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ml.chartshapes+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mc:AlternateContent xmlns:mc="http://schemas.openxmlformats.org/markup-compatibility/2006">
    <mc:Choice Requires="x15">
      <x15ac:absPath xmlns:x15ac="http://schemas.microsoft.com/office/spreadsheetml/2010/11/ac" url="C:\Users\Hotel5to\Desktop\ITRC\"/>
    </mc:Choice>
  </mc:AlternateContent>
  <bookViews>
    <workbookView xWindow="0" yWindow="0" windowWidth="7470" windowHeight="2760" tabRatio="542"/>
  </bookViews>
  <sheets>
    <sheet name="PMI" sheetId="20" r:id="rId1"/>
    <sheet name="RESUMEN TOTAL PMI" sheetId="22" r:id="rId2"/>
    <sheet name="ITRC" sheetId="27" state="hidden" r:id="rId3"/>
    <sheet name="OCI" sheetId="28" state="hidden" r:id="rId4"/>
    <sheet name="CGR" sheetId="16" state="hidden" r:id="rId5"/>
    <sheet name="AGN" sheetId="19" state="hidden" r:id="rId6"/>
  </sheets>
  <definedNames>
    <definedName name="_xlnm._FilterDatabase" localSheetId="5" hidden="1">AGN!$B$10:$R$10</definedName>
    <definedName name="_xlnm._FilterDatabase" localSheetId="4" hidden="1">CGR!$A$11:$S$1286</definedName>
    <definedName name="_xlnm._FilterDatabase" localSheetId="2" hidden="1">ITRC!$A$11:$S$1110</definedName>
    <definedName name="_xlnm._FilterDatabase" localSheetId="3" hidden="1">OCI!$A$11:$S$498</definedName>
    <definedName name="_xlnm._FilterDatabase" localSheetId="0" hidden="1">PMI!$A$11:$S$2872</definedName>
    <definedName name="FECHA_ACTUALIZACION">PMI!$S$7</definedName>
    <definedName name="FECHA_CGR">PMI!$S$4</definedName>
    <definedName name="FECHA_ITRC">PMI!$S$5</definedName>
    <definedName name="FECHA_OCI">PMI!$S$6</definedName>
  </definedNames>
  <calcPr calcId="152511"/>
  <pivotCaches>
    <pivotCache cacheId="0" r:id="rId7"/>
    <pivotCache cacheId="44" r:id="rId8"/>
  </pivotCache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 i="20" l="1"/>
  <c r="R2872" i="20"/>
  <c r="O2872" i="20"/>
  <c r="R2871" i="20"/>
  <c r="O2871" i="20"/>
  <c r="R2870" i="20"/>
  <c r="O2870" i="20"/>
  <c r="R2869" i="20"/>
  <c r="O2869" i="20"/>
  <c r="R2868" i="20"/>
  <c r="O2868" i="20"/>
  <c r="R2867" i="20"/>
  <c r="O2867" i="20"/>
  <c r="R2866" i="20"/>
  <c r="O2866" i="20"/>
  <c r="R2865" i="20"/>
  <c r="O2865" i="20"/>
  <c r="R2864" i="20"/>
  <c r="O2864" i="20"/>
  <c r="R2863" i="20"/>
  <c r="O2863" i="20"/>
  <c r="R2862" i="20"/>
  <c r="O2862" i="20"/>
  <c r="R2861" i="20"/>
  <c r="O2861" i="20"/>
  <c r="R2860" i="20"/>
  <c r="O2860" i="20"/>
  <c r="R2859" i="20"/>
  <c r="S2859" i="20" s="1" a="1"/>
  <c r="S2859" i="20" s="1"/>
  <c r="O2859" i="20"/>
  <c r="R2858" i="20"/>
  <c r="O2858" i="20"/>
  <c r="R2857" i="20"/>
  <c r="O2857" i="20"/>
  <c r="R2856" i="20"/>
  <c r="O2856" i="20"/>
  <c r="R2855" i="20"/>
  <c r="O2855" i="20"/>
  <c r="R2854" i="20"/>
  <c r="O2854" i="20"/>
  <c r="R2853" i="20"/>
  <c r="O2853" i="20"/>
  <c r="R2852" i="20"/>
  <c r="O2852" i="20"/>
  <c r="R2851" i="20"/>
  <c r="O2851" i="20"/>
  <c r="R2850" i="20"/>
  <c r="O2850" i="20"/>
  <c r="R2849" i="20"/>
  <c r="O2849" i="20"/>
  <c r="R2848" i="20"/>
  <c r="O2848" i="20"/>
  <c r="R2847" i="20"/>
  <c r="O2847" i="20"/>
  <c r="R2846" i="20"/>
  <c r="O2846" i="20"/>
  <c r="R2845" i="20"/>
  <c r="O2845" i="20"/>
  <c r="R2844" i="20"/>
  <c r="O2844" i="20"/>
  <c r="R2843" i="20"/>
  <c r="O2843" i="20"/>
  <c r="R2842" i="20"/>
  <c r="O2842" i="20"/>
  <c r="R2841" i="20"/>
  <c r="O2841" i="20"/>
  <c r="R2840" i="20"/>
  <c r="O2840" i="20"/>
  <c r="R2839" i="20"/>
  <c r="O2839" i="20"/>
  <c r="R2838" i="20"/>
  <c r="O2838" i="20"/>
  <c r="R2837" i="20"/>
  <c r="O2837" i="20"/>
  <c r="R2836" i="20"/>
  <c r="O2836" i="20"/>
  <c r="R2835" i="20"/>
  <c r="O2835" i="20"/>
  <c r="R2834" i="20"/>
  <c r="O2834" i="20"/>
  <c r="R2833" i="20"/>
  <c r="O2833" i="20"/>
  <c r="R2832" i="20"/>
  <c r="O2832" i="20"/>
  <c r="R2831" i="20"/>
  <c r="O2831" i="20"/>
  <c r="R2830" i="20"/>
  <c r="O2830" i="20"/>
  <c r="R2829" i="20"/>
  <c r="O2829" i="20"/>
  <c r="R2828" i="20"/>
  <c r="O2828" i="20"/>
  <c r="R2827" i="20"/>
  <c r="O2827" i="20"/>
  <c r="R2826" i="20"/>
  <c r="O2826" i="20"/>
  <c r="R2825" i="20"/>
  <c r="O2825" i="20"/>
  <c r="R2824" i="20"/>
  <c r="O2824" i="20"/>
  <c r="R2823" i="20"/>
  <c r="O2823" i="20"/>
  <c r="R2822" i="20"/>
  <c r="O2822" i="20"/>
  <c r="R2821" i="20"/>
  <c r="O2821" i="20"/>
  <c r="R2820" i="20"/>
  <c r="O2820" i="20"/>
  <c r="R2819" i="20"/>
  <c r="O2819" i="20"/>
  <c r="R2818" i="20"/>
  <c r="O2818" i="20"/>
  <c r="S2817" i="20" a="1"/>
  <c r="S2817" i="20" s="1"/>
  <c r="R2817" i="20"/>
  <c r="O2817" i="20"/>
  <c r="R2816" i="20"/>
  <c r="S2816" i="20" s="1" a="1"/>
  <c r="S2816" i="20" s="1"/>
  <c r="O2816" i="20"/>
  <c r="R2815" i="20"/>
  <c r="O2815" i="20"/>
  <c r="R2814" i="20"/>
  <c r="S2814" i="20" s="1" a="1"/>
  <c r="S2814" i="20" s="1"/>
  <c r="O2814" i="20"/>
  <c r="R2813" i="20"/>
  <c r="S2813" i="20" s="1" a="1"/>
  <c r="S2813" i="20" s="1"/>
  <c r="O2813" i="20"/>
  <c r="R2812" i="20"/>
  <c r="S2812" i="20" s="1" a="1"/>
  <c r="S2812" i="20" s="1"/>
  <c r="O2812" i="20"/>
  <c r="R2811" i="20"/>
  <c r="O2811" i="20"/>
  <c r="R2810" i="20"/>
  <c r="O2810" i="20"/>
  <c r="R2809" i="20"/>
  <c r="O2809" i="20"/>
  <c r="R2808" i="20"/>
  <c r="S2808" i="20" s="1" a="1"/>
  <c r="S2808" i="20" s="1"/>
  <c r="O2808" i="20"/>
  <c r="R2807" i="20"/>
  <c r="O2807" i="20"/>
  <c r="R2806" i="20"/>
  <c r="O2806" i="20"/>
  <c r="S2805" i="20" a="1"/>
  <c r="S2805" i="20" s="1"/>
  <c r="R2805" i="20"/>
  <c r="O2805" i="20"/>
  <c r="R2804" i="20"/>
  <c r="O2804" i="20"/>
  <c r="R2803" i="20"/>
  <c r="O2803" i="20"/>
  <c r="R2802" i="20"/>
  <c r="S2802" i="20" s="1" a="1"/>
  <c r="S2802" i="20" s="1"/>
  <c r="O2802" i="20"/>
  <c r="R2801" i="20"/>
  <c r="O2801" i="20"/>
  <c r="R2800" i="20"/>
  <c r="O2800" i="20"/>
  <c r="S2799" i="20" a="1"/>
  <c r="S2799" i="20" s="1"/>
  <c r="R2799" i="20"/>
  <c r="O2799" i="20"/>
  <c r="R2798" i="20"/>
  <c r="S2798" i="20" s="1" a="1"/>
  <c r="S2798" i="20" s="1"/>
  <c r="O2798" i="20"/>
  <c r="R2797" i="20"/>
  <c r="O2797" i="20"/>
  <c r="R2796" i="20"/>
  <c r="O2796" i="20"/>
  <c r="R2795" i="20"/>
  <c r="O2795" i="20"/>
  <c r="R2794" i="20"/>
  <c r="S2794" i="20" s="1" a="1"/>
  <c r="S2794" i="20" s="1"/>
  <c r="O2794" i="20"/>
  <c r="R2793" i="20"/>
  <c r="O2793" i="20"/>
  <c r="R2792" i="20"/>
  <c r="O2792" i="20"/>
  <c r="R2791" i="20"/>
  <c r="O2791" i="20"/>
  <c r="S2790" i="20" a="1"/>
  <c r="S2790" i="20" s="1"/>
  <c r="R2790" i="20"/>
  <c r="O2790" i="20"/>
  <c r="R2789" i="20"/>
  <c r="S2789" i="20" s="1" a="1"/>
  <c r="S2789" i="20" s="1"/>
  <c r="O2789" i="20"/>
  <c r="R2788" i="20"/>
  <c r="S2788" i="20" s="1" a="1"/>
  <c r="S2788" i="20" s="1"/>
  <c r="O2788" i="20"/>
  <c r="S2787" i="20" a="1"/>
  <c r="S2787" i="20" s="1"/>
  <c r="R2787" i="20"/>
  <c r="O2787" i="20"/>
  <c r="R2786" i="20"/>
  <c r="S2786" i="20" s="1" a="1"/>
  <c r="S2786" i="20" s="1"/>
  <c r="O2786" i="20"/>
  <c r="R2785" i="20"/>
  <c r="O2785" i="20"/>
  <c r="S2784" i="20" a="1"/>
  <c r="S2784" i="20" s="1"/>
  <c r="R2784" i="20"/>
  <c r="O2784" i="20"/>
  <c r="R2783" i="20"/>
  <c r="S2783" i="20" s="1" a="1"/>
  <c r="S2783" i="20" s="1"/>
  <c r="O2783" i="20"/>
  <c r="S2782" i="20" a="1"/>
  <c r="S2782" i="20" s="1"/>
  <c r="R2782" i="20"/>
  <c r="O2782" i="20"/>
  <c r="R2781" i="20"/>
  <c r="S2781" i="20" s="1" a="1"/>
  <c r="S2781" i="20" s="1"/>
  <c r="O2781" i="20"/>
  <c r="R2780" i="20"/>
  <c r="S2780" i="20" s="1" a="1"/>
  <c r="S2780" i="20" s="1"/>
  <c r="O2780" i="20"/>
  <c r="R2779" i="20"/>
  <c r="O2779" i="20"/>
  <c r="R2778" i="20"/>
  <c r="O2778" i="20"/>
  <c r="R2777" i="20"/>
  <c r="O2777" i="20"/>
  <c r="R2776" i="20"/>
  <c r="S2776" i="20" s="1" a="1"/>
  <c r="S2776" i="20" s="1"/>
  <c r="O2776" i="20"/>
  <c r="S2775" i="20" a="1"/>
  <c r="S2775" i="20" s="1"/>
  <c r="R2775" i="20"/>
  <c r="O2775" i="20"/>
  <c r="R2774" i="20"/>
  <c r="S2774" i="20" s="1" a="1"/>
  <c r="S2774" i="20" s="1"/>
  <c r="O2774" i="20"/>
  <c r="S2773" i="20" a="1"/>
  <c r="S2773" i="20" s="1"/>
  <c r="R2773" i="20"/>
  <c r="O2773" i="20"/>
  <c r="R2772" i="20"/>
  <c r="S2772" i="20" s="1" a="1"/>
  <c r="S2772" i="20" s="1"/>
  <c r="O2772" i="20"/>
  <c r="R2771" i="20"/>
  <c r="S2771" i="20" s="1" a="1"/>
  <c r="S2771" i="20" s="1"/>
  <c r="O2771" i="20"/>
  <c r="S2770" i="20" a="1"/>
  <c r="S2770" i="20" s="1"/>
  <c r="R2770" i="20"/>
  <c r="O2770" i="20"/>
  <c r="R2769" i="20"/>
  <c r="S2769" i="20" s="1" a="1"/>
  <c r="S2769" i="20" s="1"/>
  <c r="O2769" i="20"/>
  <c r="R2768" i="20"/>
  <c r="S2768" i="20" s="1" a="1"/>
  <c r="S2768" i="20" s="1"/>
  <c r="O2768" i="20"/>
  <c r="S2767" i="20" a="1"/>
  <c r="S2767" i="20" s="1"/>
  <c r="R2767" i="20"/>
  <c r="O2767" i="20"/>
  <c r="R2766" i="20"/>
  <c r="O2766" i="20"/>
  <c r="R2765" i="20"/>
  <c r="S2765" i="20" s="1" a="1"/>
  <c r="S2765" i="20" s="1"/>
  <c r="O2765" i="20"/>
  <c r="R2764" i="20"/>
  <c r="S2764" i="20" s="1" a="1"/>
  <c r="S2764" i="20" s="1"/>
  <c r="O2764" i="20"/>
  <c r="S2763" i="20" a="1"/>
  <c r="S2763" i="20" s="1"/>
  <c r="R2763" i="20"/>
  <c r="O2763" i="20"/>
  <c r="R2762" i="20"/>
  <c r="O2762" i="20"/>
  <c r="R2761" i="20"/>
  <c r="S2761" i="20" s="1" a="1"/>
  <c r="S2761" i="20" s="1"/>
  <c r="O2761" i="20"/>
  <c r="S2760" i="20" a="1"/>
  <c r="S2760" i="20" s="1"/>
  <c r="R2760" i="20"/>
  <c r="O2760" i="20"/>
  <c r="R2759" i="20"/>
  <c r="S2759" i="20" s="1" a="1"/>
  <c r="S2759" i="20" s="1"/>
  <c r="O2759" i="20"/>
  <c r="R2758" i="20"/>
  <c r="S2758" i="20" s="1" a="1"/>
  <c r="S2758" i="20" s="1"/>
  <c r="O2758" i="20"/>
  <c r="S2757" i="20" a="1"/>
  <c r="S2757" i="20" s="1"/>
  <c r="R2757" i="20"/>
  <c r="O2757" i="20"/>
  <c r="R2756" i="20"/>
  <c r="S2756" i="20" s="1" a="1"/>
  <c r="S2756" i="20" s="1"/>
  <c r="O2756" i="20"/>
  <c r="S2755" i="20" a="1"/>
  <c r="S2755" i="20" s="1"/>
  <c r="R2755" i="20"/>
  <c r="O2755" i="20"/>
  <c r="R2754" i="20"/>
  <c r="S2754" i="20" s="1" a="1"/>
  <c r="S2754" i="20" s="1"/>
  <c r="O2754" i="20"/>
  <c r="R2753" i="20"/>
  <c r="S2753" i="20" s="1" a="1"/>
  <c r="S2753" i="20" s="1"/>
  <c r="O2753" i="20"/>
  <c r="S2752" i="20" a="1"/>
  <c r="S2752" i="20" s="1"/>
  <c r="R2752" i="20"/>
  <c r="O2752" i="20"/>
  <c r="R2751" i="20"/>
  <c r="S2751" i="20" s="1" a="1"/>
  <c r="S2751" i="20" s="1"/>
  <c r="O2751" i="20"/>
  <c r="R2750" i="20"/>
  <c r="S2750" i="20" s="1" a="1"/>
  <c r="S2750" i="20" s="1"/>
  <c r="O2750" i="20"/>
  <c r="S2749" i="20" a="1"/>
  <c r="S2749" i="20" s="1"/>
  <c r="R2749" i="20"/>
  <c r="O2749" i="20"/>
  <c r="R2748" i="20"/>
  <c r="S2748" i="20" s="1" a="1"/>
  <c r="S2748" i="20" s="1"/>
  <c r="O2748" i="20"/>
  <c r="S2747" i="20" a="1"/>
  <c r="S2747" i="20" s="1"/>
  <c r="R2747" i="20"/>
  <c r="O2747" i="20"/>
  <c r="R2746" i="20"/>
  <c r="S2746" i="20" s="1" a="1"/>
  <c r="S2746" i="20" s="1"/>
  <c r="O2746" i="20"/>
  <c r="R2745" i="20"/>
  <c r="S2745" i="20" s="1" a="1"/>
  <c r="S2745" i="20" s="1"/>
  <c r="O2745" i="20"/>
  <c r="S2744" i="20" a="1"/>
  <c r="S2744" i="20" s="1"/>
  <c r="R2744" i="20"/>
  <c r="O2744" i="20"/>
  <c r="R2743" i="20"/>
  <c r="S2743" i="20" s="1" a="1"/>
  <c r="S2743" i="20" s="1"/>
  <c r="O2743" i="20"/>
  <c r="R2742" i="20"/>
  <c r="S2742" i="20" s="1" a="1"/>
  <c r="S2742" i="20" s="1"/>
  <c r="O2742" i="20"/>
  <c r="S2741" i="20" a="1"/>
  <c r="S2741" i="20" s="1"/>
  <c r="R2741" i="20"/>
  <c r="O2741" i="20"/>
  <c r="R2740" i="20"/>
  <c r="S2740" i="20" s="1" a="1"/>
  <c r="S2740" i="20" s="1"/>
  <c r="O2740" i="20"/>
  <c r="S2739" i="20" a="1"/>
  <c r="S2739" i="20" s="1"/>
  <c r="R2739" i="20"/>
  <c r="O2739" i="20"/>
  <c r="R2738" i="20"/>
  <c r="S2738" i="20" s="1" a="1"/>
  <c r="S2738" i="20" s="1"/>
  <c r="O2738" i="20"/>
  <c r="R2737" i="20"/>
  <c r="S2737" i="20" s="1" a="1"/>
  <c r="S2737" i="20" s="1"/>
  <c r="O2737" i="20"/>
  <c r="S2736" i="20" a="1"/>
  <c r="S2736" i="20" s="1"/>
  <c r="R2736" i="20"/>
  <c r="O2736" i="20"/>
  <c r="R2735" i="20"/>
  <c r="S2735" i="20" s="1" a="1"/>
  <c r="S2735" i="20" s="1"/>
  <c r="O2735" i="20"/>
  <c r="R2734" i="20"/>
  <c r="S2734" i="20" s="1" a="1"/>
  <c r="S2734" i="20" s="1"/>
  <c r="O2734" i="20"/>
  <c r="S2733" i="20" a="1"/>
  <c r="S2733" i="20" s="1"/>
  <c r="R2733" i="20"/>
  <c r="O2733" i="20"/>
  <c r="R2732" i="20"/>
  <c r="S2732" i="20" s="1" a="1"/>
  <c r="S2732" i="20" s="1"/>
  <c r="O2732" i="20"/>
  <c r="S2731" i="20" a="1"/>
  <c r="S2731" i="20" s="1"/>
  <c r="R2731" i="20"/>
  <c r="O2731" i="20"/>
  <c r="R2730" i="20"/>
  <c r="S2730" i="20" s="1" a="1"/>
  <c r="S2730" i="20" s="1"/>
  <c r="O2730" i="20"/>
  <c r="R2729" i="20"/>
  <c r="S2729" i="20" s="1" a="1"/>
  <c r="S2729" i="20" s="1"/>
  <c r="O2729" i="20"/>
  <c r="S2728" i="20" a="1"/>
  <c r="S2728" i="20" s="1"/>
  <c r="R2728" i="20"/>
  <c r="O2728" i="20"/>
  <c r="R2727" i="20"/>
  <c r="S2727" i="20" s="1" a="1"/>
  <c r="S2727" i="20" s="1"/>
  <c r="O2727" i="20"/>
  <c r="R2726" i="20"/>
  <c r="S2726" i="20" s="1" a="1"/>
  <c r="S2726" i="20" s="1"/>
  <c r="O2726" i="20"/>
  <c r="S2725" i="20" a="1"/>
  <c r="S2725" i="20" s="1"/>
  <c r="R2725" i="20"/>
  <c r="O2725" i="20"/>
  <c r="R2724" i="20"/>
  <c r="S2724" i="20" s="1" a="1"/>
  <c r="S2724" i="20" s="1"/>
  <c r="O2724" i="20"/>
  <c r="S2723" i="20" a="1"/>
  <c r="S2723" i="20" s="1"/>
  <c r="R2723" i="20"/>
  <c r="O2723" i="20"/>
  <c r="R2722" i="20"/>
  <c r="S2722" i="20" s="1" a="1"/>
  <c r="S2722" i="20" s="1"/>
  <c r="O2722" i="20"/>
  <c r="R2721" i="20"/>
  <c r="S2721" i="20" s="1" a="1"/>
  <c r="S2721" i="20" s="1"/>
  <c r="O2721" i="20"/>
  <c r="S2720" i="20" a="1"/>
  <c r="S2720" i="20" s="1"/>
  <c r="R2720" i="20"/>
  <c r="O2720" i="20"/>
  <c r="R2719" i="20"/>
  <c r="S2719" i="20" s="1" a="1"/>
  <c r="S2719" i="20" s="1"/>
  <c r="O2719" i="20"/>
  <c r="R2718" i="20"/>
  <c r="S2718" i="20" s="1" a="1"/>
  <c r="S2718" i="20" s="1"/>
  <c r="O2718" i="20"/>
  <c r="R2717" i="20"/>
  <c r="O2717" i="20"/>
  <c r="S2716" i="20" a="1"/>
  <c r="S2716" i="20" s="1"/>
  <c r="R2716" i="20"/>
  <c r="O2716" i="20"/>
  <c r="R2715" i="20"/>
  <c r="S2715" i="20" s="1" a="1"/>
  <c r="S2715" i="20" s="1"/>
  <c r="O2715" i="20"/>
  <c r="R2714" i="20"/>
  <c r="S2714" i="20" s="1" a="1"/>
  <c r="S2714" i="20" s="1"/>
  <c r="O2714" i="20"/>
  <c r="R2713" i="20"/>
  <c r="O2713" i="20"/>
  <c r="R2712" i="20"/>
  <c r="S2712" i="20" s="1" a="1"/>
  <c r="S2712" i="20" s="1"/>
  <c r="O2712" i="20"/>
  <c r="S2711" i="20" a="1"/>
  <c r="S2711" i="20" s="1"/>
  <c r="R2711" i="20"/>
  <c r="O2711" i="20"/>
  <c r="R2710" i="20"/>
  <c r="O2710" i="20"/>
  <c r="R2709" i="20"/>
  <c r="S2709" i="20" s="1" a="1"/>
  <c r="S2709" i="20" s="1"/>
  <c r="O2709" i="20"/>
  <c r="R2708" i="20"/>
  <c r="O2708" i="20"/>
  <c r="R2707" i="20"/>
  <c r="O2707" i="20"/>
  <c r="R2706" i="20"/>
  <c r="O2706" i="20"/>
  <c r="R2705" i="20"/>
  <c r="S2705" i="20" s="1" a="1"/>
  <c r="S2705" i="20" s="1"/>
  <c r="O2705" i="20"/>
  <c r="R2704" i="20"/>
  <c r="S2704" i="20" s="1" a="1"/>
  <c r="S2704" i="20" s="1"/>
  <c r="O2704" i="20"/>
  <c r="R2703" i="20"/>
  <c r="S2703" i="20" s="1" a="1"/>
  <c r="S2703" i="20" s="1"/>
  <c r="O2703" i="20"/>
  <c r="R2702" i="20"/>
  <c r="S2702" i="20" s="1" a="1"/>
  <c r="S2702" i="20" s="1"/>
  <c r="O2702" i="20"/>
  <c r="R2701" i="20"/>
  <c r="S2701" i="20" s="1" a="1"/>
  <c r="S2701" i="20" s="1"/>
  <c r="O2701" i="20"/>
  <c r="R2700" i="20"/>
  <c r="S2700" i="20" s="1" a="1"/>
  <c r="S2700" i="20" s="1"/>
  <c r="O2700" i="20"/>
  <c r="R2699" i="20"/>
  <c r="S2699" i="20" s="1" a="1"/>
  <c r="S2699" i="20" s="1"/>
  <c r="O2699" i="20"/>
  <c r="R2698" i="20"/>
  <c r="S2698" i="20" s="1" a="1"/>
  <c r="S2698" i="20" s="1"/>
  <c r="O2698" i="20"/>
  <c r="R2697" i="20"/>
  <c r="S2697" i="20" s="1" a="1"/>
  <c r="S2697" i="20" s="1"/>
  <c r="O2697" i="20"/>
  <c r="R2696" i="20"/>
  <c r="S2696" i="20" s="1" a="1"/>
  <c r="S2696" i="20" s="1"/>
  <c r="O2696" i="20"/>
  <c r="R2695" i="20"/>
  <c r="S2695" i="20" s="1" a="1"/>
  <c r="S2695" i="20" s="1"/>
  <c r="O2695" i="20"/>
  <c r="R2694" i="20"/>
  <c r="O2694" i="20"/>
  <c r="R2693" i="20"/>
  <c r="S2693" i="20" s="1" a="1"/>
  <c r="S2693" i="20" s="1"/>
  <c r="O2693" i="20"/>
  <c r="R2692" i="20"/>
  <c r="S2692" i="20" s="1" a="1"/>
  <c r="S2692" i="20" s="1"/>
  <c r="O2692" i="20"/>
  <c r="R2691" i="20"/>
  <c r="S2691" i="20" s="1" a="1"/>
  <c r="S2691" i="20" s="1"/>
  <c r="O2691" i="20"/>
  <c r="R2690" i="20"/>
  <c r="S2690" i="20" s="1" a="1"/>
  <c r="S2690" i="20" s="1"/>
  <c r="O2690" i="20"/>
  <c r="R2689" i="20"/>
  <c r="S2689" i="20" s="1" a="1"/>
  <c r="S2689" i="20" s="1"/>
  <c r="O2689" i="20"/>
  <c r="R2688" i="20"/>
  <c r="S2688" i="20" s="1" a="1"/>
  <c r="S2688" i="20" s="1"/>
  <c r="O2688" i="20"/>
  <c r="R2687" i="20"/>
  <c r="S2687" i="20" s="1" a="1"/>
  <c r="S2687" i="20" s="1"/>
  <c r="O2687" i="20"/>
  <c r="R2686" i="20"/>
  <c r="S2686" i="20" s="1" a="1"/>
  <c r="S2686" i="20" s="1"/>
  <c r="O2686" i="20"/>
  <c r="R2685" i="20"/>
  <c r="S2685" i="20" s="1" a="1"/>
  <c r="S2685" i="20" s="1"/>
  <c r="O2685" i="20"/>
  <c r="R2684" i="20"/>
  <c r="S2684" i="20" s="1" a="1"/>
  <c r="S2684" i="20" s="1"/>
  <c r="O2684" i="20"/>
  <c r="R2683" i="20"/>
  <c r="S2683" i="20" s="1" a="1"/>
  <c r="S2683" i="20" s="1"/>
  <c r="O2683" i="20"/>
  <c r="R2682" i="20"/>
  <c r="S2682" i="20" s="1" a="1"/>
  <c r="S2682" i="20" s="1"/>
  <c r="O2682" i="20"/>
  <c r="R2681" i="20"/>
  <c r="S2681" i="20" s="1" a="1"/>
  <c r="S2681" i="20" s="1"/>
  <c r="O2681" i="20"/>
  <c r="R2680" i="20"/>
  <c r="S2680" i="20" s="1" a="1"/>
  <c r="S2680" i="20" s="1"/>
  <c r="O2680" i="20"/>
  <c r="R2679" i="20"/>
  <c r="S2679" i="20" s="1" a="1"/>
  <c r="S2679" i="20" s="1"/>
  <c r="O2679" i="20"/>
  <c r="R2678" i="20"/>
  <c r="S2678" i="20" s="1" a="1"/>
  <c r="S2678" i="20" s="1"/>
  <c r="O2678" i="20"/>
  <c r="R2677" i="20"/>
  <c r="S2677" i="20" s="1" a="1"/>
  <c r="S2677" i="20" s="1"/>
  <c r="O2677" i="20"/>
  <c r="R2676" i="20"/>
  <c r="S2676" i="20" s="1" a="1"/>
  <c r="S2676" i="20" s="1"/>
  <c r="O2676" i="20"/>
  <c r="R2675" i="20"/>
  <c r="S2675" i="20" s="1" a="1"/>
  <c r="S2675" i="20" s="1"/>
  <c r="O2675" i="20"/>
  <c r="R2674" i="20"/>
  <c r="S2674" i="20" s="1" a="1"/>
  <c r="S2674" i="20" s="1"/>
  <c r="O2674" i="20"/>
  <c r="R2673" i="20"/>
  <c r="S2673" i="20" s="1" a="1"/>
  <c r="S2673" i="20" s="1"/>
  <c r="O2673" i="20"/>
  <c r="R2672" i="20"/>
  <c r="S2672" i="20" s="1" a="1"/>
  <c r="S2672" i="20" s="1"/>
  <c r="O2672" i="20"/>
  <c r="R2671" i="20"/>
  <c r="O2671" i="20"/>
  <c r="R2670" i="20"/>
  <c r="S2670" i="20" s="1" a="1"/>
  <c r="S2670" i="20" s="1"/>
  <c r="O2670" i="20"/>
  <c r="R2669" i="20"/>
  <c r="O2669" i="20"/>
  <c r="R2668" i="20"/>
  <c r="S2668" i="20" s="1" a="1"/>
  <c r="S2668" i="20" s="1"/>
  <c r="O2668" i="20"/>
  <c r="R2667" i="20"/>
  <c r="S2667" i="20" s="1" a="1"/>
  <c r="S2667" i="20" s="1"/>
  <c r="O2667" i="20"/>
  <c r="R2666" i="20"/>
  <c r="S2666" i="20" s="1" a="1"/>
  <c r="S2666" i="20" s="1"/>
  <c r="O2666" i="20"/>
  <c r="R2665" i="20"/>
  <c r="S2665" i="20" s="1" a="1"/>
  <c r="S2665" i="20" s="1"/>
  <c r="O2665" i="20"/>
  <c r="R2664" i="20"/>
  <c r="S2664" i="20" s="1" a="1"/>
  <c r="S2664" i="20" s="1"/>
  <c r="O2664" i="20"/>
  <c r="R2663" i="20"/>
  <c r="S2663" i="20" s="1" a="1"/>
  <c r="S2663" i="20" s="1"/>
  <c r="O2663" i="20"/>
  <c r="R2662" i="20"/>
  <c r="S2662" i="20" s="1" a="1"/>
  <c r="S2662" i="20" s="1"/>
  <c r="O2662" i="20"/>
  <c r="R2661" i="20"/>
  <c r="O2661" i="20"/>
  <c r="R2660" i="20"/>
  <c r="O2660" i="20"/>
  <c r="R2659" i="20"/>
  <c r="S2659" i="20" s="1" a="1"/>
  <c r="S2659" i="20" s="1"/>
  <c r="O2659" i="20"/>
  <c r="R2658" i="20"/>
  <c r="S2658" i="20" s="1" a="1"/>
  <c r="S2658" i="20" s="1"/>
  <c r="O2658" i="20"/>
  <c r="R2657" i="20"/>
  <c r="S2657" i="20" s="1" a="1"/>
  <c r="S2657" i="20" s="1"/>
  <c r="O2657" i="20"/>
  <c r="R2656" i="20"/>
  <c r="O2656" i="20"/>
  <c r="R2655" i="20"/>
  <c r="S2655" i="20" s="1" a="1"/>
  <c r="S2655" i="20" s="1"/>
  <c r="O2655" i="20"/>
  <c r="R2654" i="20"/>
  <c r="O2654" i="20"/>
  <c r="R2653" i="20"/>
  <c r="O2653" i="20"/>
  <c r="R2652" i="20"/>
  <c r="O2652" i="20"/>
  <c r="R2651" i="20"/>
  <c r="S2651" i="20" s="1" a="1"/>
  <c r="S2651" i="20" s="1"/>
  <c r="O2651" i="20"/>
  <c r="R2650" i="20"/>
  <c r="S2650" i="20" s="1" a="1"/>
  <c r="S2650" i="20" s="1"/>
  <c r="O2650" i="20"/>
  <c r="R2649" i="20"/>
  <c r="S2649" i="20" s="1" a="1"/>
  <c r="S2649" i="20" s="1"/>
  <c r="O2649" i="20"/>
  <c r="R2648" i="20"/>
  <c r="S2648" i="20" s="1" a="1"/>
  <c r="S2648" i="20" s="1"/>
  <c r="O2648" i="20"/>
  <c r="R2647" i="20"/>
  <c r="S2647" i="20" s="1" a="1"/>
  <c r="S2647" i="20" s="1"/>
  <c r="O2647" i="20"/>
  <c r="R2646" i="20"/>
  <c r="S2646" i="20" s="1" a="1"/>
  <c r="S2646" i="20" s="1"/>
  <c r="O2646" i="20"/>
  <c r="R2645" i="20"/>
  <c r="S2645" i="20" s="1" a="1"/>
  <c r="S2645" i="20" s="1"/>
  <c r="O2645" i="20"/>
  <c r="R2644" i="20"/>
  <c r="S2644" i="20" s="1" a="1"/>
  <c r="S2644" i="20" s="1"/>
  <c r="O2644" i="20"/>
  <c r="R2643" i="20"/>
  <c r="O2643" i="20"/>
  <c r="R2642" i="20"/>
  <c r="S2642" i="20" s="1" a="1"/>
  <c r="S2642" i="20" s="1"/>
  <c r="O2642" i="20"/>
  <c r="R2641" i="20"/>
  <c r="O2641" i="20"/>
  <c r="R2640" i="20"/>
  <c r="S2640" i="20" s="1" a="1"/>
  <c r="S2640" i="20" s="1"/>
  <c r="O2640" i="20"/>
  <c r="R2639" i="20"/>
  <c r="S2639" i="20" s="1" a="1"/>
  <c r="S2639" i="20" s="1"/>
  <c r="O2639" i="20"/>
  <c r="R2638" i="20"/>
  <c r="S2638" i="20" s="1" a="1"/>
  <c r="S2638" i="20" s="1"/>
  <c r="O2638" i="20"/>
  <c r="R2637" i="20"/>
  <c r="S2637" i="20" s="1" a="1"/>
  <c r="S2637" i="20" s="1"/>
  <c r="O2637" i="20"/>
  <c r="R2636" i="20"/>
  <c r="S2636" i="20" s="1" a="1"/>
  <c r="S2636" i="20" s="1"/>
  <c r="O2636" i="20"/>
  <c r="R2635" i="20"/>
  <c r="S2635" i="20" s="1" a="1"/>
  <c r="S2635" i="20" s="1"/>
  <c r="O2635" i="20"/>
  <c r="R2634" i="20"/>
  <c r="S2634" i="20" s="1" a="1"/>
  <c r="S2634" i="20" s="1"/>
  <c r="O2634" i="20"/>
  <c r="R2633" i="20"/>
  <c r="O2633" i="20"/>
  <c r="R2632" i="20"/>
  <c r="O2632" i="20"/>
  <c r="R2631" i="20"/>
  <c r="O2631" i="20"/>
  <c r="S2630" i="20" a="1"/>
  <c r="S2630" i="20" s="1"/>
  <c r="R2630" i="20"/>
  <c r="O2630" i="20"/>
  <c r="R2629" i="20"/>
  <c r="S2629" i="20" s="1" a="1"/>
  <c r="S2629" i="20" s="1"/>
  <c r="O2629" i="20"/>
  <c r="R2628" i="20"/>
  <c r="S2628" i="20" s="1" a="1"/>
  <c r="S2628" i="20" s="1"/>
  <c r="O2628" i="20"/>
  <c r="R2627" i="20"/>
  <c r="S2627" i="20" s="1" a="1"/>
  <c r="S2627" i="20" s="1"/>
  <c r="O2627" i="20"/>
  <c r="S2626" i="20" a="1"/>
  <c r="S2626" i="20" s="1"/>
  <c r="R2626" i="20"/>
  <c r="O2626" i="20"/>
  <c r="R2625" i="20"/>
  <c r="S2625" i="20" s="1" a="1"/>
  <c r="S2625" i="20" s="1"/>
  <c r="O2625" i="20"/>
  <c r="R2624" i="20"/>
  <c r="S2624" i="20" s="1" a="1"/>
  <c r="S2624" i="20" s="1"/>
  <c r="O2624" i="20"/>
  <c r="R2623" i="20"/>
  <c r="S2623" i="20" s="1" a="1"/>
  <c r="S2623" i="20" s="1"/>
  <c r="O2623" i="20"/>
  <c r="R2622" i="20"/>
  <c r="O2622" i="20"/>
  <c r="R2621" i="20"/>
  <c r="O2621" i="20"/>
  <c r="R2620" i="20"/>
  <c r="O2620" i="20"/>
  <c r="S2619" i="20" a="1"/>
  <c r="S2619" i="20" s="1"/>
  <c r="R2619" i="20"/>
  <c r="O2619" i="20"/>
  <c r="R2618" i="20"/>
  <c r="S2618" i="20" s="1" a="1"/>
  <c r="S2618" i="20" s="1"/>
  <c r="O2618" i="20"/>
  <c r="R2617" i="20"/>
  <c r="S2617" i="20" s="1" a="1"/>
  <c r="S2617" i="20" s="1"/>
  <c r="O2617" i="20"/>
  <c r="R2616" i="20"/>
  <c r="S2616" i="20" s="1" a="1"/>
  <c r="S2616" i="20" s="1"/>
  <c r="O2616" i="20"/>
  <c r="S2615" i="20" a="1"/>
  <c r="S2615" i="20" s="1"/>
  <c r="R2615" i="20"/>
  <c r="O2615" i="20"/>
  <c r="R2614" i="20"/>
  <c r="S2614" i="20" s="1" a="1"/>
  <c r="S2614" i="20" s="1"/>
  <c r="O2614" i="20"/>
  <c r="R2613" i="20"/>
  <c r="S2613" i="20" s="1" a="1"/>
  <c r="S2613" i="20" s="1"/>
  <c r="O2613" i="20"/>
  <c r="R2612" i="20"/>
  <c r="S2612" i="20" s="1" a="1"/>
  <c r="S2612" i="20" s="1"/>
  <c r="O2612" i="20"/>
  <c r="S2611" i="20" a="1"/>
  <c r="S2611" i="20" s="1"/>
  <c r="R2611" i="20"/>
  <c r="O2611" i="20"/>
  <c r="R2610" i="20"/>
  <c r="O2610" i="20"/>
  <c r="R2609" i="20"/>
  <c r="O2609" i="20"/>
  <c r="R2608" i="20"/>
  <c r="O2608" i="20"/>
  <c r="R2607" i="20"/>
  <c r="S2607" i="20" s="1" a="1"/>
  <c r="S2607" i="20" s="1"/>
  <c r="O2607" i="20"/>
  <c r="R2606" i="20"/>
  <c r="S2606" i="20" s="1" a="1"/>
  <c r="S2606" i="20" s="1"/>
  <c r="O2606" i="20"/>
  <c r="R2605" i="20"/>
  <c r="S2605" i="20" s="1" a="1"/>
  <c r="S2605" i="20" s="1"/>
  <c r="O2605" i="20"/>
  <c r="S2604" i="20" a="1"/>
  <c r="S2604" i="20" s="1"/>
  <c r="R2604" i="20"/>
  <c r="O2604" i="20"/>
  <c r="R2603" i="20"/>
  <c r="S2603" i="20" s="1" a="1"/>
  <c r="S2603" i="20" s="1"/>
  <c r="O2603" i="20"/>
  <c r="R2602" i="20"/>
  <c r="S2602" i="20" s="1" a="1"/>
  <c r="S2602" i="20" s="1"/>
  <c r="O2602" i="20"/>
  <c r="R2601" i="20"/>
  <c r="S2601" i="20" s="1" a="1"/>
  <c r="S2601" i="20" s="1"/>
  <c r="O2601" i="20"/>
  <c r="R2600" i="20"/>
  <c r="O2600" i="20"/>
  <c r="R2599" i="20"/>
  <c r="O2599" i="20"/>
  <c r="R2598" i="20"/>
  <c r="O2598" i="20"/>
  <c r="R2597" i="20"/>
  <c r="S2597" i="20" s="1" a="1"/>
  <c r="S2597" i="20" s="1"/>
  <c r="O2597" i="20"/>
  <c r="R2596" i="20"/>
  <c r="S2596" i="20" s="1" a="1"/>
  <c r="S2596" i="20" s="1"/>
  <c r="O2596" i="20"/>
  <c r="R2595" i="20"/>
  <c r="S2595" i="20" s="1" a="1"/>
  <c r="S2595" i="20" s="1"/>
  <c r="O2595" i="20"/>
  <c r="S2594" i="20" a="1"/>
  <c r="S2594" i="20" s="1"/>
  <c r="R2594" i="20"/>
  <c r="O2594" i="20"/>
  <c r="R2593" i="20"/>
  <c r="S2593" i="20" s="1" a="1"/>
  <c r="S2593" i="20" s="1"/>
  <c r="O2593" i="20"/>
  <c r="R2592" i="20"/>
  <c r="S2592" i="20" s="1" a="1"/>
  <c r="S2592" i="20" s="1"/>
  <c r="O2592" i="20"/>
  <c r="R2591" i="20"/>
  <c r="S2591" i="20" s="1" a="1"/>
  <c r="S2591" i="20" s="1"/>
  <c r="O2591" i="20"/>
  <c r="S2590" i="20" a="1"/>
  <c r="S2590" i="20" s="1"/>
  <c r="R2590" i="20"/>
  <c r="O2590" i="20"/>
  <c r="R2589" i="20"/>
  <c r="S2589" i="20" s="1" a="1"/>
  <c r="S2589" i="20" s="1"/>
  <c r="O2589" i="20"/>
  <c r="R2588" i="20"/>
  <c r="S2588" i="20" s="1" a="1"/>
  <c r="S2588" i="20" s="1"/>
  <c r="O2588" i="20"/>
  <c r="R2587" i="20"/>
  <c r="S2587" i="20" s="1" a="1"/>
  <c r="S2587" i="20" s="1"/>
  <c r="O2587" i="20"/>
  <c r="R2586" i="20"/>
  <c r="O2586" i="20"/>
  <c r="S2585" i="20" a="1"/>
  <c r="S2585" i="20" s="1"/>
  <c r="R2585" i="20"/>
  <c r="O2585" i="20"/>
  <c r="R2584" i="20"/>
  <c r="S2584" i="20" s="1" a="1"/>
  <c r="S2584" i="20" s="1"/>
  <c r="O2584" i="20"/>
  <c r="R2583" i="20"/>
  <c r="S2583" i="20" s="1" a="1"/>
  <c r="S2583" i="20" s="1"/>
  <c r="O2583" i="20"/>
  <c r="R2582" i="20"/>
  <c r="S2582" i="20" s="1" a="1"/>
  <c r="S2582" i="20" s="1"/>
  <c r="O2582" i="20"/>
  <c r="S2581" i="20" a="1"/>
  <c r="S2581" i="20" s="1"/>
  <c r="R2581" i="20"/>
  <c r="O2581" i="20"/>
  <c r="R2580" i="20"/>
  <c r="S2580" i="20" s="1" a="1"/>
  <c r="S2580" i="20" s="1"/>
  <c r="O2580" i="20"/>
  <c r="R2579" i="20"/>
  <c r="S2579" i="20" s="1" a="1"/>
  <c r="S2579" i="20" s="1"/>
  <c r="O2579" i="20"/>
  <c r="R2578" i="20"/>
  <c r="S2578" i="20" s="1" a="1"/>
  <c r="S2578" i="20" s="1"/>
  <c r="O2578" i="20"/>
  <c r="S2577" i="20" a="1"/>
  <c r="S2577" i="20" s="1"/>
  <c r="R2577" i="20"/>
  <c r="O2577" i="20"/>
  <c r="R2576" i="20"/>
  <c r="S2576" i="20" s="1" a="1"/>
  <c r="S2576" i="20" s="1"/>
  <c r="O2576" i="20"/>
  <c r="R2575" i="20"/>
  <c r="S2575" i="20" s="1" a="1"/>
  <c r="S2575" i="20" s="1"/>
  <c r="O2575" i="20"/>
  <c r="R2574" i="20"/>
  <c r="S2574" i="20" s="1" a="1"/>
  <c r="S2574" i="20" s="1"/>
  <c r="O2574" i="20"/>
  <c r="S2573" i="20" a="1"/>
  <c r="S2573" i="20" s="1"/>
  <c r="R2573" i="20"/>
  <c r="O2573" i="20"/>
  <c r="R2572" i="20"/>
  <c r="S2572" i="20" s="1" a="1"/>
  <c r="S2572" i="20" s="1"/>
  <c r="O2572" i="20"/>
  <c r="R2571" i="20"/>
  <c r="S2571" i="20" s="1" a="1"/>
  <c r="S2571" i="20" s="1"/>
  <c r="O2571" i="20"/>
  <c r="R2570" i="20"/>
  <c r="S2570" i="20" s="1" a="1"/>
  <c r="S2570" i="20" s="1"/>
  <c r="O2570" i="20"/>
  <c r="S2569" i="20" a="1"/>
  <c r="S2569" i="20" s="1"/>
  <c r="R2569" i="20"/>
  <c r="O2569" i="20"/>
  <c r="R2568" i="20"/>
  <c r="S2568" i="20" s="1" a="1"/>
  <c r="S2568" i="20" s="1"/>
  <c r="O2568" i="20"/>
  <c r="R2567" i="20"/>
  <c r="S2567" i="20" s="1" a="1"/>
  <c r="S2567" i="20" s="1"/>
  <c r="O2567" i="20"/>
  <c r="R2566" i="20"/>
  <c r="S2566" i="20" s="1" a="1"/>
  <c r="S2566" i="20" s="1"/>
  <c r="O2566" i="20"/>
  <c r="S2565" i="20" a="1"/>
  <c r="S2565" i="20" s="1"/>
  <c r="R2565" i="20"/>
  <c r="O2565" i="20"/>
  <c r="R2564" i="20"/>
  <c r="S2564" i="20" s="1" a="1"/>
  <c r="S2564" i="20" s="1"/>
  <c r="O2564" i="20"/>
  <c r="R2563" i="20"/>
  <c r="S2563" i="20" s="1" a="1"/>
  <c r="S2563" i="20" s="1"/>
  <c r="O2563" i="20"/>
  <c r="R2562" i="20"/>
  <c r="S2562" i="20" s="1" a="1"/>
  <c r="S2562" i="20" s="1"/>
  <c r="O2562" i="20"/>
  <c r="S2561" i="20" a="1"/>
  <c r="S2561" i="20" s="1"/>
  <c r="R2561" i="20"/>
  <c r="O2561" i="20"/>
  <c r="R2560" i="20"/>
  <c r="S2560" i="20" s="1" a="1"/>
  <c r="S2560" i="20" s="1"/>
  <c r="O2560" i="20"/>
  <c r="R2559" i="20"/>
  <c r="S2559" i="20" s="1" a="1"/>
  <c r="S2559" i="20" s="1"/>
  <c r="O2559" i="20"/>
  <c r="R2558" i="20"/>
  <c r="S2558" i="20" s="1" a="1"/>
  <c r="S2558" i="20" s="1"/>
  <c r="O2558" i="20"/>
  <c r="S2557" i="20" a="1"/>
  <c r="S2557" i="20" s="1"/>
  <c r="R2557" i="20"/>
  <c r="O2557" i="20"/>
  <c r="R2556" i="20"/>
  <c r="S2556" i="20" s="1" a="1"/>
  <c r="S2556" i="20" s="1"/>
  <c r="O2556" i="20"/>
  <c r="R2555" i="20"/>
  <c r="S2555" i="20" s="1" a="1"/>
  <c r="S2555" i="20" s="1"/>
  <c r="O2555" i="20"/>
  <c r="R2554" i="20"/>
  <c r="O2554" i="20"/>
  <c r="R2553" i="20"/>
  <c r="O2553" i="20"/>
  <c r="R2552" i="20"/>
  <c r="O2552" i="20"/>
  <c r="R2551" i="20"/>
  <c r="S2551" i="20" s="1" a="1"/>
  <c r="S2551" i="20" s="1"/>
  <c r="O2551" i="20"/>
  <c r="S2550" i="20" a="1"/>
  <c r="S2550" i="20" s="1"/>
  <c r="R2550" i="20"/>
  <c r="O2550" i="20"/>
  <c r="R2549" i="20"/>
  <c r="S2549" i="20" s="1" a="1"/>
  <c r="S2549" i="20" s="1"/>
  <c r="O2549" i="20"/>
  <c r="R2548" i="20"/>
  <c r="S2548" i="20" s="1" a="1"/>
  <c r="S2548" i="20" s="1"/>
  <c r="O2548" i="20"/>
  <c r="R2547" i="20"/>
  <c r="S2547" i="20" s="1" a="1"/>
  <c r="S2547" i="20" s="1"/>
  <c r="O2547" i="20"/>
  <c r="S2546" i="20" a="1"/>
  <c r="S2546" i="20" s="1"/>
  <c r="R2546" i="20"/>
  <c r="O2546" i="20"/>
  <c r="R2545" i="20"/>
  <c r="O2545" i="20"/>
  <c r="R2544" i="20"/>
  <c r="O2544" i="20"/>
  <c r="R2543" i="20"/>
  <c r="O2543" i="20"/>
  <c r="R2542" i="20"/>
  <c r="S2542" i="20" s="1" a="1"/>
  <c r="S2542" i="20" s="1"/>
  <c r="O2542" i="20"/>
  <c r="R2541" i="20"/>
  <c r="S2541" i="20" s="1" a="1"/>
  <c r="S2541" i="20" s="1"/>
  <c r="O2541" i="20"/>
  <c r="R2540" i="20"/>
  <c r="S2540" i="20" s="1" a="1"/>
  <c r="S2540" i="20" s="1"/>
  <c r="O2540" i="20"/>
  <c r="S2539" i="20" a="1"/>
  <c r="S2539" i="20" s="1"/>
  <c r="R2539" i="20"/>
  <c r="O2539" i="20"/>
  <c r="R2538" i="20"/>
  <c r="S2538" i="20" s="1" a="1"/>
  <c r="S2538" i="20" s="1"/>
  <c r="O2538" i="20"/>
  <c r="R2537" i="20"/>
  <c r="O2537" i="20"/>
  <c r="R2536" i="20"/>
  <c r="O2536" i="20"/>
  <c r="R2535" i="20"/>
  <c r="O2535" i="20"/>
  <c r="R2534" i="20"/>
  <c r="S2534" i="20" s="1" a="1"/>
  <c r="S2534" i="20" s="1"/>
  <c r="O2534" i="20"/>
  <c r="R2533" i="20"/>
  <c r="S2533" i="20" s="1" a="1"/>
  <c r="S2533" i="20" s="1"/>
  <c r="O2533" i="20"/>
  <c r="R2532" i="20"/>
  <c r="S2532" i="20" s="1" a="1"/>
  <c r="S2532" i="20" s="1"/>
  <c r="O2532" i="20"/>
  <c r="R2531" i="20"/>
  <c r="S2531" i="20" s="1" a="1"/>
  <c r="S2531" i="20" s="1"/>
  <c r="O2531" i="20"/>
  <c r="R2530" i="20"/>
  <c r="S2530" i="20" s="1" a="1"/>
  <c r="S2530" i="20" s="1"/>
  <c r="O2530" i="20"/>
  <c r="R2529" i="20"/>
  <c r="O2529" i="20"/>
  <c r="R2528" i="20"/>
  <c r="O2528" i="20"/>
  <c r="R2527" i="20"/>
  <c r="O2527" i="20"/>
  <c r="R2526" i="20"/>
  <c r="S2526" i="20" s="1" a="1"/>
  <c r="S2526" i="20" s="1"/>
  <c r="O2526" i="20"/>
  <c r="R2525" i="20"/>
  <c r="S2525" i="20" s="1" a="1"/>
  <c r="S2525" i="20" s="1"/>
  <c r="O2525" i="20"/>
  <c r="S2524" i="20" a="1"/>
  <c r="S2524" i="20" s="1"/>
  <c r="R2524" i="20"/>
  <c r="O2524" i="20"/>
  <c r="R2523" i="20"/>
  <c r="S2523" i="20" s="1" a="1"/>
  <c r="S2523" i="20" s="1"/>
  <c r="O2523" i="20"/>
  <c r="R2522" i="20"/>
  <c r="S2522" i="20" s="1" a="1"/>
  <c r="S2522" i="20" s="1"/>
  <c r="O2522" i="20"/>
  <c r="R2521" i="20"/>
  <c r="S2521" i="20" s="1" a="1"/>
  <c r="S2521" i="20" s="1"/>
  <c r="O2521" i="20"/>
  <c r="S2520" i="20" a="1"/>
  <c r="S2520" i="20" s="1"/>
  <c r="R2520" i="20"/>
  <c r="O2520" i="20"/>
  <c r="R2519" i="20"/>
  <c r="S2519" i="20" s="1" a="1"/>
  <c r="S2519" i="20" s="1"/>
  <c r="O2519" i="20"/>
  <c r="R2518" i="20"/>
  <c r="S2518" i="20" s="1" a="1"/>
  <c r="S2518" i="20" s="1"/>
  <c r="O2518" i="20"/>
  <c r="R2517" i="20"/>
  <c r="S2517" i="20" s="1" a="1"/>
  <c r="S2517" i="20" s="1"/>
  <c r="O2517" i="20"/>
  <c r="S2516" i="20" a="1"/>
  <c r="S2516" i="20" s="1"/>
  <c r="R2516" i="20"/>
  <c r="O2516" i="20"/>
  <c r="R2515" i="20"/>
  <c r="S2515" i="20" s="1" a="1"/>
  <c r="S2515" i="20" s="1"/>
  <c r="O2515" i="20"/>
  <c r="R2514" i="20"/>
  <c r="S2514" i="20" s="1" a="1"/>
  <c r="S2514" i="20" s="1"/>
  <c r="O2514" i="20"/>
  <c r="R2513" i="20"/>
  <c r="O2513" i="20"/>
  <c r="R2512" i="20"/>
  <c r="O2512" i="20"/>
  <c r="R2511" i="20"/>
  <c r="O2511" i="20"/>
  <c r="R2510" i="20"/>
  <c r="S2510" i="20" s="1" a="1"/>
  <c r="S2510" i="20" s="1"/>
  <c r="O2510" i="20"/>
  <c r="S2509" i="20" a="1"/>
  <c r="S2509" i="20" s="1"/>
  <c r="R2509" i="20"/>
  <c r="O2509" i="20"/>
  <c r="R2508" i="20"/>
  <c r="O2508" i="20"/>
  <c r="R2507" i="20"/>
  <c r="O2507" i="20"/>
  <c r="R2506" i="20"/>
  <c r="O2506" i="20"/>
  <c r="R2505" i="20"/>
  <c r="S2505" i="20" s="1" a="1"/>
  <c r="S2505" i="20" s="1"/>
  <c r="O2505" i="20"/>
  <c r="R2504" i="20"/>
  <c r="S2504" i="20" s="1" a="1"/>
  <c r="S2504" i="20" s="1"/>
  <c r="O2504" i="20"/>
  <c r="R2503" i="20"/>
  <c r="S2503" i="20" s="1" a="1"/>
  <c r="S2503" i="20" s="1"/>
  <c r="O2503" i="20"/>
  <c r="S2502" i="20" a="1"/>
  <c r="S2502" i="20" s="1"/>
  <c r="R2502" i="20"/>
  <c r="O2502" i="20"/>
  <c r="R2501" i="20"/>
  <c r="S2501" i="20" s="1" a="1"/>
  <c r="S2501" i="20" s="1"/>
  <c r="O2501" i="20"/>
  <c r="R2500" i="20"/>
  <c r="S2500" i="20" s="1" a="1"/>
  <c r="S2500" i="20" s="1"/>
  <c r="O2500" i="20"/>
  <c r="R2499" i="20"/>
  <c r="S2499" i="20" s="1" a="1"/>
  <c r="S2499" i="20" s="1"/>
  <c r="O2499" i="20"/>
  <c r="S2498" i="20" a="1"/>
  <c r="S2498" i="20" s="1"/>
  <c r="R2498" i="20"/>
  <c r="O2498" i="20"/>
  <c r="R2497" i="20"/>
  <c r="S2497" i="20" s="1" a="1"/>
  <c r="S2497" i="20" s="1"/>
  <c r="O2497" i="20"/>
  <c r="R2496" i="20"/>
  <c r="O2496" i="20"/>
  <c r="R2495" i="20"/>
  <c r="S2495" i="20" s="1" a="1"/>
  <c r="S2495" i="20" s="1"/>
  <c r="O2495" i="20"/>
  <c r="R2494" i="20"/>
  <c r="S2494" i="20" s="1" a="1"/>
  <c r="S2494" i="20" s="1"/>
  <c r="O2494" i="20"/>
  <c r="R2493" i="20"/>
  <c r="S2493" i="20" s="1" a="1"/>
  <c r="S2493" i="20" s="1"/>
  <c r="O2493" i="20"/>
  <c r="R2492" i="20"/>
  <c r="S2492" i="20" s="1" a="1"/>
  <c r="S2492" i="20" s="1"/>
  <c r="O2492" i="20"/>
  <c r="R2491" i="20"/>
  <c r="S2491" i="20" s="1" a="1"/>
  <c r="S2491" i="20" s="1"/>
  <c r="O2491" i="20"/>
  <c r="S2490" i="20" a="1"/>
  <c r="S2490" i="20" s="1"/>
  <c r="R2490" i="20"/>
  <c r="O2490" i="20"/>
  <c r="R2489" i="20"/>
  <c r="S2489" i="20" s="1" a="1"/>
  <c r="S2489" i="20" s="1"/>
  <c r="O2489" i="20"/>
  <c r="R2488" i="20"/>
  <c r="O2488" i="20"/>
  <c r="R2487" i="20"/>
  <c r="O2487" i="20"/>
  <c r="R2486" i="20"/>
  <c r="O2486" i="20"/>
  <c r="R2485" i="20"/>
  <c r="S2485" i="20" s="1" a="1"/>
  <c r="S2485" i="20" s="1"/>
  <c r="O2485" i="20"/>
  <c r="R2484" i="20"/>
  <c r="S2484" i="20" s="1" a="1"/>
  <c r="S2484" i="20" s="1"/>
  <c r="O2484" i="20"/>
  <c r="S2483" i="20" a="1"/>
  <c r="S2483" i="20" s="1"/>
  <c r="R2483" i="20"/>
  <c r="O2483" i="20"/>
  <c r="R2482" i="20"/>
  <c r="S2482" i="20" s="1" a="1"/>
  <c r="S2482" i="20" s="1"/>
  <c r="O2482" i="20"/>
  <c r="R2481" i="20"/>
  <c r="S2481" i="20" s="1" a="1"/>
  <c r="S2481" i="20" s="1"/>
  <c r="O2481" i="20"/>
  <c r="R2480" i="20"/>
  <c r="S2480" i="20" s="1" a="1"/>
  <c r="S2480" i="20" s="1"/>
  <c r="O2480" i="20"/>
  <c r="S2479" i="20" a="1"/>
  <c r="S2479" i="20" s="1"/>
  <c r="R2479" i="20"/>
  <c r="O2479" i="20"/>
  <c r="R2478" i="20"/>
  <c r="S2478" i="20" s="1" a="1"/>
  <c r="S2478" i="20" s="1"/>
  <c r="O2478" i="20"/>
  <c r="R2477" i="20"/>
  <c r="S2477" i="20" s="1" a="1"/>
  <c r="S2477" i="20" s="1"/>
  <c r="O2477" i="20"/>
  <c r="R2476" i="20"/>
  <c r="S2476" i="20" s="1" a="1"/>
  <c r="S2476" i="20" s="1"/>
  <c r="O2476" i="20"/>
  <c r="S2475" i="20" a="1"/>
  <c r="S2475" i="20" s="1"/>
  <c r="R2475" i="20"/>
  <c r="O2475" i="20"/>
  <c r="R2474" i="20"/>
  <c r="S2474" i="20" s="1" a="1"/>
  <c r="S2474" i="20" s="1"/>
  <c r="O2474" i="20"/>
  <c r="R2473" i="20"/>
  <c r="O2473" i="20"/>
  <c r="R2472" i="20"/>
  <c r="O2472" i="20"/>
  <c r="R2471" i="20"/>
  <c r="O2471" i="20"/>
  <c r="R2470" i="20"/>
  <c r="S2470" i="20" s="1" a="1"/>
  <c r="S2470" i="20" s="1"/>
  <c r="O2470" i="20"/>
  <c r="R2469" i="20"/>
  <c r="S2469" i="20" s="1" a="1"/>
  <c r="S2469" i="20" s="1"/>
  <c r="O2469" i="20"/>
  <c r="S2468" i="20" a="1"/>
  <c r="S2468" i="20" s="1"/>
  <c r="R2468" i="20"/>
  <c r="O2468" i="20"/>
  <c r="R2467" i="20"/>
  <c r="S2467" i="20" s="1" a="1"/>
  <c r="S2467" i="20" s="1"/>
  <c r="O2467" i="20"/>
  <c r="R2466" i="20"/>
  <c r="S2466" i="20" s="1" a="1"/>
  <c r="S2466" i="20" s="1"/>
  <c r="O2466" i="20"/>
  <c r="R2465" i="20"/>
  <c r="S2465" i="20" s="1" a="1"/>
  <c r="S2465" i="20" s="1"/>
  <c r="O2465" i="20"/>
  <c r="S2464" i="20" a="1"/>
  <c r="S2464" i="20" s="1"/>
  <c r="R2464" i="20"/>
  <c r="O2464" i="20"/>
  <c r="R2463" i="20"/>
  <c r="S2463" i="20" s="1" a="1"/>
  <c r="S2463" i="20" s="1"/>
  <c r="O2463" i="20"/>
  <c r="R2462" i="20"/>
  <c r="S2462" i="20" s="1" a="1"/>
  <c r="S2462" i="20" s="1"/>
  <c r="O2462" i="20"/>
  <c r="R2461" i="20"/>
  <c r="S2461" i="20" s="1" a="1"/>
  <c r="S2461" i="20" s="1"/>
  <c r="O2461" i="20"/>
  <c r="S2460" i="20" a="1"/>
  <c r="S2460" i="20" s="1"/>
  <c r="R2460" i="20"/>
  <c r="O2460" i="20"/>
  <c r="R2459" i="20"/>
  <c r="S2459" i="20" s="1" a="1"/>
  <c r="S2459" i="20" s="1"/>
  <c r="O2459" i="20"/>
  <c r="R2458" i="20"/>
  <c r="S2458" i="20" s="1" a="1"/>
  <c r="S2458" i="20" s="1"/>
  <c r="O2458" i="20"/>
  <c r="R2457" i="20"/>
  <c r="S2457" i="20" s="1" a="1"/>
  <c r="S2457" i="20" s="1"/>
  <c r="O2457" i="20"/>
  <c r="S2456" i="20" a="1"/>
  <c r="S2456" i="20" s="1"/>
  <c r="R2456" i="20"/>
  <c r="O2456" i="20"/>
  <c r="R2455" i="20"/>
  <c r="S2455" i="20" s="1" a="1"/>
  <c r="S2455" i="20" s="1"/>
  <c r="O2455" i="20"/>
  <c r="R2454" i="20"/>
  <c r="S2454" i="20" s="1" a="1"/>
  <c r="S2454" i="20" s="1"/>
  <c r="O2454" i="20"/>
  <c r="R2453" i="20"/>
  <c r="S2453" i="20" s="1" a="1"/>
  <c r="S2453" i="20" s="1"/>
  <c r="O2453" i="20"/>
  <c r="S2452" i="20" a="1"/>
  <c r="S2452" i="20" s="1"/>
  <c r="R2452" i="20"/>
  <c r="O2452" i="20"/>
  <c r="R2451" i="20"/>
  <c r="S2451" i="20" s="1" a="1"/>
  <c r="S2451" i="20" s="1"/>
  <c r="O2451" i="20"/>
  <c r="R2450" i="20"/>
  <c r="S2450" i="20" s="1" a="1"/>
  <c r="S2450" i="20" s="1"/>
  <c r="O2450" i="20"/>
  <c r="R2449" i="20"/>
  <c r="S2449" i="20" s="1" a="1"/>
  <c r="S2449" i="20" s="1"/>
  <c r="O2449" i="20"/>
  <c r="S2448" i="20" a="1"/>
  <c r="S2448" i="20" s="1"/>
  <c r="R2448" i="20"/>
  <c r="O2448" i="20"/>
  <c r="R2447" i="20"/>
  <c r="S2447" i="20" s="1" a="1"/>
  <c r="S2447" i="20" s="1"/>
  <c r="O2447" i="20"/>
  <c r="R2446" i="20"/>
  <c r="S2446" i="20" s="1" a="1"/>
  <c r="S2446" i="20" s="1"/>
  <c r="O2446" i="20"/>
  <c r="R2445" i="20"/>
  <c r="S2445" i="20" s="1" a="1"/>
  <c r="S2445" i="20" s="1"/>
  <c r="O2445" i="20"/>
  <c r="R2444" i="20"/>
  <c r="O2444" i="20"/>
  <c r="R2443" i="20"/>
  <c r="O2443" i="20"/>
  <c r="R2442" i="20"/>
  <c r="O2442" i="20"/>
  <c r="S2441" i="20" a="1"/>
  <c r="S2441" i="20" s="1"/>
  <c r="R2441" i="20"/>
  <c r="O2441" i="20"/>
  <c r="R2440" i="20"/>
  <c r="S2440" i="20" s="1" a="1"/>
  <c r="S2440" i="20" s="1"/>
  <c r="O2440" i="20"/>
  <c r="R2439" i="20"/>
  <c r="S2439" i="20" s="1" a="1"/>
  <c r="S2439" i="20" s="1"/>
  <c r="O2439" i="20"/>
  <c r="R2438" i="20"/>
  <c r="S2438" i="20" s="1" a="1"/>
  <c r="S2438" i="20" s="1"/>
  <c r="O2438" i="20"/>
  <c r="S2437" i="20" a="1"/>
  <c r="S2437" i="20" s="1"/>
  <c r="R2437" i="20"/>
  <c r="O2437" i="20"/>
  <c r="R2436" i="20"/>
  <c r="S2436" i="20" s="1" a="1"/>
  <c r="S2436" i="20" s="1"/>
  <c r="O2436" i="20"/>
  <c r="R2435" i="20"/>
  <c r="O2435" i="20"/>
  <c r="R2434" i="20"/>
  <c r="O2434" i="20"/>
  <c r="R2433" i="20"/>
  <c r="O2433" i="20"/>
  <c r="R2432" i="20"/>
  <c r="O2432" i="20"/>
  <c r="R2431" i="20"/>
  <c r="O2431" i="20"/>
  <c r="R2430" i="20"/>
  <c r="O2430" i="20"/>
  <c r="R2429" i="20"/>
  <c r="O2429" i="20"/>
  <c r="R2428" i="20"/>
  <c r="O2428" i="20"/>
  <c r="R2427" i="20"/>
  <c r="O2427" i="20"/>
  <c r="R2426" i="20"/>
  <c r="O2426" i="20"/>
  <c r="R2425" i="20"/>
  <c r="O2425" i="20"/>
  <c r="R2424" i="20"/>
  <c r="O2424" i="20"/>
  <c r="R2423" i="20"/>
  <c r="O2423" i="20"/>
  <c r="R2422" i="20"/>
  <c r="S2422" i="20" s="1" a="1"/>
  <c r="S2422" i="20" s="1"/>
  <c r="O2422" i="20"/>
  <c r="R2421" i="20"/>
  <c r="S2421" i="20" s="1" a="1"/>
  <c r="S2421" i="20" s="1"/>
  <c r="O2421" i="20"/>
  <c r="S2420" i="20" a="1"/>
  <c r="S2420" i="20" s="1"/>
  <c r="R2420" i="20"/>
  <c r="O2420" i="20"/>
  <c r="R2419" i="20"/>
  <c r="S2419" i="20" s="1" a="1"/>
  <c r="S2419" i="20" s="1"/>
  <c r="O2419" i="20"/>
  <c r="R2418" i="20"/>
  <c r="S2418" i="20" s="1" a="1"/>
  <c r="S2418" i="20" s="1"/>
  <c r="O2418" i="20"/>
  <c r="R2417" i="20"/>
  <c r="S2417" i="20" s="1" a="1"/>
  <c r="S2417" i="20" s="1"/>
  <c r="O2417" i="20"/>
  <c r="S2416" i="20" a="1"/>
  <c r="S2416" i="20" s="1"/>
  <c r="R2416" i="20"/>
  <c r="O2416" i="20"/>
  <c r="R2415" i="20"/>
  <c r="O2415" i="20"/>
  <c r="R2414" i="20"/>
  <c r="S2414" i="20" s="1" a="1"/>
  <c r="S2414" i="20" s="1"/>
  <c r="O2414" i="20"/>
  <c r="R2413" i="20"/>
  <c r="O2413" i="20"/>
  <c r="R2412" i="20"/>
  <c r="O2412" i="20"/>
  <c r="R2411" i="20"/>
  <c r="S2411" i="20" s="1" a="1"/>
  <c r="S2411" i="20" s="1"/>
  <c r="O2411" i="20"/>
  <c r="R2410" i="20"/>
  <c r="S2410" i="20" s="1" a="1"/>
  <c r="S2410" i="20" s="1"/>
  <c r="O2410" i="20"/>
  <c r="S2409" i="20" a="1"/>
  <c r="S2409" i="20" s="1"/>
  <c r="R2409" i="20"/>
  <c r="O2409" i="20"/>
  <c r="R2408" i="20"/>
  <c r="S2408" i="20" s="1" a="1"/>
  <c r="S2408" i="20" s="1"/>
  <c r="O2408" i="20"/>
  <c r="R2407" i="20"/>
  <c r="S2407" i="20" s="1" a="1"/>
  <c r="S2407" i="20" s="1"/>
  <c r="O2407" i="20"/>
  <c r="R2406" i="20"/>
  <c r="S2406" i="20" s="1" a="1"/>
  <c r="S2406" i="20" s="1"/>
  <c r="O2406" i="20"/>
  <c r="S2405" i="20" a="1"/>
  <c r="S2405" i="20" s="1"/>
  <c r="R2405" i="20"/>
  <c r="O2405" i="20"/>
  <c r="R2404" i="20"/>
  <c r="S2404" i="20" s="1" a="1"/>
  <c r="S2404" i="20" s="1"/>
  <c r="O2404" i="20"/>
  <c r="R2403" i="20"/>
  <c r="S2403" i="20" s="1" a="1"/>
  <c r="S2403" i="20" s="1"/>
  <c r="O2403" i="20"/>
  <c r="R2402" i="20"/>
  <c r="S2402" i="20" s="1" a="1"/>
  <c r="S2402" i="20" s="1"/>
  <c r="O2402" i="20"/>
  <c r="S2401" i="20" a="1"/>
  <c r="S2401" i="20" s="1"/>
  <c r="R2401" i="20"/>
  <c r="O2401" i="20"/>
  <c r="R2400" i="20"/>
  <c r="S2400" i="20" s="1" a="1"/>
  <c r="S2400" i="20" s="1"/>
  <c r="O2400" i="20"/>
  <c r="R2399" i="20"/>
  <c r="S2399" i="20" s="1" a="1"/>
  <c r="S2399" i="20" s="1"/>
  <c r="O2399" i="20"/>
  <c r="R2398" i="20"/>
  <c r="S2398" i="20" s="1" a="1"/>
  <c r="S2398" i="20" s="1"/>
  <c r="O2398" i="20"/>
  <c r="S2397" i="20" a="1"/>
  <c r="S2397" i="20" s="1"/>
  <c r="R2397" i="20"/>
  <c r="O2397" i="20"/>
  <c r="R2396" i="20"/>
  <c r="S2396" i="20" s="1" a="1"/>
  <c r="S2396" i="20" s="1"/>
  <c r="O2396" i="20"/>
  <c r="R2395" i="20"/>
  <c r="S2395" i="20" s="1" a="1"/>
  <c r="S2395" i="20" s="1"/>
  <c r="O2395" i="20"/>
  <c r="R2394" i="20"/>
  <c r="S2394" i="20" s="1" a="1"/>
  <c r="S2394" i="20" s="1"/>
  <c r="O2394" i="20"/>
  <c r="S2393" i="20" a="1"/>
  <c r="S2393" i="20" s="1"/>
  <c r="R2393" i="20"/>
  <c r="O2393" i="20"/>
  <c r="R2392" i="20"/>
  <c r="S2392" i="20" s="1" a="1"/>
  <c r="S2392" i="20" s="1"/>
  <c r="O2392" i="20"/>
  <c r="R2391" i="20"/>
  <c r="S2391" i="20" s="1" a="1"/>
  <c r="S2391" i="20" s="1"/>
  <c r="O2391" i="20"/>
  <c r="R2390" i="20"/>
  <c r="S2390" i="20" s="1" a="1"/>
  <c r="S2390" i="20" s="1"/>
  <c r="O2390" i="20"/>
  <c r="S2389" i="20" a="1"/>
  <c r="S2389" i="20" s="1"/>
  <c r="R2389" i="20"/>
  <c r="O2389" i="20"/>
  <c r="R2388" i="20"/>
  <c r="S2388" i="20" s="1" a="1"/>
  <c r="S2388" i="20" s="1"/>
  <c r="O2388" i="20"/>
  <c r="R2387" i="20"/>
  <c r="S2387" i="20" s="1" a="1"/>
  <c r="S2387" i="20" s="1"/>
  <c r="O2387" i="20"/>
  <c r="R2386" i="20"/>
  <c r="S2386" i="20" s="1" a="1"/>
  <c r="S2386" i="20" s="1"/>
  <c r="O2386" i="20"/>
  <c r="S2385" i="20" a="1"/>
  <c r="S2385" i="20" s="1"/>
  <c r="R2385" i="20"/>
  <c r="O2385" i="20"/>
  <c r="R2384" i="20"/>
  <c r="S2384" i="20" s="1" a="1"/>
  <c r="S2384" i="20" s="1"/>
  <c r="O2384" i="20"/>
  <c r="R2383" i="20"/>
  <c r="S2383" i="20" s="1" a="1"/>
  <c r="S2383" i="20" s="1"/>
  <c r="O2383" i="20"/>
  <c r="R2382" i="20"/>
  <c r="S2382" i="20" s="1" a="1"/>
  <c r="S2382" i="20" s="1"/>
  <c r="O2382" i="20"/>
  <c r="S2381" i="20" a="1"/>
  <c r="S2381" i="20" s="1"/>
  <c r="R2381" i="20"/>
  <c r="O2381" i="20"/>
  <c r="R2380" i="20"/>
  <c r="S2380" i="20" s="1" a="1"/>
  <c r="S2380" i="20" s="1"/>
  <c r="O2380" i="20"/>
  <c r="R2379" i="20"/>
  <c r="S2379" i="20" s="1" a="1"/>
  <c r="S2379" i="20" s="1"/>
  <c r="O2379" i="20"/>
  <c r="R2378" i="20"/>
  <c r="S2378" i="20" s="1" a="1"/>
  <c r="S2378" i="20" s="1"/>
  <c r="O2378" i="20"/>
  <c r="S2377" i="20" a="1"/>
  <c r="S2377" i="20" s="1"/>
  <c r="R2377" i="20"/>
  <c r="O2377" i="20"/>
  <c r="R2376" i="20"/>
  <c r="S2376" i="20" s="1" a="1"/>
  <c r="S2376" i="20" s="1"/>
  <c r="O2376" i="20"/>
  <c r="R2375" i="20"/>
  <c r="S2375" i="20" s="1" a="1"/>
  <c r="S2375" i="20" s="1"/>
  <c r="O2375" i="20"/>
  <c r="R2374" i="20"/>
  <c r="S2374" i="20" s="1" a="1"/>
  <c r="S2374" i="20" s="1"/>
  <c r="O2374" i="20"/>
  <c r="S2373" i="20" a="1"/>
  <c r="S2373" i="20" s="1"/>
  <c r="R2373" i="20"/>
  <c r="O2373" i="20"/>
  <c r="R2372" i="20"/>
  <c r="S2372" i="20" s="1" a="1"/>
  <c r="S2372" i="20" s="1"/>
  <c r="O2372" i="20"/>
  <c r="R2371" i="20"/>
  <c r="S2371" i="20" s="1" a="1"/>
  <c r="S2371" i="20" s="1"/>
  <c r="O2371" i="20"/>
  <c r="R2370" i="20"/>
  <c r="S2370" i="20" s="1" a="1"/>
  <c r="S2370" i="20" s="1"/>
  <c r="O2370" i="20"/>
  <c r="S2369" i="20" a="1"/>
  <c r="S2369" i="20" s="1"/>
  <c r="R2369" i="20"/>
  <c r="O2369" i="20"/>
  <c r="R2368" i="20"/>
  <c r="S2368" i="20" s="1" a="1"/>
  <c r="S2368" i="20" s="1"/>
  <c r="O2368" i="20"/>
  <c r="R2367" i="20"/>
  <c r="S2367" i="20" s="1" a="1"/>
  <c r="S2367" i="20" s="1"/>
  <c r="O2367" i="20"/>
  <c r="R2366" i="20"/>
  <c r="S2366" i="20" s="1" a="1"/>
  <c r="S2366" i="20" s="1"/>
  <c r="O2366" i="20"/>
  <c r="S2365" i="20" a="1"/>
  <c r="S2365" i="20" s="1"/>
  <c r="R2365" i="20"/>
  <c r="O2365" i="20"/>
  <c r="R2364" i="20"/>
  <c r="S2364" i="20" s="1" a="1"/>
  <c r="S2364" i="20" s="1"/>
  <c r="O2364" i="20"/>
  <c r="R2363" i="20"/>
  <c r="S2363" i="20" s="1" a="1"/>
  <c r="S2363" i="20" s="1"/>
  <c r="O2363" i="20"/>
  <c r="R2362" i="20"/>
  <c r="S2362" i="20" s="1" a="1"/>
  <c r="S2362" i="20" s="1"/>
  <c r="O2362" i="20"/>
  <c r="S2361" i="20" a="1"/>
  <c r="S2361" i="20" s="1"/>
  <c r="R2361" i="20"/>
  <c r="O2361" i="20"/>
  <c r="R2360" i="20"/>
  <c r="S2360" i="20" s="1" a="1"/>
  <c r="S2360" i="20" s="1"/>
  <c r="O2360" i="20"/>
  <c r="R2359" i="20"/>
  <c r="S2359" i="20" s="1" a="1"/>
  <c r="S2359" i="20" s="1"/>
  <c r="O2359" i="20"/>
  <c r="R2358" i="20"/>
  <c r="S2358" i="20" s="1" a="1"/>
  <c r="S2358" i="20" s="1"/>
  <c r="O2358" i="20"/>
  <c r="S2357" i="20" a="1"/>
  <c r="S2357" i="20" s="1"/>
  <c r="R2357" i="20"/>
  <c r="O2357" i="20"/>
  <c r="R2356" i="20"/>
  <c r="S2356" i="20" s="1" a="1"/>
  <c r="S2356" i="20" s="1"/>
  <c r="O2356" i="20"/>
  <c r="R2355" i="20"/>
  <c r="S2355" i="20" s="1" a="1"/>
  <c r="S2355" i="20" s="1"/>
  <c r="O2355" i="20"/>
  <c r="R2354" i="20"/>
  <c r="S2354" i="20" s="1" a="1"/>
  <c r="S2354" i="20" s="1"/>
  <c r="O2354" i="20"/>
  <c r="S2353" i="20" a="1"/>
  <c r="S2353" i="20" s="1"/>
  <c r="R2353" i="20"/>
  <c r="O2353" i="20"/>
  <c r="R2352" i="20"/>
  <c r="S2352" i="20" s="1" a="1"/>
  <c r="S2352" i="20" s="1"/>
  <c r="O2352" i="20"/>
  <c r="R2351" i="20"/>
  <c r="S2351" i="20" s="1" a="1"/>
  <c r="S2351" i="20" s="1"/>
  <c r="O2351" i="20"/>
  <c r="R2350" i="20"/>
  <c r="S2350" i="20" s="1" a="1"/>
  <c r="S2350" i="20" s="1"/>
  <c r="O2350" i="20"/>
  <c r="S2349" i="20" a="1"/>
  <c r="S2349" i="20" s="1"/>
  <c r="R2349" i="20"/>
  <c r="O2349" i="20"/>
  <c r="R2348" i="20"/>
  <c r="S2348" i="20" s="1" a="1"/>
  <c r="S2348" i="20" s="1"/>
  <c r="O2348" i="20"/>
  <c r="R2347" i="20"/>
  <c r="S2347" i="20" s="1" a="1"/>
  <c r="S2347" i="20" s="1"/>
  <c r="O2347" i="20"/>
  <c r="R2346" i="20"/>
  <c r="S2346" i="20" s="1" a="1"/>
  <c r="S2346" i="20" s="1"/>
  <c r="O2346" i="20"/>
  <c r="S2345" i="20" a="1"/>
  <c r="S2345" i="20" s="1"/>
  <c r="R2345" i="20"/>
  <c r="O2345" i="20"/>
  <c r="R2344" i="20"/>
  <c r="S2344" i="20" s="1" a="1"/>
  <c r="S2344" i="20" s="1"/>
  <c r="O2344" i="20"/>
  <c r="R2343" i="20"/>
  <c r="S2343" i="20" s="1" a="1"/>
  <c r="S2343" i="20" s="1"/>
  <c r="O2343" i="20"/>
  <c r="R2342" i="20"/>
  <c r="S2342" i="20" s="1" a="1"/>
  <c r="S2342" i="20" s="1"/>
  <c r="O2342" i="20"/>
  <c r="S2341" i="20" a="1"/>
  <c r="S2341" i="20" s="1"/>
  <c r="R2341" i="20"/>
  <c r="O2341" i="20"/>
  <c r="R2340" i="20"/>
  <c r="S2340" i="20" s="1" a="1"/>
  <c r="S2340" i="20" s="1"/>
  <c r="O2340" i="20"/>
  <c r="R2339" i="20"/>
  <c r="S2339" i="20" s="1" a="1"/>
  <c r="S2339" i="20" s="1"/>
  <c r="O2339" i="20"/>
  <c r="R2338" i="20"/>
  <c r="S2338" i="20" s="1" a="1"/>
  <c r="S2338" i="20" s="1"/>
  <c r="O2338" i="20"/>
  <c r="S2337" i="20" a="1"/>
  <c r="S2337" i="20" s="1"/>
  <c r="R2337" i="20"/>
  <c r="O2337" i="20"/>
  <c r="R2336" i="20"/>
  <c r="O2336" i="20"/>
  <c r="R2335" i="20"/>
  <c r="O2335" i="20"/>
  <c r="R2334" i="20"/>
  <c r="O2334" i="20"/>
  <c r="R2333" i="20"/>
  <c r="O2333" i="20"/>
  <c r="R2332" i="20"/>
  <c r="O2332" i="20"/>
  <c r="R2331" i="20"/>
  <c r="O2331" i="20"/>
  <c r="R2330" i="20"/>
  <c r="O2330" i="20"/>
  <c r="R2329" i="20"/>
  <c r="O2329" i="20"/>
  <c r="R2328" i="20"/>
  <c r="O2328" i="20"/>
  <c r="R2327" i="20"/>
  <c r="O2327" i="20"/>
  <c r="R2326" i="20"/>
  <c r="O2326" i="20"/>
  <c r="R2325" i="20"/>
  <c r="O2325" i="20"/>
  <c r="R2324" i="20"/>
  <c r="O2324" i="20"/>
  <c r="R2323" i="20"/>
  <c r="O2323" i="20"/>
  <c r="R2322" i="20"/>
  <c r="O2322" i="20"/>
  <c r="R2321" i="20"/>
  <c r="O2321" i="20"/>
  <c r="R2320" i="20"/>
  <c r="O2320" i="20"/>
  <c r="R2319" i="20"/>
  <c r="O2319" i="20"/>
  <c r="R2318" i="20"/>
  <c r="O2318" i="20"/>
  <c r="R2317" i="20"/>
  <c r="O2317" i="20"/>
  <c r="R2316" i="20"/>
  <c r="O2316" i="20"/>
  <c r="R2315" i="20"/>
  <c r="O2315" i="20"/>
  <c r="R2314" i="20"/>
  <c r="O2314" i="20"/>
  <c r="R2313" i="20"/>
  <c r="O2313" i="20"/>
  <c r="R2312" i="20"/>
  <c r="O2312" i="20"/>
  <c r="R2311" i="20"/>
  <c r="O2311" i="20"/>
  <c r="R2310" i="20"/>
  <c r="O2310" i="20"/>
  <c r="R2309" i="20"/>
  <c r="O2309" i="20"/>
  <c r="R2308" i="20"/>
  <c r="O2308" i="20"/>
  <c r="R2307" i="20"/>
  <c r="O2307" i="20"/>
  <c r="R2306" i="20"/>
  <c r="O2306" i="20"/>
  <c r="R2305" i="20"/>
  <c r="O2305" i="20"/>
  <c r="R2304" i="20"/>
  <c r="O2304" i="20"/>
  <c r="R2303" i="20"/>
  <c r="S2303" i="20" s="1" a="1"/>
  <c r="S2303" i="20" s="1"/>
  <c r="O2303" i="20"/>
  <c r="R2302" i="20"/>
  <c r="S2302" i="20" s="1" a="1"/>
  <c r="S2302" i="20" s="1"/>
  <c r="O2302" i="20"/>
  <c r="R2301" i="20"/>
  <c r="S2301" i="20" s="1" a="1"/>
  <c r="S2301" i="20" s="1"/>
  <c r="O2301" i="20"/>
  <c r="S2300" i="20" a="1"/>
  <c r="S2300" i="20" s="1"/>
  <c r="R2300" i="20"/>
  <c r="O2300" i="20"/>
  <c r="R2299" i="20"/>
  <c r="S2299" i="20" s="1" a="1"/>
  <c r="S2299" i="20" s="1"/>
  <c r="O2299" i="20"/>
  <c r="R2298" i="20"/>
  <c r="S2298" i="20" s="1" a="1"/>
  <c r="S2298" i="20" s="1"/>
  <c r="O2298" i="20"/>
  <c r="R2297" i="20"/>
  <c r="S2297" i="20" s="1" a="1"/>
  <c r="S2297" i="20" s="1"/>
  <c r="O2297" i="20"/>
  <c r="S2296" i="20" a="1"/>
  <c r="S2296" i="20" s="1"/>
  <c r="R2296" i="20"/>
  <c r="O2296" i="20"/>
  <c r="R2295" i="20"/>
  <c r="S2295" i="20" s="1" a="1"/>
  <c r="S2295" i="20" s="1"/>
  <c r="O2295" i="20"/>
  <c r="R2294" i="20"/>
  <c r="S2294" i="20" s="1" a="1"/>
  <c r="S2294" i="20" s="1"/>
  <c r="O2294" i="20"/>
  <c r="R2293" i="20"/>
  <c r="S2293" i="20" s="1" a="1"/>
  <c r="S2293" i="20" s="1"/>
  <c r="O2293" i="20"/>
  <c r="S2292" i="20" a="1"/>
  <c r="S2292" i="20" s="1"/>
  <c r="R2292" i="20"/>
  <c r="O2292" i="20"/>
  <c r="R2291" i="20"/>
  <c r="S2291" i="20" s="1" a="1"/>
  <c r="S2291" i="20" s="1"/>
  <c r="O2291" i="20"/>
  <c r="R2290" i="20"/>
  <c r="S2290" i="20" s="1" a="1"/>
  <c r="S2290" i="20" s="1"/>
  <c r="O2290" i="20"/>
  <c r="R2289" i="20"/>
  <c r="S2289" i="20" s="1" a="1"/>
  <c r="S2289" i="20" s="1"/>
  <c r="O2289" i="20"/>
  <c r="S2288" i="20" a="1"/>
  <c r="S2288" i="20" s="1"/>
  <c r="R2288" i="20"/>
  <c r="O2288" i="20"/>
  <c r="R2287" i="20"/>
  <c r="S2287" i="20" s="1" a="1"/>
  <c r="S2287" i="20" s="1"/>
  <c r="O2287" i="20"/>
  <c r="R2286" i="20"/>
  <c r="S2286" i="20" s="1" a="1"/>
  <c r="S2286" i="20" s="1"/>
  <c r="O2286" i="20"/>
  <c r="R2285" i="20"/>
  <c r="S2285" i="20" s="1" a="1"/>
  <c r="S2285" i="20" s="1"/>
  <c r="O2285" i="20"/>
  <c r="S2284" i="20" a="1"/>
  <c r="S2284" i="20" s="1"/>
  <c r="R2284" i="20"/>
  <c r="O2284" i="20"/>
  <c r="R2283" i="20"/>
  <c r="S2283" i="20" s="1" a="1"/>
  <c r="S2283" i="20" s="1"/>
  <c r="O2283" i="20"/>
  <c r="R2282" i="20"/>
  <c r="S2282" i="20" s="1" a="1"/>
  <c r="S2282" i="20" s="1"/>
  <c r="O2282" i="20"/>
  <c r="R2281" i="20"/>
  <c r="S2281" i="20" s="1" a="1"/>
  <c r="S2281" i="20" s="1"/>
  <c r="O2281" i="20"/>
  <c r="S2280" i="20" a="1"/>
  <c r="S2280" i="20" s="1"/>
  <c r="R2280" i="20"/>
  <c r="O2280" i="20"/>
  <c r="R2279" i="20"/>
  <c r="O2279" i="20"/>
  <c r="R2278" i="20"/>
  <c r="O2278" i="20"/>
  <c r="R2277" i="20"/>
  <c r="O2277" i="20"/>
  <c r="R2276" i="20"/>
  <c r="O2276" i="20"/>
  <c r="R2275" i="20"/>
  <c r="S2275" i="20" s="1" a="1"/>
  <c r="S2275" i="20" s="1"/>
  <c r="O2275" i="20"/>
  <c r="R2274" i="20"/>
  <c r="S2274" i="20" s="1" a="1"/>
  <c r="S2274" i="20" s="1"/>
  <c r="O2274" i="20"/>
  <c r="R2273" i="20"/>
  <c r="O2273" i="20"/>
  <c r="R2272" i="20"/>
  <c r="S2272" i="20" s="1" a="1"/>
  <c r="S2272" i="20" s="1"/>
  <c r="O2272" i="20"/>
  <c r="R2271" i="20"/>
  <c r="O2271" i="20"/>
  <c r="R2270" i="20"/>
  <c r="O2270" i="20"/>
  <c r="R2269" i="20"/>
  <c r="S2269" i="20" s="1" a="1"/>
  <c r="S2269" i="20" s="1"/>
  <c r="O2269" i="20"/>
  <c r="R2268" i="20"/>
  <c r="O2268" i="20"/>
  <c r="R2267" i="20"/>
  <c r="O2267" i="20"/>
  <c r="R2266" i="20"/>
  <c r="O2266" i="20"/>
  <c r="R2265" i="20"/>
  <c r="O2265" i="20"/>
  <c r="R2264" i="20"/>
  <c r="O2264" i="20"/>
  <c r="R2263" i="20"/>
  <c r="O2263" i="20"/>
  <c r="R2262" i="20"/>
  <c r="O2262" i="20"/>
  <c r="S2261" i="20" a="1"/>
  <c r="S2261" i="20" s="1"/>
  <c r="R2261" i="20"/>
  <c r="O2261" i="20"/>
  <c r="R2260" i="20"/>
  <c r="O2260" i="20"/>
  <c r="R2259" i="20"/>
  <c r="S2259" i="20" s="1" a="1"/>
  <c r="S2259" i="20" s="1"/>
  <c r="O2259" i="20"/>
  <c r="S2258" i="20" a="1"/>
  <c r="S2258" i="20" s="1"/>
  <c r="R2258" i="20"/>
  <c r="O2258" i="20"/>
  <c r="R2257" i="20"/>
  <c r="S2257" i="20" s="1" a="1"/>
  <c r="S2257" i="20" s="1"/>
  <c r="O2257" i="20"/>
  <c r="R2256" i="20"/>
  <c r="O2256" i="20"/>
  <c r="R2255" i="20"/>
  <c r="O2255" i="20"/>
  <c r="R2254" i="20"/>
  <c r="O2254" i="20"/>
  <c r="R2253" i="20"/>
  <c r="O2253" i="20"/>
  <c r="R2252" i="20"/>
  <c r="O2252" i="20"/>
  <c r="R2251" i="20"/>
  <c r="O2251" i="20"/>
  <c r="R2250" i="20"/>
  <c r="S2250" i="20" s="1" a="1"/>
  <c r="S2250" i="20" s="1"/>
  <c r="O2250" i="20"/>
  <c r="R2249" i="20"/>
  <c r="S2249" i="20" s="1" a="1"/>
  <c r="S2249" i="20" s="1"/>
  <c r="O2249" i="20"/>
  <c r="S2248" i="20" a="1"/>
  <c r="S2248" i="20" s="1"/>
  <c r="O2248" i="20"/>
  <c r="R2247" i="20"/>
  <c r="O2247" i="20"/>
  <c r="R2246" i="20"/>
  <c r="O2246" i="20"/>
  <c r="R2245" i="20"/>
  <c r="O2245" i="20"/>
  <c r="S2244" i="20" a="1"/>
  <c r="S2244" i="20" s="1"/>
  <c r="R2244" i="20"/>
  <c r="O2244" i="20"/>
  <c r="R2243" i="20"/>
  <c r="S2243" i="20" s="1" a="1"/>
  <c r="S2243" i="20" s="1"/>
  <c r="O2243" i="20"/>
  <c r="R2242" i="20"/>
  <c r="S2242" i="20" s="1" a="1"/>
  <c r="S2242" i="20" s="1"/>
  <c r="O2242" i="20"/>
  <c r="S2241" i="20" a="1"/>
  <c r="S2241" i="20" s="1"/>
  <c r="R2241" i="20"/>
  <c r="O2241" i="20"/>
  <c r="R2240" i="20"/>
  <c r="S2240" i="20" s="1" a="1"/>
  <c r="S2240" i="20" s="1"/>
  <c r="O2240" i="20"/>
  <c r="R2239" i="20"/>
  <c r="S2239" i="20" s="1" a="1"/>
  <c r="S2239" i="20" s="1"/>
  <c r="O2239" i="20"/>
  <c r="R2238" i="20"/>
  <c r="S2238" i="20" s="1" a="1"/>
  <c r="S2238" i="20" s="1"/>
  <c r="O2238" i="20"/>
  <c r="R2237" i="20"/>
  <c r="S2237" i="20" s="1" a="1"/>
  <c r="S2237" i="20" s="1"/>
  <c r="O2237" i="20"/>
  <c r="R2236" i="20"/>
  <c r="S2236" i="20" s="1" a="1"/>
  <c r="S2236" i="20" s="1"/>
  <c r="O2236" i="20"/>
  <c r="R2235" i="20"/>
  <c r="S2235" i="20" s="1" a="1"/>
  <c r="S2235" i="20" s="1"/>
  <c r="O2235" i="20"/>
  <c r="R2234" i="20"/>
  <c r="S2234" i="20" s="1" a="1"/>
  <c r="S2234" i="20" s="1"/>
  <c r="O2234" i="20"/>
  <c r="R2233" i="20"/>
  <c r="S2233" i="20" s="1" a="1"/>
  <c r="S2233" i="20" s="1"/>
  <c r="O2233" i="20"/>
  <c r="R2232" i="20"/>
  <c r="S2232" i="20" s="1" a="1"/>
  <c r="S2232" i="20" s="1"/>
  <c r="O2232" i="20"/>
  <c r="R2231" i="20"/>
  <c r="S2231" i="20" s="1" a="1"/>
  <c r="S2231" i="20" s="1"/>
  <c r="O2231" i="20"/>
  <c r="S2230" i="20" a="1"/>
  <c r="S2230" i="20" s="1"/>
  <c r="R2230" i="20"/>
  <c r="O2230" i="20"/>
  <c r="R2229" i="20"/>
  <c r="O2229" i="20"/>
  <c r="R2228" i="20"/>
  <c r="O2228" i="20"/>
  <c r="R2227" i="20"/>
  <c r="O2227" i="20"/>
  <c r="R2226" i="20"/>
  <c r="S2226" i="20" s="1" a="1"/>
  <c r="S2226" i="20" s="1"/>
  <c r="O2226" i="20"/>
  <c r="R2225" i="20"/>
  <c r="S2225" i="20" s="1" a="1"/>
  <c r="S2225" i="20" s="1"/>
  <c r="O2225" i="20"/>
  <c r="S2224" i="20" a="1"/>
  <c r="S2224" i="20" s="1"/>
  <c r="R2224" i="20"/>
  <c r="O2224" i="20"/>
  <c r="R2223" i="20"/>
  <c r="S2223" i="20" s="1" a="1"/>
  <c r="S2223" i="20" s="1"/>
  <c r="O2223" i="20"/>
  <c r="R2222" i="20"/>
  <c r="S2222" i="20" s="1" a="1"/>
  <c r="S2222" i="20" s="1"/>
  <c r="O2222" i="20"/>
  <c r="S2221" i="20" a="1"/>
  <c r="S2221" i="20" s="1"/>
  <c r="R2221" i="20"/>
  <c r="O2221" i="20"/>
  <c r="R2220" i="20"/>
  <c r="S2220" i="20" s="1" a="1"/>
  <c r="S2220" i="20" s="1"/>
  <c r="O2220" i="20"/>
  <c r="S2219" i="20" a="1"/>
  <c r="S2219" i="20" s="1"/>
  <c r="O2219" i="20"/>
  <c r="R2218" i="20"/>
  <c r="S2218" i="20" s="1" a="1"/>
  <c r="S2218" i="20" s="1"/>
  <c r="O2218" i="20"/>
  <c r="R2217" i="20"/>
  <c r="S2217" i="20" s="1" a="1"/>
  <c r="S2217" i="20" s="1"/>
  <c r="O2217" i="20"/>
  <c r="R2216" i="20"/>
  <c r="O2216" i="20"/>
  <c r="R2215" i="20"/>
  <c r="O2215" i="20"/>
  <c r="R2214" i="20"/>
  <c r="O2214" i="20"/>
  <c r="R2213" i="20"/>
  <c r="S2213" i="20" s="1" a="1"/>
  <c r="S2213" i="20" s="1"/>
  <c r="O2213" i="20"/>
  <c r="R2212" i="20"/>
  <c r="S2212" i="20" s="1" a="1"/>
  <c r="S2212" i="20" s="1"/>
  <c r="O2212" i="20"/>
  <c r="R2211" i="20"/>
  <c r="S2211" i="20" s="1" a="1"/>
  <c r="S2211" i="20" s="1"/>
  <c r="O2211" i="20"/>
  <c r="R2210" i="20"/>
  <c r="S2210" i="20" s="1" a="1"/>
  <c r="S2210" i="20" s="1"/>
  <c r="O2210" i="20"/>
  <c r="R2209" i="20"/>
  <c r="S2209" i="20" s="1" a="1"/>
  <c r="S2209" i="20" s="1"/>
  <c r="O2209" i="20"/>
  <c r="R2208" i="20"/>
  <c r="S2208" i="20" s="1" a="1"/>
  <c r="S2208" i="20" s="1"/>
  <c r="O2208" i="20"/>
  <c r="R2207" i="20"/>
  <c r="S2207" i="20" s="1" a="1"/>
  <c r="S2207" i="20" s="1"/>
  <c r="O2207" i="20"/>
  <c r="R2206" i="20"/>
  <c r="S2206" i="20" s="1" a="1"/>
  <c r="S2206" i="20" s="1"/>
  <c r="O2206" i="20"/>
  <c r="R2205" i="20"/>
  <c r="S2205" i="20" s="1" a="1"/>
  <c r="S2205" i="20" s="1"/>
  <c r="O2205" i="20"/>
  <c r="R2204" i="20"/>
  <c r="S2204" i="20" s="1" a="1"/>
  <c r="S2204" i="20" s="1"/>
  <c r="O2204" i="20"/>
  <c r="R2203" i="20"/>
  <c r="S2203" i="20" s="1" a="1"/>
  <c r="S2203" i="20" s="1"/>
  <c r="O2203" i="20"/>
  <c r="R2202" i="20"/>
  <c r="S2202" i="20" s="1" a="1"/>
  <c r="S2202" i="20" s="1"/>
  <c r="O2202" i="20"/>
  <c r="R2201" i="20"/>
  <c r="S2201" i="20" s="1" a="1"/>
  <c r="S2201" i="20" s="1"/>
  <c r="O2201" i="20"/>
  <c r="R2200" i="20"/>
  <c r="S2200" i="20" s="1" a="1"/>
  <c r="S2200" i="20" s="1"/>
  <c r="O2200" i="20"/>
  <c r="R2199" i="20"/>
  <c r="S2199" i="20" s="1" a="1"/>
  <c r="S2199" i="20" s="1"/>
  <c r="O2199" i="20"/>
  <c r="R2198" i="20"/>
  <c r="S2198" i="20" s="1" a="1"/>
  <c r="S2198" i="20" s="1"/>
  <c r="O2198" i="20"/>
  <c r="R2197" i="20"/>
  <c r="S2197" i="20" s="1" a="1"/>
  <c r="S2197" i="20" s="1"/>
  <c r="O2197" i="20"/>
  <c r="R2196" i="20"/>
  <c r="S2196" i="20" s="1" a="1"/>
  <c r="S2196" i="20" s="1"/>
  <c r="O2196" i="20"/>
  <c r="R2195" i="20"/>
  <c r="S2195" i="20" s="1" a="1"/>
  <c r="S2195" i="20" s="1"/>
  <c r="O2195" i="20"/>
  <c r="R2194" i="20"/>
  <c r="S2194" i="20" s="1" a="1"/>
  <c r="S2194" i="20" s="1"/>
  <c r="O2194" i="20"/>
  <c r="R2193" i="20"/>
  <c r="S2193" i="20" s="1" a="1"/>
  <c r="S2193" i="20" s="1"/>
  <c r="O2193" i="20"/>
  <c r="R2192" i="20"/>
  <c r="S2192" i="20" s="1" a="1"/>
  <c r="S2192" i="20" s="1"/>
  <c r="O2192" i="20"/>
  <c r="R2191" i="20"/>
  <c r="S2191" i="20" s="1" a="1"/>
  <c r="S2191" i="20" s="1"/>
  <c r="O2191" i="20"/>
  <c r="R2190" i="20"/>
  <c r="S2190" i="20" s="1" a="1"/>
  <c r="S2190" i="20" s="1"/>
  <c r="O2190" i="20"/>
  <c r="R2189" i="20"/>
  <c r="S2189" i="20" s="1" a="1"/>
  <c r="S2189" i="20" s="1"/>
  <c r="O2189" i="20"/>
  <c r="R2188" i="20"/>
  <c r="S2188" i="20" s="1" a="1"/>
  <c r="S2188" i="20" s="1"/>
  <c r="O2188" i="20"/>
  <c r="R2187" i="20"/>
  <c r="S2187" i="20" s="1" a="1"/>
  <c r="S2187" i="20" s="1"/>
  <c r="O2187" i="20"/>
  <c r="R2186" i="20"/>
  <c r="S2186" i="20" s="1" a="1"/>
  <c r="S2186" i="20" s="1"/>
  <c r="O2186" i="20"/>
  <c r="R2185" i="20"/>
  <c r="S2185" i="20" s="1" a="1"/>
  <c r="S2185" i="20" s="1"/>
  <c r="O2185" i="20"/>
  <c r="R2184" i="20"/>
  <c r="S2184" i="20" s="1" a="1"/>
  <c r="S2184" i="20" s="1"/>
  <c r="O2184" i="20"/>
  <c r="R2183" i="20"/>
  <c r="S2183" i="20" s="1" a="1"/>
  <c r="S2183" i="20" s="1"/>
  <c r="O2183" i="20"/>
  <c r="R2182" i="20"/>
  <c r="S2182" i="20" s="1" a="1"/>
  <c r="S2182" i="20" s="1"/>
  <c r="O2182" i="20"/>
  <c r="R2181" i="20"/>
  <c r="S2181" i="20" s="1" a="1"/>
  <c r="S2181" i="20" s="1"/>
  <c r="O2181" i="20"/>
  <c r="R2180" i="20"/>
  <c r="S2180" i="20" s="1" a="1"/>
  <c r="S2180" i="20" s="1"/>
  <c r="O2180" i="20"/>
  <c r="R2179" i="20"/>
  <c r="S2179" i="20" s="1" a="1"/>
  <c r="S2179" i="20" s="1"/>
  <c r="O2179" i="20"/>
  <c r="R2178" i="20"/>
  <c r="S2178" i="20" s="1" a="1"/>
  <c r="S2178" i="20" s="1"/>
  <c r="O2178" i="20"/>
  <c r="R2177" i="20"/>
  <c r="S2177" i="20" s="1" a="1"/>
  <c r="S2177" i="20" s="1"/>
  <c r="O2177" i="20"/>
  <c r="R2176" i="20"/>
  <c r="S2176" i="20" s="1" a="1"/>
  <c r="S2176" i="20" s="1"/>
  <c r="O2176" i="20"/>
  <c r="R2175" i="20"/>
  <c r="S2175" i="20" s="1" a="1"/>
  <c r="S2175" i="20" s="1"/>
  <c r="O2175" i="20"/>
  <c r="R2174" i="20"/>
  <c r="S2174" i="20" s="1" a="1"/>
  <c r="S2174" i="20" s="1"/>
  <c r="O2174" i="20"/>
  <c r="R2173" i="20"/>
  <c r="S2173" i="20" s="1" a="1"/>
  <c r="S2173" i="20" s="1"/>
  <c r="O2173" i="20"/>
  <c r="R2172" i="20"/>
  <c r="S2172" i="20" s="1" a="1"/>
  <c r="S2172" i="20" s="1"/>
  <c r="O2172" i="20"/>
  <c r="R2171" i="20"/>
  <c r="S2171" i="20" s="1" a="1"/>
  <c r="S2171" i="20" s="1"/>
  <c r="O2171" i="20"/>
  <c r="R2170" i="20"/>
  <c r="O2170" i="20"/>
  <c r="R2169" i="20"/>
  <c r="O2169" i="20"/>
  <c r="R2168" i="20"/>
  <c r="O2168" i="20"/>
  <c r="R2167" i="20"/>
  <c r="O2167" i="20"/>
  <c r="R2166" i="20"/>
  <c r="O2166" i="20"/>
  <c r="R2165" i="20"/>
  <c r="O2165" i="20"/>
  <c r="R2164" i="20"/>
  <c r="S2164" i="20" s="1" a="1"/>
  <c r="S2164" i="20" s="1"/>
  <c r="O2164" i="20"/>
  <c r="R2163" i="20"/>
  <c r="S2163" i="20" s="1" a="1"/>
  <c r="S2163" i="20" s="1"/>
  <c r="O2163" i="20"/>
  <c r="S2162" i="20" a="1"/>
  <c r="S2162" i="20" s="1"/>
  <c r="R2162" i="20"/>
  <c r="O2162" i="20"/>
  <c r="R2161" i="20"/>
  <c r="S2161" i="20" s="1" a="1"/>
  <c r="S2161" i="20" s="1"/>
  <c r="O2161" i="20"/>
  <c r="R2160" i="20"/>
  <c r="S2160" i="20" s="1" a="1"/>
  <c r="S2160" i="20" s="1"/>
  <c r="O2160" i="20"/>
  <c r="R2159" i="20"/>
  <c r="O2159" i="20"/>
  <c r="R2158" i="20"/>
  <c r="O2158" i="20"/>
  <c r="R2157" i="20"/>
  <c r="O2157" i="20"/>
  <c r="R2156" i="20"/>
  <c r="O2156" i="20"/>
  <c r="R2155" i="20"/>
  <c r="S2155" i="20" s="1" a="1"/>
  <c r="S2155" i="20" s="1"/>
  <c r="O2155" i="20"/>
  <c r="R2154" i="20"/>
  <c r="S2154" i="20" s="1" a="1"/>
  <c r="S2154" i="20" s="1"/>
  <c r="O2154" i="20"/>
  <c r="R2153" i="20"/>
  <c r="S2153" i="20" s="1" a="1"/>
  <c r="S2153" i="20" s="1"/>
  <c r="O2153" i="20"/>
  <c r="R2152" i="20"/>
  <c r="S2152" i="20" s="1" a="1"/>
  <c r="S2152" i="20" s="1"/>
  <c r="O2152" i="20"/>
  <c r="R2151" i="20"/>
  <c r="S2151" i="20" s="1" a="1"/>
  <c r="S2151" i="20" s="1"/>
  <c r="O2151" i="20"/>
  <c r="R2150" i="20"/>
  <c r="S2150" i="20" s="1" a="1"/>
  <c r="S2150" i="20" s="1"/>
  <c r="O2150" i="20"/>
  <c r="R2149" i="20"/>
  <c r="O2149" i="20"/>
  <c r="R2148" i="20"/>
  <c r="O2148" i="20"/>
  <c r="R2147" i="20"/>
  <c r="S2147" i="20" s="1" a="1"/>
  <c r="S2147" i="20" s="1"/>
  <c r="O2147" i="20"/>
  <c r="R2146" i="20"/>
  <c r="S2146" i="20" s="1" a="1"/>
  <c r="S2146" i="20" s="1"/>
  <c r="O2146" i="20"/>
  <c r="R2145" i="20"/>
  <c r="S2145" i="20" s="1" a="1"/>
  <c r="S2145" i="20" s="1"/>
  <c r="O2145" i="20"/>
  <c r="R2144" i="20"/>
  <c r="S2144" i="20" s="1" a="1"/>
  <c r="S2144" i="20" s="1"/>
  <c r="O2144" i="20"/>
  <c r="R2143" i="20"/>
  <c r="S2143" i="20" s="1" a="1"/>
  <c r="S2143" i="20" s="1"/>
  <c r="O2143" i="20"/>
  <c r="R2142" i="20"/>
  <c r="O2142" i="20"/>
  <c r="R2141" i="20"/>
  <c r="O2141" i="20"/>
  <c r="R2140" i="20"/>
  <c r="O2140" i="20"/>
  <c r="R2139" i="20"/>
  <c r="S2139" i="20" s="1" a="1"/>
  <c r="S2139" i="20" s="1"/>
  <c r="O2139" i="20"/>
  <c r="S2138" i="20" a="1"/>
  <c r="S2138" i="20" s="1"/>
  <c r="R2138" i="20"/>
  <c r="O2138" i="20"/>
  <c r="R2137" i="20"/>
  <c r="S2137" i="20" s="1" a="1"/>
  <c r="S2137" i="20" s="1"/>
  <c r="O2137" i="20"/>
  <c r="R2136" i="20"/>
  <c r="S2136" i="20" s="1" a="1"/>
  <c r="S2136" i="20" s="1"/>
  <c r="O2136" i="20"/>
  <c r="R2135" i="20"/>
  <c r="S2135" i="20" s="1" a="1"/>
  <c r="S2135" i="20" s="1"/>
  <c r="O2135" i="20"/>
  <c r="R2134" i="20"/>
  <c r="O2134" i="20"/>
  <c r="R2133" i="20"/>
  <c r="O2133" i="20"/>
  <c r="R2132" i="20"/>
  <c r="O2132" i="20"/>
  <c r="R2131" i="20"/>
  <c r="S2131" i="20" s="1" a="1"/>
  <c r="S2131" i="20" s="1"/>
  <c r="O2131" i="20"/>
  <c r="R2130" i="20"/>
  <c r="S2130" i="20" s="1" a="1"/>
  <c r="S2130" i="20" s="1"/>
  <c r="O2130" i="20"/>
  <c r="S2129" i="20" a="1"/>
  <c r="S2129" i="20" s="1"/>
  <c r="R2129" i="20"/>
  <c r="O2129" i="20"/>
  <c r="R2128" i="20"/>
  <c r="S2128" i="20" s="1" a="1"/>
  <c r="S2128" i="20" s="1"/>
  <c r="O2128" i="20"/>
  <c r="R2127" i="20"/>
  <c r="S2127" i="20" s="1" a="1"/>
  <c r="S2127" i="20" s="1"/>
  <c r="O2127" i="20"/>
  <c r="R2126" i="20"/>
  <c r="S2126" i="20" s="1" a="1"/>
  <c r="S2126" i="20" s="1"/>
  <c r="O2126" i="20"/>
  <c r="S2125" i="20" a="1"/>
  <c r="S2125" i="20" s="1"/>
  <c r="R2125" i="20"/>
  <c r="O2125" i="20"/>
  <c r="R2124" i="20"/>
  <c r="S2124" i="20" s="1" a="1"/>
  <c r="S2124" i="20" s="1"/>
  <c r="O2124" i="20"/>
  <c r="R2123" i="20"/>
  <c r="S2123" i="20" s="1" a="1"/>
  <c r="S2123" i="20" s="1"/>
  <c r="O2123" i="20"/>
  <c r="R2122" i="20"/>
  <c r="S2122" i="20" s="1" a="1"/>
  <c r="S2122" i="20" s="1"/>
  <c r="O2122" i="20"/>
  <c r="R2121" i="20"/>
  <c r="S2121" i="20" s="1" a="1"/>
  <c r="S2121" i="20" s="1"/>
  <c r="O2121" i="20"/>
  <c r="R2120" i="20"/>
  <c r="S2120" i="20" s="1" a="1"/>
  <c r="S2120" i="20" s="1"/>
  <c r="O2120" i="20"/>
  <c r="R2119" i="20"/>
  <c r="S2119" i="20" s="1" a="1"/>
  <c r="S2119" i="20" s="1"/>
  <c r="O2119" i="20"/>
  <c r="R2118" i="20"/>
  <c r="S2118" i="20" s="1" a="1"/>
  <c r="S2118" i="20" s="1"/>
  <c r="O2118" i="20"/>
  <c r="R2117" i="20"/>
  <c r="S2117" i="20" s="1" a="1"/>
  <c r="S2117" i="20" s="1"/>
  <c r="O2117" i="20"/>
  <c r="R2116" i="20"/>
  <c r="S2116" i="20" s="1" a="1"/>
  <c r="S2116" i="20" s="1"/>
  <c r="O2116" i="20"/>
  <c r="R2115" i="20"/>
  <c r="S2115" i="20" s="1" a="1"/>
  <c r="S2115" i="20" s="1"/>
  <c r="O2115" i="20"/>
  <c r="R2114" i="20"/>
  <c r="S2114" i="20" s="1" a="1"/>
  <c r="S2114" i="20" s="1"/>
  <c r="O2114" i="20"/>
  <c r="S2113" i="20" a="1"/>
  <c r="S2113" i="20" s="1"/>
  <c r="R2113" i="20"/>
  <c r="O2113" i="20"/>
  <c r="R2112" i="20"/>
  <c r="S2112" i="20" s="1" a="1"/>
  <c r="S2112" i="20" s="1"/>
  <c r="O2112" i="20"/>
  <c r="R2111" i="20"/>
  <c r="S2111" i="20" s="1" a="1"/>
  <c r="S2111" i="20" s="1"/>
  <c r="O2111" i="20"/>
  <c r="R2110" i="20"/>
  <c r="S2110" i="20" s="1" a="1"/>
  <c r="S2110" i="20" s="1"/>
  <c r="O2110" i="20"/>
  <c r="R2109" i="20"/>
  <c r="S2109" i="20" s="1" a="1"/>
  <c r="S2109" i="20" s="1"/>
  <c r="O2109" i="20"/>
  <c r="R2108" i="20"/>
  <c r="S2108" i="20" s="1" a="1"/>
  <c r="S2108" i="20" s="1"/>
  <c r="O2108" i="20"/>
  <c r="R2107" i="20"/>
  <c r="S2107" i="20" s="1" a="1"/>
  <c r="S2107" i="20" s="1"/>
  <c r="O2107" i="20"/>
  <c r="S2106" i="20" a="1"/>
  <c r="S2106" i="20" s="1"/>
  <c r="R2106" i="20"/>
  <c r="O2106" i="20"/>
  <c r="S2105" i="20" a="1"/>
  <c r="S2105" i="20" s="1"/>
  <c r="R2105" i="20"/>
  <c r="O2105" i="20"/>
  <c r="R2104" i="20"/>
  <c r="S2104" i="20" s="1" a="1"/>
  <c r="S2104" i="20" s="1"/>
  <c r="O2104" i="20"/>
  <c r="R2103" i="20"/>
  <c r="S2103" i="20" s="1" a="1"/>
  <c r="S2103" i="20" s="1"/>
  <c r="O2103" i="20"/>
  <c r="R2102" i="20"/>
  <c r="S2102" i="20" s="1" a="1"/>
  <c r="S2102" i="20" s="1"/>
  <c r="O2102" i="20"/>
  <c r="R2101" i="20"/>
  <c r="S2101" i="20" s="1" a="1"/>
  <c r="S2101" i="20" s="1"/>
  <c r="O2101" i="20"/>
  <c r="R2100" i="20"/>
  <c r="S2100" i="20" s="1" a="1"/>
  <c r="S2100" i="20" s="1"/>
  <c r="O2100" i="20"/>
  <c r="R2099" i="20"/>
  <c r="S2099" i="20" s="1" a="1"/>
  <c r="S2099" i="20" s="1"/>
  <c r="O2099" i="20"/>
  <c r="S2098" i="20" a="1"/>
  <c r="S2098" i="20" s="1"/>
  <c r="R2098" i="20"/>
  <c r="O2098" i="20"/>
  <c r="S2097" i="20" a="1"/>
  <c r="S2097" i="20" s="1"/>
  <c r="R2097" i="20"/>
  <c r="O2097" i="20"/>
  <c r="R2096" i="20"/>
  <c r="S2096" i="20" s="1" a="1"/>
  <c r="S2096" i="20" s="1"/>
  <c r="O2096" i="20"/>
  <c r="R2095" i="20"/>
  <c r="S2095" i="20" s="1" a="1"/>
  <c r="S2095" i="20" s="1"/>
  <c r="O2095" i="20"/>
  <c r="R2094" i="20"/>
  <c r="S2094" i="20" s="1" a="1"/>
  <c r="S2094" i="20" s="1"/>
  <c r="O2094" i="20"/>
  <c r="R2093" i="20"/>
  <c r="S2093" i="20" s="1" a="1"/>
  <c r="S2093" i="20" s="1"/>
  <c r="O2093" i="20"/>
  <c r="R2092" i="20"/>
  <c r="O2092" i="20"/>
  <c r="R2091" i="20"/>
  <c r="O2091" i="20"/>
  <c r="R2090" i="20"/>
  <c r="O2090" i="20"/>
  <c r="R2089" i="20"/>
  <c r="S2089" i="20" s="1" a="1"/>
  <c r="S2089" i="20" s="1"/>
  <c r="O2089" i="20"/>
  <c r="R2088" i="20"/>
  <c r="S2088" i="20" s="1" a="1"/>
  <c r="S2088" i="20" s="1"/>
  <c r="O2088" i="20"/>
  <c r="R2087" i="20"/>
  <c r="S2087" i="20" s="1" a="1"/>
  <c r="S2087" i="20" s="1"/>
  <c r="O2087" i="20"/>
  <c r="R2086" i="20"/>
  <c r="S2086" i="20" s="1" a="1"/>
  <c r="S2086" i="20" s="1"/>
  <c r="O2086" i="20"/>
  <c r="S2085" i="20" a="1"/>
  <c r="S2085" i="20" s="1"/>
  <c r="R2085" i="20"/>
  <c r="O2085" i="20"/>
  <c r="S2084" i="20" a="1"/>
  <c r="S2084" i="20" s="1"/>
  <c r="R2084" i="20"/>
  <c r="O2084" i="20"/>
  <c r="R2083" i="20"/>
  <c r="S2083" i="20" s="1" a="1"/>
  <c r="S2083" i="20" s="1"/>
  <c r="O2083" i="20"/>
  <c r="R2082" i="20"/>
  <c r="S2082" i="20" s="1" a="1"/>
  <c r="S2082" i="20" s="1"/>
  <c r="O2082" i="20"/>
  <c r="R2081" i="20"/>
  <c r="S2081" i="20" s="1" a="1"/>
  <c r="S2081" i="20" s="1"/>
  <c r="O2081" i="20"/>
  <c r="R2080" i="20"/>
  <c r="S2080" i="20" s="1" a="1"/>
  <c r="S2080" i="20" s="1"/>
  <c r="O2080" i="20"/>
  <c r="R2079" i="20"/>
  <c r="S2079" i="20" s="1" a="1"/>
  <c r="S2079" i="20" s="1"/>
  <c r="O2079" i="20"/>
  <c r="R2078" i="20"/>
  <c r="S2078" i="20" s="1" a="1"/>
  <c r="S2078" i="20" s="1"/>
  <c r="O2078" i="20"/>
  <c r="R2077" i="20"/>
  <c r="O2077" i="20"/>
  <c r="R2076" i="20"/>
  <c r="O2076" i="20"/>
  <c r="R2075" i="20"/>
  <c r="O2075" i="20"/>
  <c r="R2074" i="20"/>
  <c r="S2074" i="20" s="1" a="1"/>
  <c r="S2074" i="20" s="1"/>
  <c r="O2074" i="20"/>
  <c r="R2073" i="20"/>
  <c r="S2073" i="20" s="1" a="1"/>
  <c r="S2073" i="20" s="1"/>
  <c r="O2073" i="20"/>
  <c r="R2072" i="20"/>
  <c r="S2072" i="20" s="1" a="1"/>
  <c r="S2072" i="20" s="1"/>
  <c r="O2072" i="20"/>
  <c r="R2071" i="20"/>
  <c r="S2071" i="20" s="1" a="1"/>
  <c r="S2071" i="20" s="1"/>
  <c r="O2071" i="20"/>
  <c r="R2070" i="20"/>
  <c r="S2070" i="20" s="1" a="1"/>
  <c r="S2070" i="20" s="1"/>
  <c r="O2070" i="20"/>
  <c r="R2069" i="20"/>
  <c r="S2069" i="20" s="1" a="1"/>
  <c r="S2069" i="20" s="1"/>
  <c r="O2069" i="20"/>
  <c r="S2068" i="20" a="1"/>
  <c r="S2068" i="20" s="1"/>
  <c r="R2068" i="20"/>
  <c r="O2068" i="20"/>
  <c r="S2067" i="20" a="1"/>
  <c r="S2067" i="20" s="1"/>
  <c r="R2067" i="20"/>
  <c r="O2067" i="20"/>
  <c r="R2066" i="20"/>
  <c r="O2066" i="20"/>
  <c r="R2065" i="20"/>
  <c r="O2065" i="20"/>
  <c r="R2064" i="20"/>
  <c r="O2064" i="20"/>
  <c r="S2063" i="20" a="1"/>
  <c r="S2063" i="20" s="1"/>
  <c r="R2063" i="20"/>
  <c r="O2063" i="20"/>
  <c r="S2062" i="20" a="1"/>
  <c r="S2062" i="20" s="1"/>
  <c r="R2062" i="20"/>
  <c r="O2062" i="20"/>
  <c r="R2061" i="20"/>
  <c r="S2061" i="20" s="1" a="1"/>
  <c r="S2061" i="20" s="1"/>
  <c r="O2061" i="20"/>
  <c r="R2060" i="20"/>
  <c r="S2060" i="20" s="1" a="1"/>
  <c r="S2060" i="20" s="1"/>
  <c r="O2060" i="20"/>
  <c r="R2059" i="20"/>
  <c r="S2059" i="20" s="1" a="1"/>
  <c r="S2059" i="20" s="1"/>
  <c r="O2059" i="20"/>
  <c r="R2058" i="20"/>
  <c r="S2058" i="20" s="1" a="1"/>
  <c r="S2058" i="20" s="1"/>
  <c r="O2058" i="20"/>
  <c r="R2057" i="20"/>
  <c r="S2057" i="20" s="1" a="1"/>
  <c r="S2057" i="20" s="1"/>
  <c r="O2057" i="20"/>
  <c r="R2056" i="20"/>
  <c r="S2056" i="20" s="1" a="1"/>
  <c r="S2056" i="20" s="1"/>
  <c r="O2056" i="20"/>
  <c r="R2055" i="20"/>
  <c r="O2055" i="20"/>
  <c r="R2054" i="20"/>
  <c r="O2054" i="20"/>
  <c r="R2053" i="20"/>
  <c r="O2053" i="20"/>
  <c r="R2052" i="20"/>
  <c r="S2052" i="20" s="1" a="1"/>
  <c r="S2052" i="20" s="1"/>
  <c r="O2052" i="20"/>
  <c r="R2051" i="20"/>
  <c r="S2051" i="20" s="1" a="1"/>
  <c r="S2051" i="20" s="1"/>
  <c r="O2051" i="20"/>
  <c r="R2050" i="20"/>
  <c r="S2050" i="20" s="1" a="1"/>
  <c r="S2050" i="20" s="1"/>
  <c r="O2050" i="20"/>
  <c r="S2049" i="20" a="1"/>
  <c r="S2049" i="20" s="1"/>
  <c r="R2049" i="20"/>
  <c r="O2049" i="20"/>
  <c r="R2048" i="20"/>
  <c r="S2048" i="20" s="1" a="1"/>
  <c r="S2048" i="20" s="1"/>
  <c r="O2048" i="20"/>
  <c r="R2047" i="20"/>
  <c r="S2047" i="20" s="1" a="1"/>
  <c r="S2047" i="20" s="1"/>
  <c r="O2047" i="20"/>
  <c r="S2046" i="20" a="1"/>
  <c r="S2046" i="20" s="1"/>
  <c r="R2046" i="20"/>
  <c r="O2046" i="20"/>
  <c r="R2045" i="20"/>
  <c r="O2045" i="20"/>
  <c r="R2044" i="20"/>
  <c r="O2044" i="20"/>
  <c r="R2043" i="20"/>
  <c r="O2043" i="20"/>
  <c r="R2042" i="20"/>
  <c r="S2042" i="20" s="1" a="1"/>
  <c r="S2042" i="20" s="1"/>
  <c r="O2042" i="20"/>
  <c r="R2041" i="20"/>
  <c r="S2041" i="20" s="1" a="1"/>
  <c r="S2041" i="20" s="1"/>
  <c r="O2041" i="20"/>
  <c r="R2040" i="20"/>
  <c r="S2040" i="20" s="1" a="1"/>
  <c r="S2040" i="20" s="1"/>
  <c r="O2040" i="20"/>
  <c r="R2039" i="20"/>
  <c r="S2039" i="20" s="1" a="1"/>
  <c r="S2039" i="20" s="1"/>
  <c r="O2039" i="20"/>
  <c r="R2038" i="20"/>
  <c r="S2038" i="20" s="1" a="1"/>
  <c r="S2038" i="20" s="1"/>
  <c r="O2038" i="20"/>
  <c r="S2037" i="20" a="1"/>
  <c r="S2037" i="20" s="1"/>
  <c r="R2037" i="20"/>
  <c r="O2037" i="20"/>
  <c r="S2036" i="20" a="1"/>
  <c r="S2036" i="20" s="1"/>
  <c r="R2036" i="20"/>
  <c r="O2036" i="20"/>
  <c r="R2035" i="20"/>
  <c r="O2035" i="20"/>
  <c r="R2034" i="20"/>
  <c r="O2034" i="20"/>
  <c r="R2033" i="20"/>
  <c r="O2033" i="20"/>
  <c r="S2032" i="20" a="1"/>
  <c r="S2032" i="20" s="1"/>
  <c r="R2032" i="20"/>
  <c r="O2032" i="20"/>
  <c r="S2031" i="20" a="1"/>
  <c r="S2031" i="20" s="1"/>
  <c r="R2031" i="20"/>
  <c r="O2031" i="20"/>
  <c r="R2030" i="20"/>
  <c r="S2030" i="20" s="1" a="1"/>
  <c r="S2030" i="20" s="1"/>
  <c r="O2030" i="20"/>
  <c r="R2029" i="20"/>
  <c r="S2029" i="20" s="1" a="1"/>
  <c r="S2029" i="20" s="1"/>
  <c r="O2029" i="20"/>
  <c r="R2028" i="20"/>
  <c r="S2028" i="20" s="1" a="1"/>
  <c r="S2028" i="20" s="1"/>
  <c r="O2028" i="20"/>
  <c r="R2027" i="20"/>
  <c r="S2027" i="20" s="1" a="1"/>
  <c r="S2027" i="20" s="1"/>
  <c r="O2027" i="20"/>
  <c r="R2026" i="20"/>
  <c r="S2026" i="20" s="1" a="1"/>
  <c r="S2026" i="20" s="1"/>
  <c r="O2026" i="20"/>
  <c r="R2025" i="20"/>
  <c r="O2025" i="20"/>
  <c r="R2024" i="20"/>
  <c r="O2024" i="20"/>
  <c r="R2023" i="20"/>
  <c r="O2023" i="20"/>
  <c r="S2022" i="20" a="1"/>
  <c r="S2022" i="20" s="1"/>
  <c r="R2022" i="20"/>
  <c r="O2022" i="20"/>
  <c r="R2021" i="20"/>
  <c r="S2021" i="20" s="1" a="1"/>
  <c r="S2021" i="20" s="1"/>
  <c r="O2021" i="20"/>
  <c r="R2020" i="20"/>
  <c r="S2020" i="20" s="1" a="1"/>
  <c r="S2020" i="20" s="1"/>
  <c r="O2020" i="20"/>
  <c r="S2019" i="20" a="1"/>
  <c r="S2019" i="20" s="1"/>
  <c r="R2019" i="20"/>
  <c r="O2019" i="20"/>
  <c r="R2018" i="20"/>
  <c r="S2018" i="20" s="1" a="1"/>
  <c r="S2018" i="20" s="1"/>
  <c r="O2018" i="20"/>
  <c r="R2017" i="20"/>
  <c r="S2017" i="20" s="1" a="1"/>
  <c r="S2017" i="20" s="1"/>
  <c r="O2017" i="20"/>
  <c r="R2016" i="20"/>
  <c r="O2016" i="20"/>
  <c r="R2015" i="20"/>
  <c r="O2015" i="20"/>
  <c r="R2014" i="20"/>
  <c r="O2014" i="20"/>
  <c r="R2013" i="20"/>
  <c r="S2013" i="20" s="1" a="1"/>
  <c r="S2013" i="20" s="1"/>
  <c r="O2013" i="20"/>
  <c r="R2012" i="20"/>
  <c r="S2012" i="20" s="1" a="1"/>
  <c r="S2012" i="20" s="1"/>
  <c r="O2012" i="20"/>
  <c r="R2011" i="20"/>
  <c r="S2011" i="20" s="1" a="1"/>
  <c r="S2011" i="20" s="1"/>
  <c r="O2011" i="20"/>
  <c r="S2010" i="20" a="1"/>
  <c r="S2010" i="20" s="1"/>
  <c r="R2010" i="20"/>
  <c r="O2010" i="20"/>
  <c r="S2009" i="20" a="1"/>
  <c r="S2009" i="20" s="1"/>
  <c r="R2009" i="20"/>
  <c r="O2009" i="20"/>
  <c r="R2008" i="20"/>
  <c r="S2008" i="20" s="1" a="1"/>
  <c r="S2008" i="20" s="1"/>
  <c r="O2008" i="20"/>
  <c r="R2007" i="20"/>
  <c r="S2007" i="20" s="1" a="1"/>
  <c r="S2007" i="20" s="1"/>
  <c r="O2007" i="20"/>
  <c r="R2006" i="20"/>
  <c r="S2006" i="20" s="1" a="1"/>
  <c r="S2006" i="20" s="1"/>
  <c r="O2006" i="20"/>
  <c r="R2005" i="20"/>
  <c r="S2005" i="20" s="1" a="1"/>
  <c r="S2005" i="20" s="1"/>
  <c r="O2005" i="20"/>
  <c r="R2004" i="20"/>
  <c r="S2004" i="20" s="1" a="1"/>
  <c r="S2004" i="20" s="1"/>
  <c r="O2004" i="20"/>
  <c r="R2003" i="20"/>
  <c r="S2003" i="20" s="1" a="1"/>
  <c r="S2003" i="20" s="1"/>
  <c r="O2003" i="20"/>
  <c r="S2002" i="20" a="1"/>
  <c r="S2002" i="20" s="1"/>
  <c r="R2002" i="20"/>
  <c r="O2002" i="20"/>
  <c r="S2001" i="20" a="1"/>
  <c r="S2001" i="20" s="1"/>
  <c r="R2001" i="20"/>
  <c r="O2001" i="20"/>
  <c r="R2000" i="20"/>
  <c r="S2000" i="20" s="1" a="1"/>
  <c r="S2000" i="20" s="1"/>
  <c r="O2000" i="20"/>
  <c r="R1999" i="20"/>
  <c r="S1999" i="20" s="1" a="1"/>
  <c r="S1999" i="20" s="1"/>
  <c r="O1999" i="20"/>
  <c r="R1998" i="20"/>
  <c r="O1998" i="20"/>
  <c r="R1997" i="20"/>
  <c r="O1997" i="20"/>
  <c r="R1996" i="20"/>
  <c r="O1996" i="20"/>
  <c r="R1995" i="20"/>
  <c r="S1995" i="20" s="1" a="1"/>
  <c r="S1995" i="20" s="1"/>
  <c r="O1995" i="20"/>
  <c r="R1994" i="20"/>
  <c r="S1994" i="20" s="1" a="1"/>
  <c r="S1994" i="20" s="1"/>
  <c r="O1994" i="20"/>
  <c r="S1993" i="20" a="1"/>
  <c r="S1993" i="20" s="1"/>
  <c r="R1993" i="20"/>
  <c r="O1993" i="20"/>
  <c r="S1992" i="20" a="1"/>
  <c r="S1992" i="20" s="1"/>
  <c r="R1992" i="20"/>
  <c r="O1992" i="20"/>
  <c r="R1991" i="20"/>
  <c r="S1991" i="20" s="1" a="1"/>
  <c r="S1991" i="20" s="1"/>
  <c r="O1991" i="20"/>
  <c r="R1990" i="20"/>
  <c r="S1990" i="20" s="1" a="1"/>
  <c r="S1990" i="20" s="1"/>
  <c r="O1990" i="20"/>
  <c r="R1989" i="20"/>
  <c r="S1989" i="20" s="1" a="1"/>
  <c r="S1989" i="20" s="1"/>
  <c r="O1989" i="20"/>
  <c r="R1988" i="20"/>
  <c r="S1988" i="20" s="1" a="1"/>
  <c r="S1988" i="20" s="1"/>
  <c r="O1988" i="20"/>
  <c r="R1987" i="20"/>
  <c r="S1987" i="20" s="1" a="1"/>
  <c r="S1987" i="20" s="1"/>
  <c r="O1987" i="20"/>
  <c r="R1986" i="20"/>
  <c r="S1986" i="20" s="1" a="1"/>
  <c r="S1986" i="20" s="1"/>
  <c r="O1986" i="20"/>
  <c r="S1985" i="20" a="1"/>
  <c r="S1985" i="20" s="1"/>
  <c r="R1985" i="20"/>
  <c r="O1985" i="20"/>
  <c r="R1984" i="20"/>
  <c r="O1984" i="20"/>
  <c r="R1983" i="20"/>
  <c r="O1983" i="20"/>
  <c r="R1982" i="20"/>
  <c r="O1982" i="20"/>
  <c r="R1981" i="20"/>
  <c r="S1981" i="20" s="1" a="1"/>
  <c r="S1981" i="20" s="1"/>
  <c r="O1981" i="20"/>
  <c r="S1980" i="20" a="1"/>
  <c r="S1980" i="20" s="1"/>
  <c r="R1980" i="20"/>
  <c r="O1980" i="20"/>
  <c r="R1979" i="20"/>
  <c r="S1979" i="20" s="1" a="1"/>
  <c r="S1979" i="20" s="1"/>
  <c r="O1979" i="20"/>
  <c r="R1978" i="20"/>
  <c r="S1978" i="20" s="1" a="1"/>
  <c r="S1978" i="20" s="1"/>
  <c r="O1978" i="20"/>
  <c r="R1977" i="20"/>
  <c r="S1977" i="20" s="1" a="1"/>
  <c r="S1977" i="20" s="1"/>
  <c r="O1977" i="20"/>
  <c r="R1976" i="20"/>
  <c r="S1976" i="20" s="1" a="1"/>
  <c r="S1976" i="20" s="1"/>
  <c r="O1976" i="20"/>
  <c r="S1975" i="20" a="1"/>
  <c r="S1975" i="20" s="1"/>
  <c r="R1975" i="20"/>
  <c r="O1975" i="20"/>
  <c r="R1974" i="20"/>
  <c r="S1974" i="20" s="1" a="1"/>
  <c r="S1974" i="20" s="1"/>
  <c r="O1974" i="20"/>
  <c r="R1973" i="20"/>
  <c r="S1973" i="20" s="1" a="1"/>
  <c r="S1973" i="20" s="1"/>
  <c r="O1973" i="20"/>
  <c r="R1972" i="20"/>
  <c r="O1972" i="20"/>
  <c r="R1971" i="20"/>
  <c r="S1971" i="20" s="1" a="1"/>
  <c r="S1971" i="20" s="1"/>
  <c r="O1971" i="20"/>
  <c r="R1970" i="20"/>
  <c r="O1970" i="20"/>
  <c r="R1969" i="20"/>
  <c r="O1969" i="20"/>
  <c r="R1968" i="20"/>
  <c r="O1968" i="20"/>
  <c r="R1967" i="20"/>
  <c r="S1967" i="20" s="1" a="1"/>
  <c r="S1967" i="20" s="1"/>
  <c r="O1967" i="20"/>
  <c r="R1966" i="20"/>
  <c r="S1966" i="20" s="1" a="1"/>
  <c r="S1966" i="20" s="1"/>
  <c r="O1966" i="20"/>
  <c r="R1965" i="20"/>
  <c r="S1965" i="20" s="1" a="1"/>
  <c r="S1965" i="20" s="1"/>
  <c r="O1965" i="20"/>
  <c r="R1964" i="20"/>
  <c r="S1964" i="20" s="1" a="1"/>
  <c r="S1964" i="20" s="1"/>
  <c r="O1964" i="20"/>
  <c r="R1963" i="20"/>
  <c r="S1963" i="20" s="1" a="1"/>
  <c r="S1963" i="20" s="1"/>
  <c r="O1963" i="20"/>
  <c r="R1962" i="20"/>
  <c r="S1962" i="20" s="1" a="1"/>
  <c r="S1962" i="20" s="1"/>
  <c r="O1962" i="20"/>
  <c r="R1961" i="20"/>
  <c r="S1961" i="20" s="1" a="1"/>
  <c r="S1961" i="20" s="1"/>
  <c r="O1961" i="20"/>
  <c r="R1960" i="20"/>
  <c r="S1960" i="20" s="1" a="1"/>
  <c r="S1960" i="20" s="1"/>
  <c r="O1960" i="20"/>
  <c r="S1959" i="20" a="1"/>
  <c r="S1959" i="20" s="1"/>
  <c r="R1959" i="20"/>
  <c r="O1959" i="20"/>
  <c r="R1958" i="20"/>
  <c r="S1958" i="20" s="1" a="1"/>
  <c r="S1958" i="20" s="1"/>
  <c r="O1958" i="20"/>
  <c r="R1957" i="20"/>
  <c r="S1957" i="20" s="1" a="1"/>
  <c r="S1957" i="20" s="1"/>
  <c r="O1957" i="20"/>
  <c r="S1956" i="20" a="1"/>
  <c r="S1956" i="20" s="1"/>
  <c r="R1956" i="20"/>
  <c r="O1956" i="20"/>
  <c r="R1955" i="20"/>
  <c r="S1955" i="20" s="1" a="1"/>
  <c r="S1955" i="20" s="1"/>
  <c r="O1955" i="20"/>
  <c r="R1954" i="20"/>
  <c r="S1954" i="20" s="1" a="1"/>
  <c r="S1954" i="20" s="1"/>
  <c r="O1954" i="20"/>
  <c r="R1953" i="20"/>
  <c r="S1953" i="20" s="1" a="1"/>
  <c r="S1953" i="20" s="1"/>
  <c r="O1953" i="20"/>
  <c r="S1952" i="20" a="1"/>
  <c r="S1952" i="20" s="1"/>
  <c r="R1952" i="20"/>
  <c r="O1952" i="20"/>
  <c r="S1951" i="20" a="1"/>
  <c r="S1951" i="20" s="1"/>
  <c r="R1951" i="20"/>
  <c r="O1951" i="20"/>
  <c r="R1950" i="20"/>
  <c r="S1950" i="20" s="1" a="1"/>
  <c r="S1950" i="20" s="1"/>
  <c r="O1950" i="20"/>
  <c r="R1949" i="20"/>
  <c r="S1949" i="20" s="1" a="1"/>
  <c r="S1949" i="20" s="1"/>
  <c r="O1949" i="20"/>
  <c r="S1948" i="20" a="1"/>
  <c r="S1948" i="20" s="1"/>
  <c r="R1948" i="20"/>
  <c r="O1948" i="20"/>
  <c r="R1947" i="20"/>
  <c r="S1947" i="20" s="1" a="1"/>
  <c r="S1947" i="20" s="1"/>
  <c r="O1947" i="20"/>
  <c r="R1946" i="20"/>
  <c r="S1946" i="20" s="1" a="1"/>
  <c r="S1946" i="20" s="1"/>
  <c r="O1946" i="20"/>
  <c r="R1945" i="20"/>
  <c r="S1945" i="20" s="1" a="1"/>
  <c r="S1945" i="20" s="1"/>
  <c r="O1945" i="20"/>
  <c r="S1944" i="20" a="1"/>
  <c r="S1944" i="20" s="1"/>
  <c r="R1944" i="20"/>
  <c r="O1944" i="20"/>
  <c r="S1943" i="20" a="1"/>
  <c r="S1943" i="20" s="1"/>
  <c r="R1943" i="20"/>
  <c r="O1943" i="20"/>
  <c r="R1942" i="20"/>
  <c r="S1942" i="20" s="1" a="1"/>
  <c r="S1942" i="20" s="1"/>
  <c r="O1942" i="20"/>
  <c r="R1941" i="20"/>
  <c r="S1941" i="20" s="1" a="1"/>
  <c r="S1941" i="20" s="1"/>
  <c r="O1941" i="20"/>
  <c r="S1940" i="20" a="1"/>
  <c r="S1940" i="20" s="1"/>
  <c r="R1940" i="20"/>
  <c r="O1940" i="20"/>
  <c r="R1939" i="20"/>
  <c r="S1939" i="20" s="1" a="1"/>
  <c r="S1939" i="20" s="1"/>
  <c r="O1939" i="20"/>
  <c r="R1938" i="20"/>
  <c r="O1938" i="20"/>
  <c r="R1937" i="20"/>
  <c r="O1937" i="20"/>
  <c r="R1936" i="20"/>
  <c r="O1936" i="20"/>
  <c r="S1935" i="20" a="1"/>
  <c r="S1935" i="20" s="1"/>
  <c r="R1935" i="20"/>
  <c r="O1935" i="20"/>
  <c r="R1934" i="20"/>
  <c r="S1934" i="20" s="1" a="1"/>
  <c r="S1934" i="20" s="1"/>
  <c r="O1934" i="20"/>
  <c r="R1933" i="20"/>
  <c r="S1933" i="20" s="1" a="1"/>
  <c r="S1933" i="20" s="1"/>
  <c r="O1933" i="20"/>
  <c r="R1932" i="20"/>
  <c r="S1932" i="20" s="1" a="1"/>
  <c r="S1932" i="20" s="1"/>
  <c r="O1932" i="20"/>
  <c r="S1931" i="20" a="1"/>
  <c r="S1931" i="20" s="1"/>
  <c r="R1931" i="20"/>
  <c r="O1931" i="20"/>
  <c r="R1930" i="20"/>
  <c r="S1930" i="20" s="1" a="1"/>
  <c r="S1930" i="20" s="1"/>
  <c r="O1930" i="20"/>
  <c r="R1929" i="20"/>
  <c r="S1929" i="20" s="1" a="1"/>
  <c r="S1929" i="20" s="1"/>
  <c r="O1929" i="20"/>
  <c r="R1928" i="20"/>
  <c r="S1928" i="20" s="1" a="1"/>
  <c r="S1928" i="20" s="1"/>
  <c r="O1928" i="20"/>
  <c r="R1927" i="20"/>
  <c r="O1927" i="20"/>
  <c r="R1926" i="20"/>
  <c r="O1926" i="20"/>
  <c r="S1925" i="20" a="1"/>
  <c r="S1925" i="20" s="1"/>
  <c r="R1925" i="20"/>
  <c r="O1925" i="20"/>
  <c r="R1924" i="20"/>
  <c r="S1924" i="20" s="1" a="1"/>
  <c r="S1924" i="20" s="1"/>
  <c r="O1924" i="20"/>
  <c r="R1923" i="20"/>
  <c r="S1923" i="20" s="1" a="1"/>
  <c r="S1923" i="20" s="1"/>
  <c r="O1923" i="20"/>
  <c r="R1922" i="20"/>
  <c r="S1922" i="20" s="1" a="1"/>
  <c r="S1922" i="20" s="1"/>
  <c r="O1922" i="20"/>
  <c r="S1921" i="20" a="1"/>
  <c r="S1921" i="20" s="1"/>
  <c r="R1921" i="20"/>
  <c r="O1921" i="20"/>
  <c r="R1920" i="20"/>
  <c r="O1920" i="20"/>
  <c r="R1919" i="20"/>
  <c r="O1919" i="20"/>
  <c r="R1918" i="20"/>
  <c r="S1918" i="20" s="1" a="1"/>
  <c r="S1918" i="20" s="1"/>
  <c r="O1918" i="20"/>
  <c r="R1917" i="20"/>
  <c r="S1917" i="20" s="1" a="1"/>
  <c r="S1917" i="20" s="1"/>
  <c r="O1917" i="20"/>
  <c r="R1916" i="20"/>
  <c r="S1916" i="20" s="1" a="1"/>
  <c r="S1916" i="20" s="1"/>
  <c r="O1916" i="20"/>
  <c r="S1915" i="20" a="1"/>
  <c r="S1915" i="20" s="1"/>
  <c r="R1915" i="20"/>
  <c r="O1915" i="20"/>
  <c r="R1914" i="20"/>
  <c r="S1914" i="20" s="1" a="1"/>
  <c r="S1914" i="20" s="1"/>
  <c r="O1914" i="20"/>
  <c r="R1913" i="20"/>
  <c r="S1913" i="20" s="1" a="1"/>
  <c r="S1913" i="20" s="1"/>
  <c r="O1913" i="20"/>
  <c r="R1912" i="20"/>
  <c r="S1912" i="20" s="1" a="1"/>
  <c r="S1912" i="20" s="1"/>
  <c r="O1912" i="20"/>
  <c r="S1911" i="20" a="1"/>
  <c r="S1911" i="20" s="1"/>
  <c r="R1911" i="20"/>
  <c r="O1911" i="20"/>
  <c r="R1910" i="20"/>
  <c r="S1910" i="20" s="1" a="1"/>
  <c r="S1910" i="20" s="1"/>
  <c r="O1910" i="20"/>
  <c r="R1909" i="20"/>
  <c r="O1909" i="20"/>
  <c r="R1908" i="20"/>
  <c r="O1908" i="20"/>
  <c r="R1907" i="20"/>
  <c r="S1907" i="20" s="1" a="1"/>
  <c r="S1907" i="20" s="1"/>
  <c r="O1907" i="20"/>
  <c r="R1906" i="20"/>
  <c r="S1906" i="20" s="1" a="1"/>
  <c r="S1906" i="20" s="1"/>
  <c r="O1906" i="20"/>
  <c r="R1905" i="20"/>
  <c r="O1905" i="20"/>
  <c r="R1904" i="20"/>
  <c r="O1904" i="20"/>
  <c r="S1903" i="20" a="1"/>
  <c r="S1903" i="20" s="1"/>
  <c r="R1903" i="20"/>
  <c r="O1903" i="20"/>
  <c r="R1902" i="20"/>
  <c r="S1902" i="20" s="1" a="1"/>
  <c r="S1902" i="20" s="1"/>
  <c r="O1902" i="20"/>
  <c r="R1901" i="20"/>
  <c r="O1901" i="20"/>
  <c r="R1900" i="20"/>
  <c r="O1900" i="20"/>
  <c r="R1899" i="20"/>
  <c r="S1899" i="20" s="1" a="1"/>
  <c r="S1899" i="20" s="1"/>
  <c r="O1899" i="20"/>
  <c r="R1898" i="20"/>
  <c r="S1898" i="20" s="1" a="1"/>
  <c r="S1898" i="20" s="1"/>
  <c r="O1898" i="20"/>
  <c r="R1897" i="20"/>
  <c r="O1897" i="20"/>
  <c r="R1896" i="20"/>
  <c r="O1896" i="20"/>
  <c r="R1895" i="20"/>
  <c r="S1895" i="20" s="1" a="1"/>
  <c r="S1895" i="20" s="1"/>
  <c r="O1895" i="20"/>
  <c r="S1894" i="20" a="1"/>
  <c r="S1894" i="20" s="1"/>
  <c r="R1894" i="20"/>
  <c r="O1894" i="20"/>
  <c r="R1893" i="20"/>
  <c r="O1893" i="20"/>
  <c r="R1892" i="20"/>
  <c r="O1892" i="20"/>
  <c r="R1891" i="20"/>
  <c r="S1891" i="20" s="1" a="1"/>
  <c r="S1891" i="20" s="1"/>
  <c r="O1891" i="20"/>
  <c r="R1890" i="20"/>
  <c r="S1890" i="20" s="1" a="1"/>
  <c r="S1890" i="20" s="1"/>
  <c r="O1890" i="20"/>
  <c r="R1889" i="20"/>
  <c r="S1889" i="20" s="1" a="1"/>
  <c r="S1889" i="20" s="1"/>
  <c r="O1889" i="20"/>
  <c r="R1888" i="20"/>
  <c r="S1888" i="20" s="1" a="1"/>
  <c r="S1888" i="20" s="1"/>
  <c r="O1888" i="20"/>
  <c r="R1887" i="20"/>
  <c r="O1887" i="20"/>
  <c r="R1886" i="20"/>
  <c r="O1886" i="20"/>
  <c r="R1885" i="20"/>
  <c r="S1885" i="20" s="1" a="1"/>
  <c r="S1885" i="20" s="1"/>
  <c r="O1885" i="20"/>
  <c r="R1884" i="20"/>
  <c r="S1884" i="20" s="1" a="1"/>
  <c r="S1884" i="20" s="1"/>
  <c r="O1884" i="20"/>
  <c r="R1883" i="20"/>
  <c r="S1883" i="20" s="1" a="1"/>
  <c r="S1883" i="20" s="1"/>
  <c r="O1883" i="20"/>
  <c r="R1882" i="20"/>
  <c r="O1882" i="20"/>
  <c r="R1881" i="20"/>
  <c r="O1881" i="20"/>
  <c r="S1880" i="20" a="1"/>
  <c r="S1880" i="20" s="1"/>
  <c r="R1880" i="20"/>
  <c r="O1880" i="20"/>
  <c r="R1879" i="20"/>
  <c r="O1879" i="20"/>
  <c r="R1878" i="20"/>
  <c r="S1878" i="20" s="1" a="1"/>
  <c r="S1878" i="20" s="1"/>
  <c r="O1878" i="20"/>
  <c r="R1877" i="20"/>
  <c r="S1877" i="20" s="1" a="1"/>
  <c r="S1877" i="20" s="1"/>
  <c r="O1877" i="20"/>
  <c r="R1876" i="20"/>
  <c r="S1876" i="20" s="1" a="1"/>
  <c r="S1876" i="20" s="1"/>
  <c r="O1876" i="20"/>
  <c r="R1875" i="20"/>
  <c r="S1875" i="20" s="1" a="1"/>
  <c r="S1875" i="20" s="1"/>
  <c r="O1875" i="20"/>
  <c r="S1874" i="20" a="1"/>
  <c r="S1874" i="20" s="1"/>
  <c r="R1874" i="20"/>
  <c r="O1874" i="20"/>
  <c r="R1873" i="20"/>
  <c r="S1873" i="20" s="1" a="1"/>
  <c r="S1873" i="20" s="1"/>
  <c r="O1873" i="20"/>
  <c r="R1872" i="20"/>
  <c r="O1872" i="20"/>
  <c r="R1871" i="20"/>
  <c r="O1871" i="20"/>
  <c r="R1870" i="20"/>
  <c r="O1870" i="20"/>
  <c r="S1869" i="20" a="1"/>
  <c r="S1869" i="20" s="1"/>
  <c r="R1869" i="20"/>
  <c r="O1869" i="20"/>
  <c r="R1868" i="20"/>
  <c r="S1868" i="20" s="1" a="1"/>
  <c r="S1868" i="20" s="1"/>
  <c r="O1868" i="20"/>
  <c r="R1867" i="20"/>
  <c r="S1867" i="20" s="1" a="1"/>
  <c r="S1867" i="20" s="1"/>
  <c r="O1867" i="20"/>
  <c r="R1866" i="20"/>
  <c r="S1866" i="20" s="1" a="1"/>
  <c r="S1866" i="20" s="1"/>
  <c r="O1866" i="20"/>
  <c r="S1865" i="20" a="1"/>
  <c r="S1865" i="20" s="1"/>
  <c r="R1865" i="20"/>
  <c r="O1865" i="20"/>
  <c r="R1864" i="20"/>
  <c r="S1864" i="20" s="1" a="1"/>
  <c r="S1864" i="20" s="1"/>
  <c r="O1864" i="20"/>
  <c r="R1863" i="20"/>
  <c r="S1863" i="20" s="1" a="1"/>
  <c r="S1863" i="20" s="1"/>
  <c r="O1863" i="20"/>
  <c r="R1862" i="20"/>
  <c r="S1862" i="20" s="1" a="1"/>
  <c r="S1862" i="20" s="1"/>
  <c r="O1862" i="20"/>
  <c r="S1861" i="20" a="1"/>
  <c r="S1861" i="20" s="1"/>
  <c r="R1861" i="20"/>
  <c r="O1861" i="20"/>
  <c r="R1860" i="20"/>
  <c r="S1860" i="20" s="1" a="1"/>
  <c r="S1860" i="20" s="1"/>
  <c r="O1860" i="20"/>
  <c r="R1859" i="20"/>
  <c r="S1859" i="20" s="1" a="1"/>
  <c r="S1859" i="20" s="1"/>
  <c r="O1859" i="20"/>
  <c r="R1858" i="20"/>
  <c r="S1858" i="20" s="1" a="1"/>
  <c r="S1858" i="20" s="1"/>
  <c r="O1858" i="20"/>
  <c r="R1857" i="20"/>
  <c r="O1857" i="20"/>
  <c r="R1856" i="20"/>
  <c r="O1856" i="20"/>
  <c r="S1855" i="20" a="1"/>
  <c r="S1855" i="20" s="1"/>
  <c r="R1855" i="20"/>
  <c r="O1855" i="20"/>
  <c r="R1854" i="20"/>
  <c r="S1854" i="20" s="1" a="1"/>
  <c r="S1854" i="20" s="1"/>
  <c r="O1854" i="20"/>
  <c r="R1853" i="20"/>
  <c r="S1853" i="20" s="1" a="1"/>
  <c r="S1853" i="20" s="1"/>
  <c r="O1853" i="20"/>
  <c r="R1852" i="20"/>
  <c r="S1852" i="20" s="1" a="1"/>
  <c r="S1852" i="20" s="1"/>
  <c r="O1852" i="20"/>
  <c r="S1851" i="20" a="1"/>
  <c r="S1851" i="20" s="1"/>
  <c r="R1851" i="20"/>
  <c r="O1851" i="20"/>
  <c r="R1850" i="20"/>
  <c r="S1850" i="20" s="1" a="1"/>
  <c r="S1850" i="20" s="1"/>
  <c r="O1850" i="20"/>
  <c r="R1849" i="20"/>
  <c r="S1849" i="20" s="1" a="1"/>
  <c r="S1849" i="20" s="1"/>
  <c r="O1849" i="20"/>
  <c r="R1848" i="20"/>
  <c r="S1848" i="20" s="1" a="1"/>
  <c r="S1848" i="20" s="1"/>
  <c r="O1848" i="20"/>
  <c r="S1847" i="20" a="1"/>
  <c r="S1847" i="20" s="1"/>
  <c r="R1847" i="20"/>
  <c r="O1847" i="20"/>
  <c r="R1846" i="20"/>
  <c r="O1846" i="20"/>
  <c r="R1845" i="20"/>
  <c r="O1845" i="20"/>
  <c r="R1844" i="20"/>
  <c r="O1844" i="20"/>
  <c r="R1843" i="20"/>
  <c r="O1843" i="20"/>
  <c r="R1842" i="20"/>
  <c r="S1842" i="20" s="1" a="1"/>
  <c r="S1842" i="20" s="1"/>
  <c r="O1842" i="20"/>
  <c r="R1841" i="20"/>
  <c r="S1841" i="20" s="1" a="1"/>
  <c r="S1841" i="20" s="1"/>
  <c r="O1841" i="20"/>
  <c r="R1840" i="20"/>
  <c r="S1840" i="20" s="1" a="1"/>
  <c r="S1840" i="20" s="1"/>
  <c r="O1840" i="20"/>
  <c r="S1839" i="20" a="1"/>
  <c r="S1839" i="20" s="1"/>
  <c r="R1839" i="20"/>
  <c r="O1839" i="20"/>
  <c r="R1838" i="20"/>
  <c r="S1838" i="20" s="1" a="1"/>
  <c r="S1838" i="20" s="1"/>
  <c r="O1838" i="20"/>
  <c r="R1837" i="20"/>
  <c r="S1837" i="20" s="1" a="1"/>
  <c r="S1837" i="20" s="1"/>
  <c r="O1837" i="20"/>
  <c r="R1836" i="20"/>
  <c r="S1836" i="20" s="1" a="1"/>
  <c r="S1836" i="20" s="1"/>
  <c r="O1836" i="20"/>
  <c r="S1835" i="20" a="1"/>
  <c r="S1835" i="20" s="1"/>
  <c r="R1835" i="20"/>
  <c r="O1835" i="20"/>
  <c r="R1834" i="20"/>
  <c r="S1834" i="20" s="1" a="1"/>
  <c r="S1834" i="20" s="1"/>
  <c r="O1834" i="20"/>
  <c r="R1833" i="20"/>
  <c r="S1833" i="20" s="1" a="1"/>
  <c r="S1833" i="20" s="1"/>
  <c r="O1833" i="20"/>
  <c r="R1832" i="20"/>
  <c r="S1832" i="20" s="1" a="1"/>
  <c r="S1832" i="20" s="1"/>
  <c r="O1832" i="20"/>
  <c r="S1831" i="20" a="1"/>
  <c r="S1831" i="20" s="1"/>
  <c r="R1831" i="20"/>
  <c r="O1831" i="20"/>
  <c r="R1830" i="20"/>
  <c r="S1830" i="20" s="1" a="1"/>
  <c r="S1830" i="20" s="1"/>
  <c r="O1830" i="20"/>
  <c r="R1829" i="20"/>
  <c r="S1829" i="20" s="1" a="1"/>
  <c r="S1829" i="20" s="1"/>
  <c r="O1829" i="20"/>
  <c r="R1828" i="20"/>
  <c r="S1828" i="20" s="1" a="1"/>
  <c r="S1828" i="20" s="1"/>
  <c r="O1828" i="20"/>
  <c r="S1827" i="20" a="1"/>
  <c r="S1827" i="20" s="1"/>
  <c r="R1827" i="20"/>
  <c r="O1827" i="20"/>
  <c r="R1826" i="20"/>
  <c r="S1826" i="20" s="1" a="1"/>
  <c r="S1826" i="20" s="1"/>
  <c r="O1826" i="20"/>
  <c r="R1825" i="20"/>
  <c r="S1825" i="20" s="1" a="1"/>
  <c r="S1825" i="20" s="1"/>
  <c r="O1825" i="20"/>
  <c r="R1824" i="20"/>
  <c r="S1824" i="20" s="1" a="1"/>
  <c r="S1824" i="20" s="1"/>
  <c r="O1824" i="20"/>
  <c r="S1823" i="20" a="1"/>
  <c r="S1823" i="20" s="1"/>
  <c r="R1823" i="20"/>
  <c r="O1823" i="20"/>
  <c r="R1822" i="20"/>
  <c r="S1822" i="20" s="1" a="1"/>
  <c r="S1822" i="20" s="1"/>
  <c r="O1822" i="20"/>
  <c r="R1821" i="20"/>
  <c r="S1821" i="20" s="1" a="1"/>
  <c r="S1821" i="20" s="1"/>
  <c r="O1821" i="20"/>
  <c r="R1820" i="20"/>
  <c r="S1820" i="20" s="1" a="1"/>
  <c r="S1820" i="20" s="1"/>
  <c r="O1820" i="20"/>
  <c r="S1819" i="20" a="1"/>
  <c r="S1819" i="20" s="1"/>
  <c r="R1819" i="20"/>
  <c r="O1819" i="20"/>
  <c r="R1818" i="20"/>
  <c r="S1818" i="20" s="1" a="1"/>
  <c r="S1818" i="20" s="1"/>
  <c r="O1818" i="20"/>
  <c r="R1817" i="20"/>
  <c r="S1817" i="20" s="1" a="1"/>
  <c r="S1817" i="20" s="1"/>
  <c r="O1817" i="20"/>
  <c r="R1816" i="20"/>
  <c r="S1816" i="20" s="1" a="1"/>
  <c r="S1816" i="20" s="1"/>
  <c r="O1816" i="20"/>
  <c r="S1815" i="20" a="1"/>
  <c r="S1815" i="20" s="1"/>
  <c r="R1815" i="20"/>
  <c r="O1815" i="20"/>
  <c r="R1814" i="20"/>
  <c r="S1814" i="20" s="1" a="1"/>
  <c r="S1814" i="20" s="1"/>
  <c r="O1814" i="20"/>
  <c r="R1813" i="20"/>
  <c r="S1813" i="20" s="1" a="1"/>
  <c r="S1813" i="20" s="1"/>
  <c r="O1813" i="20"/>
  <c r="R1812" i="20"/>
  <c r="S1812" i="20" s="1" a="1"/>
  <c r="S1812" i="20" s="1"/>
  <c r="O1812" i="20"/>
  <c r="S1811" i="20" a="1"/>
  <c r="S1811" i="20" s="1"/>
  <c r="R1811" i="20"/>
  <c r="O1811" i="20"/>
  <c r="R1810" i="20"/>
  <c r="S1810" i="20" s="1" a="1"/>
  <c r="S1810" i="20" s="1"/>
  <c r="O1810" i="20"/>
  <c r="R1809" i="20"/>
  <c r="S1809" i="20" s="1" a="1"/>
  <c r="S1809" i="20" s="1"/>
  <c r="O1809" i="20"/>
  <c r="R1808" i="20"/>
  <c r="S1808" i="20" s="1" a="1"/>
  <c r="S1808" i="20" s="1"/>
  <c r="O1808" i="20"/>
  <c r="S1807" i="20" a="1"/>
  <c r="S1807" i="20" s="1"/>
  <c r="R1807" i="20"/>
  <c r="O1807" i="20"/>
  <c r="R1806" i="20"/>
  <c r="S1806" i="20" s="1" a="1"/>
  <c r="S1806" i="20" s="1"/>
  <c r="O1806" i="20"/>
  <c r="R1805" i="20"/>
  <c r="S1805" i="20" s="1" a="1"/>
  <c r="S1805" i="20" s="1"/>
  <c r="O1805" i="20"/>
  <c r="R1804" i="20"/>
  <c r="S1804" i="20" s="1" a="1"/>
  <c r="S1804" i="20" s="1"/>
  <c r="O1804" i="20"/>
  <c r="S1803" i="20" a="1"/>
  <c r="S1803" i="20" s="1"/>
  <c r="R1803" i="20"/>
  <c r="O1803" i="20"/>
  <c r="R1802" i="20"/>
  <c r="S1802" i="20" s="1" a="1"/>
  <c r="S1802" i="20" s="1"/>
  <c r="O1802" i="20"/>
  <c r="R1801" i="20"/>
  <c r="S1801" i="20" s="1" a="1"/>
  <c r="S1801" i="20" s="1"/>
  <c r="O1801" i="20"/>
  <c r="R1800" i="20"/>
  <c r="S1800" i="20" s="1" a="1"/>
  <c r="S1800" i="20" s="1"/>
  <c r="O1800" i="20"/>
  <c r="S1799" i="20" a="1"/>
  <c r="S1799" i="20" s="1"/>
  <c r="R1799" i="20"/>
  <c r="O1799" i="20"/>
  <c r="R1798" i="20"/>
  <c r="S1798" i="20" s="1" a="1"/>
  <c r="S1798" i="20" s="1"/>
  <c r="O1798" i="20"/>
  <c r="R1797" i="20"/>
  <c r="S1797" i="20" s="1" a="1"/>
  <c r="S1797" i="20" s="1"/>
  <c r="O1797" i="20"/>
  <c r="R1796" i="20"/>
  <c r="S1796" i="20" s="1" a="1"/>
  <c r="S1796" i="20" s="1"/>
  <c r="O1796" i="20"/>
  <c r="S1795" i="20" a="1"/>
  <c r="S1795" i="20" s="1"/>
  <c r="R1795" i="20"/>
  <c r="O1795" i="20"/>
  <c r="R1794" i="20"/>
  <c r="S1794" i="20" s="1" a="1"/>
  <c r="S1794" i="20" s="1"/>
  <c r="O1794" i="20"/>
  <c r="R1793" i="20"/>
  <c r="S1793" i="20" s="1" a="1"/>
  <c r="S1793" i="20" s="1"/>
  <c r="O1793" i="20"/>
  <c r="R1792" i="20"/>
  <c r="S1792" i="20" s="1" a="1"/>
  <c r="S1792" i="20" s="1"/>
  <c r="O1792" i="20"/>
  <c r="S1791" i="20" a="1"/>
  <c r="S1791" i="20" s="1"/>
  <c r="R1791" i="20"/>
  <c r="O1791" i="20"/>
  <c r="R1790" i="20"/>
  <c r="S1790" i="20" s="1" a="1"/>
  <c r="S1790" i="20" s="1"/>
  <c r="O1790" i="20"/>
  <c r="R1789" i="20"/>
  <c r="S1789" i="20" s="1" a="1"/>
  <c r="S1789" i="20" s="1"/>
  <c r="O1789" i="20"/>
  <c r="R1788" i="20"/>
  <c r="S1788" i="20" s="1" a="1"/>
  <c r="S1788" i="20" s="1"/>
  <c r="O1788" i="20"/>
  <c r="S1787" i="20" a="1"/>
  <c r="S1787" i="20" s="1"/>
  <c r="R1787" i="20"/>
  <c r="O1787" i="20"/>
  <c r="R1786" i="20"/>
  <c r="S1786" i="20" s="1" a="1"/>
  <c r="S1786" i="20" s="1"/>
  <c r="O1786" i="20"/>
  <c r="R1785" i="20"/>
  <c r="S1785" i="20" s="1" a="1"/>
  <c r="S1785" i="20" s="1"/>
  <c r="O1785" i="20"/>
  <c r="R1784" i="20"/>
  <c r="S1784" i="20" s="1" a="1"/>
  <c r="S1784" i="20" s="1"/>
  <c r="O1784" i="20"/>
  <c r="S1783" i="20" a="1"/>
  <c r="S1783" i="20" s="1"/>
  <c r="R1783" i="20"/>
  <c r="O1783" i="20"/>
  <c r="R1782" i="20"/>
  <c r="S1782" i="20" s="1" a="1"/>
  <c r="S1782" i="20" s="1"/>
  <c r="O1782" i="20"/>
  <c r="R1781" i="20"/>
  <c r="S1781" i="20" s="1" a="1"/>
  <c r="S1781" i="20" s="1"/>
  <c r="O1781" i="20"/>
  <c r="R1780" i="20"/>
  <c r="S1780" i="20" s="1" a="1"/>
  <c r="S1780" i="20" s="1"/>
  <c r="O1780" i="20"/>
  <c r="S1779" i="20" a="1"/>
  <c r="S1779" i="20" s="1"/>
  <c r="R1779" i="20"/>
  <c r="O1779" i="20"/>
  <c r="R1778" i="20"/>
  <c r="S1778" i="20" s="1" a="1"/>
  <c r="S1778" i="20" s="1"/>
  <c r="O1778" i="20"/>
  <c r="R1777" i="20"/>
  <c r="S1777" i="20" s="1" a="1"/>
  <c r="S1777" i="20" s="1"/>
  <c r="O1777" i="20"/>
  <c r="R1776" i="20"/>
  <c r="S1776" i="20" s="1" a="1"/>
  <c r="S1776" i="20" s="1"/>
  <c r="O1776" i="20"/>
  <c r="S1775" i="20" a="1"/>
  <c r="S1775" i="20" s="1"/>
  <c r="R1775" i="20"/>
  <c r="O1775" i="20"/>
  <c r="R1774" i="20"/>
  <c r="S1774" i="20" s="1" a="1"/>
  <c r="S1774" i="20" s="1"/>
  <c r="O1774" i="20"/>
  <c r="R1110" i="27" l="1"/>
  <c r="O1110" i="27"/>
  <c r="R1109" i="27"/>
  <c r="O1109" i="27"/>
  <c r="R1108" i="27"/>
  <c r="O1108" i="27"/>
  <c r="R1107" i="27"/>
  <c r="O1107" i="27"/>
  <c r="R1106" i="27"/>
  <c r="O1106" i="27"/>
  <c r="R1105" i="27"/>
  <c r="O1105" i="27"/>
  <c r="R1104" i="27"/>
  <c r="O1104" i="27"/>
  <c r="R1103" i="27"/>
  <c r="O1103" i="27"/>
  <c r="R1102" i="27"/>
  <c r="O1102" i="27"/>
  <c r="R1101" i="27"/>
  <c r="O1101" i="27"/>
  <c r="R1100" i="27"/>
  <c r="O1100" i="27"/>
  <c r="R1099" i="27"/>
  <c r="O1099" i="27"/>
  <c r="R1098" i="27"/>
  <c r="O1098" i="27"/>
  <c r="R1097" i="27"/>
  <c r="S1097" i="27" s="1" a="1"/>
  <c r="S1097" i="27" s="1"/>
  <c r="O1097" i="27"/>
  <c r="R1096" i="27"/>
  <c r="O1096" i="27"/>
  <c r="R1095" i="27"/>
  <c r="O1095" i="27"/>
  <c r="R1094" i="27"/>
  <c r="O1094" i="27"/>
  <c r="R1093" i="27"/>
  <c r="O1093" i="27"/>
  <c r="R1092" i="27"/>
  <c r="O1092" i="27"/>
  <c r="R1091" i="27"/>
  <c r="O1091" i="27"/>
  <c r="R1090" i="27"/>
  <c r="O1090" i="27"/>
  <c r="R1089" i="27"/>
  <c r="O1089" i="27"/>
  <c r="R1088" i="27"/>
  <c r="O1088" i="27"/>
  <c r="R1087" i="27"/>
  <c r="O1087" i="27"/>
  <c r="R1086" i="27"/>
  <c r="O1086" i="27"/>
  <c r="R1085" i="27"/>
  <c r="O1085" i="27"/>
  <c r="R1084" i="27"/>
  <c r="O1084" i="27"/>
  <c r="R1083" i="27"/>
  <c r="O1083" i="27"/>
  <c r="R1082" i="27"/>
  <c r="O1082" i="27"/>
  <c r="R1081" i="27"/>
  <c r="O1081" i="27"/>
  <c r="R1080" i="27"/>
  <c r="O1080" i="27"/>
  <c r="R1079" i="27"/>
  <c r="O1079" i="27"/>
  <c r="R1078" i="27"/>
  <c r="O1078" i="27"/>
  <c r="R1077" i="27"/>
  <c r="O1077" i="27"/>
  <c r="R1076" i="27"/>
  <c r="O1076" i="27"/>
  <c r="R1075" i="27"/>
  <c r="O1075" i="27"/>
  <c r="R1074" i="27"/>
  <c r="O1074" i="27"/>
  <c r="R1073" i="27"/>
  <c r="O1073" i="27"/>
  <c r="R1072" i="27"/>
  <c r="O1072" i="27"/>
  <c r="R1071" i="27"/>
  <c r="O1071" i="27"/>
  <c r="R1070" i="27"/>
  <c r="O1070" i="27"/>
  <c r="R1069" i="27"/>
  <c r="O1069" i="27"/>
  <c r="R1068" i="27"/>
  <c r="O1068" i="27"/>
  <c r="R1067" i="27"/>
  <c r="O1067" i="27"/>
  <c r="R1066" i="27"/>
  <c r="O1066" i="27"/>
  <c r="R1065" i="27"/>
  <c r="O1065" i="27"/>
  <c r="R1064" i="27"/>
  <c r="O1064" i="27"/>
  <c r="R1063" i="27"/>
  <c r="O1063" i="27"/>
  <c r="R1062" i="27"/>
  <c r="O1062" i="27"/>
  <c r="R1061" i="27"/>
  <c r="O1061" i="27"/>
  <c r="R1060" i="27"/>
  <c r="O1060" i="27"/>
  <c r="R1059" i="27"/>
  <c r="O1059" i="27"/>
  <c r="R1058" i="27"/>
  <c r="O1058" i="27"/>
  <c r="R1057" i="27"/>
  <c r="O1057" i="27"/>
  <c r="R1056" i="27"/>
  <c r="O1056" i="27"/>
  <c r="R1055" i="27"/>
  <c r="S1055" i="27" s="1" a="1"/>
  <c r="S1055" i="27" s="1"/>
  <c r="O1055" i="27"/>
  <c r="R1054" i="27"/>
  <c r="S1054" i="27" s="1" a="1"/>
  <c r="S1054" i="27" s="1"/>
  <c r="O1054" i="27"/>
  <c r="R1053" i="27"/>
  <c r="O1053" i="27"/>
  <c r="R1052" i="27"/>
  <c r="S1052" i="27" s="1" a="1"/>
  <c r="S1052" i="27" s="1"/>
  <c r="O1052" i="27"/>
  <c r="R1051" i="27"/>
  <c r="S1051" i="27" s="1" a="1"/>
  <c r="S1051" i="27" s="1"/>
  <c r="O1051" i="27"/>
  <c r="R1050" i="27"/>
  <c r="S1050" i="27" s="1" a="1"/>
  <c r="S1050" i="27" s="1"/>
  <c r="O1050" i="27"/>
  <c r="R1049" i="27"/>
  <c r="O1049" i="27"/>
  <c r="R1048" i="27"/>
  <c r="O1048" i="27"/>
  <c r="R1047" i="27"/>
  <c r="O1047" i="27"/>
  <c r="R1046" i="27"/>
  <c r="S1046" i="27" s="1" a="1"/>
  <c r="S1046" i="27" s="1"/>
  <c r="O1046" i="27"/>
  <c r="R1045" i="27"/>
  <c r="O1045" i="27"/>
  <c r="R1044" i="27"/>
  <c r="O1044" i="27"/>
  <c r="R1043" i="27"/>
  <c r="S1043" i="27" s="1" a="1"/>
  <c r="S1043" i="27" s="1"/>
  <c r="O1043" i="27"/>
  <c r="R1042" i="27"/>
  <c r="O1042" i="27"/>
  <c r="R1041" i="27"/>
  <c r="O1041" i="27"/>
  <c r="R1040" i="27"/>
  <c r="S1040" i="27" s="1" a="1"/>
  <c r="S1040" i="27" s="1"/>
  <c r="O1040" i="27"/>
  <c r="R1039" i="27"/>
  <c r="O1039" i="27"/>
  <c r="R1038" i="27"/>
  <c r="O1038" i="27"/>
  <c r="R1037" i="27"/>
  <c r="S1037" i="27" s="1" a="1"/>
  <c r="S1037" i="27" s="1"/>
  <c r="O1037" i="27"/>
  <c r="R1036" i="27"/>
  <c r="S1036" i="27" s="1" a="1"/>
  <c r="S1036" i="27" s="1"/>
  <c r="O1036" i="27"/>
  <c r="R1035" i="27"/>
  <c r="O1035" i="27"/>
  <c r="R1034" i="27"/>
  <c r="O1034" i="27"/>
  <c r="R1033" i="27"/>
  <c r="O1033" i="27"/>
  <c r="R1032" i="27"/>
  <c r="S1032" i="27" s="1" a="1"/>
  <c r="S1032" i="27" s="1"/>
  <c r="O1032" i="27"/>
  <c r="R1031" i="27"/>
  <c r="O1031" i="27"/>
  <c r="R1030" i="27"/>
  <c r="O1030" i="27"/>
  <c r="R1029" i="27"/>
  <c r="O1029" i="27"/>
  <c r="S1028" i="27" a="1"/>
  <c r="S1028" i="27" s="1"/>
  <c r="R1028" i="27"/>
  <c r="O1028" i="27"/>
  <c r="S1027" i="27" a="1"/>
  <c r="S1027" i="27" s="1"/>
  <c r="R1027" i="27"/>
  <c r="O1027" i="27"/>
  <c r="R1026" i="27"/>
  <c r="S1026" i="27" s="1" a="1"/>
  <c r="S1026" i="27" s="1"/>
  <c r="O1026" i="27"/>
  <c r="S1025" i="27" a="1"/>
  <c r="S1025" i="27" s="1"/>
  <c r="R1025" i="27"/>
  <c r="O1025" i="27"/>
  <c r="R1024" i="27"/>
  <c r="S1024" i="27" s="1" a="1"/>
  <c r="S1024" i="27" s="1"/>
  <c r="O1024" i="27"/>
  <c r="R1023" i="27"/>
  <c r="O1023" i="27"/>
  <c r="S1022" i="27" a="1"/>
  <c r="S1022" i="27" s="1"/>
  <c r="R1022" i="27"/>
  <c r="O1022" i="27"/>
  <c r="R1021" i="27"/>
  <c r="S1021" i="27" s="1" a="1"/>
  <c r="S1021" i="27" s="1"/>
  <c r="O1021" i="27"/>
  <c r="R1020" i="27"/>
  <c r="S1020" i="27" s="1" a="1"/>
  <c r="S1020" i="27" s="1"/>
  <c r="O1020" i="27"/>
  <c r="R1019" i="27"/>
  <c r="S1019" i="27" s="1" a="1"/>
  <c r="S1019" i="27" s="1"/>
  <c r="O1019" i="27"/>
  <c r="R1018" i="27"/>
  <c r="S1018" i="27" s="1" a="1"/>
  <c r="S1018" i="27" s="1"/>
  <c r="O1018" i="27"/>
  <c r="R1017" i="27"/>
  <c r="O1017" i="27"/>
  <c r="R1016" i="27"/>
  <c r="O1016" i="27"/>
  <c r="R1015" i="27"/>
  <c r="O1015" i="27"/>
  <c r="R1014" i="27"/>
  <c r="S1014" i="27" s="1" a="1"/>
  <c r="S1014" i="27" s="1"/>
  <c r="O1014" i="27"/>
  <c r="R1013" i="27"/>
  <c r="S1013" i="27" s="1" a="1"/>
  <c r="S1013" i="27" s="1"/>
  <c r="O1013" i="27"/>
  <c r="R1012" i="27"/>
  <c r="S1012" i="27" s="1" a="1"/>
  <c r="S1012" i="27" s="1"/>
  <c r="O1012" i="27"/>
  <c r="R1011" i="27"/>
  <c r="S1011" i="27" s="1" a="1"/>
  <c r="S1011" i="27" s="1"/>
  <c r="O1011" i="27"/>
  <c r="R1010" i="27"/>
  <c r="S1010" i="27" s="1" a="1"/>
  <c r="S1010" i="27" s="1"/>
  <c r="O1010" i="27"/>
  <c r="R1009" i="27"/>
  <c r="S1009" i="27" s="1" a="1"/>
  <c r="S1009" i="27" s="1"/>
  <c r="O1009" i="27"/>
  <c r="R1008" i="27"/>
  <c r="S1008" i="27" s="1" a="1"/>
  <c r="S1008" i="27" s="1"/>
  <c r="O1008" i="27"/>
  <c r="R1007" i="27"/>
  <c r="S1007" i="27" s="1" a="1"/>
  <c r="S1007" i="27" s="1"/>
  <c r="O1007" i="27"/>
  <c r="R1006" i="27"/>
  <c r="S1006" i="27" s="1" a="1"/>
  <c r="S1006" i="27" s="1"/>
  <c r="O1006" i="27"/>
  <c r="R1005" i="27"/>
  <c r="S1005" i="27" s="1" a="1"/>
  <c r="S1005" i="27" s="1"/>
  <c r="O1005" i="27"/>
  <c r="R1004" i="27"/>
  <c r="O1004" i="27"/>
  <c r="R1003" i="27"/>
  <c r="S1003" i="27" s="1" a="1"/>
  <c r="S1003" i="27" s="1"/>
  <c r="O1003" i="27"/>
  <c r="R1002" i="27"/>
  <c r="S1002" i="27" s="1" a="1"/>
  <c r="S1002" i="27" s="1"/>
  <c r="O1002" i="27"/>
  <c r="R1001" i="27"/>
  <c r="S1001" i="27" s="1" a="1"/>
  <c r="S1001" i="27" s="1"/>
  <c r="O1001" i="27"/>
  <c r="R1000" i="27"/>
  <c r="O1000" i="27"/>
  <c r="R999" i="27"/>
  <c r="S999" i="27" s="1" a="1"/>
  <c r="S999" i="27" s="1"/>
  <c r="O999" i="27"/>
  <c r="R998" i="27"/>
  <c r="S998" i="27" s="1" a="1"/>
  <c r="S998" i="27" s="1"/>
  <c r="O998" i="27"/>
  <c r="R997" i="27"/>
  <c r="S997" i="27" s="1" a="1"/>
  <c r="S997" i="27" s="1"/>
  <c r="O997" i="27"/>
  <c r="R996" i="27"/>
  <c r="S996" i="27" s="1" a="1"/>
  <c r="S996" i="27" s="1"/>
  <c r="O996" i="27"/>
  <c r="R995" i="27"/>
  <c r="S995" i="27" s="1" a="1"/>
  <c r="S995" i="27" s="1"/>
  <c r="O995" i="27"/>
  <c r="R994" i="27"/>
  <c r="S994" i="27" s="1" a="1"/>
  <c r="S994" i="27" s="1"/>
  <c r="O994" i="27"/>
  <c r="R993" i="27"/>
  <c r="S993" i="27" s="1" a="1"/>
  <c r="S993" i="27" s="1"/>
  <c r="O993" i="27"/>
  <c r="R992" i="27"/>
  <c r="S992" i="27" s="1" a="1"/>
  <c r="S992" i="27" s="1"/>
  <c r="O992" i="27"/>
  <c r="R991" i="27"/>
  <c r="S991" i="27" s="1" a="1"/>
  <c r="S991" i="27" s="1"/>
  <c r="O991" i="27"/>
  <c r="R990" i="27"/>
  <c r="S990" i="27" s="1" a="1"/>
  <c r="S990" i="27" s="1"/>
  <c r="O990" i="27"/>
  <c r="R989" i="27"/>
  <c r="S989" i="27" s="1" a="1"/>
  <c r="S989" i="27" s="1"/>
  <c r="O989" i="27"/>
  <c r="R988" i="27"/>
  <c r="S988" i="27" s="1" a="1"/>
  <c r="S988" i="27" s="1"/>
  <c r="O988" i="27"/>
  <c r="R987" i="27"/>
  <c r="S987" i="27" s="1" a="1"/>
  <c r="S987" i="27" s="1"/>
  <c r="O987" i="27"/>
  <c r="R986" i="27"/>
  <c r="S986" i="27" s="1" a="1"/>
  <c r="S986" i="27" s="1"/>
  <c r="O986" i="27"/>
  <c r="R985" i="27"/>
  <c r="S985" i="27" s="1" a="1"/>
  <c r="S985" i="27" s="1"/>
  <c r="O985" i="27"/>
  <c r="R984" i="27"/>
  <c r="S984" i="27" s="1" a="1"/>
  <c r="S984" i="27" s="1"/>
  <c r="O984" i="27"/>
  <c r="R983" i="27"/>
  <c r="S983" i="27" s="1" a="1"/>
  <c r="S983" i="27" s="1"/>
  <c r="O983" i="27"/>
  <c r="R982" i="27"/>
  <c r="S982" i="27" s="1" a="1"/>
  <c r="S982" i="27" s="1"/>
  <c r="O982" i="27"/>
  <c r="R981" i="27"/>
  <c r="S981" i="27" s="1" a="1"/>
  <c r="S981" i="27" s="1"/>
  <c r="O981" i="27"/>
  <c r="R980" i="27"/>
  <c r="S980" i="27" s="1" a="1"/>
  <c r="S980" i="27" s="1"/>
  <c r="O980" i="27"/>
  <c r="R979" i="27"/>
  <c r="S979" i="27" s="1" a="1"/>
  <c r="S979" i="27" s="1"/>
  <c r="O979" i="27"/>
  <c r="R978" i="27"/>
  <c r="S978" i="27" s="1" a="1"/>
  <c r="S978" i="27" s="1"/>
  <c r="O978" i="27"/>
  <c r="R977" i="27"/>
  <c r="S977" i="27" s="1" a="1"/>
  <c r="S977" i="27" s="1"/>
  <c r="O977" i="27"/>
  <c r="R976" i="27"/>
  <c r="S976" i="27" s="1" a="1"/>
  <c r="S976" i="27" s="1"/>
  <c r="O976" i="27"/>
  <c r="R975" i="27"/>
  <c r="S975" i="27" s="1" a="1"/>
  <c r="S975" i="27" s="1"/>
  <c r="O975" i="27"/>
  <c r="R974" i="27"/>
  <c r="S974" i="27" s="1" a="1"/>
  <c r="S974" i="27" s="1"/>
  <c r="O974" i="27"/>
  <c r="R973" i="27"/>
  <c r="S973" i="27" s="1" a="1"/>
  <c r="S973" i="27" s="1"/>
  <c r="O973" i="27"/>
  <c r="R972" i="27"/>
  <c r="S972" i="27" s="1" a="1"/>
  <c r="S972" i="27" s="1"/>
  <c r="O972" i="27"/>
  <c r="R971" i="27"/>
  <c r="S971" i="27" s="1" a="1"/>
  <c r="S971" i="27" s="1"/>
  <c r="O971" i="27"/>
  <c r="R970" i="27"/>
  <c r="S970" i="27" s="1" a="1"/>
  <c r="S970" i="27" s="1"/>
  <c r="O970" i="27"/>
  <c r="R969" i="27"/>
  <c r="S969" i="27" s="1" a="1"/>
  <c r="S969" i="27" s="1"/>
  <c r="O969" i="27"/>
  <c r="R968" i="27"/>
  <c r="S968" i="27" s="1" a="1"/>
  <c r="S968" i="27" s="1"/>
  <c r="O968" i="27"/>
  <c r="R967" i="27"/>
  <c r="S967" i="27" s="1" a="1"/>
  <c r="S967" i="27" s="1"/>
  <c r="O967" i="27"/>
  <c r="R966" i="27"/>
  <c r="S966" i="27" s="1" a="1"/>
  <c r="S966" i="27" s="1"/>
  <c r="O966" i="27"/>
  <c r="R965" i="27"/>
  <c r="S965" i="27" s="1" a="1"/>
  <c r="S965" i="27" s="1"/>
  <c r="O965" i="27"/>
  <c r="R964" i="27"/>
  <c r="S964" i="27" s="1" a="1"/>
  <c r="S964" i="27" s="1"/>
  <c r="O964" i="27"/>
  <c r="R963" i="27"/>
  <c r="S963" i="27" s="1" a="1"/>
  <c r="S963" i="27" s="1"/>
  <c r="O963" i="27"/>
  <c r="R962" i="27"/>
  <c r="S962" i="27" s="1" a="1"/>
  <c r="S962" i="27" s="1"/>
  <c r="O962" i="27"/>
  <c r="R961" i="27"/>
  <c r="S961" i="27" s="1" a="1"/>
  <c r="S961" i="27" s="1"/>
  <c r="O961" i="27"/>
  <c r="R960" i="27"/>
  <c r="S960" i="27" s="1" a="1"/>
  <c r="S960" i="27" s="1"/>
  <c r="O960" i="27"/>
  <c r="R959" i="27"/>
  <c r="S959" i="27" s="1" a="1"/>
  <c r="S959" i="27" s="1"/>
  <c r="O959" i="27"/>
  <c r="R958" i="27"/>
  <c r="S958" i="27" s="1" a="1"/>
  <c r="S958" i="27" s="1"/>
  <c r="O958" i="27"/>
  <c r="R957" i="27"/>
  <c r="S957" i="27" s="1" a="1"/>
  <c r="S957" i="27" s="1"/>
  <c r="O957" i="27"/>
  <c r="S956" i="27" a="1"/>
  <c r="S956" i="27" s="1"/>
  <c r="R956" i="27"/>
  <c r="O956" i="27"/>
  <c r="R955" i="27"/>
  <c r="O955" i="27"/>
  <c r="R954" i="27"/>
  <c r="S954" i="27" s="1" a="1"/>
  <c r="S954" i="27" s="1"/>
  <c r="O954" i="27"/>
  <c r="R953" i="27"/>
  <c r="S953" i="27" s="1" a="1"/>
  <c r="S953" i="27" s="1"/>
  <c r="O953" i="27"/>
  <c r="R952" i="27"/>
  <c r="S952" i="27" s="1" a="1"/>
  <c r="S952" i="27" s="1"/>
  <c r="O952" i="27"/>
  <c r="R951" i="27"/>
  <c r="O951" i="27"/>
  <c r="R950" i="27"/>
  <c r="S950" i="27" s="1" a="1"/>
  <c r="S950" i="27" s="1"/>
  <c r="O950" i="27"/>
  <c r="R949" i="27"/>
  <c r="S949" i="27" s="1" a="1"/>
  <c r="S949" i="27" s="1"/>
  <c r="O949" i="27"/>
  <c r="R948" i="27"/>
  <c r="O948" i="27"/>
  <c r="R947" i="27"/>
  <c r="S947" i="27" s="1" a="1"/>
  <c r="S947" i="27" s="1"/>
  <c r="O947" i="27"/>
  <c r="R946" i="27"/>
  <c r="O946" i="27"/>
  <c r="R945" i="27"/>
  <c r="O945" i="27"/>
  <c r="R944" i="27"/>
  <c r="O944" i="27"/>
  <c r="R943" i="27"/>
  <c r="S943" i="27" s="1" a="1"/>
  <c r="S943" i="27" s="1"/>
  <c r="O943" i="27"/>
  <c r="R942" i="27"/>
  <c r="S942" i="27" s="1" a="1"/>
  <c r="S942" i="27" s="1"/>
  <c r="O942" i="27"/>
  <c r="R941" i="27"/>
  <c r="S941" i="27" s="1" a="1"/>
  <c r="S941" i="27" s="1"/>
  <c r="O941" i="27"/>
  <c r="R940" i="27"/>
  <c r="S940" i="27" s="1" a="1"/>
  <c r="S940" i="27" s="1"/>
  <c r="O940" i="27"/>
  <c r="R939" i="27"/>
  <c r="S939" i="27" s="1" a="1"/>
  <c r="S939" i="27" s="1"/>
  <c r="O939" i="27"/>
  <c r="R938" i="27"/>
  <c r="S938" i="27" s="1" a="1"/>
  <c r="S938" i="27" s="1"/>
  <c r="O938" i="27"/>
  <c r="S937" i="27" a="1"/>
  <c r="S937" i="27" s="1"/>
  <c r="R937" i="27"/>
  <c r="O937" i="27"/>
  <c r="R936" i="27"/>
  <c r="S936" i="27" s="1" a="1"/>
  <c r="S936" i="27" s="1"/>
  <c r="O936" i="27"/>
  <c r="R935" i="27"/>
  <c r="S935" i="27" s="1" a="1"/>
  <c r="S935" i="27" s="1"/>
  <c r="O935" i="27"/>
  <c r="R934" i="27"/>
  <c r="S934" i="27" s="1" a="1"/>
  <c r="S934" i="27" s="1"/>
  <c r="O934" i="27"/>
  <c r="R933" i="27"/>
  <c r="S933" i="27" s="1" a="1"/>
  <c r="S933" i="27" s="1"/>
  <c r="O933" i="27"/>
  <c r="R932" i="27"/>
  <c r="O932" i="27"/>
  <c r="R931" i="27"/>
  <c r="S931" i="27" s="1" a="1"/>
  <c r="S931" i="27" s="1"/>
  <c r="O931" i="27"/>
  <c r="R930" i="27"/>
  <c r="S930" i="27" s="1" a="1"/>
  <c r="S930" i="27" s="1"/>
  <c r="O930" i="27"/>
  <c r="R929" i="27"/>
  <c r="S929" i="27" s="1" a="1"/>
  <c r="S929" i="27" s="1"/>
  <c r="O929" i="27"/>
  <c r="R928" i="27"/>
  <c r="S928" i="27" s="1" a="1"/>
  <c r="S928" i="27" s="1"/>
  <c r="O928" i="27"/>
  <c r="R927" i="27"/>
  <c r="S927" i="27" s="1" a="1"/>
  <c r="S927" i="27" s="1"/>
  <c r="O927" i="27"/>
  <c r="R926" i="27"/>
  <c r="S926" i="27" s="1" a="1"/>
  <c r="S926" i="27" s="1"/>
  <c r="O926" i="27"/>
  <c r="R925" i="27"/>
  <c r="S925" i="27" s="1" a="1"/>
  <c r="S925" i="27" s="1"/>
  <c r="O925" i="27"/>
  <c r="R924" i="27"/>
  <c r="S924" i="27" s="1" a="1"/>
  <c r="S924" i="27" s="1"/>
  <c r="O924" i="27"/>
  <c r="R923" i="27"/>
  <c r="S923" i="27" s="1" a="1"/>
  <c r="S923" i="27" s="1"/>
  <c r="O923" i="27"/>
  <c r="R922" i="27"/>
  <c r="S922" i="27" s="1" a="1"/>
  <c r="S922" i="27" s="1"/>
  <c r="O922" i="27"/>
  <c r="R921" i="27"/>
  <c r="S921" i="27" s="1" a="1"/>
  <c r="S921" i="27" s="1"/>
  <c r="O921" i="27"/>
  <c r="R920" i="27"/>
  <c r="S920" i="27" s="1" a="1"/>
  <c r="S920" i="27" s="1"/>
  <c r="O920" i="27"/>
  <c r="R919" i="27"/>
  <c r="S919" i="27" s="1" a="1"/>
  <c r="S919" i="27" s="1"/>
  <c r="O919" i="27"/>
  <c r="R918" i="27"/>
  <c r="S918" i="27" s="1" a="1"/>
  <c r="S918" i="27" s="1"/>
  <c r="O918" i="27"/>
  <c r="R917" i="27"/>
  <c r="S917" i="27" s="1" a="1"/>
  <c r="S917" i="27" s="1"/>
  <c r="O917" i="27"/>
  <c r="R916" i="27"/>
  <c r="S916" i="27" s="1" a="1"/>
  <c r="S916" i="27" s="1"/>
  <c r="O916" i="27"/>
  <c r="R915" i="27"/>
  <c r="S915" i="27" s="1" a="1"/>
  <c r="S915" i="27" s="1"/>
  <c r="O915" i="27"/>
  <c r="R914" i="27"/>
  <c r="S914" i="27" s="1" a="1"/>
  <c r="S914" i="27" s="1"/>
  <c r="O914" i="27"/>
  <c r="R913" i="27"/>
  <c r="S913" i="27" s="1" a="1"/>
  <c r="S913" i="27" s="1"/>
  <c r="O913" i="27"/>
  <c r="R912" i="27"/>
  <c r="S912" i="27" s="1" a="1"/>
  <c r="S912" i="27" s="1"/>
  <c r="O912" i="27"/>
  <c r="R911" i="27"/>
  <c r="S911" i="27" s="1" a="1"/>
  <c r="S911" i="27" s="1"/>
  <c r="O911" i="27"/>
  <c r="R910" i="27"/>
  <c r="S910" i="27" s="1" a="1"/>
  <c r="S910" i="27" s="1"/>
  <c r="O910" i="27"/>
  <c r="R909" i="27"/>
  <c r="O909" i="27"/>
  <c r="R908" i="27"/>
  <c r="S908" i="27" s="1" a="1"/>
  <c r="S908" i="27" s="1"/>
  <c r="O908" i="27"/>
  <c r="R907" i="27"/>
  <c r="O907" i="27"/>
  <c r="R906" i="27"/>
  <c r="S906" i="27" s="1" a="1"/>
  <c r="S906" i="27" s="1"/>
  <c r="O906" i="27"/>
  <c r="R905" i="27"/>
  <c r="S905" i="27" s="1" a="1"/>
  <c r="S905" i="27" s="1"/>
  <c r="O905" i="27"/>
  <c r="R904" i="27"/>
  <c r="S904" i="27" s="1" a="1"/>
  <c r="S904" i="27" s="1"/>
  <c r="O904" i="27"/>
  <c r="R903" i="27"/>
  <c r="S903" i="27" s="1" a="1"/>
  <c r="S903" i="27" s="1"/>
  <c r="O903" i="27"/>
  <c r="R902" i="27"/>
  <c r="S902" i="27" s="1" a="1"/>
  <c r="S902" i="27" s="1"/>
  <c r="O902" i="27"/>
  <c r="S901" i="27" a="1"/>
  <c r="S901" i="27" s="1"/>
  <c r="R901" i="27"/>
  <c r="O901" i="27"/>
  <c r="R900" i="27"/>
  <c r="S900" i="27" s="1" a="1"/>
  <c r="S900" i="27" s="1"/>
  <c r="O900" i="27"/>
  <c r="R899" i="27"/>
  <c r="O899" i="27"/>
  <c r="R898" i="27"/>
  <c r="O898" i="27"/>
  <c r="R897" i="27"/>
  <c r="S897" i="27" s="1" a="1"/>
  <c r="S897" i="27" s="1"/>
  <c r="O897" i="27"/>
  <c r="R896" i="27"/>
  <c r="S896" i="27" s="1" a="1"/>
  <c r="S896" i="27" s="1"/>
  <c r="O896" i="27"/>
  <c r="R895" i="27"/>
  <c r="S895" i="27" s="1" a="1"/>
  <c r="S895" i="27" s="1"/>
  <c r="O895" i="27"/>
  <c r="R894" i="27"/>
  <c r="O894" i="27"/>
  <c r="R893" i="27"/>
  <c r="S893" i="27" s="1" a="1"/>
  <c r="S893" i="27" s="1"/>
  <c r="O893" i="27"/>
  <c r="R892" i="27"/>
  <c r="O892" i="27"/>
  <c r="R891" i="27"/>
  <c r="O891" i="27"/>
  <c r="R890" i="27"/>
  <c r="O890" i="27"/>
  <c r="R889" i="27"/>
  <c r="S889" i="27" s="1" a="1"/>
  <c r="S889" i="27" s="1"/>
  <c r="O889" i="27"/>
  <c r="R888" i="27"/>
  <c r="S888" i="27" s="1" a="1"/>
  <c r="S888" i="27" s="1"/>
  <c r="O888" i="27"/>
  <c r="R887" i="27"/>
  <c r="S887" i="27" s="1" a="1"/>
  <c r="S887" i="27" s="1"/>
  <c r="O887" i="27"/>
  <c r="R886" i="27"/>
  <c r="S886" i="27" s="1" a="1"/>
  <c r="S886" i="27" s="1"/>
  <c r="O886" i="27"/>
  <c r="R885" i="27"/>
  <c r="S885" i="27" s="1" a="1"/>
  <c r="S885" i="27" s="1"/>
  <c r="O885" i="27"/>
  <c r="R884" i="27"/>
  <c r="S884" i="27" s="1" a="1"/>
  <c r="S884" i="27" s="1"/>
  <c r="O884" i="27"/>
  <c r="R883" i="27"/>
  <c r="S883" i="27" s="1" a="1"/>
  <c r="S883" i="27" s="1"/>
  <c r="O883" i="27"/>
  <c r="R882" i="27"/>
  <c r="S882" i="27" s="1" a="1"/>
  <c r="S882" i="27" s="1"/>
  <c r="O882" i="27"/>
  <c r="R881" i="27"/>
  <c r="O881" i="27"/>
  <c r="R880" i="27"/>
  <c r="S880" i="27" s="1" a="1"/>
  <c r="S880" i="27" s="1"/>
  <c r="O880" i="27"/>
  <c r="R879" i="27"/>
  <c r="O879" i="27"/>
  <c r="R878" i="27"/>
  <c r="S878" i="27" s="1" a="1"/>
  <c r="S878" i="27" s="1"/>
  <c r="O878" i="27"/>
  <c r="R877" i="27"/>
  <c r="S877" i="27" s="1" a="1"/>
  <c r="S877" i="27" s="1"/>
  <c r="O877" i="27"/>
  <c r="R876" i="27"/>
  <c r="S876" i="27" s="1" a="1"/>
  <c r="S876" i="27" s="1"/>
  <c r="O876" i="27"/>
  <c r="R875" i="27"/>
  <c r="S875" i="27" s="1" a="1"/>
  <c r="S875" i="27" s="1"/>
  <c r="O875" i="27"/>
  <c r="R874" i="27"/>
  <c r="S874" i="27" s="1" a="1"/>
  <c r="S874" i="27" s="1"/>
  <c r="O874" i="27"/>
  <c r="R873" i="27"/>
  <c r="S873" i="27" s="1" a="1"/>
  <c r="S873" i="27" s="1"/>
  <c r="O873" i="27"/>
  <c r="R872" i="27"/>
  <c r="S872" i="27" s="1" a="1"/>
  <c r="S872" i="27" s="1"/>
  <c r="O872" i="27"/>
  <c r="R871" i="27"/>
  <c r="O871" i="27"/>
  <c r="R870" i="27"/>
  <c r="O870" i="27"/>
  <c r="R869" i="27"/>
  <c r="O869" i="27"/>
  <c r="R868" i="27"/>
  <c r="S868" i="27" s="1" a="1"/>
  <c r="S868" i="27" s="1"/>
  <c r="O868" i="27"/>
  <c r="R867" i="27"/>
  <c r="S867" i="27" s="1" a="1"/>
  <c r="S867" i="27" s="1"/>
  <c r="O867" i="27"/>
  <c r="R866" i="27"/>
  <c r="S866" i="27" s="1" a="1"/>
  <c r="S866" i="27" s="1"/>
  <c r="O866" i="27"/>
  <c r="R865" i="27"/>
  <c r="S865" i="27" s="1" a="1"/>
  <c r="S865" i="27" s="1"/>
  <c r="O865" i="27"/>
  <c r="R864" i="27"/>
  <c r="S864" i="27" s="1" a="1"/>
  <c r="S864" i="27" s="1"/>
  <c r="O864" i="27"/>
  <c r="R863" i="27"/>
  <c r="S863" i="27" s="1" a="1"/>
  <c r="S863" i="27" s="1"/>
  <c r="O863" i="27"/>
  <c r="R862" i="27"/>
  <c r="S862" i="27" s="1" a="1"/>
  <c r="S862" i="27" s="1"/>
  <c r="O862" i="27"/>
  <c r="R861" i="27"/>
  <c r="S861" i="27" s="1" a="1"/>
  <c r="S861" i="27" s="1"/>
  <c r="O861" i="27"/>
  <c r="R860" i="27"/>
  <c r="O860" i="27"/>
  <c r="R859" i="27"/>
  <c r="O859" i="27"/>
  <c r="R858" i="27"/>
  <c r="O858" i="27"/>
  <c r="R857" i="27"/>
  <c r="S857" i="27" s="1" a="1"/>
  <c r="S857" i="27" s="1"/>
  <c r="O857" i="27"/>
  <c r="R856" i="27"/>
  <c r="S856" i="27" s="1" a="1"/>
  <c r="S856" i="27" s="1"/>
  <c r="O856" i="27"/>
  <c r="R855" i="27"/>
  <c r="S855" i="27" s="1" a="1"/>
  <c r="S855" i="27" s="1"/>
  <c r="O855" i="27"/>
  <c r="S854" i="27" a="1"/>
  <c r="S854" i="27" s="1"/>
  <c r="R854" i="27"/>
  <c r="O854" i="27"/>
  <c r="R853" i="27"/>
  <c r="S853" i="27" s="1" a="1"/>
  <c r="S853" i="27" s="1"/>
  <c r="O853" i="27"/>
  <c r="R852" i="27"/>
  <c r="S852" i="27" s="1" a="1"/>
  <c r="S852" i="27" s="1"/>
  <c r="O852" i="27"/>
  <c r="R851" i="27"/>
  <c r="S851" i="27" s="1" a="1"/>
  <c r="S851" i="27" s="1"/>
  <c r="O851" i="27"/>
  <c r="R850" i="27"/>
  <c r="S850" i="27" s="1" a="1"/>
  <c r="S850" i="27" s="1"/>
  <c r="O850" i="27"/>
  <c r="R849" i="27"/>
  <c r="S849" i="27" s="1" a="1"/>
  <c r="S849" i="27" s="1"/>
  <c r="O849" i="27"/>
  <c r="R848" i="27"/>
  <c r="O848" i="27"/>
  <c r="R847" i="27"/>
  <c r="O847" i="27"/>
  <c r="R846" i="27"/>
  <c r="O846" i="27"/>
  <c r="R845" i="27"/>
  <c r="S845" i="27" s="1" a="1"/>
  <c r="S845" i="27" s="1"/>
  <c r="O845" i="27"/>
  <c r="R844" i="27"/>
  <c r="S844" i="27" s="1" a="1"/>
  <c r="S844" i="27" s="1"/>
  <c r="O844" i="27"/>
  <c r="R843" i="27"/>
  <c r="S843" i="27" s="1" a="1"/>
  <c r="S843" i="27" s="1"/>
  <c r="O843" i="27"/>
  <c r="R842" i="27"/>
  <c r="S842" i="27" s="1" a="1"/>
  <c r="S842" i="27" s="1"/>
  <c r="O842" i="27"/>
  <c r="R841" i="27"/>
  <c r="S841" i="27" s="1" a="1"/>
  <c r="S841" i="27" s="1"/>
  <c r="O841" i="27"/>
  <c r="R840" i="27"/>
  <c r="S840" i="27" s="1" a="1"/>
  <c r="S840" i="27" s="1"/>
  <c r="O840" i="27"/>
  <c r="R839" i="27"/>
  <c r="S839" i="27" s="1" a="1"/>
  <c r="S839" i="27" s="1"/>
  <c r="O839" i="27"/>
  <c r="R838" i="27"/>
  <c r="O838" i="27"/>
  <c r="R837" i="27"/>
  <c r="O837" i="27"/>
  <c r="R836" i="27"/>
  <c r="O836" i="27"/>
  <c r="R835" i="27"/>
  <c r="S835" i="27" s="1" a="1"/>
  <c r="S835" i="27" s="1"/>
  <c r="O835" i="27"/>
  <c r="R834" i="27"/>
  <c r="S834" i="27" s="1" a="1"/>
  <c r="S834" i="27" s="1"/>
  <c r="O834" i="27"/>
  <c r="R833" i="27"/>
  <c r="S833" i="27" s="1" a="1"/>
  <c r="S833" i="27" s="1"/>
  <c r="O833" i="27"/>
  <c r="R832" i="27"/>
  <c r="S832" i="27" s="1" a="1"/>
  <c r="S832" i="27" s="1"/>
  <c r="O832" i="27"/>
  <c r="R831" i="27"/>
  <c r="S831" i="27" s="1" a="1"/>
  <c r="S831" i="27" s="1"/>
  <c r="O831" i="27"/>
  <c r="R830" i="27"/>
  <c r="S830" i="27" s="1" a="1"/>
  <c r="S830" i="27" s="1"/>
  <c r="O830" i="27"/>
  <c r="R829" i="27"/>
  <c r="S829" i="27" s="1" a="1"/>
  <c r="S829" i="27" s="1"/>
  <c r="O829" i="27"/>
  <c r="R828" i="27"/>
  <c r="S828" i="27" s="1" a="1"/>
  <c r="S828" i="27" s="1"/>
  <c r="O828" i="27"/>
  <c r="R827" i="27"/>
  <c r="S827" i="27" s="1" a="1"/>
  <c r="S827" i="27" s="1"/>
  <c r="O827" i="27"/>
  <c r="R826" i="27"/>
  <c r="S826" i="27" s="1" a="1"/>
  <c r="S826" i="27" s="1"/>
  <c r="O826" i="27"/>
  <c r="R825" i="27"/>
  <c r="S825" i="27" s="1" a="1"/>
  <c r="S825" i="27" s="1"/>
  <c r="O825" i="27"/>
  <c r="R824" i="27"/>
  <c r="O824" i="27"/>
  <c r="R823" i="27"/>
  <c r="S823" i="27" s="1" a="1"/>
  <c r="S823" i="27" s="1"/>
  <c r="O823" i="27"/>
  <c r="R822" i="27"/>
  <c r="S822" i="27" s="1" a="1"/>
  <c r="S822" i="27" s="1"/>
  <c r="O822" i="27"/>
  <c r="R821" i="27"/>
  <c r="S821" i="27" s="1" a="1"/>
  <c r="S821" i="27" s="1"/>
  <c r="O821" i="27"/>
  <c r="R820" i="27"/>
  <c r="S820" i="27" s="1" a="1"/>
  <c r="S820" i="27" s="1"/>
  <c r="O820" i="27"/>
  <c r="R819" i="27"/>
  <c r="S819" i="27" s="1" a="1"/>
  <c r="S819" i="27" s="1"/>
  <c r="O819" i="27"/>
  <c r="S818" i="27" a="1"/>
  <c r="S818" i="27" s="1"/>
  <c r="R818" i="27"/>
  <c r="O818" i="27"/>
  <c r="R817" i="27"/>
  <c r="S817" i="27" s="1" a="1"/>
  <c r="S817" i="27" s="1"/>
  <c r="O817" i="27"/>
  <c r="R816" i="27"/>
  <c r="S816" i="27" s="1" a="1"/>
  <c r="S816" i="27" s="1"/>
  <c r="O816" i="27"/>
  <c r="R815" i="27"/>
  <c r="S815" i="27" s="1" a="1"/>
  <c r="S815" i="27" s="1"/>
  <c r="O815" i="27"/>
  <c r="R814" i="27"/>
  <c r="S814" i="27" s="1" a="1"/>
  <c r="S814" i="27" s="1"/>
  <c r="O814" i="27"/>
  <c r="R813" i="27"/>
  <c r="S813" i="27" s="1" a="1"/>
  <c r="S813" i="27" s="1"/>
  <c r="O813" i="27"/>
  <c r="R812" i="27"/>
  <c r="S812" i="27" s="1" a="1"/>
  <c r="S812" i="27" s="1"/>
  <c r="O812" i="27"/>
  <c r="R811" i="27"/>
  <c r="S811" i="27" s="1" a="1"/>
  <c r="S811" i="27" s="1"/>
  <c r="O811" i="27"/>
  <c r="R810" i="27"/>
  <c r="S810" i="27" s="1" a="1"/>
  <c r="S810" i="27" s="1"/>
  <c r="O810" i="27"/>
  <c r="S809" i="27" a="1"/>
  <c r="S809" i="27" s="1"/>
  <c r="R809" i="27"/>
  <c r="O809" i="27"/>
  <c r="R808" i="27"/>
  <c r="S808" i="27" s="1" a="1"/>
  <c r="S808" i="27" s="1"/>
  <c r="O808" i="27"/>
  <c r="R807" i="27"/>
  <c r="S807" i="27" s="1" a="1"/>
  <c r="S807" i="27" s="1"/>
  <c r="O807" i="27"/>
  <c r="R806" i="27"/>
  <c r="S806" i="27" s="1" a="1"/>
  <c r="S806" i="27" s="1"/>
  <c r="O806" i="27"/>
  <c r="R805" i="27"/>
  <c r="S805" i="27" s="1" a="1"/>
  <c r="S805" i="27" s="1"/>
  <c r="O805" i="27"/>
  <c r="R804" i="27"/>
  <c r="S804" i="27" s="1" a="1"/>
  <c r="S804" i="27" s="1"/>
  <c r="O804" i="27"/>
  <c r="R803" i="27"/>
  <c r="S803" i="27" s="1" a="1"/>
  <c r="S803" i="27" s="1"/>
  <c r="O803" i="27"/>
  <c r="R802" i="27"/>
  <c r="S802" i="27" s="1" a="1"/>
  <c r="S802" i="27" s="1"/>
  <c r="O802" i="27"/>
  <c r="R801" i="27"/>
  <c r="S801" i="27" s="1" a="1"/>
  <c r="S801" i="27" s="1"/>
  <c r="O801" i="27"/>
  <c r="R800" i="27"/>
  <c r="S800" i="27" s="1" a="1"/>
  <c r="S800" i="27" s="1"/>
  <c r="O800" i="27"/>
  <c r="R799" i="27"/>
  <c r="S799" i="27" s="1" a="1"/>
  <c r="S799" i="27" s="1"/>
  <c r="O799" i="27"/>
  <c r="R798" i="27"/>
  <c r="S798" i="27" s="1" a="1"/>
  <c r="S798" i="27" s="1"/>
  <c r="O798" i="27"/>
  <c r="R797" i="27"/>
  <c r="S797" i="27" s="1" a="1"/>
  <c r="S797" i="27" s="1"/>
  <c r="O797" i="27"/>
  <c r="R796" i="27"/>
  <c r="S796" i="27" s="1" a="1"/>
  <c r="S796" i="27" s="1"/>
  <c r="O796" i="27"/>
  <c r="R795" i="27"/>
  <c r="S795" i="27" s="1" a="1"/>
  <c r="S795" i="27" s="1"/>
  <c r="O795" i="27"/>
  <c r="S794" i="27" a="1"/>
  <c r="S794" i="27" s="1"/>
  <c r="R794" i="27"/>
  <c r="O794" i="27"/>
  <c r="R793" i="27"/>
  <c r="S793" i="27" s="1" a="1"/>
  <c r="S793" i="27" s="1"/>
  <c r="O793" i="27"/>
  <c r="R792" i="27"/>
  <c r="O792" i="27"/>
  <c r="R791" i="27"/>
  <c r="O791" i="27"/>
  <c r="R790" i="27"/>
  <c r="O790" i="27"/>
  <c r="R789" i="27"/>
  <c r="S789" i="27" s="1" a="1"/>
  <c r="S789" i="27" s="1"/>
  <c r="O789" i="27"/>
  <c r="R788" i="27"/>
  <c r="S788" i="27" s="1" a="1"/>
  <c r="S788" i="27" s="1"/>
  <c r="O788" i="27"/>
  <c r="R787" i="27"/>
  <c r="S787" i="27" s="1" a="1"/>
  <c r="S787" i="27" s="1"/>
  <c r="O787" i="27"/>
  <c r="R786" i="27"/>
  <c r="S786" i="27" s="1" a="1"/>
  <c r="S786" i="27" s="1"/>
  <c r="O786" i="27"/>
  <c r="R785" i="27"/>
  <c r="S785" i="27" s="1" a="1"/>
  <c r="S785" i="27" s="1"/>
  <c r="O785" i="27"/>
  <c r="R784" i="27"/>
  <c r="S784" i="27" s="1" a="1"/>
  <c r="S784" i="27" s="1"/>
  <c r="O784" i="27"/>
  <c r="R783" i="27"/>
  <c r="O783" i="27"/>
  <c r="R782" i="27"/>
  <c r="O782" i="27"/>
  <c r="R781" i="27"/>
  <c r="O781" i="27"/>
  <c r="R780" i="27"/>
  <c r="S780" i="27" s="1" a="1"/>
  <c r="S780" i="27" s="1"/>
  <c r="O780" i="27"/>
  <c r="R779" i="27"/>
  <c r="S779" i="27" s="1" a="1"/>
  <c r="S779" i="27" s="1"/>
  <c r="O779" i="27"/>
  <c r="R778" i="27"/>
  <c r="S778" i="27" s="1" a="1"/>
  <c r="S778" i="27" s="1"/>
  <c r="O778" i="27"/>
  <c r="R777" i="27"/>
  <c r="S777" i="27" s="1" a="1"/>
  <c r="S777" i="27" s="1"/>
  <c r="O777" i="27"/>
  <c r="R776" i="27"/>
  <c r="S776" i="27" s="1" a="1"/>
  <c r="S776" i="27" s="1"/>
  <c r="O776" i="27"/>
  <c r="R775" i="27"/>
  <c r="O775" i="27"/>
  <c r="R774" i="27"/>
  <c r="O774" i="27"/>
  <c r="R773" i="27"/>
  <c r="O773" i="27"/>
  <c r="R772" i="27"/>
  <c r="S772" i="27" s="1" a="1"/>
  <c r="S772" i="27" s="1"/>
  <c r="O772" i="27"/>
  <c r="R771" i="27"/>
  <c r="S771" i="27" s="1" a="1"/>
  <c r="S771" i="27" s="1"/>
  <c r="O771" i="27"/>
  <c r="R770" i="27"/>
  <c r="S770" i="27" s="1" a="1"/>
  <c r="S770" i="27" s="1"/>
  <c r="O770" i="27"/>
  <c r="R769" i="27"/>
  <c r="S769" i="27" s="1" a="1"/>
  <c r="S769" i="27" s="1"/>
  <c r="O769" i="27"/>
  <c r="R768" i="27"/>
  <c r="S768" i="27" s="1" a="1"/>
  <c r="S768" i="27" s="1"/>
  <c r="O768" i="27"/>
  <c r="R767" i="27"/>
  <c r="O767" i="27"/>
  <c r="R766" i="27"/>
  <c r="O766" i="27"/>
  <c r="R765" i="27"/>
  <c r="O765" i="27"/>
  <c r="R764" i="27"/>
  <c r="S764" i="27" s="1" a="1"/>
  <c r="S764" i="27" s="1"/>
  <c r="O764" i="27"/>
  <c r="S763" i="27" a="1"/>
  <c r="S763" i="27" s="1"/>
  <c r="R763" i="27"/>
  <c r="O763" i="27"/>
  <c r="R762" i="27"/>
  <c r="S762" i="27" s="1" a="1"/>
  <c r="S762" i="27" s="1"/>
  <c r="O762" i="27"/>
  <c r="R761" i="27"/>
  <c r="S761" i="27" s="1" a="1"/>
  <c r="S761" i="27" s="1"/>
  <c r="O761" i="27"/>
  <c r="R760" i="27"/>
  <c r="S760" i="27" s="1" a="1"/>
  <c r="S760" i="27" s="1"/>
  <c r="O760" i="27"/>
  <c r="R759" i="27"/>
  <c r="S759" i="27" s="1" a="1"/>
  <c r="S759" i="27" s="1"/>
  <c r="O759" i="27"/>
  <c r="R758" i="27"/>
  <c r="S758" i="27" s="1" a="1"/>
  <c r="S758" i="27" s="1"/>
  <c r="O758" i="27"/>
  <c r="R757" i="27"/>
  <c r="S757" i="27" s="1" a="1"/>
  <c r="S757" i="27" s="1"/>
  <c r="O757" i="27"/>
  <c r="R756" i="27"/>
  <c r="S756" i="27" s="1" a="1"/>
  <c r="S756" i="27" s="1"/>
  <c r="O756" i="27"/>
  <c r="R755" i="27"/>
  <c r="S755" i="27" s="1" a="1"/>
  <c r="S755" i="27" s="1"/>
  <c r="O755" i="27"/>
  <c r="R754" i="27"/>
  <c r="S754" i="27" s="1" a="1"/>
  <c r="S754" i="27" s="1"/>
  <c r="O754" i="27"/>
  <c r="R753" i="27"/>
  <c r="S753" i="27" s="1" a="1"/>
  <c r="S753" i="27" s="1"/>
  <c r="O753" i="27"/>
  <c r="R752" i="27"/>
  <c r="S752" i="27" s="1" a="1"/>
  <c r="S752" i="27" s="1"/>
  <c r="O752" i="27"/>
  <c r="R751" i="27"/>
  <c r="O751" i="27"/>
  <c r="R750" i="27"/>
  <c r="O750" i="27"/>
  <c r="R749" i="27"/>
  <c r="O749" i="27"/>
  <c r="S748" i="27" a="1"/>
  <c r="S748" i="27" s="1"/>
  <c r="R748" i="27"/>
  <c r="O748" i="27"/>
  <c r="R747" i="27"/>
  <c r="S747" i="27" s="1" a="1"/>
  <c r="S747" i="27" s="1"/>
  <c r="O747" i="27"/>
  <c r="R746" i="27"/>
  <c r="O746" i="27"/>
  <c r="R745" i="27"/>
  <c r="O745" i="27"/>
  <c r="R744" i="27"/>
  <c r="O744" i="27"/>
  <c r="R743" i="27"/>
  <c r="S743" i="27" s="1" a="1"/>
  <c r="S743" i="27" s="1"/>
  <c r="O743" i="27"/>
  <c r="R742" i="27"/>
  <c r="S742" i="27" s="1" a="1"/>
  <c r="S742" i="27" s="1"/>
  <c r="O742" i="27"/>
  <c r="R741" i="27"/>
  <c r="S741" i="27" s="1" a="1"/>
  <c r="S741" i="27" s="1"/>
  <c r="O741" i="27"/>
  <c r="R740" i="27"/>
  <c r="S740" i="27" s="1" a="1"/>
  <c r="S740" i="27" s="1"/>
  <c r="O740" i="27"/>
  <c r="R739" i="27"/>
  <c r="S739" i="27" s="1" a="1"/>
  <c r="S739" i="27" s="1"/>
  <c r="O739" i="27"/>
  <c r="R738" i="27"/>
  <c r="S738" i="27" s="1" a="1"/>
  <c r="S738" i="27" s="1"/>
  <c r="O738" i="27"/>
  <c r="R737" i="27"/>
  <c r="S737" i="27" s="1" a="1"/>
  <c r="S737" i="27" s="1"/>
  <c r="O737" i="27"/>
  <c r="R736" i="27"/>
  <c r="S736" i="27" s="1" a="1"/>
  <c r="S736" i="27" s="1"/>
  <c r="O736" i="27"/>
  <c r="R735" i="27"/>
  <c r="S735" i="27" s="1" a="1"/>
  <c r="S735" i="27" s="1"/>
  <c r="O735" i="27"/>
  <c r="R734" i="27"/>
  <c r="O734" i="27"/>
  <c r="R733" i="27"/>
  <c r="S733" i="27" s="1" a="1"/>
  <c r="S733" i="27" s="1"/>
  <c r="O733" i="27"/>
  <c r="R732" i="27"/>
  <c r="S732" i="27" s="1" a="1"/>
  <c r="S732" i="27" s="1"/>
  <c r="O732" i="27"/>
  <c r="R731" i="27"/>
  <c r="S731" i="27" s="1" a="1"/>
  <c r="S731" i="27" s="1"/>
  <c r="O731" i="27"/>
  <c r="R730" i="27"/>
  <c r="S730" i="27" s="1" a="1"/>
  <c r="S730" i="27" s="1"/>
  <c r="O730" i="27"/>
  <c r="R729" i="27"/>
  <c r="S729" i="27" s="1" a="1"/>
  <c r="S729" i="27" s="1"/>
  <c r="O729" i="27"/>
  <c r="R728" i="27"/>
  <c r="S728" i="27" s="1" a="1"/>
  <c r="S728" i="27" s="1"/>
  <c r="O728" i="27"/>
  <c r="R727" i="27"/>
  <c r="S727" i="27" s="1" a="1"/>
  <c r="S727" i="27" s="1"/>
  <c r="O727" i="27"/>
  <c r="R726" i="27"/>
  <c r="O726" i="27"/>
  <c r="R725" i="27"/>
  <c r="O725" i="27"/>
  <c r="R724" i="27"/>
  <c r="O724" i="27"/>
  <c r="R723" i="27"/>
  <c r="S723" i="27" s="1" a="1"/>
  <c r="S723" i="27" s="1"/>
  <c r="O723" i="27"/>
  <c r="R722" i="27"/>
  <c r="S722" i="27" s="1" a="1"/>
  <c r="S722" i="27" s="1"/>
  <c r="O722" i="27"/>
  <c r="S721" i="27" a="1"/>
  <c r="S721" i="27" s="1"/>
  <c r="R721" i="27"/>
  <c r="O721" i="27"/>
  <c r="R720" i="27"/>
  <c r="S720" i="27" s="1" a="1"/>
  <c r="S720" i="27" s="1"/>
  <c r="O720" i="27"/>
  <c r="R719" i="27"/>
  <c r="S719" i="27" s="1" a="1"/>
  <c r="S719" i="27" s="1"/>
  <c r="O719" i="27"/>
  <c r="R718" i="27"/>
  <c r="S718" i="27" s="1" a="1"/>
  <c r="S718" i="27" s="1"/>
  <c r="O718" i="27"/>
  <c r="R717" i="27"/>
  <c r="S717" i="27" s="1" a="1"/>
  <c r="S717" i="27" s="1"/>
  <c r="O717" i="27"/>
  <c r="R716" i="27"/>
  <c r="S716" i="27" s="1" a="1"/>
  <c r="S716" i="27" s="1"/>
  <c r="O716" i="27"/>
  <c r="R715" i="27"/>
  <c r="S715" i="27" s="1" a="1"/>
  <c r="S715" i="27" s="1"/>
  <c r="O715" i="27"/>
  <c r="R714" i="27"/>
  <c r="S714" i="27" s="1" a="1"/>
  <c r="S714" i="27" s="1"/>
  <c r="O714" i="27"/>
  <c r="R713" i="27"/>
  <c r="S713" i="27" s="1" a="1"/>
  <c r="S713" i="27" s="1"/>
  <c r="O713" i="27"/>
  <c r="R712" i="27"/>
  <c r="S712" i="27" s="1" a="1"/>
  <c r="S712" i="27" s="1"/>
  <c r="O712" i="27"/>
  <c r="R711" i="27"/>
  <c r="O711" i="27"/>
  <c r="R710" i="27"/>
  <c r="O710" i="27"/>
  <c r="R709" i="27"/>
  <c r="O709" i="27"/>
  <c r="S708" i="27" a="1"/>
  <c r="S708" i="27" s="1"/>
  <c r="R708" i="27"/>
  <c r="O708" i="27"/>
  <c r="R707" i="27"/>
  <c r="S707" i="27" s="1" a="1"/>
  <c r="S707" i="27" s="1"/>
  <c r="O707" i="27"/>
  <c r="R706" i="27"/>
  <c r="S706" i="27" s="1" a="1"/>
  <c r="S706" i="27" s="1"/>
  <c r="O706" i="27"/>
  <c r="R705" i="27"/>
  <c r="S705" i="27" s="1" a="1"/>
  <c r="S705" i="27" s="1"/>
  <c r="O705" i="27"/>
  <c r="R704" i="27"/>
  <c r="S704" i="27" s="1" a="1"/>
  <c r="S704" i="27" s="1"/>
  <c r="O704" i="27"/>
  <c r="R703" i="27"/>
  <c r="S703" i="27" s="1" a="1"/>
  <c r="S703" i="27" s="1"/>
  <c r="O703" i="27"/>
  <c r="R702" i="27"/>
  <c r="S702" i="27" s="1" a="1"/>
  <c r="S702" i="27" s="1"/>
  <c r="O702" i="27"/>
  <c r="R701" i="27"/>
  <c r="S701" i="27" s="1" a="1"/>
  <c r="S701" i="27" s="1"/>
  <c r="O701" i="27"/>
  <c r="R700" i="27"/>
  <c r="S700" i="27" s="1" a="1"/>
  <c r="S700" i="27" s="1"/>
  <c r="O700" i="27"/>
  <c r="R699" i="27"/>
  <c r="S699" i="27" s="1" a="1"/>
  <c r="S699" i="27" s="1"/>
  <c r="O699" i="27"/>
  <c r="R698" i="27"/>
  <c r="S698" i="27" s="1" a="1"/>
  <c r="S698" i="27" s="1"/>
  <c r="O698" i="27"/>
  <c r="R697" i="27"/>
  <c r="S697" i="27" s="1" a="1"/>
  <c r="S697" i="27" s="1"/>
  <c r="O697" i="27"/>
  <c r="R696" i="27"/>
  <c r="S696" i="27" s="1" a="1"/>
  <c r="S696" i="27" s="1"/>
  <c r="O696" i="27"/>
  <c r="R695" i="27"/>
  <c r="S695" i="27" s="1" a="1"/>
  <c r="S695" i="27" s="1"/>
  <c r="O695" i="27"/>
  <c r="R694" i="27"/>
  <c r="S694" i="27" s="1" a="1"/>
  <c r="S694" i="27" s="1"/>
  <c r="O694" i="27"/>
  <c r="R693" i="27"/>
  <c r="S693" i="27" s="1" a="1"/>
  <c r="S693" i="27" s="1"/>
  <c r="O693" i="27"/>
  <c r="R692" i="27"/>
  <c r="S692" i="27" s="1" a="1"/>
  <c r="S692" i="27" s="1"/>
  <c r="O692" i="27"/>
  <c r="R691" i="27"/>
  <c r="S691" i="27" s="1" a="1"/>
  <c r="S691" i="27" s="1"/>
  <c r="O691" i="27"/>
  <c r="R690" i="27"/>
  <c r="S690" i="27" s="1" a="1"/>
  <c r="S690" i="27" s="1"/>
  <c r="O690" i="27"/>
  <c r="R689" i="27"/>
  <c r="S689" i="27" s="1" a="1"/>
  <c r="S689" i="27" s="1"/>
  <c r="O689" i="27"/>
  <c r="R688" i="27"/>
  <c r="S688" i="27" s="1" a="1"/>
  <c r="S688" i="27" s="1"/>
  <c r="O688" i="27"/>
  <c r="S687" i="27" a="1"/>
  <c r="S687" i="27" s="1"/>
  <c r="R687" i="27"/>
  <c r="O687" i="27"/>
  <c r="R686" i="27"/>
  <c r="S686" i="27" s="1" a="1"/>
  <c r="S686" i="27" s="1"/>
  <c r="O686" i="27"/>
  <c r="R685" i="27"/>
  <c r="S685" i="27" s="1" a="1"/>
  <c r="S685" i="27" s="1"/>
  <c r="O685" i="27"/>
  <c r="R684" i="27"/>
  <c r="S684" i="27" s="1" a="1"/>
  <c r="S684" i="27" s="1"/>
  <c r="O684" i="27"/>
  <c r="R683" i="27"/>
  <c r="S683" i="27" s="1" a="1"/>
  <c r="S683" i="27" s="1"/>
  <c r="O683" i="27"/>
  <c r="R682" i="27"/>
  <c r="O682" i="27"/>
  <c r="R681" i="27"/>
  <c r="O681" i="27"/>
  <c r="R680" i="27"/>
  <c r="O680" i="27"/>
  <c r="R679" i="27"/>
  <c r="S679" i="27" s="1" a="1"/>
  <c r="S679" i="27" s="1"/>
  <c r="O679" i="27"/>
  <c r="R678" i="27"/>
  <c r="S678" i="27" s="1" a="1"/>
  <c r="S678" i="27" s="1"/>
  <c r="O678" i="27"/>
  <c r="R677" i="27"/>
  <c r="S677" i="27" s="1" a="1"/>
  <c r="S677" i="27" s="1"/>
  <c r="O677" i="27"/>
  <c r="R676" i="27"/>
  <c r="S676" i="27" s="1" a="1"/>
  <c r="S676" i="27" s="1"/>
  <c r="O676" i="27"/>
  <c r="R675" i="27"/>
  <c r="S675" i="27" s="1" a="1"/>
  <c r="S675" i="27" s="1"/>
  <c r="O675" i="27"/>
  <c r="R674" i="27"/>
  <c r="S674" i="27" s="1" a="1"/>
  <c r="S674" i="27" s="1"/>
  <c r="O674" i="27"/>
  <c r="R673" i="27"/>
  <c r="O673" i="27"/>
  <c r="R672" i="27"/>
  <c r="O672" i="27"/>
  <c r="R671" i="27"/>
  <c r="O671" i="27"/>
  <c r="R670" i="27"/>
  <c r="O670" i="27"/>
  <c r="R669" i="27"/>
  <c r="O669" i="27"/>
  <c r="R668" i="27"/>
  <c r="O668" i="27"/>
  <c r="R667" i="27"/>
  <c r="O667" i="27"/>
  <c r="R666" i="27"/>
  <c r="O666" i="27"/>
  <c r="R665" i="27"/>
  <c r="O665" i="27"/>
  <c r="R664" i="27"/>
  <c r="O664" i="27"/>
  <c r="R663" i="27"/>
  <c r="O663" i="27"/>
  <c r="R662" i="27"/>
  <c r="O662" i="27"/>
  <c r="R661" i="27"/>
  <c r="O661" i="27"/>
  <c r="R660" i="27"/>
  <c r="O660" i="27"/>
  <c r="R659" i="27"/>
  <c r="O659" i="27"/>
  <c r="R658" i="27"/>
  <c r="S658" i="27" s="1" a="1"/>
  <c r="S658" i="27" s="1"/>
  <c r="O658" i="27"/>
  <c r="R657" i="27"/>
  <c r="S657" i="27" s="1" a="1"/>
  <c r="S657" i="27" s="1"/>
  <c r="O657" i="27"/>
  <c r="R656" i="27"/>
  <c r="S656" i="27" s="1" a="1"/>
  <c r="S656" i="27" s="1"/>
  <c r="O656" i="27"/>
  <c r="R655" i="27"/>
  <c r="S655" i="27" s="1" a="1"/>
  <c r="S655" i="27" s="1"/>
  <c r="O655" i="27"/>
  <c r="R654" i="27"/>
  <c r="S654" i="27" s="1" a="1"/>
  <c r="S654" i="27" s="1"/>
  <c r="O654" i="27"/>
  <c r="R653" i="27"/>
  <c r="O653" i="27"/>
  <c r="R652" i="27"/>
  <c r="S652" i="27" s="1" a="1"/>
  <c r="S652" i="27" s="1"/>
  <c r="O652" i="27"/>
  <c r="R651" i="27"/>
  <c r="O651" i="27"/>
  <c r="R650" i="27"/>
  <c r="O650" i="27"/>
  <c r="R649" i="27"/>
  <c r="S649" i="27" s="1" a="1"/>
  <c r="S649" i="27" s="1"/>
  <c r="O649" i="27"/>
  <c r="R648" i="27"/>
  <c r="S648" i="27" s="1" a="1"/>
  <c r="S648" i="27" s="1"/>
  <c r="O648" i="27"/>
  <c r="R647" i="27"/>
  <c r="S647" i="27" s="1" a="1"/>
  <c r="S647" i="27" s="1"/>
  <c r="O647" i="27"/>
  <c r="R646" i="27"/>
  <c r="S646" i="27" s="1" a="1"/>
  <c r="S646" i="27" s="1"/>
  <c r="O646" i="27"/>
  <c r="R645" i="27"/>
  <c r="S645" i="27" s="1" a="1"/>
  <c r="S645" i="27" s="1"/>
  <c r="O645" i="27"/>
  <c r="R644" i="27"/>
  <c r="S644" i="27" s="1" a="1"/>
  <c r="S644" i="27" s="1"/>
  <c r="O644" i="27"/>
  <c r="R643" i="27"/>
  <c r="S643" i="27" s="1" a="1"/>
  <c r="S643" i="27" s="1"/>
  <c r="O643" i="27"/>
  <c r="R642" i="27"/>
  <c r="S642" i="27" s="1" a="1"/>
  <c r="S642" i="27" s="1"/>
  <c r="O642" i="27"/>
  <c r="R641" i="27"/>
  <c r="S641" i="27" s="1" a="1"/>
  <c r="S641" i="27" s="1"/>
  <c r="O641" i="27"/>
  <c r="R640" i="27"/>
  <c r="S640" i="27" s="1" a="1"/>
  <c r="S640" i="27" s="1"/>
  <c r="O640" i="27"/>
  <c r="R639" i="27"/>
  <c r="S639" i="27" s="1" a="1"/>
  <c r="S639" i="27" s="1"/>
  <c r="O639" i="27"/>
  <c r="R638" i="27"/>
  <c r="S638" i="27" s="1" a="1"/>
  <c r="S638" i="27" s="1"/>
  <c r="O638" i="27"/>
  <c r="R637" i="27"/>
  <c r="S637" i="27" s="1" a="1"/>
  <c r="S637" i="27" s="1"/>
  <c r="O637" i="27"/>
  <c r="R636" i="27"/>
  <c r="S636" i="27" s="1" a="1"/>
  <c r="S636" i="27" s="1"/>
  <c r="O636" i="27"/>
  <c r="R635" i="27"/>
  <c r="S635" i="27" s="1" a="1"/>
  <c r="S635" i="27" s="1"/>
  <c r="O635" i="27"/>
  <c r="R634" i="27"/>
  <c r="S634" i="27" s="1" a="1"/>
  <c r="S634" i="27" s="1"/>
  <c r="O634" i="27"/>
  <c r="R633" i="27"/>
  <c r="S633" i="27" s="1" a="1"/>
  <c r="S633" i="27" s="1"/>
  <c r="O633" i="27"/>
  <c r="R632" i="27"/>
  <c r="S632" i="27" s="1" a="1"/>
  <c r="S632" i="27" s="1"/>
  <c r="O632" i="27"/>
  <c r="S631" i="27" a="1"/>
  <c r="S631" i="27" s="1"/>
  <c r="R631" i="27"/>
  <c r="O631" i="27"/>
  <c r="R630" i="27"/>
  <c r="S630" i="27" s="1" a="1"/>
  <c r="S630" i="27" s="1"/>
  <c r="O630" i="27"/>
  <c r="R629" i="27"/>
  <c r="S629" i="27" s="1" a="1"/>
  <c r="S629" i="27" s="1"/>
  <c r="O629" i="27"/>
  <c r="R628" i="27"/>
  <c r="S628" i="27" s="1" a="1"/>
  <c r="S628" i="27" s="1"/>
  <c r="O628" i="27"/>
  <c r="R627" i="27"/>
  <c r="S627" i="27" s="1" a="1"/>
  <c r="S627" i="27" s="1"/>
  <c r="O627" i="27"/>
  <c r="R626" i="27"/>
  <c r="S626" i="27" s="1" a="1"/>
  <c r="S626" i="27" s="1"/>
  <c r="O626" i="27"/>
  <c r="R625" i="27"/>
  <c r="S625" i="27" s="1" a="1"/>
  <c r="S625" i="27" s="1"/>
  <c r="O625" i="27"/>
  <c r="R624" i="27"/>
  <c r="S624" i="27" s="1" a="1"/>
  <c r="S624" i="27" s="1"/>
  <c r="O624" i="27"/>
  <c r="R623" i="27"/>
  <c r="S623" i="27" s="1" a="1"/>
  <c r="S623" i="27" s="1"/>
  <c r="O623" i="27"/>
  <c r="R622" i="27"/>
  <c r="S622" i="27" s="1" a="1"/>
  <c r="S622" i="27" s="1"/>
  <c r="O622" i="27"/>
  <c r="R621" i="27"/>
  <c r="S621" i="27" s="1" a="1"/>
  <c r="S621" i="27" s="1"/>
  <c r="O621" i="27"/>
  <c r="R620" i="27"/>
  <c r="S620" i="27" s="1" a="1"/>
  <c r="S620" i="27" s="1"/>
  <c r="O620" i="27"/>
  <c r="R619" i="27"/>
  <c r="S619" i="27" s="1" a="1"/>
  <c r="S619" i="27" s="1"/>
  <c r="O619" i="27"/>
  <c r="R618" i="27"/>
  <c r="S618" i="27" s="1" a="1"/>
  <c r="S618" i="27" s="1"/>
  <c r="O618" i="27"/>
  <c r="R617" i="27"/>
  <c r="S617" i="27" s="1" a="1"/>
  <c r="S617" i="27" s="1"/>
  <c r="O617" i="27"/>
  <c r="R616" i="27"/>
  <c r="S616" i="27" s="1" a="1"/>
  <c r="S616" i="27" s="1"/>
  <c r="O616" i="27"/>
  <c r="R615" i="27"/>
  <c r="S615" i="27" s="1" a="1"/>
  <c r="S615" i="27" s="1"/>
  <c r="O615" i="27"/>
  <c r="R614" i="27"/>
  <c r="S614" i="27" s="1" a="1"/>
  <c r="S614" i="27" s="1"/>
  <c r="O614" i="27"/>
  <c r="R613" i="27"/>
  <c r="S613" i="27" s="1" a="1"/>
  <c r="S613" i="27" s="1"/>
  <c r="O613" i="27"/>
  <c r="R612" i="27"/>
  <c r="S612" i="27" s="1" a="1"/>
  <c r="S612" i="27" s="1"/>
  <c r="O612" i="27"/>
  <c r="R611" i="27"/>
  <c r="S611" i="27" s="1" a="1"/>
  <c r="S611" i="27" s="1"/>
  <c r="O611" i="27"/>
  <c r="R610" i="27"/>
  <c r="S610" i="27" s="1" a="1"/>
  <c r="S610" i="27" s="1"/>
  <c r="O610" i="27"/>
  <c r="R609" i="27"/>
  <c r="S609" i="27" s="1" a="1"/>
  <c r="S609" i="27" s="1"/>
  <c r="O609" i="27"/>
  <c r="R608" i="27"/>
  <c r="S608" i="27" s="1" a="1"/>
  <c r="S608" i="27" s="1"/>
  <c r="O608" i="27"/>
  <c r="R607" i="27"/>
  <c r="S607" i="27" s="1" a="1"/>
  <c r="S607" i="27" s="1"/>
  <c r="O607" i="27"/>
  <c r="R606" i="27"/>
  <c r="S606" i="27" s="1" a="1"/>
  <c r="S606" i="27" s="1"/>
  <c r="O606" i="27"/>
  <c r="R605" i="27"/>
  <c r="S605" i="27" s="1" a="1"/>
  <c r="S605" i="27" s="1"/>
  <c r="O605" i="27"/>
  <c r="R604" i="27"/>
  <c r="S604" i="27" s="1" a="1"/>
  <c r="S604" i="27" s="1"/>
  <c r="O604" i="27"/>
  <c r="R603" i="27"/>
  <c r="S603" i="27" s="1" a="1"/>
  <c r="S603" i="27" s="1"/>
  <c r="O603" i="27"/>
  <c r="R602" i="27"/>
  <c r="S602" i="27" s="1" a="1"/>
  <c r="S602" i="27" s="1"/>
  <c r="O602" i="27"/>
  <c r="R601" i="27"/>
  <c r="S601" i="27" s="1" a="1"/>
  <c r="S601" i="27" s="1"/>
  <c r="O601" i="27"/>
  <c r="R600" i="27"/>
  <c r="S600" i="27" s="1" a="1"/>
  <c r="S600" i="27" s="1"/>
  <c r="O600" i="27"/>
  <c r="R599" i="27"/>
  <c r="S599" i="27" s="1" a="1"/>
  <c r="S599" i="27" s="1"/>
  <c r="O599" i="27"/>
  <c r="R598" i="27"/>
  <c r="S598" i="27" s="1" a="1"/>
  <c r="S598" i="27" s="1"/>
  <c r="O598" i="27"/>
  <c r="R597" i="27"/>
  <c r="S597" i="27" s="1" a="1"/>
  <c r="S597" i="27" s="1"/>
  <c r="O597" i="27"/>
  <c r="R596" i="27"/>
  <c r="S596" i="27" s="1" a="1"/>
  <c r="S596" i="27" s="1"/>
  <c r="O596" i="27"/>
  <c r="R595" i="27"/>
  <c r="S595" i="27" s="1" a="1"/>
  <c r="S595" i="27" s="1"/>
  <c r="O595" i="27"/>
  <c r="R594" i="27"/>
  <c r="S594" i="27" s="1" a="1"/>
  <c r="S594" i="27" s="1"/>
  <c r="O594" i="27"/>
  <c r="R593" i="27"/>
  <c r="S593" i="27" s="1" a="1"/>
  <c r="S593" i="27" s="1"/>
  <c r="O593" i="27"/>
  <c r="S592" i="27" a="1"/>
  <c r="S592" i="27" s="1"/>
  <c r="R592" i="27"/>
  <c r="O592" i="27"/>
  <c r="R591" i="27"/>
  <c r="S591" i="27" s="1" a="1"/>
  <c r="S591" i="27" s="1"/>
  <c r="O591" i="27"/>
  <c r="R590" i="27"/>
  <c r="S590" i="27" s="1" a="1"/>
  <c r="S590" i="27" s="1"/>
  <c r="O590" i="27"/>
  <c r="R589" i="27"/>
  <c r="S589" i="27" s="1" a="1"/>
  <c r="S589" i="27" s="1"/>
  <c r="O589" i="27"/>
  <c r="R588" i="27"/>
  <c r="S588" i="27" s="1" a="1"/>
  <c r="S588" i="27" s="1"/>
  <c r="O588" i="27"/>
  <c r="R587" i="27"/>
  <c r="S587" i="27" s="1" a="1"/>
  <c r="S587" i="27" s="1"/>
  <c r="O587" i="27"/>
  <c r="R586" i="27"/>
  <c r="S586" i="27" s="1" a="1"/>
  <c r="S586" i="27" s="1"/>
  <c r="O586" i="27"/>
  <c r="R585" i="27"/>
  <c r="S585" i="27" s="1" a="1"/>
  <c r="S585" i="27" s="1"/>
  <c r="O585" i="27"/>
  <c r="R584" i="27"/>
  <c r="S584" i="27" s="1" a="1"/>
  <c r="S584" i="27" s="1"/>
  <c r="O584" i="27"/>
  <c r="R583" i="27"/>
  <c r="S583" i="27" s="1" a="1"/>
  <c r="S583" i="27" s="1"/>
  <c r="O583" i="27"/>
  <c r="R582" i="27"/>
  <c r="S582" i="27" s="1" a="1"/>
  <c r="S582" i="27" s="1"/>
  <c r="O582" i="27"/>
  <c r="R581" i="27"/>
  <c r="S581" i="27" s="1" a="1"/>
  <c r="S581" i="27" s="1"/>
  <c r="O581" i="27"/>
  <c r="R580" i="27"/>
  <c r="S580" i="27" s="1" a="1"/>
  <c r="S580" i="27" s="1"/>
  <c r="O580" i="27"/>
  <c r="R579" i="27"/>
  <c r="S579" i="27" s="1" a="1"/>
  <c r="S579" i="27" s="1"/>
  <c r="O579" i="27"/>
  <c r="R578" i="27"/>
  <c r="S578" i="27" s="1" a="1"/>
  <c r="S578" i="27" s="1"/>
  <c r="O578" i="27"/>
  <c r="R577" i="27"/>
  <c r="S577" i="27" s="1" a="1"/>
  <c r="S577" i="27" s="1"/>
  <c r="O577" i="27"/>
  <c r="R576" i="27"/>
  <c r="S576" i="27" s="1" a="1"/>
  <c r="S576" i="27" s="1"/>
  <c r="O576" i="27"/>
  <c r="R575" i="27"/>
  <c r="S575" i="27" s="1" a="1"/>
  <c r="S575" i="27" s="1"/>
  <c r="O575" i="27"/>
  <c r="R574" i="27"/>
  <c r="O574" i="27"/>
  <c r="R573" i="27"/>
  <c r="O573" i="27"/>
  <c r="R572" i="27"/>
  <c r="O572" i="27"/>
  <c r="R571" i="27"/>
  <c r="O571" i="27"/>
  <c r="R570" i="27"/>
  <c r="O570" i="27"/>
  <c r="R569" i="27"/>
  <c r="O569" i="27"/>
  <c r="R568" i="27"/>
  <c r="O568" i="27"/>
  <c r="R567" i="27"/>
  <c r="O567" i="27"/>
  <c r="R566" i="27"/>
  <c r="O566" i="27"/>
  <c r="R565" i="27"/>
  <c r="O565" i="27"/>
  <c r="R564" i="27"/>
  <c r="O564" i="27"/>
  <c r="R563" i="27"/>
  <c r="O563" i="27"/>
  <c r="R562" i="27"/>
  <c r="O562" i="27"/>
  <c r="R561" i="27"/>
  <c r="O561" i="27"/>
  <c r="R560" i="27"/>
  <c r="O560" i="27"/>
  <c r="R559" i="27"/>
  <c r="O559" i="27"/>
  <c r="R558" i="27"/>
  <c r="O558" i="27"/>
  <c r="R557" i="27"/>
  <c r="O557" i="27"/>
  <c r="R556" i="27"/>
  <c r="O556" i="27"/>
  <c r="R555" i="27"/>
  <c r="O555" i="27"/>
  <c r="R554" i="27"/>
  <c r="O554" i="27"/>
  <c r="R553" i="27"/>
  <c r="O553" i="27"/>
  <c r="R552" i="27"/>
  <c r="O552" i="27"/>
  <c r="R551" i="27"/>
  <c r="O551" i="27"/>
  <c r="R550" i="27"/>
  <c r="O550" i="27"/>
  <c r="R549" i="27"/>
  <c r="O549" i="27"/>
  <c r="R548" i="27"/>
  <c r="O548" i="27"/>
  <c r="R547" i="27"/>
  <c r="O547" i="27"/>
  <c r="R546" i="27"/>
  <c r="O546" i="27"/>
  <c r="R545" i="27"/>
  <c r="O545" i="27"/>
  <c r="R544" i="27"/>
  <c r="O544" i="27"/>
  <c r="R543" i="27"/>
  <c r="O543" i="27"/>
  <c r="R542" i="27"/>
  <c r="O542" i="27"/>
  <c r="R541" i="27"/>
  <c r="S541" i="27" s="1" a="1"/>
  <c r="S541" i="27" s="1"/>
  <c r="O541" i="27"/>
  <c r="R540" i="27"/>
  <c r="S540" i="27" s="1" a="1"/>
  <c r="S540" i="27" s="1"/>
  <c r="O540" i="27"/>
  <c r="R539" i="27"/>
  <c r="S539" i="27" s="1" a="1"/>
  <c r="S539" i="27" s="1"/>
  <c r="O539" i="27"/>
  <c r="R538" i="27"/>
  <c r="S538" i="27" s="1" a="1"/>
  <c r="S538" i="27" s="1"/>
  <c r="O538" i="27"/>
  <c r="R537" i="27"/>
  <c r="S537" i="27" s="1" a="1"/>
  <c r="S537" i="27" s="1"/>
  <c r="O537" i="27"/>
  <c r="R536" i="27"/>
  <c r="S536" i="27" s="1" a="1"/>
  <c r="S536" i="27" s="1"/>
  <c r="O536" i="27"/>
  <c r="R535" i="27"/>
  <c r="S535" i="27" s="1" a="1"/>
  <c r="S535" i="27" s="1"/>
  <c r="O535" i="27"/>
  <c r="R534" i="27"/>
  <c r="S534" i="27" s="1" a="1"/>
  <c r="S534" i="27" s="1"/>
  <c r="O534" i="27"/>
  <c r="R533" i="27"/>
  <c r="S533" i="27" s="1" a="1"/>
  <c r="S533" i="27" s="1"/>
  <c r="O533" i="27"/>
  <c r="R532" i="27"/>
  <c r="S532" i="27" s="1" a="1"/>
  <c r="S532" i="27" s="1"/>
  <c r="O532" i="27"/>
  <c r="R531" i="27"/>
  <c r="S531" i="27" s="1" a="1"/>
  <c r="S531" i="27" s="1"/>
  <c r="O531" i="27"/>
  <c r="R530" i="27"/>
  <c r="S530" i="27" s="1" a="1"/>
  <c r="S530" i="27" s="1"/>
  <c r="O530" i="27"/>
  <c r="R529" i="27"/>
  <c r="S529" i="27" s="1" a="1"/>
  <c r="S529" i="27" s="1"/>
  <c r="O529" i="27"/>
  <c r="R528" i="27"/>
  <c r="S528" i="27" s="1" a="1"/>
  <c r="S528" i="27" s="1"/>
  <c r="O528" i="27"/>
  <c r="R527" i="27"/>
  <c r="S527" i="27" s="1" a="1"/>
  <c r="S527" i="27" s="1"/>
  <c r="O527" i="27"/>
  <c r="R526" i="27"/>
  <c r="S526" i="27" s="1" a="1"/>
  <c r="S526" i="27" s="1"/>
  <c r="O526" i="27"/>
  <c r="R525" i="27"/>
  <c r="S525" i="27" s="1" a="1"/>
  <c r="S525" i="27" s="1"/>
  <c r="O525" i="27"/>
  <c r="R524" i="27"/>
  <c r="S524" i="27" s="1" a="1"/>
  <c r="S524" i="27" s="1"/>
  <c r="O524" i="27"/>
  <c r="R523" i="27"/>
  <c r="S523" i="27" s="1" a="1"/>
  <c r="S523" i="27" s="1"/>
  <c r="O523" i="27"/>
  <c r="R522" i="27"/>
  <c r="S522" i="27" s="1" a="1"/>
  <c r="S522" i="27" s="1"/>
  <c r="O522" i="27"/>
  <c r="R521" i="27"/>
  <c r="S521" i="27" s="1" a="1"/>
  <c r="S521" i="27" s="1"/>
  <c r="O521" i="27"/>
  <c r="R520" i="27"/>
  <c r="S520" i="27" s="1" a="1"/>
  <c r="S520" i="27" s="1"/>
  <c r="O520" i="27"/>
  <c r="R519" i="27"/>
  <c r="S519" i="27" s="1" a="1"/>
  <c r="S519" i="27" s="1"/>
  <c r="O519" i="27"/>
  <c r="R518" i="27"/>
  <c r="S518" i="27" s="1" a="1"/>
  <c r="S518" i="27" s="1"/>
  <c r="O518" i="27"/>
  <c r="R517" i="27"/>
  <c r="O517" i="27"/>
  <c r="R516" i="27"/>
  <c r="O516" i="27"/>
  <c r="R515" i="27"/>
  <c r="O515" i="27"/>
  <c r="R514" i="27"/>
  <c r="O514" i="27"/>
  <c r="R513" i="27"/>
  <c r="S513" i="27" s="1" a="1"/>
  <c r="S513" i="27" s="1"/>
  <c r="O513" i="27"/>
  <c r="R512" i="27"/>
  <c r="S512" i="27" s="1" a="1"/>
  <c r="S512" i="27" s="1"/>
  <c r="O512" i="27"/>
  <c r="R511" i="27"/>
  <c r="O511" i="27"/>
  <c r="R510" i="27"/>
  <c r="S510" i="27" s="1" a="1"/>
  <c r="S510" i="27" s="1"/>
  <c r="O510" i="27"/>
  <c r="R509" i="27"/>
  <c r="O509" i="27"/>
  <c r="R508" i="27"/>
  <c r="O508" i="27"/>
  <c r="R507" i="27"/>
  <c r="S507" i="27" s="1" a="1"/>
  <c r="S507" i="27" s="1"/>
  <c r="O507" i="27"/>
  <c r="R506" i="27"/>
  <c r="O506" i="27"/>
  <c r="R505" i="27"/>
  <c r="O505" i="27"/>
  <c r="R504" i="27"/>
  <c r="O504" i="27"/>
  <c r="R503" i="27"/>
  <c r="O503" i="27"/>
  <c r="R502" i="27"/>
  <c r="O502" i="27"/>
  <c r="R501" i="27"/>
  <c r="O501" i="27"/>
  <c r="R500" i="27"/>
  <c r="O500" i="27"/>
  <c r="R499" i="27"/>
  <c r="S499" i="27" s="1" a="1"/>
  <c r="S499" i="27" s="1"/>
  <c r="O499" i="27"/>
  <c r="R498" i="27"/>
  <c r="O498" i="27"/>
  <c r="R497" i="27"/>
  <c r="S497" i="27" s="1" a="1"/>
  <c r="S497" i="27" s="1"/>
  <c r="O497" i="27"/>
  <c r="R496" i="27"/>
  <c r="S496" i="27" s="1" a="1"/>
  <c r="S496" i="27" s="1"/>
  <c r="O496" i="27"/>
  <c r="R495" i="27"/>
  <c r="S495" i="27" s="1" a="1"/>
  <c r="S495" i="27" s="1"/>
  <c r="O495" i="27"/>
  <c r="R494" i="27"/>
  <c r="O494" i="27"/>
  <c r="R493" i="27"/>
  <c r="O493" i="27"/>
  <c r="R492" i="27"/>
  <c r="O492" i="27"/>
  <c r="R491" i="27"/>
  <c r="O491" i="27"/>
  <c r="R490" i="27"/>
  <c r="O490" i="27"/>
  <c r="R489" i="27"/>
  <c r="O489" i="27"/>
  <c r="R488" i="27"/>
  <c r="S488" i="27" s="1" a="1"/>
  <c r="S488" i="27" s="1"/>
  <c r="O488" i="27"/>
  <c r="R487" i="27"/>
  <c r="S487" i="27" s="1" a="1"/>
  <c r="S487" i="27" s="1"/>
  <c r="O487" i="27"/>
  <c r="S486" i="27" a="1"/>
  <c r="S486" i="27" s="1"/>
  <c r="O486" i="27"/>
  <c r="R485" i="27"/>
  <c r="O485" i="27"/>
  <c r="R484" i="27"/>
  <c r="O484" i="27"/>
  <c r="R483" i="27"/>
  <c r="O483" i="27"/>
  <c r="R482" i="27"/>
  <c r="S482" i="27" s="1" a="1"/>
  <c r="S482" i="27" s="1"/>
  <c r="O482" i="27"/>
  <c r="R481" i="27"/>
  <c r="S481" i="27" s="1" a="1"/>
  <c r="S481" i="27" s="1"/>
  <c r="O481" i="27"/>
  <c r="R480" i="27"/>
  <c r="S480" i="27" s="1" a="1"/>
  <c r="S480" i="27" s="1"/>
  <c r="O480" i="27"/>
  <c r="R479" i="27"/>
  <c r="S479" i="27" s="1" a="1"/>
  <c r="S479" i="27" s="1"/>
  <c r="O479" i="27"/>
  <c r="R478" i="27"/>
  <c r="S478" i="27" s="1" a="1"/>
  <c r="S478" i="27" s="1"/>
  <c r="O478" i="27"/>
  <c r="R477" i="27"/>
  <c r="S477" i="27" s="1" a="1"/>
  <c r="S477" i="27" s="1"/>
  <c r="O477" i="27"/>
  <c r="R476" i="27"/>
  <c r="S476" i="27" s="1" a="1"/>
  <c r="S476" i="27" s="1"/>
  <c r="O476" i="27"/>
  <c r="R475" i="27"/>
  <c r="S475" i="27" s="1" a="1"/>
  <c r="S475" i="27" s="1"/>
  <c r="O475" i="27"/>
  <c r="R474" i="27"/>
  <c r="S474" i="27" s="1" a="1"/>
  <c r="S474" i="27" s="1"/>
  <c r="O474" i="27"/>
  <c r="R473" i="27"/>
  <c r="S473" i="27" s="1" a="1"/>
  <c r="S473" i="27" s="1"/>
  <c r="O473" i="27"/>
  <c r="R472" i="27"/>
  <c r="S472" i="27" s="1" a="1"/>
  <c r="S472" i="27" s="1"/>
  <c r="O472" i="27"/>
  <c r="R471" i="27"/>
  <c r="S471" i="27" s="1" a="1"/>
  <c r="S471" i="27" s="1"/>
  <c r="O471" i="27"/>
  <c r="R470" i="27"/>
  <c r="S470" i="27" s="1" a="1"/>
  <c r="S470" i="27" s="1"/>
  <c r="O470" i="27"/>
  <c r="R469" i="27"/>
  <c r="S469" i="27" s="1" a="1"/>
  <c r="S469" i="27" s="1"/>
  <c r="O469" i="27"/>
  <c r="R468" i="27"/>
  <c r="S468" i="27" s="1" a="1"/>
  <c r="S468" i="27" s="1"/>
  <c r="O468" i="27"/>
  <c r="R467" i="27"/>
  <c r="O467" i="27"/>
  <c r="R466" i="27"/>
  <c r="O466" i="27"/>
  <c r="R465" i="27"/>
  <c r="O465" i="27"/>
  <c r="R464" i="27"/>
  <c r="S464" i="27" s="1" a="1"/>
  <c r="S464" i="27" s="1"/>
  <c r="O464" i="27"/>
  <c r="R463" i="27"/>
  <c r="S463" i="27" s="1" a="1"/>
  <c r="S463" i="27" s="1"/>
  <c r="O463" i="27"/>
  <c r="R462" i="27"/>
  <c r="S462" i="27" s="1" a="1"/>
  <c r="S462" i="27" s="1"/>
  <c r="O462" i="27"/>
  <c r="R461" i="27"/>
  <c r="S461" i="27" s="1" a="1"/>
  <c r="S461" i="27" s="1"/>
  <c r="O461" i="27"/>
  <c r="R460" i="27"/>
  <c r="S460" i="27" s="1" a="1"/>
  <c r="S460" i="27" s="1"/>
  <c r="O460" i="27"/>
  <c r="R459" i="27"/>
  <c r="S459" i="27" s="1" a="1"/>
  <c r="S459" i="27" s="1"/>
  <c r="O459" i="27"/>
  <c r="R458" i="27"/>
  <c r="S458" i="27" s="1" a="1"/>
  <c r="S458" i="27" s="1"/>
  <c r="O458" i="27"/>
  <c r="S457" i="27" a="1"/>
  <c r="S457" i="27" s="1"/>
  <c r="O457" i="27"/>
  <c r="R456" i="27"/>
  <c r="S456" i="27" s="1" a="1"/>
  <c r="S456" i="27" s="1"/>
  <c r="O456" i="27"/>
  <c r="R455" i="27"/>
  <c r="S455" i="27" s="1" a="1"/>
  <c r="S455" i="27" s="1"/>
  <c r="O455" i="27"/>
  <c r="R454" i="27"/>
  <c r="O454" i="27"/>
  <c r="R453" i="27"/>
  <c r="O453" i="27"/>
  <c r="R452" i="27"/>
  <c r="O452" i="27"/>
  <c r="R451" i="27"/>
  <c r="S451" i="27" s="1" a="1"/>
  <c r="S451" i="27" s="1"/>
  <c r="O451" i="27"/>
  <c r="R450" i="27"/>
  <c r="S450" i="27" s="1" a="1"/>
  <c r="S450" i="27" s="1"/>
  <c r="O450" i="27"/>
  <c r="R449" i="27"/>
  <c r="S449" i="27" s="1" a="1"/>
  <c r="S449" i="27" s="1"/>
  <c r="O449" i="27"/>
  <c r="R448" i="27"/>
  <c r="S448" i="27" s="1" a="1"/>
  <c r="S448" i="27" s="1"/>
  <c r="O448" i="27"/>
  <c r="R447" i="27"/>
  <c r="S447" i="27" s="1" a="1"/>
  <c r="S447" i="27" s="1"/>
  <c r="O447" i="27"/>
  <c r="R446" i="27"/>
  <c r="S446" i="27" s="1" a="1"/>
  <c r="S446" i="27" s="1"/>
  <c r="O446" i="27"/>
  <c r="R445" i="27"/>
  <c r="S445" i="27" s="1" a="1"/>
  <c r="S445" i="27" s="1"/>
  <c r="O445" i="27"/>
  <c r="R444" i="27"/>
  <c r="S444" i="27" s="1" a="1"/>
  <c r="S444" i="27" s="1"/>
  <c r="O444" i="27"/>
  <c r="R443" i="27"/>
  <c r="S443" i="27" s="1" a="1"/>
  <c r="S443" i="27" s="1"/>
  <c r="O443" i="27"/>
  <c r="R442" i="27"/>
  <c r="S442" i="27" s="1" a="1"/>
  <c r="S442" i="27" s="1"/>
  <c r="O442" i="27"/>
  <c r="R441" i="27"/>
  <c r="S441" i="27" s="1" a="1"/>
  <c r="S441" i="27" s="1"/>
  <c r="O441" i="27"/>
  <c r="R440" i="27"/>
  <c r="S440" i="27" s="1" a="1"/>
  <c r="S440" i="27" s="1"/>
  <c r="O440" i="27"/>
  <c r="R439" i="27"/>
  <c r="S439" i="27" s="1" a="1"/>
  <c r="S439" i="27" s="1"/>
  <c r="O439" i="27"/>
  <c r="R438" i="27"/>
  <c r="S438" i="27" s="1" a="1"/>
  <c r="S438" i="27" s="1"/>
  <c r="O438" i="27"/>
  <c r="R437" i="27"/>
  <c r="S437" i="27" s="1" a="1"/>
  <c r="S437" i="27" s="1"/>
  <c r="O437" i="27"/>
  <c r="R436" i="27"/>
  <c r="S436" i="27" s="1" a="1"/>
  <c r="S436" i="27" s="1"/>
  <c r="O436" i="27"/>
  <c r="R435" i="27"/>
  <c r="S435" i="27" s="1" a="1"/>
  <c r="S435" i="27" s="1"/>
  <c r="O435" i="27"/>
  <c r="R434" i="27"/>
  <c r="S434" i="27" s="1" a="1"/>
  <c r="S434" i="27" s="1"/>
  <c r="O434" i="27"/>
  <c r="R433" i="27"/>
  <c r="S433" i="27" s="1" a="1"/>
  <c r="S433" i="27" s="1"/>
  <c r="O433" i="27"/>
  <c r="R432" i="27"/>
  <c r="S432" i="27" s="1" a="1"/>
  <c r="S432" i="27" s="1"/>
  <c r="O432" i="27"/>
  <c r="S431" i="27" a="1"/>
  <c r="S431" i="27" s="1"/>
  <c r="R431" i="27"/>
  <c r="O431" i="27"/>
  <c r="R430" i="27"/>
  <c r="S430" i="27" s="1" a="1"/>
  <c r="S430" i="27" s="1"/>
  <c r="O430" i="27"/>
  <c r="R429" i="27"/>
  <c r="S429" i="27" s="1" a="1"/>
  <c r="S429" i="27" s="1"/>
  <c r="O429" i="27"/>
  <c r="R428" i="27"/>
  <c r="S428" i="27" s="1" a="1"/>
  <c r="S428" i="27" s="1"/>
  <c r="O428" i="27"/>
  <c r="R427" i="27"/>
  <c r="S427" i="27" s="1" a="1"/>
  <c r="S427" i="27" s="1"/>
  <c r="O427" i="27"/>
  <c r="R426" i="27"/>
  <c r="S426" i="27" s="1" a="1"/>
  <c r="S426" i="27" s="1"/>
  <c r="O426" i="27"/>
  <c r="R425" i="27"/>
  <c r="S425" i="27" s="1" a="1"/>
  <c r="S425" i="27" s="1"/>
  <c r="O425" i="27"/>
  <c r="R424" i="27"/>
  <c r="S424" i="27" s="1" a="1"/>
  <c r="S424" i="27" s="1"/>
  <c r="O424" i="27"/>
  <c r="R423" i="27"/>
  <c r="S423" i="27" s="1" a="1"/>
  <c r="S423" i="27" s="1"/>
  <c r="O423" i="27"/>
  <c r="R422" i="27"/>
  <c r="S422" i="27" s="1" a="1"/>
  <c r="S422" i="27" s="1"/>
  <c r="O422" i="27"/>
  <c r="R421" i="27"/>
  <c r="S421" i="27" s="1" a="1"/>
  <c r="S421" i="27" s="1"/>
  <c r="O421" i="27"/>
  <c r="R420" i="27"/>
  <c r="S420" i="27" s="1" a="1"/>
  <c r="S420" i="27" s="1"/>
  <c r="O420" i="27"/>
  <c r="R419" i="27"/>
  <c r="S419" i="27" s="1" a="1"/>
  <c r="S419" i="27" s="1"/>
  <c r="O419" i="27"/>
  <c r="S418" i="27" a="1"/>
  <c r="S418" i="27" s="1"/>
  <c r="R418" i="27"/>
  <c r="O418" i="27"/>
  <c r="R417" i="27"/>
  <c r="S417" i="27" s="1" a="1"/>
  <c r="S417" i="27" s="1"/>
  <c r="O417" i="27"/>
  <c r="R416" i="27"/>
  <c r="S416" i="27" s="1" a="1"/>
  <c r="S416" i="27" s="1"/>
  <c r="O416" i="27"/>
  <c r="R415" i="27"/>
  <c r="S415" i="27" s="1" a="1"/>
  <c r="S415" i="27" s="1"/>
  <c r="O415" i="27"/>
  <c r="R414" i="27"/>
  <c r="S414" i="27" s="1" a="1"/>
  <c r="S414" i="27" s="1"/>
  <c r="O414" i="27"/>
  <c r="R413" i="27"/>
  <c r="S413" i="27" s="1" a="1"/>
  <c r="S413" i="27" s="1"/>
  <c r="O413" i="27"/>
  <c r="R412" i="27"/>
  <c r="S412" i="27" s="1" a="1"/>
  <c r="S412" i="27" s="1"/>
  <c r="O412" i="27"/>
  <c r="R411" i="27"/>
  <c r="S411" i="27" s="1" a="1"/>
  <c r="S411" i="27" s="1"/>
  <c r="O411" i="27"/>
  <c r="R410" i="27"/>
  <c r="S410" i="27" s="1" a="1"/>
  <c r="S410" i="27" s="1"/>
  <c r="O410" i="27"/>
  <c r="R409" i="27"/>
  <c r="S409" i="27" s="1" a="1"/>
  <c r="S409" i="27" s="1"/>
  <c r="O409" i="27"/>
  <c r="R408" i="27"/>
  <c r="O408" i="27"/>
  <c r="R407" i="27"/>
  <c r="O407" i="27"/>
  <c r="R406" i="27"/>
  <c r="O406" i="27"/>
  <c r="R405" i="27"/>
  <c r="O405" i="27"/>
  <c r="R404" i="27"/>
  <c r="O404" i="27"/>
  <c r="R403" i="27"/>
  <c r="O403" i="27"/>
  <c r="R402" i="27"/>
  <c r="S402" i="27" s="1" a="1"/>
  <c r="S402" i="27" s="1"/>
  <c r="O402" i="27"/>
  <c r="R401" i="27"/>
  <c r="S401" i="27" s="1" a="1"/>
  <c r="S401" i="27" s="1"/>
  <c r="O401" i="27"/>
  <c r="R400" i="27"/>
  <c r="S400" i="27" s="1" a="1"/>
  <c r="S400" i="27" s="1"/>
  <c r="O400" i="27"/>
  <c r="R399" i="27"/>
  <c r="S399" i="27" s="1" a="1"/>
  <c r="S399" i="27" s="1"/>
  <c r="O399" i="27"/>
  <c r="R398" i="27"/>
  <c r="S398" i="27" s="1" a="1"/>
  <c r="S398" i="27" s="1"/>
  <c r="O398" i="27"/>
  <c r="R397" i="27"/>
  <c r="O397" i="27"/>
  <c r="R396" i="27"/>
  <c r="O396" i="27"/>
  <c r="R395" i="27"/>
  <c r="O395" i="27"/>
  <c r="R394" i="27"/>
  <c r="O394" i="27"/>
  <c r="R393" i="27"/>
  <c r="S393" i="27" s="1" a="1"/>
  <c r="S393" i="27" s="1"/>
  <c r="O393" i="27"/>
  <c r="R392" i="27"/>
  <c r="S392" i="27" s="1" a="1"/>
  <c r="S392" i="27" s="1"/>
  <c r="O392" i="27"/>
  <c r="R391" i="27"/>
  <c r="S391" i="27" s="1" a="1"/>
  <c r="S391" i="27" s="1"/>
  <c r="O391" i="27"/>
  <c r="R390" i="27"/>
  <c r="S390" i="27" s="1" a="1"/>
  <c r="S390" i="27" s="1"/>
  <c r="O390" i="27"/>
  <c r="R389" i="27"/>
  <c r="S389" i="27" s="1" a="1"/>
  <c r="S389" i="27" s="1"/>
  <c r="O389" i="27"/>
  <c r="R388" i="27"/>
  <c r="S388" i="27" s="1" a="1"/>
  <c r="S388" i="27" s="1"/>
  <c r="O388" i="27"/>
  <c r="R387" i="27"/>
  <c r="O387" i="27"/>
  <c r="R386" i="27"/>
  <c r="O386" i="27"/>
  <c r="S385" i="27" a="1"/>
  <c r="S385" i="27" s="1"/>
  <c r="R385" i="27"/>
  <c r="O385" i="27"/>
  <c r="R384" i="27"/>
  <c r="S384" i="27" s="1" a="1"/>
  <c r="S384" i="27" s="1"/>
  <c r="O384" i="27"/>
  <c r="R383" i="27"/>
  <c r="S383" i="27" s="1" a="1"/>
  <c r="S383" i="27" s="1"/>
  <c r="O383" i="27"/>
  <c r="R382" i="27"/>
  <c r="S382" i="27" s="1" a="1"/>
  <c r="S382" i="27" s="1"/>
  <c r="O382" i="27"/>
  <c r="R381" i="27"/>
  <c r="S381" i="27" s="1" a="1"/>
  <c r="S381" i="27" s="1"/>
  <c r="O381" i="27"/>
  <c r="R380" i="27"/>
  <c r="O380" i="27"/>
  <c r="R379" i="27"/>
  <c r="O379" i="27"/>
  <c r="R378" i="27"/>
  <c r="O378" i="27"/>
  <c r="R377" i="27"/>
  <c r="S377" i="27" s="1" a="1"/>
  <c r="S377" i="27" s="1"/>
  <c r="O377" i="27"/>
  <c r="R376" i="27"/>
  <c r="S376" i="27" s="1" a="1"/>
  <c r="S376" i="27" s="1"/>
  <c r="O376" i="27"/>
  <c r="R375" i="27"/>
  <c r="S375" i="27" s="1" a="1"/>
  <c r="S375" i="27" s="1"/>
  <c r="O375" i="27"/>
  <c r="R374" i="27"/>
  <c r="S374" i="27" s="1" a="1"/>
  <c r="S374" i="27" s="1"/>
  <c r="O374" i="27"/>
  <c r="R373" i="27"/>
  <c r="S373" i="27" s="1" a="1"/>
  <c r="S373" i="27" s="1"/>
  <c r="O373" i="27"/>
  <c r="R372" i="27"/>
  <c r="O372" i="27"/>
  <c r="R371" i="27"/>
  <c r="O371" i="27"/>
  <c r="R370" i="27"/>
  <c r="O370" i="27"/>
  <c r="R369" i="27"/>
  <c r="S369" i="27" s="1" a="1"/>
  <c r="S369" i="27" s="1"/>
  <c r="O369" i="27"/>
  <c r="R368" i="27"/>
  <c r="S368" i="27" s="1" a="1"/>
  <c r="S368" i="27" s="1"/>
  <c r="O368" i="27"/>
  <c r="S367" i="27" a="1"/>
  <c r="S367" i="27" s="1"/>
  <c r="R367" i="27"/>
  <c r="O367" i="27"/>
  <c r="R366" i="27"/>
  <c r="S366" i="27" s="1" a="1"/>
  <c r="S366" i="27" s="1"/>
  <c r="O366" i="27"/>
  <c r="R365" i="27"/>
  <c r="S365" i="27" s="1" a="1"/>
  <c r="S365" i="27" s="1"/>
  <c r="O365" i="27"/>
  <c r="R364" i="27"/>
  <c r="S364" i="27" s="1" a="1"/>
  <c r="S364" i="27" s="1"/>
  <c r="O364" i="27"/>
  <c r="R363" i="27"/>
  <c r="S363" i="27" s="1" a="1"/>
  <c r="S363" i="27" s="1"/>
  <c r="O363" i="27"/>
  <c r="R362" i="27"/>
  <c r="S362" i="27" s="1" a="1"/>
  <c r="S362" i="27" s="1"/>
  <c r="O362" i="27"/>
  <c r="R361" i="27"/>
  <c r="S361" i="27" s="1" a="1"/>
  <c r="S361" i="27" s="1"/>
  <c r="O361" i="27"/>
  <c r="R360" i="27"/>
  <c r="S360" i="27" s="1" a="1"/>
  <c r="S360" i="27" s="1"/>
  <c r="O360" i="27"/>
  <c r="R359" i="27"/>
  <c r="S359" i="27" s="1" a="1"/>
  <c r="S359" i="27" s="1"/>
  <c r="O359" i="27"/>
  <c r="R358" i="27"/>
  <c r="S358" i="27" s="1" a="1"/>
  <c r="S358" i="27" s="1"/>
  <c r="O358" i="27"/>
  <c r="R357" i="27"/>
  <c r="S357" i="27" s="1" a="1"/>
  <c r="S357" i="27" s="1"/>
  <c r="O357" i="27"/>
  <c r="R356" i="27"/>
  <c r="S356" i="27" s="1" a="1"/>
  <c r="S356" i="27" s="1"/>
  <c r="O356" i="27"/>
  <c r="R355" i="27"/>
  <c r="S355" i="27" s="1" a="1"/>
  <c r="S355" i="27" s="1"/>
  <c r="O355" i="27"/>
  <c r="R354" i="27"/>
  <c r="S354" i="27" s="1" a="1"/>
  <c r="S354" i="27" s="1"/>
  <c r="O354" i="27"/>
  <c r="R353" i="27"/>
  <c r="S353" i="27" s="1" a="1"/>
  <c r="S353" i="27" s="1"/>
  <c r="O353" i="27"/>
  <c r="R352" i="27"/>
  <c r="S352" i="27" s="1" a="1"/>
  <c r="S352" i="27" s="1"/>
  <c r="O352" i="27"/>
  <c r="R351" i="27"/>
  <c r="S351" i="27" s="1" a="1"/>
  <c r="S351" i="27" s="1"/>
  <c r="O351" i="27"/>
  <c r="R350" i="27"/>
  <c r="S350" i="27" s="1" a="1"/>
  <c r="S350" i="27" s="1"/>
  <c r="O350" i="27"/>
  <c r="R349" i="27"/>
  <c r="S349" i="27" s="1" a="1"/>
  <c r="S349" i="27" s="1"/>
  <c r="O349" i="27"/>
  <c r="R348" i="27"/>
  <c r="S348" i="27" s="1" a="1"/>
  <c r="S348" i="27" s="1"/>
  <c r="O348" i="27"/>
  <c r="R347" i="27"/>
  <c r="S347" i="27" s="1" a="1"/>
  <c r="S347" i="27" s="1"/>
  <c r="O347" i="27"/>
  <c r="R346" i="27"/>
  <c r="S346" i="27" s="1" a="1"/>
  <c r="S346" i="27" s="1"/>
  <c r="O346" i="27"/>
  <c r="R345" i="27"/>
  <c r="S345" i="27" s="1" a="1"/>
  <c r="S345" i="27" s="1"/>
  <c r="O345" i="27"/>
  <c r="R344" i="27"/>
  <c r="S344" i="27" s="1" a="1"/>
  <c r="S344" i="27" s="1"/>
  <c r="O344" i="27"/>
  <c r="R343" i="27"/>
  <c r="S343" i="27" s="1" a="1"/>
  <c r="S343" i="27" s="1"/>
  <c r="O343" i="27"/>
  <c r="S342" i="27" a="1"/>
  <c r="S342" i="27" s="1"/>
  <c r="R342" i="27"/>
  <c r="O342" i="27"/>
  <c r="R341" i="27"/>
  <c r="S341" i="27" s="1" a="1"/>
  <c r="S341" i="27" s="1"/>
  <c r="O341" i="27"/>
  <c r="R340" i="27"/>
  <c r="S340" i="27" s="1" a="1"/>
  <c r="S340" i="27" s="1"/>
  <c r="O340" i="27"/>
  <c r="R339" i="27"/>
  <c r="S339" i="27" s="1" a="1"/>
  <c r="S339" i="27" s="1"/>
  <c r="O339" i="27"/>
  <c r="R338" i="27"/>
  <c r="S338" i="27" s="1" a="1"/>
  <c r="S338" i="27" s="1"/>
  <c r="O338" i="27"/>
  <c r="R337" i="27"/>
  <c r="S337" i="27" s="1" a="1"/>
  <c r="S337" i="27" s="1"/>
  <c r="O337" i="27"/>
  <c r="R336" i="27"/>
  <c r="S336" i="27" s="1" a="1"/>
  <c r="S336" i="27" s="1"/>
  <c r="O336" i="27"/>
  <c r="R335" i="27"/>
  <c r="S335" i="27" s="1" a="1"/>
  <c r="S335" i="27" s="1"/>
  <c r="O335" i="27"/>
  <c r="R334" i="27"/>
  <c r="S334" i="27" s="1" a="1"/>
  <c r="S334" i="27" s="1"/>
  <c r="O334" i="27"/>
  <c r="R333" i="27"/>
  <c r="S333" i="27" s="1" a="1"/>
  <c r="S333" i="27" s="1"/>
  <c r="O333" i="27"/>
  <c r="R332" i="27"/>
  <c r="S332" i="27" s="1" a="1"/>
  <c r="S332" i="27" s="1"/>
  <c r="O332" i="27"/>
  <c r="R331" i="27"/>
  <c r="S331" i="27" s="1" a="1"/>
  <c r="S331" i="27" s="1"/>
  <c r="O331" i="27"/>
  <c r="R330" i="27"/>
  <c r="O330" i="27"/>
  <c r="R329" i="27"/>
  <c r="O329" i="27"/>
  <c r="R328" i="27"/>
  <c r="O328" i="27"/>
  <c r="R327" i="27"/>
  <c r="S327" i="27" s="1" a="1"/>
  <c r="S327" i="27" s="1"/>
  <c r="O327" i="27"/>
  <c r="R326" i="27"/>
  <c r="S326" i="27" s="1" a="1"/>
  <c r="S326" i="27" s="1"/>
  <c r="O326" i="27"/>
  <c r="R325" i="27"/>
  <c r="S325" i="27" s="1" a="1"/>
  <c r="S325" i="27" s="1"/>
  <c r="O325" i="27"/>
  <c r="R324" i="27"/>
  <c r="S324" i="27" s="1" a="1"/>
  <c r="S324" i="27" s="1"/>
  <c r="O324" i="27"/>
  <c r="R323" i="27"/>
  <c r="S323" i="27" s="1" a="1"/>
  <c r="S323" i="27" s="1"/>
  <c r="O323" i="27"/>
  <c r="R322" i="27"/>
  <c r="S322" i="27" s="1" a="1"/>
  <c r="S322" i="27" s="1"/>
  <c r="O322" i="27"/>
  <c r="R321" i="27"/>
  <c r="S321" i="27" s="1" a="1"/>
  <c r="S321" i="27" s="1"/>
  <c r="O321" i="27"/>
  <c r="R320" i="27"/>
  <c r="S320" i="27" s="1" a="1"/>
  <c r="S320" i="27" s="1"/>
  <c r="O320" i="27"/>
  <c r="R319" i="27"/>
  <c r="S319" i="27" s="1" a="1"/>
  <c r="S319" i="27" s="1"/>
  <c r="O319" i="27"/>
  <c r="R318" i="27"/>
  <c r="S318" i="27" s="1" a="1"/>
  <c r="S318" i="27" s="1"/>
  <c r="O318" i="27"/>
  <c r="R317" i="27"/>
  <c r="S317" i="27" s="1" a="1"/>
  <c r="S317" i="27" s="1"/>
  <c r="O317" i="27"/>
  <c r="R316" i="27"/>
  <c r="S316" i="27" s="1" a="1"/>
  <c r="S316" i="27" s="1"/>
  <c r="O316" i="27"/>
  <c r="R315" i="27"/>
  <c r="O315" i="27"/>
  <c r="R314" i="27"/>
  <c r="O314" i="27"/>
  <c r="R313" i="27"/>
  <c r="O313" i="27"/>
  <c r="R312" i="27"/>
  <c r="S312" i="27" s="1" a="1"/>
  <c r="S312" i="27" s="1"/>
  <c r="O312" i="27"/>
  <c r="R311" i="27"/>
  <c r="S311" i="27" s="1" a="1"/>
  <c r="S311" i="27" s="1"/>
  <c r="O311" i="27"/>
  <c r="R310" i="27"/>
  <c r="S310" i="27" s="1" a="1"/>
  <c r="S310" i="27" s="1"/>
  <c r="O310" i="27"/>
  <c r="R309" i="27"/>
  <c r="S309" i="27" s="1" a="1"/>
  <c r="S309" i="27" s="1"/>
  <c r="O309" i="27"/>
  <c r="R308" i="27"/>
  <c r="S308" i="27" s="1" a="1"/>
  <c r="S308" i="27" s="1"/>
  <c r="O308" i="27"/>
  <c r="R307" i="27"/>
  <c r="S307" i="27" s="1" a="1"/>
  <c r="S307" i="27" s="1"/>
  <c r="O307" i="27"/>
  <c r="R306" i="27"/>
  <c r="S306" i="27" s="1" a="1"/>
  <c r="S306" i="27" s="1"/>
  <c r="O306" i="27"/>
  <c r="R305" i="27"/>
  <c r="S305" i="27" s="1" a="1"/>
  <c r="S305" i="27" s="1"/>
  <c r="O305" i="27"/>
  <c r="R304" i="27"/>
  <c r="O304" i="27"/>
  <c r="R303" i="27"/>
  <c r="O303" i="27"/>
  <c r="R302" i="27"/>
  <c r="O302" i="27"/>
  <c r="S301" i="27" a="1"/>
  <c r="S301" i="27" s="1"/>
  <c r="R301" i="27"/>
  <c r="O301" i="27"/>
  <c r="R300" i="27"/>
  <c r="S300" i="27" s="1" a="1"/>
  <c r="S300" i="27" s="1"/>
  <c r="O300" i="27"/>
  <c r="R299" i="27"/>
  <c r="S299" i="27" s="1" a="1"/>
  <c r="S299" i="27" s="1"/>
  <c r="O299" i="27"/>
  <c r="R298" i="27"/>
  <c r="S298" i="27" s="1" a="1"/>
  <c r="S298" i="27" s="1"/>
  <c r="O298" i="27"/>
  <c r="R297" i="27"/>
  <c r="S297" i="27" s="1" a="1"/>
  <c r="S297" i="27" s="1"/>
  <c r="O297" i="27"/>
  <c r="R296" i="27"/>
  <c r="S296" i="27" s="1" a="1"/>
  <c r="S296" i="27" s="1"/>
  <c r="O296" i="27"/>
  <c r="R295" i="27"/>
  <c r="S295" i="27" s="1" a="1"/>
  <c r="S295" i="27" s="1"/>
  <c r="O295" i="27"/>
  <c r="R294" i="27"/>
  <c r="S294" i="27" s="1" a="1"/>
  <c r="S294" i="27" s="1"/>
  <c r="O294" i="27"/>
  <c r="R293" i="27"/>
  <c r="O293" i="27"/>
  <c r="R292" i="27"/>
  <c r="O292" i="27"/>
  <c r="R291" i="27"/>
  <c r="O291" i="27"/>
  <c r="R290" i="27"/>
  <c r="S290" i="27" s="1" a="1"/>
  <c r="S290" i="27" s="1"/>
  <c r="O290" i="27"/>
  <c r="R289" i="27"/>
  <c r="S289" i="27" s="1" a="1"/>
  <c r="S289" i="27" s="1"/>
  <c r="O289" i="27"/>
  <c r="R288" i="27"/>
  <c r="S288" i="27" s="1" a="1"/>
  <c r="S288" i="27" s="1"/>
  <c r="O288" i="27"/>
  <c r="R287" i="27"/>
  <c r="S287" i="27" s="1" a="1"/>
  <c r="S287" i="27" s="1"/>
  <c r="O287" i="27"/>
  <c r="R286" i="27"/>
  <c r="S286" i="27" s="1" a="1"/>
  <c r="S286" i="27" s="1"/>
  <c r="O286" i="27"/>
  <c r="R285" i="27"/>
  <c r="S285" i="27" s="1" a="1"/>
  <c r="S285" i="27" s="1"/>
  <c r="O285" i="27"/>
  <c r="R284" i="27"/>
  <c r="S284" i="27" s="1" a="1"/>
  <c r="S284" i="27" s="1"/>
  <c r="O284" i="27"/>
  <c r="R283" i="27"/>
  <c r="O283" i="27"/>
  <c r="R282" i="27"/>
  <c r="O282" i="27"/>
  <c r="R281" i="27"/>
  <c r="O281" i="27"/>
  <c r="S280" i="27" a="1"/>
  <c r="S280" i="27" s="1"/>
  <c r="R280" i="27"/>
  <c r="O280" i="27"/>
  <c r="R279" i="27"/>
  <c r="S279" i="27" s="1" a="1"/>
  <c r="S279" i="27" s="1"/>
  <c r="O279" i="27"/>
  <c r="R278" i="27"/>
  <c r="S278" i="27" s="1" a="1"/>
  <c r="S278" i="27" s="1"/>
  <c r="O278" i="27"/>
  <c r="R277" i="27"/>
  <c r="S277" i="27" s="1" a="1"/>
  <c r="S277" i="27" s="1"/>
  <c r="O277" i="27"/>
  <c r="R276" i="27"/>
  <c r="S276" i="27" s="1" a="1"/>
  <c r="S276" i="27" s="1"/>
  <c r="O276" i="27"/>
  <c r="R275" i="27"/>
  <c r="S275" i="27" s="1" a="1"/>
  <c r="S275" i="27" s="1"/>
  <c r="O275" i="27"/>
  <c r="R274" i="27"/>
  <c r="S274" i="27" s="1" a="1"/>
  <c r="S274" i="27" s="1"/>
  <c r="O274" i="27"/>
  <c r="R273" i="27"/>
  <c r="O273" i="27"/>
  <c r="R272" i="27"/>
  <c r="O272" i="27"/>
  <c r="R271" i="27"/>
  <c r="O271" i="27"/>
  <c r="R270" i="27"/>
  <c r="S270" i="27" s="1" a="1"/>
  <c r="S270" i="27" s="1"/>
  <c r="O270" i="27"/>
  <c r="R269" i="27"/>
  <c r="S269" i="27" s="1" a="1"/>
  <c r="S269" i="27" s="1"/>
  <c r="O269" i="27"/>
  <c r="R268" i="27"/>
  <c r="S268" i="27" s="1" a="1"/>
  <c r="S268" i="27" s="1"/>
  <c r="O268" i="27"/>
  <c r="R267" i="27"/>
  <c r="S267" i="27" s="1" a="1"/>
  <c r="S267" i="27" s="1"/>
  <c r="O267" i="27"/>
  <c r="R266" i="27"/>
  <c r="S266" i="27" s="1" a="1"/>
  <c r="S266" i="27" s="1"/>
  <c r="O266" i="27"/>
  <c r="R265" i="27"/>
  <c r="S265" i="27" s="1" a="1"/>
  <c r="S265" i="27" s="1"/>
  <c r="O265" i="27"/>
  <c r="R264" i="27"/>
  <c r="S264" i="27" s="1" a="1"/>
  <c r="S264" i="27" s="1"/>
  <c r="O264" i="27"/>
  <c r="R263" i="27"/>
  <c r="O263" i="27"/>
  <c r="R262" i="27"/>
  <c r="O262" i="27"/>
  <c r="R261" i="27"/>
  <c r="O261" i="27"/>
  <c r="R260" i="27"/>
  <c r="S260" i="27" s="1" a="1"/>
  <c r="S260" i="27" s="1"/>
  <c r="O260" i="27"/>
  <c r="R259" i="27"/>
  <c r="S259" i="27" s="1" a="1"/>
  <c r="S259" i="27" s="1"/>
  <c r="O259" i="27"/>
  <c r="R258" i="27"/>
  <c r="S258" i="27" s="1" a="1"/>
  <c r="S258" i="27" s="1"/>
  <c r="O258" i="27"/>
  <c r="R257" i="27"/>
  <c r="S257" i="27" s="1" a="1"/>
  <c r="S257" i="27" s="1"/>
  <c r="O257" i="27"/>
  <c r="R256" i="27"/>
  <c r="S256" i="27" s="1" a="1"/>
  <c r="S256" i="27" s="1"/>
  <c r="O256" i="27"/>
  <c r="R255" i="27"/>
  <c r="S255" i="27" s="1" a="1"/>
  <c r="S255" i="27" s="1"/>
  <c r="O255" i="27"/>
  <c r="R254" i="27"/>
  <c r="O254" i="27"/>
  <c r="R253" i="27"/>
  <c r="O253" i="27"/>
  <c r="R252" i="27"/>
  <c r="O252" i="27"/>
  <c r="R251" i="27"/>
  <c r="S251" i="27" s="1" a="1"/>
  <c r="S251" i="27" s="1"/>
  <c r="O251" i="27"/>
  <c r="R250" i="27"/>
  <c r="S250" i="27" s="1" a="1"/>
  <c r="S250" i="27" s="1"/>
  <c r="O250" i="27"/>
  <c r="R249" i="27"/>
  <c r="S249" i="27" s="1" a="1"/>
  <c r="S249" i="27" s="1"/>
  <c r="O249" i="27"/>
  <c r="R248" i="27"/>
  <c r="S248" i="27" s="1" a="1"/>
  <c r="S248" i="27" s="1"/>
  <c r="O248" i="27"/>
  <c r="R247" i="27"/>
  <c r="S247" i="27" s="1" a="1"/>
  <c r="S247" i="27" s="1"/>
  <c r="O247" i="27"/>
  <c r="R246" i="27"/>
  <c r="S246" i="27" s="1" a="1"/>
  <c r="S246" i="27" s="1"/>
  <c r="O246" i="27"/>
  <c r="R245" i="27"/>
  <c r="S245" i="27" s="1" a="1"/>
  <c r="S245" i="27" s="1"/>
  <c r="O245" i="27"/>
  <c r="R244" i="27"/>
  <c r="S244" i="27" s="1" a="1"/>
  <c r="S244" i="27" s="1"/>
  <c r="O244" i="27"/>
  <c r="R243" i="27"/>
  <c r="S243" i="27" s="1" a="1"/>
  <c r="S243" i="27" s="1"/>
  <c r="O243" i="27"/>
  <c r="R242" i="27"/>
  <c r="S242" i="27" s="1" a="1"/>
  <c r="S242" i="27" s="1"/>
  <c r="O242" i="27"/>
  <c r="R241" i="27"/>
  <c r="S241" i="27" s="1" a="1"/>
  <c r="S241" i="27" s="1"/>
  <c r="O241" i="27"/>
  <c r="R240" i="27"/>
  <c r="S240" i="27" s="1" a="1"/>
  <c r="S240" i="27" s="1"/>
  <c r="O240" i="27"/>
  <c r="R239" i="27"/>
  <c r="S239" i="27" s="1" a="1"/>
  <c r="S239" i="27" s="1"/>
  <c r="O239" i="27"/>
  <c r="R238" i="27"/>
  <c r="S238" i="27" s="1" a="1"/>
  <c r="S238" i="27" s="1"/>
  <c r="O238" i="27"/>
  <c r="R237" i="27"/>
  <c r="S237" i="27" s="1" a="1"/>
  <c r="S237" i="27" s="1"/>
  <c r="O237" i="27"/>
  <c r="R236" i="27"/>
  <c r="O236" i="27"/>
  <c r="R235" i="27"/>
  <c r="O235" i="27"/>
  <c r="R234" i="27"/>
  <c r="O234" i="27"/>
  <c r="R233" i="27"/>
  <c r="S233" i="27" s="1" a="1"/>
  <c r="S233" i="27" s="1"/>
  <c r="O233" i="27"/>
  <c r="S232" i="27" a="1"/>
  <c r="S232" i="27" s="1"/>
  <c r="R232" i="27"/>
  <c r="O232" i="27"/>
  <c r="R231" i="27"/>
  <c r="S231" i="27" s="1" a="1"/>
  <c r="S231" i="27" s="1"/>
  <c r="O231" i="27"/>
  <c r="R230" i="27"/>
  <c r="S230" i="27" s="1" a="1"/>
  <c r="S230" i="27" s="1"/>
  <c r="O230" i="27"/>
  <c r="R229" i="27"/>
  <c r="S229" i="27" s="1" a="1"/>
  <c r="S229" i="27" s="1"/>
  <c r="O229" i="27"/>
  <c r="R228" i="27"/>
  <c r="S228" i="27" s="1" a="1"/>
  <c r="S228" i="27" s="1"/>
  <c r="O228" i="27"/>
  <c r="R227" i="27"/>
  <c r="S227" i="27" s="1" a="1"/>
  <c r="S227" i="27" s="1"/>
  <c r="O227" i="27"/>
  <c r="R226" i="27"/>
  <c r="S226" i="27" s="1" a="1"/>
  <c r="S226" i="27" s="1"/>
  <c r="O226" i="27"/>
  <c r="R225" i="27"/>
  <c r="S225" i="27" s="1" a="1"/>
  <c r="S225" i="27" s="1"/>
  <c r="O225" i="27"/>
  <c r="R224" i="27"/>
  <c r="S224" i="27" s="1" a="1"/>
  <c r="S224" i="27" s="1"/>
  <c r="O224" i="27"/>
  <c r="R223" i="27"/>
  <c r="S223" i="27" s="1" a="1"/>
  <c r="S223" i="27" s="1"/>
  <c r="O223" i="27"/>
  <c r="R222" i="27"/>
  <c r="O222" i="27"/>
  <c r="R221" i="27"/>
  <c r="O221" i="27"/>
  <c r="R220" i="27"/>
  <c r="O220" i="27"/>
  <c r="R219" i="27"/>
  <c r="S219" i="27" s="1" a="1"/>
  <c r="S219" i="27" s="1"/>
  <c r="O219" i="27"/>
  <c r="R218" i="27"/>
  <c r="S218" i="27" s="1" a="1"/>
  <c r="S218" i="27" s="1"/>
  <c r="O218" i="27"/>
  <c r="R217" i="27"/>
  <c r="S217" i="27" s="1" a="1"/>
  <c r="S217" i="27" s="1"/>
  <c r="O217" i="27"/>
  <c r="R216" i="27"/>
  <c r="S216" i="27" s="1" a="1"/>
  <c r="S216" i="27" s="1"/>
  <c r="O216" i="27"/>
  <c r="R215" i="27"/>
  <c r="S215" i="27" s="1" a="1"/>
  <c r="S215" i="27" s="1"/>
  <c r="O215" i="27"/>
  <c r="R214" i="27"/>
  <c r="S214" i="27" s="1" a="1"/>
  <c r="S214" i="27" s="1"/>
  <c r="O214" i="27"/>
  <c r="R213" i="27"/>
  <c r="S213" i="27" s="1" a="1"/>
  <c r="S213" i="27" s="1"/>
  <c r="O213" i="27"/>
  <c r="R212" i="27"/>
  <c r="S212" i="27" s="1" a="1"/>
  <c r="S212" i="27" s="1"/>
  <c r="O212" i="27"/>
  <c r="R211" i="27"/>
  <c r="S211" i="27" s="1" a="1"/>
  <c r="S211" i="27" s="1"/>
  <c r="O211" i="27"/>
  <c r="R210" i="27"/>
  <c r="O210" i="27"/>
  <c r="R209" i="27"/>
  <c r="S209" i="27" s="1" a="1"/>
  <c r="S209" i="27" s="1"/>
  <c r="O209" i="27"/>
  <c r="R208" i="27"/>
  <c r="O208" i="27"/>
  <c r="R207" i="27"/>
  <c r="O207" i="27"/>
  <c r="R206" i="27"/>
  <c r="O206" i="27"/>
  <c r="R205" i="27"/>
  <c r="S205" i="27" s="1" a="1"/>
  <c r="S205" i="27" s="1"/>
  <c r="O205" i="27"/>
  <c r="R204" i="27"/>
  <c r="S204" i="27" s="1" a="1"/>
  <c r="S204" i="27" s="1"/>
  <c r="O204" i="27"/>
  <c r="R203" i="27"/>
  <c r="S203" i="27" s="1" a="1"/>
  <c r="S203" i="27" s="1"/>
  <c r="O203" i="27"/>
  <c r="R202" i="27"/>
  <c r="S202" i="27" s="1" a="1"/>
  <c r="S202" i="27" s="1"/>
  <c r="O202" i="27"/>
  <c r="R201" i="27"/>
  <c r="S201" i="27" s="1" a="1"/>
  <c r="S201" i="27" s="1"/>
  <c r="O201" i="27"/>
  <c r="R200" i="27"/>
  <c r="S200" i="27" s="1" a="1"/>
  <c r="S200" i="27" s="1"/>
  <c r="O200" i="27"/>
  <c r="R199" i="27"/>
  <c r="S199" i="27" s="1" a="1"/>
  <c r="S199" i="27" s="1"/>
  <c r="O199" i="27"/>
  <c r="R198" i="27"/>
  <c r="S198" i="27" s="1" a="1"/>
  <c r="S198" i="27" s="1"/>
  <c r="O198" i="27"/>
  <c r="R197" i="27"/>
  <c r="S197" i="27" s="1" a="1"/>
  <c r="S197" i="27" s="1"/>
  <c r="O197" i="27"/>
  <c r="R196" i="27"/>
  <c r="S196" i="27" s="1" a="1"/>
  <c r="S196" i="27" s="1"/>
  <c r="O196" i="27"/>
  <c r="S195" i="27" a="1"/>
  <c r="S195" i="27" s="1"/>
  <c r="R195" i="27"/>
  <c r="O195" i="27"/>
  <c r="R194" i="27"/>
  <c r="S194" i="27" s="1" a="1"/>
  <c r="S194" i="27" s="1"/>
  <c r="O194" i="27"/>
  <c r="R193" i="27"/>
  <c r="S193" i="27" s="1" a="1"/>
  <c r="S193" i="27" s="1"/>
  <c r="O193" i="27"/>
  <c r="R192" i="27"/>
  <c r="S192" i="27" s="1" a="1"/>
  <c r="S192" i="27" s="1"/>
  <c r="O192" i="27"/>
  <c r="R191" i="27"/>
  <c r="S191" i="27" s="1" a="1"/>
  <c r="S191" i="27" s="1"/>
  <c r="O191" i="27"/>
  <c r="R190" i="27"/>
  <c r="S190" i="27" s="1" a="1"/>
  <c r="S190" i="27" s="1"/>
  <c r="O190" i="27"/>
  <c r="R189" i="27"/>
  <c r="S189" i="27" s="1" a="1"/>
  <c r="S189" i="27" s="1"/>
  <c r="O189" i="27"/>
  <c r="R188" i="27"/>
  <c r="S188" i="27" s="1" a="1"/>
  <c r="S188" i="27" s="1"/>
  <c r="O188" i="27"/>
  <c r="R187" i="27"/>
  <c r="S187" i="27" s="1" a="1"/>
  <c r="S187" i="27" s="1"/>
  <c r="O187" i="27"/>
  <c r="R186" i="27"/>
  <c r="S186" i="27" s="1" a="1"/>
  <c r="S186" i="27" s="1"/>
  <c r="O186" i="27"/>
  <c r="R185" i="27"/>
  <c r="S185" i="27" s="1" a="1"/>
  <c r="S185" i="27" s="1"/>
  <c r="O185" i="27"/>
  <c r="R184" i="27"/>
  <c r="S184" i="27" s="1" a="1"/>
  <c r="S184" i="27" s="1"/>
  <c r="O184" i="27"/>
  <c r="R183" i="27"/>
  <c r="S183" i="27" s="1" a="1"/>
  <c r="S183" i="27" s="1"/>
  <c r="O183" i="27"/>
  <c r="R182" i="27"/>
  <c r="S182" i="27" s="1" a="1"/>
  <c r="S182" i="27" s="1"/>
  <c r="O182" i="27"/>
  <c r="R181" i="27"/>
  <c r="S181" i="27" s="1" a="1"/>
  <c r="S181" i="27" s="1"/>
  <c r="O181" i="27"/>
  <c r="R180" i="27"/>
  <c r="S180" i="27" s="1" a="1"/>
  <c r="S180" i="27" s="1"/>
  <c r="O180" i="27"/>
  <c r="R179" i="27"/>
  <c r="S179" i="27" s="1" a="1"/>
  <c r="S179" i="27" s="1"/>
  <c r="O179" i="27"/>
  <c r="R178" i="27"/>
  <c r="S178" i="27" s="1" a="1"/>
  <c r="S178" i="27" s="1"/>
  <c r="O178" i="27"/>
  <c r="R177" i="27"/>
  <c r="S177" i="27" s="1" a="1"/>
  <c r="S177" i="27" s="1"/>
  <c r="O177" i="27"/>
  <c r="R176" i="27"/>
  <c r="O176" i="27"/>
  <c r="R175" i="27"/>
  <c r="O175" i="27"/>
  <c r="R174" i="27"/>
  <c r="O174" i="27"/>
  <c r="R173" i="27"/>
  <c r="S173" i="27" s="1" a="1"/>
  <c r="S173" i="27" s="1"/>
  <c r="O173" i="27"/>
  <c r="R172" i="27"/>
  <c r="S172" i="27" s="1" a="1"/>
  <c r="S172" i="27" s="1"/>
  <c r="O172" i="27"/>
  <c r="R171" i="27"/>
  <c r="S171" i="27" s="1" a="1"/>
  <c r="S171" i="27" s="1"/>
  <c r="O171" i="27"/>
  <c r="R170" i="27"/>
  <c r="S170" i="27" s="1" a="1"/>
  <c r="S170" i="27" s="1"/>
  <c r="O170" i="27"/>
  <c r="R169" i="27"/>
  <c r="S169" i="27" s="1" a="1"/>
  <c r="S169" i="27" s="1"/>
  <c r="O169" i="27"/>
  <c r="R168" i="27"/>
  <c r="S168" i="27" s="1" a="1"/>
  <c r="S168" i="27" s="1"/>
  <c r="O168" i="27"/>
  <c r="R167" i="27"/>
  <c r="S167" i="27" s="1" a="1"/>
  <c r="S167" i="27" s="1"/>
  <c r="O167" i="27"/>
  <c r="R166" i="27"/>
  <c r="S166" i="27" s="1" a="1"/>
  <c r="S166" i="27" s="1"/>
  <c r="O166" i="27"/>
  <c r="R165" i="27"/>
  <c r="O165" i="27"/>
  <c r="R164" i="27"/>
  <c r="O164" i="27"/>
  <c r="R163" i="27"/>
  <c r="S163" i="27" s="1" a="1"/>
  <c r="S163" i="27" s="1"/>
  <c r="O163" i="27"/>
  <c r="R162" i="27"/>
  <c r="S162" i="27" s="1" a="1"/>
  <c r="S162" i="27" s="1"/>
  <c r="O162" i="27"/>
  <c r="R161" i="27"/>
  <c r="O161" i="27"/>
  <c r="R160" i="27"/>
  <c r="O160" i="27"/>
  <c r="R159" i="27"/>
  <c r="S159" i="27" s="1" a="1"/>
  <c r="S159" i="27" s="1"/>
  <c r="O159" i="27"/>
  <c r="R158" i="27"/>
  <c r="O158" i="27"/>
  <c r="R157" i="27"/>
  <c r="O157" i="27"/>
  <c r="R156" i="27"/>
  <c r="S156" i="27" s="1" a="1"/>
  <c r="S156" i="27" s="1"/>
  <c r="O156" i="27"/>
  <c r="R155" i="27"/>
  <c r="S155" i="27" s="1" a="1"/>
  <c r="S155" i="27" s="1"/>
  <c r="O155" i="27"/>
  <c r="R154" i="27"/>
  <c r="S154" i="27" s="1" a="1"/>
  <c r="S154" i="27" s="1"/>
  <c r="O154" i="27"/>
  <c r="R153" i="27"/>
  <c r="S153" i="27" s="1" a="1"/>
  <c r="S153" i="27" s="1"/>
  <c r="O153" i="27"/>
  <c r="R152" i="27"/>
  <c r="O152" i="27"/>
  <c r="R151" i="27"/>
  <c r="S151" i="27" s="1" a="1"/>
  <c r="S151" i="27" s="1"/>
  <c r="O151" i="27"/>
  <c r="R150" i="27"/>
  <c r="S150" i="27" s="1" a="1"/>
  <c r="S150" i="27" s="1"/>
  <c r="O150" i="27"/>
  <c r="R149" i="27"/>
  <c r="O149" i="27"/>
  <c r="R148" i="27"/>
  <c r="S148" i="27" s="1" a="1"/>
  <c r="S148" i="27" s="1"/>
  <c r="O148" i="27"/>
  <c r="R147" i="27"/>
  <c r="O147" i="27"/>
  <c r="R146" i="27"/>
  <c r="O146" i="27"/>
  <c r="R145" i="27"/>
  <c r="S145" i="27" s="1" a="1"/>
  <c r="S145" i="27" s="1"/>
  <c r="O145" i="27"/>
  <c r="R144" i="27"/>
  <c r="S144" i="27" s="1" a="1"/>
  <c r="S144" i="27" s="1"/>
  <c r="O144" i="27"/>
  <c r="R143" i="27"/>
  <c r="O143" i="27"/>
  <c r="R142" i="27"/>
  <c r="O142" i="27"/>
  <c r="R141" i="27"/>
  <c r="S141" i="27" s="1" a="1"/>
  <c r="S141" i="27" s="1"/>
  <c r="O141" i="27"/>
  <c r="R140" i="27"/>
  <c r="S140" i="27" s="1" a="1"/>
  <c r="S140" i="27" s="1"/>
  <c r="O140" i="27"/>
  <c r="R139" i="27"/>
  <c r="O139" i="27"/>
  <c r="R138" i="27"/>
  <c r="O138" i="27"/>
  <c r="R137" i="27"/>
  <c r="S137" i="27" s="1" a="1"/>
  <c r="S137" i="27" s="1"/>
  <c r="O137" i="27"/>
  <c r="R136" i="27"/>
  <c r="S136" i="27" s="1" a="1"/>
  <c r="S136" i="27" s="1"/>
  <c r="O136" i="27"/>
  <c r="R135" i="27"/>
  <c r="O135" i="27"/>
  <c r="R134" i="27"/>
  <c r="O134" i="27"/>
  <c r="R133" i="27"/>
  <c r="S133" i="27" s="1" a="1"/>
  <c r="S133" i="27" s="1"/>
  <c r="O133" i="27"/>
  <c r="R132" i="27"/>
  <c r="S132" i="27" s="1" a="1"/>
  <c r="S132" i="27" s="1"/>
  <c r="O132" i="27"/>
  <c r="R131" i="27"/>
  <c r="O131" i="27"/>
  <c r="R130" i="27"/>
  <c r="O130" i="27"/>
  <c r="R129" i="27"/>
  <c r="S129" i="27" s="1" a="1"/>
  <c r="S129" i="27" s="1"/>
  <c r="O129" i="27"/>
  <c r="R128" i="27"/>
  <c r="S128" i="27" s="1" a="1"/>
  <c r="S128" i="27" s="1"/>
  <c r="O128" i="27"/>
  <c r="R127" i="27"/>
  <c r="S127" i="27" s="1" a="1"/>
  <c r="S127" i="27" s="1"/>
  <c r="O127" i="27"/>
  <c r="R126" i="27"/>
  <c r="S126" i="27" s="1" a="1"/>
  <c r="S126" i="27" s="1"/>
  <c r="O126" i="27"/>
  <c r="R125" i="27"/>
  <c r="O125" i="27"/>
  <c r="R124" i="27"/>
  <c r="O124" i="27"/>
  <c r="R123" i="27"/>
  <c r="S123" i="27" s="1" a="1"/>
  <c r="S123" i="27" s="1"/>
  <c r="O123" i="27"/>
  <c r="R122" i="27"/>
  <c r="S122" i="27" s="1" a="1"/>
  <c r="S122" i="27" s="1"/>
  <c r="O122" i="27"/>
  <c r="R121" i="27"/>
  <c r="S121" i="27" s="1" a="1"/>
  <c r="S121" i="27" s="1"/>
  <c r="O121" i="27"/>
  <c r="R120" i="27"/>
  <c r="O120" i="27"/>
  <c r="R119" i="27"/>
  <c r="O119" i="27"/>
  <c r="R118" i="27"/>
  <c r="S118" i="27" s="1" a="1"/>
  <c r="S118" i="27" s="1"/>
  <c r="O118" i="27"/>
  <c r="R117" i="27"/>
  <c r="O117" i="27"/>
  <c r="R116" i="27"/>
  <c r="S116" i="27" s="1" a="1"/>
  <c r="S116" i="27" s="1"/>
  <c r="O116" i="27"/>
  <c r="R115" i="27"/>
  <c r="S115" i="27" s="1" a="1"/>
  <c r="S115" i="27" s="1"/>
  <c r="O115" i="27"/>
  <c r="R114" i="27"/>
  <c r="S114" i="27" s="1" a="1"/>
  <c r="S114" i="27" s="1"/>
  <c r="O114" i="27"/>
  <c r="R113" i="27"/>
  <c r="S113" i="27" s="1" a="1"/>
  <c r="S113" i="27" s="1"/>
  <c r="O113" i="27"/>
  <c r="R112" i="27"/>
  <c r="S112" i="27" s="1" a="1"/>
  <c r="S112" i="27" s="1"/>
  <c r="O112" i="27"/>
  <c r="R111" i="27"/>
  <c r="S111" i="27" s="1" a="1"/>
  <c r="S111" i="27" s="1"/>
  <c r="O111" i="27"/>
  <c r="R110" i="27"/>
  <c r="O110" i="27"/>
  <c r="R109" i="27"/>
  <c r="O109" i="27"/>
  <c r="R108" i="27"/>
  <c r="O108" i="27"/>
  <c r="R107" i="27"/>
  <c r="S107" i="27" s="1" a="1"/>
  <c r="S107" i="27" s="1"/>
  <c r="O107" i="27"/>
  <c r="R106" i="27"/>
  <c r="S106" i="27" s="1" a="1"/>
  <c r="S106" i="27" s="1"/>
  <c r="O106" i="27"/>
  <c r="R105" i="27"/>
  <c r="S105" i="27" s="1" a="1"/>
  <c r="S105" i="27" s="1"/>
  <c r="O105" i="27"/>
  <c r="R104" i="27"/>
  <c r="S104" i="27" s="1" a="1"/>
  <c r="S104" i="27" s="1"/>
  <c r="O104" i="27"/>
  <c r="R103" i="27"/>
  <c r="S103" i="27" s="1" a="1"/>
  <c r="S103" i="27" s="1"/>
  <c r="O103" i="27"/>
  <c r="R102" i="27"/>
  <c r="S102" i="27" s="1" a="1"/>
  <c r="S102" i="27" s="1"/>
  <c r="O102" i="27"/>
  <c r="R101" i="27"/>
  <c r="S101" i="27" s="1" a="1"/>
  <c r="S101" i="27" s="1"/>
  <c r="O101" i="27"/>
  <c r="R100" i="27"/>
  <c r="S100" i="27" s="1" a="1"/>
  <c r="S100" i="27" s="1"/>
  <c r="O100" i="27"/>
  <c r="R99" i="27"/>
  <c r="S99" i="27" s="1" a="1"/>
  <c r="S99" i="27" s="1"/>
  <c r="O99" i="27"/>
  <c r="R98" i="27"/>
  <c r="S98" i="27" s="1" a="1"/>
  <c r="S98" i="27" s="1"/>
  <c r="O98" i="27"/>
  <c r="R97" i="27"/>
  <c r="S97" i="27" s="1" a="1"/>
  <c r="S97" i="27" s="1"/>
  <c r="O97" i="27"/>
  <c r="R96" i="27"/>
  <c r="S96" i="27" s="1" a="1"/>
  <c r="S96" i="27" s="1"/>
  <c r="O96" i="27"/>
  <c r="R95" i="27"/>
  <c r="O95" i="27"/>
  <c r="R94" i="27"/>
  <c r="O94" i="27"/>
  <c r="R93" i="27"/>
  <c r="S93" i="27" s="1" a="1"/>
  <c r="S93" i="27" s="1"/>
  <c r="O93" i="27"/>
  <c r="R92" i="27"/>
  <c r="S92" i="27" s="1" a="1"/>
  <c r="S92" i="27" s="1"/>
  <c r="O92" i="27"/>
  <c r="R91" i="27"/>
  <c r="S91" i="27" s="1" a="1"/>
  <c r="S91" i="27" s="1"/>
  <c r="O91" i="27"/>
  <c r="R90" i="27"/>
  <c r="S90" i="27" s="1" a="1"/>
  <c r="S90" i="27" s="1"/>
  <c r="O90" i="27"/>
  <c r="R89" i="27"/>
  <c r="S89" i="27" s="1" a="1"/>
  <c r="S89" i="27" s="1"/>
  <c r="O89" i="27"/>
  <c r="R88" i="27"/>
  <c r="S88" i="27" s="1" a="1"/>
  <c r="S88" i="27" s="1"/>
  <c r="O88" i="27"/>
  <c r="R87" i="27"/>
  <c r="S87" i="27" s="1" a="1"/>
  <c r="S87" i="27" s="1"/>
  <c r="O87" i="27"/>
  <c r="R86" i="27"/>
  <c r="S86" i="27" s="1" a="1"/>
  <c r="S86" i="27" s="1"/>
  <c r="O86" i="27"/>
  <c r="R85" i="27"/>
  <c r="S85" i="27" s="1" a="1"/>
  <c r="S85" i="27" s="1"/>
  <c r="O85" i="27"/>
  <c r="R84" i="27"/>
  <c r="O84" i="27"/>
  <c r="R83" i="27"/>
  <c r="O83" i="27"/>
  <c r="R82" i="27"/>
  <c r="O82" i="27"/>
  <c r="R81" i="27"/>
  <c r="O81" i="27"/>
  <c r="R80" i="27"/>
  <c r="S80" i="27" s="1" a="1"/>
  <c r="S80" i="27" s="1"/>
  <c r="O80" i="27"/>
  <c r="R79" i="27"/>
  <c r="S79" i="27" s="1" a="1"/>
  <c r="S79" i="27" s="1"/>
  <c r="O79" i="27"/>
  <c r="R78" i="27"/>
  <c r="S78" i="27" s="1" a="1"/>
  <c r="S78" i="27" s="1"/>
  <c r="O78" i="27"/>
  <c r="R77" i="27"/>
  <c r="S77" i="27" s="1" a="1"/>
  <c r="S77" i="27" s="1"/>
  <c r="O77" i="27"/>
  <c r="R76" i="27"/>
  <c r="S76" i="27" s="1" a="1"/>
  <c r="S76" i="27" s="1"/>
  <c r="O76" i="27"/>
  <c r="R75" i="27"/>
  <c r="S75" i="27" s="1" a="1"/>
  <c r="S75" i="27" s="1"/>
  <c r="O75" i="27"/>
  <c r="R74" i="27"/>
  <c r="S74" i="27" s="1" a="1"/>
  <c r="S74" i="27" s="1"/>
  <c r="O74" i="27"/>
  <c r="R73" i="27"/>
  <c r="S73" i="27" s="1" a="1"/>
  <c r="S73" i="27" s="1"/>
  <c r="O73" i="27"/>
  <c r="R72" i="27"/>
  <c r="S72" i="27" s="1" a="1"/>
  <c r="S72" i="27" s="1"/>
  <c r="O72" i="27"/>
  <c r="R71" i="27"/>
  <c r="S71" i="27" s="1" a="1"/>
  <c r="S71" i="27" s="1"/>
  <c r="O71" i="27"/>
  <c r="R70" i="27"/>
  <c r="S70" i="27" s="1" a="1"/>
  <c r="S70" i="27" s="1"/>
  <c r="O70" i="27"/>
  <c r="R69" i="27"/>
  <c r="S69" i="27" s="1" a="1"/>
  <c r="S69" i="27" s="1"/>
  <c r="O69" i="27"/>
  <c r="R68" i="27"/>
  <c r="S68" i="27" s="1" a="1"/>
  <c r="S68" i="27" s="1"/>
  <c r="O68" i="27"/>
  <c r="R67" i="27"/>
  <c r="S67" i="27" s="1" a="1"/>
  <c r="S67" i="27" s="1"/>
  <c r="O67" i="27"/>
  <c r="S66" i="27" a="1"/>
  <c r="S66" i="27" s="1"/>
  <c r="R66" i="27"/>
  <c r="O66" i="27"/>
  <c r="R65" i="27"/>
  <c r="S65" i="27" s="1" a="1"/>
  <c r="S65" i="27" s="1"/>
  <c r="O65" i="27"/>
  <c r="R64" i="27"/>
  <c r="S64" i="27" s="1" a="1"/>
  <c r="S64" i="27" s="1"/>
  <c r="O64" i="27"/>
  <c r="R63" i="27"/>
  <c r="S63" i="27" s="1" a="1"/>
  <c r="S63" i="27" s="1"/>
  <c r="O63" i="27"/>
  <c r="R62" i="27"/>
  <c r="S62" i="27" s="1" a="1"/>
  <c r="S62" i="27" s="1"/>
  <c r="O62" i="27"/>
  <c r="R61" i="27"/>
  <c r="S61" i="27" s="1" a="1"/>
  <c r="S61" i="27" s="1"/>
  <c r="O61" i="27"/>
  <c r="R60" i="27"/>
  <c r="S60" i="27" s="1" a="1"/>
  <c r="S60" i="27" s="1"/>
  <c r="O60" i="27"/>
  <c r="R59" i="27"/>
  <c r="S59" i="27" s="1" a="1"/>
  <c r="S59" i="27" s="1"/>
  <c r="O59" i="27"/>
  <c r="R58" i="27"/>
  <c r="S58" i="27" s="1" a="1"/>
  <c r="S58" i="27" s="1"/>
  <c r="O58" i="27"/>
  <c r="R57" i="27"/>
  <c r="S57" i="27" s="1" a="1"/>
  <c r="S57" i="27" s="1"/>
  <c r="O57" i="27"/>
  <c r="R56" i="27"/>
  <c r="S56" i="27" s="1" a="1"/>
  <c r="S56" i="27" s="1"/>
  <c r="O56" i="27"/>
  <c r="R55" i="27"/>
  <c r="S55" i="27" s="1" a="1"/>
  <c r="S55" i="27" s="1"/>
  <c r="O55" i="27"/>
  <c r="R54" i="27"/>
  <c r="S54" i="27" s="1" a="1"/>
  <c r="S54" i="27" s="1"/>
  <c r="O54" i="27"/>
  <c r="R53" i="27"/>
  <c r="S53" i="27" s="1" a="1"/>
  <c r="S53" i="27" s="1"/>
  <c r="O53" i="27"/>
  <c r="R52" i="27"/>
  <c r="S52" i="27" s="1" a="1"/>
  <c r="S52" i="27" s="1"/>
  <c r="O52" i="27"/>
  <c r="R51" i="27"/>
  <c r="S51" i="27" s="1" a="1"/>
  <c r="S51" i="27" s="1"/>
  <c r="O51" i="27"/>
  <c r="R50" i="27"/>
  <c r="S50" i="27" s="1" a="1"/>
  <c r="S50" i="27" s="1"/>
  <c r="O50" i="27"/>
  <c r="R49" i="27"/>
  <c r="S49" i="27" s="1" a="1"/>
  <c r="S49" i="27" s="1"/>
  <c r="O49" i="27"/>
  <c r="R48" i="27"/>
  <c r="S48" i="27" s="1" a="1"/>
  <c r="S48" i="27" s="1"/>
  <c r="O48" i="27"/>
  <c r="R47" i="27"/>
  <c r="S47" i="27" s="1" a="1"/>
  <c r="S47" i="27" s="1"/>
  <c r="O47" i="27"/>
  <c r="R46" i="27"/>
  <c r="S46" i="27" s="1" a="1"/>
  <c r="S46" i="27" s="1"/>
  <c r="O46" i="27"/>
  <c r="R45" i="27"/>
  <c r="S45" i="27" s="1" a="1"/>
  <c r="S45" i="27" s="1"/>
  <c r="O45" i="27"/>
  <c r="R44" i="27"/>
  <c r="S44" i="27" s="1" a="1"/>
  <c r="S44" i="27" s="1"/>
  <c r="O44" i="27"/>
  <c r="R43" i="27"/>
  <c r="S43" i="27" s="1" a="1"/>
  <c r="S43" i="27" s="1"/>
  <c r="O43" i="27"/>
  <c r="R42" i="27"/>
  <c r="S42" i="27" s="1" a="1"/>
  <c r="S42" i="27" s="1"/>
  <c r="O42" i="27"/>
  <c r="R41" i="27"/>
  <c r="S41" i="27" s="1" a="1"/>
  <c r="S41" i="27" s="1"/>
  <c r="O41" i="27"/>
  <c r="R40" i="27"/>
  <c r="S40" i="27" s="1" a="1"/>
  <c r="S40" i="27" s="1"/>
  <c r="O40" i="27"/>
  <c r="R39" i="27"/>
  <c r="S39" i="27" s="1" a="1"/>
  <c r="S39" i="27" s="1"/>
  <c r="O39" i="27"/>
  <c r="R38" i="27"/>
  <c r="S38" i="27" s="1" a="1"/>
  <c r="S38" i="27" s="1"/>
  <c r="O38" i="27"/>
  <c r="R37" i="27"/>
  <c r="S37" i="27" s="1" a="1"/>
  <c r="S37" i="27" s="1"/>
  <c r="O37" i="27"/>
  <c r="R36" i="27"/>
  <c r="S36" i="27" s="1" a="1"/>
  <c r="S36" i="27" s="1"/>
  <c r="O36" i="27"/>
  <c r="S35" i="27" a="1"/>
  <c r="S35" i="27" s="1"/>
  <c r="R35" i="27"/>
  <c r="O35" i="27"/>
  <c r="R34" i="27"/>
  <c r="S34" i="27" s="1" a="1"/>
  <c r="S34" i="27" s="1"/>
  <c r="O34" i="27"/>
  <c r="R33" i="27"/>
  <c r="S33" i="27" s="1" a="1"/>
  <c r="S33" i="27" s="1"/>
  <c r="O33" i="27"/>
  <c r="R32" i="27"/>
  <c r="S32" i="27" s="1" a="1"/>
  <c r="S32" i="27" s="1"/>
  <c r="O32" i="27"/>
  <c r="R31" i="27"/>
  <c r="S31" i="27" s="1" a="1"/>
  <c r="S31" i="27" s="1"/>
  <c r="O31" i="27"/>
  <c r="S30" i="27" a="1"/>
  <c r="S30" i="27" s="1"/>
  <c r="R30" i="27"/>
  <c r="O30" i="27"/>
  <c r="R29" i="27"/>
  <c r="S29" i="27" s="1" a="1"/>
  <c r="S29" i="27" s="1"/>
  <c r="O29" i="27"/>
  <c r="R28" i="27"/>
  <c r="S28" i="27" s="1" a="1"/>
  <c r="S28" i="27" s="1"/>
  <c r="O28" i="27"/>
  <c r="R27" i="27"/>
  <c r="S27" i="27" s="1" a="1"/>
  <c r="S27" i="27" s="1"/>
  <c r="O27" i="27"/>
  <c r="R26" i="27"/>
  <c r="S26" i="27" s="1" a="1"/>
  <c r="S26" i="27" s="1"/>
  <c r="O26" i="27"/>
  <c r="R25" i="27"/>
  <c r="S25" i="27" s="1" a="1"/>
  <c r="S25" i="27" s="1"/>
  <c r="O25" i="27"/>
  <c r="R24" i="27"/>
  <c r="S24" i="27" s="1" a="1"/>
  <c r="S24" i="27" s="1"/>
  <c r="O24" i="27"/>
  <c r="R23" i="27"/>
  <c r="S23" i="27" s="1" a="1"/>
  <c r="S23" i="27" s="1"/>
  <c r="O23" i="27"/>
  <c r="R22" i="27"/>
  <c r="S22" i="27" s="1" a="1"/>
  <c r="S22" i="27" s="1"/>
  <c r="O22" i="27"/>
  <c r="R21" i="27"/>
  <c r="S21" i="27" s="1" a="1"/>
  <c r="S21" i="27" s="1"/>
  <c r="O21" i="27"/>
  <c r="R20" i="27"/>
  <c r="S20" i="27" s="1" a="1"/>
  <c r="S20" i="27" s="1"/>
  <c r="O20" i="27"/>
  <c r="R19" i="27"/>
  <c r="S19" i="27" s="1" a="1"/>
  <c r="S19" i="27" s="1"/>
  <c r="O19" i="27"/>
  <c r="R18" i="27"/>
  <c r="S18" i="27" s="1" a="1"/>
  <c r="S18" i="27" s="1"/>
  <c r="O18" i="27"/>
  <c r="R17" i="27"/>
  <c r="S17" i="27" s="1" a="1"/>
  <c r="S17" i="27" s="1"/>
  <c r="O17" i="27"/>
  <c r="R16" i="27"/>
  <c r="S16" i="27" s="1" a="1"/>
  <c r="S16" i="27" s="1"/>
  <c r="O16" i="27"/>
  <c r="R15" i="27"/>
  <c r="S15" i="27" s="1" a="1"/>
  <c r="S15" i="27" s="1"/>
  <c r="O15" i="27"/>
  <c r="R14" i="27"/>
  <c r="S14" i="27" s="1" a="1"/>
  <c r="S14" i="27" s="1"/>
  <c r="O14" i="27"/>
  <c r="R13" i="27"/>
  <c r="S13" i="27" s="1" a="1"/>
  <c r="S13" i="27" s="1"/>
  <c r="O13" i="27"/>
  <c r="R12" i="27"/>
  <c r="S12" i="27" s="1" a="1"/>
  <c r="S12" i="27" s="1"/>
  <c r="O12" i="27"/>
  <c r="R1714" i="20" l="1"/>
  <c r="S1714" i="20" s="1" a="1"/>
  <c r="S1714" i="20" s="1"/>
  <c r="R1713" i="20"/>
  <c r="S1713" i="20" s="1" a="1"/>
  <c r="S1713" i="20" s="1"/>
  <c r="R1712" i="20"/>
  <c r="S1712" i="20" s="1" a="1"/>
  <c r="S1712" i="20" s="1"/>
  <c r="R1711" i="20"/>
  <c r="S1711" i="20" s="1" a="1"/>
  <c r="S1711" i="20" s="1"/>
  <c r="R1709" i="20"/>
  <c r="S1709" i="20" s="1" a="1"/>
  <c r="S1709" i="20" s="1"/>
  <c r="R1708" i="20"/>
  <c r="S1708" i="20" s="1" a="1"/>
  <c r="S1708" i="20" s="1"/>
  <c r="R1707" i="20"/>
  <c r="S1707" i="20" s="1" a="1"/>
  <c r="S1707" i="20" s="1"/>
  <c r="R1705" i="20"/>
  <c r="S1705" i="20" s="1" a="1"/>
  <c r="S1705" i="20" s="1"/>
  <c r="R1704" i="20"/>
  <c r="S1704" i="20" s="1" a="1"/>
  <c r="S1704" i="20" s="1"/>
  <c r="R1703" i="20"/>
  <c r="S1703" i="20" s="1" a="1"/>
  <c r="S1703" i="20" s="1"/>
  <c r="R1699" i="20"/>
  <c r="S1699" i="20" s="1" a="1"/>
  <c r="S1699" i="20" s="1"/>
  <c r="R1696" i="20"/>
  <c r="S1696" i="20" s="1" a="1"/>
  <c r="S1696" i="20" s="1"/>
  <c r="R1695" i="20"/>
  <c r="S1695" i="20" s="1" a="1"/>
  <c r="S1695" i="20" s="1"/>
  <c r="R1694" i="20"/>
  <c r="S1694" i="20" s="1" a="1"/>
  <c r="S1694" i="20" s="1"/>
  <c r="R1688" i="20"/>
  <c r="S1688" i="20" s="1" a="1"/>
  <c r="S1688" i="20" s="1"/>
  <c r="R1686" i="20"/>
  <c r="S1686" i="20" s="1" a="1"/>
  <c r="S1686" i="20" s="1"/>
  <c r="R1685" i="20"/>
  <c r="S1685" i="20" s="1" a="1"/>
  <c r="S1685" i="20" s="1"/>
  <c r="R1684" i="20"/>
  <c r="S1684" i="20" s="1" a="1"/>
  <c r="S1684" i="20" s="1"/>
  <c r="R1683" i="20"/>
  <c r="S1683" i="20" s="1" a="1"/>
  <c r="S1683" i="20" s="1"/>
  <c r="R1675" i="20"/>
  <c r="S1675" i="20" s="1" a="1"/>
  <c r="S1675" i="20" s="1"/>
  <c r="R1672" i="20"/>
  <c r="S1672" i="20" s="1" a="1"/>
  <c r="S1672" i="20" s="1"/>
  <c r="R1671" i="20"/>
  <c r="S1671" i="20" s="1" a="1"/>
  <c r="S1671" i="20" s="1"/>
  <c r="R1670" i="20"/>
  <c r="S1670" i="20" s="1" a="1"/>
  <c r="S1670" i="20" s="1"/>
  <c r="R1669" i="20"/>
  <c r="S1669" i="20" s="1" a="1"/>
  <c r="S1669" i="20" s="1"/>
  <c r="R1668" i="20"/>
  <c r="S1668" i="20" s="1" a="1"/>
  <c r="S1668" i="20" s="1"/>
  <c r="R1667" i="20"/>
  <c r="S1667" i="20" s="1" a="1"/>
  <c r="S1667" i="20" s="1"/>
  <c r="R1666" i="20"/>
  <c r="S1666" i="20" s="1" a="1"/>
  <c r="S1666" i="20" s="1"/>
  <c r="R1662" i="20"/>
  <c r="S1662" i="20" s="1" a="1"/>
  <c r="S1662" i="20" s="1"/>
  <c r="R1661" i="20"/>
  <c r="S1661" i="20" s="1" a="1"/>
  <c r="S1661" i="20" s="1"/>
  <c r="R1660" i="20"/>
  <c r="S1660" i="20" s="1" a="1"/>
  <c r="S1660" i="20" s="1"/>
  <c r="R1659" i="20"/>
  <c r="S1659" i="20" s="1" a="1"/>
  <c r="S1659" i="20" s="1"/>
  <c r="R1658" i="20"/>
  <c r="S1658" i="20" s="1" a="1"/>
  <c r="S1658" i="20" s="1"/>
  <c r="R1657" i="20"/>
  <c r="S1657" i="20" s="1" a="1"/>
  <c r="S1657" i="20" s="1"/>
  <c r="R1656" i="20"/>
  <c r="S1656" i="20" s="1" a="1"/>
  <c r="S1656" i="20" s="1"/>
  <c r="R1655" i="20"/>
  <c r="S1655" i="20" s="1" a="1"/>
  <c r="S1655" i="20" s="1"/>
  <c r="R1654" i="20"/>
  <c r="S1654" i="20" s="1" a="1"/>
  <c r="S1654" i="20" s="1"/>
  <c r="R1653" i="20"/>
  <c r="S1653" i="20" s="1" a="1"/>
  <c r="S1653" i="20" s="1"/>
  <c r="R1652" i="20"/>
  <c r="S1652" i="20" s="1" a="1"/>
  <c r="S1652" i="20" s="1"/>
  <c r="R1651" i="20"/>
  <c r="S1651" i="20" s="1" a="1"/>
  <c r="S1651" i="20" s="1"/>
  <c r="R1650" i="20"/>
  <c r="R1649" i="20"/>
  <c r="S1649" i="20" s="1" a="1"/>
  <c r="S1649" i="20" s="1"/>
  <c r="R1648" i="20"/>
  <c r="S1648" i="20" s="1" a="1"/>
  <c r="S1648" i="20" s="1"/>
  <c r="R1647" i="20"/>
  <c r="S1647" i="20" s="1" a="1"/>
  <c r="S1647" i="20" s="1"/>
  <c r="R1646" i="20"/>
  <c r="S1646" i="20" s="1" a="1"/>
  <c r="S1646" i="20" s="1"/>
  <c r="R1645" i="20"/>
  <c r="S1645" i="20" s="1" a="1"/>
  <c r="S1645" i="20" s="1"/>
  <c r="R1644" i="20"/>
  <c r="S1644" i="20" s="1" a="1"/>
  <c r="S1644" i="20" s="1"/>
  <c r="R1643" i="20"/>
  <c r="S1643" i="20" s="1" a="1"/>
  <c r="S1643" i="20" s="1"/>
  <c r="R1642" i="20"/>
  <c r="S1642" i="20" s="1" a="1"/>
  <c r="S1642" i="20" s="1"/>
  <c r="R1641" i="20"/>
  <c r="S1641" i="20" s="1" a="1"/>
  <c r="S1641" i="20" s="1"/>
  <c r="R1640" i="20"/>
  <c r="R1639" i="20"/>
  <c r="S1639" i="20" s="1" a="1"/>
  <c r="S1639" i="20" s="1"/>
  <c r="R1638" i="20"/>
  <c r="S1638" i="20" s="1" a="1"/>
  <c r="S1638" i="20" s="1"/>
  <c r="R1637" i="20"/>
  <c r="S1637" i="20" s="1" a="1"/>
  <c r="S1637" i="20" s="1"/>
  <c r="R1636" i="20"/>
  <c r="S1636" i="20" s="1" a="1"/>
  <c r="S1636" i="20" s="1"/>
  <c r="R1635" i="20"/>
  <c r="S1635" i="20" s="1" a="1"/>
  <c r="S1635" i="20" s="1"/>
  <c r="R1634" i="20"/>
  <c r="S1634" i="20" s="1" a="1"/>
  <c r="S1634" i="20" s="1"/>
  <c r="R1633" i="20"/>
  <c r="S1633" i="20" s="1" a="1"/>
  <c r="S1633" i="20" s="1"/>
  <c r="R1632" i="20"/>
  <c r="S1632" i="20" s="1" a="1"/>
  <c r="S1632" i="20" s="1"/>
  <c r="R1631" i="20"/>
  <c r="S1631" i="20" s="1" a="1"/>
  <c r="S1631" i="20" s="1"/>
  <c r="R1630" i="20"/>
  <c r="S1630" i="20" s="1" a="1"/>
  <c r="S1630" i="20" s="1"/>
  <c r="R1629" i="20"/>
  <c r="S1629" i="20" s="1" a="1"/>
  <c r="S1629" i="20" s="1"/>
  <c r="R1628" i="20"/>
  <c r="R1627" i="20"/>
  <c r="O1627" i="20"/>
  <c r="R1626" i="20"/>
  <c r="O1626" i="20"/>
  <c r="R1625" i="20"/>
  <c r="O1625" i="20"/>
  <c r="R1624" i="20"/>
  <c r="S1624" i="20" s="1" a="1"/>
  <c r="S1624" i="20" s="1"/>
  <c r="O1624" i="20"/>
  <c r="R1623" i="20"/>
  <c r="S1623" i="20" s="1" a="1"/>
  <c r="S1623" i="20" s="1"/>
  <c r="O1623" i="20"/>
  <c r="R1622" i="20"/>
  <c r="S1622" i="20" s="1" a="1"/>
  <c r="S1622" i="20" s="1"/>
  <c r="O1622" i="20"/>
  <c r="R1621" i="20"/>
  <c r="S1621" i="20" s="1" a="1"/>
  <c r="S1621" i="20" s="1"/>
  <c r="O1621" i="20"/>
  <c r="R1620" i="20"/>
  <c r="S1620" i="20" s="1" a="1"/>
  <c r="S1620" i="20" s="1"/>
  <c r="O1620" i="20"/>
  <c r="R1619" i="20"/>
  <c r="S1619" i="20" s="1" a="1"/>
  <c r="S1619" i="20" s="1"/>
  <c r="O1619" i="20"/>
  <c r="R1618" i="20"/>
  <c r="S1618" i="20" s="1" a="1"/>
  <c r="S1618" i="20" s="1"/>
  <c r="O1618" i="20"/>
  <c r="R1617" i="20"/>
  <c r="S1617" i="20" s="1" a="1"/>
  <c r="S1617" i="20" s="1"/>
  <c r="O1617" i="20"/>
  <c r="R1616" i="20"/>
  <c r="O1616" i="20"/>
  <c r="R1615" i="20"/>
  <c r="S1615" i="20" s="1" a="1"/>
  <c r="S1615" i="20" s="1"/>
  <c r="O1615" i="20"/>
  <c r="R1614" i="20"/>
  <c r="S1614" i="20" s="1" a="1"/>
  <c r="S1614" i="20" s="1"/>
  <c r="O1614" i="20"/>
  <c r="R1613" i="20"/>
  <c r="S1613" i="20" s="1" a="1"/>
  <c r="S1613" i="20" s="1"/>
  <c r="O1613" i="20"/>
  <c r="R1612" i="20"/>
  <c r="R1611" i="20"/>
  <c r="O1611" i="20"/>
  <c r="R1610" i="20"/>
  <c r="S1610" i="20" s="1" a="1"/>
  <c r="S1610" i="20" s="1"/>
  <c r="O1610" i="20"/>
  <c r="R1609" i="20"/>
  <c r="O1609" i="20"/>
  <c r="R1608" i="20"/>
  <c r="O1608" i="20"/>
  <c r="R1607" i="20"/>
  <c r="O1607" i="20"/>
  <c r="R1606" i="20"/>
  <c r="O1606" i="20"/>
  <c r="R1605" i="20"/>
  <c r="S1605" i="20" s="1" a="1"/>
  <c r="S1605" i="20" s="1"/>
  <c r="O1605" i="20"/>
  <c r="R1604" i="20"/>
  <c r="S1604" i="20" s="1" a="1"/>
  <c r="S1604" i="20" s="1"/>
  <c r="O1604" i="20"/>
  <c r="R1603" i="20"/>
  <c r="S1603" i="20" s="1" a="1"/>
  <c r="S1603" i="20" s="1"/>
  <c r="O1603" i="20"/>
  <c r="R1602" i="20"/>
  <c r="S1602" i="20" s="1" a="1"/>
  <c r="S1602" i="20" s="1"/>
  <c r="O1602" i="20"/>
  <c r="R1601" i="20"/>
  <c r="S1601" i="20" s="1" a="1"/>
  <c r="S1601" i="20" s="1"/>
  <c r="O1601" i="20"/>
  <c r="R1600" i="20"/>
  <c r="S1600" i="20" s="1" a="1"/>
  <c r="S1600" i="20" s="1"/>
  <c r="O1600" i="20"/>
  <c r="R1599" i="20"/>
  <c r="S1599" i="20" s="1" a="1"/>
  <c r="S1599" i="20" s="1"/>
  <c r="O1599" i="20"/>
  <c r="R1598" i="20"/>
  <c r="S1598" i="20" s="1" a="1"/>
  <c r="S1598" i="20" s="1"/>
  <c r="O1598" i="20"/>
  <c r="R1597" i="20"/>
  <c r="O1597" i="20"/>
  <c r="R1596" i="20"/>
  <c r="S1596" i="20" s="1" a="1"/>
  <c r="S1596" i="20" s="1"/>
  <c r="O1596" i="20"/>
  <c r="R1595" i="20"/>
  <c r="S1595" i="20" s="1" a="1"/>
  <c r="S1595" i="20" s="1"/>
  <c r="O1595" i="20"/>
  <c r="R1594" i="20"/>
  <c r="S1594" i="20" s="1" a="1"/>
  <c r="S1594" i="20" s="1"/>
  <c r="O1594" i="20"/>
  <c r="R1593" i="20"/>
  <c r="R1592" i="20"/>
  <c r="S1592" i="20" s="1" a="1"/>
  <c r="S1592" i="20" s="1"/>
  <c r="O1592" i="20"/>
  <c r="R1591" i="20"/>
  <c r="S1591" i="20" s="1" a="1"/>
  <c r="S1591" i="20" s="1"/>
  <c r="O1591" i="20"/>
  <c r="R1590" i="20"/>
  <c r="S1590" i="20" s="1" a="1"/>
  <c r="S1590" i="20" s="1"/>
  <c r="O1590" i="20"/>
  <c r="R1589" i="20"/>
  <c r="O1589" i="20"/>
  <c r="R1588" i="20"/>
  <c r="O1588" i="20"/>
  <c r="R1587" i="20"/>
  <c r="O1587" i="20"/>
  <c r="R1586" i="20"/>
  <c r="O1586" i="20"/>
  <c r="R1585" i="20"/>
  <c r="S1585" i="20" s="1" a="1"/>
  <c r="S1585" i="20" s="1"/>
  <c r="O1585" i="20"/>
  <c r="R1584" i="20"/>
  <c r="S1584" i="20" s="1" a="1"/>
  <c r="S1584" i="20" s="1"/>
  <c r="O1584" i="20"/>
  <c r="R1583" i="20"/>
  <c r="S1583" i="20" s="1" a="1"/>
  <c r="S1583" i="20" s="1"/>
  <c r="O1583" i="20"/>
  <c r="R1582" i="20"/>
  <c r="S1582" i="20" s="1" a="1"/>
  <c r="S1582" i="20" s="1"/>
  <c r="O1582" i="20"/>
  <c r="R1581" i="20"/>
  <c r="S1581" i="20" s="1" a="1"/>
  <c r="S1581" i="20" s="1"/>
  <c r="O1581" i="20"/>
  <c r="R1580" i="20"/>
  <c r="S1580" i="20" s="1" a="1"/>
  <c r="S1580" i="20" s="1"/>
  <c r="O1580" i="20"/>
  <c r="R1579" i="20"/>
  <c r="S1579" i="20" s="1" a="1"/>
  <c r="S1579" i="20" s="1"/>
  <c r="O1579" i="20"/>
  <c r="R1578" i="20"/>
  <c r="S1578" i="20" s="1" a="1"/>
  <c r="S1578" i="20" s="1"/>
  <c r="O1578" i="20"/>
  <c r="R1577" i="20"/>
  <c r="O1577" i="20"/>
  <c r="R1576" i="20"/>
  <c r="S1576" i="20" s="1" a="1"/>
  <c r="S1576" i="20" s="1"/>
  <c r="O1576" i="20"/>
  <c r="R1575" i="20"/>
  <c r="S1575" i="20" s="1" a="1"/>
  <c r="S1575" i="20" s="1"/>
  <c r="O1575" i="20"/>
  <c r="R1574" i="20"/>
  <c r="S1574" i="20" s="1" a="1"/>
  <c r="S1574" i="20" s="1"/>
  <c r="O1574" i="20"/>
  <c r="R1573" i="20"/>
  <c r="S1573" i="20" s="1" a="1"/>
  <c r="S1573" i="20" s="1"/>
  <c r="O1573" i="20"/>
  <c r="R1572" i="20"/>
  <c r="S1572" i="20" s="1" a="1"/>
  <c r="S1572" i="20" s="1"/>
  <c r="O1572" i="20"/>
  <c r="R1571" i="20"/>
  <c r="S1571" i="20" s="1" a="1"/>
  <c r="S1571" i="20" s="1"/>
  <c r="O1571" i="20"/>
  <c r="R1570" i="20"/>
  <c r="S1570" i="20" s="1" a="1"/>
  <c r="S1570" i="20" s="1"/>
  <c r="O1570" i="20"/>
  <c r="R1566" i="20"/>
  <c r="R1565" i="20"/>
  <c r="R1564" i="20"/>
  <c r="R1563" i="20"/>
  <c r="R1562" i="20"/>
  <c r="R1561" i="20"/>
  <c r="R1560" i="20"/>
  <c r="R1559" i="20"/>
  <c r="R1558" i="20"/>
  <c r="R1557" i="20"/>
  <c r="R1553" i="20"/>
  <c r="R1552" i="20"/>
  <c r="R1551" i="20"/>
  <c r="R1550" i="20"/>
  <c r="R1549" i="20"/>
  <c r="R1548" i="20"/>
  <c r="R1547" i="20"/>
  <c r="R1546" i="20"/>
  <c r="R1545" i="20"/>
  <c r="R1541" i="20"/>
  <c r="R1540" i="20"/>
  <c r="R1539" i="20"/>
  <c r="R1538" i="20"/>
  <c r="R1537" i="20"/>
  <c r="R1536" i="20"/>
  <c r="R1535" i="20"/>
  <c r="R1534" i="20"/>
  <c r="R1533" i="20"/>
  <c r="R1532" i="20"/>
  <c r="R1528" i="20"/>
  <c r="R1527" i="20"/>
  <c r="R1526" i="20"/>
  <c r="R1525" i="20"/>
  <c r="R1524" i="20"/>
  <c r="R1523" i="20"/>
  <c r="R1522" i="20"/>
  <c r="R1521" i="20"/>
  <c r="R1517" i="20"/>
  <c r="R1516" i="20"/>
  <c r="R1515" i="20"/>
  <c r="R1514" i="20"/>
  <c r="R1513" i="20"/>
  <c r="R1512" i="20"/>
  <c r="R1511" i="20"/>
  <c r="R1510" i="20"/>
  <c r="R1506" i="20"/>
  <c r="R1505" i="20"/>
  <c r="R1504" i="20"/>
  <c r="R1503" i="20"/>
  <c r="R1502" i="20"/>
  <c r="R1501" i="20"/>
  <c r="R1500" i="20"/>
  <c r="R1499" i="20"/>
  <c r="R1498" i="20"/>
  <c r="S1498" i="20" s="1" a="1"/>
  <c r="S1498" i="20" s="1"/>
  <c r="O1498" i="20"/>
  <c r="R1497" i="20"/>
  <c r="S1497" i="20" s="1" a="1"/>
  <c r="S1497" i="20" s="1"/>
  <c r="O1497" i="20"/>
  <c r="R1496" i="20"/>
  <c r="S1496" i="20" s="1" a="1"/>
  <c r="S1496" i="20" s="1"/>
  <c r="O1496" i="20"/>
  <c r="R1495" i="20"/>
  <c r="O1495" i="20"/>
  <c r="R1494" i="20"/>
  <c r="S1494" i="20" s="1" a="1"/>
  <c r="S1494" i="20" s="1"/>
  <c r="O1494" i="20"/>
  <c r="R1493" i="20"/>
  <c r="S1493" i="20" s="1" a="1"/>
  <c r="S1493" i="20" s="1"/>
  <c r="O1493" i="20"/>
  <c r="R1492" i="20"/>
  <c r="S1492" i="20" s="1" a="1"/>
  <c r="S1492" i="20" s="1"/>
  <c r="O1492" i="20"/>
  <c r="R1491" i="20"/>
  <c r="S1491" i="20" s="1" a="1"/>
  <c r="S1491" i="20" s="1"/>
  <c r="O1491" i="20"/>
  <c r="R1490" i="20"/>
  <c r="O1490" i="20"/>
  <c r="R1489" i="20"/>
  <c r="O1489" i="20"/>
  <c r="R1488" i="20"/>
  <c r="S1488" i="20" s="1" a="1"/>
  <c r="S1488" i="20" s="1"/>
  <c r="O1488" i="20"/>
  <c r="R1487" i="20"/>
  <c r="S1487" i="20" s="1" a="1"/>
  <c r="S1487" i="20" s="1"/>
  <c r="O1487" i="20"/>
  <c r="R1486" i="20"/>
  <c r="O1486" i="20"/>
  <c r="R1485" i="20"/>
  <c r="O1485" i="20"/>
  <c r="R1474" i="20"/>
  <c r="O1474" i="20"/>
  <c r="R1473" i="20"/>
  <c r="S1473" i="20" s="1" a="1"/>
  <c r="S1473" i="20" s="1"/>
  <c r="O1473" i="20"/>
  <c r="R1472" i="20"/>
  <c r="O1472" i="20"/>
  <c r="R1471" i="20"/>
  <c r="S1471" i="20" s="1" a="1"/>
  <c r="S1471" i="20" s="1"/>
  <c r="O1471" i="20"/>
  <c r="R1470" i="20"/>
  <c r="S1470" i="20" s="1" a="1"/>
  <c r="S1470" i="20" s="1"/>
  <c r="O1470" i="20"/>
  <c r="R1469" i="20"/>
  <c r="S1469" i="20" s="1" a="1"/>
  <c r="S1469" i="20" s="1"/>
  <c r="O1469" i="20"/>
  <c r="R1468" i="20"/>
  <c r="O1468" i="20"/>
  <c r="R1467" i="20"/>
  <c r="S1467" i="20" s="1" a="1"/>
  <c r="S1467" i="20" s="1"/>
  <c r="O1467" i="20"/>
  <c r="R1466" i="20"/>
  <c r="S1466" i="20" s="1" a="1"/>
  <c r="S1466" i="20" s="1"/>
  <c r="O1466" i="20"/>
  <c r="R1465" i="20"/>
  <c r="O1465" i="20"/>
  <c r="R1464" i="20"/>
  <c r="O1464" i="20"/>
  <c r="R1463" i="20"/>
  <c r="S1463" i="20" s="1" a="1"/>
  <c r="S1463" i="20" s="1"/>
  <c r="O1463" i="20"/>
  <c r="R1462" i="20"/>
  <c r="O1462" i="20"/>
  <c r="R1461" i="20"/>
  <c r="S1461" i="20" s="1" a="1"/>
  <c r="S1461" i="20" s="1"/>
  <c r="O1461" i="20"/>
  <c r="R1460" i="20"/>
  <c r="S1460" i="20" s="1" a="1"/>
  <c r="S1460" i="20" s="1"/>
  <c r="O1460" i="20"/>
  <c r="R1459" i="20"/>
  <c r="O1459" i="20"/>
  <c r="R1458" i="20"/>
  <c r="S1458" i="20" s="1" a="1"/>
  <c r="S1458" i="20" s="1"/>
  <c r="O1458" i="20"/>
  <c r="R1457" i="20"/>
  <c r="O1457" i="20"/>
  <c r="R1456" i="20"/>
  <c r="O1456" i="20"/>
  <c r="R1455" i="20"/>
  <c r="S1455" i="20" s="1" a="1"/>
  <c r="S1455" i="20" s="1"/>
  <c r="O1455" i="20"/>
  <c r="R1454" i="20"/>
  <c r="S1454" i="20" s="1" a="1"/>
  <c r="S1454" i="20" s="1"/>
  <c r="O1454" i="20"/>
  <c r="R1453" i="20"/>
  <c r="S1453" i="20" s="1" a="1"/>
  <c r="S1453" i="20" s="1"/>
  <c r="O1453" i="20"/>
  <c r="R1452" i="20"/>
  <c r="S1452" i="20" s="1" a="1"/>
  <c r="S1452" i="20" s="1"/>
  <c r="O1452" i="20"/>
  <c r="R1451" i="20"/>
  <c r="S1451" i="20" s="1" a="1"/>
  <c r="S1451" i="20" s="1"/>
  <c r="O1451" i="20"/>
  <c r="R1450" i="20"/>
  <c r="S1450" i="20" s="1" a="1"/>
  <c r="S1450" i="20" s="1"/>
  <c r="O1450" i="20"/>
  <c r="R1449" i="20"/>
  <c r="O1449" i="20"/>
  <c r="R1448" i="20"/>
  <c r="S1448" i="20" s="1" a="1"/>
  <c r="S1448" i="20" s="1"/>
  <c r="O1448" i="20"/>
  <c r="R1447" i="20"/>
  <c r="O1447" i="20"/>
  <c r="R1446" i="20"/>
  <c r="S1446" i="20" s="1" a="1"/>
  <c r="S1446" i="20" s="1"/>
  <c r="O1446" i="20"/>
  <c r="R1445" i="20"/>
  <c r="O1445" i="20"/>
  <c r="R1444" i="20"/>
  <c r="S1444" i="20" s="1" a="1"/>
  <c r="S1444" i="20" s="1"/>
  <c r="O1444" i="20"/>
  <c r="R1443" i="20"/>
  <c r="S1443" i="20" s="1" a="1"/>
  <c r="S1443" i="20" s="1"/>
  <c r="O1443" i="20"/>
  <c r="R1442" i="20"/>
  <c r="S1442" i="20" s="1" a="1"/>
  <c r="S1442" i="20" s="1"/>
  <c r="O1442" i="20"/>
  <c r="R1441" i="20"/>
  <c r="S1441" i="20" s="1" a="1"/>
  <c r="S1441" i="20" s="1"/>
  <c r="O1441" i="20"/>
  <c r="R1440" i="20"/>
  <c r="S1440" i="20" s="1" a="1"/>
  <c r="S1440" i="20" s="1"/>
  <c r="O1440" i="20"/>
  <c r="R1439" i="20"/>
  <c r="O1439" i="20"/>
  <c r="R1438" i="20"/>
  <c r="S1438" i="20" s="1" a="1"/>
  <c r="S1438" i="20" s="1"/>
  <c r="O1438" i="20"/>
  <c r="R1437" i="20"/>
  <c r="O1437" i="20"/>
  <c r="R1436" i="20"/>
  <c r="O1436" i="20"/>
  <c r="R1435" i="20"/>
  <c r="O1435" i="20"/>
  <c r="R1434" i="20"/>
  <c r="O1434" i="20"/>
  <c r="R1433" i="20"/>
  <c r="O1433" i="20"/>
  <c r="R1432" i="20"/>
  <c r="S1432" i="20" s="1" a="1"/>
  <c r="S1432" i="20" s="1"/>
  <c r="O1432" i="20"/>
  <c r="R1431" i="20"/>
  <c r="S1431" i="20" s="1" a="1"/>
  <c r="S1431" i="20" s="1"/>
  <c r="O1431" i="20"/>
  <c r="R1430" i="20"/>
  <c r="S1430" i="20" s="1" a="1"/>
  <c r="S1430" i="20" s="1"/>
  <c r="O1430" i="20"/>
  <c r="R1429" i="20"/>
  <c r="O1429" i="20"/>
  <c r="R1428" i="20"/>
  <c r="S1428" i="20" s="1" a="1"/>
  <c r="S1428" i="20" s="1"/>
  <c r="O1428" i="20"/>
  <c r="R1427" i="20"/>
  <c r="O1427" i="20"/>
  <c r="R1426" i="20"/>
  <c r="S1426" i="20" s="1" a="1"/>
  <c r="S1426" i="20" s="1"/>
  <c r="O1426" i="20"/>
  <c r="R1425" i="20"/>
  <c r="S1425" i="20" s="1" a="1"/>
  <c r="S1425" i="20" s="1"/>
  <c r="O1425" i="20"/>
  <c r="R1424" i="20"/>
  <c r="S1424" i="20" s="1" a="1"/>
  <c r="S1424" i="20" s="1"/>
  <c r="O1424" i="20"/>
  <c r="R1423" i="20"/>
  <c r="O1423" i="20"/>
  <c r="R1422" i="20"/>
  <c r="O1422" i="20"/>
  <c r="R1421" i="20"/>
  <c r="O1421" i="20"/>
  <c r="R1420" i="20"/>
  <c r="S1420" i="20" s="1" a="1"/>
  <c r="S1420" i="20" s="1"/>
  <c r="O1420" i="20"/>
  <c r="R1419" i="20"/>
  <c r="O1419" i="20"/>
  <c r="R1418" i="20"/>
  <c r="O1418" i="20"/>
  <c r="R1417" i="20"/>
  <c r="O1417" i="20"/>
  <c r="R1416" i="20"/>
  <c r="O1416" i="20"/>
  <c r="R1415" i="20"/>
  <c r="O1415" i="20"/>
  <c r="R1414" i="20"/>
  <c r="S1414" i="20" s="1" a="1"/>
  <c r="S1414" i="20" s="1"/>
  <c r="O1414" i="20"/>
  <c r="R1413" i="20"/>
  <c r="S1413" i="20" s="1" a="1"/>
  <c r="S1413" i="20" s="1"/>
  <c r="O1413" i="20"/>
  <c r="R1412" i="20"/>
  <c r="S1412" i="20" s="1" a="1"/>
  <c r="S1412" i="20" s="1"/>
  <c r="O1412" i="20"/>
  <c r="R1411" i="20"/>
  <c r="S1411" i="20" s="1" a="1"/>
  <c r="S1411" i="20" s="1"/>
  <c r="O1411" i="20"/>
  <c r="R1410" i="20"/>
  <c r="S1410" i="20" s="1" a="1"/>
  <c r="S1410" i="20" s="1"/>
  <c r="O1410" i="20"/>
  <c r="R1409" i="20"/>
  <c r="S1409" i="20" s="1" a="1"/>
  <c r="S1409" i="20" s="1"/>
  <c r="O1409" i="20"/>
  <c r="R1408" i="20"/>
  <c r="S1408" i="20" s="1" a="1"/>
  <c r="S1408" i="20" s="1"/>
  <c r="O1408" i="20"/>
  <c r="R1407" i="20"/>
  <c r="S1407" i="20" s="1" a="1"/>
  <c r="S1407" i="20" s="1"/>
  <c r="O1407" i="20"/>
  <c r="R1406" i="20"/>
  <c r="S1406" i="20" s="1" a="1"/>
  <c r="S1406" i="20" s="1"/>
  <c r="O1406" i="20"/>
  <c r="R1405" i="20"/>
  <c r="S1405" i="20" s="1" a="1"/>
  <c r="S1405" i="20" s="1"/>
  <c r="O1405" i="20"/>
  <c r="R1404" i="20"/>
  <c r="O1404" i="20"/>
  <c r="R1403" i="20"/>
  <c r="S1403" i="20" s="1" a="1"/>
  <c r="S1403" i="20" s="1"/>
  <c r="O1403" i="20"/>
  <c r="R1402" i="20"/>
  <c r="S1402" i="20" s="1" a="1"/>
  <c r="S1402" i="20" s="1"/>
  <c r="O1402" i="20"/>
  <c r="R1401" i="20"/>
  <c r="O1401" i="20"/>
  <c r="R1400" i="20"/>
  <c r="O1400" i="20"/>
  <c r="R1399" i="20"/>
  <c r="S1399" i="20" s="1" a="1"/>
  <c r="S1399" i="20" s="1"/>
  <c r="O1399" i="20"/>
  <c r="R1398" i="20"/>
  <c r="O1398" i="20"/>
  <c r="R1397" i="20"/>
  <c r="S1397" i="20" s="1" a="1"/>
  <c r="S1397" i="20" s="1"/>
  <c r="O1397" i="20"/>
  <c r="R1396" i="20"/>
  <c r="O1396" i="20"/>
  <c r="R1395" i="20"/>
  <c r="S1395" i="20" s="1" a="1"/>
  <c r="S1395" i="20" s="1"/>
  <c r="O1395" i="20"/>
  <c r="R1394" i="20"/>
  <c r="S1394" i="20" s="1" a="1"/>
  <c r="S1394" i="20" s="1"/>
  <c r="O1394" i="20"/>
  <c r="R1393" i="20"/>
  <c r="S1393" i="20" s="1" a="1"/>
  <c r="S1393" i="20" s="1"/>
  <c r="O1393" i="20"/>
  <c r="R1392" i="20"/>
  <c r="S1392" i="20" s="1" a="1"/>
  <c r="S1392" i="20" s="1"/>
  <c r="O1392" i="20"/>
  <c r="R1391" i="20"/>
  <c r="O1391" i="20"/>
  <c r="R1390" i="20"/>
  <c r="S1390" i="20" s="1" a="1"/>
  <c r="S1390" i="20" s="1"/>
  <c r="O1390" i="20"/>
  <c r="R1389" i="20"/>
  <c r="O1389" i="20"/>
  <c r="R1388" i="20"/>
  <c r="S1388" i="20" s="1" a="1"/>
  <c r="S1388" i="20" s="1"/>
  <c r="O1388" i="20"/>
  <c r="R1387" i="20"/>
  <c r="S1387" i="20" s="1" a="1"/>
  <c r="S1387" i="20" s="1"/>
  <c r="O1387" i="20"/>
  <c r="R1386" i="20"/>
  <c r="O1386" i="20"/>
  <c r="R1385" i="20"/>
  <c r="O1385" i="20"/>
  <c r="R1384" i="20"/>
  <c r="S1384" i="20" s="1" a="1"/>
  <c r="S1384" i="20" s="1"/>
  <c r="O1384" i="20"/>
  <c r="R1383" i="20"/>
  <c r="S1383" i="20" s="1" a="1"/>
  <c r="S1383" i="20" s="1"/>
  <c r="O1383" i="20"/>
  <c r="R1382" i="20"/>
  <c r="S1382" i="20" s="1" a="1"/>
  <c r="S1382" i="20" s="1"/>
  <c r="O1382" i="20"/>
  <c r="R1381" i="20"/>
  <c r="S1381" i="20" s="1" a="1"/>
  <c r="S1381" i="20" s="1"/>
  <c r="O1381" i="20"/>
  <c r="R1380" i="20"/>
  <c r="S1380" i="20" s="1" a="1"/>
  <c r="S1380" i="20" s="1"/>
  <c r="O1380" i="20"/>
  <c r="R1379" i="20"/>
  <c r="S1379" i="20" s="1" a="1"/>
  <c r="S1379" i="20" s="1"/>
  <c r="O1379" i="20"/>
  <c r="R1378" i="20"/>
  <c r="S1378" i="20" s="1" a="1"/>
  <c r="S1378" i="20" s="1"/>
  <c r="O1378" i="20"/>
  <c r="R1377" i="20"/>
  <c r="S1377" i="20" s="1" a="1"/>
  <c r="S1377" i="20" s="1"/>
  <c r="O1377" i="20"/>
  <c r="R1376" i="20"/>
  <c r="S1376" i="20" s="1" a="1"/>
  <c r="S1376" i="20" s="1"/>
  <c r="O1376" i="20"/>
  <c r="R1375" i="20"/>
  <c r="S1375" i="20" s="1" a="1"/>
  <c r="S1375" i="20" s="1"/>
  <c r="O1375" i="20"/>
  <c r="R1374" i="20"/>
  <c r="S1374" i="20" s="1" a="1"/>
  <c r="S1374" i="20" s="1"/>
  <c r="R1373" i="20"/>
  <c r="S1373" i="20" s="1" a="1"/>
  <c r="S1373" i="20" s="1"/>
  <c r="O1373" i="20"/>
  <c r="R1372" i="20"/>
  <c r="S1372" i="20" s="1" a="1"/>
  <c r="S1372" i="20" s="1"/>
  <c r="O1372" i="20"/>
  <c r="R1371" i="20"/>
  <c r="S1371" i="20" s="1" a="1"/>
  <c r="S1371" i="20" s="1"/>
  <c r="O1371" i="20"/>
  <c r="R1370" i="20"/>
  <c r="S1370" i="20" s="1" a="1"/>
  <c r="S1370" i="20" s="1"/>
  <c r="O1370" i="20"/>
  <c r="R1369" i="20"/>
  <c r="S1369" i="20" s="1" a="1"/>
  <c r="S1369" i="20" s="1"/>
  <c r="O1369" i="20"/>
  <c r="R1368" i="20"/>
  <c r="S1368" i="20" s="1" a="1"/>
  <c r="S1368" i="20" s="1"/>
  <c r="O1368" i="20"/>
  <c r="R1367" i="20"/>
  <c r="S1367" i="20" s="1" a="1"/>
  <c r="S1367" i="20" s="1"/>
  <c r="O1367" i="20"/>
  <c r="R1366" i="20"/>
  <c r="S1366" i="20" s="1" a="1"/>
  <c r="S1366" i="20" s="1"/>
  <c r="O1366" i="20"/>
  <c r="R1365" i="20"/>
  <c r="S1365" i="20" s="1" a="1"/>
  <c r="S1365" i="20" s="1"/>
  <c r="O1365" i="20"/>
  <c r="R1364" i="20"/>
  <c r="S1364" i="20" s="1" a="1"/>
  <c r="S1364" i="20" s="1"/>
  <c r="O1364" i="20"/>
  <c r="R1363" i="20"/>
  <c r="S1363" i="20" s="1" a="1"/>
  <c r="S1363" i="20" s="1"/>
  <c r="O1363" i="20"/>
  <c r="R1362" i="20"/>
  <c r="S1362" i="20" s="1" a="1"/>
  <c r="S1362" i="20" s="1"/>
  <c r="O1362" i="20"/>
  <c r="R1361" i="20"/>
  <c r="S1361" i="20" s="1" a="1"/>
  <c r="S1361" i="20" s="1"/>
  <c r="O1361" i="20"/>
  <c r="R1360" i="20"/>
  <c r="S1360" i="20" s="1" a="1"/>
  <c r="S1360" i="20" s="1"/>
  <c r="O1360" i="20"/>
  <c r="R1359" i="20"/>
  <c r="S1359" i="20" s="1" a="1"/>
  <c r="S1359" i="20" s="1"/>
  <c r="O1359" i="20"/>
  <c r="R1358" i="20"/>
  <c r="S1358" i="20" s="1" a="1"/>
  <c r="S1358" i="20" s="1"/>
  <c r="O1358" i="20"/>
  <c r="R1357" i="20"/>
  <c r="S1357" i="20" s="1" a="1"/>
  <c r="S1357" i="20" s="1"/>
  <c r="O1357" i="20"/>
  <c r="R1356" i="20"/>
  <c r="S1356" i="20" s="1" a="1"/>
  <c r="S1356" i="20" s="1"/>
  <c r="O1356" i="20"/>
  <c r="R1355" i="20"/>
  <c r="S1355" i="20" s="1" a="1"/>
  <c r="S1355" i="20" s="1"/>
  <c r="O1355" i="20"/>
  <c r="R1354" i="20"/>
  <c r="O1354" i="20"/>
  <c r="R1353" i="20"/>
  <c r="O1353" i="20"/>
  <c r="R1352" i="20"/>
  <c r="O1352" i="20"/>
  <c r="R1351" i="20"/>
  <c r="O1351" i="20"/>
  <c r="R1350" i="20"/>
  <c r="O1350" i="20"/>
  <c r="R1349" i="20"/>
  <c r="O1349" i="20"/>
  <c r="R1348" i="20"/>
  <c r="S1348" i="20" s="1" a="1"/>
  <c r="S1348" i="20" s="1"/>
  <c r="O1348" i="20"/>
  <c r="R1347" i="20"/>
  <c r="S1347" i="20" s="1" a="1"/>
  <c r="S1347" i="20" s="1"/>
  <c r="O1347" i="20"/>
  <c r="R1346" i="20"/>
  <c r="S1346" i="20" s="1" a="1"/>
  <c r="S1346" i="20" s="1"/>
  <c r="O1346" i="20"/>
  <c r="R1345" i="20"/>
  <c r="S1345" i="20" s="1" a="1"/>
  <c r="S1345" i="20" s="1"/>
  <c r="O1345" i="20"/>
  <c r="R1344" i="20"/>
  <c r="O1344" i="20"/>
  <c r="R1343" i="20"/>
  <c r="S1343" i="20" s="1" a="1"/>
  <c r="S1343" i="20" s="1"/>
  <c r="O1343" i="20"/>
  <c r="R1342" i="20"/>
  <c r="O1342" i="20"/>
  <c r="R1341" i="20"/>
  <c r="O1341" i="20"/>
  <c r="R1340" i="20"/>
  <c r="O1340" i="20"/>
  <c r="R1339" i="20"/>
  <c r="O1339" i="20"/>
  <c r="R1338" i="20"/>
  <c r="O1338" i="20"/>
  <c r="R1337" i="20"/>
  <c r="S1337" i="20" s="1" a="1"/>
  <c r="S1337" i="20" s="1"/>
  <c r="O1337" i="20"/>
  <c r="R1336" i="20"/>
  <c r="O1336" i="20"/>
  <c r="R1335" i="20"/>
  <c r="O1335" i="20"/>
  <c r="R1334" i="20"/>
  <c r="O1334" i="20"/>
  <c r="R1333" i="20"/>
  <c r="O1333" i="20"/>
  <c r="R1332" i="20"/>
  <c r="O1332" i="20"/>
  <c r="R1331" i="20"/>
  <c r="O1331" i="20"/>
  <c r="R1330" i="20"/>
  <c r="S1330" i="20" s="1" a="1"/>
  <c r="S1330" i="20" s="1"/>
  <c r="O1330" i="20"/>
  <c r="R1329" i="20"/>
  <c r="O1329" i="20"/>
  <c r="R1328" i="20"/>
  <c r="O1328" i="20"/>
  <c r="R1327" i="20"/>
  <c r="O1327" i="20"/>
  <c r="R1326" i="20"/>
  <c r="S1326" i="20" s="1" a="1"/>
  <c r="S1326" i="20" s="1"/>
  <c r="O1326" i="20"/>
  <c r="R1325" i="20"/>
  <c r="S1325" i="20" s="1" a="1"/>
  <c r="S1325" i="20" s="1"/>
  <c r="O1325" i="20"/>
  <c r="R1324" i="20"/>
  <c r="O1324" i="20"/>
  <c r="R1323" i="20"/>
  <c r="S1323" i="20" s="1" a="1"/>
  <c r="S1323" i="20" s="1"/>
  <c r="O1323" i="20"/>
  <c r="R1322" i="20"/>
  <c r="S1322" i="20" s="1" a="1"/>
  <c r="S1322" i="20" s="1"/>
  <c r="O1322" i="20"/>
  <c r="R1321" i="20"/>
  <c r="O1321" i="20"/>
  <c r="R1320" i="20"/>
  <c r="O1320" i="20"/>
  <c r="R1319" i="20"/>
  <c r="S1319" i="20" s="1" a="1"/>
  <c r="S1319" i="20" s="1"/>
  <c r="O1319" i="20"/>
  <c r="R1318" i="20"/>
  <c r="S1318" i="20" s="1" a="1"/>
  <c r="S1318" i="20" s="1"/>
  <c r="O1318" i="20"/>
  <c r="R1317" i="20"/>
  <c r="S1317" i="20" s="1" a="1"/>
  <c r="S1317" i="20" s="1"/>
  <c r="O1317" i="20"/>
  <c r="R1316" i="20"/>
  <c r="S1316" i="20" s="1" a="1"/>
  <c r="S1316" i="20" s="1"/>
  <c r="O1316" i="20"/>
  <c r="R1315" i="20"/>
  <c r="S1315" i="20" s="1" a="1"/>
  <c r="S1315" i="20" s="1"/>
  <c r="O1315" i="20"/>
  <c r="R1314" i="20"/>
  <c r="S1314" i="20" s="1" a="1"/>
  <c r="S1314" i="20" s="1"/>
  <c r="O1314" i="20"/>
  <c r="R1313" i="20"/>
  <c r="S1313" i="20" s="1" a="1"/>
  <c r="S1313" i="20" s="1"/>
  <c r="O1313" i="20"/>
  <c r="R1312" i="20"/>
  <c r="S1312" i="20" s="1" a="1"/>
  <c r="S1312" i="20" s="1"/>
  <c r="O1312" i="20"/>
  <c r="R1311" i="20"/>
  <c r="O1311" i="20"/>
  <c r="R1310" i="20"/>
  <c r="O1310" i="20"/>
  <c r="R1309" i="20"/>
  <c r="O1309" i="20"/>
  <c r="R1308" i="20"/>
  <c r="O1308" i="20"/>
  <c r="R1307" i="20"/>
  <c r="O1307" i="20"/>
  <c r="R1306" i="20"/>
  <c r="S1306" i="20" s="1" a="1"/>
  <c r="S1306" i="20" s="1"/>
  <c r="O1306" i="20"/>
  <c r="R1305" i="20"/>
  <c r="S1305" i="20" s="1" a="1"/>
  <c r="S1305" i="20" s="1"/>
  <c r="O1305" i="20"/>
  <c r="R1304" i="20"/>
  <c r="S1304" i="20" s="1" a="1"/>
  <c r="S1304" i="20" s="1"/>
  <c r="O1304" i="20"/>
  <c r="R1303" i="20"/>
  <c r="O1303" i="20"/>
  <c r="R1302" i="20"/>
  <c r="O1302" i="20"/>
  <c r="R1301" i="20"/>
  <c r="O1301" i="20"/>
  <c r="R1300" i="20"/>
  <c r="S1300" i="20" s="1" a="1"/>
  <c r="S1300" i="20" s="1"/>
  <c r="O1300" i="20"/>
  <c r="R1299" i="20"/>
  <c r="S1299" i="20" s="1" a="1"/>
  <c r="S1299" i="20" s="1"/>
  <c r="O1299" i="20"/>
  <c r="R1298" i="20"/>
  <c r="S1298" i="20" s="1" a="1"/>
  <c r="S1298" i="20" s="1"/>
  <c r="O1298" i="20"/>
  <c r="R1297" i="20"/>
  <c r="S1297" i="20" s="1" a="1"/>
  <c r="S1297" i="20" s="1"/>
  <c r="O1297" i="20"/>
  <c r="R1296" i="20"/>
  <c r="S1296" i="20" s="1" a="1"/>
  <c r="S1296" i="20" s="1"/>
  <c r="O1296" i="20"/>
  <c r="R1295" i="20"/>
  <c r="S1295" i="20" s="1" a="1"/>
  <c r="S1295" i="20" s="1"/>
  <c r="O1295" i="20"/>
  <c r="R1294" i="20"/>
  <c r="S1294" i="20" s="1" a="1"/>
  <c r="S1294" i="20" s="1"/>
  <c r="O1294" i="20"/>
  <c r="R1293" i="20"/>
  <c r="S1293" i="20" s="1" a="1"/>
  <c r="S1293" i="20" s="1"/>
  <c r="O1293" i="20"/>
  <c r="R1292" i="20"/>
  <c r="S1292" i="20" s="1" a="1"/>
  <c r="S1292" i="20" s="1"/>
  <c r="O1292" i="20"/>
  <c r="R1291" i="20"/>
  <c r="S1291" i="20" s="1" a="1"/>
  <c r="S1291" i="20" s="1"/>
  <c r="O1291" i="20"/>
  <c r="R1290" i="20"/>
  <c r="S1290" i="20" s="1" a="1"/>
  <c r="S1290" i="20" s="1"/>
  <c r="O1290" i="20"/>
  <c r="R1289" i="20"/>
  <c r="S1289" i="20" s="1" a="1"/>
  <c r="S1289" i="20" s="1"/>
  <c r="O1289" i="20"/>
  <c r="R1288" i="20"/>
  <c r="S1288" i="20" s="1" a="1"/>
  <c r="S1288" i="20" s="1"/>
  <c r="O1288" i="20"/>
  <c r="R1287" i="20"/>
  <c r="S1287" i="20" s="1" a="1"/>
  <c r="S1287" i="20" s="1"/>
  <c r="O1287" i="20"/>
  <c r="S6" i="20"/>
  <c r="R439" i="28"/>
  <c r="S439" i="28" s="1" a="1"/>
  <c r="S439" i="28" s="1"/>
  <c r="R438" i="28"/>
  <c r="S438" i="28" s="1" a="1"/>
  <c r="S438" i="28" s="1"/>
  <c r="R437" i="28"/>
  <c r="S437" i="28" s="1" a="1"/>
  <c r="S437" i="28" s="1"/>
  <c r="R436" i="28"/>
  <c r="S436" i="28" s="1" a="1"/>
  <c r="S436" i="28" s="1"/>
  <c r="R434" i="28"/>
  <c r="S434" i="28" s="1" a="1"/>
  <c r="S434" i="28" s="1"/>
  <c r="R433" i="28"/>
  <c r="S433" i="28" s="1" a="1"/>
  <c r="S433" i="28" s="1"/>
  <c r="R432" i="28"/>
  <c r="S432" i="28" s="1" a="1"/>
  <c r="S432" i="28" s="1"/>
  <c r="R430" i="28"/>
  <c r="S430" i="28" s="1" a="1"/>
  <c r="S430" i="28" s="1"/>
  <c r="R429" i="28"/>
  <c r="S429" i="28" s="1" a="1"/>
  <c r="S429" i="28" s="1"/>
  <c r="R428" i="28"/>
  <c r="S428" i="28" s="1" a="1"/>
  <c r="S428" i="28" s="1"/>
  <c r="R424" i="28"/>
  <c r="S424" i="28" s="1" a="1"/>
  <c r="S424" i="28" s="1"/>
  <c r="R421" i="28"/>
  <c r="S421" i="28" s="1" a="1"/>
  <c r="S421" i="28" s="1"/>
  <c r="R420" i="28"/>
  <c r="S420" i="28" s="1" a="1"/>
  <c r="S420" i="28" s="1"/>
  <c r="R419" i="28"/>
  <c r="S419" i="28" s="1" a="1"/>
  <c r="S419" i="28" s="1"/>
  <c r="R413" i="28"/>
  <c r="S413" i="28" s="1" a="1"/>
  <c r="S413" i="28" s="1"/>
  <c r="R411" i="28"/>
  <c r="S411" i="28" s="1" a="1"/>
  <c r="S411" i="28" s="1"/>
  <c r="S410" i="28" a="1"/>
  <c r="S410" i="28" s="1"/>
  <c r="R410" i="28"/>
  <c r="R409" i="28"/>
  <c r="S409" i="28" s="1" a="1"/>
  <c r="S409" i="28" s="1"/>
  <c r="R408" i="28"/>
  <c r="S408" i="28" s="1" a="1"/>
  <c r="S408" i="28" s="1"/>
  <c r="R400" i="28"/>
  <c r="S400" i="28" s="1" a="1"/>
  <c r="S400" i="28" s="1"/>
  <c r="S397" i="28" a="1"/>
  <c r="S397" i="28" s="1"/>
  <c r="R397" i="28"/>
  <c r="R396" i="28"/>
  <c r="S396" i="28" s="1" a="1"/>
  <c r="S396" i="28" s="1"/>
  <c r="R395" i="28"/>
  <c r="S395" i="28" s="1" a="1"/>
  <c r="S395" i="28" s="1"/>
  <c r="R394" i="28"/>
  <c r="S394" i="28" s="1" a="1"/>
  <c r="S394" i="28" s="1"/>
  <c r="R393" i="28"/>
  <c r="S393" i="28" s="1" a="1"/>
  <c r="S393" i="28" s="1"/>
  <c r="R392" i="28"/>
  <c r="S392" i="28" s="1" a="1"/>
  <c r="S392" i="28" s="1"/>
  <c r="R391" i="28"/>
  <c r="S391" i="28" s="1" a="1"/>
  <c r="S391" i="28" s="1"/>
  <c r="R387" i="28"/>
  <c r="S387" i="28" s="1" a="1"/>
  <c r="S387" i="28" s="1"/>
  <c r="R386" i="28"/>
  <c r="S386" i="28" s="1" a="1"/>
  <c r="S386" i="28" s="1"/>
  <c r="R385" i="28"/>
  <c r="S385" i="28" s="1" a="1"/>
  <c r="S385" i="28" s="1"/>
  <c r="S384" i="28" a="1"/>
  <c r="S384" i="28" s="1"/>
  <c r="R384" i="28"/>
  <c r="R383" i="28"/>
  <c r="S383" i="28" s="1" a="1"/>
  <c r="S383" i="28" s="1"/>
  <c r="R382" i="28"/>
  <c r="S382" i="28" s="1" a="1"/>
  <c r="S382" i="28" s="1"/>
  <c r="S381" i="28" a="1"/>
  <c r="S381" i="28" s="1"/>
  <c r="R381" i="28"/>
  <c r="R380" i="28"/>
  <c r="S380" i="28" s="1" a="1"/>
  <c r="S380" i="28" s="1"/>
  <c r="R379" i="28"/>
  <c r="S379" i="28" s="1" a="1"/>
  <c r="S379" i="28" s="1"/>
  <c r="R378" i="28"/>
  <c r="S378" i="28" s="1" a="1"/>
  <c r="S378" i="28" s="1"/>
  <c r="R377" i="28"/>
  <c r="S377" i="28" s="1" a="1"/>
  <c r="S377" i="28" s="1"/>
  <c r="S376" i="28" a="1"/>
  <c r="S376" i="28" s="1"/>
  <c r="R376" i="28"/>
  <c r="R375" i="28"/>
  <c r="R374" i="28"/>
  <c r="S374" i="28" s="1" a="1"/>
  <c r="S374" i="28" s="1"/>
  <c r="R373" i="28"/>
  <c r="S373" i="28" s="1" a="1"/>
  <c r="S373" i="28" s="1"/>
  <c r="R372" i="28"/>
  <c r="S372" i="28" s="1" a="1"/>
  <c r="S372" i="28" s="1"/>
  <c r="R371" i="28"/>
  <c r="S371" i="28" s="1" a="1"/>
  <c r="S371" i="28" s="1"/>
  <c r="R370" i="28"/>
  <c r="S370" i="28" s="1" a="1"/>
  <c r="S370" i="28" s="1"/>
  <c r="R369" i="28"/>
  <c r="S369" i="28" s="1" a="1"/>
  <c r="S369" i="28" s="1"/>
  <c r="R368" i="28"/>
  <c r="S368" i="28" s="1" a="1"/>
  <c r="S368" i="28" s="1"/>
  <c r="S367" i="28" a="1"/>
  <c r="S367" i="28" s="1"/>
  <c r="R367" i="28"/>
  <c r="S366" i="28" a="1"/>
  <c r="S366" i="28" s="1"/>
  <c r="R366" i="28"/>
  <c r="R365" i="28"/>
  <c r="S364" i="28" a="1"/>
  <c r="S364" i="28" s="1"/>
  <c r="R364" i="28"/>
  <c r="R363" i="28"/>
  <c r="S363" i="28" s="1" a="1"/>
  <c r="S363" i="28" s="1"/>
  <c r="R362" i="28"/>
  <c r="S362" i="28" s="1" a="1"/>
  <c r="S362" i="28" s="1"/>
  <c r="R361" i="28"/>
  <c r="S361" i="28" s="1" a="1"/>
  <c r="S361" i="28" s="1"/>
  <c r="S360" i="28" a="1"/>
  <c r="S360" i="28" s="1"/>
  <c r="R360" i="28"/>
  <c r="R359" i="28"/>
  <c r="S359" i="28" s="1" a="1"/>
  <c r="S359" i="28" s="1"/>
  <c r="S358" i="28" a="1"/>
  <c r="S358" i="28" s="1"/>
  <c r="R358" i="28"/>
  <c r="R357" i="28"/>
  <c r="S357" i="28" s="1" a="1"/>
  <c r="S357" i="28" s="1"/>
  <c r="R356" i="28"/>
  <c r="S356" i="28" s="1" a="1"/>
  <c r="S356" i="28" s="1"/>
  <c r="R355" i="28"/>
  <c r="S355" i="28" s="1" a="1"/>
  <c r="S355" i="28" s="1"/>
  <c r="R354" i="28"/>
  <c r="S354" i="28" s="1" a="1"/>
  <c r="S354" i="28" s="1"/>
  <c r="R353" i="28"/>
  <c r="R352" i="28"/>
  <c r="O352" i="28"/>
  <c r="R351" i="28"/>
  <c r="O351" i="28"/>
  <c r="R350" i="28"/>
  <c r="O350" i="28"/>
  <c r="S349" i="28" a="1"/>
  <c r="S349" i="28" s="1"/>
  <c r="R349" i="28"/>
  <c r="O349" i="28"/>
  <c r="R348" i="28"/>
  <c r="S348" i="28" s="1" a="1"/>
  <c r="S348" i="28" s="1"/>
  <c r="O348" i="28"/>
  <c r="S347" i="28" a="1"/>
  <c r="S347" i="28" s="1"/>
  <c r="R347" i="28"/>
  <c r="O347" i="28"/>
  <c r="S346" i="28" a="1"/>
  <c r="S346" i="28" s="1"/>
  <c r="R346" i="28"/>
  <c r="O346" i="28"/>
  <c r="S345" i="28" a="1"/>
  <c r="S345" i="28" s="1"/>
  <c r="R345" i="28"/>
  <c r="O345" i="28"/>
  <c r="R344" i="28"/>
  <c r="S344" i="28" s="1" a="1"/>
  <c r="S344" i="28" s="1"/>
  <c r="O344" i="28"/>
  <c r="S343" i="28" a="1"/>
  <c r="S343" i="28" s="1"/>
  <c r="R343" i="28"/>
  <c r="O343" i="28"/>
  <c r="R342" i="28"/>
  <c r="S342" i="28" s="1" a="1"/>
  <c r="S342" i="28" s="1"/>
  <c r="O342" i="28"/>
  <c r="R341" i="28"/>
  <c r="O341" i="28"/>
  <c r="S340" i="28" a="1"/>
  <c r="S340" i="28" s="1"/>
  <c r="R340" i="28"/>
  <c r="O340" i="28"/>
  <c r="R339" i="28"/>
  <c r="S339" i="28" s="1" a="1"/>
  <c r="S339" i="28" s="1"/>
  <c r="O339" i="28"/>
  <c r="R338" i="28"/>
  <c r="S338" i="28" s="1" a="1"/>
  <c r="S338" i="28" s="1"/>
  <c r="O338" i="28"/>
  <c r="R337" i="28"/>
  <c r="R336" i="28"/>
  <c r="O336" i="28"/>
  <c r="R335" i="28"/>
  <c r="S335" i="28" s="1" a="1"/>
  <c r="S335" i="28" s="1"/>
  <c r="O335" i="28"/>
  <c r="R334" i="28"/>
  <c r="O334" i="28"/>
  <c r="R333" i="28"/>
  <c r="O333" i="28"/>
  <c r="R332" i="28"/>
  <c r="O332" i="28"/>
  <c r="R331" i="28"/>
  <c r="O331" i="28"/>
  <c r="R330" i="28"/>
  <c r="S330" i="28" s="1" a="1"/>
  <c r="S330" i="28" s="1"/>
  <c r="O330" i="28"/>
  <c r="R329" i="28"/>
  <c r="S329" i="28" s="1" a="1"/>
  <c r="S329" i="28" s="1"/>
  <c r="O329" i="28"/>
  <c r="R328" i="28"/>
  <c r="S328" i="28" s="1" a="1"/>
  <c r="S328" i="28" s="1"/>
  <c r="O328" i="28"/>
  <c r="R327" i="28"/>
  <c r="S327" i="28" s="1" a="1"/>
  <c r="S327" i="28" s="1"/>
  <c r="O327" i="28"/>
  <c r="R326" i="28"/>
  <c r="S326" i="28" s="1" a="1"/>
  <c r="S326" i="28" s="1"/>
  <c r="O326" i="28"/>
  <c r="R325" i="28"/>
  <c r="S325" i="28" s="1" a="1"/>
  <c r="S325" i="28" s="1"/>
  <c r="O325" i="28"/>
  <c r="R324" i="28"/>
  <c r="S324" i="28" s="1" a="1"/>
  <c r="S324" i="28" s="1"/>
  <c r="O324" i="28"/>
  <c r="S323" i="28" a="1"/>
  <c r="S323" i="28" s="1"/>
  <c r="R323" i="28"/>
  <c r="O323" i="28"/>
  <c r="R322" i="28"/>
  <c r="O322" i="28"/>
  <c r="R321" i="28"/>
  <c r="S321" i="28" s="1" a="1"/>
  <c r="S321" i="28" s="1"/>
  <c r="O321" i="28"/>
  <c r="R320" i="28"/>
  <c r="S320" i="28" s="1" a="1"/>
  <c r="S320" i="28" s="1"/>
  <c r="O320" i="28"/>
  <c r="R319" i="28"/>
  <c r="S319" i="28" s="1" a="1"/>
  <c r="S319" i="28" s="1"/>
  <c r="O319" i="28"/>
  <c r="R318" i="28"/>
  <c r="R317" i="28"/>
  <c r="S317" i="28" s="1" a="1"/>
  <c r="S317" i="28" s="1"/>
  <c r="O317" i="28"/>
  <c r="S316" i="28" a="1"/>
  <c r="S316" i="28" s="1"/>
  <c r="R316" i="28"/>
  <c r="O316" i="28"/>
  <c r="R315" i="28"/>
  <c r="S315" i="28" s="1" a="1"/>
  <c r="S315" i="28" s="1"/>
  <c r="O315" i="28"/>
  <c r="R314" i="28"/>
  <c r="O314" i="28"/>
  <c r="R313" i="28"/>
  <c r="O313" i="28"/>
  <c r="R312" i="28"/>
  <c r="O312" i="28"/>
  <c r="R311" i="28"/>
  <c r="O311" i="28"/>
  <c r="R310" i="28"/>
  <c r="S310" i="28" s="1" a="1"/>
  <c r="S310" i="28" s="1"/>
  <c r="O310" i="28"/>
  <c r="R309" i="28"/>
  <c r="S309" i="28" s="1" a="1"/>
  <c r="S309" i="28" s="1"/>
  <c r="O309" i="28"/>
  <c r="S308" i="28" a="1"/>
  <c r="S308" i="28" s="1"/>
  <c r="R308" i="28"/>
  <c r="O308" i="28"/>
  <c r="R307" i="28"/>
  <c r="S307" i="28" s="1" a="1"/>
  <c r="S307" i="28" s="1"/>
  <c r="O307" i="28"/>
  <c r="R306" i="28"/>
  <c r="S306" i="28" s="1" a="1"/>
  <c r="S306" i="28" s="1"/>
  <c r="O306" i="28"/>
  <c r="R305" i="28"/>
  <c r="S305" i="28" s="1" a="1"/>
  <c r="S305" i="28" s="1"/>
  <c r="O305" i="28"/>
  <c r="S304" i="28" a="1"/>
  <c r="S304" i="28" s="1"/>
  <c r="R304" i="28"/>
  <c r="O304" i="28"/>
  <c r="R303" i="28"/>
  <c r="S303" i="28" s="1" a="1"/>
  <c r="S303" i="28" s="1"/>
  <c r="O303" i="28"/>
  <c r="R302" i="28"/>
  <c r="O302" i="28"/>
  <c r="R301" i="28"/>
  <c r="S301" i="28" s="1" a="1"/>
  <c r="S301" i="28" s="1"/>
  <c r="O301" i="28"/>
  <c r="R300" i="28"/>
  <c r="S300" i="28" s="1" a="1"/>
  <c r="S300" i="28" s="1"/>
  <c r="O300" i="28"/>
  <c r="R299" i="28"/>
  <c r="S299" i="28" s="1" a="1"/>
  <c r="S299" i="28" s="1"/>
  <c r="O299" i="28"/>
  <c r="S298" i="28" a="1"/>
  <c r="S298" i="28" s="1"/>
  <c r="R298" i="28"/>
  <c r="O298" i="28"/>
  <c r="R297" i="28"/>
  <c r="S297" i="28" s="1" a="1"/>
  <c r="S297" i="28" s="1"/>
  <c r="O297" i="28"/>
  <c r="R296" i="28"/>
  <c r="S296" i="28" s="1" a="1"/>
  <c r="S296" i="28" s="1"/>
  <c r="O296" i="28"/>
  <c r="R295" i="28"/>
  <c r="S295" i="28" s="1" a="1"/>
  <c r="S295" i="28" s="1"/>
  <c r="O295" i="28"/>
  <c r="R291" i="28"/>
  <c r="R290" i="28"/>
  <c r="R289" i="28"/>
  <c r="R288" i="28"/>
  <c r="R287" i="28"/>
  <c r="R286" i="28"/>
  <c r="R285" i="28"/>
  <c r="R284" i="28"/>
  <c r="R283" i="28"/>
  <c r="R282" i="28"/>
  <c r="R278" i="28"/>
  <c r="R277" i="28"/>
  <c r="R276" i="28"/>
  <c r="R275" i="28"/>
  <c r="R274" i="28"/>
  <c r="R273" i="28"/>
  <c r="R272" i="28"/>
  <c r="R271" i="28"/>
  <c r="R270" i="28"/>
  <c r="R266" i="28"/>
  <c r="R265" i="28"/>
  <c r="R264" i="28"/>
  <c r="R263" i="28"/>
  <c r="R262" i="28"/>
  <c r="R261" i="28"/>
  <c r="R260" i="28"/>
  <c r="R259" i="28"/>
  <c r="R258" i="28"/>
  <c r="R257" i="28"/>
  <c r="R253" i="28"/>
  <c r="R252" i="28"/>
  <c r="R251" i="28"/>
  <c r="R250" i="28"/>
  <c r="R249" i="28"/>
  <c r="R248" i="28"/>
  <c r="R247" i="28"/>
  <c r="R246" i="28"/>
  <c r="R242" i="28"/>
  <c r="R241" i="28"/>
  <c r="R240" i="28"/>
  <c r="R239" i="28"/>
  <c r="R238" i="28"/>
  <c r="R237" i="28"/>
  <c r="R236" i="28"/>
  <c r="R235" i="28"/>
  <c r="R231" i="28"/>
  <c r="R230" i="28"/>
  <c r="R229" i="28"/>
  <c r="R228" i="28"/>
  <c r="R227" i="28"/>
  <c r="R226" i="28"/>
  <c r="R225" i="28"/>
  <c r="R224" i="28"/>
  <c r="R223" i="28"/>
  <c r="S223" i="28" s="1" a="1"/>
  <c r="S223" i="28" s="1"/>
  <c r="O223" i="28"/>
  <c r="R222" i="28"/>
  <c r="S222" i="28" s="1" a="1"/>
  <c r="S222" i="28" s="1"/>
  <c r="O222" i="28"/>
  <c r="R221" i="28"/>
  <c r="S221" i="28" s="1" a="1"/>
  <c r="S221" i="28" s="1"/>
  <c r="O221" i="28"/>
  <c r="R220" i="28"/>
  <c r="O220" i="28"/>
  <c r="S219" i="28" a="1"/>
  <c r="S219" i="28" s="1"/>
  <c r="R219" i="28"/>
  <c r="O219" i="28"/>
  <c r="R218" i="28"/>
  <c r="S218" i="28" s="1" a="1"/>
  <c r="S218" i="28" s="1"/>
  <c r="O218" i="28"/>
  <c r="S217" i="28" a="1"/>
  <c r="S217" i="28" s="1"/>
  <c r="R217" i="28"/>
  <c r="O217" i="28"/>
  <c r="R216" i="28"/>
  <c r="S216" i="28" s="1" a="1"/>
  <c r="S216" i="28" s="1"/>
  <c r="O216" i="28"/>
  <c r="R215" i="28"/>
  <c r="O215" i="28"/>
  <c r="R214" i="28"/>
  <c r="O214" i="28"/>
  <c r="R213" i="28"/>
  <c r="S213" i="28" s="1" a="1"/>
  <c r="S213" i="28" s="1"/>
  <c r="O213" i="28"/>
  <c r="R212" i="28"/>
  <c r="S212" i="28" s="1" a="1"/>
  <c r="S212" i="28" s="1"/>
  <c r="O212" i="28"/>
  <c r="R211" i="28"/>
  <c r="O211" i="28"/>
  <c r="R210" i="28"/>
  <c r="O210" i="28"/>
  <c r="R199" i="28"/>
  <c r="O199" i="28"/>
  <c r="R198" i="28"/>
  <c r="S198" i="28" s="1" a="1"/>
  <c r="S198" i="28" s="1"/>
  <c r="O198" i="28"/>
  <c r="R197" i="28"/>
  <c r="O197" i="28"/>
  <c r="R196" i="28"/>
  <c r="S196" i="28" s="1" a="1"/>
  <c r="S196" i="28" s="1"/>
  <c r="O196" i="28"/>
  <c r="R195" i="28"/>
  <c r="S195" i="28" s="1" a="1"/>
  <c r="S195" i="28" s="1"/>
  <c r="O195" i="28"/>
  <c r="R194" i="28"/>
  <c r="S194" i="28" s="1" a="1"/>
  <c r="S194" i="28" s="1"/>
  <c r="O194" i="28"/>
  <c r="R193" i="28"/>
  <c r="O193" i="28"/>
  <c r="R192" i="28"/>
  <c r="S192" i="28" s="1" a="1"/>
  <c r="S192" i="28" s="1"/>
  <c r="O192" i="28"/>
  <c r="S191" i="28" a="1"/>
  <c r="S191" i="28" s="1"/>
  <c r="R191" i="28"/>
  <c r="O191" i="28"/>
  <c r="R190" i="28"/>
  <c r="O190" i="28"/>
  <c r="R189" i="28"/>
  <c r="O189" i="28"/>
  <c r="R188" i="28"/>
  <c r="S188" i="28" s="1" a="1"/>
  <c r="S188" i="28" s="1"/>
  <c r="O188" i="28"/>
  <c r="R187" i="28"/>
  <c r="O187" i="28"/>
  <c r="R186" i="28"/>
  <c r="S186" i="28" s="1" a="1"/>
  <c r="S186" i="28" s="1"/>
  <c r="O186" i="28"/>
  <c r="S185" i="28" a="1"/>
  <c r="S185" i="28" s="1"/>
  <c r="R185" i="28"/>
  <c r="O185" i="28"/>
  <c r="R184" i="28"/>
  <c r="O184" i="28"/>
  <c r="S183" i="28" a="1"/>
  <c r="S183" i="28" s="1"/>
  <c r="R183" i="28"/>
  <c r="O183" i="28"/>
  <c r="R182" i="28"/>
  <c r="O182" i="28"/>
  <c r="R181" i="28"/>
  <c r="O181" i="28"/>
  <c r="R180" i="28"/>
  <c r="S180" i="28" s="1" a="1"/>
  <c r="S180" i="28" s="1"/>
  <c r="O180" i="28"/>
  <c r="S179" i="28" a="1"/>
  <c r="S179" i="28" s="1"/>
  <c r="R179" i="28"/>
  <c r="O179" i="28"/>
  <c r="R178" i="28"/>
  <c r="S178" i="28" s="1" a="1"/>
  <c r="S178" i="28" s="1"/>
  <c r="O178" i="28"/>
  <c r="S177" i="28" a="1"/>
  <c r="S177" i="28" s="1"/>
  <c r="R177" i="28"/>
  <c r="O177" i="28"/>
  <c r="R176" i="28"/>
  <c r="S176" i="28" s="1" a="1"/>
  <c r="S176" i="28" s="1"/>
  <c r="O176" i="28"/>
  <c r="S175" i="28" a="1"/>
  <c r="S175" i="28" s="1"/>
  <c r="R175" i="28"/>
  <c r="O175" i="28"/>
  <c r="R174" i="28"/>
  <c r="O174" i="28"/>
  <c r="R173" i="28"/>
  <c r="S173" i="28" s="1" a="1"/>
  <c r="S173" i="28" s="1"/>
  <c r="O173" i="28"/>
  <c r="R172" i="28"/>
  <c r="O172" i="28"/>
  <c r="S171" i="28" a="1"/>
  <c r="S171" i="28" s="1"/>
  <c r="R171" i="28"/>
  <c r="O171" i="28"/>
  <c r="R170" i="28"/>
  <c r="O170" i="28"/>
  <c r="S169" i="28" a="1"/>
  <c r="S169" i="28" s="1"/>
  <c r="R169" i="28"/>
  <c r="O169" i="28"/>
  <c r="R168" i="28"/>
  <c r="S168" i="28" s="1" a="1"/>
  <c r="S168" i="28" s="1"/>
  <c r="O168" i="28"/>
  <c r="S167" i="28" a="1"/>
  <c r="S167" i="28" s="1"/>
  <c r="R167" i="28"/>
  <c r="O167" i="28"/>
  <c r="R166" i="28"/>
  <c r="S166" i="28" s="1" a="1"/>
  <c r="S166" i="28" s="1"/>
  <c r="O166" i="28"/>
  <c r="R165" i="28"/>
  <c r="S165" i="28" s="1" a="1"/>
  <c r="S165" i="28" s="1"/>
  <c r="O165" i="28"/>
  <c r="R164" i="28"/>
  <c r="O164" i="28"/>
  <c r="R163" i="28"/>
  <c r="S163" i="28" s="1" a="1"/>
  <c r="S163" i="28" s="1"/>
  <c r="O163" i="28"/>
  <c r="R162" i="28"/>
  <c r="O162" i="28"/>
  <c r="R161" i="28"/>
  <c r="O161" i="28"/>
  <c r="R160" i="28"/>
  <c r="O160" i="28"/>
  <c r="R159" i="28"/>
  <c r="O159" i="28"/>
  <c r="R158" i="28"/>
  <c r="O158" i="28"/>
  <c r="S157" i="28" a="1"/>
  <c r="S157" i="28" s="1"/>
  <c r="R157" i="28"/>
  <c r="O157" i="28"/>
  <c r="R156" i="28"/>
  <c r="S156" i="28" s="1" a="1"/>
  <c r="S156" i="28" s="1"/>
  <c r="O156" i="28"/>
  <c r="R155" i="28"/>
  <c r="S155" i="28" s="1" a="1"/>
  <c r="S155" i="28" s="1"/>
  <c r="O155" i="28"/>
  <c r="R154" i="28"/>
  <c r="O154" i="28"/>
  <c r="R153" i="28"/>
  <c r="S153" i="28" s="1" a="1"/>
  <c r="S153" i="28" s="1"/>
  <c r="O153" i="28"/>
  <c r="R152" i="28"/>
  <c r="O152" i="28"/>
  <c r="R151" i="28"/>
  <c r="S151" i="28" s="1" a="1"/>
  <c r="S151" i="28" s="1"/>
  <c r="O151" i="28"/>
  <c r="R150" i="28"/>
  <c r="S150" i="28" s="1" a="1"/>
  <c r="S150" i="28" s="1"/>
  <c r="O150" i="28"/>
  <c r="S149" i="28" a="1"/>
  <c r="S149" i="28" s="1"/>
  <c r="R149" i="28"/>
  <c r="O149" i="28"/>
  <c r="R148" i="28"/>
  <c r="O148" i="28"/>
  <c r="R147" i="28"/>
  <c r="O147" i="28"/>
  <c r="R146" i="28"/>
  <c r="O146" i="28"/>
  <c r="S145" i="28" a="1"/>
  <c r="S145" i="28" s="1"/>
  <c r="R145" i="28"/>
  <c r="O145" i="28"/>
  <c r="R144" i="28"/>
  <c r="O144" i="28"/>
  <c r="R143" i="28"/>
  <c r="O143" i="28"/>
  <c r="R142" i="28"/>
  <c r="O142" i="28"/>
  <c r="R141" i="28"/>
  <c r="O141" i="28"/>
  <c r="R140" i="28"/>
  <c r="O140" i="28"/>
  <c r="R139" i="28"/>
  <c r="S139" i="28" s="1" a="1"/>
  <c r="S139" i="28" s="1"/>
  <c r="O139" i="28"/>
  <c r="R138" i="28"/>
  <c r="S138" i="28" s="1" a="1"/>
  <c r="S138" i="28" s="1"/>
  <c r="O138" i="28"/>
  <c r="R137" i="28"/>
  <c r="S137" i="28" s="1" a="1"/>
  <c r="S137" i="28" s="1"/>
  <c r="O137" i="28"/>
  <c r="S136" i="28" a="1"/>
  <c r="S136" i="28" s="1"/>
  <c r="R136" i="28"/>
  <c r="O136" i="28"/>
  <c r="R135" i="28"/>
  <c r="S135" i="28" s="1" a="1"/>
  <c r="S135" i="28" s="1"/>
  <c r="O135" i="28"/>
  <c r="R134" i="28"/>
  <c r="S134" i="28" s="1" a="1"/>
  <c r="S134" i="28" s="1"/>
  <c r="O134" i="28"/>
  <c r="R133" i="28"/>
  <c r="S133" i="28" s="1" a="1"/>
  <c r="S133" i="28" s="1"/>
  <c r="O133" i="28"/>
  <c r="S132" i="28" a="1"/>
  <c r="S132" i="28" s="1"/>
  <c r="R132" i="28"/>
  <c r="O132" i="28"/>
  <c r="S131" i="28" a="1"/>
  <c r="S131" i="28" s="1"/>
  <c r="R131" i="28"/>
  <c r="O131" i="28"/>
  <c r="S130" i="28" a="1"/>
  <c r="S130" i="28" s="1"/>
  <c r="R130" i="28"/>
  <c r="O130" i="28"/>
  <c r="R129" i="28"/>
  <c r="O129" i="28"/>
  <c r="S128" i="28" a="1"/>
  <c r="S128" i="28" s="1"/>
  <c r="R128" i="28"/>
  <c r="O128" i="28"/>
  <c r="S127" i="28" a="1"/>
  <c r="S127" i="28" s="1"/>
  <c r="R127" i="28"/>
  <c r="O127" i="28"/>
  <c r="R126" i="28"/>
  <c r="O126" i="28"/>
  <c r="R125" i="28"/>
  <c r="O125" i="28"/>
  <c r="R124" i="28"/>
  <c r="S124" i="28" s="1" a="1"/>
  <c r="S124" i="28" s="1"/>
  <c r="O124" i="28"/>
  <c r="R123" i="28"/>
  <c r="O123" i="28"/>
  <c r="S122" i="28" a="1"/>
  <c r="S122" i="28" s="1"/>
  <c r="R122" i="28"/>
  <c r="O122" i="28"/>
  <c r="R121" i="28"/>
  <c r="O121" i="28"/>
  <c r="R120" i="28"/>
  <c r="S120" i="28" s="1" a="1"/>
  <c r="S120" i="28" s="1"/>
  <c r="O120" i="28"/>
  <c r="S119" i="28" a="1"/>
  <c r="S119" i="28" s="1"/>
  <c r="R119" i="28"/>
  <c r="O119" i="28"/>
  <c r="R118" i="28"/>
  <c r="S118" i="28" s="1" a="1"/>
  <c r="S118" i="28" s="1"/>
  <c r="O118" i="28"/>
  <c r="S117" i="28" a="1"/>
  <c r="S117" i="28" s="1"/>
  <c r="R117" i="28"/>
  <c r="O117" i="28"/>
  <c r="R116" i="28"/>
  <c r="O116" i="28"/>
  <c r="R115" i="28"/>
  <c r="S115" i="28" s="1" a="1"/>
  <c r="S115" i="28" s="1"/>
  <c r="O115" i="28"/>
  <c r="R114" i="28"/>
  <c r="O114" i="28"/>
  <c r="S113" i="28" a="1"/>
  <c r="S113" i="28" s="1"/>
  <c r="R113" i="28"/>
  <c r="O113" i="28"/>
  <c r="R112" i="28"/>
  <c r="S112" i="28" s="1" a="1"/>
  <c r="S112" i="28" s="1"/>
  <c r="O112" i="28"/>
  <c r="R111" i="28"/>
  <c r="O111" i="28"/>
  <c r="R110" i="28"/>
  <c r="O110" i="28"/>
  <c r="R109" i="28"/>
  <c r="S109" i="28" s="1" a="1"/>
  <c r="S109" i="28" s="1"/>
  <c r="O109" i="28"/>
  <c r="R108" i="28"/>
  <c r="S108" i="28" s="1" a="1"/>
  <c r="S108" i="28" s="1"/>
  <c r="O108" i="28"/>
  <c r="R107" i="28"/>
  <c r="S107" i="28" s="1" a="1"/>
  <c r="S107" i="28" s="1"/>
  <c r="O107" i="28"/>
  <c r="R106" i="28"/>
  <c r="S106" i="28" s="1" a="1"/>
  <c r="S106" i="28" s="1"/>
  <c r="O106" i="28"/>
  <c r="R105" i="28"/>
  <c r="S105" i="28" s="1" a="1"/>
  <c r="S105" i="28" s="1"/>
  <c r="O105" i="28"/>
  <c r="R104" i="28"/>
  <c r="S104" i="28" s="1" a="1"/>
  <c r="S104" i="28" s="1"/>
  <c r="O104" i="28"/>
  <c r="S103" i="28" a="1"/>
  <c r="S103" i="28" s="1"/>
  <c r="R103" i="28"/>
  <c r="O103" i="28"/>
  <c r="R102" i="28"/>
  <c r="S102" i="28" s="1" a="1"/>
  <c r="S102" i="28" s="1"/>
  <c r="O102" i="28"/>
  <c r="R101" i="28"/>
  <c r="S101" i="28" s="1" a="1"/>
  <c r="S101" i="28" s="1"/>
  <c r="O101" i="28"/>
  <c r="R100" i="28"/>
  <c r="S100" i="28" s="1" a="1"/>
  <c r="S100" i="28" s="1"/>
  <c r="O100" i="28"/>
  <c r="R99" i="28"/>
  <c r="S99" i="28" s="1" a="1"/>
  <c r="S99" i="28" s="1"/>
  <c r="R98" i="28"/>
  <c r="S98" i="28" s="1" a="1"/>
  <c r="S98" i="28" s="1"/>
  <c r="O98" i="28"/>
  <c r="R97" i="28"/>
  <c r="S97" i="28" s="1" a="1"/>
  <c r="S97" i="28" s="1"/>
  <c r="O97" i="28"/>
  <c r="R96" i="28"/>
  <c r="S96" i="28" s="1" a="1"/>
  <c r="S96" i="28" s="1"/>
  <c r="O96" i="28"/>
  <c r="R95" i="28"/>
  <c r="S95" i="28" s="1" a="1"/>
  <c r="S95" i="28" s="1"/>
  <c r="O95" i="28"/>
  <c r="R94" i="28"/>
  <c r="S94" i="28" s="1" a="1"/>
  <c r="S94" i="28" s="1"/>
  <c r="O94" i="28"/>
  <c r="R93" i="28"/>
  <c r="S93" i="28" s="1" a="1"/>
  <c r="S93" i="28" s="1"/>
  <c r="O93" i="28"/>
  <c r="R92" i="28"/>
  <c r="S92" i="28" s="1" a="1"/>
  <c r="S92" i="28" s="1"/>
  <c r="O92" i="28"/>
  <c r="R91" i="28"/>
  <c r="S91" i="28" s="1" a="1"/>
  <c r="S91" i="28" s="1"/>
  <c r="O91" i="28"/>
  <c r="R90" i="28"/>
  <c r="S90" i="28" s="1" a="1"/>
  <c r="S90" i="28" s="1"/>
  <c r="O90" i="28"/>
  <c r="R89" i="28"/>
  <c r="S89" i="28" s="1" a="1"/>
  <c r="S89" i="28" s="1"/>
  <c r="O89" i="28"/>
  <c r="R88" i="28"/>
  <c r="S88" i="28" s="1" a="1"/>
  <c r="S88" i="28" s="1"/>
  <c r="O88" i="28"/>
  <c r="R87" i="28"/>
  <c r="S87" i="28" s="1" a="1"/>
  <c r="S87" i="28" s="1"/>
  <c r="O87" i="28"/>
  <c r="R86" i="28"/>
  <c r="S86" i="28" s="1" a="1"/>
  <c r="S86" i="28" s="1"/>
  <c r="O86" i="28"/>
  <c r="R85" i="28"/>
  <c r="S85" i="28" s="1" a="1"/>
  <c r="S85" i="28" s="1"/>
  <c r="O85" i="28"/>
  <c r="R84" i="28"/>
  <c r="S84" i="28" s="1" a="1"/>
  <c r="S84" i="28" s="1"/>
  <c r="O84" i="28"/>
  <c r="R83" i="28"/>
  <c r="S83" i="28" s="1" a="1"/>
  <c r="S83" i="28" s="1"/>
  <c r="O83" i="28"/>
  <c r="R82" i="28"/>
  <c r="S82" i="28" s="1" a="1"/>
  <c r="S82" i="28" s="1"/>
  <c r="O82" i="28"/>
  <c r="R81" i="28"/>
  <c r="S81" i="28" s="1" a="1"/>
  <c r="S81" i="28" s="1"/>
  <c r="O81" i="28"/>
  <c r="R80" i="28"/>
  <c r="S80" i="28" s="1" a="1"/>
  <c r="S80" i="28" s="1"/>
  <c r="O80" i="28"/>
  <c r="R79" i="28"/>
  <c r="O79" i="28"/>
  <c r="R78" i="28"/>
  <c r="O78" i="28"/>
  <c r="R77" i="28"/>
  <c r="O77" i="28"/>
  <c r="R76" i="28"/>
  <c r="O76" i="28"/>
  <c r="R75" i="28"/>
  <c r="O75" i="28"/>
  <c r="R74" i="28"/>
  <c r="O74" i="28"/>
  <c r="R73" i="28"/>
  <c r="S73" i="28" s="1" a="1"/>
  <c r="S73" i="28" s="1"/>
  <c r="O73" i="28"/>
  <c r="R72" i="28"/>
  <c r="S72" i="28" s="1" a="1"/>
  <c r="S72" i="28" s="1"/>
  <c r="O72" i="28"/>
  <c r="R71" i="28"/>
  <c r="S71" i="28" s="1" a="1"/>
  <c r="S71" i="28" s="1"/>
  <c r="O71" i="28"/>
  <c r="R70" i="28"/>
  <c r="S70" i="28" s="1" a="1"/>
  <c r="S70" i="28" s="1"/>
  <c r="O70" i="28"/>
  <c r="R69" i="28"/>
  <c r="O69" i="28"/>
  <c r="R68" i="28"/>
  <c r="S68" i="28" s="1" a="1"/>
  <c r="S68" i="28" s="1"/>
  <c r="O68" i="28"/>
  <c r="R67" i="28"/>
  <c r="O67" i="28"/>
  <c r="R66" i="28"/>
  <c r="O66" i="28"/>
  <c r="R65" i="28"/>
  <c r="O65" i="28"/>
  <c r="R64" i="28"/>
  <c r="O64" i="28"/>
  <c r="R63" i="28"/>
  <c r="O63" i="28"/>
  <c r="R62" i="28"/>
  <c r="S62" i="28" s="1" a="1"/>
  <c r="S62" i="28" s="1"/>
  <c r="O62" i="28"/>
  <c r="R61" i="28"/>
  <c r="O61" i="28"/>
  <c r="R60" i="28"/>
  <c r="O60" i="28"/>
  <c r="R59" i="28"/>
  <c r="O59" i="28"/>
  <c r="R58" i="28"/>
  <c r="O58" i="28"/>
  <c r="R57" i="28"/>
  <c r="O57" i="28"/>
  <c r="R56" i="28"/>
  <c r="O56" i="28"/>
  <c r="R55" i="28"/>
  <c r="S55" i="28" s="1" a="1"/>
  <c r="S55" i="28" s="1"/>
  <c r="O55" i="28"/>
  <c r="R54" i="28"/>
  <c r="O54" i="28"/>
  <c r="R53" i="28"/>
  <c r="O53" i="28"/>
  <c r="R52" i="28"/>
  <c r="O52" i="28"/>
  <c r="R51" i="28"/>
  <c r="S51" i="28" s="1" a="1"/>
  <c r="S51" i="28" s="1"/>
  <c r="O51" i="28"/>
  <c r="R50" i="28"/>
  <c r="S50" i="28" s="1" a="1"/>
  <c r="S50" i="28" s="1"/>
  <c r="O50" i="28"/>
  <c r="R49" i="28"/>
  <c r="O49" i="28"/>
  <c r="R48" i="28"/>
  <c r="S48" i="28" s="1" a="1"/>
  <c r="S48" i="28" s="1"/>
  <c r="O48" i="28"/>
  <c r="R47" i="28"/>
  <c r="S47" i="28" s="1" a="1"/>
  <c r="S47" i="28" s="1"/>
  <c r="O47" i="28"/>
  <c r="R46" i="28"/>
  <c r="O46" i="28"/>
  <c r="R45" i="28"/>
  <c r="O45" i="28"/>
  <c r="R44" i="28"/>
  <c r="S44" i="28" s="1" a="1"/>
  <c r="S44" i="28" s="1"/>
  <c r="O44" i="28"/>
  <c r="R43" i="28"/>
  <c r="S43" i="28" s="1" a="1"/>
  <c r="S43" i="28" s="1"/>
  <c r="O43" i="28"/>
  <c r="R42" i="28"/>
  <c r="S42" i="28" s="1" a="1"/>
  <c r="S42" i="28" s="1"/>
  <c r="O42" i="28"/>
  <c r="R41" i="28"/>
  <c r="S41" i="28" s="1" a="1"/>
  <c r="S41" i="28" s="1"/>
  <c r="O41" i="28"/>
  <c r="R40" i="28"/>
  <c r="S40" i="28" s="1" a="1"/>
  <c r="S40" i="28" s="1"/>
  <c r="O40" i="28"/>
  <c r="R39" i="28"/>
  <c r="S39" i="28" s="1" a="1"/>
  <c r="S39" i="28" s="1"/>
  <c r="O39" i="28"/>
  <c r="R38" i="28"/>
  <c r="S38" i="28" s="1" a="1"/>
  <c r="S38" i="28" s="1"/>
  <c r="O38" i="28"/>
  <c r="R37" i="28"/>
  <c r="S37" i="28" s="1" a="1"/>
  <c r="S37" i="28" s="1"/>
  <c r="O37" i="28"/>
  <c r="R36" i="28"/>
  <c r="O36" i="28"/>
  <c r="R35" i="28"/>
  <c r="O35" i="28"/>
  <c r="R34" i="28"/>
  <c r="O34" i="28"/>
  <c r="R33" i="28"/>
  <c r="O33" i="28"/>
  <c r="R32" i="28"/>
  <c r="O32" i="28"/>
  <c r="R31" i="28"/>
  <c r="S31" i="28" s="1" a="1"/>
  <c r="S31" i="28" s="1"/>
  <c r="O31" i="28"/>
  <c r="R30" i="28"/>
  <c r="S30" i="28" s="1" a="1"/>
  <c r="S30" i="28" s="1"/>
  <c r="O30" i="28"/>
  <c r="R29" i="28"/>
  <c r="S29" i="28" s="1" a="1"/>
  <c r="S29" i="28" s="1"/>
  <c r="O29" i="28"/>
  <c r="R28" i="28"/>
  <c r="O28" i="28"/>
  <c r="R27" i="28"/>
  <c r="O27" i="28"/>
  <c r="R26" i="28"/>
  <c r="O26" i="28"/>
  <c r="R25" i="28"/>
  <c r="S25" i="28" s="1" a="1"/>
  <c r="S25" i="28" s="1"/>
  <c r="O25" i="28"/>
  <c r="R24" i="28"/>
  <c r="S24" i="28" s="1" a="1"/>
  <c r="S24" i="28" s="1"/>
  <c r="O24" i="28"/>
  <c r="R23" i="28"/>
  <c r="S23" i="28" s="1" a="1"/>
  <c r="S23" i="28" s="1"/>
  <c r="O23" i="28"/>
  <c r="R22" i="28"/>
  <c r="S22" i="28" s="1" a="1"/>
  <c r="S22" i="28" s="1"/>
  <c r="O22" i="28"/>
  <c r="R21" i="28"/>
  <c r="S21" i="28" s="1" a="1"/>
  <c r="S21" i="28" s="1"/>
  <c r="O21" i="28"/>
  <c r="R20" i="28"/>
  <c r="S20" i="28" s="1" a="1"/>
  <c r="S20" i="28" s="1"/>
  <c r="O20" i="28"/>
  <c r="R19" i="28"/>
  <c r="S19" i="28" s="1" a="1"/>
  <c r="S19" i="28" s="1"/>
  <c r="O19" i="28"/>
  <c r="R18" i="28"/>
  <c r="S18" i="28" s="1" a="1"/>
  <c r="S18" i="28" s="1"/>
  <c r="O18" i="28"/>
  <c r="R17" i="28"/>
  <c r="S17" i="28" s="1" a="1"/>
  <c r="S17" i="28" s="1"/>
  <c r="O17" i="28"/>
  <c r="R16" i="28"/>
  <c r="S16" i="28" s="1" a="1"/>
  <c r="S16" i="28" s="1"/>
  <c r="O16" i="28"/>
  <c r="R15" i="28"/>
  <c r="S15" i="28" s="1" a="1"/>
  <c r="S15" i="28" s="1"/>
  <c r="O15" i="28"/>
  <c r="R14" i="28"/>
  <c r="S14" i="28" s="1" a="1"/>
  <c r="S14" i="28" s="1"/>
  <c r="O14" i="28"/>
  <c r="R13" i="28"/>
  <c r="S13" i="28" s="1" a="1"/>
  <c r="S13" i="28" s="1"/>
  <c r="O13" i="28"/>
  <c r="R12" i="28"/>
  <c r="S12" i="28" s="1" a="1"/>
  <c r="S12" i="28" s="1"/>
  <c r="O12" i="28"/>
  <c r="S1486" i="20" a="1"/>
  <c r="S36" i="28" a="1"/>
  <c r="S1439" i="20" a="1"/>
  <c r="S415" i="28" a="1"/>
  <c r="S114" i="28" a="1"/>
  <c r="S193" i="28" a="1"/>
  <c r="S375" i="28" a="1"/>
  <c r="S1606" i="20" a="1"/>
  <c r="S1334" i="20" a="1"/>
  <c r="S52" i="28" a="1"/>
  <c r="S441" i="28" a="1"/>
  <c r="S146" i="28" a="1"/>
  <c r="S1464" i="20" a="1"/>
  <c r="S322" i="28" a="1"/>
  <c r="S158" i="28" a="1"/>
  <c r="S1597" i="20" a="1"/>
  <c r="S1665" i="20" a="1"/>
  <c r="S35" i="28" a="1"/>
  <c r="S1351" i="20" a="1"/>
  <c r="S69" i="28" a="1"/>
  <c r="S402" i="28" a="1"/>
  <c r="S159" i="28" a="1"/>
  <c r="S352" i="28" a="1"/>
  <c r="S1627" i="20" a="1"/>
  <c r="S1589" i="20" a="1"/>
  <c r="S74" i="28" a="1"/>
  <c r="S1328" i="20" a="1"/>
  <c r="S314" i="28" a="1"/>
  <c r="S1418" i="20" a="1"/>
  <c r="S1307" i="20" a="1"/>
  <c r="S431" i="28" a="1"/>
  <c r="S440" i="28" a="1"/>
  <c r="S64" i="28" a="1"/>
  <c r="S141" i="28" a="1"/>
  <c r="S142" i="28" a="1"/>
  <c r="S302" i="28" a="1"/>
  <c r="S123" i="28" a="1"/>
  <c r="S1468" i="20" a="1"/>
  <c r="S1309" i="20" a="1"/>
  <c r="S1457" i="20" a="1"/>
  <c r="S1640" i="20" a="1"/>
  <c r="S184" i="28" a="1"/>
  <c r="S1449" i="20" a="1"/>
  <c r="S412" i="28" a="1"/>
  <c r="S334" i="28" a="1"/>
  <c r="S390" i="28" a="1"/>
  <c r="S1417" i="20" a="1"/>
  <c r="S160" i="28" a="1"/>
  <c r="S49" i="28" a="1"/>
  <c r="S1335" i="20" a="1"/>
  <c r="S1680" i="20" a="1"/>
  <c r="S1679" i="20" a="1"/>
  <c r="S110" i="28" a="1"/>
  <c r="S170" i="28" a="1"/>
  <c r="S1415" i="20" a="1"/>
  <c r="S1404" i="20" a="1"/>
  <c r="S59" i="28" a="1"/>
  <c r="S28" i="28" a="1"/>
  <c r="S427" i="28" a="1"/>
  <c r="S1490" i="20" a="1"/>
  <c r="S1495" i="20" a="1"/>
  <c r="S1472" i="20" a="1"/>
  <c r="S162" i="28" a="1"/>
  <c r="S214" i="28" a="1"/>
  <c r="S1349" i="20" a="1"/>
  <c r="S353" i="28" a="1"/>
  <c r="S418" i="28" a="1"/>
  <c r="S1416" i="20" a="1"/>
  <c r="S1474" i="20" a="1"/>
  <c r="S399" i="28" a="1"/>
  <c r="S1628" i="20" a="1"/>
  <c r="S1391" i="20" a="1"/>
  <c r="S1710" i="20" a="1"/>
  <c r="S187" i="28" a="1"/>
  <c r="S148" i="28" a="1"/>
  <c r="S1398" i="20" a="1"/>
  <c r="S336" i="28" a="1"/>
  <c r="S1687" i="20" a="1"/>
  <c r="S337" i="28" a="1"/>
  <c r="S1586" i="20" a="1"/>
  <c r="S1340" i="20" a="1"/>
  <c r="S1459" i="20" a="1"/>
  <c r="S1587" i="20" a="1"/>
  <c r="S152" i="28" a="1"/>
  <c r="S161" i="28" a="1"/>
  <c r="S1396" i="20" a="1"/>
  <c r="S1663" i="20" a="1"/>
  <c r="S1435" i="20" a="1"/>
  <c r="S1692" i="20" a="1"/>
  <c r="S1693" i="20" a="1"/>
  <c r="S1433" i="20" a="1"/>
  <c r="S1308" i="20" a="1"/>
  <c r="S1674" i="20" a="1"/>
  <c r="S1485" i="20" a="1"/>
  <c r="S1320" i="20" a="1"/>
  <c r="S1691" i="20" a="1"/>
  <c r="S32" i="28" a="1"/>
  <c r="S144" i="28" a="1"/>
  <c r="S129" i="28" a="1"/>
  <c r="S442" i="28" a="1"/>
  <c r="S1400" i="20" a="1"/>
  <c r="S143" i="28" a="1"/>
  <c r="S1329" i="20" a="1"/>
  <c r="S1419" i="20" a="1"/>
  <c r="S182" i="28" a="1"/>
  <c r="S1716" i="20" a="1"/>
  <c r="S1423" i="20" a="1"/>
  <c r="S26" i="28" a="1"/>
  <c r="S1350" i="20" a="1"/>
  <c r="S1456" i="20" a="1"/>
  <c r="S404" i="28" a="1"/>
  <c r="S56" i="28" a="1"/>
  <c r="S197" i="28" a="1"/>
  <c r="S172" i="28" a="1"/>
  <c r="S174" i="28" a="1"/>
  <c r="S389" i="28" a="1"/>
  <c r="S1701" i="20" a="1"/>
  <c r="S1690" i="20" a="1"/>
  <c r="S1702" i="20" a="1"/>
  <c r="S1429" i="20" a="1"/>
  <c r="S1676" i="20" a="1"/>
  <c r="S140" i="28" a="1"/>
  <c r="S1577" i="20" a="1"/>
  <c r="S332" i="28" a="1"/>
  <c r="S1389" i="20" a="1"/>
  <c r="S1311" i="20" a="1"/>
  <c r="S66" i="28" a="1"/>
  <c r="S1310" i="20" a="1"/>
  <c r="S1626" i="20" a="1"/>
  <c r="S405" i="28" a="1"/>
  <c r="S1609" i="20" a="1"/>
  <c r="S61" i="28" a="1"/>
  <c r="S1681" i="20" a="1"/>
  <c r="S1303" i="20" a="1"/>
  <c r="S1607" i="20" a="1"/>
  <c r="S350" i="28" a="1"/>
  <c r="S331" i="28" a="1"/>
  <c r="S313" i="28" a="1"/>
  <c r="S57" i="28" a="1"/>
  <c r="S1715" i="20" a="1"/>
  <c r="S341" i="28" a="1"/>
  <c r="S1664" i="20" a="1"/>
  <c r="S1422" i="20" a="1"/>
  <c r="S1700" i="20" a="1"/>
  <c r="S1678" i="20" a="1"/>
  <c r="S190" i="28" a="1"/>
  <c r="S1650" i="20" a="1"/>
  <c r="S1332" i="20" a="1"/>
  <c r="S423" i="28" a="1"/>
  <c r="S365" i="28" a="1"/>
  <c r="S1462" i="20" a="1"/>
  <c r="S65" i="28" a="1"/>
  <c r="S1689" i="20" a="1"/>
  <c r="S220" i="28" a="1"/>
  <c r="S181" i="28" a="1"/>
  <c r="S34" i="28" a="1"/>
  <c r="S1385" i="20" a="1"/>
  <c r="S414" i="28" a="1"/>
  <c r="S199" i="28" a="1"/>
  <c r="S125" i="28" a="1"/>
  <c r="S318" i="28" a="1"/>
  <c r="S1324" i="20" a="1"/>
  <c r="S1344" i="20" a="1"/>
  <c r="S1706" i="20" a="1"/>
  <c r="S76" i="28" a="1"/>
  <c r="S311" i="28" a="1"/>
  <c r="S121" i="28" a="1"/>
  <c r="S1302" i="20" a="1"/>
  <c r="S1612" i="20" a="1"/>
  <c r="S422" i="28" a="1"/>
  <c r="S403" i="28" a="1"/>
  <c r="S58" i="28" a="1"/>
  <c r="S407" i="28" a="1"/>
  <c r="S33" i="28" a="1"/>
  <c r="S1341" i="20" a="1"/>
  <c r="S77" i="28" a="1"/>
  <c r="S1339" i="20" a="1"/>
  <c r="S416" i="28" a="1"/>
  <c r="S406" i="28" a="1"/>
  <c r="S417" i="28" a="1"/>
  <c r="S154" i="28" a="1"/>
  <c r="S1427" i="20" a="1"/>
  <c r="S1593" i="20" a="1"/>
  <c r="S116" i="28" a="1"/>
  <c r="S1437" i="20" a="1"/>
  <c r="S1625" i="20" a="1"/>
  <c r="S1434" i="20" a="1"/>
  <c r="S1421" i="20" a="1"/>
  <c r="S398" i="28" a="1"/>
  <c r="S1677" i="20" a="1"/>
  <c r="S1436" i="20" a="1"/>
  <c r="S1698" i="20" a="1"/>
  <c r="S1301" i="20" a="1"/>
  <c r="S211" i="28" a="1"/>
  <c r="S1331" i="20" a="1"/>
  <c r="S46" i="28" a="1"/>
  <c r="S126" i="28" a="1"/>
  <c r="S60" i="28" a="1"/>
  <c r="S1338" i="20" a="1"/>
  <c r="S1611" i="20" a="1"/>
  <c r="S425" i="28" a="1"/>
  <c r="S1352" i="20" a="1"/>
  <c r="S215" i="28" a="1"/>
  <c r="S1336" i="20" a="1"/>
  <c r="S1673" i="20" a="1"/>
  <c r="S45" i="28" a="1"/>
  <c r="S53" i="28" a="1"/>
  <c r="S1717" i="20" a="1"/>
  <c r="S67" i="28" a="1"/>
  <c r="S1616" i="20" a="1"/>
  <c r="S1342" i="20" a="1"/>
  <c r="S351" i="28" a="1"/>
  <c r="S147" i="28" a="1"/>
  <c r="S27" i="28" a="1"/>
  <c r="S426" i="28" a="1"/>
  <c r="S164" i="28" a="1"/>
  <c r="S1682" i="20" a="1"/>
  <c r="S1333" i="20" a="1"/>
  <c r="S401" i="28" a="1"/>
  <c r="S1447" i="20" a="1"/>
  <c r="S63" i="28" a="1"/>
  <c r="S388" i="28" a="1"/>
  <c r="S1401" i="20" a="1"/>
  <c r="S75" i="28" a="1"/>
  <c r="S1608" i="20" a="1"/>
  <c r="S1697" i="20" a="1"/>
  <c r="S189" i="28" a="1"/>
  <c r="S435" i="28" a="1"/>
  <c r="S333" i="28" a="1"/>
  <c r="S1489" i="20" a="1"/>
  <c r="S312" i="28" a="1"/>
  <c r="S54" i="28" a="1"/>
  <c r="S210" i="28" a="1"/>
  <c r="S1327" i="20" a="1"/>
  <c r="S1445" i="20" a="1"/>
  <c r="S1321" i="20" a="1"/>
  <c r="S1465" i="20" a="1"/>
  <c r="S1588" i="20" a="1"/>
  <c r="S1334" i="20" l="1"/>
  <c r="S1338" i="20"/>
  <c r="S1350" i="20"/>
  <c r="S1389" i="20"/>
  <c r="S1302" i="20"/>
  <c r="S1310" i="20"/>
  <c r="S1342" i="20"/>
  <c r="S1303" i="20"/>
  <c r="S1307" i="20"/>
  <c r="S1327" i="20"/>
  <c r="S1331" i="20"/>
  <c r="S1335" i="20"/>
  <c r="S1351" i="20"/>
  <c r="S1339" i="20"/>
  <c r="S1308" i="20"/>
  <c r="S1324" i="20"/>
  <c r="S1328" i="20"/>
  <c r="S1336" i="20"/>
  <c r="S1340" i="20"/>
  <c r="S1344" i="20"/>
  <c r="S1352" i="20"/>
  <c r="S1391" i="20"/>
  <c r="S1320" i="20"/>
  <c r="S1332" i="20"/>
  <c r="S1311" i="20"/>
  <c r="S1301" i="20"/>
  <c r="S1309" i="20"/>
  <c r="S1321" i="20"/>
  <c r="S1329" i="20"/>
  <c r="S1333" i="20"/>
  <c r="S1341" i="20"/>
  <c r="S1349" i="20"/>
  <c r="S1445" i="20"/>
  <c r="S1490" i="20"/>
  <c r="S1650" i="20"/>
  <c r="S1385" i="20"/>
  <c r="S1423" i="20"/>
  <c r="S1439" i="20"/>
  <c r="S1474" i="20"/>
  <c r="S1577" i="20"/>
  <c r="S1616" i="20"/>
  <c r="S1628" i="20"/>
  <c r="S1401" i="20"/>
  <c r="S1404" i="20"/>
  <c r="S1417" i="20"/>
  <c r="S1433" i="20"/>
  <c r="S1436" i="20"/>
  <c r="S1449" i="20"/>
  <c r="S1465" i="20"/>
  <c r="S1468" i="20"/>
  <c r="S1611" i="20"/>
  <c r="S1400" i="20"/>
  <c r="S1607" i="20"/>
  <c r="S1398" i="20"/>
  <c r="S1427" i="20"/>
  <c r="S1459" i="20"/>
  <c r="S1462" i="20"/>
  <c r="S1485" i="20"/>
  <c r="S1589" i="20"/>
  <c r="S1608" i="20"/>
  <c r="S1421" i="20"/>
  <c r="S1437" i="20"/>
  <c r="S1456" i="20"/>
  <c r="S1472" i="20"/>
  <c r="S1495" i="20"/>
  <c r="S1415" i="20"/>
  <c r="S1418" i="20"/>
  <c r="S1434" i="20"/>
  <c r="S1447" i="20"/>
  <c r="S1489" i="20"/>
  <c r="S1593" i="20"/>
  <c r="S1609" i="20"/>
  <c r="S1612" i="20"/>
  <c r="S1429" i="20"/>
  <c r="S1464" i="20"/>
  <c r="S1396" i="20"/>
  <c r="S1457" i="20"/>
  <c r="S1486" i="20"/>
  <c r="S1587" i="20"/>
  <c r="S1606" i="20"/>
  <c r="S1626" i="20"/>
  <c r="S1689" i="20"/>
  <c r="S1416" i="20"/>
  <c r="S1419" i="20"/>
  <c r="S1422" i="20"/>
  <c r="S1435" i="20"/>
  <c r="S1597" i="20"/>
  <c r="S1640" i="20"/>
  <c r="S1693" i="20"/>
  <c r="S1664" i="20"/>
  <c r="S1676" i="20"/>
  <c r="S1680" i="20"/>
  <c r="S1706" i="20"/>
  <c r="S1586" i="20"/>
  <c r="S1588" i="20"/>
  <c r="S1673" i="20"/>
  <c r="S1690" i="20"/>
  <c r="S1700" i="20"/>
  <c r="S1715" i="20"/>
  <c r="S1665" i="20"/>
  <c r="S1677" i="20"/>
  <c r="S1681" i="20"/>
  <c r="S1687" i="20"/>
  <c r="S1697" i="20"/>
  <c r="S1625" i="20"/>
  <c r="S1627" i="20"/>
  <c r="S1674" i="20"/>
  <c r="S1691" i="20"/>
  <c r="S1701" i="20"/>
  <c r="S1710" i="20"/>
  <c r="S1716" i="20"/>
  <c r="S1678" i="20"/>
  <c r="S1682" i="20"/>
  <c r="S1698" i="20"/>
  <c r="S1692" i="20"/>
  <c r="S1702" i="20"/>
  <c r="S1717" i="20"/>
  <c r="S1663" i="20"/>
  <c r="S1679" i="20"/>
  <c r="S160" i="28"/>
  <c r="S33" i="28"/>
  <c r="S45" i="28"/>
  <c r="S49" i="28"/>
  <c r="S53" i="28"/>
  <c r="S57" i="28"/>
  <c r="S61" i="28"/>
  <c r="S65" i="28"/>
  <c r="S69" i="28"/>
  <c r="S77" i="28"/>
  <c r="S146" i="28"/>
  <c r="S181" i="28"/>
  <c r="S26" i="28"/>
  <c r="S46" i="28"/>
  <c r="S54" i="28"/>
  <c r="S74" i="28"/>
  <c r="S147" i="28"/>
  <c r="S189" i="28"/>
  <c r="S143" i="28"/>
  <c r="S154" i="28"/>
  <c r="S34" i="28"/>
  <c r="S58" i="28"/>
  <c r="S66" i="28"/>
  <c r="S144" i="28"/>
  <c r="S158" i="28"/>
  <c r="S142" i="28"/>
  <c r="S197" i="28"/>
  <c r="S333" i="28"/>
  <c r="S27" i="28"/>
  <c r="S35" i="28"/>
  <c r="S59" i="28"/>
  <c r="S63" i="28"/>
  <c r="S67" i="28"/>
  <c r="S75" i="28"/>
  <c r="S159" i="28"/>
  <c r="S28" i="28"/>
  <c r="S32" i="28"/>
  <c r="S36" i="28"/>
  <c r="S52" i="28"/>
  <c r="S56" i="28"/>
  <c r="S60" i="28"/>
  <c r="S64" i="28"/>
  <c r="S76" i="28"/>
  <c r="S215" i="28"/>
  <c r="S125" i="28"/>
  <c r="S341" i="28"/>
  <c r="S353" i="28"/>
  <c r="S313" i="28"/>
  <c r="S414" i="28"/>
  <c r="S140" i="28"/>
  <c r="S152" i="28"/>
  <c r="S161" i="28"/>
  <c r="S164" i="28"/>
  <c r="S172" i="28"/>
  <c r="S193" i="28"/>
  <c r="S211" i="28"/>
  <c r="S214" i="28"/>
  <c r="S337" i="28"/>
  <c r="S190" i="28"/>
  <c r="S318" i="28"/>
  <c r="S334" i="28"/>
  <c r="S351" i="28"/>
  <c r="S418" i="28"/>
  <c r="S431" i="28"/>
  <c r="S129" i="28"/>
  <c r="S182" i="28"/>
  <c r="S114" i="28"/>
  <c r="S116" i="28"/>
  <c r="S126" i="28"/>
  <c r="S141" i="28"/>
  <c r="S148" i="28"/>
  <c r="S162" i="28"/>
  <c r="S170" i="28"/>
  <c r="S199" i="28"/>
  <c r="S220" i="28"/>
  <c r="S331" i="28"/>
  <c r="S375" i="28"/>
  <c r="S389" i="28"/>
  <c r="S401" i="28"/>
  <c r="S123" i="28"/>
  <c r="S187" i="28"/>
  <c r="S311" i="28"/>
  <c r="S322" i="28"/>
  <c r="S336" i="28"/>
  <c r="S350" i="28"/>
  <c r="S110" i="28"/>
  <c r="S184" i="28"/>
  <c r="S210" i="28"/>
  <c r="S332" i="28"/>
  <c r="S405" i="28"/>
  <c r="S121" i="28"/>
  <c r="S174" i="28"/>
  <c r="S302" i="28"/>
  <c r="S352" i="28"/>
  <c r="S398" i="28"/>
  <c r="S415" i="28"/>
  <c r="S425" i="28"/>
  <c r="S440" i="28"/>
  <c r="S365" i="28"/>
  <c r="S390" i="28"/>
  <c r="S402" i="28"/>
  <c r="S406" i="28"/>
  <c r="S412" i="28"/>
  <c r="S422" i="28"/>
  <c r="S399" i="28"/>
  <c r="S416" i="28"/>
  <c r="S426" i="28"/>
  <c r="S435" i="28"/>
  <c r="S441" i="28"/>
  <c r="S403" i="28"/>
  <c r="S407" i="28"/>
  <c r="S423" i="28"/>
  <c r="S312" i="28"/>
  <c r="S314" i="28"/>
  <c r="S417" i="28"/>
  <c r="S427" i="28"/>
  <c r="S442" i="28"/>
  <c r="S388" i="28"/>
  <c r="S404" i="28"/>
  <c r="R1286" i="16" l="1"/>
  <c r="S1286" i="16" s="1" a="1"/>
  <c r="S1286" i="16" s="1"/>
  <c r="R1285" i="16"/>
  <c r="S1285" i="16" s="1" a="1"/>
  <c r="S1285" i="16" s="1"/>
  <c r="R1284" i="16"/>
  <c r="S1284" i="16" s="1" a="1"/>
  <c r="S1284" i="16" s="1"/>
  <c r="R1283" i="16"/>
  <c r="S1283" i="16" s="1" a="1"/>
  <c r="S1283" i="16" s="1"/>
  <c r="R1282" i="16"/>
  <c r="S1282" i="16" s="1" a="1"/>
  <c r="S1282" i="16" s="1"/>
  <c r="R1281" i="16"/>
  <c r="S1281" i="16" s="1" a="1"/>
  <c r="S1281" i="16" s="1"/>
  <c r="R1280" i="16"/>
  <c r="S1280" i="16" s="1" a="1"/>
  <c r="S1280" i="16" s="1"/>
  <c r="O1280" i="16"/>
  <c r="R1279" i="16"/>
  <c r="O1279" i="16"/>
  <c r="R1278" i="16"/>
  <c r="S1278" i="16" s="1" a="1"/>
  <c r="S1278" i="16" s="1"/>
  <c r="O1278" i="16"/>
  <c r="R1277" i="16"/>
  <c r="S1277" i="16" s="1" a="1"/>
  <c r="S1277" i="16" s="1"/>
  <c r="O1277" i="16"/>
  <c r="R1276" i="16"/>
  <c r="S1276" i="16" s="1" a="1"/>
  <c r="S1276" i="16" s="1"/>
  <c r="O1276" i="16"/>
  <c r="R1275" i="16"/>
  <c r="O1275" i="16"/>
  <c r="R1274" i="16"/>
  <c r="O1274" i="16"/>
  <c r="R1273" i="16"/>
  <c r="O1273" i="16"/>
  <c r="R1272" i="16"/>
  <c r="O1272" i="16"/>
  <c r="R1271" i="16"/>
  <c r="S1271" i="16" s="1" a="1"/>
  <c r="S1271" i="16" s="1"/>
  <c r="O1271" i="16"/>
  <c r="R1270" i="16"/>
  <c r="R1269" i="16"/>
  <c r="R1268" i="16"/>
  <c r="R1267" i="16"/>
  <c r="S1267" i="16" s="1" a="1"/>
  <c r="S1267" i="16" s="1"/>
  <c r="R1266" i="16"/>
  <c r="S1266" i="16" s="1" a="1"/>
  <c r="S1266" i="16" s="1"/>
  <c r="R1265" i="16"/>
  <c r="S1265" i="16" s="1" a="1"/>
  <c r="S1265" i="16" s="1"/>
  <c r="R1264" i="16"/>
  <c r="S1264" i="16" s="1" a="1"/>
  <c r="S1264" i="16" s="1"/>
  <c r="R1263" i="16"/>
  <c r="S1263" i="16" s="1" a="1"/>
  <c r="S1263" i="16" s="1"/>
  <c r="R1262" i="16"/>
  <c r="S1262" i="16" s="1" a="1"/>
  <c r="S1262" i="16" s="1"/>
  <c r="R1261" i="16"/>
  <c r="S1261" i="16" s="1" a="1"/>
  <c r="S1261" i="16" s="1"/>
  <c r="R1260" i="16"/>
  <c r="S1260" i="16" s="1" a="1"/>
  <c r="S1260" i="16" s="1"/>
  <c r="R1259" i="16"/>
  <c r="S1259" i="16" s="1" a="1"/>
  <c r="S1259" i="16" s="1"/>
  <c r="O1259" i="16"/>
  <c r="R1258" i="16"/>
  <c r="O1258" i="16"/>
  <c r="R1257" i="16"/>
  <c r="O1257" i="16"/>
  <c r="R1256" i="16"/>
  <c r="O1256" i="16"/>
  <c r="R1255" i="16"/>
  <c r="S1255" i="16" s="1" a="1"/>
  <c r="S1255" i="16" s="1"/>
  <c r="O1255" i="16"/>
  <c r="R1254" i="16"/>
  <c r="S1254" i="16" s="1" a="1"/>
  <c r="S1254" i="16" s="1"/>
  <c r="O1254" i="16"/>
  <c r="R1253" i="16"/>
  <c r="S1253" i="16" s="1" a="1"/>
  <c r="S1253" i="16" s="1"/>
  <c r="O1253" i="16"/>
  <c r="R1252" i="16"/>
  <c r="S1252" i="16" s="1" a="1"/>
  <c r="S1252" i="16" s="1"/>
  <c r="O1252" i="16"/>
  <c r="R1251" i="16"/>
  <c r="S1251" i="16" s="1" a="1"/>
  <c r="S1251" i="16" s="1"/>
  <c r="O1251" i="16"/>
  <c r="R1250" i="16"/>
  <c r="S1250" i="16" s="1" a="1"/>
  <c r="S1250" i="16" s="1"/>
  <c r="O1250" i="16"/>
  <c r="R1249" i="16"/>
  <c r="S1249" i="16" s="1" a="1"/>
  <c r="S1249" i="16" s="1"/>
  <c r="O1249" i="16"/>
  <c r="R1248" i="16"/>
  <c r="O1248" i="16"/>
  <c r="R1247" i="16"/>
  <c r="O1247" i="16"/>
  <c r="R1246" i="16"/>
  <c r="O1246" i="16"/>
  <c r="R1245" i="16"/>
  <c r="S1245" i="16" s="1" a="1"/>
  <c r="S1245" i="16" s="1"/>
  <c r="O1245" i="16"/>
  <c r="R1244" i="16"/>
  <c r="S1244" i="16" s="1" a="1"/>
  <c r="S1244" i="16" s="1"/>
  <c r="O1244" i="16"/>
  <c r="R1243" i="16"/>
  <c r="S1243" i="16" s="1" a="1"/>
  <c r="S1243" i="16" s="1"/>
  <c r="O1243" i="16"/>
  <c r="R1242" i="16"/>
  <c r="S1242" i="16" s="1" a="1"/>
  <c r="S1242" i="16" s="1"/>
  <c r="O1242" i="16"/>
  <c r="R1241" i="16"/>
  <c r="S1241" i="16" s="1" a="1"/>
  <c r="S1241" i="16" s="1"/>
  <c r="O1241" i="16"/>
  <c r="R1240" i="16"/>
  <c r="S1240" i="16" s="1" a="1"/>
  <c r="S1240" i="16" s="1"/>
  <c r="O1240" i="16"/>
  <c r="R1239" i="16"/>
  <c r="S1239" i="16" s="1" a="1"/>
  <c r="S1239" i="16" s="1"/>
  <c r="O1239" i="16"/>
  <c r="R1238" i="16"/>
  <c r="S1238" i="16" s="1" a="1"/>
  <c r="S1238" i="16" s="1"/>
  <c r="O1238" i="16"/>
  <c r="R1237" i="16"/>
  <c r="S1237" i="16" s="1" a="1"/>
  <c r="S1237" i="16" s="1"/>
  <c r="O1237" i="16"/>
  <c r="R1236" i="16"/>
  <c r="S1236" i="16" s="1" a="1"/>
  <c r="S1236" i="16" s="1"/>
  <c r="O1236" i="16"/>
  <c r="R1235" i="16"/>
  <c r="O1235" i="16"/>
  <c r="R1234" i="16"/>
  <c r="O1234" i="16"/>
  <c r="R1233" i="16"/>
  <c r="O1233" i="16"/>
  <c r="R1232" i="16"/>
  <c r="S1232" i="16" s="1" a="1"/>
  <c r="S1232" i="16" s="1"/>
  <c r="O1232" i="16"/>
  <c r="R1231" i="16"/>
  <c r="S1231" i="16" s="1" a="1"/>
  <c r="S1231" i="16" s="1"/>
  <c r="O1231" i="16"/>
  <c r="R1230" i="16"/>
  <c r="S1230" i="16" s="1" a="1"/>
  <c r="S1230" i="16" s="1"/>
  <c r="O1230" i="16"/>
  <c r="R1229" i="16"/>
  <c r="S1229" i="16" s="1" a="1"/>
  <c r="S1229" i="16" s="1"/>
  <c r="O1229" i="16"/>
  <c r="R1228" i="16"/>
  <c r="S1228" i="16" s="1" a="1"/>
  <c r="S1228" i="16" s="1"/>
  <c r="O1228" i="16"/>
  <c r="R1227" i="16"/>
  <c r="S1227" i="16" s="1" a="1"/>
  <c r="S1227" i="16" s="1"/>
  <c r="O1227" i="16"/>
  <c r="R1226" i="16"/>
  <c r="S1226" i="16" s="1" a="1"/>
  <c r="S1226" i="16" s="1"/>
  <c r="O1226" i="16"/>
  <c r="R1225" i="16"/>
  <c r="S1225" i="16" s="1" a="1"/>
  <c r="S1225" i="16" s="1"/>
  <c r="O1225" i="16"/>
  <c r="R1224" i="16"/>
  <c r="S1224" i="16" s="1" a="1"/>
  <c r="S1224" i="16" s="1"/>
  <c r="O1224" i="16"/>
  <c r="R1223" i="16"/>
  <c r="S1223" i="16" s="1" a="1"/>
  <c r="S1223" i="16" s="1"/>
  <c r="O1223" i="16"/>
  <c r="R1222" i="16"/>
  <c r="O1222" i="16"/>
  <c r="R1221" i="16"/>
  <c r="O1221" i="16"/>
  <c r="R1220" i="16"/>
  <c r="O1220" i="16"/>
  <c r="R1219" i="16"/>
  <c r="S1219" i="16" s="1" a="1"/>
  <c r="S1219" i="16" s="1"/>
  <c r="O1219" i="16"/>
  <c r="R1218" i="16"/>
  <c r="S1218" i="16" s="1" a="1"/>
  <c r="S1218" i="16" s="1"/>
  <c r="O1218" i="16"/>
  <c r="R1217" i="16"/>
  <c r="S1217" i="16" s="1" a="1"/>
  <c r="S1217" i="16" s="1"/>
  <c r="O1217" i="16"/>
  <c r="R1216" i="16"/>
  <c r="S1216" i="16" s="1" a="1"/>
  <c r="S1216" i="16" s="1"/>
  <c r="O1216" i="16"/>
  <c r="R1215" i="16"/>
  <c r="S1215" i="16" s="1" a="1"/>
  <c r="S1215" i="16" s="1"/>
  <c r="O1215" i="16"/>
  <c r="R1214" i="16"/>
  <c r="S1214" i="16" s="1" a="1"/>
  <c r="S1214" i="16" s="1"/>
  <c r="O1214" i="16"/>
  <c r="R1213" i="16"/>
  <c r="S1213" i="16" s="1" a="1"/>
  <c r="S1213" i="16" s="1"/>
  <c r="O1213" i="16"/>
  <c r="R1212" i="16"/>
  <c r="S1212" i="16" s="1" a="1"/>
  <c r="S1212" i="16" s="1"/>
  <c r="O1212" i="16"/>
  <c r="R1211" i="16"/>
  <c r="S1211" i="16" s="1" a="1"/>
  <c r="S1211" i="16" s="1"/>
  <c r="O1211" i="16"/>
  <c r="R1210" i="16"/>
  <c r="S1210" i="16" s="1" a="1"/>
  <c r="S1210" i="16" s="1"/>
  <c r="O1210" i="16"/>
  <c r="R1209" i="16"/>
  <c r="S1209" i="16" s="1" a="1"/>
  <c r="S1209" i="16" s="1"/>
  <c r="O1209" i="16"/>
  <c r="R1208" i="16"/>
  <c r="O1208" i="16"/>
  <c r="R1207" i="16"/>
  <c r="S1207" i="16" s="1" a="1"/>
  <c r="S1207" i="16" s="1"/>
  <c r="O1207" i="16"/>
  <c r="R1206" i="16"/>
  <c r="S1206" i="16" s="1" a="1"/>
  <c r="S1206" i="16" s="1"/>
  <c r="O1206" i="16"/>
  <c r="R1205" i="16"/>
  <c r="S1205" i="16" s="1" a="1"/>
  <c r="S1205" i="16" s="1"/>
  <c r="O1205" i="16"/>
  <c r="R1204" i="16"/>
  <c r="S1204" i="16" s="1" a="1"/>
  <c r="S1204" i="16" s="1"/>
  <c r="O1204" i="16"/>
  <c r="R1203" i="16"/>
  <c r="S1203" i="16" s="1" a="1"/>
  <c r="S1203" i="16" s="1"/>
  <c r="O1203" i="16"/>
  <c r="R1202" i="16"/>
  <c r="O1202" i="16"/>
  <c r="R1201" i="16"/>
  <c r="O1201" i="16"/>
  <c r="R1200" i="16"/>
  <c r="O1200" i="16"/>
  <c r="R1199" i="16"/>
  <c r="S1199" i="16" s="1" a="1"/>
  <c r="S1199" i="16" s="1"/>
  <c r="O1199" i="16"/>
  <c r="R1198" i="16"/>
  <c r="S1198" i="16" s="1" a="1"/>
  <c r="S1198" i="16" s="1"/>
  <c r="O1198" i="16"/>
  <c r="R1197" i="16"/>
  <c r="S1197" i="16" s="1" a="1"/>
  <c r="S1197" i="16" s="1"/>
  <c r="O1197" i="16"/>
  <c r="R1196" i="16"/>
  <c r="S1196" i="16" s="1" a="1"/>
  <c r="S1196" i="16" s="1"/>
  <c r="O1196" i="16"/>
  <c r="R1195" i="16"/>
  <c r="S1195" i="16" s="1" a="1"/>
  <c r="S1195" i="16" s="1"/>
  <c r="O1195" i="16"/>
  <c r="R1194" i="16"/>
  <c r="S1194" i="16" s="1" a="1"/>
  <c r="S1194" i="16" s="1"/>
  <c r="O1194" i="16"/>
  <c r="R1193" i="16"/>
  <c r="S1193" i="16" s="1" a="1"/>
  <c r="S1193" i="16" s="1"/>
  <c r="O1193" i="16"/>
  <c r="R1192" i="16"/>
  <c r="S1192" i="16" s="1" a="1"/>
  <c r="S1192" i="16" s="1"/>
  <c r="O1192" i="16"/>
  <c r="R1191" i="16"/>
  <c r="S1191" i="16" s="1" a="1"/>
  <c r="S1191" i="16" s="1"/>
  <c r="O1191" i="16"/>
  <c r="R1190" i="16"/>
  <c r="O1190" i="16"/>
  <c r="R1189" i="16"/>
  <c r="S1189" i="16" s="1" a="1"/>
  <c r="S1189" i="16" s="1"/>
  <c r="O1189" i="16"/>
  <c r="R1188" i="16"/>
  <c r="S1188" i="16" s="1" a="1"/>
  <c r="S1188" i="16" s="1"/>
  <c r="O1188" i="16"/>
  <c r="R1187" i="16"/>
  <c r="S1187" i="16" s="1" a="1"/>
  <c r="S1187" i="16" s="1"/>
  <c r="O1187" i="16"/>
  <c r="R1186" i="16"/>
  <c r="S1186" i="16" s="1" a="1"/>
  <c r="S1186" i="16" s="1"/>
  <c r="O1186" i="16"/>
  <c r="R1185" i="16"/>
  <c r="S1185" i="16" s="1" a="1"/>
  <c r="S1185" i="16" s="1"/>
  <c r="O1185" i="16"/>
  <c r="R1184" i="16"/>
  <c r="S1184" i="16" s="1" a="1"/>
  <c r="S1184" i="16" s="1"/>
  <c r="O1184" i="16"/>
  <c r="R1183" i="16"/>
  <c r="S1183" i="16" s="1" a="1"/>
  <c r="S1183" i="16" s="1"/>
  <c r="O1183" i="16"/>
  <c r="R1182" i="16"/>
  <c r="S1182" i="16" s="1" a="1"/>
  <c r="S1182" i="16" s="1"/>
  <c r="O1182" i="16"/>
  <c r="R1181" i="16"/>
  <c r="S1181" i="16" s="1" a="1"/>
  <c r="S1181" i="16" s="1"/>
  <c r="O1181" i="16"/>
  <c r="R1180" i="16"/>
  <c r="S1180" i="16" s="1" a="1"/>
  <c r="S1180" i="16" s="1"/>
  <c r="O1180" i="16"/>
  <c r="R1179" i="16"/>
  <c r="S1179" i="16" s="1" a="1"/>
  <c r="S1179" i="16" s="1"/>
  <c r="O1179" i="16"/>
  <c r="R1178" i="16"/>
  <c r="S1178" i="16" s="1" a="1"/>
  <c r="S1178" i="16" s="1"/>
  <c r="O1178" i="16"/>
  <c r="R1177" i="16"/>
  <c r="S1177" i="16" s="1" a="1"/>
  <c r="S1177" i="16" s="1"/>
  <c r="O1177" i="16"/>
  <c r="R1176" i="16"/>
  <c r="S1176" i="16" s="1" a="1"/>
  <c r="S1176" i="16" s="1"/>
  <c r="O1176" i="16"/>
  <c r="R1175" i="16"/>
  <c r="S1175" i="16" s="1" a="1"/>
  <c r="S1175" i="16" s="1"/>
  <c r="O1175" i="16"/>
  <c r="R1174" i="16"/>
  <c r="O1174" i="16"/>
  <c r="R1173" i="16"/>
  <c r="S1173" i="16" s="1" a="1"/>
  <c r="S1173" i="16" s="1"/>
  <c r="O1173" i="16"/>
  <c r="R1172" i="16"/>
  <c r="S1172" i="16" s="1" a="1"/>
  <c r="S1172" i="16" s="1"/>
  <c r="O1172" i="16"/>
  <c r="R1171" i="16"/>
  <c r="S1171" i="16" s="1" a="1"/>
  <c r="S1171" i="16" s="1"/>
  <c r="O1171" i="16"/>
  <c r="R1170" i="16"/>
  <c r="S1170" i="16" s="1" a="1"/>
  <c r="S1170" i="16" s="1"/>
  <c r="O1170" i="16"/>
  <c r="R1169" i="16"/>
  <c r="O1169" i="16"/>
  <c r="R1168" i="16"/>
  <c r="O1168" i="16"/>
  <c r="R1167" i="16"/>
  <c r="O1167" i="16"/>
  <c r="R1166" i="16"/>
  <c r="S1166" i="16" s="1" a="1"/>
  <c r="S1166" i="16" s="1"/>
  <c r="O1166" i="16"/>
  <c r="R1165" i="16"/>
  <c r="S1165" i="16" s="1" a="1"/>
  <c r="S1165" i="16" s="1"/>
  <c r="O1165" i="16"/>
  <c r="R1164" i="16"/>
  <c r="S1164" i="16" s="1" a="1"/>
  <c r="S1164" i="16" s="1"/>
  <c r="O1164" i="16"/>
  <c r="R1163" i="16"/>
  <c r="S1163" i="16" s="1" a="1"/>
  <c r="S1163" i="16" s="1"/>
  <c r="O1163" i="16"/>
  <c r="R1162" i="16"/>
  <c r="S1162" i="16" s="1" a="1"/>
  <c r="S1162" i="16" s="1"/>
  <c r="O1162" i="16"/>
  <c r="R1161" i="16"/>
  <c r="S1161" i="16" s="1" a="1"/>
  <c r="S1161" i="16" s="1"/>
  <c r="O1161" i="16"/>
  <c r="R1160" i="16"/>
  <c r="S1160" i="16" s="1" a="1"/>
  <c r="S1160" i="16" s="1"/>
  <c r="O1160" i="16"/>
  <c r="R1159" i="16"/>
  <c r="O1159" i="16"/>
  <c r="R1158" i="16"/>
  <c r="O1158" i="16"/>
  <c r="R1157" i="16"/>
  <c r="O1157" i="16"/>
  <c r="R1156" i="16"/>
  <c r="O1156" i="16"/>
  <c r="R1155" i="16"/>
  <c r="O1155" i="16"/>
  <c r="R1154" i="16"/>
  <c r="O1154" i="16"/>
  <c r="R1153" i="16"/>
  <c r="O1153" i="16"/>
  <c r="R1152" i="16"/>
  <c r="O1152" i="16"/>
  <c r="R1151" i="16"/>
  <c r="O1151" i="16"/>
  <c r="R1150" i="16"/>
  <c r="O1150" i="16"/>
  <c r="R1149" i="16"/>
  <c r="O1149" i="16"/>
  <c r="R1148" i="16"/>
  <c r="O1148" i="16"/>
  <c r="R1147" i="16"/>
  <c r="O1147" i="16"/>
  <c r="R1146" i="16"/>
  <c r="O1146" i="16"/>
  <c r="R1145" i="16"/>
  <c r="S1145" i="16" s="1" a="1"/>
  <c r="S1145" i="16" s="1"/>
  <c r="O1145" i="16"/>
  <c r="R1144" i="16"/>
  <c r="S1144" i="16" s="1" a="1"/>
  <c r="S1144" i="16" s="1"/>
  <c r="O1144" i="16"/>
  <c r="R1143" i="16"/>
  <c r="O1143" i="16"/>
  <c r="R1142" i="16"/>
  <c r="O1142" i="16"/>
  <c r="R1141" i="16"/>
  <c r="O1141" i="16"/>
  <c r="R1140" i="16"/>
  <c r="O1140" i="16"/>
  <c r="R1139" i="16"/>
  <c r="S1139" i="16" s="1" a="1"/>
  <c r="S1139" i="16" s="1"/>
  <c r="O1139" i="16"/>
  <c r="R1138" i="16"/>
  <c r="S1138" i="16" s="1" a="1"/>
  <c r="S1138" i="16" s="1"/>
  <c r="O1138" i="16"/>
  <c r="R1137" i="16"/>
  <c r="O1137" i="16"/>
  <c r="R1136" i="16"/>
  <c r="O1136" i="16"/>
  <c r="R1135" i="16"/>
  <c r="O1135" i="16"/>
  <c r="R1134" i="16"/>
  <c r="O1134" i="16"/>
  <c r="R1133" i="16"/>
  <c r="S1133" i="16" s="1" a="1"/>
  <c r="S1133" i="16" s="1"/>
  <c r="O1133" i="16"/>
  <c r="R1132" i="16"/>
  <c r="O1132" i="16"/>
  <c r="R1131" i="16"/>
  <c r="O1131" i="16"/>
  <c r="R1130" i="16"/>
  <c r="O1130" i="16"/>
  <c r="R1129" i="16"/>
  <c r="O1129" i="16"/>
  <c r="R1128" i="16"/>
  <c r="S1128" i="16" s="1" a="1"/>
  <c r="S1128" i="16" s="1"/>
  <c r="O1128" i="16"/>
  <c r="R1127" i="16"/>
  <c r="O1127" i="16"/>
  <c r="R1126" i="16"/>
  <c r="O1126" i="16"/>
  <c r="R1125" i="16"/>
  <c r="O1125" i="16"/>
  <c r="R1124" i="16"/>
  <c r="O1124" i="16"/>
  <c r="R1123" i="16"/>
  <c r="S1123" i="16" s="1" a="1"/>
  <c r="S1123" i="16" s="1"/>
  <c r="O1123" i="16"/>
  <c r="R1122" i="16"/>
  <c r="O1122" i="16"/>
  <c r="R1121" i="16"/>
  <c r="O1121" i="16"/>
  <c r="R1120" i="16"/>
  <c r="O1120" i="16"/>
  <c r="R1119" i="16"/>
  <c r="O1119" i="16"/>
  <c r="R1118" i="16"/>
  <c r="O1118" i="16"/>
  <c r="R1117" i="16"/>
  <c r="O1117" i="16"/>
  <c r="R1116" i="16"/>
  <c r="S1116" i="16" s="1" a="1"/>
  <c r="S1116" i="16" s="1"/>
  <c r="O1116" i="16"/>
  <c r="R1115" i="16"/>
  <c r="O1115" i="16"/>
  <c r="R1114" i="16"/>
  <c r="O1114" i="16"/>
  <c r="R1113" i="16"/>
  <c r="O1113" i="16"/>
  <c r="R1112" i="16"/>
  <c r="O1112" i="16"/>
  <c r="R1111" i="16"/>
  <c r="S1111" i="16" s="1" a="1"/>
  <c r="S1111" i="16" s="1"/>
  <c r="O1111" i="16"/>
  <c r="R1110" i="16"/>
  <c r="O1110" i="16"/>
  <c r="R1109" i="16"/>
  <c r="O1109" i="16"/>
  <c r="R1108" i="16"/>
  <c r="O1108" i="16"/>
  <c r="R1107" i="16"/>
  <c r="O1107" i="16"/>
  <c r="R1106" i="16"/>
  <c r="S1106" i="16" s="1" a="1"/>
  <c r="S1106" i="16" s="1"/>
  <c r="O1106" i="16"/>
  <c r="R1105" i="16"/>
  <c r="O1105" i="16"/>
  <c r="R1104" i="16"/>
  <c r="O1104" i="16"/>
  <c r="R1103" i="16"/>
  <c r="O1103" i="16"/>
  <c r="R1102" i="16"/>
  <c r="O1102" i="16"/>
  <c r="R1101" i="16"/>
  <c r="S1101" i="16" s="1" a="1"/>
  <c r="S1101" i="16" s="1"/>
  <c r="O1101" i="16"/>
  <c r="R1100" i="16"/>
  <c r="O1100" i="16"/>
  <c r="R1099" i="16"/>
  <c r="O1099" i="16"/>
  <c r="R1098" i="16"/>
  <c r="O1098" i="16"/>
  <c r="R1097" i="16"/>
  <c r="O1097" i="16"/>
  <c r="R1096" i="16"/>
  <c r="S1096" i="16" s="1" a="1"/>
  <c r="S1096" i="16" s="1"/>
  <c r="O1096" i="16"/>
  <c r="R1095" i="16"/>
  <c r="O1095" i="16"/>
  <c r="R1094" i="16"/>
  <c r="O1094" i="16"/>
  <c r="R1093" i="16"/>
  <c r="O1093" i="16"/>
  <c r="R1092" i="16"/>
  <c r="O1092" i="16"/>
  <c r="R1091" i="16"/>
  <c r="S1091" i="16" s="1" a="1"/>
  <c r="S1091" i="16" s="1"/>
  <c r="O1091" i="16"/>
  <c r="R1090" i="16"/>
  <c r="O1090" i="16"/>
  <c r="R1089" i="16"/>
  <c r="O1089" i="16"/>
  <c r="R1088" i="16"/>
  <c r="O1088" i="16"/>
  <c r="R1087" i="16"/>
  <c r="O1087" i="16"/>
  <c r="R1086" i="16"/>
  <c r="O1086" i="16"/>
  <c r="R1085" i="16"/>
  <c r="O1085" i="16"/>
  <c r="R1084" i="16"/>
  <c r="S1084" i="16" s="1" a="1"/>
  <c r="S1084" i="16" s="1"/>
  <c r="O1084" i="16"/>
  <c r="S1083" i="16" a="1"/>
  <c r="S1083" i="16" s="1"/>
  <c r="R1083" i="16"/>
  <c r="O1083" i="16"/>
  <c r="R1082" i="16"/>
  <c r="S1082" i="16" s="1" a="1"/>
  <c r="S1082" i="16" s="1"/>
  <c r="O1082" i="16"/>
  <c r="R1081" i="16"/>
  <c r="S1081" i="16" s="1" a="1"/>
  <c r="S1081" i="16" s="1"/>
  <c r="O1081" i="16"/>
  <c r="R1080" i="16"/>
  <c r="O1080" i="16"/>
  <c r="R1079" i="16"/>
  <c r="O1079" i="16"/>
  <c r="R1078" i="16"/>
  <c r="O1078" i="16"/>
  <c r="R1077" i="16"/>
  <c r="S1077" i="16" s="1" a="1"/>
  <c r="S1077" i="16" s="1"/>
  <c r="O1077" i="16"/>
  <c r="R1076" i="16"/>
  <c r="S1076" i="16" s="1" a="1"/>
  <c r="S1076" i="16" s="1"/>
  <c r="O1076" i="16"/>
  <c r="R1075" i="16"/>
  <c r="S1075" i="16" s="1" a="1"/>
  <c r="S1075" i="16" s="1"/>
  <c r="O1075" i="16"/>
  <c r="R1074" i="16"/>
  <c r="O1074" i="16"/>
  <c r="R1073" i="16"/>
  <c r="O1073" i="16"/>
  <c r="R1072" i="16"/>
  <c r="S1072" i="16" s="1" a="1"/>
  <c r="S1072" i="16" s="1"/>
  <c r="O1072" i="16"/>
  <c r="R1071" i="16"/>
  <c r="S1071" i="16" s="1" a="1"/>
  <c r="S1071" i="16" s="1"/>
  <c r="O1071" i="16"/>
  <c r="R1070" i="16"/>
  <c r="O1070" i="16"/>
  <c r="R1069" i="16"/>
  <c r="O1069" i="16"/>
  <c r="R1068" i="16"/>
  <c r="S1068" i="16" s="1" a="1"/>
  <c r="S1068" i="16" s="1"/>
  <c r="O1068" i="16"/>
  <c r="R1067" i="16"/>
  <c r="S1067" i="16" s="1" a="1"/>
  <c r="S1067" i="16" s="1"/>
  <c r="O1067" i="16"/>
  <c r="R1066" i="16"/>
  <c r="O1066" i="16"/>
  <c r="R1065" i="16"/>
  <c r="O1065" i="16"/>
  <c r="R1064" i="16"/>
  <c r="O1064" i="16"/>
  <c r="R1063" i="16"/>
  <c r="O1063" i="16"/>
  <c r="S1062" i="16" a="1"/>
  <c r="S1062" i="16" s="1"/>
  <c r="R1062" i="16"/>
  <c r="O1062" i="16"/>
  <c r="R1061" i="16"/>
  <c r="S1061" i="16" s="1" a="1"/>
  <c r="S1061" i="16" s="1"/>
  <c r="O1061" i="16"/>
  <c r="R1060" i="16"/>
  <c r="O1060" i="16"/>
  <c r="R1059" i="16"/>
  <c r="S1059" i="16" s="1" a="1"/>
  <c r="S1059" i="16" s="1"/>
  <c r="O1059" i="16"/>
  <c r="R1058" i="16"/>
  <c r="S1058" i="16" s="1" a="1"/>
  <c r="S1058" i="16" s="1"/>
  <c r="O1058" i="16"/>
  <c r="R1057" i="16"/>
  <c r="S1057" i="16" s="1" a="1"/>
  <c r="S1057" i="16" s="1"/>
  <c r="O1057" i="16"/>
  <c r="R1056" i="16"/>
  <c r="S1056" i="16" s="1" a="1"/>
  <c r="S1056" i="16" s="1"/>
  <c r="O1056" i="16"/>
  <c r="R1055" i="16"/>
  <c r="O1055" i="16"/>
  <c r="R1054" i="16"/>
  <c r="O1054" i="16"/>
  <c r="R1053" i="16"/>
  <c r="O1053" i="16"/>
  <c r="R1052" i="16"/>
  <c r="S1052" i="16" s="1" a="1"/>
  <c r="S1052" i="16" s="1"/>
  <c r="O1052" i="16"/>
  <c r="R1051" i="16"/>
  <c r="S1051" i="16" s="1" a="1"/>
  <c r="S1051" i="16" s="1"/>
  <c r="O1051" i="16"/>
  <c r="R1050" i="16"/>
  <c r="S1050" i="16" s="1" a="1"/>
  <c r="S1050" i="16" s="1"/>
  <c r="O1050" i="16"/>
  <c r="R1049" i="16"/>
  <c r="S1049" i="16" s="1" a="1"/>
  <c r="S1049" i="16" s="1"/>
  <c r="O1049" i="16"/>
  <c r="R1048" i="16"/>
  <c r="S1048" i="16" s="1" a="1"/>
  <c r="S1048" i="16" s="1"/>
  <c r="O1048" i="16"/>
  <c r="R1047" i="16"/>
  <c r="S1047" i="16" s="1" a="1"/>
  <c r="S1047" i="16" s="1"/>
  <c r="O1047" i="16"/>
  <c r="R1046" i="16"/>
  <c r="S1046" i="16" s="1" a="1"/>
  <c r="S1046" i="16" s="1"/>
  <c r="O1046" i="16"/>
  <c r="R1045" i="16"/>
  <c r="S1045" i="16" s="1" a="1"/>
  <c r="S1045" i="16" s="1"/>
  <c r="O1045" i="16"/>
  <c r="R1044" i="16"/>
  <c r="S1044" i="16" s="1" a="1"/>
  <c r="S1044" i="16" s="1"/>
  <c r="O1044" i="16"/>
  <c r="R1043" i="16"/>
  <c r="S1043" i="16" s="1" a="1"/>
  <c r="S1043" i="16" s="1"/>
  <c r="O1043" i="16"/>
  <c r="R1042" i="16"/>
  <c r="S1042" i="16" s="1" a="1"/>
  <c r="S1042" i="16" s="1"/>
  <c r="O1042" i="16"/>
  <c r="R1041" i="16"/>
  <c r="O1041" i="16"/>
  <c r="R1040" i="16"/>
  <c r="S1040" i="16" s="1" a="1"/>
  <c r="S1040" i="16" s="1"/>
  <c r="O1040" i="16"/>
  <c r="R1039" i="16"/>
  <c r="S1039" i="16" s="1" a="1"/>
  <c r="S1039" i="16" s="1"/>
  <c r="O1039" i="16"/>
  <c r="R1038" i="16"/>
  <c r="S1038" i="16" s="1" a="1"/>
  <c r="S1038" i="16" s="1"/>
  <c r="O1038" i="16"/>
  <c r="R1037" i="16"/>
  <c r="S1037" i="16" s="1" a="1"/>
  <c r="S1037" i="16" s="1"/>
  <c r="O1037" i="16"/>
  <c r="R1036" i="16"/>
  <c r="S1036" i="16" s="1" a="1"/>
  <c r="S1036" i="16" s="1"/>
  <c r="O1036" i="16"/>
  <c r="R1035" i="16"/>
  <c r="S1035" i="16" s="1" a="1"/>
  <c r="S1035" i="16" s="1"/>
  <c r="O1035" i="16"/>
  <c r="R1034" i="16"/>
  <c r="S1034" i="16" s="1" a="1"/>
  <c r="S1034" i="16" s="1"/>
  <c r="O1034" i="16"/>
  <c r="R1033" i="16"/>
  <c r="S1033" i="16" s="1" a="1"/>
  <c r="S1033" i="16" s="1"/>
  <c r="O1033" i="16"/>
  <c r="R1032" i="16"/>
  <c r="S1032" i="16" s="1" a="1"/>
  <c r="S1032" i="16" s="1"/>
  <c r="O1032" i="16"/>
  <c r="R1031" i="16"/>
  <c r="S1031" i="16" s="1" a="1"/>
  <c r="S1031" i="16" s="1"/>
  <c r="O1031" i="16"/>
  <c r="R1030" i="16"/>
  <c r="S1030" i="16" s="1" a="1"/>
  <c r="S1030" i="16" s="1"/>
  <c r="O1030" i="16"/>
  <c r="R1029" i="16"/>
  <c r="S1029" i="16" s="1" a="1"/>
  <c r="S1029" i="16" s="1"/>
  <c r="O1029" i="16"/>
  <c r="R1028" i="16"/>
  <c r="O1028" i="16"/>
  <c r="R1027" i="16"/>
  <c r="O1027" i="16"/>
  <c r="R1026" i="16"/>
  <c r="O1026" i="16"/>
  <c r="R1025" i="16"/>
  <c r="S1025" i="16" s="1" a="1"/>
  <c r="S1025" i="16" s="1"/>
  <c r="O1025" i="16"/>
  <c r="R1024" i="16"/>
  <c r="S1024" i="16" s="1" a="1"/>
  <c r="S1024" i="16" s="1"/>
  <c r="O1024" i="16"/>
  <c r="S1023" i="16" a="1"/>
  <c r="S1023" i="16" s="1"/>
  <c r="R1023" i="16"/>
  <c r="O1023" i="16"/>
  <c r="R1022" i="16"/>
  <c r="S1022" i="16" s="1" a="1"/>
  <c r="S1022" i="16" s="1"/>
  <c r="O1022" i="16"/>
  <c r="R1021" i="16"/>
  <c r="S1021" i="16" s="1" a="1"/>
  <c r="S1021" i="16" s="1"/>
  <c r="O1021" i="16"/>
  <c r="R1020" i="16"/>
  <c r="S1020" i="16" s="1" a="1"/>
  <c r="S1020" i="16" s="1"/>
  <c r="O1020" i="16"/>
  <c r="R1019" i="16"/>
  <c r="S1019" i="16" s="1" a="1"/>
  <c r="S1019" i="16" s="1"/>
  <c r="O1019" i="16"/>
  <c r="R1018" i="16"/>
  <c r="S1018" i="16" s="1" a="1"/>
  <c r="S1018" i="16" s="1"/>
  <c r="O1018" i="16"/>
  <c r="R1017" i="16"/>
  <c r="O1017" i="16"/>
  <c r="R1016" i="16"/>
  <c r="S1016" i="16" s="1" a="1"/>
  <c r="S1016" i="16" s="1"/>
  <c r="O1016" i="16"/>
  <c r="R1015" i="16"/>
  <c r="S1015" i="16" s="1" a="1"/>
  <c r="S1015" i="16" s="1"/>
  <c r="O1015" i="16"/>
  <c r="R1014" i="16"/>
  <c r="S1014" i="16" s="1" a="1"/>
  <c r="S1014" i="16" s="1"/>
  <c r="O1014" i="16"/>
  <c r="R1013" i="16"/>
  <c r="O1013" i="16"/>
  <c r="R1012" i="16"/>
  <c r="O1012" i="16"/>
  <c r="R1011" i="16"/>
  <c r="O1011" i="16"/>
  <c r="R1010" i="16"/>
  <c r="S1010" i="16" s="1" a="1"/>
  <c r="S1010" i="16" s="1"/>
  <c r="O1010" i="16"/>
  <c r="R1009" i="16"/>
  <c r="S1009" i="16" s="1" a="1"/>
  <c r="S1009" i="16" s="1"/>
  <c r="O1009" i="16"/>
  <c r="R1008" i="16"/>
  <c r="S1008" i="16" s="1" a="1"/>
  <c r="S1008" i="16" s="1"/>
  <c r="O1008" i="16"/>
  <c r="R1007" i="16"/>
  <c r="S1007" i="16" s="1" a="1"/>
  <c r="S1007" i="16" s="1"/>
  <c r="O1007" i="16"/>
  <c r="R1006" i="16"/>
  <c r="S1006" i="16" s="1" a="1"/>
  <c r="S1006" i="16" s="1"/>
  <c r="O1006" i="16"/>
  <c r="R1005" i="16"/>
  <c r="S1005" i="16" s="1" a="1"/>
  <c r="S1005" i="16" s="1"/>
  <c r="O1005" i="16"/>
  <c r="R1004" i="16"/>
  <c r="S1004" i="16" s="1" a="1"/>
  <c r="S1004" i="16" s="1"/>
  <c r="O1004" i="16"/>
  <c r="R1003" i="16"/>
  <c r="S1003" i="16" s="1" a="1"/>
  <c r="S1003" i="16" s="1"/>
  <c r="O1003" i="16"/>
  <c r="R1002" i="16"/>
  <c r="O1002" i="16"/>
  <c r="R1001" i="16"/>
  <c r="O1001" i="16"/>
  <c r="R1000" i="16"/>
  <c r="O1000" i="16"/>
  <c r="R999" i="16"/>
  <c r="S999" i="16" s="1" a="1"/>
  <c r="S999" i="16" s="1"/>
  <c r="O999" i="16"/>
  <c r="R998" i="16"/>
  <c r="S998" i="16" s="1" a="1"/>
  <c r="S998" i="16" s="1"/>
  <c r="O998" i="16"/>
  <c r="R997" i="16"/>
  <c r="S997" i="16" s="1" a="1"/>
  <c r="S997" i="16" s="1"/>
  <c r="O997" i="16"/>
  <c r="R996" i="16"/>
  <c r="S996" i="16" s="1" a="1"/>
  <c r="S996" i="16" s="1"/>
  <c r="O996" i="16"/>
  <c r="R995" i="16"/>
  <c r="S995" i="16" s="1" a="1"/>
  <c r="S995" i="16" s="1"/>
  <c r="O995" i="16"/>
  <c r="R994" i="16"/>
  <c r="S994" i="16" s="1" a="1"/>
  <c r="S994" i="16" s="1"/>
  <c r="O994" i="16"/>
  <c r="R993" i="16"/>
  <c r="S993" i="16" s="1" a="1"/>
  <c r="S993" i="16" s="1"/>
  <c r="O993" i="16"/>
  <c r="R992" i="16"/>
  <c r="S992" i="16" s="1" a="1"/>
  <c r="S992" i="16" s="1"/>
  <c r="O992" i="16"/>
  <c r="R991" i="16"/>
  <c r="S991" i="16" s="1" a="1"/>
  <c r="S991" i="16" s="1"/>
  <c r="O991" i="16"/>
  <c r="R990" i="16"/>
  <c r="S990" i="16" s="1" a="1"/>
  <c r="S990" i="16" s="1"/>
  <c r="O990" i="16"/>
  <c r="R989" i="16"/>
  <c r="O989" i="16"/>
  <c r="R988" i="16"/>
  <c r="O988" i="16"/>
  <c r="R987" i="16"/>
  <c r="O987" i="16"/>
  <c r="R986" i="16"/>
  <c r="S986" i="16" s="1" a="1"/>
  <c r="S986" i="16" s="1"/>
  <c r="O986" i="16"/>
  <c r="R985" i="16"/>
  <c r="S985" i="16" s="1" a="1"/>
  <c r="S985" i="16" s="1"/>
  <c r="O985" i="16"/>
  <c r="R984" i="16"/>
  <c r="S984" i="16" s="1" a="1"/>
  <c r="S984" i="16" s="1"/>
  <c r="O984" i="16"/>
  <c r="R983" i="16"/>
  <c r="S983" i="16" s="1" a="1"/>
  <c r="S983" i="16" s="1"/>
  <c r="O983" i="16"/>
  <c r="R982" i="16"/>
  <c r="S982" i="16" s="1" a="1"/>
  <c r="S982" i="16" s="1"/>
  <c r="O982" i="16"/>
  <c r="R981" i="16"/>
  <c r="S981" i="16" s="1" a="1"/>
  <c r="S981" i="16" s="1"/>
  <c r="O981" i="16"/>
  <c r="R980" i="16"/>
  <c r="S980" i="16" s="1" a="1"/>
  <c r="S980" i="16" s="1"/>
  <c r="O980" i="16"/>
  <c r="R979" i="16"/>
  <c r="S979" i="16" s="1" a="1"/>
  <c r="S979" i="16" s="1"/>
  <c r="O979" i="16"/>
  <c r="R978" i="16"/>
  <c r="O978" i="16"/>
  <c r="R977" i="16"/>
  <c r="S977" i="16" s="1" a="1"/>
  <c r="S977" i="16" s="1"/>
  <c r="O977" i="16"/>
  <c r="R976" i="16"/>
  <c r="S976" i="16" s="1" a="1"/>
  <c r="S976" i="16" s="1"/>
  <c r="O976" i="16"/>
  <c r="R975" i="16"/>
  <c r="S975" i="16" s="1" a="1"/>
  <c r="S975" i="16" s="1"/>
  <c r="O975" i="16"/>
  <c r="R974" i="16"/>
  <c r="S974" i="16" s="1" a="1"/>
  <c r="S974" i="16" s="1"/>
  <c r="O974" i="16"/>
  <c r="R973" i="16"/>
  <c r="O973" i="16"/>
  <c r="R972" i="16"/>
  <c r="O972" i="16"/>
  <c r="R971" i="16"/>
  <c r="O971" i="16"/>
  <c r="R970" i="16"/>
  <c r="S970" i="16" s="1" a="1"/>
  <c r="S970" i="16" s="1"/>
  <c r="O970" i="16"/>
  <c r="R969" i="16"/>
  <c r="S969" i="16" s="1" a="1"/>
  <c r="S969" i="16" s="1"/>
  <c r="O969" i="16"/>
  <c r="R968" i="16"/>
  <c r="S968" i="16" s="1" a="1"/>
  <c r="S968" i="16" s="1"/>
  <c r="O968" i="16"/>
  <c r="R967" i="16"/>
  <c r="S967" i="16" s="1" a="1"/>
  <c r="S967" i="16" s="1"/>
  <c r="O967" i="16"/>
  <c r="R966" i="16"/>
  <c r="S966" i="16" s="1" a="1"/>
  <c r="S966" i="16" s="1"/>
  <c r="O966" i="16"/>
  <c r="R965" i="16"/>
  <c r="S965" i="16" s="1" a="1"/>
  <c r="S965" i="16" s="1"/>
  <c r="O965" i="16"/>
  <c r="R964" i="16"/>
  <c r="S964" i="16" s="1" a="1"/>
  <c r="S964" i="16" s="1"/>
  <c r="O964" i="16"/>
  <c r="R963" i="16"/>
  <c r="S963" i="16" s="1" a="1"/>
  <c r="S963" i="16" s="1"/>
  <c r="O963" i="16"/>
  <c r="R962" i="16"/>
  <c r="S962" i="16" s="1" a="1"/>
  <c r="S962" i="16" s="1"/>
  <c r="R961" i="16"/>
  <c r="S961" i="16" s="1" a="1"/>
  <c r="S961" i="16" s="1"/>
  <c r="R960" i="16"/>
  <c r="S960" i="16" s="1" a="1"/>
  <c r="S960" i="16" s="1"/>
  <c r="R959" i="16"/>
  <c r="S959" i="16" s="1" a="1"/>
  <c r="S959" i="16" s="1"/>
  <c r="R958" i="16"/>
  <c r="S958" i="16" s="1" a="1"/>
  <c r="S958" i="16" s="1"/>
  <c r="R957" i="16"/>
  <c r="R956" i="16"/>
  <c r="R955" i="16"/>
  <c r="R954" i="16"/>
  <c r="S954" i="16" s="1" a="1"/>
  <c r="S954" i="16" s="1"/>
  <c r="R953" i="16"/>
  <c r="S953" i="16" s="1" a="1"/>
  <c r="S953" i="16" s="1"/>
  <c r="R952" i="16"/>
  <c r="S952" i="16" s="1" a="1"/>
  <c r="S952" i="16" s="1"/>
  <c r="R951" i="16"/>
  <c r="S951" i="16" s="1" a="1"/>
  <c r="S951" i="16" s="1"/>
  <c r="R950" i="16"/>
  <c r="S950" i="16" s="1" a="1"/>
  <c r="S950" i="16" s="1"/>
  <c r="R949" i="16"/>
  <c r="S949" i="16" s="1" a="1"/>
  <c r="S949" i="16" s="1"/>
  <c r="R948" i="16"/>
  <c r="S948" i="16" s="1" a="1"/>
  <c r="S948" i="16" s="1"/>
  <c r="R947" i="16"/>
  <c r="S947" i="16" s="1" a="1"/>
  <c r="S947" i="16" s="1"/>
  <c r="R946" i="16"/>
  <c r="S946" i="16" s="1" a="1"/>
  <c r="S946" i="16" s="1"/>
  <c r="R945" i="16"/>
  <c r="S945" i="16" s="1" a="1"/>
  <c r="S945" i="16" s="1"/>
  <c r="O945" i="16"/>
  <c r="R944" i="16"/>
  <c r="S944" i="16" s="1" a="1"/>
  <c r="S944" i="16" s="1"/>
  <c r="O944" i="16"/>
  <c r="R943" i="16"/>
  <c r="S943" i="16" s="1" a="1"/>
  <c r="S943" i="16" s="1"/>
  <c r="O943" i="16"/>
  <c r="R942" i="16"/>
  <c r="O942" i="16"/>
  <c r="R941" i="16"/>
  <c r="O941" i="16"/>
  <c r="R940" i="16"/>
  <c r="O940" i="16"/>
  <c r="R939" i="16"/>
  <c r="S939" i="16" s="1" a="1"/>
  <c r="S939" i="16" s="1"/>
  <c r="O939" i="16"/>
  <c r="R938" i="16"/>
  <c r="S938" i="16" s="1" a="1"/>
  <c r="S938" i="16" s="1"/>
  <c r="O938" i="16"/>
  <c r="R937" i="16"/>
  <c r="S937" i="16" s="1" a="1"/>
  <c r="S937" i="16" s="1"/>
  <c r="O937" i="16"/>
  <c r="R936" i="16"/>
  <c r="S936" i="16" s="1" a="1"/>
  <c r="S936" i="16" s="1"/>
  <c r="O936" i="16"/>
  <c r="R935" i="16"/>
  <c r="S935" i="16" s="1" a="1"/>
  <c r="S935" i="16" s="1"/>
  <c r="O935" i="16"/>
  <c r="R934" i="16"/>
  <c r="S934" i="16" s="1" a="1"/>
  <c r="S934" i="16" s="1"/>
  <c r="O934" i="16"/>
  <c r="R933" i="16"/>
  <c r="S933" i="16" s="1" a="1"/>
  <c r="S933" i="16" s="1"/>
  <c r="O933" i="16"/>
  <c r="R932" i="16"/>
  <c r="S932" i="16" s="1" a="1"/>
  <c r="S932" i="16" s="1"/>
  <c r="O932" i="16"/>
  <c r="R931" i="16"/>
  <c r="S931" i="16" s="1" a="1"/>
  <c r="S931" i="16" s="1"/>
  <c r="O931" i="16"/>
  <c r="R930" i="16"/>
  <c r="O930" i="16"/>
  <c r="R929" i="16"/>
  <c r="O929" i="16"/>
  <c r="R928" i="16"/>
  <c r="O928" i="16"/>
  <c r="R927" i="16"/>
  <c r="S927" i="16" s="1" a="1"/>
  <c r="S927" i="16" s="1"/>
  <c r="O927" i="16"/>
  <c r="R926" i="16"/>
  <c r="S926" i="16" s="1" a="1"/>
  <c r="S926" i="16" s="1"/>
  <c r="O926" i="16"/>
  <c r="R925" i="16"/>
  <c r="S925" i="16" s="1" a="1"/>
  <c r="S925" i="16" s="1"/>
  <c r="O925" i="16"/>
  <c r="R924" i="16"/>
  <c r="S924" i="16" s="1" a="1"/>
  <c r="S924" i="16" s="1"/>
  <c r="O924" i="16"/>
  <c r="R923" i="16"/>
  <c r="S923" i="16" s="1" a="1"/>
  <c r="S923" i="16" s="1"/>
  <c r="O923" i="16"/>
  <c r="R922" i="16"/>
  <c r="S922" i="16" s="1" a="1"/>
  <c r="S922" i="16" s="1"/>
  <c r="O922" i="16"/>
  <c r="R921" i="16"/>
  <c r="S921" i="16" s="1" a="1"/>
  <c r="S921" i="16" s="1"/>
  <c r="O921" i="16"/>
  <c r="R920" i="16"/>
  <c r="S920" i="16" s="1" a="1"/>
  <c r="S920" i="16" s="1"/>
  <c r="O920" i="16"/>
  <c r="R919" i="16"/>
  <c r="S919" i="16" s="1" a="1"/>
  <c r="S919" i="16" s="1"/>
  <c r="O919" i="16"/>
  <c r="R918" i="16"/>
  <c r="S918" i="16" s="1" a="1"/>
  <c r="S918" i="16" s="1"/>
  <c r="O918" i="16"/>
  <c r="R917" i="16"/>
  <c r="S917" i="16" s="1" a="1"/>
  <c r="S917" i="16" s="1"/>
  <c r="O917" i="16"/>
  <c r="R916" i="16"/>
  <c r="S916" i="16" s="1" a="1"/>
  <c r="S916" i="16" s="1"/>
  <c r="O916" i="16"/>
  <c r="R915" i="16"/>
  <c r="S915" i="16" s="1" a="1"/>
  <c r="S915" i="16" s="1"/>
  <c r="O915" i="16"/>
  <c r="R914" i="16"/>
  <c r="S914" i="16" s="1" a="1"/>
  <c r="S914" i="16" s="1"/>
  <c r="O914" i="16"/>
  <c r="R913" i="16"/>
  <c r="S913" i="16" s="1" a="1"/>
  <c r="S913" i="16" s="1"/>
  <c r="O913" i="16"/>
  <c r="R912" i="16"/>
  <c r="O912" i="16"/>
  <c r="R911" i="16"/>
  <c r="O911" i="16"/>
  <c r="R910" i="16"/>
  <c r="O910" i="16"/>
  <c r="R909" i="16"/>
  <c r="S909" i="16" s="1" a="1"/>
  <c r="S909" i="16" s="1"/>
  <c r="O909" i="16"/>
  <c r="R908" i="16"/>
  <c r="S908" i="16" s="1" a="1"/>
  <c r="S908" i="16" s="1"/>
  <c r="O908" i="16"/>
  <c r="R907" i="16"/>
  <c r="S907" i="16" s="1" a="1"/>
  <c r="S907" i="16" s="1"/>
  <c r="O907" i="16"/>
  <c r="R906" i="16"/>
  <c r="S906" i="16" s="1" a="1"/>
  <c r="S906" i="16" s="1"/>
  <c r="O906" i="16"/>
  <c r="R905" i="16"/>
  <c r="S905" i="16" s="1" a="1"/>
  <c r="S905" i="16" s="1"/>
  <c r="O905" i="16"/>
  <c r="R904" i="16"/>
  <c r="S904" i="16" s="1" a="1"/>
  <c r="S904" i="16" s="1"/>
  <c r="O904" i="16"/>
  <c r="R903" i="16"/>
  <c r="S903" i="16" s="1" a="1"/>
  <c r="S903" i="16" s="1"/>
  <c r="O903" i="16"/>
  <c r="R902" i="16"/>
  <c r="S902" i="16" s="1" a="1"/>
  <c r="S902" i="16" s="1"/>
  <c r="O902" i="16"/>
  <c r="R901" i="16"/>
  <c r="S901" i="16" s="1" a="1"/>
  <c r="S901" i="16" s="1"/>
  <c r="O901" i="16"/>
  <c r="R900" i="16"/>
  <c r="S900" i="16" s="1" a="1"/>
  <c r="S900" i="16" s="1"/>
  <c r="O900" i="16"/>
  <c r="R899" i="16"/>
  <c r="S899" i="16" s="1" a="1"/>
  <c r="S899" i="16" s="1"/>
  <c r="O899" i="16"/>
  <c r="R898" i="16"/>
  <c r="S898" i="16" s="1" a="1"/>
  <c r="S898" i="16" s="1"/>
  <c r="O898" i="16"/>
  <c r="R897" i="16"/>
  <c r="S897" i="16" s="1" a="1"/>
  <c r="S897" i="16" s="1"/>
  <c r="O897" i="16"/>
  <c r="R896" i="16"/>
  <c r="O896" i="16"/>
  <c r="R895" i="16"/>
  <c r="O895" i="16"/>
  <c r="R894" i="16"/>
  <c r="O894" i="16"/>
  <c r="R893" i="16"/>
  <c r="S893" i="16" s="1" a="1"/>
  <c r="S893" i="16" s="1"/>
  <c r="O893" i="16"/>
  <c r="R892" i="16"/>
  <c r="S892" i="16" s="1" a="1"/>
  <c r="S892" i="16" s="1"/>
  <c r="O892" i="16"/>
  <c r="R891" i="16"/>
  <c r="S891" i="16" s="1" a="1"/>
  <c r="S891" i="16" s="1"/>
  <c r="O891" i="16"/>
  <c r="R890" i="16"/>
  <c r="S890" i="16" s="1" a="1"/>
  <c r="S890" i="16" s="1"/>
  <c r="O890" i="16"/>
  <c r="R889" i="16"/>
  <c r="S889" i="16" s="1" a="1"/>
  <c r="S889" i="16" s="1"/>
  <c r="O889" i="16"/>
  <c r="R888" i="16"/>
  <c r="S888" i="16" s="1" a="1"/>
  <c r="S888" i="16" s="1"/>
  <c r="O888" i="16"/>
  <c r="R887" i="16"/>
  <c r="S887" i="16" s="1" a="1"/>
  <c r="S887" i="16" s="1"/>
  <c r="O887" i="16"/>
  <c r="R886" i="16"/>
  <c r="S886" i="16" s="1" a="1"/>
  <c r="S886" i="16" s="1"/>
  <c r="O886" i="16"/>
  <c r="R885" i="16"/>
  <c r="S885" i="16" s="1" a="1"/>
  <c r="S885" i="16" s="1"/>
  <c r="O885" i="16"/>
  <c r="R884" i="16"/>
  <c r="S884" i="16" s="1" a="1"/>
  <c r="S884" i="16" s="1"/>
  <c r="O884" i="16"/>
  <c r="R883" i="16"/>
  <c r="S883" i="16" s="1" a="1"/>
  <c r="S883" i="16" s="1"/>
  <c r="O883" i="16"/>
  <c r="R882" i="16"/>
  <c r="S882" i="16" s="1" a="1"/>
  <c r="S882" i="16" s="1"/>
  <c r="O882" i="16"/>
  <c r="R881" i="16"/>
  <c r="O881" i="16"/>
  <c r="R880" i="16"/>
  <c r="O880" i="16"/>
  <c r="R879" i="16"/>
  <c r="O879" i="16"/>
  <c r="R878" i="16"/>
  <c r="S878" i="16" s="1" a="1"/>
  <c r="S878" i="16" s="1"/>
  <c r="O878" i="16"/>
  <c r="R877" i="16"/>
  <c r="S877" i="16" s="1" a="1"/>
  <c r="S877" i="16" s="1"/>
  <c r="O877" i="16"/>
  <c r="R876" i="16"/>
  <c r="S876" i="16" s="1" a="1"/>
  <c r="S876" i="16" s="1"/>
  <c r="O876" i="16"/>
  <c r="R875" i="16"/>
  <c r="S875" i="16" s="1" a="1"/>
  <c r="S875" i="16" s="1"/>
  <c r="O875" i="16"/>
  <c r="R874" i="16"/>
  <c r="S874" i="16" s="1" a="1"/>
  <c r="S874" i="16" s="1"/>
  <c r="O874" i="16"/>
  <c r="R873" i="16"/>
  <c r="S873" i="16" s="1" a="1"/>
  <c r="S873" i="16" s="1"/>
  <c r="O873" i="16"/>
  <c r="R872" i="16"/>
  <c r="S872" i="16" s="1" a="1"/>
  <c r="S872" i="16" s="1"/>
  <c r="O872" i="16"/>
  <c r="R871" i="16"/>
  <c r="S871" i="16" s="1" a="1"/>
  <c r="S871" i="16" s="1"/>
  <c r="O871" i="16"/>
  <c r="R870" i="16"/>
  <c r="S870" i="16" s="1" a="1"/>
  <c r="S870" i="16" s="1"/>
  <c r="O870" i="16"/>
  <c r="R869" i="16"/>
  <c r="S869" i="16" s="1" a="1"/>
  <c r="S869" i="16" s="1"/>
  <c r="O869" i="16"/>
  <c r="R868" i="16"/>
  <c r="S868" i="16" s="1" a="1"/>
  <c r="S868" i="16" s="1"/>
  <c r="O868" i="16"/>
  <c r="R867" i="16"/>
  <c r="S867" i="16" s="1" a="1"/>
  <c r="S867" i="16" s="1"/>
  <c r="O867" i="16"/>
  <c r="R866" i="16"/>
  <c r="O866" i="16"/>
  <c r="R865" i="16"/>
  <c r="O865" i="16"/>
  <c r="R864" i="16"/>
  <c r="O864" i="16"/>
  <c r="R863" i="16"/>
  <c r="S863" i="16" s="1" a="1"/>
  <c r="S863" i="16" s="1"/>
  <c r="O863" i="16"/>
  <c r="R862" i="16"/>
  <c r="S862" i="16" s="1" a="1"/>
  <c r="S862" i="16" s="1"/>
  <c r="O862" i="16"/>
  <c r="R861" i="16"/>
  <c r="S861" i="16" s="1" a="1"/>
  <c r="S861" i="16" s="1"/>
  <c r="O861" i="16"/>
  <c r="R860" i="16"/>
  <c r="S860" i="16" s="1" a="1"/>
  <c r="S860" i="16" s="1"/>
  <c r="O860" i="16"/>
  <c r="R859" i="16"/>
  <c r="S859" i="16" s="1" a="1"/>
  <c r="S859" i="16" s="1"/>
  <c r="O859" i="16"/>
  <c r="R858" i="16"/>
  <c r="S858" i="16" s="1" a="1"/>
  <c r="S858" i="16" s="1"/>
  <c r="O858" i="16"/>
  <c r="R857" i="16"/>
  <c r="S857" i="16" s="1" a="1"/>
  <c r="S857" i="16" s="1"/>
  <c r="O857" i="16"/>
  <c r="R856" i="16"/>
  <c r="S856" i="16" s="1" a="1"/>
  <c r="S856" i="16" s="1"/>
  <c r="O856" i="16"/>
  <c r="R855" i="16"/>
  <c r="S855" i="16" s="1" a="1"/>
  <c r="S855" i="16" s="1"/>
  <c r="O855" i="16"/>
  <c r="R854" i="16"/>
  <c r="S854" i="16" s="1" a="1"/>
  <c r="S854" i="16" s="1"/>
  <c r="O854" i="16"/>
  <c r="R853" i="16"/>
  <c r="S853" i="16" s="1" a="1"/>
  <c r="S853" i="16" s="1"/>
  <c r="O853" i="16"/>
  <c r="R852" i="16"/>
  <c r="S852" i="16" s="1" a="1"/>
  <c r="S852" i="16" s="1"/>
  <c r="O852" i="16"/>
  <c r="R851" i="16"/>
  <c r="S851" i="16" s="1" a="1"/>
  <c r="S851" i="16" s="1"/>
  <c r="O851" i="16"/>
  <c r="R850" i="16"/>
  <c r="O850" i="16"/>
  <c r="R849" i="16"/>
  <c r="O849" i="16"/>
  <c r="R848" i="16"/>
  <c r="O848" i="16"/>
  <c r="R847" i="16"/>
  <c r="S847" i="16" s="1" a="1"/>
  <c r="S847" i="16" s="1"/>
  <c r="O847" i="16"/>
  <c r="R846" i="16"/>
  <c r="S846" i="16" s="1" a="1"/>
  <c r="S846" i="16" s="1"/>
  <c r="O846" i="16"/>
  <c r="R845" i="16"/>
  <c r="S845" i="16" s="1" a="1"/>
  <c r="S845" i="16" s="1"/>
  <c r="O845" i="16"/>
  <c r="R844" i="16"/>
  <c r="S844" i="16" s="1" a="1"/>
  <c r="S844" i="16" s="1"/>
  <c r="O844" i="16"/>
  <c r="R843" i="16"/>
  <c r="S843" i="16" s="1" a="1"/>
  <c r="S843" i="16" s="1"/>
  <c r="O843" i="16"/>
  <c r="R842" i="16"/>
  <c r="S842" i="16" s="1" a="1"/>
  <c r="S842" i="16" s="1"/>
  <c r="O842" i="16"/>
  <c r="R841" i="16"/>
  <c r="S841" i="16" s="1" a="1"/>
  <c r="S841" i="16" s="1"/>
  <c r="O841" i="16"/>
  <c r="R840" i="16"/>
  <c r="S840" i="16" s="1" a="1"/>
  <c r="S840" i="16" s="1"/>
  <c r="O840" i="16"/>
  <c r="R839" i="16"/>
  <c r="S839" i="16" s="1" a="1"/>
  <c r="S839" i="16" s="1"/>
  <c r="O839" i="16"/>
  <c r="R838" i="16"/>
  <c r="O838" i="16"/>
  <c r="R837" i="16"/>
  <c r="O837" i="16"/>
  <c r="R836" i="16"/>
  <c r="O836" i="16"/>
  <c r="R835" i="16"/>
  <c r="O835" i="16"/>
  <c r="R834" i="16"/>
  <c r="O834" i="16"/>
  <c r="R833" i="16"/>
  <c r="O833" i="16"/>
  <c r="R832" i="16"/>
  <c r="S832" i="16" s="1" a="1"/>
  <c r="S832" i="16" s="1"/>
  <c r="O832" i="16"/>
  <c r="R831" i="16"/>
  <c r="S831" i="16" s="1" a="1"/>
  <c r="S831" i="16" s="1"/>
  <c r="O831" i="16"/>
  <c r="S830" i="16" a="1"/>
  <c r="S830" i="16" s="1"/>
  <c r="R830" i="16"/>
  <c r="O830" i="16"/>
  <c r="R829" i="16"/>
  <c r="O829" i="16"/>
  <c r="R828" i="16"/>
  <c r="O828" i="16"/>
  <c r="R827" i="16"/>
  <c r="O827" i="16"/>
  <c r="R826" i="16"/>
  <c r="S826" i="16" s="1" a="1"/>
  <c r="S826" i="16" s="1"/>
  <c r="O826" i="16"/>
  <c r="R825" i="16"/>
  <c r="S825" i="16" s="1" a="1"/>
  <c r="S825" i="16" s="1"/>
  <c r="O825" i="16"/>
  <c r="R824" i="16"/>
  <c r="S824" i="16" s="1" a="1"/>
  <c r="S824" i="16" s="1"/>
  <c r="O824" i="16"/>
  <c r="R823" i="16"/>
  <c r="S823" i="16" s="1" a="1"/>
  <c r="S823" i="16" s="1"/>
  <c r="O823" i="16"/>
  <c r="R822" i="16"/>
  <c r="S822" i="16" s="1" a="1"/>
  <c r="S822" i="16" s="1"/>
  <c r="O822" i="16"/>
  <c r="R821" i="16"/>
  <c r="S821" i="16" s="1" a="1"/>
  <c r="S821" i="16" s="1"/>
  <c r="O821" i="16"/>
  <c r="R820" i="16"/>
  <c r="S820" i="16" s="1" a="1"/>
  <c r="S820" i="16" s="1"/>
  <c r="O820" i="16"/>
  <c r="R819" i="16"/>
  <c r="S819" i="16" s="1" a="1"/>
  <c r="S819" i="16" s="1"/>
  <c r="O819" i="16"/>
  <c r="R818" i="16"/>
  <c r="S818" i="16" s="1" a="1"/>
  <c r="S818" i="16" s="1"/>
  <c r="O818" i="16"/>
  <c r="R817" i="16"/>
  <c r="S817" i="16" s="1" a="1"/>
  <c r="S817" i="16" s="1"/>
  <c r="O817" i="16"/>
  <c r="R816" i="16"/>
  <c r="S816" i="16" s="1" a="1"/>
  <c r="S816" i="16" s="1"/>
  <c r="O816" i="16"/>
  <c r="R815" i="16"/>
  <c r="S815" i="16" s="1" a="1"/>
  <c r="S815" i="16" s="1"/>
  <c r="O815" i="16"/>
  <c r="R814" i="16"/>
  <c r="O814" i="16"/>
  <c r="R813" i="16"/>
  <c r="O813" i="16"/>
  <c r="R812" i="16"/>
  <c r="O812" i="16"/>
  <c r="R811" i="16"/>
  <c r="S811" i="16" s="1" a="1"/>
  <c r="S811" i="16" s="1"/>
  <c r="O811" i="16"/>
  <c r="R810" i="16"/>
  <c r="S810" i="16" s="1" a="1"/>
  <c r="S810" i="16" s="1"/>
  <c r="O810" i="16"/>
  <c r="R809" i="16"/>
  <c r="S809" i="16" s="1" a="1"/>
  <c r="S809" i="16" s="1"/>
  <c r="O809" i="16"/>
  <c r="R808" i="16"/>
  <c r="S808" i="16" s="1" a="1"/>
  <c r="S808" i="16" s="1"/>
  <c r="O808" i="16"/>
  <c r="R807" i="16"/>
  <c r="S807" i="16" s="1" a="1"/>
  <c r="S807" i="16" s="1"/>
  <c r="O807" i="16"/>
  <c r="R806" i="16"/>
  <c r="S806" i="16" s="1" a="1"/>
  <c r="S806" i="16" s="1"/>
  <c r="O806" i="16"/>
  <c r="R805" i="16"/>
  <c r="S805" i="16" s="1" a="1"/>
  <c r="S805" i="16" s="1"/>
  <c r="O805" i="16"/>
  <c r="R804" i="16"/>
  <c r="S804" i="16" s="1" a="1"/>
  <c r="S804" i="16" s="1"/>
  <c r="O804" i="16"/>
  <c r="R803" i="16"/>
  <c r="S803" i="16" s="1" a="1"/>
  <c r="S803" i="16" s="1"/>
  <c r="O803" i="16"/>
  <c r="R802" i="16"/>
  <c r="S802" i="16" s="1" a="1"/>
  <c r="S802" i="16" s="1"/>
  <c r="O802" i="16"/>
  <c r="R801" i="16"/>
  <c r="S801" i="16" s="1" a="1"/>
  <c r="S801" i="16" s="1"/>
  <c r="O801" i="16"/>
  <c r="R800" i="16"/>
  <c r="S800" i="16" s="1" a="1"/>
  <c r="S800" i="16" s="1"/>
  <c r="O800" i="16"/>
  <c r="R799" i="16"/>
  <c r="S799" i="16" s="1" a="1"/>
  <c r="S799" i="16" s="1"/>
  <c r="O799" i="16"/>
  <c r="R798" i="16"/>
  <c r="S798" i="16" s="1" a="1"/>
  <c r="S798" i="16" s="1"/>
  <c r="O798" i="16"/>
  <c r="R797" i="16"/>
  <c r="O797" i="16"/>
  <c r="R796" i="16"/>
  <c r="O796" i="16"/>
  <c r="R795" i="16"/>
  <c r="O795" i="16"/>
  <c r="R794" i="16"/>
  <c r="S794" i="16" s="1" a="1"/>
  <c r="S794" i="16" s="1"/>
  <c r="O794" i="16"/>
  <c r="R793" i="16"/>
  <c r="S793" i="16" s="1" a="1"/>
  <c r="S793" i="16" s="1"/>
  <c r="O793" i="16"/>
  <c r="R792" i="16"/>
  <c r="S792" i="16" s="1" a="1"/>
  <c r="S792" i="16" s="1"/>
  <c r="O792" i="16"/>
  <c r="R791" i="16"/>
  <c r="S791" i="16" s="1" a="1"/>
  <c r="S791" i="16" s="1"/>
  <c r="O791" i="16"/>
  <c r="R790" i="16"/>
  <c r="S790" i="16" s="1" a="1"/>
  <c r="S790" i="16" s="1"/>
  <c r="O790" i="16"/>
  <c r="R789" i="16"/>
  <c r="S789" i="16" s="1" a="1"/>
  <c r="S789" i="16" s="1"/>
  <c r="O789" i="16"/>
  <c r="R788" i="16"/>
  <c r="S788" i="16" s="1" a="1"/>
  <c r="S788" i="16" s="1"/>
  <c r="O788" i="16"/>
  <c r="R787" i="16"/>
  <c r="S787" i="16" s="1" a="1"/>
  <c r="S787" i="16" s="1"/>
  <c r="O787" i="16"/>
  <c r="R786" i="16"/>
  <c r="S786" i="16" s="1" a="1"/>
  <c r="S786" i="16" s="1"/>
  <c r="O786" i="16"/>
  <c r="R785" i="16"/>
  <c r="S785" i="16" s="1" a="1"/>
  <c r="S785" i="16" s="1"/>
  <c r="O785" i="16"/>
  <c r="R784" i="16"/>
  <c r="S784" i="16" s="1" a="1"/>
  <c r="S784" i="16" s="1"/>
  <c r="O784" i="16"/>
  <c r="R783" i="16"/>
  <c r="S783" i="16" s="1" a="1"/>
  <c r="S783" i="16" s="1"/>
  <c r="O783" i="16"/>
  <c r="R782" i="16"/>
  <c r="S782" i="16" s="1" a="1"/>
  <c r="S782" i="16" s="1"/>
  <c r="O782" i="16"/>
  <c r="R781" i="16"/>
  <c r="S781" i="16" s="1" a="1"/>
  <c r="S781" i="16" s="1"/>
  <c r="O781" i="16"/>
  <c r="R780" i="16"/>
  <c r="S780" i="16" s="1" a="1"/>
  <c r="S780" i="16" s="1"/>
  <c r="O780" i="16"/>
  <c r="R779" i="16"/>
  <c r="S779" i="16" s="1" a="1"/>
  <c r="S779" i="16" s="1"/>
  <c r="O779" i="16"/>
  <c r="R778" i="16"/>
  <c r="O778" i="16"/>
  <c r="R777" i="16"/>
  <c r="O777" i="16"/>
  <c r="R776" i="16"/>
  <c r="O776" i="16"/>
  <c r="R775" i="16"/>
  <c r="S775" i="16" s="1" a="1"/>
  <c r="S775" i="16" s="1"/>
  <c r="O775" i="16"/>
  <c r="R774" i="16"/>
  <c r="S774" i="16" s="1" a="1"/>
  <c r="S774" i="16" s="1"/>
  <c r="O774" i="16"/>
  <c r="R773" i="16"/>
  <c r="S773" i="16" s="1" a="1"/>
  <c r="S773" i="16" s="1"/>
  <c r="O773" i="16"/>
  <c r="R772" i="16"/>
  <c r="S772" i="16" s="1" a="1"/>
  <c r="S772" i="16" s="1"/>
  <c r="O772" i="16"/>
  <c r="R771" i="16"/>
  <c r="S771" i="16" s="1" a="1"/>
  <c r="S771" i="16" s="1"/>
  <c r="O771" i="16"/>
  <c r="R770" i="16"/>
  <c r="S770" i="16" s="1" a="1"/>
  <c r="S770" i="16" s="1"/>
  <c r="O770" i="16"/>
  <c r="R769" i="16"/>
  <c r="S769" i="16" s="1" a="1"/>
  <c r="S769" i="16" s="1"/>
  <c r="O769" i="16"/>
  <c r="R768" i="16"/>
  <c r="S768" i="16" s="1" a="1"/>
  <c r="S768" i="16" s="1"/>
  <c r="O768" i="16"/>
  <c r="R767" i="16"/>
  <c r="S767" i="16" s="1" a="1"/>
  <c r="S767" i="16" s="1"/>
  <c r="O767" i="16"/>
  <c r="R766" i="16"/>
  <c r="S766" i="16" s="1" a="1"/>
  <c r="S766" i="16" s="1"/>
  <c r="O766" i="16"/>
  <c r="R765" i="16"/>
  <c r="S765" i="16" s="1" a="1"/>
  <c r="S765" i="16" s="1"/>
  <c r="O765" i="16"/>
  <c r="R764" i="16"/>
  <c r="S764" i="16" s="1" a="1"/>
  <c r="S764" i="16" s="1"/>
  <c r="O764" i="16"/>
  <c r="R763" i="16"/>
  <c r="S763" i="16" s="1" a="1"/>
  <c r="S763" i="16" s="1"/>
  <c r="O763" i="16"/>
  <c r="R762" i="16"/>
  <c r="S762" i="16" s="1" a="1"/>
  <c r="S762" i="16" s="1"/>
  <c r="O762" i="16"/>
  <c r="R761" i="16"/>
  <c r="O761" i="16"/>
  <c r="R760" i="16"/>
  <c r="O760" i="16"/>
  <c r="R759" i="16"/>
  <c r="O759" i="16"/>
  <c r="R758" i="16"/>
  <c r="S758" i="16" s="1" a="1"/>
  <c r="S758" i="16" s="1"/>
  <c r="O758" i="16"/>
  <c r="R757" i="16"/>
  <c r="S757" i="16" s="1" a="1"/>
  <c r="S757" i="16" s="1"/>
  <c r="O757" i="16"/>
  <c r="R756" i="16"/>
  <c r="S756" i="16" s="1" a="1"/>
  <c r="S756" i="16" s="1"/>
  <c r="O756" i="16"/>
  <c r="R755" i="16"/>
  <c r="S755" i="16" s="1" a="1"/>
  <c r="S755" i="16" s="1"/>
  <c r="O755" i="16"/>
  <c r="R754" i="16"/>
  <c r="S754" i="16" s="1" a="1"/>
  <c r="S754" i="16" s="1"/>
  <c r="O754" i="16"/>
  <c r="R753" i="16"/>
  <c r="S753" i="16" s="1" a="1"/>
  <c r="S753" i="16" s="1"/>
  <c r="O753" i="16"/>
  <c r="R752" i="16"/>
  <c r="S752" i="16" s="1" a="1"/>
  <c r="S752" i="16" s="1"/>
  <c r="O752" i="16"/>
  <c r="R751" i="16"/>
  <c r="S751" i="16" s="1" a="1"/>
  <c r="S751" i="16" s="1"/>
  <c r="O751" i="16"/>
  <c r="R750" i="16"/>
  <c r="S750" i="16" s="1" a="1"/>
  <c r="S750" i="16" s="1"/>
  <c r="O750" i="16"/>
  <c r="R749" i="16"/>
  <c r="S749" i="16" s="1" a="1"/>
  <c r="S749" i="16" s="1"/>
  <c r="O749" i="16"/>
  <c r="S748" i="16" a="1"/>
  <c r="S748" i="16" s="1"/>
  <c r="R748" i="16"/>
  <c r="O748" i="16"/>
  <c r="R747" i="16"/>
  <c r="S747" i="16" s="1" a="1"/>
  <c r="S747" i="16" s="1"/>
  <c r="O747" i="16"/>
  <c r="R746" i="16"/>
  <c r="S746" i="16" s="1" a="1"/>
  <c r="S746" i="16" s="1"/>
  <c r="O746" i="16"/>
  <c r="R745" i="16"/>
  <c r="O745" i="16"/>
  <c r="R744" i="16"/>
  <c r="O744" i="16"/>
  <c r="R743" i="16"/>
  <c r="O743" i="16"/>
  <c r="R742" i="16"/>
  <c r="S742" i="16" s="1" a="1"/>
  <c r="S742" i="16" s="1"/>
  <c r="O742" i="16"/>
  <c r="R741" i="16"/>
  <c r="S741" i="16" s="1" a="1"/>
  <c r="S741" i="16" s="1"/>
  <c r="O741" i="16"/>
  <c r="R740" i="16"/>
  <c r="S740" i="16" s="1" a="1"/>
  <c r="S740" i="16" s="1"/>
  <c r="O740" i="16"/>
  <c r="R739" i="16"/>
  <c r="S739" i="16" s="1" a="1"/>
  <c r="S739" i="16" s="1"/>
  <c r="O739" i="16"/>
  <c r="R738" i="16"/>
  <c r="S738" i="16" s="1" a="1"/>
  <c r="S738" i="16" s="1"/>
  <c r="O738" i="16"/>
  <c r="R737" i="16"/>
  <c r="S737" i="16" s="1" a="1"/>
  <c r="S737" i="16" s="1"/>
  <c r="O737" i="16"/>
  <c r="R736" i="16"/>
  <c r="S736" i="16" s="1" a="1"/>
  <c r="S736" i="16" s="1"/>
  <c r="O736" i="16"/>
  <c r="R735" i="16"/>
  <c r="S735" i="16" s="1" a="1"/>
  <c r="S735" i="16" s="1"/>
  <c r="O735" i="16"/>
  <c r="R734" i="16"/>
  <c r="S734" i="16" s="1" a="1"/>
  <c r="S734" i="16" s="1"/>
  <c r="O734" i="16"/>
  <c r="R733" i="16"/>
  <c r="S733" i="16" s="1" a="1"/>
  <c r="S733" i="16" s="1"/>
  <c r="O733" i="16"/>
  <c r="S732" i="16" a="1"/>
  <c r="S732" i="16" s="1"/>
  <c r="R732" i="16"/>
  <c r="O732" i="16"/>
  <c r="R731" i="16"/>
  <c r="O731" i="16"/>
  <c r="R730" i="16"/>
  <c r="O730" i="16"/>
  <c r="R729" i="16"/>
  <c r="O729" i="16"/>
  <c r="R728" i="16"/>
  <c r="S728" i="16" s="1" a="1"/>
  <c r="S728" i="16" s="1"/>
  <c r="O728" i="16"/>
  <c r="R727" i="16"/>
  <c r="S727" i="16" s="1" a="1"/>
  <c r="S727" i="16" s="1"/>
  <c r="O727" i="16"/>
  <c r="R726" i="16"/>
  <c r="S726" i="16" s="1" a="1"/>
  <c r="S726" i="16" s="1"/>
  <c r="O726" i="16"/>
  <c r="R725" i="16"/>
  <c r="S725" i="16" s="1" a="1"/>
  <c r="S725" i="16" s="1"/>
  <c r="O725" i="16"/>
  <c r="R724" i="16"/>
  <c r="S724" i="16" s="1" a="1"/>
  <c r="S724" i="16" s="1"/>
  <c r="O724" i="16"/>
  <c r="R723" i="16"/>
  <c r="S723" i="16" s="1" a="1"/>
  <c r="S723" i="16" s="1"/>
  <c r="O723" i="16"/>
  <c r="R722" i="16"/>
  <c r="S722" i="16" s="1" a="1"/>
  <c r="S722" i="16" s="1"/>
  <c r="O722" i="16"/>
  <c r="R721" i="16"/>
  <c r="S721" i="16" s="1" a="1"/>
  <c r="S721" i="16" s="1"/>
  <c r="O721" i="16"/>
  <c r="R720" i="16"/>
  <c r="S720" i="16" s="1" a="1"/>
  <c r="S720" i="16" s="1"/>
  <c r="O720" i="16"/>
  <c r="R719" i="16"/>
  <c r="S719" i="16" s="1" a="1"/>
  <c r="S719" i="16" s="1"/>
  <c r="O719" i="16"/>
  <c r="R718" i="16"/>
  <c r="S718" i="16" s="1" a="1"/>
  <c r="S718" i="16" s="1"/>
  <c r="O718" i="16"/>
  <c r="R717" i="16"/>
  <c r="S717" i="16" s="1" a="1"/>
  <c r="S717" i="16" s="1"/>
  <c r="O717" i="16"/>
  <c r="R716" i="16"/>
  <c r="S716" i="16" s="1" a="1"/>
  <c r="S716" i="16" s="1"/>
  <c r="O716" i="16"/>
  <c r="R715" i="16"/>
  <c r="S715" i="16" s="1" a="1"/>
  <c r="S715" i="16" s="1"/>
  <c r="O715" i="16"/>
  <c r="R714" i="16"/>
  <c r="O714" i="16"/>
  <c r="R713" i="16"/>
  <c r="O713" i="16"/>
  <c r="R712" i="16"/>
  <c r="O712" i="16"/>
  <c r="R711" i="16"/>
  <c r="S711" i="16" s="1" a="1"/>
  <c r="S711" i="16" s="1"/>
  <c r="O711" i="16"/>
  <c r="R710" i="16"/>
  <c r="S710" i="16" s="1" a="1"/>
  <c r="S710" i="16" s="1"/>
  <c r="O710" i="16"/>
  <c r="R709" i="16"/>
  <c r="S709" i="16" s="1" a="1"/>
  <c r="S709" i="16" s="1"/>
  <c r="O709" i="16"/>
  <c r="R708" i="16"/>
  <c r="S708" i="16" s="1" a="1"/>
  <c r="S708" i="16" s="1"/>
  <c r="O708" i="16"/>
  <c r="R707" i="16"/>
  <c r="S707" i="16" s="1" a="1"/>
  <c r="S707" i="16" s="1"/>
  <c r="O707" i="16"/>
  <c r="R706" i="16"/>
  <c r="S706" i="16" s="1" a="1"/>
  <c r="S706" i="16" s="1"/>
  <c r="O706" i="16"/>
  <c r="R705" i="16"/>
  <c r="S705" i="16" s="1" a="1"/>
  <c r="S705" i="16" s="1"/>
  <c r="O705" i="16"/>
  <c r="S704" i="16" a="1"/>
  <c r="S704" i="16" s="1"/>
  <c r="R704" i="16"/>
  <c r="O704" i="16"/>
  <c r="R703" i="16"/>
  <c r="S703" i="16" s="1" a="1"/>
  <c r="S703" i="16" s="1"/>
  <c r="O703" i="16"/>
  <c r="S702" i="16" a="1"/>
  <c r="S702" i="16" s="1"/>
  <c r="R702" i="16"/>
  <c r="O702" i="16"/>
  <c r="R701" i="16"/>
  <c r="O701" i="16"/>
  <c r="R700" i="16"/>
  <c r="O700" i="16"/>
  <c r="R699" i="16"/>
  <c r="O699" i="16"/>
  <c r="R698" i="16"/>
  <c r="S698" i="16" s="1" a="1"/>
  <c r="S698" i="16" s="1"/>
  <c r="O698" i="16"/>
  <c r="R697" i="16"/>
  <c r="S697" i="16" s="1" a="1"/>
  <c r="S697" i="16" s="1"/>
  <c r="O697" i="16"/>
  <c r="R696" i="16"/>
  <c r="S696" i="16" s="1" a="1"/>
  <c r="S696" i="16" s="1"/>
  <c r="O696" i="16"/>
  <c r="R695" i="16"/>
  <c r="S695" i="16" s="1" a="1"/>
  <c r="S695" i="16" s="1"/>
  <c r="O695" i="16"/>
  <c r="R694" i="16"/>
  <c r="S694" i="16" s="1" a="1"/>
  <c r="S694" i="16" s="1"/>
  <c r="O694" i="16"/>
  <c r="R693" i="16"/>
  <c r="S693" i="16" s="1" a="1"/>
  <c r="S693" i="16" s="1"/>
  <c r="O693" i="16"/>
  <c r="R692" i="16"/>
  <c r="S692" i="16" s="1" a="1"/>
  <c r="S692" i="16" s="1"/>
  <c r="O692" i="16"/>
  <c r="R691" i="16"/>
  <c r="S691" i="16" s="1" a="1"/>
  <c r="S691" i="16" s="1"/>
  <c r="O691" i="16"/>
  <c r="R690" i="16"/>
  <c r="O690" i="16"/>
  <c r="R689" i="16"/>
  <c r="S689" i="16" s="1" a="1"/>
  <c r="S689" i="16" s="1"/>
  <c r="O689" i="16"/>
  <c r="R688" i="16"/>
  <c r="O688" i="16"/>
  <c r="R687" i="16"/>
  <c r="O687" i="16"/>
  <c r="R686" i="16"/>
  <c r="O686" i="16"/>
  <c r="R685" i="16"/>
  <c r="S685" i="16" s="1" a="1"/>
  <c r="S685" i="16" s="1"/>
  <c r="O685" i="16"/>
  <c r="R684" i="16"/>
  <c r="S684" i="16" s="1" a="1"/>
  <c r="S684" i="16" s="1"/>
  <c r="O684" i="16"/>
  <c r="R683" i="16"/>
  <c r="S683" i="16" s="1" a="1"/>
  <c r="S683" i="16" s="1"/>
  <c r="O683" i="16"/>
  <c r="R682" i="16"/>
  <c r="S682" i="16" s="1" a="1"/>
  <c r="S682" i="16" s="1"/>
  <c r="O682" i="16"/>
  <c r="R681" i="16"/>
  <c r="S681" i="16" s="1" a="1"/>
  <c r="S681" i="16" s="1"/>
  <c r="O681" i="16"/>
  <c r="R680" i="16"/>
  <c r="S680" i="16" s="1" a="1"/>
  <c r="S680" i="16" s="1"/>
  <c r="O680" i="16"/>
  <c r="R679" i="16"/>
  <c r="S679" i="16" s="1" a="1"/>
  <c r="S679" i="16" s="1"/>
  <c r="O679" i="16"/>
  <c r="R678" i="16"/>
  <c r="S678" i="16" s="1" a="1"/>
  <c r="S678" i="16" s="1"/>
  <c r="O678" i="16"/>
  <c r="R677" i="16"/>
  <c r="O677" i="16"/>
  <c r="R676" i="16"/>
  <c r="S676" i="16" s="1" a="1"/>
  <c r="S676" i="16" s="1"/>
  <c r="O676" i="16"/>
  <c r="R675" i="16"/>
  <c r="O675" i="16"/>
  <c r="R674" i="16"/>
  <c r="O674" i="16"/>
  <c r="R673" i="16"/>
  <c r="O673" i="16"/>
  <c r="R672" i="16"/>
  <c r="S672" i="16" s="1" a="1"/>
  <c r="S672" i="16" s="1"/>
  <c r="O672" i="16"/>
  <c r="S671" i="16" a="1"/>
  <c r="S671" i="16" s="1"/>
  <c r="R671" i="16"/>
  <c r="O671" i="16"/>
  <c r="R670" i="16"/>
  <c r="S670" i="16" s="1" a="1"/>
  <c r="S670" i="16" s="1"/>
  <c r="O670" i="16"/>
  <c r="R669" i="16"/>
  <c r="S669" i="16" s="1" a="1"/>
  <c r="S669" i="16" s="1"/>
  <c r="O669" i="16"/>
  <c r="R668" i="16"/>
  <c r="S668" i="16" s="1" a="1"/>
  <c r="S668" i="16" s="1"/>
  <c r="O668" i="16"/>
  <c r="R667" i="16"/>
  <c r="S667" i="16" s="1" a="1"/>
  <c r="S667" i="16" s="1"/>
  <c r="O667" i="16"/>
  <c r="R666" i="16"/>
  <c r="S666" i="16" s="1" a="1"/>
  <c r="S666" i="16" s="1"/>
  <c r="O666" i="16"/>
  <c r="R665" i="16"/>
  <c r="S665" i="16" s="1" a="1"/>
  <c r="S665" i="16" s="1"/>
  <c r="O665" i="16"/>
  <c r="R664" i="16"/>
  <c r="O664" i="16"/>
  <c r="R663" i="16"/>
  <c r="O663" i="16"/>
  <c r="R662" i="16"/>
  <c r="O662" i="16"/>
  <c r="R661" i="16"/>
  <c r="S661" i="16" s="1" a="1"/>
  <c r="S661" i="16" s="1"/>
  <c r="O661" i="16"/>
  <c r="R660" i="16"/>
  <c r="S660" i="16" s="1" a="1"/>
  <c r="S660" i="16" s="1"/>
  <c r="O660" i="16"/>
  <c r="R659" i="16"/>
  <c r="S659" i="16" s="1" a="1"/>
  <c r="S659" i="16" s="1"/>
  <c r="O659" i="16"/>
  <c r="R658" i="16"/>
  <c r="S658" i="16" s="1" a="1"/>
  <c r="S658" i="16" s="1"/>
  <c r="O658" i="16"/>
  <c r="R657" i="16"/>
  <c r="S657" i="16" s="1" a="1"/>
  <c r="S657" i="16" s="1"/>
  <c r="O657" i="16"/>
  <c r="R656" i="16"/>
  <c r="S656" i="16" s="1" a="1"/>
  <c r="S656" i="16" s="1"/>
  <c r="O656" i="16"/>
  <c r="R655" i="16"/>
  <c r="S655" i="16" s="1" a="1"/>
  <c r="S655" i="16" s="1"/>
  <c r="O655" i="16"/>
  <c r="R654" i="16"/>
  <c r="S654" i="16" s="1" a="1"/>
  <c r="S654" i="16" s="1"/>
  <c r="O654" i="16"/>
  <c r="R653" i="16"/>
  <c r="O653" i="16"/>
  <c r="R652" i="16"/>
  <c r="O652" i="16"/>
  <c r="R651" i="16"/>
  <c r="O651" i="16"/>
  <c r="R650" i="16"/>
  <c r="S650" i="16" s="1" a="1"/>
  <c r="S650" i="16" s="1"/>
  <c r="O650" i="16"/>
  <c r="R649" i="16"/>
  <c r="S649" i="16" s="1" a="1"/>
  <c r="S649" i="16" s="1"/>
  <c r="O649" i="16"/>
  <c r="R648" i="16"/>
  <c r="S648" i="16" s="1" a="1"/>
  <c r="S648" i="16" s="1"/>
  <c r="O648" i="16"/>
  <c r="R647" i="16"/>
  <c r="S647" i="16" s="1" a="1"/>
  <c r="S647" i="16" s="1"/>
  <c r="O647" i="16"/>
  <c r="S646" i="16" a="1"/>
  <c r="S646" i="16" s="1"/>
  <c r="R646" i="16"/>
  <c r="O646" i="16"/>
  <c r="R645" i="16"/>
  <c r="S645" i="16" s="1" a="1"/>
  <c r="S645" i="16" s="1"/>
  <c r="O645" i="16"/>
  <c r="R644" i="16"/>
  <c r="S644" i="16" s="1" a="1"/>
  <c r="S644" i="16" s="1"/>
  <c r="O644" i="16"/>
  <c r="R643" i="16"/>
  <c r="S643" i="16" s="1" a="1"/>
  <c r="S643" i="16" s="1"/>
  <c r="O643" i="16"/>
  <c r="R642" i="16"/>
  <c r="O642" i="16"/>
  <c r="R641" i="16"/>
  <c r="O641" i="16"/>
  <c r="R640" i="16"/>
  <c r="O640" i="16"/>
  <c r="R639" i="16"/>
  <c r="S639" i="16" s="1" a="1"/>
  <c r="S639" i="16" s="1"/>
  <c r="O639" i="16"/>
  <c r="R638" i="16"/>
  <c r="S638" i="16" s="1" a="1"/>
  <c r="S638" i="16" s="1"/>
  <c r="O638" i="16"/>
  <c r="R637" i="16"/>
  <c r="S637" i="16" s="1" a="1"/>
  <c r="S637" i="16" s="1"/>
  <c r="O637" i="16"/>
  <c r="R636" i="16"/>
  <c r="S636" i="16" s="1" a="1"/>
  <c r="S636" i="16" s="1"/>
  <c r="O636" i="16"/>
  <c r="R635" i="16"/>
  <c r="S635" i="16" s="1" a="1"/>
  <c r="S635" i="16" s="1"/>
  <c r="O635" i="16"/>
  <c r="R634" i="16"/>
  <c r="S634" i="16" s="1" a="1"/>
  <c r="S634" i="16" s="1"/>
  <c r="O634" i="16"/>
  <c r="R633" i="16"/>
  <c r="S633" i="16" s="1" a="1"/>
  <c r="S633" i="16" s="1"/>
  <c r="O633" i="16"/>
  <c r="R632" i="16"/>
  <c r="S632" i="16" s="1" a="1"/>
  <c r="S632" i="16" s="1"/>
  <c r="O632" i="16"/>
  <c r="R631" i="16"/>
  <c r="S631" i="16" s="1" a="1"/>
  <c r="S631" i="16" s="1"/>
  <c r="O631" i="16"/>
  <c r="R630" i="16"/>
  <c r="S630" i="16" s="1" a="1"/>
  <c r="S630" i="16" s="1"/>
  <c r="O630" i="16"/>
  <c r="R629" i="16"/>
  <c r="O629" i="16"/>
  <c r="R628" i="16"/>
  <c r="O628" i="16"/>
  <c r="R627" i="16"/>
  <c r="O627" i="16"/>
  <c r="R626" i="16"/>
  <c r="S626" i="16" s="1" a="1"/>
  <c r="S626" i="16" s="1"/>
  <c r="O626" i="16"/>
  <c r="R625" i="16"/>
  <c r="S625" i="16" s="1" a="1"/>
  <c r="S625" i="16" s="1"/>
  <c r="O625" i="16"/>
  <c r="R624" i="16"/>
  <c r="S624" i="16" s="1" a="1"/>
  <c r="S624" i="16" s="1"/>
  <c r="O624" i="16"/>
  <c r="R623" i="16"/>
  <c r="S623" i="16" s="1" a="1"/>
  <c r="S623" i="16" s="1"/>
  <c r="O623" i="16"/>
  <c r="R622" i="16"/>
  <c r="S622" i="16" s="1" a="1"/>
  <c r="S622" i="16" s="1"/>
  <c r="O622" i="16"/>
  <c r="R621" i="16"/>
  <c r="S621" i="16" s="1" a="1"/>
  <c r="S621" i="16" s="1"/>
  <c r="O621" i="16"/>
  <c r="R620" i="16"/>
  <c r="S620" i="16" s="1" a="1"/>
  <c r="S620" i="16" s="1"/>
  <c r="O620" i="16"/>
  <c r="R619" i="16"/>
  <c r="S619" i="16" s="1" a="1"/>
  <c r="S619" i="16" s="1"/>
  <c r="O619" i="16"/>
  <c r="R618" i="16"/>
  <c r="S618" i="16" s="1" a="1"/>
  <c r="S618" i="16" s="1"/>
  <c r="O618" i="16"/>
  <c r="R617" i="16"/>
  <c r="S617" i="16" s="1" a="1"/>
  <c r="S617" i="16" s="1"/>
  <c r="O617" i="16"/>
  <c r="R616" i="16"/>
  <c r="O616" i="16"/>
  <c r="R615" i="16"/>
  <c r="O615" i="16"/>
  <c r="R614" i="16"/>
  <c r="O614" i="16"/>
  <c r="R613" i="16"/>
  <c r="S613" i="16" s="1" a="1"/>
  <c r="S613" i="16" s="1"/>
  <c r="O613" i="16"/>
  <c r="R612" i="16"/>
  <c r="S612" i="16" s="1" a="1"/>
  <c r="S612" i="16" s="1"/>
  <c r="O612" i="16"/>
  <c r="R611" i="16"/>
  <c r="S611" i="16" s="1" a="1"/>
  <c r="S611" i="16" s="1"/>
  <c r="O611" i="16"/>
  <c r="R610" i="16"/>
  <c r="S610" i="16" s="1" a="1"/>
  <c r="S610" i="16" s="1"/>
  <c r="O610" i="16"/>
  <c r="R609" i="16"/>
  <c r="S609" i="16" s="1" a="1"/>
  <c r="S609" i="16" s="1"/>
  <c r="O609" i="16"/>
  <c r="R608" i="16"/>
  <c r="S608" i="16" s="1" a="1"/>
  <c r="S608" i="16" s="1"/>
  <c r="O608" i="16"/>
  <c r="R607" i="16"/>
  <c r="S607" i="16" s="1" a="1"/>
  <c r="S607" i="16" s="1"/>
  <c r="O607" i="16"/>
  <c r="R606" i="16"/>
  <c r="S606" i="16" s="1" a="1"/>
  <c r="S606" i="16" s="1"/>
  <c r="O606" i="16"/>
  <c r="R605" i="16"/>
  <c r="O605" i="16"/>
  <c r="R604" i="16"/>
  <c r="O604" i="16"/>
  <c r="R603" i="16"/>
  <c r="O603" i="16"/>
  <c r="R602" i="16"/>
  <c r="S602" i="16" s="1" a="1"/>
  <c r="S602" i="16" s="1"/>
  <c r="O602" i="16"/>
  <c r="R601" i="16"/>
  <c r="S601" i="16" s="1" a="1"/>
  <c r="S601" i="16" s="1"/>
  <c r="O601" i="16"/>
  <c r="R600" i="16"/>
  <c r="S600" i="16" s="1" a="1"/>
  <c r="S600" i="16" s="1"/>
  <c r="O600" i="16"/>
  <c r="R599" i="16"/>
  <c r="S599" i="16" s="1" a="1"/>
  <c r="S599" i="16" s="1"/>
  <c r="O599" i="16"/>
  <c r="R598" i="16"/>
  <c r="S598" i="16" s="1" a="1"/>
  <c r="S598" i="16" s="1"/>
  <c r="O598" i="16"/>
  <c r="R597" i="16"/>
  <c r="S597" i="16" s="1" a="1"/>
  <c r="S597" i="16" s="1"/>
  <c r="O597" i="16"/>
  <c r="R596" i="16"/>
  <c r="S596" i="16" s="1" a="1"/>
  <c r="S596" i="16" s="1"/>
  <c r="O596" i="16"/>
  <c r="R595" i="16"/>
  <c r="S595" i="16" s="1" a="1"/>
  <c r="S595" i="16" s="1"/>
  <c r="O595" i="16"/>
  <c r="R594" i="16"/>
  <c r="O594" i="16"/>
  <c r="R593" i="16"/>
  <c r="O593" i="16"/>
  <c r="R592" i="16"/>
  <c r="O592" i="16"/>
  <c r="R591" i="16"/>
  <c r="S591" i="16" s="1" a="1"/>
  <c r="S591" i="16" s="1"/>
  <c r="O591" i="16"/>
  <c r="R590" i="16"/>
  <c r="S590" i="16" s="1" a="1"/>
  <c r="S590" i="16" s="1"/>
  <c r="O590" i="16"/>
  <c r="R589" i="16"/>
  <c r="S589" i="16" s="1" a="1"/>
  <c r="S589" i="16" s="1"/>
  <c r="O589" i="16"/>
  <c r="R588" i="16"/>
  <c r="S588" i="16" s="1" a="1"/>
  <c r="S588" i="16" s="1"/>
  <c r="O588" i="16"/>
  <c r="R587" i="16"/>
  <c r="S587" i="16" s="1" a="1"/>
  <c r="S587" i="16" s="1"/>
  <c r="O587" i="16"/>
  <c r="R586" i="16"/>
  <c r="S586" i="16" s="1" a="1"/>
  <c r="S586" i="16" s="1"/>
  <c r="O586" i="16"/>
  <c r="R585" i="16"/>
  <c r="S585" i="16" s="1" a="1"/>
  <c r="S585" i="16" s="1"/>
  <c r="O585" i="16"/>
  <c r="R584" i="16"/>
  <c r="S584" i="16" s="1" a="1"/>
  <c r="S584" i="16" s="1"/>
  <c r="O584" i="16"/>
  <c r="R583" i="16"/>
  <c r="O583" i="16"/>
  <c r="R582" i="16"/>
  <c r="O582" i="16"/>
  <c r="R581" i="16"/>
  <c r="O581" i="16"/>
  <c r="R580" i="16"/>
  <c r="S580" i="16" s="1" a="1"/>
  <c r="S580" i="16" s="1"/>
  <c r="O580" i="16"/>
  <c r="R579" i="16"/>
  <c r="S579" i="16" s="1" a="1"/>
  <c r="S579" i="16" s="1"/>
  <c r="O579" i="16"/>
  <c r="R578" i="16"/>
  <c r="S578" i="16" s="1" a="1"/>
  <c r="S578" i="16" s="1"/>
  <c r="O578" i="16"/>
  <c r="R577" i="16"/>
  <c r="S577" i="16" s="1" a="1"/>
  <c r="S577" i="16" s="1"/>
  <c r="O577" i="16"/>
  <c r="R576" i="16"/>
  <c r="S576" i="16" s="1" a="1"/>
  <c r="S576" i="16" s="1"/>
  <c r="O576" i="16"/>
  <c r="R575" i="16"/>
  <c r="S575" i="16" s="1" a="1"/>
  <c r="S575" i="16" s="1"/>
  <c r="O575" i="16"/>
  <c r="R574" i="16"/>
  <c r="S574" i="16" s="1" a="1"/>
  <c r="S574" i="16" s="1"/>
  <c r="O574" i="16"/>
  <c r="R573" i="16"/>
  <c r="S573" i="16" s="1" a="1"/>
  <c r="S573" i="16" s="1"/>
  <c r="O573" i="16"/>
  <c r="R572" i="16"/>
  <c r="S572" i="16" s="1" a="1"/>
  <c r="S572" i="16" s="1"/>
  <c r="O572" i="16"/>
  <c r="R571" i="16"/>
  <c r="O571" i="16"/>
  <c r="R570" i="16"/>
  <c r="O570" i="16"/>
  <c r="R569" i="16"/>
  <c r="O569" i="16"/>
  <c r="R568" i="16"/>
  <c r="S568" i="16" s="1" a="1"/>
  <c r="S568" i="16" s="1"/>
  <c r="O568" i="16"/>
  <c r="R567" i="16"/>
  <c r="S567" i="16" s="1" a="1"/>
  <c r="S567" i="16" s="1"/>
  <c r="O567" i="16"/>
  <c r="R566" i="16"/>
  <c r="S566" i="16" s="1" a="1"/>
  <c r="S566" i="16" s="1"/>
  <c r="O566" i="16"/>
  <c r="R565" i="16"/>
  <c r="S565" i="16" s="1" a="1"/>
  <c r="S565" i="16" s="1"/>
  <c r="O565" i="16"/>
  <c r="R564" i="16"/>
  <c r="S564" i="16" s="1" a="1"/>
  <c r="S564" i="16" s="1"/>
  <c r="O564" i="16"/>
  <c r="R563" i="16"/>
  <c r="S563" i="16" s="1" a="1"/>
  <c r="S563" i="16" s="1"/>
  <c r="O563" i="16"/>
  <c r="R562" i="16"/>
  <c r="S562" i="16" s="1" a="1"/>
  <c r="S562" i="16" s="1"/>
  <c r="O562" i="16"/>
  <c r="R561" i="16"/>
  <c r="S561" i="16" s="1" a="1"/>
  <c r="S561" i="16" s="1"/>
  <c r="O561" i="16"/>
  <c r="R560" i="16"/>
  <c r="S560" i="16" s="1" a="1"/>
  <c r="S560" i="16" s="1"/>
  <c r="O560" i="16"/>
  <c r="R559" i="16"/>
  <c r="O559" i="16"/>
  <c r="R558" i="16"/>
  <c r="O558" i="16"/>
  <c r="R557" i="16"/>
  <c r="O557" i="16"/>
  <c r="R556" i="16"/>
  <c r="S556" i="16" s="1" a="1"/>
  <c r="S556" i="16" s="1"/>
  <c r="O556" i="16"/>
  <c r="R555" i="16"/>
  <c r="S555" i="16" s="1" a="1"/>
  <c r="S555" i="16" s="1"/>
  <c r="O555" i="16"/>
  <c r="R554" i="16"/>
  <c r="S554" i="16" s="1" a="1"/>
  <c r="S554" i="16" s="1"/>
  <c r="O554" i="16"/>
  <c r="R553" i="16"/>
  <c r="S553" i="16" s="1" a="1"/>
  <c r="S553" i="16" s="1"/>
  <c r="O553" i="16"/>
  <c r="R552" i="16"/>
  <c r="S552" i="16" s="1" a="1"/>
  <c r="S552" i="16" s="1"/>
  <c r="O552" i="16"/>
  <c r="R551" i="16"/>
  <c r="S551" i="16" s="1" a="1"/>
  <c r="S551" i="16" s="1"/>
  <c r="O551" i="16"/>
  <c r="R550" i="16"/>
  <c r="S550" i="16" s="1" a="1"/>
  <c r="S550" i="16" s="1"/>
  <c r="O550" i="16"/>
  <c r="R549" i="16"/>
  <c r="S549" i="16" s="1" a="1"/>
  <c r="S549" i="16" s="1"/>
  <c r="O549" i="16"/>
  <c r="R548" i="16"/>
  <c r="O548" i="16"/>
  <c r="R547" i="16"/>
  <c r="O547" i="16"/>
  <c r="R546" i="16"/>
  <c r="O546" i="16"/>
  <c r="R545" i="16"/>
  <c r="S545" i="16" s="1" a="1"/>
  <c r="S545" i="16" s="1"/>
  <c r="O545" i="16"/>
  <c r="R544" i="16"/>
  <c r="S544" i="16" s="1" a="1"/>
  <c r="S544" i="16" s="1"/>
  <c r="O544" i="16"/>
  <c r="R543" i="16"/>
  <c r="S543" i="16" s="1" a="1"/>
  <c r="S543" i="16" s="1"/>
  <c r="O543" i="16"/>
  <c r="R542" i="16"/>
  <c r="S542" i="16" s="1" a="1"/>
  <c r="S542" i="16" s="1"/>
  <c r="O542" i="16"/>
  <c r="R541" i="16"/>
  <c r="S541" i="16" s="1" a="1"/>
  <c r="S541" i="16" s="1"/>
  <c r="O541" i="16"/>
  <c r="R540" i="16"/>
  <c r="S540" i="16" s="1" a="1"/>
  <c r="S540" i="16" s="1"/>
  <c r="O540" i="16"/>
  <c r="R539" i="16"/>
  <c r="S539" i="16" s="1" a="1"/>
  <c r="S539" i="16" s="1"/>
  <c r="O539" i="16"/>
  <c r="R538" i="16"/>
  <c r="S538" i="16" s="1" a="1"/>
  <c r="S538" i="16" s="1"/>
  <c r="O538" i="16"/>
  <c r="R537" i="16"/>
  <c r="S537" i="16" s="1" a="1"/>
  <c r="S537" i="16" s="1"/>
  <c r="O537" i="16"/>
  <c r="R536" i="16"/>
  <c r="S536" i="16" s="1" a="1"/>
  <c r="S536" i="16" s="1"/>
  <c r="O536" i="16"/>
  <c r="R535" i="16"/>
  <c r="S535" i="16" s="1" a="1"/>
  <c r="S535" i="16" s="1"/>
  <c r="O535" i="16"/>
  <c r="R534" i="16"/>
  <c r="O534" i="16"/>
  <c r="R533" i="16"/>
  <c r="O533" i="16"/>
  <c r="R532" i="16"/>
  <c r="O532" i="16"/>
  <c r="R531" i="16"/>
  <c r="S531" i="16" s="1" a="1"/>
  <c r="S531" i="16" s="1"/>
  <c r="O531" i="16"/>
  <c r="R530" i="16"/>
  <c r="S530" i="16" s="1" a="1"/>
  <c r="S530" i="16" s="1"/>
  <c r="O530" i="16"/>
  <c r="R529" i="16"/>
  <c r="S529" i="16" s="1" a="1"/>
  <c r="S529" i="16" s="1"/>
  <c r="O529" i="16"/>
  <c r="R528" i="16"/>
  <c r="S528" i="16" s="1" a="1"/>
  <c r="S528" i="16" s="1"/>
  <c r="O528" i="16"/>
  <c r="R527" i="16"/>
  <c r="S527" i="16" s="1" a="1"/>
  <c r="S527" i="16" s="1"/>
  <c r="O527" i="16"/>
  <c r="R526" i="16"/>
  <c r="S526" i="16" s="1" a="1"/>
  <c r="S526" i="16" s="1"/>
  <c r="O526" i="16"/>
  <c r="R525" i="16"/>
  <c r="S525" i="16" s="1" a="1"/>
  <c r="S525" i="16" s="1"/>
  <c r="O525" i="16"/>
  <c r="R524" i="16"/>
  <c r="S524" i="16" s="1" a="1"/>
  <c r="S524" i="16" s="1"/>
  <c r="O524" i="16"/>
  <c r="R523" i="16"/>
  <c r="S523" i="16" s="1" a="1"/>
  <c r="S523" i="16" s="1"/>
  <c r="O523" i="16"/>
  <c r="R522" i="16"/>
  <c r="O522" i="16"/>
  <c r="R521" i="16"/>
  <c r="S521" i="16" s="1" a="1"/>
  <c r="S521" i="16" s="1"/>
  <c r="O521" i="16"/>
  <c r="R520" i="16"/>
  <c r="S520" i="16" s="1" a="1"/>
  <c r="S520" i="16" s="1"/>
  <c r="O520" i="16"/>
  <c r="R519" i="16"/>
  <c r="S519" i="16" s="1" a="1"/>
  <c r="S519" i="16" s="1"/>
  <c r="O519" i="16"/>
  <c r="R518" i="16"/>
  <c r="S518" i="16" s="1" a="1"/>
  <c r="S518" i="16" s="1"/>
  <c r="O518" i="16"/>
  <c r="R517" i="16"/>
  <c r="S517" i="16" s="1" a="1"/>
  <c r="S517" i="16" s="1"/>
  <c r="O517" i="16"/>
  <c r="R516" i="16"/>
  <c r="O516" i="16"/>
  <c r="R515" i="16"/>
  <c r="O515" i="16"/>
  <c r="R514" i="16"/>
  <c r="O514" i="16"/>
  <c r="R513" i="16"/>
  <c r="S513" i="16" s="1" a="1"/>
  <c r="S513" i="16" s="1"/>
  <c r="O513" i="16"/>
  <c r="R512" i="16"/>
  <c r="S512" i="16" s="1" a="1"/>
  <c r="S512" i="16" s="1"/>
  <c r="O512" i="16"/>
  <c r="R511" i="16"/>
  <c r="S511" i="16" s="1" a="1"/>
  <c r="S511" i="16" s="1"/>
  <c r="O511" i="16"/>
  <c r="R510" i="16"/>
  <c r="S510" i="16" s="1" a="1"/>
  <c r="S510" i="16" s="1"/>
  <c r="O510" i="16"/>
  <c r="R509" i="16"/>
  <c r="S509" i="16" s="1" a="1"/>
  <c r="S509" i="16" s="1"/>
  <c r="O509" i="16"/>
  <c r="R508" i="16"/>
  <c r="S508" i="16" s="1" a="1"/>
  <c r="S508" i="16" s="1"/>
  <c r="O508" i="16"/>
  <c r="R507" i="16"/>
  <c r="S507" i="16" s="1" a="1"/>
  <c r="S507" i="16" s="1"/>
  <c r="O507" i="16"/>
  <c r="R506" i="16"/>
  <c r="S506" i="16" s="1" a="1"/>
  <c r="S506" i="16" s="1"/>
  <c r="O506" i="16"/>
  <c r="R505" i="16"/>
  <c r="S505" i="16" s="1" a="1"/>
  <c r="S505" i="16" s="1"/>
  <c r="O505" i="16"/>
  <c r="R504" i="16"/>
  <c r="O504" i="16"/>
  <c r="R503" i="16"/>
  <c r="O503" i="16"/>
  <c r="R502" i="16"/>
  <c r="O502" i="16"/>
  <c r="R501" i="16"/>
  <c r="S501" i="16" s="1" a="1"/>
  <c r="S501" i="16" s="1"/>
  <c r="O501" i="16"/>
  <c r="R500" i="16"/>
  <c r="S500" i="16" s="1" a="1"/>
  <c r="S500" i="16" s="1"/>
  <c r="O500" i="16"/>
  <c r="R499" i="16"/>
  <c r="S499" i="16" s="1" a="1"/>
  <c r="S499" i="16" s="1"/>
  <c r="O499" i="16"/>
  <c r="R498" i="16"/>
  <c r="S498" i="16" s="1" a="1"/>
  <c r="S498" i="16" s="1"/>
  <c r="O498" i="16"/>
  <c r="R497" i="16"/>
  <c r="S497" i="16" s="1" a="1"/>
  <c r="S497" i="16" s="1"/>
  <c r="O497" i="16"/>
  <c r="R496" i="16"/>
  <c r="S496" i="16" s="1" a="1"/>
  <c r="S496" i="16" s="1"/>
  <c r="O496" i="16"/>
  <c r="R495" i="16"/>
  <c r="S495" i="16" s="1" a="1"/>
  <c r="S495" i="16" s="1"/>
  <c r="O495" i="16"/>
  <c r="R494" i="16"/>
  <c r="S494" i="16" s="1" a="1"/>
  <c r="S494" i="16" s="1"/>
  <c r="O494" i="16"/>
  <c r="R493" i="16"/>
  <c r="S493" i="16" s="1" a="1"/>
  <c r="S493" i="16" s="1"/>
  <c r="O493" i="16"/>
  <c r="R492" i="16"/>
  <c r="O492" i="16"/>
  <c r="R491" i="16"/>
  <c r="O491" i="16"/>
  <c r="R490" i="16"/>
  <c r="O490" i="16"/>
  <c r="R489" i="16"/>
  <c r="S489" i="16" s="1" a="1"/>
  <c r="S489" i="16" s="1"/>
  <c r="O489" i="16"/>
  <c r="R488" i="16"/>
  <c r="S488" i="16" s="1" a="1"/>
  <c r="S488" i="16" s="1"/>
  <c r="O488" i="16"/>
  <c r="R487" i="16"/>
  <c r="S487" i="16" s="1" a="1"/>
  <c r="S487" i="16" s="1"/>
  <c r="O487" i="16"/>
  <c r="R486" i="16"/>
  <c r="S486" i="16" s="1" a="1"/>
  <c r="S486" i="16" s="1"/>
  <c r="O486" i="16"/>
  <c r="R485" i="16"/>
  <c r="S485" i="16" s="1" a="1"/>
  <c r="S485" i="16" s="1"/>
  <c r="O485" i="16"/>
  <c r="R484" i="16"/>
  <c r="S484" i="16" s="1" a="1"/>
  <c r="S484" i="16" s="1"/>
  <c r="O484" i="16"/>
  <c r="R483" i="16"/>
  <c r="S483" i="16" s="1" a="1"/>
  <c r="S483" i="16" s="1"/>
  <c r="O483" i="16"/>
  <c r="R482" i="16"/>
  <c r="S482" i="16" s="1" a="1"/>
  <c r="S482" i="16" s="1"/>
  <c r="O482" i="16"/>
  <c r="R481" i="16"/>
  <c r="S481" i="16" s="1" a="1"/>
  <c r="S481" i="16" s="1"/>
  <c r="O481" i="16"/>
  <c r="R480" i="16"/>
  <c r="O480" i="16"/>
  <c r="R479" i="16"/>
  <c r="O479" i="16"/>
  <c r="R478" i="16"/>
  <c r="O478" i="16"/>
  <c r="R477" i="16"/>
  <c r="S477" i="16" s="1" a="1"/>
  <c r="S477" i="16" s="1"/>
  <c r="O477" i="16"/>
  <c r="R476" i="16"/>
  <c r="S476" i="16" s="1" a="1"/>
  <c r="S476" i="16" s="1"/>
  <c r="O476" i="16"/>
  <c r="R475" i="16"/>
  <c r="S475" i="16" s="1" a="1"/>
  <c r="S475" i="16" s="1"/>
  <c r="O475" i="16"/>
  <c r="R474" i="16"/>
  <c r="S474" i="16" s="1" a="1"/>
  <c r="S474" i="16" s="1"/>
  <c r="O474" i="16"/>
  <c r="R473" i="16"/>
  <c r="S473" i="16" s="1" a="1"/>
  <c r="S473" i="16" s="1"/>
  <c r="O473" i="16"/>
  <c r="R472" i="16"/>
  <c r="S472" i="16" s="1" a="1"/>
  <c r="S472" i="16" s="1"/>
  <c r="O472" i="16"/>
  <c r="S471" i="16" a="1"/>
  <c r="S471" i="16" s="1"/>
  <c r="R471" i="16"/>
  <c r="O471" i="16"/>
  <c r="R470" i="16"/>
  <c r="S470" i="16" s="1" a="1"/>
  <c r="S470" i="16" s="1"/>
  <c r="O470" i="16"/>
  <c r="R469" i="16"/>
  <c r="S469" i="16" s="1" a="1"/>
  <c r="S469" i="16" s="1"/>
  <c r="O469" i="16"/>
  <c r="R468" i="16"/>
  <c r="O468" i="16"/>
  <c r="R467" i="16"/>
  <c r="O467" i="16"/>
  <c r="R466" i="16"/>
  <c r="O466" i="16"/>
  <c r="R465" i="16"/>
  <c r="S465" i="16" s="1" a="1"/>
  <c r="S465" i="16" s="1"/>
  <c r="O465" i="16"/>
  <c r="R464" i="16"/>
  <c r="S464" i="16" s="1" a="1"/>
  <c r="S464" i="16" s="1"/>
  <c r="O464" i="16"/>
  <c r="R463" i="16"/>
  <c r="S463" i="16" s="1" a="1"/>
  <c r="S463" i="16" s="1"/>
  <c r="O463" i="16"/>
  <c r="R462" i="16"/>
  <c r="S462" i="16" s="1" a="1"/>
  <c r="S462" i="16" s="1"/>
  <c r="O462" i="16"/>
  <c r="R461" i="16"/>
  <c r="S461" i="16" s="1" a="1"/>
  <c r="S461" i="16" s="1"/>
  <c r="O461" i="16"/>
  <c r="R460" i="16"/>
  <c r="S460" i="16" s="1" a="1"/>
  <c r="S460" i="16" s="1"/>
  <c r="O460" i="16"/>
  <c r="R459" i="16"/>
  <c r="S459" i="16" s="1" a="1"/>
  <c r="S459" i="16" s="1"/>
  <c r="O459" i="16"/>
  <c r="R458" i="16"/>
  <c r="S458" i="16" s="1" a="1"/>
  <c r="S458" i="16" s="1"/>
  <c r="O458" i="16"/>
  <c r="R457" i="16"/>
  <c r="O457" i="16"/>
  <c r="R456" i="16"/>
  <c r="O456" i="16"/>
  <c r="R455" i="16"/>
  <c r="O455" i="16"/>
  <c r="R454" i="16"/>
  <c r="S454" i="16" s="1" a="1"/>
  <c r="S454" i="16" s="1"/>
  <c r="O454" i="16"/>
  <c r="R453" i="16"/>
  <c r="S453" i="16" s="1" a="1"/>
  <c r="S453" i="16" s="1"/>
  <c r="O453" i="16"/>
  <c r="R452" i="16"/>
  <c r="S452" i="16" s="1" a="1"/>
  <c r="S452" i="16" s="1"/>
  <c r="O452" i="16"/>
  <c r="R451" i="16"/>
  <c r="S451" i="16" s="1" a="1"/>
  <c r="S451" i="16" s="1"/>
  <c r="O451" i="16"/>
  <c r="R450" i="16"/>
  <c r="S450" i="16" s="1" a="1"/>
  <c r="S450" i="16" s="1"/>
  <c r="O450" i="16"/>
  <c r="R449" i="16"/>
  <c r="S449" i="16" s="1" a="1"/>
  <c r="S449" i="16" s="1"/>
  <c r="O449" i="16"/>
  <c r="R448" i="16"/>
  <c r="S448" i="16" s="1" a="1"/>
  <c r="S448" i="16" s="1"/>
  <c r="O448" i="16"/>
  <c r="R447" i="16"/>
  <c r="S447" i="16" s="1" a="1"/>
  <c r="S447" i="16" s="1"/>
  <c r="O447" i="16"/>
  <c r="R446" i="16"/>
  <c r="O446" i="16"/>
  <c r="R445" i="16"/>
  <c r="O445" i="16"/>
  <c r="R444" i="16"/>
  <c r="O444" i="16"/>
  <c r="R443" i="16"/>
  <c r="S443" i="16" s="1" a="1"/>
  <c r="S443" i="16" s="1"/>
  <c r="O443" i="16"/>
  <c r="R442" i="16"/>
  <c r="S442" i="16" s="1" a="1"/>
  <c r="S442" i="16" s="1"/>
  <c r="O442" i="16"/>
  <c r="R441" i="16"/>
  <c r="S441" i="16" s="1" a="1"/>
  <c r="S441" i="16" s="1"/>
  <c r="O441" i="16"/>
  <c r="R440" i="16"/>
  <c r="S440" i="16" s="1" a="1"/>
  <c r="S440" i="16" s="1"/>
  <c r="O440" i="16"/>
  <c r="R439" i="16"/>
  <c r="S439" i="16" s="1" a="1"/>
  <c r="S439" i="16" s="1"/>
  <c r="O439" i="16"/>
  <c r="R438" i="16"/>
  <c r="S438" i="16" s="1" a="1"/>
  <c r="S438" i="16" s="1"/>
  <c r="O438" i="16"/>
  <c r="R437" i="16"/>
  <c r="S437" i="16" s="1" a="1"/>
  <c r="S437" i="16" s="1"/>
  <c r="O437" i="16"/>
  <c r="R436" i="16"/>
  <c r="S436" i="16" s="1" a="1"/>
  <c r="S436" i="16" s="1"/>
  <c r="O436" i="16"/>
  <c r="R435" i="16"/>
  <c r="S435" i="16" s="1" a="1"/>
  <c r="S435" i="16" s="1"/>
  <c r="O435" i="16"/>
  <c r="R434" i="16"/>
  <c r="O434" i="16"/>
  <c r="R433" i="16"/>
  <c r="O433" i="16"/>
  <c r="R432" i="16"/>
  <c r="O432" i="16"/>
  <c r="R431" i="16"/>
  <c r="S431" i="16" s="1" a="1"/>
  <c r="S431" i="16" s="1"/>
  <c r="O431" i="16"/>
  <c r="R430" i="16"/>
  <c r="S430" i="16" s="1" a="1"/>
  <c r="S430" i="16" s="1"/>
  <c r="O430" i="16"/>
  <c r="R429" i="16"/>
  <c r="S429" i="16" s="1" a="1"/>
  <c r="S429" i="16" s="1"/>
  <c r="O429" i="16"/>
  <c r="R428" i="16"/>
  <c r="S428" i="16" s="1" a="1"/>
  <c r="S428" i="16" s="1"/>
  <c r="O428" i="16"/>
  <c r="S427" i="16" a="1"/>
  <c r="S427" i="16" s="1"/>
  <c r="R427" i="16"/>
  <c r="O427" i="16"/>
  <c r="R426" i="16"/>
  <c r="S426" i="16" s="1" a="1"/>
  <c r="S426" i="16" s="1"/>
  <c r="O426" i="16"/>
  <c r="R425" i="16"/>
  <c r="S425" i="16" s="1" a="1"/>
  <c r="S425" i="16" s="1"/>
  <c r="O425" i="16"/>
  <c r="R424" i="16"/>
  <c r="S424" i="16" s="1" a="1"/>
  <c r="S424" i="16" s="1"/>
  <c r="O424" i="16"/>
  <c r="R423" i="16"/>
  <c r="S423" i="16" s="1" a="1"/>
  <c r="S423" i="16" s="1"/>
  <c r="O423" i="16"/>
  <c r="R422" i="16"/>
  <c r="O422" i="16"/>
  <c r="R421" i="16"/>
  <c r="O421" i="16"/>
  <c r="R420" i="16"/>
  <c r="O420" i="16"/>
  <c r="R419" i="16"/>
  <c r="S419" i="16" s="1" a="1"/>
  <c r="S419" i="16" s="1"/>
  <c r="O419" i="16"/>
  <c r="R418" i="16"/>
  <c r="S418" i="16" s="1" a="1"/>
  <c r="S418" i="16" s="1"/>
  <c r="O418" i="16"/>
  <c r="R417" i="16"/>
  <c r="S417" i="16" s="1" a="1"/>
  <c r="S417" i="16" s="1"/>
  <c r="O417" i="16"/>
  <c r="R416" i="16"/>
  <c r="S416" i="16" s="1" a="1"/>
  <c r="S416" i="16" s="1"/>
  <c r="O416" i="16"/>
  <c r="R415" i="16"/>
  <c r="S415" i="16" s="1" a="1"/>
  <c r="S415" i="16" s="1"/>
  <c r="O415" i="16"/>
  <c r="R414" i="16"/>
  <c r="S414" i="16" s="1" a="1"/>
  <c r="S414" i="16" s="1"/>
  <c r="O414" i="16"/>
  <c r="R413" i="16"/>
  <c r="S413" i="16" s="1" a="1"/>
  <c r="S413" i="16" s="1"/>
  <c r="O413" i="16"/>
  <c r="R412" i="16"/>
  <c r="S412" i="16" s="1" a="1"/>
  <c r="S412" i="16" s="1"/>
  <c r="O412" i="16"/>
  <c r="R411" i="16"/>
  <c r="S411" i="16" s="1" a="1"/>
  <c r="S411" i="16" s="1"/>
  <c r="O411" i="16"/>
  <c r="R410" i="16"/>
  <c r="O410" i="16"/>
  <c r="R409" i="16"/>
  <c r="O409" i="16"/>
  <c r="R408" i="16"/>
  <c r="O408" i="16"/>
  <c r="R407" i="16"/>
  <c r="S407" i="16" s="1" a="1"/>
  <c r="S407" i="16" s="1"/>
  <c r="O407" i="16"/>
  <c r="R406" i="16"/>
  <c r="S406" i="16" s="1" a="1"/>
  <c r="S406" i="16" s="1"/>
  <c r="O406" i="16"/>
  <c r="R405" i="16"/>
  <c r="S405" i="16" s="1" a="1"/>
  <c r="S405" i="16" s="1"/>
  <c r="O405" i="16"/>
  <c r="R404" i="16"/>
  <c r="S404" i="16" s="1" a="1"/>
  <c r="S404" i="16" s="1"/>
  <c r="O404" i="16"/>
  <c r="R403" i="16"/>
  <c r="S403" i="16" s="1" a="1"/>
  <c r="S403" i="16" s="1"/>
  <c r="O403" i="16"/>
  <c r="R402" i="16"/>
  <c r="S402" i="16" s="1" a="1"/>
  <c r="S402" i="16" s="1"/>
  <c r="O402" i="16"/>
  <c r="R401" i="16"/>
  <c r="S401" i="16" s="1" a="1"/>
  <c r="S401" i="16" s="1"/>
  <c r="O401" i="16"/>
  <c r="R400" i="16"/>
  <c r="S400" i="16" s="1" a="1"/>
  <c r="S400" i="16" s="1"/>
  <c r="O400" i="16"/>
  <c r="R399" i="16"/>
  <c r="S399" i="16" s="1" a="1"/>
  <c r="S399" i="16" s="1"/>
  <c r="O399" i="16"/>
  <c r="R398" i="16"/>
  <c r="S398" i="16" s="1" a="1"/>
  <c r="S398" i="16" s="1"/>
  <c r="O398" i="16"/>
  <c r="R397" i="16"/>
  <c r="O397" i="16"/>
  <c r="R396" i="16"/>
  <c r="S396" i="16" s="1" a="1"/>
  <c r="S396" i="16" s="1"/>
  <c r="O396" i="16"/>
  <c r="R395" i="16"/>
  <c r="O395" i="16"/>
  <c r="R394" i="16"/>
  <c r="O394" i="16"/>
  <c r="R393" i="16"/>
  <c r="O393" i="16"/>
  <c r="R392" i="16"/>
  <c r="S392" i="16" s="1" a="1"/>
  <c r="S392" i="16" s="1"/>
  <c r="O392" i="16"/>
  <c r="R391" i="16"/>
  <c r="S391" i="16" s="1" a="1"/>
  <c r="S391" i="16" s="1"/>
  <c r="O391" i="16"/>
  <c r="R390" i="16"/>
  <c r="S390" i="16" s="1" a="1"/>
  <c r="S390" i="16" s="1"/>
  <c r="O390" i="16"/>
  <c r="R389" i="16"/>
  <c r="S389" i="16" s="1" a="1"/>
  <c r="S389" i="16" s="1"/>
  <c r="O389" i="16"/>
  <c r="R388" i="16"/>
  <c r="S388" i="16" s="1" a="1"/>
  <c r="S388" i="16" s="1"/>
  <c r="O388" i="16"/>
  <c r="R387" i="16"/>
  <c r="S387" i="16" s="1" a="1"/>
  <c r="S387" i="16" s="1"/>
  <c r="O387" i="16"/>
  <c r="R386" i="16"/>
  <c r="S386" i="16" s="1" a="1"/>
  <c r="S386" i="16" s="1"/>
  <c r="O386" i="16"/>
  <c r="R385" i="16"/>
  <c r="S385" i="16" s="1" a="1"/>
  <c r="S385" i="16" s="1"/>
  <c r="O385" i="16"/>
  <c r="R384" i="16"/>
  <c r="S384" i="16" s="1" a="1"/>
  <c r="S384" i="16" s="1"/>
  <c r="O384" i="16"/>
  <c r="R383" i="16"/>
  <c r="O383" i="16"/>
  <c r="R382" i="16"/>
  <c r="O382" i="16"/>
  <c r="R381" i="16"/>
  <c r="O381" i="16"/>
  <c r="R380" i="16"/>
  <c r="S380" i="16" s="1" a="1"/>
  <c r="S380" i="16" s="1"/>
  <c r="O380" i="16"/>
  <c r="R379" i="16"/>
  <c r="S379" i="16" s="1" a="1"/>
  <c r="S379" i="16" s="1"/>
  <c r="O379" i="16"/>
  <c r="R378" i="16"/>
  <c r="S378" i="16" s="1" a="1"/>
  <c r="S378" i="16" s="1"/>
  <c r="O378" i="16"/>
  <c r="R377" i="16"/>
  <c r="S377" i="16" s="1" a="1"/>
  <c r="S377" i="16" s="1"/>
  <c r="O377" i="16"/>
  <c r="R376" i="16"/>
  <c r="S376" i="16" s="1" a="1"/>
  <c r="S376" i="16" s="1"/>
  <c r="O376" i="16"/>
  <c r="R375" i="16"/>
  <c r="S375" i="16" s="1" a="1"/>
  <c r="S375" i="16" s="1"/>
  <c r="O375" i="16"/>
  <c r="R374" i="16"/>
  <c r="S374" i="16" s="1" a="1"/>
  <c r="S374" i="16" s="1"/>
  <c r="O374" i="16"/>
  <c r="R373" i="16"/>
  <c r="S373" i="16" s="1" a="1"/>
  <c r="S373" i="16" s="1"/>
  <c r="O373" i="16"/>
  <c r="R372" i="16"/>
  <c r="S372" i="16" s="1" a="1"/>
  <c r="S372" i="16" s="1"/>
  <c r="O372" i="16"/>
  <c r="R371" i="16"/>
  <c r="O371" i="16"/>
  <c r="R370" i="16"/>
  <c r="O370" i="16"/>
  <c r="R369" i="16"/>
  <c r="O369" i="16"/>
  <c r="R368" i="16"/>
  <c r="S368" i="16" s="1" a="1"/>
  <c r="S368" i="16" s="1"/>
  <c r="O368" i="16"/>
  <c r="R367" i="16"/>
  <c r="S367" i="16" s="1" a="1"/>
  <c r="S367" i="16" s="1"/>
  <c r="O367" i="16"/>
  <c r="R366" i="16"/>
  <c r="S366" i="16" s="1" a="1"/>
  <c r="S366" i="16" s="1"/>
  <c r="O366" i="16"/>
  <c r="R365" i="16"/>
  <c r="S365" i="16" s="1" a="1"/>
  <c r="S365" i="16" s="1"/>
  <c r="O365" i="16"/>
  <c r="R364" i="16"/>
  <c r="S364" i="16" s="1" a="1"/>
  <c r="S364" i="16" s="1"/>
  <c r="O364" i="16"/>
  <c r="R363" i="16"/>
  <c r="S363" i="16" s="1" a="1"/>
  <c r="S363" i="16" s="1"/>
  <c r="O363" i="16"/>
  <c r="R362" i="16"/>
  <c r="S362" i="16" s="1" a="1"/>
  <c r="S362" i="16" s="1"/>
  <c r="O362" i="16"/>
  <c r="R361" i="16"/>
  <c r="S361" i="16" s="1" a="1"/>
  <c r="S361" i="16" s="1"/>
  <c r="O361" i="16"/>
  <c r="R360" i="16"/>
  <c r="S360" i="16" s="1" a="1"/>
  <c r="S360" i="16" s="1"/>
  <c r="O360" i="16"/>
  <c r="R359" i="16"/>
  <c r="O359" i="16"/>
  <c r="R358" i="16"/>
  <c r="O358" i="16"/>
  <c r="R357" i="16"/>
  <c r="O357" i="16"/>
  <c r="R356" i="16"/>
  <c r="S356" i="16" s="1" a="1"/>
  <c r="S356" i="16" s="1"/>
  <c r="O356" i="16"/>
  <c r="R355" i="16"/>
  <c r="S355" i="16" s="1" a="1"/>
  <c r="S355" i="16" s="1"/>
  <c r="O355" i="16"/>
  <c r="R354" i="16"/>
  <c r="S354" i="16" s="1" a="1"/>
  <c r="S354" i="16" s="1"/>
  <c r="O354" i="16"/>
  <c r="R353" i="16"/>
  <c r="S353" i="16" s="1" a="1"/>
  <c r="S353" i="16" s="1"/>
  <c r="O353" i="16"/>
  <c r="R352" i="16"/>
  <c r="S352" i="16" s="1" a="1"/>
  <c r="S352" i="16" s="1"/>
  <c r="O352" i="16"/>
  <c r="R351" i="16"/>
  <c r="S351" i="16" s="1" a="1"/>
  <c r="S351" i="16" s="1"/>
  <c r="O351" i="16"/>
  <c r="R350" i="16"/>
  <c r="S350" i="16" s="1" a="1"/>
  <c r="S350" i="16" s="1"/>
  <c r="O350" i="16"/>
  <c r="R349" i="16"/>
  <c r="S349" i="16" s="1" a="1"/>
  <c r="S349" i="16" s="1"/>
  <c r="O349" i="16"/>
  <c r="R348" i="16"/>
  <c r="S348" i="16" s="1" a="1"/>
  <c r="S348" i="16" s="1"/>
  <c r="O348" i="16"/>
  <c r="R347" i="16"/>
  <c r="S347" i="16" s="1" a="1"/>
  <c r="S347" i="16" s="1"/>
  <c r="O347" i="16"/>
  <c r="R346" i="16"/>
  <c r="O346" i="16"/>
  <c r="R345" i="16"/>
  <c r="S345" i="16" s="1" a="1"/>
  <c r="S345" i="16" s="1"/>
  <c r="O345" i="16"/>
  <c r="R344" i="16"/>
  <c r="O344" i="16"/>
  <c r="R343" i="16"/>
  <c r="O343" i="16"/>
  <c r="R342" i="16"/>
  <c r="O342" i="16"/>
  <c r="R341" i="16"/>
  <c r="S341" i="16" s="1" a="1"/>
  <c r="S341" i="16" s="1"/>
  <c r="O341" i="16"/>
  <c r="R340" i="16"/>
  <c r="S340" i="16" s="1" a="1"/>
  <c r="S340" i="16" s="1"/>
  <c r="O340" i="16"/>
  <c r="R339" i="16"/>
  <c r="S339" i="16" s="1" a="1"/>
  <c r="S339" i="16" s="1"/>
  <c r="O339" i="16"/>
  <c r="R338" i="16"/>
  <c r="S338" i="16" s="1" a="1"/>
  <c r="S338" i="16" s="1"/>
  <c r="O338" i="16"/>
  <c r="R337" i="16"/>
  <c r="S337" i="16" s="1" a="1"/>
  <c r="S337" i="16" s="1"/>
  <c r="O337" i="16"/>
  <c r="R336" i="16"/>
  <c r="S336" i="16" s="1" a="1"/>
  <c r="S336" i="16" s="1"/>
  <c r="O336" i="16"/>
  <c r="R335" i="16"/>
  <c r="S335" i="16" s="1" a="1"/>
  <c r="S335" i="16" s="1"/>
  <c r="O335" i="16"/>
  <c r="R334" i="16"/>
  <c r="S334" i="16" s="1" a="1"/>
  <c r="S334" i="16" s="1"/>
  <c r="O334" i="16"/>
  <c r="S333" i="16" a="1"/>
  <c r="S333" i="16" s="1"/>
  <c r="R333" i="16"/>
  <c r="O333" i="16"/>
  <c r="R332" i="16"/>
  <c r="O332" i="16"/>
  <c r="R331" i="16"/>
  <c r="O331" i="16"/>
  <c r="R330" i="16"/>
  <c r="O330" i="16"/>
  <c r="R329" i="16"/>
  <c r="S329" i="16" s="1" a="1"/>
  <c r="S329" i="16" s="1"/>
  <c r="O329" i="16"/>
  <c r="R328" i="16"/>
  <c r="S328" i="16" s="1" a="1"/>
  <c r="S328" i="16" s="1"/>
  <c r="O328" i="16"/>
  <c r="R327" i="16"/>
  <c r="S327" i="16" s="1" a="1"/>
  <c r="S327" i="16" s="1"/>
  <c r="O327" i="16"/>
  <c r="R326" i="16"/>
  <c r="S326" i="16" s="1" a="1"/>
  <c r="S326" i="16" s="1"/>
  <c r="O326" i="16"/>
  <c r="S325" i="16" a="1"/>
  <c r="S325" i="16" s="1"/>
  <c r="R325" i="16"/>
  <c r="O325" i="16"/>
  <c r="R324" i="16"/>
  <c r="S324" i="16" s="1" a="1"/>
  <c r="S324" i="16" s="1"/>
  <c r="O324" i="16"/>
  <c r="R323" i="16"/>
  <c r="S323" i="16" s="1" a="1"/>
  <c r="S323" i="16" s="1"/>
  <c r="O323" i="16"/>
  <c r="R322" i="16"/>
  <c r="S322" i="16" s="1" a="1"/>
  <c r="S322" i="16" s="1"/>
  <c r="O322" i="16"/>
  <c r="R321" i="16"/>
  <c r="S321" i="16" s="1" a="1"/>
  <c r="S321" i="16" s="1"/>
  <c r="O321" i="16"/>
  <c r="R320" i="16"/>
  <c r="O320" i="16"/>
  <c r="R319" i="16"/>
  <c r="O319" i="16"/>
  <c r="R318" i="16"/>
  <c r="O318" i="16"/>
  <c r="R317" i="16"/>
  <c r="S317" i="16" s="1" a="1"/>
  <c r="S317" i="16" s="1"/>
  <c r="O317" i="16"/>
  <c r="R316" i="16"/>
  <c r="S316" i="16" s="1" a="1"/>
  <c r="S316" i="16" s="1"/>
  <c r="O316" i="16"/>
  <c r="R315" i="16"/>
  <c r="S315" i="16" s="1" a="1"/>
  <c r="S315" i="16" s="1"/>
  <c r="O315" i="16"/>
  <c r="R314" i="16"/>
  <c r="S314" i="16" s="1" a="1"/>
  <c r="S314" i="16" s="1"/>
  <c r="O314" i="16"/>
  <c r="R313" i="16"/>
  <c r="S313" i="16" s="1" a="1"/>
  <c r="S313" i="16" s="1"/>
  <c r="O313" i="16"/>
  <c r="R312" i="16"/>
  <c r="S312" i="16" s="1" a="1"/>
  <c r="S312" i="16" s="1"/>
  <c r="O312" i="16"/>
  <c r="R311" i="16"/>
  <c r="S311" i="16" s="1" a="1"/>
  <c r="S311" i="16" s="1"/>
  <c r="O311" i="16"/>
  <c r="R310" i="16"/>
  <c r="S310" i="16" s="1" a="1"/>
  <c r="S310" i="16" s="1"/>
  <c r="O310" i="16"/>
  <c r="R309" i="16"/>
  <c r="O309" i="16"/>
  <c r="R308" i="16"/>
  <c r="O308" i="16"/>
  <c r="R307" i="16"/>
  <c r="O307" i="16"/>
  <c r="R306" i="16"/>
  <c r="S306" i="16" s="1" a="1"/>
  <c r="S306" i="16" s="1"/>
  <c r="O306" i="16"/>
  <c r="R305" i="16"/>
  <c r="S305" i="16" s="1" a="1"/>
  <c r="S305" i="16" s="1"/>
  <c r="O305" i="16"/>
  <c r="R304" i="16"/>
  <c r="S304" i="16" s="1" a="1"/>
  <c r="S304" i="16" s="1"/>
  <c r="O304" i="16"/>
  <c r="R303" i="16"/>
  <c r="S303" i="16" s="1" a="1"/>
  <c r="S303" i="16" s="1"/>
  <c r="O303" i="16"/>
  <c r="R302" i="16"/>
  <c r="S302" i="16" s="1" a="1"/>
  <c r="S302" i="16" s="1"/>
  <c r="O302" i="16"/>
  <c r="R301" i="16"/>
  <c r="S301" i="16" s="1" a="1"/>
  <c r="S301" i="16" s="1"/>
  <c r="O301" i="16"/>
  <c r="R300" i="16"/>
  <c r="S300" i="16" s="1" a="1"/>
  <c r="S300" i="16" s="1"/>
  <c r="O300" i="16"/>
  <c r="R299" i="16"/>
  <c r="S299" i="16" s="1" a="1"/>
  <c r="S299" i="16" s="1"/>
  <c r="O299" i="16"/>
  <c r="R298" i="16"/>
  <c r="O298" i="16"/>
  <c r="R297" i="16"/>
  <c r="O297" i="16"/>
  <c r="R296" i="16"/>
  <c r="O296" i="16"/>
  <c r="R295" i="16"/>
  <c r="S295" i="16" s="1" a="1"/>
  <c r="S295" i="16" s="1"/>
  <c r="O295" i="16"/>
  <c r="R294" i="16"/>
  <c r="S294" i="16" s="1" a="1"/>
  <c r="S294" i="16" s="1"/>
  <c r="O294" i="16"/>
  <c r="R293" i="16"/>
  <c r="S293" i="16" s="1" a="1"/>
  <c r="S293" i="16" s="1"/>
  <c r="O293" i="16"/>
  <c r="R292" i="16"/>
  <c r="S292" i="16" s="1" a="1"/>
  <c r="S292" i="16" s="1"/>
  <c r="O292" i="16"/>
  <c r="R291" i="16"/>
  <c r="S291" i="16" s="1" a="1"/>
  <c r="S291" i="16" s="1"/>
  <c r="O291" i="16"/>
  <c r="R290" i="16"/>
  <c r="S290" i="16" s="1" a="1"/>
  <c r="S290" i="16" s="1"/>
  <c r="O290" i="16"/>
  <c r="R289" i="16"/>
  <c r="S289" i="16" s="1" a="1"/>
  <c r="S289" i="16" s="1"/>
  <c r="O289" i="16"/>
  <c r="R288" i="16"/>
  <c r="S288" i="16" s="1" a="1"/>
  <c r="S288" i="16" s="1"/>
  <c r="O288" i="16"/>
  <c r="R287" i="16"/>
  <c r="S287" i="16" s="1" a="1"/>
  <c r="S287" i="16" s="1"/>
  <c r="O287" i="16"/>
  <c r="R286" i="16"/>
  <c r="S286" i="16" s="1" a="1"/>
  <c r="S286" i="16" s="1"/>
  <c r="O286" i="16"/>
  <c r="R285" i="16"/>
  <c r="S285" i="16" s="1" a="1"/>
  <c r="S285" i="16" s="1"/>
  <c r="O285" i="16"/>
  <c r="R284" i="16"/>
  <c r="S284" i="16" s="1" a="1"/>
  <c r="S284" i="16" s="1"/>
  <c r="O284" i="16"/>
  <c r="R283" i="16"/>
  <c r="S283" i="16" s="1" a="1"/>
  <c r="S283" i="16" s="1"/>
  <c r="O283" i="16"/>
  <c r="R282" i="16"/>
  <c r="S282" i="16" s="1" a="1"/>
  <c r="S282" i="16" s="1"/>
  <c r="O282" i="16"/>
  <c r="R281" i="16"/>
  <c r="S281" i="16" s="1" a="1"/>
  <c r="S281" i="16" s="1"/>
  <c r="O281" i="16"/>
  <c r="R280" i="16"/>
  <c r="S280" i="16" s="1" a="1"/>
  <c r="S280" i="16" s="1"/>
  <c r="O280" i="16"/>
  <c r="R279" i="16"/>
  <c r="O279" i="16"/>
  <c r="R278" i="16"/>
  <c r="O278" i="16"/>
  <c r="R277" i="16"/>
  <c r="O277" i="16"/>
  <c r="R276" i="16"/>
  <c r="S276" i="16" s="1" a="1"/>
  <c r="S276" i="16" s="1"/>
  <c r="O276" i="16"/>
  <c r="R275" i="16"/>
  <c r="S275" i="16" s="1" a="1"/>
  <c r="S275" i="16" s="1"/>
  <c r="O275" i="16"/>
  <c r="R274" i="16"/>
  <c r="S274" i="16" s="1" a="1"/>
  <c r="S274" i="16" s="1"/>
  <c r="O274" i="16"/>
  <c r="R273" i="16"/>
  <c r="S273" i="16" s="1" a="1"/>
  <c r="S273" i="16" s="1"/>
  <c r="O273" i="16"/>
  <c r="R272" i="16"/>
  <c r="S272" i="16" s="1" a="1"/>
  <c r="S272" i="16" s="1"/>
  <c r="O272" i="16"/>
  <c r="R271" i="16"/>
  <c r="S271" i="16" s="1" a="1"/>
  <c r="S271" i="16" s="1"/>
  <c r="O271" i="16"/>
  <c r="R270" i="16"/>
  <c r="S270" i="16" s="1" a="1"/>
  <c r="S270" i="16" s="1"/>
  <c r="O270" i="16"/>
  <c r="R269" i="16"/>
  <c r="S269" i="16" s="1" a="1"/>
  <c r="S269" i="16" s="1"/>
  <c r="O269" i="16"/>
  <c r="R268" i="16"/>
  <c r="S268" i="16" s="1" a="1"/>
  <c r="S268" i="16" s="1"/>
  <c r="O268" i="16"/>
  <c r="S267" i="16" a="1"/>
  <c r="S267" i="16" s="1"/>
  <c r="R267" i="16"/>
  <c r="O267" i="16"/>
  <c r="R266" i="16"/>
  <c r="S266" i="16" s="1" a="1"/>
  <c r="S266" i="16" s="1"/>
  <c r="O266" i="16"/>
  <c r="R265" i="16"/>
  <c r="S265" i="16" s="1" a="1"/>
  <c r="S265" i="16" s="1"/>
  <c r="O265" i="16"/>
  <c r="R264" i="16"/>
  <c r="O264" i="16"/>
  <c r="R263" i="16"/>
  <c r="O263" i="16"/>
  <c r="R262" i="16"/>
  <c r="O262" i="16"/>
  <c r="R261" i="16"/>
  <c r="S261" i="16" s="1" a="1"/>
  <c r="S261" i="16" s="1"/>
  <c r="O261" i="16"/>
  <c r="R260" i="16"/>
  <c r="S260" i="16" s="1" a="1"/>
  <c r="S260" i="16" s="1"/>
  <c r="O260" i="16"/>
  <c r="R259" i="16"/>
  <c r="S259" i="16" s="1" a="1"/>
  <c r="S259" i="16" s="1"/>
  <c r="O259" i="16"/>
  <c r="R258" i="16"/>
  <c r="S258" i="16" s="1" a="1"/>
  <c r="S258" i="16" s="1"/>
  <c r="O258" i="16"/>
  <c r="R257" i="16"/>
  <c r="S257" i="16" s="1" a="1"/>
  <c r="S257" i="16" s="1"/>
  <c r="O257" i="16"/>
  <c r="R256" i="16"/>
  <c r="S256" i="16" s="1" a="1"/>
  <c r="S256" i="16" s="1"/>
  <c r="O256" i="16"/>
  <c r="R255" i="16"/>
  <c r="S255" i="16" s="1" a="1"/>
  <c r="S255" i="16" s="1"/>
  <c r="O255" i="16"/>
  <c r="R254" i="16"/>
  <c r="S254" i="16" s="1" a="1"/>
  <c r="S254" i="16" s="1"/>
  <c r="O254" i="16"/>
  <c r="R253" i="16"/>
  <c r="S253" i="16" s="1" a="1"/>
  <c r="S253" i="16" s="1"/>
  <c r="O253" i="16"/>
  <c r="R252" i="16"/>
  <c r="S252" i="16" s="1" a="1"/>
  <c r="S252" i="16" s="1"/>
  <c r="O252" i="16"/>
  <c r="R251" i="16"/>
  <c r="O251" i="16"/>
  <c r="R250" i="16"/>
  <c r="O250" i="16"/>
  <c r="R249" i="16"/>
  <c r="O249" i="16"/>
  <c r="R248" i="16"/>
  <c r="S248" i="16" s="1" a="1"/>
  <c r="S248" i="16" s="1"/>
  <c r="O248" i="16"/>
  <c r="R247" i="16"/>
  <c r="S247" i="16" s="1" a="1"/>
  <c r="S247" i="16" s="1"/>
  <c r="O247" i="16"/>
  <c r="S246" i="16" a="1"/>
  <c r="S246" i="16" s="1"/>
  <c r="R246" i="16"/>
  <c r="O246" i="16"/>
  <c r="R245" i="16"/>
  <c r="S245" i="16" s="1" a="1"/>
  <c r="S245" i="16" s="1"/>
  <c r="O245" i="16"/>
  <c r="R244" i="16"/>
  <c r="S244" i="16" s="1" a="1"/>
  <c r="S244" i="16" s="1"/>
  <c r="O244" i="16"/>
  <c r="R243" i="16"/>
  <c r="S243" i="16" s="1" a="1"/>
  <c r="S243" i="16" s="1"/>
  <c r="O243" i="16"/>
  <c r="R242" i="16"/>
  <c r="S242" i="16" s="1" a="1"/>
  <c r="S242" i="16" s="1"/>
  <c r="O242" i="16"/>
  <c r="R241" i="16"/>
  <c r="S241" i="16" s="1" a="1"/>
  <c r="S241" i="16" s="1"/>
  <c r="O241" i="16"/>
  <c r="R240" i="16"/>
  <c r="S240" i="16" s="1" a="1"/>
  <c r="S240" i="16" s="1"/>
  <c r="O240" i="16"/>
  <c r="R239" i="16"/>
  <c r="S239" i="16" s="1" a="1"/>
  <c r="S239" i="16" s="1"/>
  <c r="O239" i="16"/>
  <c r="R238" i="16"/>
  <c r="O238" i="16"/>
  <c r="R237" i="16"/>
  <c r="O237" i="16"/>
  <c r="R236" i="16"/>
  <c r="O236" i="16"/>
  <c r="R235" i="16"/>
  <c r="S235" i="16" s="1" a="1"/>
  <c r="S235" i="16" s="1"/>
  <c r="O235" i="16"/>
  <c r="R234" i="16"/>
  <c r="S234" i="16" s="1" a="1"/>
  <c r="S234" i="16" s="1"/>
  <c r="O234" i="16"/>
  <c r="S233" i="16" a="1"/>
  <c r="S233" i="16" s="1"/>
  <c r="R233" i="16"/>
  <c r="O233" i="16"/>
  <c r="R232" i="16"/>
  <c r="S232" i="16" s="1" a="1"/>
  <c r="S232" i="16" s="1"/>
  <c r="O232" i="16"/>
  <c r="R231" i="16"/>
  <c r="S231" i="16" s="1" a="1"/>
  <c r="S231" i="16" s="1"/>
  <c r="O231" i="16"/>
  <c r="R230" i="16"/>
  <c r="S230" i="16" s="1" a="1"/>
  <c r="S230" i="16" s="1"/>
  <c r="O230" i="16"/>
  <c r="R229" i="16"/>
  <c r="S229" i="16" s="1" a="1"/>
  <c r="S229" i="16" s="1"/>
  <c r="O229" i="16"/>
  <c r="R228" i="16"/>
  <c r="S228" i="16" s="1" a="1"/>
  <c r="S228" i="16" s="1"/>
  <c r="O228" i="16"/>
  <c r="R227" i="16"/>
  <c r="S227" i="16" s="1" a="1"/>
  <c r="S227" i="16" s="1"/>
  <c r="O227" i="16"/>
  <c r="R226" i="16"/>
  <c r="S226" i="16" s="1" a="1"/>
  <c r="S226" i="16" s="1"/>
  <c r="O226" i="16"/>
  <c r="R225" i="16"/>
  <c r="O225" i="16"/>
  <c r="R224" i="16"/>
  <c r="O224" i="16"/>
  <c r="R223" i="16"/>
  <c r="O223" i="16"/>
  <c r="R222" i="16"/>
  <c r="S222" i="16" s="1" a="1"/>
  <c r="S222" i="16" s="1"/>
  <c r="O222" i="16"/>
  <c r="R221" i="16"/>
  <c r="S221" i="16" s="1" a="1"/>
  <c r="S221" i="16" s="1"/>
  <c r="O221" i="16"/>
  <c r="R220" i="16"/>
  <c r="S220" i="16" s="1" a="1"/>
  <c r="S220" i="16" s="1"/>
  <c r="O220" i="16"/>
  <c r="R219" i="16"/>
  <c r="S219" i="16" s="1" a="1"/>
  <c r="S219" i="16" s="1"/>
  <c r="O219" i="16"/>
  <c r="R218" i="16"/>
  <c r="S218" i="16" s="1" a="1"/>
  <c r="S218" i="16" s="1"/>
  <c r="O218" i="16"/>
  <c r="R217" i="16"/>
  <c r="S217" i="16" s="1" a="1"/>
  <c r="S217" i="16" s="1"/>
  <c r="O217" i="16"/>
  <c r="R216" i="16"/>
  <c r="S216" i="16" s="1" a="1"/>
  <c r="S216" i="16" s="1"/>
  <c r="O216" i="16"/>
  <c r="R215" i="16"/>
  <c r="S215" i="16" s="1" a="1"/>
  <c r="S215" i="16" s="1"/>
  <c r="O215" i="16"/>
  <c r="R214" i="16"/>
  <c r="S214" i="16" s="1" a="1"/>
  <c r="S214" i="16" s="1"/>
  <c r="O214" i="16"/>
  <c r="R213" i="16"/>
  <c r="S213" i="16" s="1" a="1"/>
  <c r="S213" i="16" s="1"/>
  <c r="O213" i="16"/>
  <c r="R212" i="16"/>
  <c r="S212" i="16" s="1" a="1"/>
  <c r="S212" i="16" s="1"/>
  <c r="O212" i="16"/>
  <c r="R211" i="16"/>
  <c r="O211" i="16"/>
  <c r="R210" i="16"/>
  <c r="S210" i="16" s="1" a="1"/>
  <c r="S210" i="16" s="1"/>
  <c r="O210" i="16"/>
  <c r="R209" i="16"/>
  <c r="O209" i="16"/>
  <c r="R208" i="16"/>
  <c r="O208" i="16"/>
  <c r="R207" i="16"/>
  <c r="O207" i="16"/>
  <c r="R206" i="16"/>
  <c r="O206" i="16"/>
  <c r="R205" i="16"/>
  <c r="S205" i="16" s="1" a="1"/>
  <c r="S205" i="16" s="1"/>
  <c r="O205" i="16"/>
  <c r="R204" i="16"/>
  <c r="S204" i="16" s="1" a="1"/>
  <c r="S204" i="16" s="1"/>
  <c r="O204" i="16"/>
  <c r="R203" i="16"/>
  <c r="S203" i="16" s="1" a="1"/>
  <c r="S203" i="16" s="1"/>
  <c r="O203" i="16"/>
  <c r="R202" i="16"/>
  <c r="O202" i="16"/>
  <c r="R201" i="16"/>
  <c r="O201" i="16"/>
  <c r="R200" i="16"/>
  <c r="O200" i="16"/>
  <c r="R199" i="16"/>
  <c r="O199" i="16"/>
  <c r="R198" i="16"/>
  <c r="O198" i="16"/>
  <c r="R197" i="16"/>
  <c r="O197" i="16"/>
  <c r="R196" i="16"/>
  <c r="O196" i="16"/>
  <c r="R195" i="16"/>
  <c r="O195" i="16"/>
  <c r="R194" i="16"/>
  <c r="O194" i="16"/>
  <c r="R193" i="16"/>
  <c r="O193" i="16"/>
  <c r="R192" i="16"/>
  <c r="O192" i="16"/>
  <c r="R191" i="16"/>
  <c r="O191" i="16"/>
  <c r="R190" i="16"/>
  <c r="S190" i="16" s="1" a="1"/>
  <c r="S190" i="16" s="1"/>
  <c r="O190" i="16"/>
  <c r="R189" i="16"/>
  <c r="S189" i="16" s="1" a="1"/>
  <c r="S189" i="16" s="1"/>
  <c r="O189" i="16"/>
  <c r="R188" i="16"/>
  <c r="S188" i="16" s="1" a="1"/>
  <c r="S188" i="16" s="1"/>
  <c r="O188" i="16"/>
  <c r="R187" i="16"/>
  <c r="S187" i="16" s="1" a="1"/>
  <c r="S187" i="16" s="1"/>
  <c r="O187" i="16"/>
  <c r="R186" i="16"/>
  <c r="S186" i="16" s="1" a="1"/>
  <c r="S186" i="16" s="1"/>
  <c r="O186" i="16"/>
  <c r="R185" i="16"/>
  <c r="S185" i="16" s="1" a="1"/>
  <c r="S185" i="16" s="1"/>
  <c r="O185" i="16"/>
  <c r="R184" i="16"/>
  <c r="S184" i="16" s="1" a="1"/>
  <c r="S184" i="16" s="1"/>
  <c r="O184" i="16"/>
  <c r="R183" i="16"/>
  <c r="S183" i="16" s="1" a="1"/>
  <c r="S183" i="16" s="1"/>
  <c r="O183" i="16"/>
  <c r="R182" i="16"/>
  <c r="S182" i="16" s="1" a="1"/>
  <c r="S182" i="16" s="1"/>
  <c r="O182" i="16"/>
  <c r="R181" i="16"/>
  <c r="S181" i="16" s="1" a="1"/>
  <c r="S181" i="16" s="1"/>
  <c r="O181" i="16"/>
  <c r="R180" i="16"/>
  <c r="O180" i="16"/>
  <c r="R179" i="16"/>
  <c r="O179" i="16"/>
  <c r="R178" i="16"/>
  <c r="O178" i="16"/>
  <c r="R177" i="16"/>
  <c r="O177" i="16"/>
  <c r="R176" i="16"/>
  <c r="O176" i="16"/>
  <c r="R175" i="16"/>
  <c r="O175" i="16"/>
  <c r="R174" i="16"/>
  <c r="O174" i="16"/>
  <c r="R173" i="16"/>
  <c r="O173" i="16"/>
  <c r="R172" i="16"/>
  <c r="O172" i="16"/>
  <c r="R171" i="16"/>
  <c r="O171" i="16"/>
  <c r="R170" i="16"/>
  <c r="O170" i="16"/>
  <c r="R169" i="16"/>
  <c r="O169" i="16"/>
  <c r="R168" i="16"/>
  <c r="O168" i="16"/>
  <c r="R167" i="16"/>
  <c r="R166" i="16"/>
  <c r="S166" i="16" s="1" a="1"/>
  <c r="S166" i="16" s="1"/>
  <c r="R165" i="16"/>
  <c r="R164" i="16"/>
  <c r="S164" i="16" s="1" a="1"/>
  <c r="S164" i="16" s="1"/>
  <c r="R163" i="16"/>
  <c r="R162" i="16"/>
  <c r="R161" i="16"/>
  <c r="S161" i="16" s="1" a="1"/>
  <c r="S161" i="16" s="1"/>
  <c r="O161" i="16"/>
  <c r="R160" i="16"/>
  <c r="S160" i="16" s="1" a="1"/>
  <c r="S160" i="16" s="1"/>
  <c r="O160" i="16"/>
  <c r="R159" i="16"/>
  <c r="S159" i="16" s="1" a="1"/>
  <c r="S159" i="16" s="1"/>
  <c r="O159" i="16"/>
  <c r="R158" i="16"/>
  <c r="S158" i="16" s="1" a="1"/>
  <c r="S158" i="16" s="1"/>
  <c r="O158" i="16"/>
  <c r="R157" i="16"/>
  <c r="S157" i="16" s="1" a="1"/>
  <c r="S157" i="16" s="1"/>
  <c r="O157" i="16"/>
  <c r="R156" i="16"/>
  <c r="S156" i="16" s="1" a="1"/>
  <c r="S156" i="16" s="1"/>
  <c r="O156" i="16"/>
  <c r="R155" i="16"/>
  <c r="O155" i="16"/>
  <c r="R154" i="16"/>
  <c r="O154" i="16"/>
  <c r="R153" i="16"/>
  <c r="S153" i="16" s="1" a="1"/>
  <c r="S153" i="16" s="1"/>
  <c r="O153" i="16"/>
  <c r="R152" i="16"/>
  <c r="S152" i="16" s="1" a="1"/>
  <c r="S152" i="16" s="1"/>
  <c r="O152" i="16"/>
  <c r="S151" i="16" a="1"/>
  <c r="S151" i="16" s="1"/>
  <c r="R151" i="16"/>
  <c r="O151" i="16"/>
  <c r="R150" i="16"/>
  <c r="O150" i="16"/>
  <c r="R149" i="16"/>
  <c r="S149" i="16" s="1" a="1"/>
  <c r="S149" i="16" s="1"/>
  <c r="O149" i="16"/>
  <c r="R148" i="16"/>
  <c r="S148" i="16" s="1" a="1"/>
  <c r="S148" i="16" s="1"/>
  <c r="O148" i="16"/>
  <c r="S147" i="16" a="1"/>
  <c r="S147" i="16" s="1"/>
  <c r="R147" i="16"/>
  <c r="O147" i="16"/>
  <c r="R146" i="16"/>
  <c r="S146" i="16" s="1" a="1"/>
  <c r="S146" i="16" s="1"/>
  <c r="O146" i="16"/>
  <c r="R145" i="16"/>
  <c r="S145" i="16" s="1" a="1"/>
  <c r="S145" i="16" s="1"/>
  <c r="O145" i="16"/>
  <c r="S144" i="16" a="1"/>
  <c r="S144" i="16" s="1"/>
  <c r="R144" i="16"/>
  <c r="O144" i="16"/>
  <c r="R143" i="16"/>
  <c r="O143" i="16"/>
  <c r="R142" i="16"/>
  <c r="O142" i="16"/>
  <c r="R141" i="16"/>
  <c r="S141" i="16" s="1" a="1"/>
  <c r="S141" i="16" s="1"/>
  <c r="O141" i="16"/>
  <c r="R140" i="16"/>
  <c r="R139" i="16"/>
  <c r="S139" i="16" s="1" a="1"/>
  <c r="S139" i="16" s="1"/>
  <c r="O139" i="16"/>
  <c r="R138" i="16"/>
  <c r="S138" i="16" s="1" a="1"/>
  <c r="S138" i="16" s="1"/>
  <c r="O138" i="16"/>
  <c r="R137" i="16"/>
  <c r="S137" i="16" s="1" a="1"/>
  <c r="S137" i="16" s="1"/>
  <c r="O137" i="16"/>
  <c r="R136" i="16"/>
  <c r="S136" i="16" s="1" a="1"/>
  <c r="S136" i="16" s="1"/>
  <c r="O136" i="16"/>
  <c r="R135" i="16"/>
  <c r="S135" i="16" s="1" a="1"/>
  <c r="S135" i="16" s="1"/>
  <c r="O135" i="16"/>
  <c r="S134" i="16" a="1"/>
  <c r="S134" i="16" s="1"/>
  <c r="R134" i="16"/>
  <c r="R133" i="16"/>
  <c r="S133" i="16" s="1" a="1"/>
  <c r="S133" i="16" s="1"/>
  <c r="R132" i="16"/>
  <c r="S132" i="16" s="1" a="1"/>
  <c r="S132" i="16" s="1"/>
  <c r="O132" i="16"/>
  <c r="R131" i="16"/>
  <c r="O131" i="16"/>
  <c r="R130" i="16"/>
  <c r="O130" i="16"/>
  <c r="R129" i="16"/>
  <c r="S129" i="16" s="1" a="1"/>
  <c r="S129" i="16" s="1"/>
  <c r="O129" i="16"/>
  <c r="R128" i="16"/>
  <c r="S128" i="16" s="1" a="1"/>
  <c r="S128" i="16" s="1"/>
  <c r="O128" i="16"/>
  <c r="R127" i="16"/>
  <c r="O127" i="16"/>
  <c r="R126" i="16"/>
  <c r="S126" i="16" s="1" a="1"/>
  <c r="S126" i="16" s="1"/>
  <c r="O126" i="16"/>
  <c r="R125" i="16"/>
  <c r="S125" i="16" s="1" a="1"/>
  <c r="S125" i="16" s="1"/>
  <c r="O125" i="16"/>
  <c r="R124" i="16"/>
  <c r="S124" i="16" s="1" a="1"/>
  <c r="S124" i="16" s="1"/>
  <c r="O124" i="16"/>
  <c r="R123" i="16"/>
  <c r="O123" i="16"/>
  <c r="R122" i="16"/>
  <c r="O122" i="16"/>
  <c r="R121" i="16"/>
  <c r="S121" i="16" s="1" a="1"/>
  <c r="S121" i="16" s="1"/>
  <c r="O121" i="16"/>
  <c r="R120" i="16"/>
  <c r="S120" i="16" s="1" a="1"/>
  <c r="S120" i="16" s="1"/>
  <c r="O120" i="16"/>
  <c r="R119" i="16"/>
  <c r="O119" i="16"/>
  <c r="R118" i="16"/>
  <c r="O118" i="16"/>
  <c r="R117" i="16"/>
  <c r="S117" i="16" s="1" a="1"/>
  <c r="S117" i="16" s="1"/>
  <c r="O117" i="16"/>
  <c r="R116" i="16"/>
  <c r="S116" i="16" s="1" a="1"/>
  <c r="S116" i="16" s="1"/>
  <c r="O116" i="16"/>
  <c r="R115" i="16"/>
  <c r="O115" i="16"/>
  <c r="R114" i="16"/>
  <c r="S114" i="16" s="1" a="1"/>
  <c r="S114" i="16" s="1"/>
  <c r="O114" i="16"/>
  <c r="R113" i="16"/>
  <c r="O113" i="16"/>
  <c r="R112" i="16"/>
  <c r="O112" i="16"/>
  <c r="R111" i="16"/>
  <c r="O111" i="16"/>
  <c r="R110" i="16"/>
  <c r="O110" i="16"/>
  <c r="R109" i="16"/>
  <c r="O109" i="16"/>
  <c r="R108" i="16"/>
  <c r="O108" i="16"/>
  <c r="R107" i="16"/>
  <c r="O107" i="16"/>
  <c r="R106" i="16"/>
  <c r="O106" i="16"/>
  <c r="R105" i="16"/>
  <c r="O105" i="16"/>
  <c r="R104" i="16"/>
  <c r="O104" i="16"/>
  <c r="S103" i="16" a="1"/>
  <c r="S103" i="16" s="1"/>
  <c r="R103" i="16"/>
  <c r="O103" i="16"/>
  <c r="R102" i="16"/>
  <c r="S102" i="16" s="1" a="1"/>
  <c r="S102" i="16" s="1"/>
  <c r="O102" i="16"/>
  <c r="R101" i="16"/>
  <c r="O101" i="16"/>
  <c r="R100" i="16"/>
  <c r="O100" i="16"/>
  <c r="R99" i="16"/>
  <c r="O99" i="16"/>
  <c r="R98" i="16"/>
  <c r="S98" i="16" s="1" a="1"/>
  <c r="S98" i="16" s="1"/>
  <c r="O98" i="16"/>
  <c r="R97" i="16"/>
  <c r="S97" i="16" s="1" a="1"/>
  <c r="S97" i="16" s="1"/>
  <c r="O97" i="16"/>
  <c r="R96" i="16"/>
  <c r="S96" i="16" s="1" a="1"/>
  <c r="S96" i="16" s="1"/>
  <c r="O96" i="16"/>
  <c r="R95" i="16"/>
  <c r="O95" i="16"/>
  <c r="R94" i="16"/>
  <c r="O94" i="16"/>
  <c r="R93" i="16"/>
  <c r="O93" i="16"/>
  <c r="R92" i="16"/>
  <c r="S92" i="16" s="1" a="1"/>
  <c r="S92" i="16" s="1"/>
  <c r="O92" i="16"/>
  <c r="R91" i="16"/>
  <c r="S91" i="16" s="1" a="1"/>
  <c r="S91" i="16" s="1"/>
  <c r="R90" i="16"/>
  <c r="S90" i="16" s="1" a="1"/>
  <c r="S90" i="16" s="1"/>
  <c r="R89" i="16"/>
  <c r="S89" i="16" s="1" a="1"/>
  <c r="S89" i="16" s="1"/>
  <c r="R88" i="16"/>
  <c r="S88" i="16" s="1" a="1"/>
  <c r="S88" i="16" s="1"/>
  <c r="O88" i="16"/>
  <c r="R87" i="16"/>
  <c r="S87" i="16" s="1" a="1"/>
  <c r="S87" i="16" s="1"/>
  <c r="O87" i="16"/>
  <c r="R86" i="16"/>
  <c r="O86" i="16"/>
  <c r="R85" i="16"/>
  <c r="O85" i="16"/>
  <c r="R84" i="16"/>
  <c r="O84" i="16"/>
  <c r="R83" i="16"/>
  <c r="S83" i="16" s="1" a="1"/>
  <c r="S83" i="16" s="1"/>
  <c r="O83" i="16"/>
  <c r="R82" i="16"/>
  <c r="S82" i="16" s="1" a="1"/>
  <c r="S82" i="16" s="1"/>
  <c r="O82" i="16"/>
  <c r="R81" i="16"/>
  <c r="S81" i="16" s="1" a="1"/>
  <c r="S81" i="16" s="1"/>
  <c r="O81" i="16"/>
  <c r="R80" i="16"/>
  <c r="S80" i="16" s="1" a="1"/>
  <c r="S80" i="16" s="1"/>
  <c r="O80" i="16"/>
  <c r="R79" i="16"/>
  <c r="S79" i="16" s="1" a="1"/>
  <c r="S79" i="16" s="1"/>
  <c r="O79" i="16"/>
  <c r="R78" i="16"/>
  <c r="S78" i="16" s="1" a="1"/>
  <c r="S78" i="16" s="1"/>
  <c r="O78" i="16"/>
  <c r="R77" i="16"/>
  <c r="S77" i="16" s="1" a="1"/>
  <c r="S77" i="16" s="1"/>
  <c r="O77" i="16"/>
  <c r="R76" i="16"/>
  <c r="S76" i="16" s="1" a="1"/>
  <c r="S76" i="16" s="1"/>
  <c r="O76" i="16"/>
  <c r="R75" i="16"/>
  <c r="O75" i="16"/>
  <c r="R74" i="16"/>
  <c r="O74" i="16"/>
  <c r="R73" i="16"/>
  <c r="O73" i="16"/>
  <c r="R72" i="16"/>
  <c r="S72" i="16" s="1" a="1"/>
  <c r="S72" i="16" s="1"/>
  <c r="O72" i="16"/>
  <c r="R71" i="16"/>
  <c r="S71" i="16" s="1" a="1"/>
  <c r="S71" i="16" s="1"/>
  <c r="O71" i="16"/>
  <c r="R70" i="16"/>
  <c r="S70" i="16" s="1" a="1"/>
  <c r="S70" i="16" s="1"/>
  <c r="O70" i="16"/>
  <c r="R69" i="16"/>
  <c r="S69" i="16" s="1" a="1"/>
  <c r="S69" i="16" s="1"/>
  <c r="O69" i="16"/>
  <c r="R68" i="16"/>
  <c r="S68" i="16" s="1" a="1"/>
  <c r="S68" i="16" s="1"/>
  <c r="O68" i="16"/>
  <c r="R67" i="16"/>
  <c r="S67" i="16" s="1" a="1"/>
  <c r="S67" i="16" s="1"/>
  <c r="O67" i="16"/>
  <c r="R66" i="16"/>
  <c r="S66" i="16" s="1" a="1"/>
  <c r="S66" i="16" s="1"/>
  <c r="O66" i="16"/>
  <c r="R65" i="16"/>
  <c r="S65" i="16" s="1" a="1"/>
  <c r="S65" i="16" s="1"/>
  <c r="O65" i="16"/>
  <c r="R64" i="16"/>
  <c r="S64" i="16" s="1" a="1"/>
  <c r="S64" i="16" s="1"/>
  <c r="O64" i="16"/>
  <c r="R63" i="16"/>
  <c r="O63" i="16"/>
  <c r="R62" i="16"/>
  <c r="O62" i="16"/>
  <c r="R61" i="16"/>
  <c r="O61" i="16"/>
  <c r="R60" i="16"/>
  <c r="S60" i="16" s="1" a="1"/>
  <c r="S60" i="16" s="1"/>
  <c r="O60" i="16"/>
  <c r="R59" i="16"/>
  <c r="S59" i="16" s="1" a="1"/>
  <c r="S59" i="16" s="1"/>
  <c r="O59" i="16"/>
  <c r="R58" i="16"/>
  <c r="S58" i="16" s="1" a="1"/>
  <c r="S58" i="16" s="1"/>
  <c r="O58" i="16"/>
  <c r="R57" i="16"/>
  <c r="S57" i="16" s="1" a="1"/>
  <c r="S57" i="16" s="1"/>
  <c r="O57" i="16"/>
  <c r="R56" i="16"/>
  <c r="S56" i="16" s="1" a="1"/>
  <c r="S56" i="16" s="1"/>
  <c r="O56" i="16"/>
  <c r="R55" i="16"/>
  <c r="S55" i="16" s="1" a="1"/>
  <c r="S55" i="16" s="1"/>
  <c r="O55" i="16"/>
  <c r="R54" i="16"/>
  <c r="S54" i="16" s="1" a="1"/>
  <c r="S54" i="16" s="1"/>
  <c r="O54" i="16"/>
  <c r="R53" i="16"/>
  <c r="S53" i="16" s="1" a="1"/>
  <c r="S53" i="16" s="1"/>
  <c r="O53" i="16"/>
  <c r="R52" i="16"/>
  <c r="O52" i="16"/>
  <c r="R51" i="16"/>
  <c r="S51" i="16" s="1" a="1"/>
  <c r="S51" i="16" s="1"/>
  <c r="O51" i="16"/>
  <c r="R50" i="16"/>
  <c r="S50" i="16" s="1" a="1"/>
  <c r="S50" i="16" s="1"/>
  <c r="O50" i="16"/>
  <c r="R49" i="16"/>
  <c r="S49" i="16" s="1" a="1"/>
  <c r="S49" i="16" s="1"/>
  <c r="O49" i="16"/>
  <c r="R48" i="16"/>
  <c r="S48" i="16" s="1" a="1"/>
  <c r="S48" i="16" s="1"/>
  <c r="O48" i="16"/>
  <c r="R47" i="16"/>
  <c r="S47" i="16" s="1" a="1"/>
  <c r="S47" i="16" s="1"/>
  <c r="O47" i="16"/>
  <c r="R46" i="16"/>
  <c r="S46" i="16" s="1" a="1"/>
  <c r="S46" i="16" s="1"/>
  <c r="O46" i="16"/>
  <c r="R45" i="16"/>
  <c r="S45" i="16" s="1" a="1"/>
  <c r="S45" i="16" s="1"/>
  <c r="O45" i="16"/>
  <c r="R44" i="16"/>
  <c r="S44" i="16" s="1" a="1"/>
  <c r="S44" i="16" s="1"/>
  <c r="O44" i="16"/>
  <c r="R43" i="16"/>
  <c r="S43" i="16" s="1" a="1"/>
  <c r="S43" i="16" s="1"/>
  <c r="O43" i="16"/>
  <c r="R42" i="16"/>
  <c r="S42" i="16" s="1" a="1"/>
  <c r="S42" i="16" s="1"/>
  <c r="O42" i="16"/>
  <c r="R41" i="16"/>
  <c r="S41" i="16" s="1" a="1"/>
  <c r="S41" i="16" s="1"/>
  <c r="O41" i="16"/>
  <c r="R40" i="16"/>
  <c r="S40" i="16" s="1" a="1"/>
  <c r="S40" i="16" s="1"/>
  <c r="O40" i="16"/>
  <c r="R39" i="16"/>
  <c r="S39" i="16" s="1" a="1"/>
  <c r="S39" i="16" s="1"/>
  <c r="O39" i="16"/>
  <c r="R38" i="16"/>
  <c r="S38" i="16" s="1" a="1"/>
  <c r="S38" i="16" s="1"/>
  <c r="O38" i="16"/>
  <c r="R37" i="16"/>
  <c r="O37" i="16"/>
  <c r="R36" i="16"/>
  <c r="O36" i="16"/>
  <c r="R35" i="16"/>
  <c r="O35" i="16"/>
  <c r="R34" i="16"/>
  <c r="S34" i="16" s="1" a="1"/>
  <c r="S34" i="16" s="1"/>
  <c r="O34" i="16"/>
  <c r="R33" i="16"/>
  <c r="S33" i="16" s="1" a="1"/>
  <c r="S33" i="16" s="1"/>
  <c r="O33" i="16"/>
  <c r="R32" i="16"/>
  <c r="S32" i="16" s="1" a="1"/>
  <c r="S32" i="16" s="1"/>
  <c r="O32" i="16"/>
  <c r="R31" i="16"/>
  <c r="S31" i="16" s="1" a="1"/>
  <c r="S31" i="16" s="1"/>
  <c r="O31" i="16"/>
  <c r="R30" i="16"/>
  <c r="S30" i="16" s="1" a="1"/>
  <c r="S30" i="16" s="1"/>
  <c r="O30" i="16"/>
  <c r="R29" i="16"/>
  <c r="S29" i="16" s="1" a="1"/>
  <c r="S29" i="16" s="1"/>
  <c r="O29" i="16"/>
  <c r="R28" i="16"/>
  <c r="S28" i="16" s="1" a="1"/>
  <c r="S28" i="16" s="1"/>
  <c r="O28" i="16"/>
  <c r="R27" i="16"/>
  <c r="O27" i="16"/>
  <c r="R26" i="16"/>
  <c r="O26" i="16"/>
  <c r="R25" i="16"/>
  <c r="O25" i="16"/>
  <c r="R24" i="16"/>
  <c r="S24" i="16" s="1" a="1"/>
  <c r="S24" i="16" s="1"/>
  <c r="O24" i="16"/>
  <c r="R23" i="16"/>
  <c r="S23" i="16" s="1" a="1"/>
  <c r="S23" i="16" s="1"/>
  <c r="O23" i="16"/>
  <c r="R22" i="16"/>
  <c r="S22" i="16" s="1" a="1"/>
  <c r="S22" i="16" s="1"/>
  <c r="O22" i="16"/>
  <c r="R21" i="16"/>
  <c r="S21" i="16" s="1" a="1"/>
  <c r="S21" i="16" s="1"/>
  <c r="O21" i="16"/>
  <c r="R20" i="16"/>
  <c r="S20" i="16" s="1" a="1"/>
  <c r="S20" i="16" s="1"/>
  <c r="O20" i="16"/>
  <c r="R19" i="16"/>
  <c r="S19" i="16" s="1" a="1"/>
  <c r="S19" i="16" s="1"/>
  <c r="O19" i="16"/>
  <c r="R18" i="16"/>
  <c r="S18" i="16" s="1" a="1"/>
  <c r="S18" i="16" s="1"/>
  <c r="O18" i="16"/>
  <c r="R17" i="16"/>
  <c r="S17" i="16" s="1" a="1"/>
  <c r="S17" i="16" s="1"/>
  <c r="O17" i="16"/>
  <c r="R16" i="16"/>
  <c r="S16" i="16" s="1" a="1"/>
  <c r="S16" i="16" s="1"/>
  <c r="O16" i="16"/>
  <c r="R15" i="16"/>
  <c r="S15" i="16" s="1" a="1"/>
  <c r="S15" i="16" s="1"/>
  <c r="O15" i="16"/>
  <c r="R14" i="16"/>
  <c r="S14" i="16" s="1" a="1"/>
  <c r="S14" i="16" s="1"/>
  <c r="O14" i="16"/>
  <c r="R13" i="16"/>
  <c r="S13" i="16" s="1" a="1"/>
  <c r="S13" i="16" s="1"/>
  <c r="O13" i="16"/>
  <c r="R12" i="16"/>
  <c r="S12" i="16" s="1" a="1"/>
  <c r="S12" i="16" s="1"/>
  <c r="O12" i="16"/>
  <c r="R1286" i="20"/>
  <c r="S1286" i="20" s="1" a="1"/>
  <c r="S1286" i="20" s="1"/>
  <c r="R1285" i="20"/>
  <c r="S1285" i="20" s="1" a="1"/>
  <c r="S1285" i="20" s="1"/>
  <c r="R1284" i="20"/>
  <c r="S1284" i="20" s="1" a="1"/>
  <c r="S1284" i="20" s="1"/>
  <c r="R1283" i="20"/>
  <c r="S1283" i="20" s="1" a="1"/>
  <c r="S1283" i="20" s="1"/>
  <c r="R1282" i="20"/>
  <c r="S1282" i="20" s="1" a="1"/>
  <c r="S1282" i="20" s="1"/>
  <c r="R1281" i="20"/>
  <c r="S1281" i="20" s="1" a="1"/>
  <c r="S1281" i="20" s="1"/>
  <c r="R1280" i="20"/>
  <c r="S1280" i="20" s="1" a="1"/>
  <c r="S1280" i="20" s="1"/>
  <c r="O1280" i="20"/>
  <c r="R1279" i="20"/>
  <c r="O1279" i="20"/>
  <c r="R1278" i="20"/>
  <c r="S1278" i="20" s="1" a="1"/>
  <c r="S1278" i="20" s="1"/>
  <c r="O1278" i="20"/>
  <c r="R1277" i="20"/>
  <c r="S1277" i="20" s="1" a="1"/>
  <c r="S1277" i="20" s="1"/>
  <c r="O1277" i="20"/>
  <c r="R1276" i="20"/>
  <c r="S1276" i="20" s="1" a="1"/>
  <c r="S1276" i="20" s="1"/>
  <c r="O1276" i="20"/>
  <c r="R1275" i="20"/>
  <c r="O1275" i="20"/>
  <c r="R1274" i="20"/>
  <c r="O1274" i="20"/>
  <c r="R1273" i="20"/>
  <c r="O1273" i="20"/>
  <c r="R1272" i="20"/>
  <c r="O1272" i="20"/>
  <c r="R1271" i="20"/>
  <c r="S1271" i="20" s="1" a="1"/>
  <c r="S1271" i="20" s="1"/>
  <c r="O1271" i="20"/>
  <c r="R1270" i="20"/>
  <c r="R1269" i="20"/>
  <c r="R1268" i="20"/>
  <c r="R1267" i="20"/>
  <c r="S1267" i="20" s="1" a="1"/>
  <c r="S1267" i="20" s="1"/>
  <c r="R1266" i="20"/>
  <c r="S1266" i="20" s="1" a="1"/>
  <c r="S1266" i="20" s="1"/>
  <c r="R1265" i="20"/>
  <c r="S1265" i="20" s="1" a="1"/>
  <c r="S1265" i="20" s="1"/>
  <c r="R1264" i="20"/>
  <c r="S1264" i="20" s="1" a="1"/>
  <c r="S1264" i="20" s="1"/>
  <c r="R1263" i="20"/>
  <c r="S1263" i="20" s="1" a="1"/>
  <c r="S1263" i="20" s="1"/>
  <c r="R1262" i="20"/>
  <c r="S1262" i="20" s="1" a="1"/>
  <c r="S1262" i="20" s="1"/>
  <c r="R1261" i="20"/>
  <c r="S1261" i="20" s="1" a="1"/>
  <c r="S1261" i="20" s="1"/>
  <c r="R1260" i="20"/>
  <c r="S1260" i="20" s="1" a="1"/>
  <c r="S1260" i="20" s="1"/>
  <c r="R1259" i="20"/>
  <c r="S1259" i="20" s="1" a="1"/>
  <c r="S1259" i="20" s="1"/>
  <c r="O1259" i="20"/>
  <c r="R1258" i="20"/>
  <c r="O1258" i="20"/>
  <c r="R1257" i="20"/>
  <c r="O1257" i="20"/>
  <c r="R1256" i="20"/>
  <c r="O1256" i="20"/>
  <c r="R1255" i="20"/>
  <c r="S1255" i="20" s="1" a="1"/>
  <c r="S1255" i="20" s="1"/>
  <c r="O1255" i="20"/>
  <c r="R1254" i="20"/>
  <c r="S1254" i="20" s="1" a="1"/>
  <c r="S1254" i="20" s="1"/>
  <c r="O1254" i="20"/>
  <c r="R1253" i="20"/>
  <c r="S1253" i="20" s="1" a="1"/>
  <c r="S1253" i="20" s="1"/>
  <c r="O1253" i="20"/>
  <c r="R1252" i="20"/>
  <c r="S1252" i="20" s="1" a="1"/>
  <c r="S1252" i="20" s="1"/>
  <c r="O1252" i="20"/>
  <c r="R1251" i="20"/>
  <c r="S1251" i="20" s="1" a="1"/>
  <c r="S1251" i="20" s="1"/>
  <c r="O1251" i="20"/>
  <c r="R1250" i="20"/>
  <c r="S1250" i="20" s="1" a="1"/>
  <c r="S1250" i="20" s="1"/>
  <c r="O1250" i="20"/>
  <c r="R1249" i="20"/>
  <c r="S1249" i="20" s="1" a="1"/>
  <c r="S1249" i="20" s="1"/>
  <c r="O1249" i="20"/>
  <c r="R1248" i="20"/>
  <c r="O1248" i="20"/>
  <c r="R1247" i="20"/>
  <c r="O1247" i="20"/>
  <c r="R1246" i="20"/>
  <c r="O1246" i="20"/>
  <c r="R1245" i="20"/>
  <c r="S1245" i="20" s="1" a="1"/>
  <c r="S1245" i="20" s="1"/>
  <c r="O1245" i="20"/>
  <c r="R1244" i="20"/>
  <c r="S1244" i="20" s="1" a="1"/>
  <c r="S1244" i="20" s="1"/>
  <c r="O1244" i="20"/>
  <c r="R1243" i="20"/>
  <c r="S1243" i="20" s="1" a="1"/>
  <c r="S1243" i="20" s="1"/>
  <c r="O1243" i="20"/>
  <c r="R1242" i="20"/>
  <c r="S1242" i="20" s="1" a="1"/>
  <c r="S1242" i="20" s="1"/>
  <c r="O1242" i="20"/>
  <c r="R1241" i="20"/>
  <c r="S1241" i="20" s="1" a="1"/>
  <c r="S1241" i="20" s="1"/>
  <c r="O1241" i="20"/>
  <c r="R1240" i="20"/>
  <c r="S1240" i="20" s="1" a="1"/>
  <c r="S1240" i="20" s="1"/>
  <c r="O1240" i="20"/>
  <c r="R1239" i="20"/>
  <c r="S1239" i="20" s="1" a="1"/>
  <c r="S1239" i="20" s="1"/>
  <c r="O1239" i="20"/>
  <c r="R1238" i="20"/>
  <c r="S1238" i="20" s="1" a="1"/>
  <c r="S1238" i="20" s="1"/>
  <c r="O1238" i="20"/>
  <c r="R1237" i="20"/>
  <c r="S1237" i="20" s="1" a="1"/>
  <c r="S1237" i="20" s="1"/>
  <c r="O1237" i="20"/>
  <c r="R1236" i="20"/>
  <c r="S1236" i="20" s="1" a="1"/>
  <c r="S1236" i="20" s="1"/>
  <c r="O1236" i="20"/>
  <c r="R1235" i="20"/>
  <c r="O1235" i="20"/>
  <c r="R1234" i="20"/>
  <c r="O1234" i="20"/>
  <c r="R1233" i="20"/>
  <c r="O1233" i="20"/>
  <c r="R1232" i="20"/>
  <c r="S1232" i="20" s="1" a="1"/>
  <c r="S1232" i="20" s="1"/>
  <c r="O1232" i="20"/>
  <c r="R1231" i="20"/>
  <c r="S1231" i="20" s="1" a="1"/>
  <c r="S1231" i="20" s="1"/>
  <c r="O1231" i="20"/>
  <c r="R1230" i="20"/>
  <c r="S1230" i="20" s="1" a="1"/>
  <c r="S1230" i="20" s="1"/>
  <c r="O1230" i="20"/>
  <c r="R1229" i="20"/>
  <c r="S1229" i="20" s="1" a="1"/>
  <c r="S1229" i="20" s="1"/>
  <c r="O1229" i="20"/>
  <c r="R1228" i="20"/>
  <c r="S1228" i="20" s="1" a="1"/>
  <c r="S1228" i="20" s="1"/>
  <c r="O1228" i="20"/>
  <c r="R1227" i="20"/>
  <c r="S1227" i="20" s="1" a="1"/>
  <c r="S1227" i="20" s="1"/>
  <c r="O1227" i="20"/>
  <c r="R1226" i="20"/>
  <c r="S1226" i="20" s="1" a="1"/>
  <c r="S1226" i="20" s="1"/>
  <c r="O1226" i="20"/>
  <c r="R1225" i="20"/>
  <c r="S1225" i="20" s="1" a="1"/>
  <c r="S1225" i="20" s="1"/>
  <c r="O1225" i="20"/>
  <c r="R1224" i="20"/>
  <c r="S1224" i="20" s="1" a="1"/>
  <c r="S1224" i="20" s="1"/>
  <c r="O1224" i="20"/>
  <c r="R1223" i="20"/>
  <c r="S1223" i="20" s="1" a="1"/>
  <c r="S1223" i="20" s="1"/>
  <c r="O1223" i="20"/>
  <c r="R1222" i="20"/>
  <c r="O1222" i="20"/>
  <c r="R1221" i="20"/>
  <c r="O1221" i="20"/>
  <c r="R1220" i="20"/>
  <c r="O1220" i="20"/>
  <c r="R1219" i="20"/>
  <c r="S1219" i="20" s="1" a="1"/>
  <c r="S1219" i="20" s="1"/>
  <c r="O1219" i="20"/>
  <c r="R1218" i="20"/>
  <c r="S1218" i="20" s="1" a="1"/>
  <c r="S1218" i="20" s="1"/>
  <c r="O1218" i="20"/>
  <c r="R1217" i="20"/>
  <c r="S1217" i="20" s="1" a="1"/>
  <c r="S1217" i="20" s="1"/>
  <c r="O1217" i="20"/>
  <c r="R1216" i="20"/>
  <c r="S1216" i="20" s="1" a="1"/>
  <c r="S1216" i="20" s="1"/>
  <c r="O1216" i="20"/>
  <c r="R1215" i="20"/>
  <c r="S1215" i="20" s="1" a="1"/>
  <c r="S1215" i="20" s="1"/>
  <c r="O1215" i="20"/>
  <c r="R1214" i="20"/>
  <c r="S1214" i="20" s="1" a="1"/>
  <c r="S1214" i="20" s="1"/>
  <c r="O1214" i="20"/>
  <c r="R1213" i="20"/>
  <c r="S1213" i="20" s="1" a="1"/>
  <c r="S1213" i="20" s="1"/>
  <c r="O1213" i="20"/>
  <c r="R1212" i="20"/>
  <c r="S1212" i="20" s="1" a="1"/>
  <c r="S1212" i="20" s="1"/>
  <c r="O1212" i="20"/>
  <c r="R1211" i="20"/>
  <c r="S1211" i="20" s="1" a="1"/>
  <c r="S1211" i="20" s="1"/>
  <c r="O1211" i="20"/>
  <c r="R1210" i="20"/>
  <c r="S1210" i="20" s="1" a="1"/>
  <c r="S1210" i="20" s="1"/>
  <c r="O1210" i="20"/>
  <c r="R1209" i="20"/>
  <c r="S1209" i="20" s="1" a="1"/>
  <c r="S1209" i="20" s="1"/>
  <c r="O1209" i="20"/>
  <c r="R1208" i="20"/>
  <c r="O1208" i="20"/>
  <c r="R1207" i="20"/>
  <c r="S1207" i="20" s="1" a="1"/>
  <c r="S1207" i="20" s="1"/>
  <c r="O1207" i="20"/>
  <c r="R1206" i="20"/>
  <c r="S1206" i="20" s="1" a="1"/>
  <c r="S1206" i="20" s="1"/>
  <c r="O1206" i="20"/>
  <c r="R1205" i="20"/>
  <c r="S1205" i="20" s="1" a="1"/>
  <c r="S1205" i="20" s="1"/>
  <c r="O1205" i="20"/>
  <c r="R1204" i="20"/>
  <c r="S1204" i="20" s="1" a="1"/>
  <c r="S1204" i="20" s="1"/>
  <c r="O1204" i="20"/>
  <c r="R1203" i="20"/>
  <c r="S1203" i="20" s="1" a="1"/>
  <c r="S1203" i="20" s="1"/>
  <c r="O1203" i="20"/>
  <c r="R1202" i="20"/>
  <c r="O1202" i="20"/>
  <c r="R1201" i="20"/>
  <c r="O1201" i="20"/>
  <c r="R1200" i="20"/>
  <c r="O1200" i="20"/>
  <c r="R1199" i="20"/>
  <c r="S1199" i="20" s="1" a="1"/>
  <c r="S1199" i="20" s="1"/>
  <c r="O1199" i="20"/>
  <c r="R1198" i="20"/>
  <c r="S1198" i="20" s="1" a="1"/>
  <c r="S1198" i="20" s="1"/>
  <c r="O1198" i="20"/>
  <c r="R1197" i="20"/>
  <c r="S1197" i="20" s="1" a="1"/>
  <c r="S1197" i="20" s="1"/>
  <c r="O1197" i="20"/>
  <c r="R1196" i="20"/>
  <c r="S1196" i="20" s="1" a="1"/>
  <c r="S1196" i="20" s="1"/>
  <c r="O1196" i="20"/>
  <c r="R1195" i="20"/>
  <c r="S1195" i="20" s="1" a="1"/>
  <c r="S1195" i="20" s="1"/>
  <c r="O1195" i="20"/>
  <c r="R1194" i="20"/>
  <c r="S1194" i="20" s="1" a="1"/>
  <c r="S1194" i="20" s="1"/>
  <c r="O1194" i="20"/>
  <c r="R1193" i="20"/>
  <c r="S1193" i="20" s="1" a="1"/>
  <c r="S1193" i="20" s="1"/>
  <c r="O1193" i="20"/>
  <c r="R1192" i="20"/>
  <c r="S1192" i="20" s="1" a="1"/>
  <c r="S1192" i="20" s="1"/>
  <c r="O1192" i="20"/>
  <c r="R1191" i="20"/>
  <c r="S1191" i="20" s="1" a="1"/>
  <c r="S1191" i="20" s="1"/>
  <c r="O1191" i="20"/>
  <c r="R1190" i="20"/>
  <c r="O1190" i="20"/>
  <c r="R1189" i="20"/>
  <c r="S1189" i="20" s="1" a="1"/>
  <c r="S1189" i="20" s="1"/>
  <c r="O1189" i="20"/>
  <c r="R1188" i="20"/>
  <c r="S1188" i="20" s="1" a="1"/>
  <c r="S1188" i="20" s="1"/>
  <c r="O1188" i="20"/>
  <c r="R1187" i="20"/>
  <c r="S1187" i="20" s="1" a="1"/>
  <c r="S1187" i="20" s="1"/>
  <c r="O1187" i="20"/>
  <c r="R1186" i="20"/>
  <c r="S1186" i="20" s="1" a="1"/>
  <c r="S1186" i="20" s="1"/>
  <c r="O1186" i="20"/>
  <c r="R1185" i="20"/>
  <c r="S1185" i="20" s="1" a="1"/>
  <c r="S1185" i="20" s="1"/>
  <c r="O1185" i="20"/>
  <c r="R1184" i="20"/>
  <c r="S1184" i="20" s="1" a="1"/>
  <c r="S1184" i="20" s="1"/>
  <c r="O1184" i="20"/>
  <c r="R1183" i="20"/>
  <c r="S1183" i="20" s="1" a="1"/>
  <c r="S1183" i="20" s="1"/>
  <c r="O1183" i="20"/>
  <c r="R1182" i="20"/>
  <c r="S1182" i="20" s="1" a="1"/>
  <c r="S1182" i="20" s="1"/>
  <c r="O1182" i="20"/>
  <c r="R1181" i="20"/>
  <c r="S1181" i="20" s="1" a="1"/>
  <c r="S1181" i="20" s="1"/>
  <c r="O1181" i="20"/>
  <c r="R1180" i="20"/>
  <c r="S1180" i="20" s="1" a="1"/>
  <c r="S1180" i="20" s="1"/>
  <c r="O1180" i="20"/>
  <c r="R1179" i="20"/>
  <c r="S1179" i="20" s="1" a="1"/>
  <c r="S1179" i="20" s="1"/>
  <c r="O1179" i="20"/>
  <c r="R1178" i="20"/>
  <c r="S1178" i="20" s="1" a="1"/>
  <c r="S1178" i="20" s="1"/>
  <c r="O1178" i="20"/>
  <c r="R1177" i="20"/>
  <c r="S1177" i="20" s="1" a="1"/>
  <c r="S1177" i="20" s="1"/>
  <c r="O1177" i="20"/>
  <c r="R1176" i="20"/>
  <c r="S1176" i="20" s="1" a="1"/>
  <c r="S1176" i="20" s="1"/>
  <c r="O1176" i="20"/>
  <c r="R1175" i="20"/>
  <c r="S1175" i="20" s="1" a="1"/>
  <c r="S1175" i="20" s="1"/>
  <c r="O1175" i="20"/>
  <c r="R1174" i="20"/>
  <c r="O1174" i="20"/>
  <c r="R1173" i="20"/>
  <c r="S1173" i="20" s="1" a="1"/>
  <c r="S1173" i="20" s="1"/>
  <c r="O1173" i="20"/>
  <c r="R1172" i="20"/>
  <c r="S1172" i="20" s="1" a="1"/>
  <c r="S1172" i="20" s="1"/>
  <c r="O1172" i="20"/>
  <c r="R1171" i="20"/>
  <c r="S1171" i="20" s="1" a="1"/>
  <c r="S1171" i="20" s="1"/>
  <c r="O1171" i="20"/>
  <c r="R1170" i="20"/>
  <c r="S1170" i="20" s="1" a="1"/>
  <c r="S1170" i="20" s="1"/>
  <c r="O1170" i="20"/>
  <c r="R1169" i="20"/>
  <c r="O1169" i="20"/>
  <c r="R1168" i="20"/>
  <c r="O1168" i="20"/>
  <c r="R1167" i="20"/>
  <c r="O1167" i="20"/>
  <c r="R1166" i="20"/>
  <c r="S1166" i="20" s="1" a="1"/>
  <c r="S1166" i="20" s="1"/>
  <c r="O1166" i="20"/>
  <c r="R1165" i="20"/>
  <c r="S1165" i="20" s="1" a="1"/>
  <c r="S1165" i="20" s="1"/>
  <c r="O1165" i="20"/>
  <c r="R1164" i="20"/>
  <c r="S1164" i="20" s="1" a="1"/>
  <c r="S1164" i="20" s="1"/>
  <c r="O1164" i="20"/>
  <c r="R1163" i="20"/>
  <c r="S1163" i="20" s="1" a="1"/>
  <c r="S1163" i="20" s="1"/>
  <c r="O1163" i="20"/>
  <c r="R1162" i="20"/>
  <c r="S1162" i="20" s="1" a="1"/>
  <c r="S1162" i="20" s="1"/>
  <c r="O1162" i="20"/>
  <c r="R1161" i="20"/>
  <c r="S1161" i="20" s="1" a="1"/>
  <c r="S1161" i="20" s="1"/>
  <c r="O1161" i="20"/>
  <c r="R1160" i="20"/>
  <c r="S1160" i="20" s="1" a="1"/>
  <c r="S1160" i="20" s="1"/>
  <c r="O1160" i="20"/>
  <c r="R1159" i="20"/>
  <c r="O1159" i="20"/>
  <c r="R1158" i="20"/>
  <c r="O1158" i="20"/>
  <c r="R1157" i="20"/>
  <c r="O1157" i="20"/>
  <c r="R1156" i="20"/>
  <c r="O1156" i="20"/>
  <c r="R1155" i="20"/>
  <c r="O1155" i="20"/>
  <c r="R1154" i="20"/>
  <c r="O1154" i="20"/>
  <c r="R1153" i="20"/>
  <c r="O1153" i="20"/>
  <c r="R1152" i="20"/>
  <c r="O1152" i="20"/>
  <c r="R1151" i="20"/>
  <c r="O1151" i="20"/>
  <c r="R1150" i="20"/>
  <c r="O1150" i="20"/>
  <c r="R1149" i="20"/>
  <c r="O1149" i="20"/>
  <c r="R1148" i="20"/>
  <c r="O1148" i="20"/>
  <c r="R1147" i="20"/>
  <c r="O1147" i="20"/>
  <c r="R1146" i="20"/>
  <c r="O1146" i="20"/>
  <c r="R1145" i="20"/>
  <c r="S1145" i="20" s="1" a="1"/>
  <c r="S1145" i="20" s="1"/>
  <c r="O1145" i="20"/>
  <c r="R1144" i="20"/>
  <c r="S1144" i="20" s="1" a="1"/>
  <c r="S1144" i="20" s="1"/>
  <c r="O1144" i="20"/>
  <c r="R1143" i="20"/>
  <c r="O1143" i="20"/>
  <c r="R1142" i="20"/>
  <c r="O1142" i="20"/>
  <c r="R1141" i="20"/>
  <c r="O1141" i="20"/>
  <c r="R1140" i="20"/>
  <c r="O1140" i="20"/>
  <c r="R1139" i="20"/>
  <c r="S1139" i="20" s="1" a="1"/>
  <c r="S1139" i="20" s="1"/>
  <c r="O1139" i="20"/>
  <c r="R1138" i="20"/>
  <c r="S1138" i="20" s="1" a="1"/>
  <c r="S1138" i="20" s="1"/>
  <c r="O1138" i="20"/>
  <c r="R1137" i="20"/>
  <c r="O1137" i="20"/>
  <c r="R1136" i="20"/>
  <c r="O1136" i="20"/>
  <c r="R1135" i="20"/>
  <c r="O1135" i="20"/>
  <c r="R1134" i="20"/>
  <c r="O1134" i="20"/>
  <c r="R1133" i="20"/>
  <c r="S1133" i="20" s="1" a="1"/>
  <c r="S1133" i="20" s="1"/>
  <c r="O1133" i="20"/>
  <c r="R1132" i="20"/>
  <c r="O1132" i="20"/>
  <c r="R1131" i="20"/>
  <c r="O1131" i="20"/>
  <c r="R1130" i="20"/>
  <c r="O1130" i="20"/>
  <c r="R1129" i="20"/>
  <c r="O1129" i="20"/>
  <c r="R1128" i="20"/>
  <c r="S1128" i="20" s="1" a="1"/>
  <c r="S1128" i="20" s="1"/>
  <c r="O1128" i="20"/>
  <c r="R1127" i="20"/>
  <c r="O1127" i="20"/>
  <c r="R1126" i="20"/>
  <c r="O1126" i="20"/>
  <c r="R1125" i="20"/>
  <c r="O1125" i="20"/>
  <c r="R1124" i="20"/>
  <c r="O1124" i="20"/>
  <c r="R1123" i="20"/>
  <c r="S1123" i="20" s="1" a="1"/>
  <c r="S1123" i="20" s="1"/>
  <c r="O1123" i="20"/>
  <c r="R1122" i="20"/>
  <c r="O1122" i="20"/>
  <c r="R1121" i="20"/>
  <c r="O1121" i="20"/>
  <c r="R1120" i="20"/>
  <c r="O1120" i="20"/>
  <c r="R1119" i="20"/>
  <c r="O1119" i="20"/>
  <c r="R1118" i="20"/>
  <c r="O1118" i="20"/>
  <c r="R1117" i="20"/>
  <c r="O1117" i="20"/>
  <c r="R1116" i="20"/>
  <c r="S1116" i="20" s="1" a="1"/>
  <c r="S1116" i="20" s="1"/>
  <c r="O1116" i="20"/>
  <c r="R1115" i="20"/>
  <c r="O1115" i="20"/>
  <c r="R1114" i="20"/>
  <c r="O1114" i="20"/>
  <c r="R1113" i="20"/>
  <c r="O1113" i="20"/>
  <c r="R1112" i="20"/>
  <c r="O1112" i="20"/>
  <c r="R1111" i="20"/>
  <c r="S1111" i="20" s="1" a="1"/>
  <c r="S1111" i="20" s="1"/>
  <c r="O1111" i="20"/>
  <c r="R1110" i="20"/>
  <c r="O1110" i="20"/>
  <c r="R1109" i="20"/>
  <c r="O1109" i="20"/>
  <c r="R1108" i="20"/>
  <c r="O1108" i="20"/>
  <c r="R1107" i="20"/>
  <c r="O1107" i="20"/>
  <c r="R1106" i="20"/>
  <c r="S1106" i="20" s="1" a="1"/>
  <c r="S1106" i="20" s="1"/>
  <c r="O1106" i="20"/>
  <c r="R1105" i="20"/>
  <c r="O1105" i="20"/>
  <c r="R1104" i="20"/>
  <c r="O1104" i="20"/>
  <c r="R1103" i="20"/>
  <c r="O1103" i="20"/>
  <c r="R1102" i="20"/>
  <c r="O1102" i="20"/>
  <c r="R1101" i="20"/>
  <c r="S1101" i="20" s="1" a="1"/>
  <c r="S1101" i="20" s="1"/>
  <c r="O1101" i="20"/>
  <c r="R1100" i="20"/>
  <c r="O1100" i="20"/>
  <c r="R1099" i="20"/>
  <c r="O1099" i="20"/>
  <c r="R1098" i="20"/>
  <c r="O1098" i="20"/>
  <c r="R1097" i="20"/>
  <c r="O1097" i="20"/>
  <c r="R1096" i="20"/>
  <c r="S1096" i="20" s="1" a="1"/>
  <c r="S1096" i="20" s="1"/>
  <c r="O1096" i="20"/>
  <c r="R1095" i="20"/>
  <c r="O1095" i="20"/>
  <c r="R1094" i="20"/>
  <c r="O1094" i="20"/>
  <c r="R1093" i="20"/>
  <c r="O1093" i="20"/>
  <c r="R1092" i="20"/>
  <c r="O1092" i="20"/>
  <c r="R1091" i="20"/>
  <c r="S1091" i="20" s="1" a="1"/>
  <c r="S1091" i="20" s="1"/>
  <c r="O1091" i="20"/>
  <c r="R1090" i="20"/>
  <c r="O1090" i="20"/>
  <c r="R1089" i="20"/>
  <c r="O1089" i="20"/>
  <c r="R1088" i="20"/>
  <c r="O1088" i="20"/>
  <c r="R1087" i="20"/>
  <c r="O1087" i="20"/>
  <c r="R1086" i="20"/>
  <c r="O1086" i="20"/>
  <c r="R1085" i="20"/>
  <c r="O1085" i="20"/>
  <c r="R1084" i="20"/>
  <c r="S1084" i="20" s="1" a="1"/>
  <c r="S1084" i="20" s="1"/>
  <c r="O1084" i="20"/>
  <c r="R1083" i="20"/>
  <c r="S1083" i="20" s="1" a="1"/>
  <c r="S1083" i="20" s="1"/>
  <c r="O1083" i="20"/>
  <c r="R1082" i="20"/>
  <c r="S1082" i="20" s="1" a="1"/>
  <c r="S1082" i="20" s="1"/>
  <c r="O1082" i="20"/>
  <c r="R1081" i="20"/>
  <c r="S1081" i="20" s="1" a="1"/>
  <c r="S1081" i="20" s="1"/>
  <c r="O1081" i="20"/>
  <c r="R1080" i="20"/>
  <c r="O1080" i="20"/>
  <c r="R1079" i="20"/>
  <c r="O1079" i="20"/>
  <c r="R1078" i="20"/>
  <c r="O1078" i="20"/>
  <c r="R1077" i="20"/>
  <c r="S1077" i="20" s="1" a="1"/>
  <c r="S1077" i="20" s="1"/>
  <c r="O1077" i="20"/>
  <c r="R1076" i="20"/>
  <c r="S1076" i="20" s="1" a="1"/>
  <c r="S1076" i="20" s="1"/>
  <c r="O1076" i="20"/>
  <c r="R1075" i="20"/>
  <c r="S1075" i="20" s="1" a="1"/>
  <c r="S1075" i="20" s="1"/>
  <c r="O1075" i="20"/>
  <c r="R1074" i="20"/>
  <c r="O1074" i="20"/>
  <c r="R1073" i="20"/>
  <c r="O1073" i="20"/>
  <c r="R1072" i="20"/>
  <c r="S1072" i="20" s="1" a="1"/>
  <c r="S1072" i="20" s="1"/>
  <c r="O1072" i="20"/>
  <c r="R1071" i="20"/>
  <c r="S1071" i="20" s="1" a="1"/>
  <c r="S1071" i="20" s="1"/>
  <c r="O1071" i="20"/>
  <c r="R1070" i="20"/>
  <c r="O1070" i="20"/>
  <c r="R1069" i="20"/>
  <c r="O1069" i="20"/>
  <c r="R1068" i="20"/>
  <c r="S1068" i="20" s="1" a="1"/>
  <c r="S1068" i="20" s="1"/>
  <c r="O1068" i="20"/>
  <c r="R1067" i="20"/>
  <c r="S1067" i="20" s="1" a="1"/>
  <c r="S1067" i="20" s="1"/>
  <c r="O1067" i="20"/>
  <c r="R1066" i="20"/>
  <c r="O1066" i="20"/>
  <c r="R1065" i="20"/>
  <c r="O1065" i="20"/>
  <c r="R1064" i="20"/>
  <c r="O1064" i="20"/>
  <c r="R1063" i="20"/>
  <c r="O1063" i="20"/>
  <c r="R1062" i="20"/>
  <c r="S1062" i="20" s="1" a="1"/>
  <c r="S1062" i="20" s="1"/>
  <c r="O1062" i="20"/>
  <c r="R1061" i="20"/>
  <c r="S1061" i="20" s="1" a="1"/>
  <c r="S1061" i="20" s="1"/>
  <c r="O1061" i="20"/>
  <c r="R1060" i="20"/>
  <c r="O1060" i="20"/>
  <c r="R1059" i="20"/>
  <c r="S1059" i="20" s="1" a="1"/>
  <c r="S1059" i="20" s="1"/>
  <c r="O1059" i="20"/>
  <c r="R1058" i="20"/>
  <c r="S1058" i="20" s="1" a="1"/>
  <c r="S1058" i="20" s="1"/>
  <c r="O1058" i="20"/>
  <c r="R1057" i="20"/>
  <c r="S1057" i="20" s="1" a="1"/>
  <c r="S1057" i="20" s="1"/>
  <c r="O1057" i="20"/>
  <c r="R1056" i="20"/>
  <c r="S1056" i="20" s="1" a="1"/>
  <c r="S1056" i="20" s="1"/>
  <c r="O1056" i="20"/>
  <c r="R1055" i="20"/>
  <c r="O1055" i="20"/>
  <c r="R1054" i="20"/>
  <c r="O1054" i="20"/>
  <c r="R1053" i="20"/>
  <c r="O1053" i="20"/>
  <c r="R1052" i="20"/>
  <c r="S1052" i="20" s="1" a="1"/>
  <c r="S1052" i="20" s="1"/>
  <c r="O1052" i="20"/>
  <c r="R1051" i="20"/>
  <c r="S1051" i="20" s="1" a="1"/>
  <c r="S1051" i="20" s="1"/>
  <c r="O1051" i="20"/>
  <c r="R1050" i="20"/>
  <c r="S1050" i="20" s="1" a="1"/>
  <c r="S1050" i="20" s="1"/>
  <c r="O1050" i="20"/>
  <c r="R1049" i="20"/>
  <c r="S1049" i="20" s="1" a="1"/>
  <c r="S1049" i="20" s="1"/>
  <c r="O1049" i="20"/>
  <c r="R1048" i="20"/>
  <c r="S1048" i="20" s="1" a="1"/>
  <c r="S1048" i="20" s="1"/>
  <c r="O1048" i="20"/>
  <c r="R1047" i="20"/>
  <c r="S1047" i="20" s="1" a="1"/>
  <c r="S1047" i="20" s="1"/>
  <c r="O1047" i="20"/>
  <c r="R1046" i="20"/>
  <c r="S1046" i="20" s="1" a="1"/>
  <c r="S1046" i="20" s="1"/>
  <c r="O1046" i="20"/>
  <c r="R1045" i="20"/>
  <c r="S1045" i="20" s="1" a="1"/>
  <c r="S1045" i="20" s="1"/>
  <c r="O1045" i="20"/>
  <c r="R1044" i="20"/>
  <c r="S1044" i="20" s="1" a="1"/>
  <c r="S1044" i="20" s="1"/>
  <c r="O1044" i="20"/>
  <c r="R1043" i="20"/>
  <c r="S1043" i="20" s="1" a="1"/>
  <c r="S1043" i="20" s="1"/>
  <c r="O1043" i="20"/>
  <c r="R1042" i="20"/>
  <c r="S1042" i="20" s="1" a="1"/>
  <c r="S1042" i="20" s="1"/>
  <c r="O1042" i="20"/>
  <c r="R1041" i="20"/>
  <c r="O1041" i="20"/>
  <c r="R1040" i="20"/>
  <c r="S1040" i="20" s="1" a="1"/>
  <c r="S1040" i="20" s="1"/>
  <c r="O1040" i="20"/>
  <c r="R1039" i="20"/>
  <c r="S1039" i="20" s="1" a="1"/>
  <c r="S1039" i="20" s="1"/>
  <c r="O1039" i="20"/>
  <c r="R1038" i="20"/>
  <c r="S1038" i="20" s="1" a="1"/>
  <c r="S1038" i="20" s="1"/>
  <c r="O1038" i="20"/>
  <c r="R1037" i="20"/>
  <c r="S1037" i="20" s="1" a="1"/>
  <c r="S1037" i="20" s="1"/>
  <c r="O1037" i="20"/>
  <c r="R1036" i="20"/>
  <c r="S1036" i="20" s="1" a="1"/>
  <c r="S1036" i="20" s="1"/>
  <c r="O1036" i="20"/>
  <c r="R1035" i="20"/>
  <c r="S1035" i="20" s="1" a="1"/>
  <c r="S1035" i="20" s="1"/>
  <c r="O1035" i="20"/>
  <c r="R1034" i="20"/>
  <c r="S1034" i="20" s="1" a="1"/>
  <c r="S1034" i="20" s="1"/>
  <c r="O1034" i="20"/>
  <c r="R1033" i="20"/>
  <c r="S1033" i="20" s="1" a="1"/>
  <c r="S1033" i="20" s="1"/>
  <c r="O1033" i="20"/>
  <c r="R1032" i="20"/>
  <c r="S1032" i="20" s="1" a="1"/>
  <c r="S1032" i="20" s="1"/>
  <c r="O1032" i="20"/>
  <c r="R1031" i="20"/>
  <c r="S1031" i="20" s="1" a="1"/>
  <c r="S1031" i="20" s="1"/>
  <c r="O1031" i="20"/>
  <c r="R1030" i="20"/>
  <c r="S1030" i="20" s="1" a="1"/>
  <c r="S1030" i="20" s="1"/>
  <c r="O1030" i="20"/>
  <c r="R1029" i="20"/>
  <c r="S1029" i="20" s="1" a="1"/>
  <c r="S1029" i="20" s="1"/>
  <c r="O1029" i="20"/>
  <c r="R1028" i="20"/>
  <c r="O1028" i="20"/>
  <c r="R1027" i="20"/>
  <c r="O1027" i="20"/>
  <c r="R1026" i="20"/>
  <c r="O1026" i="20"/>
  <c r="R1025" i="20"/>
  <c r="S1025" i="20" s="1" a="1"/>
  <c r="S1025" i="20" s="1"/>
  <c r="O1025" i="20"/>
  <c r="R1024" i="20"/>
  <c r="S1024" i="20" s="1" a="1"/>
  <c r="S1024" i="20" s="1"/>
  <c r="O1024" i="20"/>
  <c r="R1023" i="20"/>
  <c r="S1023" i="20" s="1" a="1"/>
  <c r="S1023" i="20" s="1"/>
  <c r="O1023" i="20"/>
  <c r="R1022" i="20"/>
  <c r="S1022" i="20" s="1" a="1"/>
  <c r="S1022" i="20" s="1"/>
  <c r="O1022" i="20"/>
  <c r="R1021" i="20"/>
  <c r="S1021" i="20" s="1" a="1"/>
  <c r="S1021" i="20" s="1"/>
  <c r="O1021" i="20"/>
  <c r="R1020" i="20"/>
  <c r="S1020" i="20" s="1" a="1"/>
  <c r="S1020" i="20" s="1"/>
  <c r="O1020" i="20"/>
  <c r="R1019" i="20"/>
  <c r="S1019" i="20" s="1" a="1"/>
  <c r="S1019" i="20" s="1"/>
  <c r="O1019" i="20"/>
  <c r="R1018" i="20"/>
  <c r="S1018" i="20" s="1" a="1"/>
  <c r="S1018" i="20" s="1"/>
  <c r="O1018" i="20"/>
  <c r="R1017" i="20"/>
  <c r="O1017" i="20"/>
  <c r="R1016" i="20"/>
  <c r="S1016" i="20" s="1" a="1"/>
  <c r="S1016" i="20" s="1"/>
  <c r="O1016" i="20"/>
  <c r="R1015" i="20"/>
  <c r="S1015" i="20" s="1" a="1"/>
  <c r="S1015" i="20" s="1"/>
  <c r="O1015" i="20"/>
  <c r="R1014" i="20"/>
  <c r="S1014" i="20" s="1" a="1"/>
  <c r="S1014" i="20" s="1"/>
  <c r="O1014" i="20"/>
  <c r="R1013" i="20"/>
  <c r="O1013" i="20"/>
  <c r="R1012" i="20"/>
  <c r="O1012" i="20"/>
  <c r="R1011" i="20"/>
  <c r="O1011" i="20"/>
  <c r="R1010" i="20"/>
  <c r="S1010" i="20" s="1" a="1"/>
  <c r="S1010" i="20" s="1"/>
  <c r="O1010" i="20"/>
  <c r="R1009" i="20"/>
  <c r="S1009" i="20" s="1" a="1"/>
  <c r="S1009" i="20" s="1"/>
  <c r="O1009" i="20"/>
  <c r="R1008" i="20"/>
  <c r="S1008" i="20" s="1" a="1"/>
  <c r="S1008" i="20" s="1"/>
  <c r="O1008" i="20"/>
  <c r="R1007" i="20"/>
  <c r="S1007" i="20" s="1" a="1"/>
  <c r="S1007" i="20" s="1"/>
  <c r="O1007" i="20"/>
  <c r="R1006" i="20"/>
  <c r="S1006" i="20" s="1" a="1"/>
  <c r="S1006" i="20" s="1"/>
  <c r="O1006" i="20"/>
  <c r="R1005" i="20"/>
  <c r="S1005" i="20" s="1" a="1"/>
  <c r="S1005" i="20" s="1"/>
  <c r="O1005" i="20"/>
  <c r="R1004" i="20"/>
  <c r="S1004" i="20" s="1" a="1"/>
  <c r="S1004" i="20" s="1"/>
  <c r="O1004" i="20"/>
  <c r="R1003" i="20"/>
  <c r="S1003" i="20" s="1" a="1"/>
  <c r="S1003" i="20" s="1"/>
  <c r="O1003" i="20"/>
  <c r="R1002" i="20"/>
  <c r="O1002" i="20"/>
  <c r="R1001" i="20"/>
  <c r="O1001" i="20"/>
  <c r="R1000" i="20"/>
  <c r="O1000" i="20"/>
  <c r="R999" i="20"/>
  <c r="S999" i="20" s="1" a="1"/>
  <c r="S999" i="20" s="1"/>
  <c r="O999" i="20"/>
  <c r="R998" i="20"/>
  <c r="S998" i="20" s="1" a="1"/>
  <c r="S998" i="20" s="1"/>
  <c r="O998" i="20"/>
  <c r="R997" i="20"/>
  <c r="S997" i="20" s="1" a="1"/>
  <c r="S997" i="20" s="1"/>
  <c r="O997" i="20"/>
  <c r="R996" i="20"/>
  <c r="S996" i="20" s="1" a="1"/>
  <c r="S996" i="20" s="1"/>
  <c r="O996" i="20"/>
  <c r="R995" i="20"/>
  <c r="S995" i="20" s="1" a="1"/>
  <c r="S995" i="20" s="1"/>
  <c r="O995" i="20"/>
  <c r="R994" i="20"/>
  <c r="S994" i="20" s="1" a="1"/>
  <c r="S994" i="20" s="1"/>
  <c r="O994" i="20"/>
  <c r="R993" i="20"/>
  <c r="S993" i="20" s="1" a="1"/>
  <c r="S993" i="20" s="1"/>
  <c r="O993" i="20"/>
  <c r="R992" i="20"/>
  <c r="S992" i="20" s="1" a="1"/>
  <c r="S992" i="20" s="1"/>
  <c r="O992" i="20"/>
  <c r="R991" i="20"/>
  <c r="S991" i="20" s="1" a="1"/>
  <c r="S991" i="20" s="1"/>
  <c r="O991" i="20"/>
  <c r="R990" i="20"/>
  <c r="S990" i="20" s="1" a="1"/>
  <c r="S990" i="20" s="1"/>
  <c r="O990" i="20"/>
  <c r="R989" i="20"/>
  <c r="O989" i="20"/>
  <c r="R988" i="20"/>
  <c r="O988" i="20"/>
  <c r="R987" i="20"/>
  <c r="O987" i="20"/>
  <c r="R986" i="20"/>
  <c r="S986" i="20" s="1" a="1"/>
  <c r="S986" i="20" s="1"/>
  <c r="O986" i="20"/>
  <c r="R985" i="20"/>
  <c r="S985" i="20" s="1" a="1"/>
  <c r="S985" i="20" s="1"/>
  <c r="O985" i="20"/>
  <c r="R984" i="20"/>
  <c r="S984" i="20" s="1" a="1"/>
  <c r="S984" i="20" s="1"/>
  <c r="O984" i="20"/>
  <c r="R983" i="20"/>
  <c r="S983" i="20" s="1" a="1"/>
  <c r="S983" i="20" s="1"/>
  <c r="O983" i="20"/>
  <c r="R982" i="20"/>
  <c r="S982" i="20" s="1" a="1"/>
  <c r="S982" i="20" s="1"/>
  <c r="O982" i="20"/>
  <c r="R981" i="20"/>
  <c r="S981" i="20" s="1" a="1"/>
  <c r="S981" i="20" s="1"/>
  <c r="O981" i="20"/>
  <c r="R980" i="20"/>
  <c r="S980" i="20" s="1" a="1"/>
  <c r="S980" i="20" s="1"/>
  <c r="O980" i="20"/>
  <c r="R979" i="20"/>
  <c r="S979" i="20" s="1" a="1"/>
  <c r="S979" i="20" s="1"/>
  <c r="O979" i="20"/>
  <c r="R978" i="20"/>
  <c r="O978" i="20"/>
  <c r="R977" i="20"/>
  <c r="S977" i="20" s="1" a="1"/>
  <c r="S977" i="20" s="1"/>
  <c r="O977" i="20"/>
  <c r="R976" i="20"/>
  <c r="S976" i="20" s="1" a="1"/>
  <c r="S976" i="20" s="1"/>
  <c r="O976" i="20"/>
  <c r="R975" i="20"/>
  <c r="S975" i="20" s="1" a="1"/>
  <c r="S975" i="20" s="1"/>
  <c r="O975" i="20"/>
  <c r="R974" i="20"/>
  <c r="S974" i="20" s="1" a="1"/>
  <c r="S974" i="20" s="1"/>
  <c r="O974" i="20"/>
  <c r="R973" i="20"/>
  <c r="O973" i="20"/>
  <c r="R972" i="20"/>
  <c r="O972" i="20"/>
  <c r="R971" i="20"/>
  <c r="O971" i="20"/>
  <c r="R970" i="20"/>
  <c r="S970" i="20" s="1" a="1"/>
  <c r="S970" i="20" s="1"/>
  <c r="O970" i="20"/>
  <c r="R969" i="20"/>
  <c r="S969" i="20" s="1" a="1"/>
  <c r="S969" i="20" s="1"/>
  <c r="O969" i="20"/>
  <c r="R968" i="20"/>
  <c r="S968" i="20" s="1" a="1"/>
  <c r="S968" i="20" s="1"/>
  <c r="O968" i="20"/>
  <c r="R967" i="20"/>
  <c r="S967" i="20" s="1" a="1"/>
  <c r="S967" i="20" s="1"/>
  <c r="O967" i="20"/>
  <c r="R966" i="20"/>
  <c r="S966" i="20" s="1" a="1"/>
  <c r="S966" i="20" s="1"/>
  <c r="O966" i="20"/>
  <c r="R965" i="20"/>
  <c r="S965" i="20" s="1" a="1"/>
  <c r="S965" i="20" s="1"/>
  <c r="O965" i="20"/>
  <c r="R964" i="20"/>
  <c r="S964" i="20" s="1" a="1"/>
  <c r="S964" i="20" s="1"/>
  <c r="O964" i="20"/>
  <c r="R963" i="20"/>
  <c r="S963" i="20" s="1" a="1"/>
  <c r="S963" i="20" s="1"/>
  <c r="O963" i="20"/>
  <c r="R962" i="20"/>
  <c r="S962" i="20" s="1" a="1"/>
  <c r="S962" i="20" s="1"/>
  <c r="R961" i="20"/>
  <c r="S961" i="20" s="1" a="1"/>
  <c r="S961" i="20" s="1"/>
  <c r="R960" i="20"/>
  <c r="S960" i="20" s="1" a="1"/>
  <c r="S960" i="20" s="1"/>
  <c r="R959" i="20"/>
  <c r="S959" i="20" s="1" a="1"/>
  <c r="S959" i="20" s="1"/>
  <c r="R958" i="20"/>
  <c r="S958" i="20" s="1" a="1"/>
  <c r="S958" i="20" s="1"/>
  <c r="R957" i="20"/>
  <c r="R956" i="20"/>
  <c r="R955" i="20"/>
  <c r="R954" i="20"/>
  <c r="S954" i="20" s="1" a="1"/>
  <c r="S954" i="20" s="1"/>
  <c r="R953" i="20"/>
  <c r="S953" i="20" s="1" a="1"/>
  <c r="S953" i="20" s="1"/>
  <c r="R952" i="20"/>
  <c r="S952" i="20" s="1" a="1"/>
  <c r="S952" i="20" s="1"/>
  <c r="R951" i="20"/>
  <c r="S951" i="20" s="1" a="1"/>
  <c r="S951" i="20" s="1"/>
  <c r="R950" i="20"/>
  <c r="S950" i="20" s="1" a="1"/>
  <c r="S950" i="20" s="1"/>
  <c r="R949" i="20"/>
  <c r="S949" i="20" s="1" a="1"/>
  <c r="S949" i="20" s="1"/>
  <c r="R948" i="20"/>
  <c r="S948" i="20" s="1" a="1"/>
  <c r="S948" i="20" s="1"/>
  <c r="R947" i="20"/>
  <c r="S947" i="20" s="1" a="1"/>
  <c r="S947" i="20" s="1"/>
  <c r="R946" i="20"/>
  <c r="S946" i="20" s="1" a="1"/>
  <c r="S946" i="20" s="1"/>
  <c r="R945" i="20"/>
  <c r="S945" i="20" s="1" a="1"/>
  <c r="S945" i="20" s="1"/>
  <c r="O945" i="20"/>
  <c r="R944" i="20"/>
  <c r="S944" i="20" s="1" a="1"/>
  <c r="S944" i="20" s="1"/>
  <c r="O944" i="20"/>
  <c r="R943" i="20"/>
  <c r="S943" i="20" s="1" a="1"/>
  <c r="S943" i="20" s="1"/>
  <c r="O943" i="20"/>
  <c r="R942" i="20"/>
  <c r="O942" i="20"/>
  <c r="R941" i="20"/>
  <c r="O941" i="20"/>
  <c r="R940" i="20"/>
  <c r="O940" i="20"/>
  <c r="R939" i="20"/>
  <c r="S939" i="20" s="1" a="1"/>
  <c r="S939" i="20" s="1"/>
  <c r="O939" i="20"/>
  <c r="R938" i="20"/>
  <c r="S938" i="20" s="1" a="1"/>
  <c r="S938" i="20" s="1"/>
  <c r="O938" i="20"/>
  <c r="R937" i="20"/>
  <c r="S937" i="20" s="1" a="1"/>
  <c r="S937" i="20" s="1"/>
  <c r="O937" i="20"/>
  <c r="R936" i="20"/>
  <c r="S936" i="20" s="1" a="1"/>
  <c r="S936" i="20" s="1"/>
  <c r="O936" i="20"/>
  <c r="R935" i="20"/>
  <c r="S935" i="20" s="1" a="1"/>
  <c r="S935" i="20" s="1"/>
  <c r="O935" i="20"/>
  <c r="R934" i="20"/>
  <c r="S934" i="20" s="1" a="1"/>
  <c r="S934" i="20" s="1"/>
  <c r="O934" i="20"/>
  <c r="R933" i="20"/>
  <c r="S933" i="20" s="1" a="1"/>
  <c r="S933" i="20" s="1"/>
  <c r="O933" i="20"/>
  <c r="R932" i="20"/>
  <c r="S932" i="20" s="1" a="1"/>
  <c r="S932" i="20" s="1"/>
  <c r="O932" i="20"/>
  <c r="R931" i="20"/>
  <c r="S931" i="20" s="1" a="1"/>
  <c r="S931" i="20" s="1"/>
  <c r="O931" i="20"/>
  <c r="R930" i="20"/>
  <c r="O930" i="20"/>
  <c r="R929" i="20"/>
  <c r="O929" i="20"/>
  <c r="R928" i="20"/>
  <c r="O928" i="20"/>
  <c r="R927" i="20"/>
  <c r="S927" i="20" s="1" a="1"/>
  <c r="S927" i="20" s="1"/>
  <c r="O927" i="20"/>
  <c r="R926" i="20"/>
  <c r="S926" i="20" s="1" a="1"/>
  <c r="S926" i="20" s="1"/>
  <c r="O926" i="20"/>
  <c r="R925" i="20"/>
  <c r="S925" i="20" s="1" a="1"/>
  <c r="S925" i="20" s="1"/>
  <c r="O925" i="20"/>
  <c r="R924" i="20"/>
  <c r="S924" i="20" s="1" a="1"/>
  <c r="S924" i="20" s="1"/>
  <c r="O924" i="20"/>
  <c r="R923" i="20"/>
  <c r="S923" i="20" s="1" a="1"/>
  <c r="S923" i="20" s="1"/>
  <c r="O923" i="20"/>
  <c r="R922" i="20"/>
  <c r="S922" i="20" s="1" a="1"/>
  <c r="S922" i="20" s="1"/>
  <c r="O922" i="20"/>
  <c r="R921" i="20"/>
  <c r="S921" i="20" s="1" a="1"/>
  <c r="S921" i="20" s="1"/>
  <c r="O921" i="20"/>
  <c r="R920" i="20"/>
  <c r="S920" i="20" s="1" a="1"/>
  <c r="S920" i="20" s="1"/>
  <c r="O920" i="20"/>
  <c r="R919" i="20"/>
  <c r="S919" i="20" s="1" a="1"/>
  <c r="S919" i="20" s="1"/>
  <c r="O919" i="20"/>
  <c r="R918" i="20"/>
  <c r="S918" i="20" s="1" a="1"/>
  <c r="S918" i="20" s="1"/>
  <c r="O918" i="20"/>
  <c r="R917" i="20"/>
  <c r="S917" i="20" s="1" a="1"/>
  <c r="S917" i="20" s="1"/>
  <c r="O917" i="20"/>
  <c r="R916" i="20"/>
  <c r="S916" i="20" s="1" a="1"/>
  <c r="S916" i="20" s="1"/>
  <c r="O916" i="20"/>
  <c r="R915" i="20"/>
  <c r="S915" i="20" s="1" a="1"/>
  <c r="S915" i="20" s="1"/>
  <c r="O915" i="20"/>
  <c r="R914" i="20"/>
  <c r="S914" i="20" s="1" a="1"/>
  <c r="S914" i="20" s="1"/>
  <c r="O914" i="20"/>
  <c r="R913" i="20"/>
  <c r="S913" i="20" s="1" a="1"/>
  <c r="S913" i="20" s="1"/>
  <c r="O913" i="20"/>
  <c r="R912" i="20"/>
  <c r="O912" i="20"/>
  <c r="R911" i="20"/>
  <c r="O911" i="20"/>
  <c r="R910" i="20"/>
  <c r="O910" i="20"/>
  <c r="R909" i="20"/>
  <c r="S909" i="20" s="1" a="1"/>
  <c r="S909" i="20" s="1"/>
  <c r="O909" i="20"/>
  <c r="R908" i="20"/>
  <c r="S908" i="20" s="1" a="1"/>
  <c r="S908" i="20" s="1"/>
  <c r="O908" i="20"/>
  <c r="R907" i="20"/>
  <c r="S907" i="20" s="1" a="1"/>
  <c r="S907" i="20" s="1"/>
  <c r="O907" i="20"/>
  <c r="R906" i="20"/>
  <c r="S906" i="20" s="1" a="1"/>
  <c r="S906" i="20" s="1"/>
  <c r="O906" i="20"/>
  <c r="R905" i="20"/>
  <c r="S905" i="20" s="1" a="1"/>
  <c r="S905" i="20" s="1"/>
  <c r="O905" i="20"/>
  <c r="R904" i="20"/>
  <c r="S904" i="20" s="1" a="1"/>
  <c r="S904" i="20" s="1"/>
  <c r="O904" i="20"/>
  <c r="R903" i="20"/>
  <c r="S903" i="20" s="1" a="1"/>
  <c r="S903" i="20" s="1"/>
  <c r="O903" i="20"/>
  <c r="R902" i="20"/>
  <c r="S902" i="20" s="1" a="1"/>
  <c r="S902" i="20" s="1"/>
  <c r="O902" i="20"/>
  <c r="R901" i="20"/>
  <c r="S901" i="20" s="1" a="1"/>
  <c r="S901" i="20" s="1"/>
  <c r="O901" i="20"/>
  <c r="R900" i="20"/>
  <c r="S900" i="20" s="1" a="1"/>
  <c r="S900" i="20" s="1"/>
  <c r="O900" i="20"/>
  <c r="R899" i="20"/>
  <c r="S899" i="20" s="1" a="1"/>
  <c r="S899" i="20" s="1"/>
  <c r="O899" i="20"/>
  <c r="R898" i="20"/>
  <c r="S898" i="20" s="1" a="1"/>
  <c r="S898" i="20" s="1"/>
  <c r="O898" i="20"/>
  <c r="R897" i="20"/>
  <c r="S897" i="20" s="1" a="1"/>
  <c r="S897" i="20" s="1"/>
  <c r="O897" i="20"/>
  <c r="R896" i="20"/>
  <c r="O896" i="20"/>
  <c r="R895" i="20"/>
  <c r="O895" i="20"/>
  <c r="R894" i="20"/>
  <c r="O894" i="20"/>
  <c r="R893" i="20"/>
  <c r="S893" i="20" s="1" a="1"/>
  <c r="S893" i="20" s="1"/>
  <c r="O893" i="20"/>
  <c r="R892" i="20"/>
  <c r="S892" i="20" s="1" a="1"/>
  <c r="S892" i="20" s="1"/>
  <c r="O892" i="20"/>
  <c r="R891" i="20"/>
  <c r="S891" i="20" s="1" a="1"/>
  <c r="S891" i="20" s="1"/>
  <c r="O891" i="20"/>
  <c r="R890" i="20"/>
  <c r="S890" i="20" s="1" a="1"/>
  <c r="S890" i="20" s="1"/>
  <c r="O890" i="20"/>
  <c r="R889" i="20"/>
  <c r="S889" i="20" s="1" a="1"/>
  <c r="S889" i="20" s="1"/>
  <c r="O889" i="20"/>
  <c r="R888" i="20"/>
  <c r="S888" i="20" s="1" a="1"/>
  <c r="S888" i="20" s="1"/>
  <c r="O888" i="20"/>
  <c r="R887" i="20"/>
  <c r="S887" i="20" s="1" a="1"/>
  <c r="S887" i="20" s="1"/>
  <c r="O887" i="20"/>
  <c r="R886" i="20"/>
  <c r="S886" i="20" s="1" a="1"/>
  <c r="S886" i="20" s="1"/>
  <c r="O886" i="20"/>
  <c r="R885" i="20"/>
  <c r="S885" i="20" s="1" a="1"/>
  <c r="S885" i="20" s="1"/>
  <c r="O885" i="20"/>
  <c r="R884" i="20"/>
  <c r="S884" i="20" s="1" a="1"/>
  <c r="S884" i="20" s="1"/>
  <c r="O884" i="20"/>
  <c r="R883" i="20"/>
  <c r="S883" i="20" s="1" a="1"/>
  <c r="S883" i="20" s="1"/>
  <c r="O883" i="20"/>
  <c r="R882" i="20"/>
  <c r="S882" i="20" s="1" a="1"/>
  <c r="S882" i="20" s="1"/>
  <c r="O882" i="20"/>
  <c r="R881" i="20"/>
  <c r="O881" i="20"/>
  <c r="R880" i="20"/>
  <c r="O880" i="20"/>
  <c r="R879" i="20"/>
  <c r="O879" i="20"/>
  <c r="R878" i="20"/>
  <c r="S878" i="20" s="1" a="1"/>
  <c r="S878" i="20" s="1"/>
  <c r="O878" i="20"/>
  <c r="R877" i="20"/>
  <c r="S877" i="20" s="1" a="1"/>
  <c r="S877" i="20" s="1"/>
  <c r="O877" i="20"/>
  <c r="R876" i="20"/>
  <c r="S876" i="20" s="1" a="1"/>
  <c r="S876" i="20" s="1"/>
  <c r="O876" i="20"/>
  <c r="R875" i="20"/>
  <c r="S875" i="20" s="1" a="1"/>
  <c r="S875" i="20" s="1"/>
  <c r="O875" i="20"/>
  <c r="R874" i="20"/>
  <c r="S874" i="20" s="1" a="1"/>
  <c r="S874" i="20" s="1"/>
  <c r="O874" i="20"/>
  <c r="R873" i="20"/>
  <c r="S873" i="20" s="1" a="1"/>
  <c r="S873" i="20" s="1"/>
  <c r="O873" i="20"/>
  <c r="R872" i="20"/>
  <c r="S872" i="20" s="1" a="1"/>
  <c r="S872" i="20" s="1"/>
  <c r="O872" i="20"/>
  <c r="R871" i="20"/>
  <c r="S871" i="20" s="1" a="1"/>
  <c r="S871" i="20" s="1"/>
  <c r="O871" i="20"/>
  <c r="R870" i="20"/>
  <c r="S870" i="20" s="1" a="1"/>
  <c r="S870" i="20" s="1"/>
  <c r="O870" i="20"/>
  <c r="R869" i="20"/>
  <c r="S869" i="20" s="1" a="1"/>
  <c r="S869" i="20" s="1"/>
  <c r="O869" i="20"/>
  <c r="R868" i="20"/>
  <c r="S868" i="20" s="1" a="1"/>
  <c r="S868" i="20" s="1"/>
  <c r="O868" i="20"/>
  <c r="R867" i="20"/>
  <c r="S867" i="20" s="1" a="1"/>
  <c r="S867" i="20" s="1"/>
  <c r="O867" i="20"/>
  <c r="R866" i="20"/>
  <c r="O866" i="20"/>
  <c r="R865" i="20"/>
  <c r="O865" i="20"/>
  <c r="R864" i="20"/>
  <c r="O864" i="20"/>
  <c r="R863" i="20"/>
  <c r="S863" i="20" s="1" a="1"/>
  <c r="S863" i="20" s="1"/>
  <c r="O863" i="20"/>
  <c r="R862" i="20"/>
  <c r="S862" i="20" s="1" a="1"/>
  <c r="S862" i="20" s="1"/>
  <c r="O862" i="20"/>
  <c r="R861" i="20"/>
  <c r="S861" i="20" s="1" a="1"/>
  <c r="S861" i="20" s="1"/>
  <c r="O861" i="20"/>
  <c r="R860" i="20"/>
  <c r="S860" i="20" s="1" a="1"/>
  <c r="S860" i="20" s="1"/>
  <c r="O860" i="20"/>
  <c r="R859" i="20"/>
  <c r="S859" i="20" s="1" a="1"/>
  <c r="S859" i="20" s="1"/>
  <c r="O859" i="20"/>
  <c r="R858" i="20"/>
  <c r="S858" i="20" s="1" a="1"/>
  <c r="S858" i="20" s="1"/>
  <c r="O858" i="20"/>
  <c r="R857" i="20"/>
  <c r="S857" i="20" s="1" a="1"/>
  <c r="S857" i="20" s="1"/>
  <c r="O857" i="20"/>
  <c r="R856" i="20"/>
  <c r="S856" i="20" s="1" a="1"/>
  <c r="S856" i="20" s="1"/>
  <c r="O856" i="20"/>
  <c r="R855" i="20"/>
  <c r="S855" i="20" s="1" a="1"/>
  <c r="S855" i="20" s="1"/>
  <c r="O855" i="20"/>
  <c r="R854" i="20"/>
  <c r="S854" i="20" s="1" a="1"/>
  <c r="S854" i="20" s="1"/>
  <c r="O854" i="20"/>
  <c r="R853" i="20"/>
  <c r="S853" i="20" s="1" a="1"/>
  <c r="S853" i="20" s="1"/>
  <c r="O853" i="20"/>
  <c r="R852" i="20"/>
  <c r="S852" i="20" s="1" a="1"/>
  <c r="S852" i="20" s="1"/>
  <c r="O852" i="20"/>
  <c r="R851" i="20"/>
  <c r="S851" i="20" s="1" a="1"/>
  <c r="S851" i="20" s="1"/>
  <c r="O851" i="20"/>
  <c r="R850" i="20"/>
  <c r="O850" i="20"/>
  <c r="R849" i="20"/>
  <c r="O849" i="20"/>
  <c r="R848" i="20"/>
  <c r="O848" i="20"/>
  <c r="R847" i="20"/>
  <c r="S847" i="20" s="1" a="1"/>
  <c r="S847" i="20" s="1"/>
  <c r="O847" i="20"/>
  <c r="R846" i="20"/>
  <c r="S846" i="20" s="1" a="1"/>
  <c r="S846" i="20" s="1"/>
  <c r="O846" i="20"/>
  <c r="R845" i="20"/>
  <c r="S845" i="20" s="1" a="1"/>
  <c r="S845" i="20" s="1"/>
  <c r="O845" i="20"/>
  <c r="R844" i="20"/>
  <c r="S844" i="20" s="1" a="1"/>
  <c r="S844" i="20" s="1"/>
  <c r="O844" i="20"/>
  <c r="R843" i="20"/>
  <c r="S843" i="20" s="1" a="1"/>
  <c r="S843" i="20" s="1"/>
  <c r="O843" i="20"/>
  <c r="R842" i="20"/>
  <c r="S842" i="20" s="1" a="1"/>
  <c r="S842" i="20" s="1"/>
  <c r="O842" i="20"/>
  <c r="R841" i="20"/>
  <c r="S841" i="20" s="1" a="1"/>
  <c r="S841" i="20" s="1"/>
  <c r="O841" i="20"/>
  <c r="R840" i="20"/>
  <c r="S840" i="20" s="1" a="1"/>
  <c r="S840" i="20" s="1"/>
  <c r="O840" i="20"/>
  <c r="R839" i="20"/>
  <c r="S839" i="20" s="1" a="1"/>
  <c r="S839" i="20" s="1"/>
  <c r="O839" i="20"/>
  <c r="R838" i="20"/>
  <c r="O838" i="20"/>
  <c r="R837" i="20"/>
  <c r="O837" i="20"/>
  <c r="R836" i="20"/>
  <c r="O836" i="20"/>
  <c r="R835" i="20"/>
  <c r="O835" i="20"/>
  <c r="R834" i="20"/>
  <c r="O834" i="20"/>
  <c r="R833" i="20"/>
  <c r="O833" i="20"/>
  <c r="R832" i="20"/>
  <c r="S832" i="20" s="1" a="1"/>
  <c r="S832" i="20" s="1"/>
  <c r="O832" i="20"/>
  <c r="R831" i="20"/>
  <c r="S831" i="20" s="1" a="1"/>
  <c r="S831" i="20" s="1"/>
  <c r="O831" i="20"/>
  <c r="R830" i="20"/>
  <c r="S830" i="20" s="1" a="1"/>
  <c r="S830" i="20" s="1"/>
  <c r="O830" i="20"/>
  <c r="R829" i="20"/>
  <c r="O829" i="20"/>
  <c r="R828" i="20"/>
  <c r="O828" i="20"/>
  <c r="R827" i="20"/>
  <c r="O827" i="20"/>
  <c r="R826" i="20"/>
  <c r="S826" i="20" s="1" a="1"/>
  <c r="S826" i="20" s="1"/>
  <c r="O826" i="20"/>
  <c r="R825" i="20"/>
  <c r="S825" i="20" s="1" a="1"/>
  <c r="S825" i="20" s="1"/>
  <c r="O825" i="20"/>
  <c r="R824" i="20"/>
  <c r="S824" i="20" s="1" a="1"/>
  <c r="S824" i="20" s="1"/>
  <c r="O824" i="20"/>
  <c r="R823" i="20"/>
  <c r="S823" i="20" s="1" a="1"/>
  <c r="S823" i="20" s="1"/>
  <c r="O823" i="20"/>
  <c r="R822" i="20"/>
  <c r="S822" i="20" s="1" a="1"/>
  <c r="S822" i="20" s="1"/>
  <c r="O822" i="20"/>
  <c r="R821" i="20"/>
  <c r="S821" i="20" s="1" a="1"/>
  <c r="S821" i="20" s="1"/>
  <c r="O821" i="20"/>
  <c r="R820" i="20"/>
  <c r="S820" i="20" s="1" a="1"/>
  <c r="S820" i="20" s="1"/>
  <c r="O820" i="20"/>
  <c r="R819" i="20"/>
  <c r="S819" i="20" s="1" a="1"/>
  <c r="S819" i="20" s="1"/>
  <c r="O819" i="20"/>
  <c r="R818" i="20"/>
  <c r="S818" i="20" s="1" a="1"/>
  <c r="S818" i="20" s="1"/>
  <c r="O818" i="20"/>
  <c r="R817" i="20"/>
  <c r="S817" i="20" s="1" a="1"/>
  <c r="S817" i="20" s="1"/>
  <c r="O817" i="20"/>
  <c r="R816" i="20"/>
  <c r="S816" i="20" s="1" a="1"/>
  <c r="S816" i="20" s="1"/>
  <c r="O816" i="20"/>
  <c r="R815" i="20"/>
  <c r="S815" i="20" s="1" a="1"/>
  <c r="S815" i="20" s="1"/>
  <c r="O815" i="20"/>
  <c r="R814" i="20"/>
  <c r="O814" i="20"/>
  <c r="R813" i="20"/>
  <c r="O813" i="20"/>
  <c r="R812" i="20"/>
  <c r="O812" i="20"/>
  <c r="R811" i="20"/>
  <c r="S811" i="20" s="1" a="1"/>
  <c r="S811" i="20" s="1"/>
  <c r="O811" i="20"/>
  <c r="R810" i="20"/>
  <c r="S810" i="20" s="1" a="1"/>
  <c r="S810" i="20" s="1"/>
  <c r="O810" i="20"/>
  <c r="R809" i="20"/>
  <c r="S809" i="20" s="1" a="1"/>
  <c r="S809" i="20" s="1"/>
  <c r="O809" i="20"/>
  <c r="R808" i="20"/>
  <c r="S808" i="20" s="1" a="1"/>
  <c r="S808" i="20" s="1"/>
  <c r="O808" i="20"/>
  <c r="R807" i="20"/>
  <c r="S807" i="20" s="1" a="1"/>
  <c r="S807" i="20" s="1"/>
  <c r="O807" i="20"/>
  <c r="R806" i="20"/>
  <c r="S806" i="20" s="1" a="1"/>
  <c r="S806" i="20" s="1"/>
  <c r="O806" i="20"/>
  <c r="R805" i="20"/>
  <c r="S805" i="20" s="1" a="1"/>
  <c r="S805" i="20" s="1"/>
  <c r="O805" i="20"/>
  <c r="R804" i="20"/>
  <c r="S804" i="20" s="1" a="1"/>
  <c r="S804" i="20" s="1"/>
  <c r="O804" i="20"/>
  <c r="R803" i="20"/>
  <c r="S803" i="20" s="1" a="1"/>
  <c r="S803" i="20" s="1"/>
  <c r="O803" i="20"/>
  <c r="R802" i="20"/>
  <c r="S802" i="20" s="1" a="1"/>
  <c r="S802" i="20" s="1"/>
  <c r="O802" i="20"/>
  <c r="R801" i="20"/>
  <c r="S801" i="20" s="1" a="1"/>
  <c r="S801" i="20" s="1"/>
  <c r="O801" i="20"/>
  <c r="R800" i="20"/>
  <c r="S800" i="20" s="1" a="1"/>
  <c r="S800" i="20" s="1"/>
  <c r="O800" i="20"/>
  <c r="R799" i="20"/>
  <c r="S799" i="20" s="1" a="1"/>
  <c r="S799" i="20" s="1"/>
  <c r="O799" i="20"/>
  <c r="R798" i="20"/>
  <c r="S798" i="20" s="1" a="1"/>
  <c r="S798" i="20" s="1"/>
  <c r="O798" i="20"/>
  <c r="R797" i="20"/>
  <c r="O797" i="20"/>
  <c r="R796" i="20"/>
  <c r="O796" i="20"/>
  <c r="R795" i="20"/>
  <c r="O795" i="20"/>
  <c r="R794" i="20"/>
  <c r="S794" i="20" s="1" a="1"/>
  <c r="S794" i="20" s="1"/>
  <c r="O794" i="20"/>
  <c r="R793" i="20"/>
  <c r="S793" i="20" s="1" a="1"/>
  <c r="S793" i="20" s="1"/>
  <c r="O793" i="20"/>
  <c r="R792" i="20"/>
  <c r="S792" i="20" s="1" a="1"/>
  <c r="S792" i="20" s="1"/>
  <c r="O792" i="20"/>
  <c r="R791" i="20"/>
  <c r="S791" i="20" s="1" a="1"/>
  <c r="S791" i="20" s="1"/>
  <c r="O791" i="20"/>
  <c r="R790" i="20"/>
  <c r="S790" i="20" s="1" a="1"/>
  <c r="S790" i="20" s="1"/>
  <c r="O790" i="20"/>
  <c r="R789" i="20"/>
  <c r="S789" i="20" s="1" a="1"/>
  <c r="S789" i="20" s="1"/>
  <c r="O789" i="20"/>
  <c r="R788" i="20"/>
  <c r="S788" i="20" s="1" a="1"/>
  <c r="S788" i="20" s="1"/>
  <c r="O788" i="20"/>
  <c r="R787" i="20"/>
  <c r="S787" i="20" s="1" a="1"/>
  <c r="S787" i="20" s="1"/>
  <c r="O787" i="20"/>
  <c r="R786" i="20"/>
  <c r="S786" i="20" s="1" a="1"/>
  <c r="S786" i="20" s="1"/>
  <c r="O786" i="20"/>
  <c r="R785" i="20"/>
  <c r="S785" i="20" s="1" a="1"/>
  <c r="S785" i="20" s="1"/>
  <c r="O785" i="20"/>
  <c r="R784" i="20"/>
  <c r="S784" i="20" s="1" a="1"/>
  <c r="S784" i="20" s="1"/>
  <c r="O784" i="20"/>
  <c r="R783" i="20"/>
  <c r="S783" i="20" s="1" a="1"/>
  <c r="S783" i="20" s="1"/>
  <c r="O783" i="20"/>
  <c r="R782" i="20"/>
  <c r="S782" i="20" s="1" a="1"/>
  <c r="S782" i="20" s="1"/>
  <c r="O782" i="20"/>
  <c r="R781" i="20"/>
  <c r="S781" i="20" s="1" a="1"/>
  <c r="S781" i="20" s="1"/>
  <c r="O781" i="20"/>
  <c r="R780" i="20"/>
  <c r="S780" i="20" s="1" a="1"/>
  <c r="S780" i="20" s="1"/>
  <c r="O780" i="20"/>
  <c r="R779" i="20"/>
  <c r="S779" i="20" s="1" a="1"/>
  <c r="S779" i="20" s="1"/>
  <c r="O779" i="20"/>
  <c r="R778" i="20"/>
  <c r="O778" i="20"/>
  <c r="R777" i="20"/>
  <c r="O777" i="20"/>
  <c r="R776" i="20"/>
  <c r="O776" i="20"/>
  <c r="R775" i="20"/>
  <c r="S775" i="20" s="1" a="1"/>
  <c r="S775" i="20" s="1"/>
  <c r="O775" i="20"/>
  <c r="R774" i="20"/>
  <c r="S774" i="20" s="1" a="1"/>
  <c r="S774" i="20" s="1"/>
  <c r="O774" i="20"/>
  <c r="R773" i="20"/>
  <c r="S773" i="20" s="1" a="1"/>
  <c r="S773" i="20" s="1"/>
  <c r="O773" i="20"/>
  <c r="R772" i="20"/>
  <c r="S772" i="20" s="1" a="1"/>
  <c r="S772" i="20" s="1"/>
  <c r="O772" i="20"/>
  <c r="R771" i="20"/>
  <c r="S771" i="20" s="1" a="1"/>
  <c r="S771" i="20" s="1"/>
  <c r="O771" i="20"/>
  <c r="R770" i="20"/>
  <c r="S770" i="20" s="1" a="1"/>
  <c r="S770" i="20" s="1"/>
  <c r="O770" i="20"/>
  <c r="R769" i="20"/>
  <c r="S769" i="20" s="1" a="1"/>
  <c r="S769" i="20" s="1"/>
  <c r="O769" i="20"/>
  <c r="R768" i="20"/>
  <c r="S768" i="20" s="1" a="1"/>
  <c r="S768" i="20" s="1"/>
  <c r="O768" i="20"/>
  <c r="R767" i="20"/>
  <c r="S767" i="20" s="1" a="1"/>
  <c r="S767" i="20" s="1"/>
  <c r="O767" i="20"/>
  <c r="R766" i="20"/>
  <c r="S766" i="20" s="1" a="1"/>
  <c r="S766" i="20" s="1"/>
  <c r="O766" i="20"/>
  <c r="R765" i="20"/>
  <c r="S765" i="20" s="1" a="1"/>
  <c r="S765" i="20" s="1"/>
  <c r="O765" i="20"/>
  <c r="R764" i="20"/>
  <c r="S764" i="20" s="1" a="1"/>
  <c r="S764" i="20" s="1"/>
  <c r="O764" i="20"/>
  <c r="R763" i="20"/>
  <c r="S763" i="20" s="1" a="1"/>
  <c r="S763" i="20" s="1"/>
  <c r="O763" i="20"/>
  <c r="R762" i="20"/>
  <c r="S762" i="20" s="1" a="1"/>
  <c r="S762" i="20" s="1"/>
  <c r="O762" i="20"/>
  <c r="R761" i="20"/>
  <c r="O761" i="20"/>
  <c r="R760" i="20"/>
  <c r="O760" i="20"/>
  <c r="R759" i="20"/>
  <c r="O759" i="20"/>
  <c r="R758" i="20"/>
  <c r="S758" i="20" s="1" a="1"/>
  <c r="S758" i="20" s="1"/>
  <c r="O758" i="20"/>
  <c r="R757" i="20"/>
  <c r="S757" i="20" s="1" a="1"/>
  <c r="S757" i="20" s="1"/>
  <c r="O757" i="20"/>
  <c r="R756" i="20"/>
  <c r="S756" i="20" s="1" a="1"/>
  <c r="S756" i="20" s="1"/>
  <c r="O756" i="20"/>
  <c r="R755" i="20"/>
  <c r="S755" i="20" s="1" a="1"/>
  <c r="S755" i="20" s="1"/>
  <c r="O755" i="20"/>
  <c r="R754" i="20"/>
  <c r="S754" i="20" s="1" a="1"/>
  <c r="S754" i="20" s="1"/>
  <c r="O754" i="20"/>
  <c r="R753" i="20"/>
  <c r="S753" i="20" s="1" a="1"/>
  <c r="S753" i="20" s="1"/>
  <c r="O753" i="20"/>
  <c r="R752" i="20"/>
  <c r="S752" i="20" s="1" a="1"/>
  <c r="S752" i="20" s="1"/>
  <c r="O752" i="20"/>
  <c r="R751" i="20"/>
  <c r="S751" i="20" s="1" a="1"/>
  <c r="S751" i="20" s="1"/>
  <c r="O751" i="20"/>
  <c r="R750" i="20"/>
  <c r="S750" i="20" s="1" a="1"/>
  <c r="S750" i="20" s="1"/>
  <c r="O750" i="20"/>
  <c r="R749" i="20"/>
  <c r="S749" i="20" s="1" a="1"/>
  <c r="S749" i="20" s="1"/>
  <c r="O749" i="20"/>
  <c r="R748" i="20"/>
  <c r="S748" i="20" s="1" a="1"/>
  <c r="S748" i="20" s="1"/>
  <c r="O748" i="20"/>
  <c r="R747" i="20"/>
  <c r="S747" i="20" s="1" a="1"/>
  <c r="S747" i="20" s="1"/>
  <c r="O747" i="20"/>
  <c r="R746" i="20"/>
  <c r="S746" i="20" s="1" a="1"/>
  <c r="S746" i="20" s="1"/>
  <c r="O746" i="20"/>
  <c r="R745" i="20"/>
  <c r="O745" i="20"/>
  <c r="R744" i="20"/>
  <c r="O744" i="20"/>
  <c r="R743" i="20"/>
  <c r="O743" i="20"/>
  <c r="R742" i="20"/>
  <c r="S742" i="20" s="1" a="1"/>
  <c r="S742" i="20" s="1"/>
  <c r="O742" i="20"/>
  <c r="R741" i="20"/>
  <c r="S741" i="20" s="1" a="1"/>
  <c r="S741" i="20" s="1"/>
  <c r="O741" i="20"/>
  <c r="R740" i="20"/>
  <c r="S740" i="20" s="1" a="1"/>
  <c r="S740" i="20" s="1"/>
  <c r="O740" i="20"/>
  <c r="R739" i="20"/>
  <c r="S739" i="20" s="1" a="1"/>
  <c r="S739" i="20" s="1"/>
  <c r="O739" i="20"/>
  <c r="R738" i="20"/>
  <c r="S738" i="20" s="1" a="1"/>
  <c r="S738" i="20" s="1"/>
  <c r="O738" i="20"/>
  <c r="R737" i="20"/>
  <c r="S737" i="20" s="1" a="1"/>
  <c r="S737" i="20" s="1"/>
  <c r="O737" i="20"/>
  <c r="R736" i="20"/>
  <c r="S736" i="20" s="1" a="1"/>
  <c r="S736" i="20" s="1"/>
  <c r="O736" i="20"/>
  <c r="R735" i="20"/>
  <c r="S735" i="20" s="1" a="1"/>
  <c r="S735" i="20" s="1"/>
  <c r="O735" i="20"/>
  <c r="R734" i="20"/>
  <c r="S734" i="20" s="1" a="1"/>
  <c r="S734" i="20" s="1"/>
  <c r="O734" i="20"/>
  <c r="R733" i="20"/>
  <c r="S733" i="20" s="1" a="1"/>
  <c r="S733" i="20" s="1"/>
  <c r="O733" i="20"/>
  <c r="R732" i="20"/>
  <c r="S732" i="20" s="1" a="1"/>
  <c r="S732" i="20" s="1"/>
  <c r="O732" i="20"/>
  <c r="R731" i="20"/>
  <c r="O731" i="20"/>
  <c r="R730" i="20"/>
  <c r="O730" i="20"/>
  <c r="R729" i="20"/>
  <c r="O729" i="20"/>
  <c r="R728" i="20"/>
  <c r="S728" i="20" s="1" a="1"/>
  <c r="S728" i="20" s="1"/>
  <c r="O728" i="20"/>
  <c r="R727" i="20"/>
  <c r="S727" i="20" s="1" a="1"/>
  <c r="S727" i="20" s="1"/>
  <c r="O727" i="20"/>
  <c r="R726" i="20"/>
  <c r="S726" i="20" s="1" a="1"/>
  <c r="S726" i="20" s="1"/>
  <c r="O726" i="20"/>
  <c r="R725" i="20"/>
  <c r="S725" i="20" s="1" a="1"/>
  <c r="S725" i="20" s="1"/>
  <c r="O725" i="20"/>
  <c r="R724" i="20"/>
  <c r="S724" i="20" s="1" a="1"/>
  <c r="S724" i="20" s="1"/>
  <c r="O724" i="20"/>
  <c r="R723" i="20"/>
  <c r="S723" i="20" s="1" a="1"/>
  <c r="S723" i="20" s="1"/>
  <c r="O723" i="20"/>
  <c r="R722" i="20"/>
  <c r="S722" i="20" s="1" a="1"/>
  <c r="S722" i="20" s="1"/>
  <c r="O722" i="20"/>
  <c r="R721" i="20"/>
  <c r="S721" i="20" s="1" a="1"/>
  <c r="S721" i="20" s="1"/>
  <c r="O721" i="20"/>
  <c r="R720" i="20"/>
  <c r="S720" i="20" s="1" a="1"/>
  <c r="S720" i="20" s="1"/>
  <c r="O720" i="20"/>
  <c r="R719" i="20"/>
  <c r="S719" i="20" s="1" a="1"/>
  <c r="S719" i="20" s="1"/>
  <c r="O719" i="20"/>
  <c r="R718" i="20"/>
  <c r="S718" i="20" s="1" a="1"/>
  <c r="S718" i="20" s="1"/>
  <c r="O718" i="20"/>
  <c r="R717" i="20"/>
  <c r="S717" i="20" s="1" a="1"/>
  <c r="S717" i="20" s="1"/>
  <c r="O717" i="20"/>
  <c r="R716" i="20"/>
  <c r="S716" i="20" s="1" a="1"/>
  <c r="S716" i="20" s="1"/>
  <c r="O716" i="20"/>
  <c r="R715" i="20"/>
  <c r="S715" i="20" s="1" a="1"/>
  <c r="S715" i="20" s="1"/>
  <c r="O715" i="20"/>
  <c r="R714" i="20"/>
  <c r="O714" i="20"/>
  <c r="R713" i="20"/>
  <c r="O713" i="20"/>
  <c r="R712" i="20"/>
  <c r="O712" i="20"/>
  <c r="R711" i="20"/>
  <c r="S711" i="20" s="1" a="1"/>
  <c r="S711" i="20" s="1"/>
  <c r="O711" i="20"/>
  <c r="R710" i="20"/>
  <c r="S710" i="20" s="1" a="1"/>
  <c r="S710" i="20" s="1"/>
  <c r="O710" i="20"/>
  <c r="R709" i="20"/>
  <c r="S709" i="20" s="1" a="1"/>
  <c r="S709" i="20" s="1"/>
  <c r="O709" i="20"/>
  <c r="R708" i="20"/>
  <c r="S708" i="20" s="1" a="1"/>
  <c r="S708" i="20" s="1"/>
  <c r="O708" i="20"/>
  <c r="R707" i="20"/>
  <c r="S707" i="20" s="1" a="1"/>
  <c r="S707" i="20" s="1"/>
  <c r="O707" i="20"/>
  <c r="R706" i="20"/>
  <c r="S706" i="20" s="1" a="1"/>
  <c r="S706" i="20" s="1"/>
  <c r="O706" i="20"/>
  <c r="R705" i="20"/>
  <c r="S705" i="20" s="1" a="1"/>
  <c r="S705" i="20" s="1"/>
  <c r="O705" i="20"/>
  <c r="R704" i="20"/>
  <c r="S704" i="20" s="1" a="1"/>
  <c r="S704" i="20" s="1"/>
  <c r="O704" i="20"/>
  <c r="R703" i="20"/>
  <c r="S703" i="20" s="1" a="1"/>
  <c r="S703" i="20" s="1"/>
  <c r="O703" i="20"/>
  <c r="R702" i="20"/>
  <c r="S702" i="20" s="1" a="1"/>
  <c r="S702" i="20" s="1"/>
  <c r="O702" i="20"/>
  <c r="R701" i="20"/>
  <c r="O701" i="20"/>
  <c r="R700" i="20"/>
  <c r="O700" i="20"/>
  <c r="R699" i="20"/>
  <c r="O699" i="20"/>
  <c r="R698" i="20"/>
  <c r="S698" i="20" s="1" a="1"/>
  <c r="S698" i="20" s="1"/>
  <c r="O698" i="20"/>
  <c r="R697" i="20"/>
  <c r="S697" i="20" s="1" a="1"/>
  <c r="S697" i="20" s="1"/>
  <c r="O697" i="20"/>
  <c r="R696" i="20"/>
  <c r="S696" i="20" s="1" a="1"/>
  <c r="S696" i="20" s="1"/>
  <c r="O696" i="20"/>
  <c r="R695" i="20"/>
  <c r="S695" i="20" s="1" a="1"/>
  <c r="S695" i="20" s="1"/>
  <c r="O695" i="20"/>
  <c r="R694" i="20"/>
  <c r="S694" i="20" s="1" a="1"/>
  <c r="S694" i="20" s="1"/>
  <c r="O694" i="20"/>
  <c r="R693" i="20"/>
  <c r="S693" i="20" s="1" a="1"/>
  <c r="S693" i="20" s="1"/>
  <c r="O693" i="20"/>
  <c r="R692" i="20"/>
  <c r="S692" i="20" s="1" a="1"/>
  <c r="S692" i="20" s="1"/>
  <c r="O692" i="20"/>
  <c r="R691" i="20"/>
  <c r="S691" i="20" s="1" a="1"/>
  <c r="S691" i="20" s="1"/>
  <c r="O691" i="20"/>
  <c r="R690" i="20"/>
  <c r="O690" i="20"/>
  <c r="R689" i="20"/>
  <c r="S689" i="20" s="1" a="1"/>
  <c r="S689" i="20" s="1"/>
  <c r="O689" i="20"/>
  <c r="R688" i="20"/>
  <c r="O688" i="20"/>
  <c r="R687" i="20"/>
  <c r="O687" i="20"/>
  <c r="R686" i="20"/>
  <c r="O686" i="20"/>
  <c r="R685" i="20"/>
  <c r="S685" i="20" s="1" a="1"/>
  <c r="S685" i="20" s="1"/>
  <c r="O685" i="20"/>
  <c r="R684" i="20"/>
  <c r="S684" i="20" s="1" a="1"/>
  <c r="S684" i="20" s="1"/>
  <c r="O684" i="20"/>
  <c r="R683" i="20"/>
  <c r="S683" i="20" s="1" a="1"/>
  <c r="S683" i="20" s="1"/>
  <c r="O683" i="20"/>
  <c r="R682" i="20"/>
  <c r="S682" i="20" s="1" a="1"/>
  <c r="S682" i="20" s="1"/>
  <c r="O682" i="20"/>
  <c r="R681" i="20"/>
  <c r="S681" i="20" s="1" a="1"/>
  <c r="S681" i="20" s="1"/>
  <c r="O681" i="20"/>
  <c r="R680" i="20"/>
  <c r="S680" i="20" s="1" a="1"/>
  <c r="S680" i="20" s="1"/>
  <c r="O680" i="20"/>
  <c r="R679" i="20"/>
  <c r="S679" i="20" s="1" a="1"/>
  <c r="S679" i="20" s="1"/>
  <c r="O679" i="20"/>
  <c r="R678" i="20"/>
  <c r="S678" i="20" s="1" a="1"/>
  <c r="S678" i="20" s="1"/>
  <c r="O678" i="20"/>
  <c r="R677" i="20"/>
  <c r="O677" i="20"/>
  <c r="R676" i="20"/>
  <c r="S676" i="20" s="1" a="1"/>
  <c r="S676" i="20" s="1"/>
  <c r="O676" i="20"/>
  <c r="R675" i="20"/>
  <c r="O675" i="20"/>
  <c r="R674" i="20"/>
  <c r="O674" i="20"/>
  <c r="R673" i="20"/>
  <c r="O673" i="20"/>
  <c r="R672" i="20"/>
  <c r="S672" i="20" s="1" a="1"/>
  <c r="S672" i="20" s="1"/>
  <c r="O672" i="20"/>
  <c r="R671" i="20"/>
  <c r="S671" i="20" s="1" a="1"/>
  <c r="S671" i="20" s="1"/>
  <c r="O671" i="20"/>
  <c r="R670" i="20"/>
  <c r="S670" i="20" s="1" a="1"/>
  <c r="S670" i="20" s="1"/>
  <c r="O670" i="20"/>
  <c r="R669" i="20"/>
  <c r="S669" i="20" s="1" a="1"/>
  <c r="S669" i="20" s="1"/>
  <c r="O669" i="20"/>
  <c r="R668" i="20"/>
  <c r="S668" i="20" s="1" a="1"/>
  <c r="S668" i="20" s="1"/>
  <c r="O668" i="20"/>
  <c r="R667" i="20"/>
  <c r="S667" i="20" s="1" a="1"/>
  <c r="S667" i="20" s="1"/>
  <c r="O667" i="20"/>
  <c r="R666" i="20"/>
  <c r="S666" i="20" s="1" a="1"/>
  <c r="S666" i="20" s="1"/>
  <c r="O666" i="20"/>
  <c r="R665" i="20"/>
  <c r="S665" i="20" s="1" a="1"/>
  <c r="S665" i="20" s="1"/>
  <c r="O665" i="20"/>
  <c r="R664" i="20"/>
  <c r="O664" i="20"/>
  <c r="R663" i="20"/>
  <c r="O663" i="20"/>
  <c r="R662" i="20"/>
  <c r="O662" i="20"/>
  <c r="R661" i="20"/>
  <c r="S661" i="20" s="1" a="1"/>
  <c r="S661" i="20" s="1"/>
  <c r="O661" i="20"/>
  <c r="R660" i="20"/>
  <c r="S660" i="20" s="1" a="1"/>
  <c r="S660" i="20" s="1"/>
  <c r="O660" i="20"/>
  <c r="R659" i="20"/>
  <c r="S659" i="20" s="1" a="1"/>
  <c r="S659" i="20" s="1"/>
  <c r="O659" i="20"/>
  <c r="R658" i="20"/>
  <c r="S658" i="20" s="1" a="1"/>
  <c r="S658" i="20" s="1"/>
  <c r="O658" i="20"/>
  <c r="R657" i="20"/>
  <c r="S657" i="20" s="1" a="1"/>
  <c r="S657" i="20" s="1"/>
  <c r="O657" i="20"/>
  <c r="R656" i="20"/>
  <c r="S656" i="20" s="1" a="1"/>
  <c r="S656" i="20" s="1"/>
  <c r="O656" i="20"/>
  <c r="R655" i="20"/>
  <c r="S655" i="20" s="1" a="1"/>
  <c r="S655" i="20" s="1"/>
  <c r="O655" i="20"/>
  <c r="R654" i="20"/>
  <c r="S654" i="20" s="1" a="1"/>
  <c r="S654" i="20" s="1"/>
  <c r="O654" i="20"/>
  <c r="R653" i="20"/>
  <c r="O653" i="20"/>
  <c r="R652" i="20"/>
  <c r="O652" i="20"/>
  <c r="R651" i="20"/>
  <c r="O651" i="20"/>
  <c r="R650" i="20"/>
  <c r="S650" i="20" s="1" a="1"/>
  <c r="S650" i="20" s="1"/>
  <c r="O650" i="20"/>
  <c r="R649" i="20"/>
  <c r="S649" i="20" s="1" a="1"/>
  <c r="S649" i="20" s="1"/>
  <c r="O649" i="20"/>
  <c r="R648" i="20"/>
  <c r="S648" i="20" s="1" a="1"/>
  <c r="S648" i="20" s="1"/>
  <c r="O648" i="20"/>
  <c r="R647" i="20"/>
  <c r="S647" i="20" s="1" a="1"/>
  <c r="S647" i="20" s="1"/>
  <c r="O647" i="20"/>
  <c r="R646" i="20"/>
  <c r="S646" i="20" s="1" a="1"/>
  <c r="S646" i="20" s="1"/>
  <c r="O646" i="20"/>
  <c r="R645" i="20"/>
  <c r="S645" i="20" s="1" a="1"/>
  <c r="S645" i="20" s="1"/>
  <c r="O645" i="20"/>
  <c r="R644" i="20"/>
  <c r="S644" i="20" s="1" a="1"/>
  <c r="S644" i="20" s="1"/>
  <c r="O644" i="20"/>
  <c r="R643" i="20"/>
  <c r="S643" i="20" s="1" a="1"/>
  <c r="S643" i="20" s="1"/>
  <c r="O643" i="20"/>
  <c r="R642" i="20"/>
  <c r="O642" i="20"/>
  <c r="R641" i="20"/>
  <c r="O641" i="20"/>
  <c r="R640" i="20"/>
  <c r="O640" i="20"/>
  <c r="R639" i="20"/>
  <c r="S639" i="20" s="1" a="1"/>
  <c r="S639" i="20" s="1"/>
  <c r="O639" i="20"/>
  <c r="R638" i="20"/>
  <c r="S638" i="20" s="1" a="1"/>
  <c r="S638" i="20" s="1"/>
  <c r="O638" i="20"/>
  <c r="R637" i="20"/>
  <c r="S637" i="20" s="1" a="1"/>
  <c r="S637" i="20" s="1"/>
  <c r="O637" i="20"/>
  <c r="R636" i="20"/>
  <c r="S636" i="20" s="1" a="1"/>
  <c r="S636" i="20" s="1"/>
  <c r="O636" i="20"/>
  <c r="R635" i="20"/>
  <c r="S635" i="20" s="1" a="1"/>
  <c r="S635" i="20" s="1"/>
  <c r="O635" i="20"/>
  <c r="R634" i="20"/>
  <c r="S634" i="20" s="1" a="1"/>
  <c r="S634" i="20" s="1"/>
  <c r="O634" i="20"/>
  <c r="R633" i="20"/>
  <c r="S633" i="20" s="1" a="1"/>
  <c r="S633" i="20" s="1"/>
  <c r="O633" i="20"/>
  <c r="R632" i="20"/>
  <c r="S632" i="20" s="1" a="1"/>
  <c r="S632" i="20" s="1"/>
  <c r="O632" i="20"/>
  <c r="R631" i="20"/>
  <c r="S631" i="20" s="1" a="1"/>
  <c r="S631" i="20" s="1"/>
  <c r="O631" i="20"/>
  <c r="R630" i="20"/>
  <c r="S630" i="20" s="1" a="1"/>
  <c r="S630" i="20" s="1"/>
  <c r="O630" i="20"/>
  <c r="R629" i="20"/>
  <c r="O629" i="20"/>
  <c r="R628" i="20"/>
  <c r="O628" i="20"/>
  <c r="R627" i="20"/>
  <c r="O627" i="20"/>
  <c r="R626" i="20"/>
  <c r="S626" i="20" s="1" a="1"/>
  <c r="S626" i="20" s="1"/>
  <c r="O626" i="20"/>
  <c r="R625" i="20"/>
  <c r="S625" i="20" s="1" a="1"/>
  <c r="S625" i="20" s="1"/>
  <c r="O625" i="20"/>
  <c r="R624" i="20"/>
  <c r="S624" i="20" s="1" a="1"/>
  <c r="S624" i="20" s="1"/>
  <c r="O624" i="20"/>
  <c r="R623" i="20"/>
  <c r="S623" i="20" s="1" a="1"/>
  <c r="S623" i="20" s="1"/>
  <c r="O623" i="20"/>
  <c r="R622" i="20"/>
  <c r="S622" i="20" s="1" a="1"/>
  <c r="S622" i="20" s="1"/>
  <c r="O622" i="20"/>
  <c r="R621" i="20"/>
  <c r="S621" i="20" s="1" a="1"/>
  <c r="S621" i="20" s="1"/>
  <c r="O621" i="20"/>
  <c r="R620" i="20"/>
  <c r="S620" i="20" s="1" a="1"/>
  <c r="S620" i="20" s="1"/>
  <c r="O620" i="20"/>
  <c r="R619" i="20"/>
  <c r="S619" i="20" s="1" a="1"/>
  <c r="S619" i="20" s="1"/>
  <c r="O619" i="20"/>
  <c r="R618" i="20"/>
  <c r="S618" i="20" s="1" a="1"/>
  <c r="S618" i="20" s="1"/>
  <c r="O618" i="20"/>
  <c r="R617" i="20"/>
  <c r="S617" i="20" s="1" a="1"/>
  <c r="S617" i="20" s="1"/>
  <c r="O617" i="20"/>
  <c r="R616" i="20"/>
  <c r="O616" i="20"/>
  <c r="R615" i="20"/>
  <c r="O615" i="20"/>
  <c r="R614" i="20"/>
  <c r="O614" i="20"/>
  <c r="R613" i="20"/>
  <c r="S613" i="20" s="1" a="1"/>
  <c r="S613" i="20" s="1"/>
  <c r="O613" i="20"/>
  <c r="R612" i="20"/>
  <c r="S612" i="20" s="1" a="1"/>
  <c r="S612" i="20" s="1"/>
  <c r="O612" i="20"/>
  <c r="R611" i="20"/>
  <c r="S611" i="20" s="1" a="1"/>
  <c r="S611" i="20" s="1"/>
  <c r="O611" i="20"/>
  <c r="R610" i="20"/>
  <c r="S610" i="20" s="1" a="1"/>
  <c r="S610" i="20" s="1"/>
  <c r="O610" i="20"/>
  <c r="R609" i="20"/>
  <c r="S609" i="20" s="1" a="1"/>
  <c r="S609" i="20" s="1"/>
  <c r="O609" i="20"/>
  <c r="R608" i="20"/>
  <c r="S608" i="20" s="1" a="1"/>
  <c r="S608" i="20" s="1"/>
  <c r="O608" i="20"/>
  <c r="R607" i="20"/>
  <c r="S607" i="20" s="1" a="1"/>
  <c r="S607" i="20" s="1"/>
  <c r="O607" i="20"/>
  <c r="R606" i="20"/>
  <c r="S606" i="20" s="1" a="1"/>
  <c r="S606" i="20" s="1"/>
  <c r="O606" i="20"/>
  <c r="R605" i="20"/>
  <c r="O605" i="20"/>
  <c r="R604" i="20"/>
  <c r="O604" i="20"/>
  <c r="R603" i="20"/>
  <c r="O603" i="20"/>
  <c r="R602" i="20"/>
  <c r="S602" i="20" s="1" a="1"/>
  <c r="S602" i="20" s="1"/>
  <c r="O602" i="20"/>
  <c r="R601" i="20"/>
  <c r="S601" i="20" s="1" a="1"/>
  <c r="S601" i="20" s="1"/>
  <c r="O601" i="20"/>
  <c r="R600" i="20"/>
  <c r="S600" i="20" s="1" a="1"/>
  <c r="S600" i="20" s="1"/>
  <c r="O600" i="20"/>
  <c r="R599" i="20"/>
  <c r="S599" i="20" s="1" a="1"/>
  <c r="S599" i="20" s="1"/>
  <c r="O599" i="20"/>
  <c r="R598" i="20"/>
  <c r="S598" i="20" s="1" a="1"/>
  <c r="S598" i="20" s="1"/>
  <c r="O598" i="20"/>
  <c r="R597" i="20"/>
  <c r="S597" i="20" s="1" a="1"/>
  <c r="S597" i="20" s="1"/>
  <c r="O597" i="20"/>
  <c r="R596" i="20"/>
  <c r="S596" i="20" s="1" a="1"/>
  <c r="S596" i="20" s="1"/>
  <c r="O596" i="20"/>
  <c r="R595" i="20"/>
  <c r="S595" i="20" s="1" a="1"/>
  <c r="S595" i="20" s="1"/>
  <c r="O595" i="20"/>
  <c r="R594" i="20"/>
  <c r="O594" i="20"/>
  <c r="R593" i="20"/>
  <c r="O593" i="20"/>
  <c r="R592" i="20"/>
  <c r="O592" i="20"/>
  <c r="R591" i="20"/>
  <c r="S591" i="20" s="1" a="1"/>
  <c r="S591" i="20" s="1"/>
  <c r="O591" i="20"/>
  <c r="R590" i="20"/>
  <c r="S590" i="20" s="1" a="1"/>
  <c r="S590" i="20" s="1"/>
  <c r="O590" i="20"/>
  <c r="R589" i="20"/>
  <c r="S589" i="20" s="1" a="1"/>
  <c r="S589" i="20" s="1"/>
  <c r="O589" i="20"/>
  <c r="R588" i="20"/>
  <c r="S588" i="20" s="1" a="1"/>
  <c r="S588" i="20" s="1"/>
  <c r="O588" i="20"/>
  <c r="R587" i="20"/>
  <c r="S587" i="20" s="1" a="1"/>
  <c r="S587" i="20" s="1"/>
  <c r="O587" i="20"/>
  <c r="R586" i="20"/>
  <c r="S586" i="20" s="1" a="1"/>
  <c r="S586" i="20" s="1"/>
  <c r="O586" i="20"/>
  <c r="R585" i="20"/>
  <c r="S585" i="20" s="1" a="1"/>
  <c r="S585" i="20" s="1"/>
  <c r="O585" i="20"/>
  <c r="R584" i="20"/>
  <c r="S584" i="20" s="1" a="1"/>
  <c r="S584" i="20" s="1"/>
  <c r="O584" i="20"/>
  <c r="R583" i="20"/>
  <c r="O583" i="20"/>
  <c r="R582" i="20"/>
  <c r="O582" i="20"/>
  <c r="R581" i="20"/>
  <c r="O581" i="20"/>
  <c r="R580" i="20"/>
  <c r="S580" i="20" s="1" a="1"/>
  <c r="S580" i="20" s="1"/>
  <c r="O580" i="20"/>
  <c r="R579" i="20"/>
  <c r="S579" i="20" s="1" a="1"/>
  <c r="S579" i="20" s="1"/>
  <c r="O579" i="20"/>
  <c r="R578" i="20"/>
  <c r="S578" i="20" s="1" a="1"/>
  <c r="S578" i="20" s="1"/>
  <c r="O578" i="20"/>
  <c r="R577" i="20"/>
  <c r="S577" i="20" s="1" a="1"/>
  <c r="S577" i="20" s="1"/>
  <c r="O577" i="20"/>
  <c r="R576" i="20"/>
  <c r="S576" i="20" s="1" a="1"/>
  <c r="S576" i="20" s="1"/>
  <c r="O576" i="20"/>
  <c r="R575" i="20"/>
  <c r="S575" i="20" s="1" a="1"/>
  <c r="S575" i="20" s="1"/>
  <c r="O575" i="20"/>
  <c r="R574" i="20"/>
  <c r="S574" i="20" s="1" a="1"/>
  <c r="S574" i="20" s="1"/>
  <c r="O574" i="20"/>
  <c r="R573" i="20"/>
  <c r="S573" i="20" s="1" a="1"/>
  <c r="S573" i="20" s="1"/>
  <c r="O573" i="20"/>
  <c r="R572" i="20"/>
  <c r="S572" i="20" s="1" a="1"/>
  <c r="S572" i="20" s="1"/>
  <c r="O572" i="20"/>
  <c r="R571" i="20"/>
  <c r="O571" i="20"/>
  <c r="R570" i="20"/>
  <c r="O570" i="20"/>
  <c r="R569" i="20"/>
  <c r="O569" i="20"/>
  <c r="R568" i="20"/>
  <c r="S568" i="20" s="1" a="1"/>
  <c r="S568" i="20" s="1"/>
  <c r="O568" i="20"/>
  <c r="R567" i="20"/>
  <c r="S567" i="20" s="1" a="1"/>
  <c r="S567" i="20" s="1"/>
  <c r="O567" i="20"/>
  <c r="R566" i="20"/>
  <c r="S566" i="20" s="1" a="1"/>
  <c r="S566" i="20" s="1"/>
  <c r="O566" i="20"/>
  <c r="R565" i="20"/>
  <c r="S565" i="20" s="1" a="1"/>
  <c r="S565" i="20" s="1"/>
  <c r="O565" i="20"/>
  <c r="R564" i="20"/>
  <c r="S564" i="20" s="1" a="1"/>
  <c r="S564" i="20" s="1"/>
  <c r="O564" i="20"/>
  <c r="R563" i="20"/>
  <c r="S563" i="20" s="1" a="1"/>
  <c r="S563" i="20" s="1"/>
  <c r="O563" i="20"/>
  <c r="R562" i="20"/>
  <c r="S562" i="20" s="1" a="1"/>
  <c r="S562" i="20" s="1"/>
  <c r="O562" i="20"/>
  <c r="R561" i="20"/>
  <c r="S561" i="20" s="1" a="1"/>
  <c r="S561" i="20" s="1"/>
  <c r="O561" i="20"/>
  <c r="R560" i="20"/>
  <c r="S560" i="20" s="1" a="1"/>
  <c r="S560" i="20" s="1"/>
  <c r="O560" i="20"/>
  <c r="R559" i="20"/>
  <c r="O559" i="20"/>
  <c r="R558" i="20"/>
  <c r="O558" i="20"/>
  <c r="R557" i="20"/>
  <c r="O557" i="20"/>
  <c r="R556" i="20"/>
  <c r="S556" i="20" s="1" a="1"/>
  <c r="S556" i="20" s="1"/>
  <c r="O556" i="20"/>
  <c r="R555" i="20"/>
  <c r="S555" i="20" s="1" a="1"/>
  <c r="S555" i="20" s="1"/>
  <c r="O555" i="20"/>
  <c r="R554" i="20"/>
  <c r="S554" i="20" s="1" a="1"/>
  <c r="S554" i="20" s="1"/>
  <c r="O554" i="20"/>
  <c r="R553" i="20"/>
  <c r="S553" i="20" s="1" a="1"/>
  <c r="S553" i="20" s="1"/>
  <c r="O553" i="20"/>
  <c r="R552" i="20"/>
  <c r="S552" i="20" s="1" a="1"/>
  <c r="S552" i="20" s="1"/>
  <c r="O552" i="20"/>
  <c r="R551" i="20"/>
  <c r="S551" i="20" s="1" a="1"/>
  <c r="S551" i="20" s="1"/>
  <c r="O551" i="20"/>
  <c r="R550" i="20"/>
  <c r="S550" i="20" s="1" a="1"/>
  <c r="S550" i="20" s="1"/>
  <c r="O550" i="20"/>
  <c r="R549" i="20"/>
  <c r="S549" i="20" s="1" a="1"/>
  <c r="S549" i="20" s="1"/>
  <c r="O549" i="20"/>
  <c r="R548" i="20"/>
  <c r="O548" i="20"/>
  <c r="R547" i="20"/>
  <c r="O547" i="20"/>
  <c r="R546" i="20"/>
  <c r="O546" i="20"/>
  <c r="R545" i="20"/>
  <c r="S545" i="20" s="1" a="1"/>
  <c r="S545" i="20" s="1"/>
  <c r="O545" i="20"/>
  <c r="R544" i="20"/>
  <c r="S544" i="20" s="1" a="1"/>
  <c r="S544" i="20" s="1"/>
  <c r="O544" i="20"/>
  <c r="R543" i="20"/>
  <c r="S543" i="20" s="1" a="1"/>
  <c r="S543" i="20" s="1"/>
  <c r="O543" i="20"/>
  <c r="R542" i="20"/>
  <c r="S542" i="20" s="1" a="1"/>
  <c r="S542" i="20" s="1"/>
  <c r="O542" i="20"/>
  <c r="R541" i="20"/>
  <c r="S541" i="20" s="1" a="1"/>
  <c r="S541" i="20" s="1"/>
  <c r="O541" i="20"/>
  <c r="R540" i="20"/>
  <c r="S540" i="20" s="1" a="1"/>
  <c r="S540" i="20" s="1"/>
  <c r="O540" i="20"/>
  <c r="R539" i="20"/>
  <c r="S539" i="20" s="1" a="1"/>
  <c r="S539" i="20" s="1"/>
  <c r="O539" i="20"/>
  <c r="R538" i="20"/>
  <c r="S538" i="20" s="1" a="1"/>
  <c r="S538" i="20" s="1"/>
  <c r="O538" i="20"/>
  <c r="R537" i="20"/>
  <c r="S537" i="20" s="1" a="1"/>
  <c r="S537" i="20" s="1"/>
  <c r="O537" i="20"/>
  <c r="R536" i="20"/>
  <c r="S536" i="20" s="1" a="1"/>
  <c r="S536" i="20" s="1"/>
  <c r="O536" i="20"/>
  <c r="R535" i="20"/>
  <c r="S535" i="20" s="1" a="1"/>
  <c r="S535" i="20" s="1"/>
  <c r="O535" i="20"/>
  <c r="R534" i="20"/>
  <c r="O534" i="20"/>
  <c r="R533" i="20"/>
  <c r="O533" i="20"/>
  <c r="R532" i="20"/>
  <c r="O532" i="20"/>
  <c r="R531" i="20"/>
  <c r="S531" i="20" s="1" a="1"/>
  <c r="S531" i="20" s="1"/>
  <c r="O531" i="20"/>
  <c r="R530" i="20"/>
  <c r="S530" i="20" s="1" a="1"/>
  <c r="S530" i="20" s="1"/>
  <c r="O530" i="20"/>
  <c r="R529" i="20"/>
  <c r="S529" i="20" s="1" a="1"/>
  <c r="S529" i="20" s="1"/>
  <c r="O529" i="20"/>
  <c r="R528" i="20"/>
  <c r="S528" i="20" s="1" a="1"/>
  <c r="S528" i="20" s="1"/>
  <c r="O528" i="20"/>
  <c r="R527" i="20"/>
  <c r="S527" i="20" s="1" a="1"/>
  <c r="S527" i="20" s="1"/>
  <c r="O527" i="20"/>
  <c r="R526" i="20"/>
  <c r="S526" i="20" s="1" a="1"/>
  <c r="S526" i="20" s="1"/>
  <c r="O526" i="20"/>
  <c r="R525" i="20"/>
  <c r="S525" i="20" s="1" a="1"/>
  <c r="S525" i="20" s="1"/>
  <c r="O525" i="20"/>
  <c r="R524" i="20"/>
  <c r="S524" i="20" s="1" a="1"/>
  <c r="S524" i="20" s="1"/>
  <c r="O524" i="20"/>
  <c r="R523" i="20"/>
  <c r="S523" i="20" s="1" a="1"/>
  <c r="S523" i="20" s="1"/>
  <c r="O523" i="20"/>
  <c r="R522" i="20"/>
  <c r="O522" i="20"/>
  <c r="R521" i="20"/>
  <c r="S521" i="20" s="1" a="1"/>
  <c r="S521" i="20" s="1"/>
  <c r="O521" i="20"/>
  <c r="R520" i="20"/>
  <c r="S520" i="20" s="1" a="1"/>
  <c r="S520" i="20" s="1"/>
  <c r="O520" i="20"/>
  <c r="R519" i="20"/>
  <c r="S519" i="20" s="1" a="1"/>
  <c r="S519" i="20" s="1"/>
  <c r="O519" i="20"/>
  <c r="R518" i="20"/>
  <c r="S518" i="20" s="1" a="1"/>
  <c r="S518" i="20" s="1"/>
  <c r="O518" i="20"/>
  <c r="R517" i="20"/>
  <c r="S517" i="20" s="1" a="1"/>
  <c r="S517" i="20" s="1"/>
  <c r="O517" i="20"/>
  <c r="R516" i="20"/>
  <c r="O516" i="20"/>
  <c r="R515" i="20"/>
  <c r="O515" i="20"/>
  <c r="R514" i="20"/>
  <c r="O514" i="20"/>
  <c r="R513" i="20"/>
  <c r="S513" i="20" s="1" a="1"/>
  <c r="S513" i="20" s="1"/>
  <c r="O513" i="20"/>
  <c r="R512" i="20"/>
  <c r="S512" i="20" s="1" a="1"/>
  <c r="S512" i="20" s="1"/>
  <c r="O512" i="20"/>
  <c r="R511" i="20"/>
  <c r="S511" i="20" s="1" a="1"/>
  <c r="S511" i="20" s="1"/>
  <c r="O511" i="20"/>
  <c r="R510" i="20"/>
  <c r="S510" i="20" s="1" a="1"/>
  <c r="S510" i="20" s="1"/>
  <c r="O510" i="20"/>
  <c r="R509" i="20"/>
  <c r="S509" i="20" s="1" a="1"/>
  <c r="S509" i="20" s="1"/>
  <c r="O509" i="20"/>
  <c r="R508" i="20"/>
  <c r="S508" i="20" s="1" a="1"/>
  <c r="S508" i="20" s="1"/>
  <c r="O508" i="20"/>
  <c r="R507" i="20"/>
  <c r="S507" i="20" s="1" a="1"/>
  <c r="S507" i="20" s="1"/>
  <c r="O507" i="20"/>
  <c r="R506" i="20"/>
  <c r="S506" i="20" s="1" a="1"/>
  <c r="S506" i="20" s="1"/>
  <c r="O506" i="20"/>
  <c r="R505" i="20"/>
  <c r="S505" i="20" s="1" a="1"/>
  <c r="S505" i="20" s="1"/>
  <c r="O505" i="20"/>
  <c r="R504" i="20"/>
  <c r="O504" i="20"/>
  <c r="R503" i="20"/>
  <c r="O503" i="20"/>
  <c r="R502" i="20"/>
  <c r="O502" i="20"/>
  <c r="R501" i="20"/>
  <c r="S501" i="20" s="1" a="1"/>
  <c r="S501" i="20" s="1"/>
  <c r="O501" i="20"/>
  <c r="R500" i="20"/>
  <c r="S500" i="20" s="1" a="1"/>
  <c r="S500" i="20" s="1"/>
  <c r="O500" i="20"/>
  <c r="R499" i="20"/>
  <c r="S499" i="20" s="1" a="1"/>
  <c r="S499" i="20" s="1"/>
  <c r="O499" i="20"/>
  <c r="R498" i="20"/>
  <c r="S498" i="20" s="1" a="1"/>
  <c r="S498" i="20" s="1"/>
  <c r="O498" i="20"/>
  <c r="R497" i="20"/>
  <c r="S497" i="20" s="1" a="1"/>
  <c r="S497" i="20" s="1"/>
  <c r="O497" i="20"/>
  <c r="R496" i="20"/>
  <c r="S496" i="20" s="1" a="1"/>
  <c r="S496" i="20" s="1"/>
  <c r="O496" i="20"/>
  <c r="R495" i="20"/>
  <c r="S495" i="20" s="1" a="1"/>
  <c r="S495" i="20" s="1"/>
  <c r="O495" i="20"/>
  <c r="R494" i="20"/>
  <c r="S494" i="20" s="1" a="1"/>
  <c r="S494" i="20" s="1"/>
  <c r="O494" i="20"/>
  <c r="R493" i="20"/>
  <c r="S493" i="20" s="1" a="1"/>
  <c r="S493" i="20" s="1"/>
  <c r="O493" i="20"/>
  <c r="R492" i="20"/>
  <c r="O492" i="20"/>
  <c r="R491" i="20"/>
  <c r="O491" i="20"/>
  <c r="R490" i="20"/>
  <c r="O490" i="20"/>
  <c r="R489" i="20"/>
  <c r="S489" i="20" s="1" a="1"/>
  <c r="S489" i="20" s="1"/>
  <c r="O489" i="20"/>
  <c r="R488" i="20"/>
  <c r="S488" i="20" s="1" a="1"/>
  <c r="S488" i="20" s="1"/>
  <c r="O488" i="20"/>
  <c r="R487" i="20"/>
  <c r="S487" i="20" s="1" a="1"/>
  <c r="S487" i="20" s="1"/>
  <c r="O487" i="20"/>
  <c r="R486" i="20"/>
  <c r="S486" i="20" s="1" a="1"/>
  <c r="S486" i="20" s="1"/>
  <c r="O486" i="20"/>
  <c r="R485" i="20"/>
  <c r="S485" i="20" s="1" a="1"/>
  <c r="S485" i="20" s="1"/>
  <c r="O485" i="20"/>
  <c r="R484" i="20"/>
  <c r="S484" i="20" s="1" a="1"/>
  <c r="S484" i="20" s="1"/>
  <c r="O484" i="20"/>
  <c r="R483" i="20"/>
  <c r="S483" i="20" s="1" a="1"/>
  <c r="S483" i="20" s="1"/>
  <c r="O483" i="20"/>
  <c r="R482" i="20"/>
  <c r="S482" i="20" s="1" a="1"/>
  <c r="S482" i="20" s="1"/>
  <c r="O482" i="20"/>
  <c r="R481" i="20"/>
  <c r="S481" i="20" s="1" a="1"/>
  <c r="S481" i="20" s="1"/>
  <c r="O481" i="20"/>
  <c r="R480" i="20"/>
  <c r="O480" i="20"/>
  <c r="R479" i="20"/>
  <c r="O479" i="20"/>
  <c r="R478" i="20"/>
  <c r="O478" i="20"/>
  <c r="R477" i="20"/>
  <c r="S477" i="20" s="1" a="1"/>
  <c r="S477" i="20" s="1"/>
  <c r="O477" i="20"/>
  <c r="R476" i="20"/>
  <c r="S476" i="20" s="1" a="1"/>
  <c r="S476" i="20" s="1"/>
  <c r="O476" i="20"/>
  <c r="R475" i="20"/>
  <c r="S475" i="20" s="1" a="1"/>
  <c r="S475" i="20" s="1"/>
  <c r="O475" i="20"/>
  <c r="R474" i="20"/>
  <c r="S474" i="20" s="1" a="1"/>
  <c r="S474" i="20" s="1"/>
  <c r="O474" i="20"/>
  <c r="R473" i="20"/>
  <c r="S473" i="20" s="1" a="1"/>
  <c r="S473" i="20" s="1"/>
  <c r="O473" i="20"/>
  <c r="R472" i="20"/>
  <c r="S472" i="20" s="1" a="1"/>
  <c r="S472" i="20" s="1"/>
  <c r="O472" i="20"/>
  <c r="R471" i="20"/>
  <c r="S471" i="20" s="1" a="1"/>
  <c r="S471" i="20" s="1"/>
  <c r="O471" i="20"/>
  <c r="R470" i="20"/>
  <c r="S470" i="20" s="1" a="1"/>
  <c r="S470" i="20" s="1"/>
  <c r="O470" i="20"/>
  <c r="R469" i="20"/>
  <c r="S469" i="20" s="1" a="1"/>
  <c r="S469" i="20" s="1"/>
  <c r="O469" i="20"/>
  <c r="R468" i="20"/>
  <c r="O468" i="20"/>
  <c r="R467" i="20"/>
  <c r="O467" i="20"/>
  <c r="R466" i="20"/>
  <c r="O466" i="20"/>
  <c r="R465" i="20"/>
  <c r="S465" i="20" s="1" a="1"/>
  <c r="S465" i="20" s="1"/>
  <c r="O465" i="20"/>
  <c r="R464" i="20"/>
  <c r="S464" i="20" s="1" a="1"/>
  <c r="S464" i="20" s="1"/>
  <c r="O464" i="20"/>
  <c r="R463" i="20"/>
  <c r="S463" i="20" s="1" a="1"/>
  <c r="S463" i="20" s="1"/>
  <c r="O463" i="20"/>
  <c r="R462" i="20"/>
  <c r="S462" i="20" s="1" a="1"/>
  <c r="S462" i="20" s="1"/>
  <c r="O462" i="20"/>
  <c r="R461" i="20"/>
  <c r="S461" i="20" s="1" a="1"/>
  <c r="S461" i="20" s="1"/>
  <c r="O461" i="20"/>
  <c r="R460" i="20"/>
  <c r="S460" i="20" s="1" a="1"/>
  <c r="S460" i="20" s="1"/>
  <c r="O460" i="20"/>
  <c r="R459" i="20"/>
  <c r="S459" i="20" s="1" a="1"/>
  <c r="S459" i="20" s="1"/>
  <c r="O459" i="20"/>
  <c r="R458" i="20"/>
  <c r="S458" i="20" s="1" a="1"/>
  <c r="S458" i="20" s="1"/>
  <c r="O458" i="20"/>
  <c r="R457" i="20"/>
  <c r="O457" i="20"/>
  <c r="R456" i="20"/>
  <c r="O456" i="20"/>
  <c r="R455" i="20"/>
  <c r="O455" i="20"/>
  <c r="R454" i="20"/>
  <c r="S454" i="20" s="1" a="1"/>
  <c r="S454" i="20" s="1"/>
  <c r="O454" i="20"/>
  <c r="R453" i="20"/>
  <c r="S453" i="20" s="1" a="1"/>
  <c r="S453" i="20" s="1"/>
  <c r="O453" i="20"/>
  <c r="R452" i="20"/>
  <c r="S452" i="20" s="1" a="1"/>
  <c r="S452" i="20" s="1"/>
  <c r="O452" i="20"/>
  <c r="R451" i="20"/>
  <c r="S451" i="20" s="1" a="1"/>
  <c r="S451" i="20" s="1"/>
  <c r="O451" i="20"/>
  <c r="R450" i="20"/>
  <c r="S450" i="20" s="1" a="1"/>
  <c r="S450" i="20" s="1"/>
  <c r="O450" i="20"/>
  <c r="R449" i="20"/>
  <c r="S449" i="20" s="1" a="1"/>
  <c r="S449" i="20" s="1"/>
  <c r="O449" i="20"/>
  <c r="R448" i="20"/>
  <c r="S448" i="20" s="1" a="1"/>
  <c r="S448" i="20" s="1"/>
  <c r="O448" i="20"/>
  <c r="R447" i="20"/>
  <c r="S447" i="20" s="1" a="1"/>
  <c r="S447" i="20" s="1"/>
  <c r="O447" i="20"/>
  <c r="R446" i="20"/>
  <c r="O446" i="20"/>
  <c r="R445" i="20"/>
  <c r="O445" i="20"/>
  <c r="R444" i="20"/>
  <c r="O444" i="20"/>
  <c r="R443" i="20"/>
  <c r="S443" i="20" s="1" a="1"/>
  <c r="S443" i="20" s="1"/>
  <c r="O443" i="20"/>
  <c r="R442" i="20"/>
  <c r="S442" i="20" s="1" a="1"/>
  <c r="S442" i="20" s="1"/>
  <c r="O442" i="20"/>
  <c r="R441" i="20"/>
  <c r="S441" i="20" s="1" a="1"/>
  <c r="S441" i="20" s="1"/>
  <c r="O441" i="20"/>
  <c r="R440" i="20"/>
  <c r="S440" i="20" s="1" a="1"/>
  <c r="S440" i="20" s="1"/>
  <c r="O440" i="20"/>
  <c r="R439" i="20"/>
  <c r="S439" i="20" s="1" a="1"/>
  <c r="S439" i="20" s="1"/>
  <c r="O439" i="20"/>
  <c r="R438" i="20"/>
  <c r="S438" i="20" s="1" a="1"/>
  <c r="S438" i="20" s="1"/>
  <c r="O438" i="20"/>
  <c r="R437" i="20"/>
  <c r="S437" i="20" s="1" a="1"/>
  <c r="S437" i="20" s="1"/>
  <c r="O437" i="20"/>
  <c r="R436" i="20"/>
  <c r="S436" i="20" s="1" a="1"/>
  <c r="S436" i="20" s="1"/>
  <c r="O436" i="20"/>
  <c r="R435" i="20"/>
  <c r="S435" i="20" s="1" a="1"/>
  <c r="S435" i="20" s="1"/>
  <c r="O435" i="20"/>
  <c r="R434" i="20"/>
  <c r="O434" i="20"/>
  <c r="R433" i="20"/>
  <c r="O433" i="20"/>
  <c r="R432" i="20"/>
  <c r="O432" i="20"/>
  <c r="R431" i="20"/>
  <c r="S431" i="20" s="1" a="1"/>
  <c r="S431" i="20" s="1"/>
  <c r="O431" i="20"/>
  <c r="R430" i="20"/>
  <c r="S430" i="20" s="1" a="1"/>
  <c r="S430" i="20" s="1"/>
  <c r="O430" i="20"/>
  <c r="R429" i="20"/>
  <c r="S429" i="20" s="1" a="1"/>
  <c r="S429" i="20" s="1"/>
  <c r="O429" i="20"/>
  <c r="R428" i="20"/>
  <c r="S428" i="20" s="1" a="1"/>
  <c r="S428" i="20" s="1"/>
  <c r="O428" i="20"/>
  <c r="R427" i="20"/>
  <c r="S427" i="20" s="1" a="1"/>
  <c r="S427" i="20" s="1"/>
  <c r="O427" i="20"/>
  <c r="R426" i="20"/>
  <c r="S426" i="20" s="1" a="1"/>
  <c r="S426" i="20" s="1"/>
  <c r="O426" i="20"/>
  <c r="R425" i="20"/>
  <c r="S425" i="20" s="1" a="1"/>
  <c r="S425" i="20" s="1"/>
  <c r="O425" i="20"/>
  <c r="R424" i="20"/>
  <c r="S424" i="20" s="1" a="1"/>
  <c r="S424" i="20" s="1"/>
  <c r="O424" i="20"/>
  <c r="R423" i="20"/>
  <c r="S423" i="20" s="1" a="1"/>
  <c r="S423" i="20" s="1"/>
  <c r="O423" i="20"/>
  <c r="R422" i="20"/>
  <c r="O422" i="20"/>
  <c r="R421" i="20"/>
  <c r="O421" i="20"/>
  <c r="R420" i="20"/>
  <c r="O420" i="20"/>
  <c r="R419" i="20"/>
  <c r="S419" i="20" s="1" a="1"/>
  <c r="S419" i="20" s="1"/>
  <c r="O419" i="20"/>
  <c r="R418" i="20"/>
  <c r="S418" i="20" s="1" a="1"/>
  <c r="S418" i="20" s="1"/>
  <c r="O418" i="20"/>
  <c r="R417" i="20"/>
  <c r="S417" i="20" s="1" a="1"/>
  <c r="S417" i="20" s="1"/>
  <c r="O417" i="20"/>
  <c r="R416" i="20"/>
  <c r="S416" i="20" s="1" a="1"/>
  <c r="S416" i="20" s="1"/>
  <c r="O416" i="20"/>
  <c r="R415" i="20"/>
  <c r="S415" i="20" s="1" a="1"/>
  <c r="S415" i="20" s="1"/>
  <c r="O415" i="20"/>
  <c r="R414" i="20"/>
  <c r="S414" i="20" s="1" a="1"/>
  <c r="S414" i="20" s="1"/>
  <c r="O414" i="20"/>
  <c r="R413" i="20"/>
  <c r="S413" i="20" s="1" a="1"/>
  <c r="S413" i="20" s="1"/>
  <c r="O413" i="20"/>
  <c r="R412" i="20"/>
  <c r="S412" i="20" s="1" a="1"/>
  <c r="S412" i="20" s="1"/>
  <c r="O412" i="20"/>
  <c r="R411" i="20"/>
  <c r="S411" i="20" s="1" a="1"/>
  <c r="S411" i="20" s="1"/>
  <c r="O411" i="20"/>
  <c r="R410" i="20"/>
  <c r="O410" i="20"/>
  <c r="R409" i="20"/>
  <c r="O409" i="20"/>
  <c r="R408" i="20"/>
  <c r="O408" i="20"/>
  <c r="R407" i="20"/>
  <c r="S407" i="20" s="1" a="1"/>
  <c r="S407" i="20" s="1"/>
  <c r="O407" i="20"/>
  <c r="R406" i="20"/>
  <c r="S406" i="20" s="1" a="1"/>
  <c r="S406" i="20" s="1"/>
  <c r="O406" i="20"/>
  <c r="R405" i="20"/>
  <c r="S405" i="20" s="1" a="1"/>
  <c r="S405" i="20" s="1"/>
  <c r="O405" i="20"/>
  <c r="R404" i="20"/>
  <c r="S404" i="20" s="1" a="1"/>
  <c r="S404" i="20" s="1"/>
  <c r="O404" i="20"/>
  <c r="R403" i="20"/>
  <c r="S403" i="20" s="1" a="1"/>
  <c r="S403" i="20" s="1"/>
  <c r="O403" i="20"/>
  <c r="R402" i="20"/>
  <c r="S402" i="20" s="1" a="1"/>
  <c r="S402" i="20" s="1"/>
  <c r="O402" i="20"/>
  <c r="R401" i="20"/>
  <c r="S401" i="20" s="1" a="1"/>
  <c r="S401" i="20" s="1"/>
  <c r="O401" i="20"/>
  <c r="R400" i="20"/>
  <c r="S400" i="20" s="1" a="1"/>
  <c r="S400" i="20" s="1"/>
  <c r="O400" i="20"/>
  <c r="R399" i="20"/>
  <c r="S399" i="20" s="1" a="1"/>
  <c r="S399" i="20" s="1"/>
  <c r="O399" i="20"/>
  <c r="R398" i="20"/>
  <c r="S398" i="20" s="1" a="1"/>
  <c r="S398" i="20" s="1"/>
  <c r="O398" i="20"/>
  <c r="R397" i="20"/>
  <c r="O397" i="20"/>
  <c r="R396" i="20"/>
  <c r="S396" i="20" s="1" a="1"/>
  <c r="S396" i="20" s="1"/>
  <c r="O396" i="20"/>
  <c r="R395" i="20"/>
  <c r="O395" i="20"/>
  <c r="R394" i="20"/>
  <c r="O394" i="20"/>
  <c r="R393" i="20"/>
  <c r="O393" i="20"/>
  <c r="R392" i="20"/>
  <c r="S392" i="20" s="1" a="1"/>
  <c r="S392" i="20" s="1"/>
  <c r="O392" i="20"/>
  <c r="R391" i="20"/>
  <c r="S391" i="20" s="1" a="1"/>
  <c r="S391" i="20" s="1"/>
  <c r="O391" i="20"/>
  <c r="R390" i="20"/>
  <c r="S390" i="20" s="1" a="1"/>
  <c r="S390" i="20" s="1"/>
  <c r="O390" i="20"/>
  <c r="R389" i="20"/>
  <c r="S389" i="20" s="1" a="1"/>
  <c r="S389" i="20" s="1"/>
  <c r="O389" i="20"/>
  <c r="R388" i="20"/>
  <c r="S388" i="20" s="1" a="1"/>
  <c r="S388" i="20" s="1"/>
  <c r="O388" i="20"/>
  <c r="R387" i="20"/>
  <c r="S387" i="20" s="1" a="1"/>
  <c r="S387" i="20" s="1"/>
  <c r="O387" i="20"/>
  <c r="R386" i="20"/>
  <c r="S386" i="20" s="1" a="1"/>
  <c r="S386" i="20" s="1"/>
  <c r="O386" i="20"/>
  <c r="R385" i="20"/>
  <c r="S385" i="20" s="1" a="1"/>
  <c r="S385" i="20" s="1"/>
  <c r="O385" i="20"/>
  <c r="R384" i="20"/>
  <c r="S384" i="20" s="1" a="1"/>
  <c r="S384" i="20" s="1"/>
  <c r="O384" i="20"/>
  <c r="R383" i="20"/>
  <c r="O383" i="20"/>
  <c r="R382" i="20"/>
  <c r="O382" i="20"/>
  <c r="R381" i="20"/>
  <c r="O381" i="20"/>
  <c r="R380" i="20"/>
  <c r="S380" i="20" s="1" a="1"/>
  <c r="S380" i="20" s="1"/>
  <c r="O380" i="20"/>
  <c r="R379" i="20"/>
  <c r="S379" i="20" s="1" a="1"/>
  <c r="S379" i="20" s="1"/>
  <c r="O379" i="20"/>
  <c r="R378" i="20"/>
  <c r="S378" i="20" s="1" a="1"/>
  <c r="S378" i="20" s="1"/>
  <c r="O378" i="20"/>
  <c r="R377" i="20"/>
  <c r="S377" i="20" s="1" a="1"/>
  <c r="S377" i="20" s="1"/>
  <c r="O377" i="20"/>
  <c r="R376" i="20"/>
  <c r="S376" i="20" s="1" a="1"/>
  <c r="S376" i="20" s="1"/>
  <c r="O376" i="20"/>
  <c r="R375" i="20"/>
  <c r="S375" i="20" s="1" a="1"/>
  <c r="S375" i="20" s="1"/>
  <c r="O375" i="20"/>
  <c r="R374" i="20"/>
  <c r="S374" i="20" s="1" a="1"/>
  <c r="S374" i="20" s="1"/>
  <c r="O374" i="20"/>
  <c r="R373" i="20"/>
  <c r="S373" i="20" s="1" a="1"/>
  <c r="S373" i="20" s="1"/>
  <c r="O373" i="20"/>
  <c r="R372" i="20"/>
  <c r="S372" i="20" s="1" a="1"/>
  <c r="S372" i="20" s="1"/>
  <c r="O372" i="20"/>
  <c r="R371" i="20"/>
  <c r="O371" i="20"/>
  <c r="R370" i="20"/>
  <c r="O370" i="20"/>
  <c r="R369" i="20"/>
  <c r="O369" i="20"/>
  <c r="R368" i="20"/>
  <c r="S368" i="20" s="1" a="1"/>
  <c r="S368" i="20" s="1"/>
  <c r="O368" i="20"/>
  <c r="R367" i="20"/>
  <c r="S367" i="20" s="1" a="1"/>
  <c r="S367" i="20" s="1"/>
  <c r="O367" i="20"/>
  <c r="R366" i="20"/>
  <c r="S366" i="20" s="1" a="1"/>
  <c r="S366" i="20" s="1"/>
  <c r="O366" i="20"/>
  <c r="R365" i="20"/>
  <c r="S365" i="20" s="1" a="1"/>
  <c r="S365" i="20" s="1"/>
  <c r="O365" i="20"/>
  <c r="R364" i="20"/>
  <c r="S364" i="20" s="1" a="1"/>
  <c r="S364" i="20" s="1"/>
  <c r="O364" i="20"/>
  <c r="R363" i="20"/>
  <c r="S363" i="20" s="1" a="1"/>
  <c r="S363" i="20" s="1"/>
  <c r="O363" i="20"/>
  <c r="R362" i="20"/>
  <c r="S362" i="20" s="1" a="1"/>
  <c r="S362" i="20" s="1"/>
  <c r="O362" i="20"/>
  <c r="R361" i="20"/>
  <c r="S361" i="20" s="1" a="1"/>
  <c r="S361" i="20" s="1"/>
  <c r="O361" i="20"/>
  <c r="R360" i="20"/>
  <c r="S360" i="20" s="1" a="1"/>
  <c r="S360" i="20" s="1"/>
  <c r="O360" i="20"/>
  <c r="R359" i="20"/>
  <c r="O359" i="20"/>
  <c r="R358" i="20"/>
  <c r="O358" i="20"/>
  <c r="R357" i="20"/>
  <c r="O357" i="20"/>
  <c r="R356" i="20"/>
  <c r="S356" i="20" s="1" a="1"/>
  <c r="S356" i="20" s="1"/>
  <c r="O356" i="20"/>
  <c r="R355" i="20"/>
  <c r="S355" i="20" s="1" a="1"/>
  <c r="S355" i="20" s="1"/>
  <c r="O355" i="20"/>
  <c r="R354" i="20"/>
  <c r="S354" i="20" s="1" a="1"/>
  <c r="S354" i="20" s="1"/>
  <c r="O354" i="20"/>
  <c r="R353" i="20"/>
  <c r="S353" i="20" s="1" a="1"/>
  <c r="S353" i="20" s="1"/>
  <c r="O353" i="20"/>
  <c r="R352" i="20"/>
  <c r="S352" i="20" s="1" a="1"/>
  <c r="S352" i="20" s="1"/>
  <c r="O352" i="20"/>
  <c r="R351" i="20"/>
  <c r="S351" i="20" s="1" a="1"/>
  <c r="S351" i="20" s="1"/>
  <c r="O351" i="20"/>
  <c r="R350" i="20"/>
  <c r="S350" i="20" s="1" a="1"/>
  <c r="S350" i="20" s="1"/>
  <c r="O350" i="20"/>
  <c r="R349" i="20"/>
  <c r="S349" i="20" s="1" a="1"/>
  <c r="S349" i="20" s="1"/>
  <c r="O349" i="20"/>
  <c r="R348" i="20"/>
  <c r="S348" i="20" s="1" a="1"/>
  <c r="S348" i="20" s="1"/>
  <c r="O348" i="20"/>
  <c r="R347" i="20"/>
  <c r="S347" i="20" s="1" a="1"/>
  <c r="S347" i="20" s="1"/>
  <c r="O347" i="20"/>
  <c r="R346" i="20"/>
  <c r="O346" i="20"/>
  <c r="R345" i="20"/>
  <c r="S345" i="20" s="1" a="1"/>
  <c r="S345" i="20" s="1"/>
  <c r="O345" i="20"/>
  <c r="R344" i="20"/>
  <c r="O344" i="20"/>
  <c r="R343" i="20"/>
  <c r="O343" i="20"/>
  <c r="R342" i="20"/>
  <c r="O342" i="20"/>
  <c r="R341" i="20"/>
  <c r="S341" i="20" s="1" a="1"/>
  <c r="S341" i="20" s="1"/>
  <c r="O341" i="20"/>
  <c r="R340" i="20"/>
  <c r="S340" i="20" s="1" a="1"/>
  <c r="S340" i="20" s="1"/>
  <c r="O340" i="20"/>
  <c r="R339" i="20"/>
  <c r="S339" i="20" s="1" a="1"/>
  <c r="S339" i="20" s="1"/>
  <c r="O339" i="20"/>
  <c r="R338" i="20"/>
  <c r="S338" i="20" s="1" a="1"/>
  <c r="S338" i="20" s="1"/>
  <c r="O338" i="20"/>
  <c r="R337" i="20"/>
  <c r="S337" i="20" s="1" a="1"/>
  <c r="S337" i="20" s="1"/>
  <c r="O337" i="20"/>
  <c r="R336" i="20"/>
  <c r="S336" i="20" s="1" a="1"/>
  <c r="S336" i="20" s="1"/>
  <c r="O336" i="20"/>
  <c r="R335" i="20"/>
  <c r="S335" i="20" s="1" a="1"/>
  <c r="S335" i="20" s="1"/>
  <c r="O335" i="20"/>
  <c r="R334" i="20"/>
  <c r="S334" i="20" s="1" a="1"/>
  <c r="S334" i="20" s="1"/>
  <c r="O334" i="20"/>
  <c r="R333" i="20"/>
  <c r="S333" i="20" s="1" a="1"/>
  <c r="S333" i="20" s="1"/>
  <c r="O333" i="20"/>
  <c r="R332" i="20"/>
  <c r="O332" i="20"/>
  <c r="R331" i="20"/>
  <c r="O331" i="20"/>
  <c r="R330" i="20"/>
  <c r="O330" i="20"/>
  <c r="R329" i="20"/>
  <c r="S329" i="20" s="1" a="1"/>
  <c r="S329" i="20" s="1"/>
  <c r="O329" i="20"/>
  <c r="R328" i="20"/>
  <c r="S328" i="20" s="1" a="1"/>
  <c r="S328" i="20" s="1"/>
  <c r="O328" i="20"/>
  <c r="R327" i="20"/>
  <c r="S327" i="20" s="1" a="1"/>
  <c r="S327" i="20" s="1"/>
  <c r="O327" i="20"/>
  <c r="R326" i="20"/>
  <c r="S326" i="20" s="1" a="1"/>
  <c r="S326" i="20" s="1"/>
  <c r="O326" i="20"/>
  <c r="R325" i="20"/>
  <c r="S325" i="20" s="1" a="1"/>
  <c r="S325" i="20" s="1"/>
  <c r="O325" i="20"/>
  <c r="R324" i="20"/>
  <c r="S324" i="20" s="1" a="1"/>
  <c r="S324" i="20" s="1"/>
  <c r="O324" i="20"/>
  <c r="R323" i="20"/>
  <c r="S323" i="20" s="1" a="1"/>
  <c r="S323" i="20" s="1"/>
  <c r="O323" i="20"/>
  <c r="R322" i="20"/>
  <c r="S322" i="20" s="1" a="1"/>
  <c r="S322" i="20" s="1"/>
  <c r="O322" i="20"/>
  <c r="R321" i="20"/>
  <c r="S321" i="20" s="1" a="1"/>
  <c r="S321" i="20" s="1"/>
  <c r="O321" i="20"/>
  <c r="R320" i="20"/>
  <c r="O320" i="20"/>
  <c r="R319" i="20"/>
  <c r="O319" i="20"/>
  <c r="R318" i="20"/>
  <c r="O318" i="20"/>
  <c r="R317" i="20"/>
  <c r="S317" i="20" s="1" a="1"/>
  <c r="S317" i="20" s="1"/>
  <c r="O317" i="20"/>
  <c r="R316" i="20"/>
  <c r="S316" i="20" s="1" a="1"/>
  <c r="S316" i="20" s="1"/>
  <c r="O316" i="20"/>
  <c r="R315" i="20"/>
  <c r="S315" i="20" s="1" a="1"/>
  <c r="S315" i="20" s="1"/>
  <c r="O315" i="20"/>
  <c r="R314" i="20"/>
  <c r="S314" i="20" s="1" a="1"/>
  <c r="S314" i="20" s="1"/>
  <c r="O314" i="20"/>
  <c r="R313" i="20"/>
  <c r="S313" i="20" s="1" a="1"/>
  <c r="S313" i="20" s="1"/>
  <c r="O313" i="20"/>
  <c r="R312" i="20"/>
  <c r="S312" i="20" s="1" a="1"/>
  <c r="S312" i="20" s="1"/>
  <c r="O312" i="20"/>
  <c r="R311" i="20"/>
  <c r="S311" i="20" s="1" a="1"/>
  <c r="S311" i="20" s="1"/>
  <c r="O311" i="20"/>
  <c r="R310" i="20"/>
  <c r="S310" i="20" s="1" a="1"/>
  <c r="S310" i="20" s="1"/>
  <c r="O310" i="20"/>
  <c r="R309" i="20"/>
  <c r="O309" i="20"/>
  <c r="R308" i="20"/>
  <c r="O308" i="20"/>
  <c r="R307" i="20"/>
  <c r="O307" i="20"/>
  <c r="R306" i="20"/>
  <c r="S306" i="20" s="1" a="1"/>
  <c r="S306" i="20" s="1"/>
  <c r="O306" i="20"/>
  <c r="R305" i="20"/>
  <c r="S305" i="20" s="1" a="1"/>
  <c r="S305" i="20" s="1"/>
  <c r="O305" i="20"/>
  <c r="R304" i="20"/>
  <c r="S304" i="20" s="1" a="1"/>
  <c r="S304" i="20" s="1"/>
  <c r="O304" i="20"/>
  <c r="R303" i="20"/>
  <c r="S303" i="20" s="1" a="1"/>
  <c r="S303" i="20" s="1"/>
  <c r="O303" i="20"/>
  <c r="R302" i="20"/>
  <c r="S302" i="20" s="1" a="1"/>
  <c r="S302" i="20" s="1"/>
  <c r="O302" i="20"/>
  <c r="R301" i="20"/>
  <c r="S301" i="20" s="1" a="1"/>
  <c r="S301" i="20" s="1"/>
  <c r="O301" i="20"/>
  <c r="R300" i="20"/>
  <c r="S300" i="20" s="1" a="1"/>
  <c r="S300" i="20" s="1"/>
  <c r="O300" i="20"/>
  <c r="R299" i="20"/>
  <c r="S299" i="20" s="1" a="1"/>
  <c r="S299" i="20" s="1"/>
  <c r="O299" i="20"/>
  <c r="R298" i="20"/>
  <c r="O298" i="20"/>
  <c r="R297" i="20"/>
  <c r="O297" i="20"/>
  <c r="R296" i="20"/>
  <c r="O296" i="20"/>
  <c r="R295" i="20"/>
  <c r="S295" i="20" s="1" a="1"/>
  <c r="S295" i="20" s="1"/>
  <c r="O295" i="20"/>
  <c r="R294" i="20"/>
  <c r="S294" i="20" s="1" a="1"/>
  <c r="S294" i="20" s="1"/>
  <c r="O294" i="20"/>
  <c r="R293" i="20"/>
  <c r="S293" i="20" s="1" a="1"/>
  <c r="S293" i="20" s="1"/>
  <c r="O293" i="20"/>
  <c r="R292" i="20"/>
  <c r="S292" i="20" s="1" a="1"/>
  <c r="S292" i="20" s="1"/>
  <c r="O292" i="20"/>
  <c r="R291" i="20"/>
  <c r="S291" i="20" s="1" a="1"/>
  <c r="S291" i="20" s="1"/>
  <c r="O291" i="20"/>
  <c r="R290" i="20"/>
  <c r="S290" i="20" s="1" a="1"/>
  <c r="S290" i="20" s="1"/>
  <c r="O290" i="20"/>
  <c r="R289" i="20"/>
  <c r="S289" i="20" s="1" a="1"/>
  <c r="S289" i="20" s="1"/>
  <c r="O289" i="20"/>
  <c r="R288" i="20"/>
  <c r="S288" i="20" s="1" a="1"/>
  <c r="S288" i="20" s="1"/>
  <c r="O288" i="20"/>
  <c r="R287" i="20"/>
  <c r="S287" i="20" s="1" a="1"/>
  <c r="S287" i="20" s="1"/>
  <c r="O287" i="20"/>
  <c r="R286" i="20"/>
  <c r="S286" i="20" s="1" a="1"/>
  <c r="S286" i="20" s="1"/>
  <c r="O286" i="20"/>
  <c r="R285" i="20"/>
  <c r="S285" i="20" s="1" a="1"/>
  <c r="S285" i="20" s="1"/>
  <c r="O285" i="20"/>
  <c r="R284" i="20"/>
  <c r="S284" i="20" s="1" a="1"/>
  <c r="S284" i="20" s="1"/>
  <c r="O284" i="20"/>
  <c r="R283" i="20"/>
  <c r="S283" i="20" s="1" a="1"/>
  <c r="S283" i="20" s="1"/>
  <c r="O283" i="20"/>
  <c r="R282" i="20"/>
  <c r="S282" i="20" s="1" a="1"/>
  <c r="S282" i="20" s="1"/>
  <c r="O282" i="20"/>
  <c r="R281" i="20"/>
  <c r="S281" i="20" s="1" a="1"/>
  <c r="S281" i="20" s="1"/>
  <c r="O281" i="20"/>
  <c r="R280" i="20"/>
  <c r="S280" i="20" s="1" a="1"/>
  <c r="S280" i="20" s="1"/>
  <c r="O280" i="20"/>
  <c r="R279" i="20"/>
  <c r="O279" i="20"/>
  <c r="R278" i="20"/>
  <c r="O278" i="20"/>
  <c r="R277" i="20"/>
  <c r="O277" i="20"/>
  <c r="R276" i="20"/>
  <c r="S276" i="20" s="1" a="1"/>
  <c r="S276" i="20" s="1"/>
  <c r="O276" i="20"/>
  <c r="R275" i="20"/>
  <c r="S275" i="20" s="1" a="1"/>
  <c r="S275" i="20" s="1"/>
  <c r="O275" i="20"/>
  <c r="R274" i="20"/>
  <c r="S274" i="20" s="1" a="1"/>
  <c r="S274" i="20" s="1"/>
  <c r="O274" i="20"/>
  <c r="R273" i="20"/>
  <c r="S273" i="20" s="1" a="1"/>
  <c r="S273" i="20" s="1"/>
  <c r="O273" i="20"/>
  <c r="R272" i="20"/>
  <c r="S272" i="20" s="1" a="1"/>
  <c r="S272" i="20" s="1"/>
  <c r="O272" i="20"/>
  <c r="R271" i="20"/>
  <c r="S271" i="20" s="1" a="1"/>
  <c r="S271" i="20" s="1"/>
  <c r="O271" i="20"/>
  <c r="R270" i="20"/>
  <c r="S270" i="20" s="1" a="1"/>
  <c r="S270" i="20" s="1"/>
  <c r="O270" i="20"/>
  <c r="R269" i="20"/>
  <c r="S269" i="20" s="1" a="1"/>
  <c r="S269" i="20" s="1"/>
  <c r="O269" i="20"/>
  <c r="R268" i="20"/>
  <c r="S268" i="20" s="1" a="1"/>
  <c r="S268" i="20" s="1"/>
  <c r="O268" i="20"/>
  <c r="R267" i="20"/>
  <c r="S267" i="20" s="1" a="1"/>
  <c r="S267" i="20" s="1"/>
  <c r="O267" i="20"/>
  <c r="R266" i="20"/>
  <c r="S266" i="20" s="1" a="1"/>
  <c r="S266" i="20" s="1"/>
  <c r="O266" i="20"/>
  <c r="R265" i="20"/>
  <c r="S265" i="20" s="1" a="1"/>
  <c r="S265" i="20" s="1"/>
  <c r="O265" i="20"/>
  <c r="R264" i="20"/>
  <c r="O264" i="20"/>
  <c r="R263" i="20"/>
  <c r="O263" i="20"/>
  <c r="R262" i="20"/>
  <c r="O262" i="20"/>
  <c r="R261" i="20"/>
  <c r="S261" i="20" s="1" a="1"/>
  <c r="S261" i="20" s="1"/>
  <c r="O261" i="20"/>
  <c r="R260" i="20"/>
  <c r="S260" i="20" s="1" a="1"/>
  <c r="S260" i="20" s="1"/>
  <c r="O260" i="20"/>
  <c r="R259" i="20"/>
  <c r="S259" i="20" s="1" a="1"/>
  <c r="S259" i="20" s="1"/>
  <c r="O259" i="20"/>
  <c r="R258" i="20"/>
  <c r="S258" i="20" s="1" a="1"/>
  <c r="S258" i="20" s="1"/>
  <c r="O258" i="20"/>
  <c r="R257" i="20"/>
  <c r="S257" i="20" s="1" a="1"/>
  <c r="S257" i="20" s="1"/>
  <c r="O257" i="20"/>
  <c r="R256" i="20"/>
  <c r="S256" i="20" s="1" a="1"/>
  <c r="S256" i="20" s="1"/>
  <c r="O256" i="20"/>
  <c r="R255" i="20"/>
  <c r="S255" i="20" s="1" a="1"/>
  <c r="S255" i="20" s="1"/>
  <c r="O255" i="20"/>
  <c r="R254" i="20"/>
  <c r="S254" i="20" s="1" a="1"/>
  <c r="S254" i="20" s="1"/>
  <c r="O254" i="20"/>
  <c r="R253" i="20"/>
  <c r="S253" i="20" s="1" a="1"/>
  <c r="S253" i="20" s="1"/>
  <c r="O253" i="20"/>
  <c r="R252" i="20"/>
  <c r="S252" i="20" s="1" a="1"/>
  <c r="S252" i="20" s="1"/>
  <c r="O252" i="20"/>
  <c r="R251" i="20"/>
  <c r="O251" i="20"/>
  <c r="R250" i="20"/>
  <c r="O250" i="20"/>
  <c r="R249" i="20"/>
  <c r="O249" i="20"/>
  <c r="R248" i="20"/>
  <c r="S248" i="20" s="1" a="1"/>
  <c r="S248" i="20" s="1"/>
  <c r="O248" i="20"/>
  <c r="R247" i="20"/>
  <c r="S247" i="20" s="1" a="1"/>
  <c r="S247" i="20" s="1"/>
  <c r="O247" i="20"/>
  <c r="R246" i="20"/>
  <c r="S246" i="20" s="1" a="1"/>
  <c r="S246" i="20" s="1"/>
  <c r="O246" i="20"/>
  <c r="R245" i="20"/>
  <c r="S245" i="20" s="1" a="1"/>
  <c r="S245" i="20" s="1"/>
  <c r="O245" i="20"/>
  <c r="R244" i="20"/>
  <c r="S244" i="20" s="1" a="1"/>
  <c r="S244" i="20" s="1"/>
  <c r="O244" i="20"/>
  <c r="R243" i="20"/>
  <c r="S243" i="20" s="1" a="1"/>
  <c r="S243" i="20" s="1"/>
  <c r="O243" i="20"/>
  <c r="R242" i="20"/>
  <c r="S242" i="20" s="1" a="1"/>
  <c r="S242" i="20" s="1"/>
  <c r="O242" i="20"/>
  <c r="R241" i="20"/>
  <c r="S241" i="20" s="1" a="1"/>
  <c r="S241" i="20" s="1"/>
  <c r="O241" i="20"/>
  <c r="R240" i="20"/>
  <c r="S240" i="20" s="1" a="1"/>
  <c r="S240" i="20" s="1"/>
  <c r="O240" i="20"/>
  <c r="R239" i="20"/>
  <c r="S239" i="20" s="1" a="1"/>
  <c r="S239" i="20" s="1"/>
  <c r="O239" i="20"/>
  <c r="R238" i="20"/>
  <c r="O238" i="20"/>
  <c r="R237" i="20"/>
  <c r="O237" i="20"/>
  <c r="R236" i="20"/>
  <c r="O236" i="20"/>
  <c r="R235" i="20"/>
  <c r="S235" i="20" s="1" a="1"/>
  <c r="S235" i="20" s="1"/>
  <c r="O235" i="20"/>
  <c r="R234" i="20"/>
  <c r="S234" i="20" s="1" a="1"/>
  <c r="S234" i="20" s="1"/>
  <c r="O234" i="20"/>
  <c r="R233" i="20"/>
  <c r="S233" i="20" s="1" a="1"/>
  <c r="S233" i="20" s="1"/>
  <c r="O233" i="20"/>
  <c r="R232" i="20"/>
  <c r="S232" i="20" s="1" a="1"/>
  <c r="S232" i="20" s="1"/>
  <c r="O232" i="20"/>
  <c r="R231" i="20"/>
  <c r="S231" i="20" s="1" a="1"/>
  <c r="S231" i="20" s="1"/>
  <c r="O231" i="20"/>
  <c r="R230" i="20"/>
  <c r="S230" i="20" s="1" a="1"/>
  <c r="S230" i="20" s="1"/>
  <c r="O230" i="20"/>
  <c r="R229" i="20"/>
  <c r="S229" i="20" s="1" a="1"/>
  <c r="S229" i="20" s="1"/>
  <c r="O229" i="20"/>
  <c r="R228" i="20"/>
  <c r="S228" i="20" s="1" a="1"/>
  <c r="S228" i="20" s="1"/>
  <c r="O228" i="20"/>
  <c r="R227" i="20"/>
  <c r="S227" i="20" s="1" a="1"/>
  <c r="S227" i="20" s="1"/>
  <c r="O227" i="20"/>
  <c r="R226" i="20"/>
  <c r="S226" i="20" s="1" a="1"/>
  <c r="S226" i="20" s="1"/>
  <c r="O226" i="20"/>
  <c r="R225" i="20"/>
  <c r="O225" i="20"/>
  <c r="R224" i="20"/>
  <c r="O224" i="20"/>
  <c r="R223" i="20"/>
  <c r="O223" i="20"/>
  <c r="R222" i="20"/>
  <c r="S222" i="20" s="1" a="1"/>
  <c r="S222" i="20" s="1"/>
  <c r="O222" i="20"/>
  <c r="R221" i="20"/>
  <c r="S221" i="20" s="1" a="1"/>
  <c r="S221" i="20" s="1"/>
  <c r="O221" i="20"/>
  <c r="R220" i="20"/>
  <c r="S220" i="20" s="1" a="1"/>
  <c r="S220" i="20" s="1"/>
  <c r="O220" i="20"/>
  <c r="R219" i="20"/>
  <c r="S219" i="20" s="1" a="1"/>
  <c r="S219" i="20" s="1"/>
  <c r="O219" i="20"/>
  <c r="R218" i="20"/>
  <c r="S218" i="20" s="1" a="1"/>
  <c r="S218" i="20" s="1"/>
  <c r="O218" i="20"/>
  <c r="R217" i="20"/>
  <c r="S217" i="20" s="1" a="1"/>
  <c r="S217" i="20" s="1"/>
  <c r="O217" i="20"/>
  <c r="R216" i="20"/>
  <c r="S216" i="20" s="1" a="1"/>
  <c r="S216" i="20" s="1"/>
  <c r="O216" i="20"/>
  <c r="R215" i="20"/>
  <c r="S215" i="20" s="1" a="1"/>
  <c r="S215" i="20" s="1"/>
  <c r="O215" i="20"/>
  <c r="R214" i="20"/>
  <c r="S214" i="20" s="1" a="1"/>
  <c r="S214" i="20" s="1"/>
  <c r="O214" i="20"/>
  <c r="R213" i="20"/>
  <c r="S213" i="20" s="1" a="1"/>
  <c r="S213" i="20" s="1"/>
  <c r="O213" i="20"/>
  <c r="R212" i="20"/>
  <c r="S212" i="20" s="1" a="1"/>
  <c r="S212" i="20" s="1"/>
  <c r="O212" i="20"/>
  <c r="R211" i="20"/>
  <c r="O211" i="20"/>
  <c r="R210" i="20"/>
  <c r="S210" i="20" s="1" a="1"/>
  <c r="S210" i="20" s="1"/>
  <c r="O210" i="20"/>
  <c r="R209" i="20"/>
  <c r="O209" i="20"/>
  <c r="R208" i="20"/>
  <c r="O208" i="20"/>
  <c r="R207" i="20"/>
  <c r="O207" i="20"/>
  <c r="R206" i="20"/>
  <c r="O206" i="20"/>
  <c r="R205" i="20"/>
  <c r="S205" i="20" s="1" a="1"/>
  <c r="S205" i="20" s="1"/>
  <c r="O205" i="20"/>
  <c r="R204" i="20"/>
  <c r="S204" i="20" s="1" a="1"/>
  <c r="S204" i="20" s="1"/>
  <c r="O204" i="20"/>
  <c r="R203" i="20"/>
  <c r="S203" i="20" s="1" a="1"/>
  <c r="S203" i="20" s="1"/>
  <c r="O203" i="20"/>
  <c r="R202" i="20"/>
  <c r="O202" i="20"/>
  <c r="R201" i="20"/>
  <c r="O201" i="20"/>
  <c r="R200" i="20"/>
  <c r="O200" i="20"/>
  <c r="R199" i="20"/>
  <c r="O199" i="20"/>
  <c r="R198" i="20"/>
  <c r="O198" i="20"/>
  <c r="R197" i="20"/>
  <c r="O197" i="20"/>
  <c r="R196" i="20"/>
  <c r="O196" i="20"/>
  <c r="R195" i="20"/>
  <c r="O195" i="20"/>
  <c r="R194" i="20"/>
  <c r="O194" i="20"/>
  <c r="R193" i="20"/>
  <c r="O193" i="20"/>
  <c r="R192" i="20"/>
  <c r="O192" i="20"/>
  <c r="R191" i="20"/>
  <c r="O191" i="20"/>
  <c r="R190" i="20"/>
  <c r="S190" i="20" s="1" a="1"/>
  <c r="S190" i="20" s="1"/>
  <c r="O190" i="20"/>
  <c r="R189" i="20"/>
  <c r="S189" i="20" s="1" a="1"/>
  <c r="S189" i="20" s="1"/>
  <c r="O189" i="20"/>
  <c r="R188" i="20"/>
  <c r="S188" i="20" s="1" a="1"/>
  <c r="S188" i="20" s="1"/>
  <c r="O188" i="20"/>
  <c r="R187" i="20"/>
  <c r="S187" i="20" s="1" a="1"/>
  <c r="S187" i="20" s="1"/>
  <c r="O187" i="20"/>
  <c r="R186" i="20"/>
  <c r="S186" i="20" s="1" a="1"/>
  <c r="S186" i="20" s="1"/>
  <c r="O186" i="20"/>
  <c r="R185" i="20"/>
  <c r="S185" i="20" s="1" a="1"/>
  <c r="S185" i="20" s="1"/>
  <c r="O185" i="20"/>
  <c r="R184" i="20"/>
  <c r="S184" i="20" s="1" a="1"/>
  <c r="S184" i="20" s="1"/>
  <c r="O184" i="20"/>
  <c r="R183" i="20"/>
  <c r="S183" i="20" s="1" a="1"/>
  <c r="S183" i="20" s="1"/>
  <c r="O183" i="20"/>
  <c r="R182" i="20"/>
  <c r="S182" i="20" s="1" a="1"/>
  <c r="S182" i="20" s="1"/>
  <c r="O182" i="20"/>
  <c r="R181" i="20"/>
  <c r="S181" i="20" s="1" a="1"/>
  <c r="S181" i="20" s="1"/>
  <c r="O181" i="20"/>
  <c r="R180" i="20"/>
  <c r="O180" i="20"/>
  <c r="R179" i="20"/>
  <c r="O179" i="20"/>
  <c r="R178" i="20"/>
  <c r="O178" i="20"/>
  <c r="R177" i="20"/>
  <c r="O177" i="20"/>
  <c r="R176" i="20"/>
  <c r="O176" i="20"/>
  <c r="R175" i="20"/>
  <c r="O175" i="20"/>
  <c r="R174" i="20"/>
  <c r="O174" i="20"/>
  <c r="R173" i="20"/>
  <c r="O173" i="20"/>
  <c r="R172" i="20"/>
  <c r="O172" i="20"/>
  <c r="R171" i="20"/>
  <c r="O171" i="20"/>
  <c r="R170" i="20"/>
  <c r="O170" i="20"/>
  <c r="R169" i="20"/>
  <c r="O169" i="20"/>
  <c r="R168" i="20"/>
  <c r="O168" i="20"/>
  <c r="R167" i="20"/>
  <c r="R166" i="20"/>
  <c r="S166" i="20" s="1" a="1"/>
  <c r="S166" i="20" s="1"/>
  <c r="R165" i="20"/>
  <c r="R164" i="20"/>
  <c r="S164" i="20" s="1" a="1"/>
  <c r="S164" i="20" s="1"/>
  <c r="R163" i="20"/>
  <c r="R162" i="20"/>
  <c r="R161" i="20"/>
  <c r="S161" i="20" s="1" a="1"/>
  <c r="S161" i="20" s="1"/>
  <c r="O161" i="20"/>
  <c r="R160" i="20"/>
  <c r="S160" i="20" s="1" a="1"/>
  <c r="S160" i="20" s="1"/>
  <c r="O160" i="20"/>
  <c r="R159" i="20"/>
  <c r="S159" i="20" s="1" a="1"/>
  <c r="S159" i="20" s="1"/>
  <c r="O159" i="20"/>
  <c r="R158" i="20"/>
  <c r="S158" i="20" s="1" a="1"/>
  <c r="S158" i="20" s="1"/>
  <c r="O158" i="20"/>
  <c r="R157" i="20"/>
  <c r="S157" i="20" s="1" a="1"/>
  <c r="S157" i="20" s="1"/>
  <c r="O157" i="20"/>
  <c r="R156" i="20"/>
  <c r="S156" i="20" s="1" a="1"/>
  <c r="S156" i="20" s="1"/>
  <c r="O156" i="20"/>
  <c r="R155" i="20"/>
  <c r="O155" i="20"/>
  <c r="R154" i="20"/>
  <c r="O154" i="20"/>
  <c r="R153" i="20"/>
  <c r="S153" i="20" s="1" a="1"/>
  <c r="S153" i="20" s="1"/>
  <c r="O153" i="20"/>
  <c r="R152" i="20"/>
  <c r="S152" i="20" s="1" a="1"/>
  <c r="S152" i="20" s="1"/>
  <c r="O152" i="20"/>
  <c r="R151" i="20"/>
  <c r="S151" i="20" s="1" a="1"/>
  <c r="S151" i="20" s="1"/>
  <c r="O151" i="20"/>
  <c r="R150" i="20"/>
  <c r="O150" i="20"/>
  <c r="R149" i="20"/>
  <c r="S149" i="20" s="1" a="1"/>
  <c r="S149" i="20" s="1"/>
  <c r="O149" i="20"/>
  <c r="R148" i="20"/>
  <c r="S148" i="20" s="1" a="1"/>
  <c r="S148" i="20" s="1"/>
  <c r="O148" i="20"/>
  <c r="R147" i="20"/>
  <c r="S147" i="20" s="1" a="1"/>
  <c r="S147" i="20" s="1"/>
  <c r="O147" i="20"/>
  <c r="R146" i="20"/>
  <c r="S146" i="20" s="1" a="1"/>
  <c r="S146" i="20" s="1"/>
  <c r="O146" i="20"/>
  <c r="R145" i="20"/>
  <c r="S145" i="20" s="1" a="1"/>
  <c r="S145" i="20" s="1"/>
  <c r="O145" i="20"/>
  <c r="R144" i="20"/>
  <c r="S144" i="20" s="1" a="1"/>
  <c r="S144" i="20" s="1"/>
  <c r="O144" i="20"/>
  <c r="R143" i="20"/>
  <c r="O143" i="20"/>
  <c r="R142" i="20"/>
  <c r="O142" i="20"/>
  <c r="R141" i="20"/>
  <c r="S141" i="20" s="1" a="1"/>
  <c r="S141" i="20" s="1"/>
  <c r="O141" i="20"/>
  <c r="R140" i="20"/>
  <c r="R139" i="20"/>
  <c r="S139" i="20" s="1" a="1"/>
  <c r="S139" i="20" s="1"/>
  <c r="O139" i="20"/>
  <c r="R138" i="20"/>
  <c r="S138" i="20" s="1" a="1"/>
  <c r="S138" i="20" s="1"/>
  <c r="O138" i="20"/>
  <c r="R137" i="20"/>
  <c r="S137" i="20" s="1" a="1"/>
  <c r="S137" i="20" s="1"/>
  <c r="O137" i="20"/>
  <c r="R136" i="20"/>
  <c r="S136" i="20" s="1" a="1"/>
  <c r="S136" i="20" s="1"/>
  <c r="O136" i="20"/>
  <c r="R135" i="20"/>
  <c r="S135" i="20" s="1" a="1"/>
  <c r="S135" i="20" s="1"/>
  <c r="O135" i="20"/>
  <c r="R134" i="20"/>
  <c r="S134" i="20" s="1" a="1"/>
  <c r="S134" i="20" s="1"/>
  <c r="R133" i="20"/>
  <c r="S133" i="20" s="1" a="1"/>
  <c r="S133" i="20" s="1"/>
  <c r="R132" i="20"/>
  <c r="S132" i="20" s="1" a="1"/>
  <c r="S132" i="20" s="1"/>
  <c r="O132" i="20"/>
  <c r="R131" i="20"/>
  <c r="O131" i="20"/>
  <c r="R130" i="20"/>
  <c r="O130" i="20"/>
  <c r="R129" i="20"/>
  <c r="S129" i="20" s="1" a="1"/>
  <c r="S129" i="20" s="1"/>
  <c r="O129" i="20"/>
  <c r="R128" i="20"/>
  <c r="S128" i="20" s="1" a="1"/>
  <c r="S128" i="20" s="1"/>
  <c r="O128" i="20"/>
  <c r="R127" i="20"/>
  <c r="O127" i="20"/>
  <c r="R126" i="20"/>
  <c r="S126" i="20" s="1" a="1"/>
  <c r="S126" i="20" s="1"/>
  <c r="O126" i="20"/>
  <c r="R125" i="20"/>
  <c r="S125" i="20" s="1" a="1"/>
  <c r="S125" i="20" s="1"/>
  <c r="O125" i="20"/>
  <c r="R124" i="20"/>
  <c r="S124" i="20" s="1" a="1"/>
  <c r="S124" i="20" s="1"/>
  <c r="O124" i="20"/>
  <c r="R123" i="20"/>
  <c r="O123" i="20"/>
  <c r="R122" i="20"/>
  <c r="O122" i="20"/>
  <c r="R121" i="20"/>
  <c r="S121" i="20" s="1" a="1"/>
  <c r="S121" i="20" s="1"/>
  <c r="O121" i="20"/>
  <c r="R120" i="20"/>
  <c r="S120" i="20" s="1" a="1"/>
  <c r="S120" i="20" s="1"/>
  <c r="O120" i="20"/>
  <c r="R119" i="20"/>
  <c r="O119" i="20"/>
  <c r="R118" i="20"/>
  <c r="O118" i="20"/>
  <c r="R117" i="20"/>
  <c r="S117" i="20" s="1" a="1"/>
  <c r="S117" i="20" s="1"/>
  <c r="O117" i="20"/>
  <c r="R116" i="20"/>
  <c r="S116" i="20" s="1" a="1"/>
  <c r="S116" i="20" s="1"/>
  <c r="O116" i="20"/>
  <c r="R115" i="20"/>
  <c r="O115" i="20"/>
  <c r="R114" i="20"/>
  <c r="S114" i="20" s="1" a="1"/>
  <c r="S114" i="20" s="1"/>
  <c r="O114" i="20"/>
  <c r="R113" i="20"/>
  <c r="O113" i="20"/>
  <c r="R112" i="20"/>
  <c r="O112" i="20"/>
  <c r="R111" i="20"/>
  <c r="O111" i="20"/>
  <c r="R110" i="20"/>
  <c r="O110" i="20"/>
  <c r="R109" i="20"/>
  <c r="O109" i="20"/>
  <c r="R108" i="20"/>
  <c r="O108" i="20"/>
  <c r="R107" i="20"/>
  <c r="O107" i="20"/>
  <c r="R106" i="20"/>
  <c r="O106" i="20"/>
  <c r="R105" i="20"/>
  <c r="O105" i="20"/>
  <c r="R104" i="20"/>
  <c r="O104" i="20"/>
  <c r="R103" i="20"/>
  <c r="S103" i="20" s="1" a="1"/>
  <c r="S103" i="20" s="1"/>
  <c r="O103" i="20"/>
  <c r="R102" i="20"/>
  <c r="S102" i="20" s="1" a="1"/>
  <c r="S102" i="20" s="1"/>
  <c r="O102" i="20"/>
  <c r="R101" i="20"/>
  <c r="O101" i="20"/>
  <c r="R100" i="20"/>
  <c r="O100" i="20"/>
  <c r="R99" i="20"/>
  <c r="O99" i="20"/>
  <c r="R98" i="20"/>
  <c r="S98" i="20" s="1" a="1"/>
  <c r="S98" i="20" s="1"/>
  <c r="O98" i="20"/>
  <c r="R97" i="20"/>
  <c r="S97" i="20" s="1" a="1"/>
  <c r="S97" i="20" s="1"/>
  <c r="O97" i="20"/>
  <c r="R96" i="20"/>
  <c r="S96" i="20" s="1" a="1"/>
  <c r="S96" i="20" s="1"/>
  <c r="O96" i="20"/>
  <c r="R95" i="20"/>
  <c r="O95" i="20"/>
  <c r="R94" i="20"/>
  <c r="O94" i="20"/>
  <c r="R93" i="20"/>
  <c r="O93" i="20"/>
  <c r="R92" i="20"/>
  <c r="S92" i="20" s="1" a="1"/>
  <c r="S92" i="20" s="1"/>
  <c r="O92" i="20"/>
  <c r="R91" i="20"/>
  <c r="S91" i="20" s="1" a="1"/>
  <c r="S91" i="20" s="1"/>
  <c r="R90" i="20"/>
  <c r="S90" i="20" s="1" a="1"/>
  <c r="S90" i="20" s="1"/>
  <c r="R89" i="20"/>
  <c r="S89" i="20" s="1" a="1"/>
  <c r="S89" i="20" s="1"/>
  <c r="R88" i="20"/>
  <c r="S88" i="20" s="1" a="1"/>
  <c r="S88" i="20" s="1"/>
  <c r="O88" i="20"/>
  <c r="R87" i="20"/>
  <c r="S87" i="20" s="1" a="1"/>
  <c r="S87" i="20" s="1"/>
  <c r="O87" i="20"/>
  <c r="R86" i="20"/>
  <c r="O86" i="20"/>
  <c r="R85" i="20"/>
  <c r="O85" i="20"/>
  <c r="R84" i="20"/>
  <c r="O84" i="20"/>
  <c r="R83" i="20"/>
  <c r="S83" i="20" s="1" a="1"/>
  <c r="S83" i="20" s="1"/>
  <c r="O83" i="20"/>
  <c r="R82" i="20"/>
  <c r="S82" i="20" s="1" a="1"/>
  <c r="S82" i="20" s="1"/>
  <c r="O82" i="20"/>
  <c r="R81" i="20"/>
  <c r="S81" i="20" s="1" a="1"/>
  <c r="S81" i="20" s="1"/>
  <c r="O81" i="20"/>
  <c r="R80" i="20"/>
  <c r="S80" i="20" s="1" a="1"/>
  <c r="S80" i="20" s="1"/>
  <c r="O80" i="20"/>
  <c r="R79" i="20"/>
  <c r="S79" i="20" s="1" a="1"/>
  <c r="S79" i="20" s="1"/>
  <c r="O79" i="20"/>
  <c r="R78" i="20"/>
  <c r="S78" i="20" s="1" a="1"/>
  <c r="S78" i="20" s="1"/>
  <c r="O78" i="20"/>
  <c r="R77" i="20"/>
  <c r="S77" i="20" s="1" a="1"/>
  <c r="S77" i="20" s="1"/>
  <c r="O77" i="20"/>
  <c r="R76" i="20"/>
  <c r="S76" i="20" s="1" a="1"/>
  <c r="S76" i="20" s="1"/>
  <c r="O76" i="20"/>
  <c r="R75" i="20"/>
  <c r="O75" i="20"/>
  <c r="R74" i="20"/>
  <c r="O74" i="20"/>
  <c r="R73" i="20"/>
  <c r="O73" i="20"/>
  <c r="R72" i="20"/>
  <c r="S72" i="20" s="1" a="1"/>
  <c r="S72" i="20" s="1"/>
  <c r="O72" i="20"/>
  <c r="R71" i="20"/>
  <c r="S71" i="20" s="1" a="1"/>
  <c r="S71" i="20" s="1"/>
  <c r="O71" i="20"/>
  <c r="R70" i="20"/>
  <c r="S70" i="20" s="1" a="1"/>
  <c r="S70" i="20" s="1"/>
  <c r="O70" i="20"/>
  <c r="R69" i="20"/>
  <c r="S69" i="20" s="1" a="1"/>
  <c r="S69" i="20" s="1"/>
  <c r="O69" i="20"/>
  <c r="R68" i="20"/>
  <c r="S68" i="20" s="1" a="1"/>
  <c r="S68" i="20" s="1"/>
  <c r="O68" i="20"/>
  <c r="R67" i="20"/>
  <c r="S67" i="20" s="1" a="1"/>
  <c r="S67" i="20" s="1"/>
  <c r="O67" i="20"/>
  <c r="R66" i="20"/>
  <c r="S66" i="20" s="1" a="1"/>
  <c r="S66" i="20" s="1"/>
  <c r="O66" i="20"/>
  <c r="R65" i="20"/>
  <c r="S65" i="20" s="1" a="1"/>
  <c r="S65" i="20" s="1"/>
  <c r="O65" i="20"/>
  <c r="R64" i="20"/>
  <c r="S64" i="20" s="1" a="1"/>
  <c r="S64" i="20" s="1"/>
  <c r="O64" i="20"/>
  <c r="R63" i="20"/>
  <c r="O63" i="20"/>
  <c r="R62" i="20"/>
  <c r="O62" i="20"/>
  <c r="R61" i="20"/>
  <c r="O61" i="20"/>
  <c r="R60" i="20"/>
  <c r="S60" i="20" s="1" a="1"/>
  <c r="S60" i="20" s="1"/>
  <c r="O60" i="20"/>
  <c r="R59" i="20"/>
  <c r="S59" i="20" s="1" a="1"/>
  <c r="S59" i="20" s="1"/>
  <c r="O59" i="20"/>
  <c r="R58" i="20"/>
  <c r="S58" i="20" s="1" a="1"/>
  <c r="S58" i="20" s="1"/>
  <c r="O58" i="20"/>
  <c r="R57" i="20"/>
  <c r="S57" i="20" s="1" a="1"/>
  <c r="S57" i="20" s="1"/>
  <c r="O57" i="20"/>
  <c r="R56" i="20"/>
  <c r="S56" i="20" s="1" a="1"/>
  <c r="S56" i="20" s="1"/>
  <c r="O56" i="20"/>
  <c r="R55" i="20"/>
  <c r="S55" i="20" s="1" a="1"/>
  <c r="S55" i="20" s="1"/>
  <c r="O55" i="20"/>
  <c r="R54" i="20"/>
  <c r="S54" i="20" s="1" a="1"/>
  <c r="S54" i="20" s="1"/>
  <c r="O54" i="20"/>
  <c r="R53" i="20"/>
  <c r="S53" i="20" s="1" a="1"/>
  <c r="S53" i="20" s="1"/>
  <c r="O53" i="20"/>
  <c r="R52" i="20"/>
  <c r="O52" i="20"/>
  <c r="R51" i="20"/>
  <c r="S51" i="20" s="1" a="1"/>
  <c r="S51" i="20" s="1"/>
  <c r="O51" i="20"/>
  <c r="R50" i="20"/>
  <c r="S50" i="20" s="1" a="1"/>
  <c r="S50" i="20" s="1"/>
  <c r="O50" i="20"/>
  <c r="R49" i="20"/>
  <c r="S49" i="20" s="1" a="1"/>
  <c r="S49" i="20" s="1"/>
  <c r="O49" i="20"/>
  <c r="R48" i="20"/>
  <c r="S48" i="20" s="1" a="1"/>
  <c r="S48" i="20" s="1"/>
  <c r="O48" i="20"/>
  <c r="R47" i="20"/>
  <c r="S47" i="20" s="1" a="1"/>
  <c r="S47" i="20" s="1"/>
  <c r="O47" i="20"/>
  <c r="R46" i="20"/>
  <c r="S46" i="20" s="1" a="1"/>
  <c r="S46" i="20" s="1"/>
  <c r="O46" i="20"/>
  <c r="R45" i="20"/>
  <c r="S45" i="20" s="1" a="1"/>
  <c r="S45" i="20" s="1"/>
  <c r="O45" i="20"/>
  <c r="R44" i="20"/>
  <c r="S44" i="20" s="1" a="1"/>
  <c r="S44" i="20" s="1"/>
  <c r="O44" i="20"/>
  <c r="R43" i="20"/>
  <c r="S43" i="20" s="1" a="1"/>
  <c r="S43" i="20" s="1"/>
  <c r="O43" i="20"/>
  <c r="R42" i="20"/>
  <c r="S42" i="20" s="1" a="1"/>
  <c r="S42" i="20" s="1"/>
  <c r="O42" i="20"/>
  <c r="R41" i="20"/>
  <c r="S41" i="20" s="1" a="1"/>
  <c r="S41" i="20" s="1"/>
  <c r="O41" i="20"/>
  <c r="R40" i="20"/>
  <c r="S40" i="20" s="1" a="1"/>
  <c r="S40" i="20" s="1"/>
  <c r="O40" i="20"/>
  <c r="R39" i="20"/>
  <c r="S39" i="20" s="1" a="1"/>
  <c r="S39" i="20" s="1"/>
  <c r="O39" i="20"/>
  <c r="R38" i="20"/>
  <c r="S38" i="20" s="1" a="1"/>
  <c r="S38" i="20" s="1"/>
  <c r="O38" i="20"/>
  <c r="R37" i="20"/>
  <c r="O37" i="20"/>
  <c r="R36" i="20"/>
  <c r="O36" i="20"/>
  <c r="R35" i="20"/>
  <c r="O35" i="20"/>
  <c r="R34" i="20"/>
  <c r="S34" i="20" s="1" a="1"/>
  <c r="S34" i="20" s="1"/>
  <c r="O34" i="20"/>
  <c r="R33" i="20"/>
  <c r="S33" i="20" s="1" a="1"/>
  <c r="S33" i="20" s="1"/>
  <c r="O33" i="20"/>
  <c r="R32" i="20"/>
  <c r="S32" i="20" s="1" a="1"/>
  <c r="S32" i="20" s="1"/>
  <c r="O32" i="20"/>
  <c r="R31" i="20"/>
  <c r="S31" i="20" s="1" a="1"/>
  <c r="S31" i="20" s="1"/>
  <c r="O31" i="20"/>
  <c r="R30" i="20"/>
  <c r="S30" i="20" s="1" a="1"/>
  <c r="S30" i="20" s="1"/>
  <c r="O30" i="20"/>
  <c r="R29" i="20"/>
  <c r="S29" i="20" s="1" a="1"/>
  <c r="S29" i="20" s="1"/>
  <c r="O29" i="20"/>
  <c r="R28" i="20"/>
  <c r="S28" i="20" s="1" a="1"/>
  <c r="S28" i="20" s="1"/>
  <c r="O28" i="20"/>
  <c r="R27" i="20"/>
  <c r="O27" i="20"/>
  <c r="R26" i="20"/>
  <c r="O26" i="20"/>
  <c r="R25" i="20"/>
  <c r="O25" i="20"/>
  <c r="R24" i="20"/>
  <c r="S24" i="20" s="1" a="1"/>
  <c r="S24" i="20" s="1"/>
  <c r="O24" i="20"/>
  <c r="R23" i="20"/>
  <c r="S23" i="20" s="1" a="1"/>
  <c r="S23" i="20" s="1"/>
  <c r="O23" i="20"/>
  <c r="R22" i="20"/>
  <c r="S22" i="20" s="1" a="1"/>
  <c r="S22" i="20" s="1"/>
  <c r="O22" i="20"/>
  <c r="R21" i="20"/>
  <c r="S21" i="20" s="1" a="1"/>
  <c r="S21" i="20" s="1"/>
  <c r="O21" i="20"/>
  <c r="R20" i="20"/>
  <c r="S20" i="20" s="1" a="1"/>
  <c r="S20" i="20" s="1"/>
  <c r="O20" i="20"/>
  <c r="R19" i="20"/>
  <c r="S19" i="20" s="1" a="1"/>
  <c r="S19" i="20" s="1"/>
  <c r="O19" i="20"/>
  <c r="R18" i="20"/>
  <c r="S18" i="20" s="1" a="1"/>
  <c r="S18" i="20" s="1"/>
  <c r="O18" i="20"/>
  <c r="R17" i="20"/>
  <c r="S17" i="20" s="1" a="1"/>
  <c r="S17" i="20" s="1"/>
  <c r="O17" i="20"/>
  <c r="R16" i="20"/>
  <c r="S16" i="20" s="1" a="1"/>
  <c r="S16" i="20" s="1"/>
  <c r="O16" i="20"/>
  <c r="R15" i="20"/>
  <c r="S15" i="20" s="1" a="1"/>
  <c r="S15" i="20" s="1"/>
  <c r="O15" i="20"/>
  <c r="R14" i="20"/>
  <c r="S14" i="20" s="1" a="1"/>
  <c r="S14" i="20" s="1"/>
  <c r="O14" i="20"/>
  <c r="R13" i="20"/>
  <c r="S13" i="20" s="1" a="1"/>
  <c r="S13" i="20" s="1"/>
  <c r="O13" i="20"/>
  <c r="R12" i="20"/>
  <c r="S12" i="20" s="1" a="1"/>
  <c r="S12" i="20" s="1"/>
  <c r="O12" i="20"/>
  <c r="S4" i="20" l="1"/>
  <c r="S4" i="27" l="1"/>
  <c r="P23" i="19" l="1"/>
  <c r="Q23" i="19" s="1"/>
  <c r="N23" i="19"/>
  <c r="P22" i="19"/>
  <c r="Q22" i="19" s="1"/>
  <c r="N22" i="19"/>
  <c r="P21" i="19"/>
  <c r="Q21" i="19" s="1"/>
  <c r="N21" i="19"/>
  <c r="P20" i="19"/>
  <c r="Q20" i="19" s="1"/>
  <c r="N20" i="19"/>
  <c r="P19" i="19"/>
  <c r="Q19" i="19" s="1"/>
  <c r="N19" i="19"/>
  <c r="P18" i="19"/>
  <c r="Q18" i="19" s="1"/>
  <c r="N18" i="19"/>
  <c r="P17" i="19"/>
  <c r="Q17" i="19" s="1"/>
  <c r="N17" i="19"/>
  <c r="P16" i="19"/>
  <c r="Q16" i="19" s="1"/>
  <c r="N16" i="19"/>
  <c r="P15" i="19"/>
  <c r="Q15" i="19" s="1"/>
  <c r="N15" i="19"/>
  <c r="P14" i="19"/>
  <c r="Q14" i="19" s="1"/>
  <c r="N14" i="19"/>
  <c r="P13" i="19"/>
  <c r="Q13" i="19" s="1"/>
  <c r="N13" i="19"/>
  <c r="P12" i="19"/>
  <c r="Q12" i="19" s="1"/>
  <c r="N12" i="19"/>
  <c r="P11" i="19"/>
  <c r="Q11" i="19" s="1"/>
  <c r="N11" i="19"/>
  <c r="AI12" i="22"/>
  <c r="AH12" i="22"/>
  <c r="AG12" i="22"/>
  <c r="AF12" i="22"/>
  <c r="AE12" i="22"/>
  <c r="S160" i="27" l="1" a="1"/>
  <c r="S179" i="16" a="1"/>
  <c r="S929" i="16" a="1"/>
  <c r="S956" i="16" a="1"/>
  <c r="S956" i="20" a="1"/>
  <c r="S446" i="16" a="1"/>
  <c r="S1124" i="16" a="1"/>
  <c r="S616" i="20" a="1"/>
  <c r="S1095" i="16" a="1"/>
  <c r="S837" i="20" a="1"/>
  <c r="S140" i="20" a="1"/>
  <c r="S833" i="16" a="1"/>
  <c r="S714" i="20" a="1"/>
  <c r="S346" i="20" a="1"/>
  <c r="S108" i="20" a="1"/>
  <c r="S467" i="20" a="1"/>
  <c r="S297" i="20" a="1"/>
  <c r="S814" i="16" a="1"/>
  <c r="S122" i="16" a="1"/>
  <c r="S971" i="16" a="1"/>
  <c r="S180" i="20" a="1"/>
  <c r="S1114" i="16" a="1"/>
  <c r="S169" i="16" a="1"/>
  <c r="S1136" i="20" a="1"/>
  <c r="S1148" i="16" a="1"/>
  <c r="S1131" i="16" a="1"/>
  <c r="S615" i="16" a="1"/>
  <c r="S422" i="20" a="1"/>
  <c r="S357" i="20" a="1"/>
  <c r="S1190" i="16" a="1"/>
  <c r="S570" i="16" a="1"/>
  <c r="S143" i="20" a="1"/>
  <c r="S778" i="16" a="1"/>
  <c r="S1092" i="16" a="1"/>
  <c r="S1134" i="20" a="1"/>
  <c r="S62" i="16" a="1"/>
  <c r="S1080" i="16" a="1"/>
  <c r="S690" i="16" a="1"/>
  <c r="S973" i="16" a="1"/>
  <c r="S140" i="16" a="1"/>
  <c r="S358" i="20" a="1"/>
  <c r="S864" i="20" a="1"/>
  <c r="S1168" i="16" a="1"/>
  <c r="S1100" i="16" a="1"/>
  <c r="S593" i="20" a="1"/>
  <c r="S795" i="20" a="1"/>
  <c r="S73" i="20" a="1"/>
  <c r="S1130" i="16" a="1"/>
  <c r="S95" i="16" a="1"/>
  <c r="S1108" i="20" a="1"/>
  <c r="S163" i="20" a="1"/>
  <c r="S592" i="20" a="1"/>
  <c r="S457" i="20" a="1"/>
  <c r="S207" i="16" a="1"/>
  <c r="S1078" i="20" a="1"/>
  <c r="S989" i="16" a="1"/>
  <c r="S978" i="20" a="1"/>
  <c r="S1012" i="20" a="1"/>
  <c r="S1073" i="16" a="1"/>
  <c r="S987" i="16" a="1"/>
  <c r="S237" i="16" a="1"/>
  <c r="S1140" i="16" a="1"/>
  <c r="S582" i="16" a="1"/>
  <c r="S177" i="20" a="1"/>
  <c r="S1130" i="20" a="1"/>
  <c r="S1159" i="20" a="1"/>
  <c r="S1041" i="20" a="1"/>
  <c r="S279" i="20" a="1"/>
  <c r="S191" i="16" a="1"/>
  <c r="S1065" i="16" a="1"/>
  <c r="S955" i="20" a="1"/>
  <c r="S1274" i="20" a="1"/>
  <c r="S629" i="16" a="1"/>
  <c r="S1275" i="16" a="1"/>
  <c r="S179" i="20" a="1"/>
  <c r="S1097" i="16" a="1"/>
  <c r="S73" i="16" a="1"/>
  <c r="S36" i="16" a="1"/>
  <c r="S1099" i="16" a="1"/>
  <c r="S940" i="16" a="1"/>
  <c r="S866" i="16" a="1"/>
  <c r="S86" i="16" a="1"/>
  <c r="S1132" i="16" a="1"/>
  <c r="S1135" i="20" a="1"/>
  <c r="S199" i="20" a="1"/>
  <c r="S1137" i="20" a="1"/>
  <c r="S557" i="16" a="1"/>
  <c r="S534" i="20" a="1"/>
  <c r="S1027" i="20" a="1"/>
  <c r="S1154" i="16" a="1"/>
  <c r="S504" i="16" a="1"/>
  <c r="S1053" i="16" a="1"/>
  <c r="S61" i="16" a="1"/>
  <c r="S172" i="16" a="1"/>
  <c r="S278" i="16" a="1"/>
  <c r="S1169" i="20" a="1"/>
  <c r="S422" i="16" a="1"/>
  <c r="S522" i="20" a="1"/>
  <c r="S170" i="16" a="1"/>
  <c r="S1060" i="20" a="1"/>
  <c r="S930" i="16" a="1"/>
  <c r="S123" i="20" a="1"/>
  <c r="S929" i="20" a="1"/>
  <c r="S1002" i="20" a="1"/>
  <c r="S466" i="16" a="1"/>
  <c r="S202" i="20" a="1"/>
  <c r="S957" i="20" a="1"/>
  <c r="S1152" i="16" a="1"/>
  <c r="S480" i="16" a="1"/>
  <c r="S173" i="16" a="1"/>
  <c r="S1027" i="16" a="1"/>
  <c r="S1028" i="20" a="1"/>
  <c r="S370" i="20" a="1"/>
  <c r="S812" i="20" a="1"/>
  <c r="S744" i="20" a="1"/>
  <c r="S479" i="16" a="1"/>
  <c r="S503" i="20" a="1"/>
  <c r="S1107" i="20" a="1"/>
  <c r="S653" i="20" a="1"/>
  <c r="S142" i="20" a="1"/>
  <c r="S1069" i="20" a="1"/>
  <c r="S828" i="20" a="1"/>
  <c r="S941" i="16" a="1"/>
  <c r="S651" i="16" a="1"/>
  <c r="S1269" i="16" a="1"/>
  <c r="S761" i="16" a="1"/>
  <c r="S468" i="20" a="1"/>
  <c r="S150" i="20" a="1"/>
  <c r="S1256" i="16" a="1"/>
  <c r="S444" i="16" a="1"/>
  <c r="S408" i="20" a="1"/>
  <c r="S1169" i="16" a="1"/>
  <c r="S760" i="16" a="1"/>
  <c r="S1167" i="16" a="1"/>
  <c r="S827" i="20" a="1"/>
  <c r="S674" i="20" a="1"/>
  <c r="S1028" i="16" a="1"/>
  <c r="S1235" i="20" a="1"/>
  <c r="S432" i="20" a="1"/>
  <c r="S1125" i="20" a="1"/>
  <c r="S957" i="16" a="1"/>
  <c r="S1273" i="16" a="1"/>
  <c r="S850" i="16" a="1"/>
  <c r="S397" i="20" a="1"/>
  <c r="S308" i="16" a="1"/>
  <c r="S730" i="20" a="1"/>
  <c r="S778" i="20" a="1"/>
  <c r="S1122" i="20" a="1"/>
  <c r="S198" i="20" a="1"/>
  <c r="S1098" i="16" a="1"/>
  <c r="S1153" i="16" a="1"/>
  <c r="S1108" i="16" a="1"/>
  <c r="S1129" i="20" a="1"/>
  <c r="S881" i="20" a="1"/>
  <c r="S558" i="16" a="1"/>
  <c r="S516" i="20" a="1"/>
  <c r="S1136" i="16" a="1"/>
  <c r="S409" i="20" a="1"/>
  <c r="S795" i="16" a="1"/>
  <c r="S1102" i="20" a="1"/>
  <c r="S94" i="16" a="1"/>
  <c r="S896" i="20" a="1"/>
  <c r="S1155" i="20" a="1"/>
  <c r="S104" i="20" a="1"/>
  <c r="S865" i="16" a="1"/>
  <c r="S369" i="16" a="1"/>
  <c r="S202" i="16" a="1"/>
  <c r="S208" i="16" a="1"/>
  <c r="S1118" i="16" a="1"/>
  <c r="S834" i="16" a="1"/>
  <c r="S879" i="20" a="1"/>
  <c r="S641" i="20" a="1"/>
  <c r="S1151" i="20" a="1"/>
  <c r="S113" i="20" a="1"/>
  <c r="S382" i="20" a="1"/>
  <c r="S1095" i="20" a="1"/>
  <c r="S1098" i="20" a="1"/>
  <c r="S581" i="16" a="1"/>
  <c r="S1097" i="20" a="1"/>
  <c r="S1143" i="20" a="1"/>
  <c r="S604" i="20" a="1"/>
  <c r="S1234" i="16" a="1"/>
  <c r="S238" i="20" a="1"/>
  <c r="S468" i="16" a="1"/>
  <c r="S394" i="20" a="1"/>
  <c r="S457" i="16" a="1"/>
  <c r="S211" i="16" a="1"/>
  <c r="S1109" i="16" a="1"/>
  <c r="S1248" i="20" a="1"/>
  <c r="S1258" i="16" a="1"/>
  <c r="S208" i="20" a="1"/>
  <c r="S761" i="20" a="1"/>
  <c r="S838" i="20" a="1"/>
  <c r="S547" i="16" a="1"/>
  <c r="S1132" i="20" a="1"/>
  <c r="S371" i="20" a="1"/>
  <c r="S395" i="16" a="1"/>
  <c r="S110" i="16" a="1"/>
  <c r="S1093" i="16" a="1"/>
  <c r="S105" i="20" a="1"/>
  <c r="S1270" i="16" a="1"/>
  <c r="S75" i="16" a="1"/>
  <c r="S110" i="20" a="1"/>
  <c r="S1274" i="16" a="1"/>
  <c r="S894" i="20" a="1"/>
  <c r="S331" i="16" a="1"/>
  <c r="S263" i="16" a="1"/>
  <c r="S381" i="16" a="1"/>
  <c r="S74" i="16" a="1"/>
  <c r="S466" i="20" a="1"/>
  <c r="S1143" i="16" a="1"/>
  <c r="S307" i="16" a="1"/>
  <c r="S397" i="16" a="1"/>
  <c r="S154" i="20" a="1"/>
  <c r="S1168" i="20" a="1"/>
  <c r="S700" i="20" a="1"/>
  <c r="S1041" i="16" a="1"/>
  <c r="S444" i="20" a="1"/>
  <c r="S731" i="16" a="1"/>
  <c r="S1001" i="20" a="1"/>
  <c r="S1089" i="20" a="1"/>
  <c r="S155" i="20" a="1"/>
  <c r="S546" i="16" a="1"/>
  <c r="S662" i="20" a="1"/>
  <c r="S1247" i="20" a="1"/>
  <c r="S191" i="20" a="1"/>
  <c r="S445" i="20" a="1"/>
  <c r="S1221" i="20" a="1"/>
  <c r="S192" i="16" a="1"/>
  <c r="S109" i="16" a="1"/>
  <c r="S699" i="20" a="1"/>
  <c r="S833" i="20" a="1"/>
  <c r="S1154" i="20" a="1"/>
  <c r="S894" i="16" a="1"/>
  <c r="S331" i="20" a="1"/>
  <c r="S165" i="20" a="1"/>
  <c r="S1140" i="20" a="1"/>
  <c r="S130" i="16" a="1"/>
  <c r="S264" i="20" a="1"/>
  <c r="S262" i="20" a="1"/>
  <c r="S250" i="16" a="1"/>
  <c r="S614" i="20" a="1"/>
  <c r="S320" i="20" a="1"/>
  <c r="S330" i="16" a="1"/>
  <c r="S641" i="16" a="1"/>
  <c r="S1055" i="20" a="1"/>
  <c r="S1258" i="20" a="1"/>
  <c r="S180" i="16" a="1"/>
  <c r="S195" i="16" a="1"/>
  <c r="S1060" i="16" a="1"/>
  <c r="S713" i="16" a="1"/>
  <c r="S86" i="20" a="1"/>
  <c r="S673" i="16" a="1"/>
  <c r="S701" i="16" a="1"/>
  <c r="S467" i="16" a="1"/>
  <c r="S408" i="16" a="1"/>
  <c r="S1146" i="20" a="1"/>
  <c r="S895" i="20" a="1"/>
  <c r="S123" i="16" a="1"/>
  <c r="S1201" i="16" a="1"/>
  <c r="S1126" i="16" a="1"/>
  <c r="S848" i="20" a="1"/>
  <c r="S548" i="16" a="1"/>
  <c r="S743" i="16" a="1"/>
  <c r="S1257" i="20" a="1"/>
  <c r="S309" i="20" a="1"/>
  <c r="S479" i="20" a="1"/>
  <c r="S687" i="20" a="1"/>
  <c r="S1202" i="16" a="1"/>
  <c r="S107" i="20" a="1"/>
  <c r="S101" i="20" a="1"/>
  <c r="S37" i="20" a="1"/>
  <c r="S663" i="16" a="1"/>
  <c r="S207" i="20" a="1"/>
  <c r="S434" i="16" a="1"/>
  <c r="S1112" i="16" a="1"/>
  <c r="S1222" i="20" a="1"/>
  <c r="S1118" i="20" a="1"/>
  <c r="S154" i="16" a="1"/>
  <c r="S687" i="16" a="1"/>
  <c r="S433" i="20" a="1"/>
  <c r="S262" i="16" a="1"/>
  <c r="S895" i="16" a="1"/>
  <c r="S836" i="16" a="1"/>
  <c r="S1120" i="20" a="1"/>
  <c r="S309" i="16" a="1"/>
  <c r="S1078" i="16" a="1"/>
  <c r="S1100" i="20" a="1"/>
  <c r="S175" i="16" a="1"/>
  <c r="S881" i="16" a="1"/>
  <c r="S557" i="20" a="1"/>
  <c r="S1235" i="16" a="1"/>
  <c r="S848" i="16" a="1"/>
  <c r="S142" i="16" a="1"/>
  <c r="S296" i="20" a="1"/>
  <c r="S911" i="16" a="1"/>
  <c r="S714" i="16" a="1"/>
  <c r="S1221" i="16" a="1"/>
  <c r="S729" i="16" a="1"/>
  <c r="S515" i="16" a="1"/>
  <c r="S100" i="16" a="1"/>
  <c r="S195" i="20" a="1"/>
  <c r="S1246" i="16" a="1"/>
  <c r="S99" i="16" a="1"/>
  <c r="S546" i="20" a="1"/>
  <c r="S1026" i="16" a="1"/>
  <c r="S1127" i="16" a="1"/>
  <c r="S357" i="16" a="1"/>
  <c r="S1174" i="20" a="1"/>
  <c r="S198" i="16" a="1"/>
  <c r="S369" i="20" a="1"/>
  <c r="S593" i="16" a="1"/>
  <c r="S713" i="20" a="1"/>
  <c r="S298" i="16" a="1"/>
  <c r="S1107" i="16" a="1"/>
  <c r="S410" i="20" a="1"/>
  <c r="S880" i="20" a="1"/>
  <c r="S1233" i="20" a="1"/>
  <c r="S421" i="20" a="1"/>
  <c r="S176" i="16" a="1"/>
  <c r="S1094" i="20" a="1"/>
  <c r="S478" i="16" a="1"/>
  <c r="S759" i="20" a="1"/>
  <c r="S1142" i="20" a="1"/>
  <c r="S115" i="20" a="1"/>
  <c r="S308" i="20" a="1"/>
  <c r="S1113" i="20" a="1"/>
  <c r="S988" i="20" a="1"/>
  <c r="S1247" i="16" a="1"/>
  <c r="S150" i="16" a="1"/>
  <c r="S652" i="16" a="1"/>
  <c r="S119" i="20" a="1"/>
  <c r="S172" i="20" a="1"/>
  <c r="S866" i="20" a="1"/>
  <c r="S251" i="20" a="1"/>
  <c r="S490" i="20" a="1"/>
  <c r="S583" i="16" a="1"/>
  <c r="S1063" i="16" a="1"/>
  <c r="S1117" i="20" a="1"/>
  <c r="S582" i="20" a="1"/>
  <c r="S1080" i="20" a="1"/>
  <c r="S101" i="16" a="1"/>
  <c r="S122" i="20" a="1"/>
  <c r="S1119" i="16" a="1"/>
  <c r="S547" i="20" a="1"/>
  <c r="S492" i="20" a="1"/>
  <c r="S106" i="20" a="1"/>
  <c r="S1114" i="20" a="1"/>
  <c r="S330" i="20" a="1"/>
  <c r="S973" i="20" a="1"/>
  <c r="S614" i="16" a="1"/>
  <c r="S170" i="20" a="1"/>
  <c r="S569" i="16" a="1"/>
  <c r="S307" i="20" a="1"/>
  <c r="S1115" i="16" a="1"/>
  <c r="S1064" i="16" a="1"/>
  <c r="S776" i="20" a="1"/>
  <c r="S318" i="16" a="1"/>
  <c r="S1122" i="16" a="1"/>
  <c r="S445" i="16" a="1"/>
  <c r="S1085" i="16" a="1"/>
  <c r="S652" i="20" a="1"/>
  <c r="S1220" i="20" a="1"/>
  <c r="S1113" i="16" a="1"/>
  <c r="S532" i="16" a="1"/>
  <c r="S111" i="20" a="1"/>
  <c r="S143" i="16" a="1"/>
  <c r="S106" i="16" a="1"/>
  <c r="S744" i="16" a="1"/>
  <c r="S410" i="16" a="1"/>
  <c r="S1146" i="16" a="1"/>
  <c r="S1155" i="16" a="1"/>
  <c r="S109" i="20" a="1"/>
  <c r="S93" i="20" a="1"/>
  <c r="S62" i="20" a="1"/>
  <c r="S61" i="20" a="1"/>
  <c r="S1202" i="20" a="1"/>
  <c r="S1074" i="20" a="1"/>
  <c r="S675" i="20" a="1"/>
  <c r="S532" i="20" a="1"/>
  <c r="S249" i="16" a="1"/>
  <c r="S1156" i="20" a="1"/>
  <c r="S1149" i="20" a="1"/>
  <c r="S1088" i="20" a="1"/>
  <c r="S941" i="20" a="1"/>
  <c r="S674" i="16" a="1"/>
  <c r="S178" i="20" a="1"/>
  <c r="S686" i="20" a="1"/>
  <c r="S603" i="16" a="1"/>
  <c r="S35" i="20" a="1"/>
  <c r="S1131" i="20" a="1"/>
  <c r="S1233" i="16" a="1"/>
  <c r="S838" i="16" a="1"/>
  <c r="S119" i="16" a="1"/>
  <c r="S131" i="20" a="1"/>
  <c r="S192" i="20" a="1"/>
  <c r="S490" i="16" a="1"/>
  <c r="S688" i="16" a="1"/>
  <c r="S603" i="20" a="1"/>
  <c r="S175" i="20" a="1"/>
  <c r="S1279" i="20" a="1"/>
  <c r="S1272" i="16" a="1"/>
  <c r="S211" i="20" a="1"/>
  <c r="S1079" i="20" a="1"/>
  <c r="S942" i="16" a="1"/>
  <c r="S865" i="20" a="1"/>
  <c r="S1222" i="16" a="1"/>
  <c r="S1054" i="16" a="1"/>
  <c r="S594" i="16" a="1"/>
  <c r="S434" i="20" a="1"/>
  <c r="S224" i="20" a="1"/>
  <c r="S777" i="16" a="1"/>
  <c r="S942" i="20" a="1"/>
  <c r="S342" i="16" a="1"/>
  <c r="S796" i="20" a="1"/>
  <c r="S1013" i="20" a="1"/>
  <c r="S1190" i="20" a="1"/>
  <c r="S370" i="16" a="1"/>
  <c r="S1090" i="16" a="1"/>
  <c r="S359" i="16" a="1"/>
  <c r="S1086" i="20" a="1"/>
  <c r="S558" i="20" a="1"/>
  <c r="S201" i="16" a="1"/>
  <c r="S171" i="20" a="1"/>
  <c r="S168" i="20" a="1"/>
  <c r="S988" i="16" a="1"/>
  <c r="S1055" i="16" a="1"/>
  <c r="S928" i="16" a="1"/>
  <c r="S1026" i="20" a="1"/>
  <c r="S604" i="16" a="1"/>
  <c r="S100" i="20" a="1"/>
  <c r="S1137" i="16" a="1"/>
  <c r="S1001" i="16" a="1"/>
  <c r="S1270" i="20" a="1"/>
  <c r="S1147" i="16" a="1"/>
  <c r="S480" i="20" a="1"/>
  <c r="S514" i="16" a="1"/>
  <c r="S1064" i="20" a="1"/>
  <c r="S972" i="20" a="1"/>
  <c r="S237" i="20" a="1"/>
  <c r="S688" i="20" a="1"/>
  <c r="S1158" i="20" a="1"/>
  <c r="S94" i="20" a="1"/>
  <c r="S1150" i="20" a="1"/>
  <c r="S616" i="16" a="1"/>
  <c r="S455" i="16" a="1"/>
  <c r="S395" i="20" a="1"/>
  <c r="S1069" i="16" a="1"/>
  <c r="S343" i="16" a="1"/>
  <c r="S118" i="16" a="1"/>
  <c r="S880" i="16" a="1"/>
  <c r="S1119" i="20" a="1"/>
  <c r="S85" i="16" a="1"/>
  <c r="S677" i="20" a="1"/>
  <c r="S940" i="20" a="1"/>
  <c r="S1159" i="16" a="1"/>
  <c r="S296" i="16" a="1"/>
  <c r="S478" i="20" a="1"/>
  <c r="S225" i="16" a="1"/>
  <c r="S433" i="16" a="1"/>
  <c r="S759" i="16" a="1"/>
  <c r="S173" i="20" a="1"/>
  <c r="S1011" i="16" a="1"/>
  <c r="S393" i="16" a="1"/>
  <c r="S491" i="16" a="1"/>
  <c r="S1105" i="20" a="1"/>
  <c r="S1074" i="16" a="1"/>
  <c r="S1149" i="16" a="1"/>
  <c r="S174" i="20" a="1"/>
  <c r="S814" i="20" a="1"/>
  <c r="S663" i="20" a="1"/>
  <c r="S236" i="16" a="1"/>
  <c r="S836" i="20" a="1"/>
  <c r="S108" i="16" a="1"/>
  <c r="S491" i="20" a="1"/>
  <c r="S238" i="16" a="1"/>
  <c r="S298" i="20" a="1"/>
  <c r="S277" i="20" a="1"/>
  <c r="S84" i="16" a="1"/>
  <c r="S1167" i="20" a="1"/>
  <c r="S911" i="20" a="1"/>
  <c r="S797" i="16" a="1"/>
  <c r="S989" i="20" a="1"/>
  <c r="S1158" i="16" a="1"/>
  <c r="S533" i="16" a="1"/>
  <c r="S155" i="16" a="1"/>
  <c r="S1234" i="20" a="1"/>
  <c r="S700" i="16" a="1"/>
  <c r="S381" i="20" a="1"/>
  <c r="S1090" i="20" a="1"/>
  <c r="S225" i="20" a="1"/>
  <c r="S26" i="16" a="1"/>
  <c r="S279" i="16" a="1"/>
  <c r="S514" i="20" a="1"/>
  <c r="S1152" i="20" a="1"/>
  <c r="S343" i="20" a="1"/>
  <c r="S1134" i="16" a="1"/>
  <c r="S1000" i="20" a="1"/>
  <c r="S382" i="16" a="1"/>
  <c r="S1147" i="20" a="1"/>
  <c r="S834" i="20" a="1"/>
  <c r="S332" i="16" a="1"/>
  <c r="S1087" i="16" a="1"/>
  <c r="S515" i="20" a="1"/>
  <c r="S383" i="20" a="1"/>
  <c r="S455" i="20" a="1"/>
  <c r="S165" i="16" a="1"/>
  <c r="S1121" i="20" a="1"/>
  <c r="S27" i="20" a="1"/>
  <c r="S167" i="16" a="1"/>
  <c r="S828" i="16" a="1"/>
  <c r="S209" i="16" a="1"/>
  <c r="S104" i="16" a="1"/>
  <c r="S930" i="20" a="1"/>
  <c r="S504" i="20" a="1"/>
  <c r="S456" i="16" a="1"/>
  <c r="S1109" i="20" a="1"/>
  <c r="S712" i="16" a="1"/>
  <c r="S236" i="20" a="1"/>
  <c r="S796" i="16" a="1"/>
  <c r="S177" i="16" a="1"/>
  <c r="S196" i="20" a="1"/>
  <c r="S127" i="20" a="1"/>
  <c r="S1275" i="20" a="1"/>
  <c r="S837" i="16" a="1"/>
  <c r="S673" i="20" a="1"/>
  <c r="S1248" i="16" a="1"/>
  <c r="S533" i="20" a="1"/>
  <c r="S163" i="16" a="1"/>
  <c r="S879" i="16" a="1"/>
  <c r="S492" i="16" a="1"/>
  <c r="S1093" i="20" a="1"/>
  <c r="S118" i="20" a="1"/>
  <c r="S63" i="16" a="1"/>
  <c r="S827" i="16" a="1"/>
  <c r="S107" i="16" a="1"/>
  <c r="S167" i="20" a="1"/>
  <c r="S1000" i="16" a="1"/>
  <c r="S502" i="20" a="1"/>
  <c r="S1148" i="20" a="1"/>
  <c r="S912" i="20" a="1"/>
  <c r="S1273" i="20" a="1"/>
  <c r="S730" i="16" a="1"/>
  <c r="S358" i="16" a="1"/>
  <c r="S421" i="16" a="1"/>
  <c r="S664" i="16" a="1"/>
  <c r="S171" i="16" a="1"/>
  <c r="S502" i="16" a="1"/>
  <c r="S52" i="20" a="1"/>
  <c r="S174" i="16" a="1"/>
  <c r="S662" i="16" a="1"/>
  <c r="S1257" i="16" a="1"/>
  <c r="S677" i="16" a="1"/>
  <c r="S835" i="16" a="1"/>
  <c r="S194" i="20" a="1"/>
  <c r="S1011" i="20" a="1"/>
  <c r="S849" i="20" a="1"/>
  <c r="S1104" i="16" a="1"/>
  <c r="S1017" i="16" a="1"/>
  <c r="S25" i="16" a="1"/>
  <c r="S1157" i="20" a="1"/>
  <c r="S1174" i="16" a="1"/>
  <c r="S1124" i="20" a="1"/>
  <c r="S74" i="20" a="1"/>
  <c r="S113" i="16" a="1"/>
  <c r="S278" i="20" a="1"/>
  <c r="S910" i="20" a="1"/>
  <c r="S1129" i="16" a="1"/>
  <c r="S896" i="16" a="1"/>
  <c r="S393" i="20" a="1"/>
  <c r="S319" i="16" a="1"/>
  <c r="S1200" i="16" a="1"/>
  <c r="S1272" i="20" a="1"/>
  <c r="S864" i="16" a="1"/>
  <c r="S162" i="20" a="1"/>
  <c r="S1200" i="20" a="1"/>
  <c r="S1070" i="16" a="1"/>
  <c r="S37" i="16" a="1"/>
  <c r="S1127" i="20" a="1"/>
  <c r="S63" i="20" a="1"/>
  <c r="S320" i="16" a="1"/>
  <c r="S200" i="16" a="1"/>
  <c r="S277" i="16" a="1"/>
  <c r="S1150" i="16" a="1"/>
  <c r="S105" i="16" a="1"/>
  <c r="S27" i="16" a="1"/>
  <c r="S581" i="20" a="1"/>
  <c r="S955" i="16" a="1"/>
  <c r="S420" i="20" a="1"/>
  <c r="S1208" i="20" a="1"/>
  <c r="S1103" i="16" a="1"/>
  <c r="S206" i="16" a="1"/>
  <c r="S628" i="20" a="1"/>
  <c r="S928" i="20" a="1"/>
  <c r="S223" i="16" a="1"/>
  <c r="S99" i="20" a="1"/>
  <c r="S456" i="20" a="1"/>
  <c r="S115" i="16" a="1"/>
  <c r="S642" i="16" a="1"/>
  <c r="S627" i="16" a="1"/>
  <c r="S297" i="16" a="1"/>
  <c r="S987" i="20" a="1"/>
  <c r="S1070" i="20" a="1"/>
  <c r="S797" i="20" a="1"/>
  <c r="S971" i="20" a="1"/>
  <c r="S849" i="16" a="1"/>
  <c r="S394" i="16" a="1"/>
  <c r="S813" i="20" a="1"/>
  <c r="S36" i="20" a="1"/>
  <c r="S615" i="20" a="1"/>
  <c r="S812" i="16" a="1"/>
  <c r="S1092" i="20" a="1"/>
  <c r="S162" i="16" a="1"/>
  <c r="S35" i="16" a="1"/>
  <c r="S972" i="16" a="1"/>
  <c r="S776" i="16" a="1"/>
  <c r="S534" i="16" a="1"/>
  <c r="S629" i="20" a="1"/>
  <c r="S346" i="16" a="1"/>
  <c r="S1088" i="16" a="1"/>
  <c r="S196" i="16" a="1"/>
  <c r="S605" i="16" a="1"/>
  <c r="S344" i="20" a="1"/>
  <c r="S522" i="16" a="1"/>
  <c r="S112" i="20" a="1"/>
  <c r="S760" i="20" a="1"/>
  <c r="S193" i="16" a="1"/>
  <c r="S1099" i="20" a="1"/>
  <c r="S829" i="20" a="1"/>
  <c r="S1115" i="20" a="1"/>
  <c r="S1054" i="20" a="1"/>
  <c r="S1053" i="20" a="1"/>
  <c r="S176" i="20" a="1"/>
  <c r="S1079" i="16" a="1"/>
  <c r="S1065" i="20" a="1"/>
  <c r="S1073" i="20" a="1"/>
  <c r="S25" i="20" a="1"/>
  <c r="S93" i="16" a="1"/>
  <c r="S1121" i="16" a="1"/>
  <c r="S829" i="16" a="1"/>
  <c r="S1063" i="20" a="1"/>
  <c r="S1104" i="20" a="1"/>
  <c r="S84" i="20" a="1"/>
  <c r="S1110" i="16" a="1"/>
  <c r="S111" i="16" a="1"/>
  <c r="S206" i="20" a="1"/>
  <c r="S201" i="20" a="1"/>
  <c r="S1087" i="20" a="1"/>
  <c r="S1102" i="16" a="1"/>
  <c r="S1017" i="20" a="1"/>
  <c r="S503" i="16" a="1"/>
  <c r="S1002" i="16" a="1"/>
  <c r="S571" i="20" a="1"/>
  <c r="S249" i="20" a="1"/>
  <c r="S569" i="20" a="1"/>
  <c r="S383" i="16" a="1"/>
  <c r="S712" i="20" a="1"/>
  <c r="S813" i="16" a="1"/>
  <c r="S745" i="20" a="1"/>
  <c r="S75" i="20" a="1"/>
  <c r="S1151" i="16" a="1"/>
  <c r="S1125" i="16" a="1"/>
  <c r="S835" i="20" a="1"/>
  <c r="S223" i="20" a="1"/>
  <c r="S197" i="16" a="1"/>
  <c r="S571" i="16" a="1"/>
  <c r="S263" i="20" a="1"/>
  <c r="S1256" i="20" a="1"/>
  <c r="S912" i="16" a="1"/>
  <c r="S169" i="20" a="1"/>
  <c r="S1126" i="20" a="1"/>
  <c r="S605" i="20" a="1"/>
  <c r="S446" i="20" a="1"/>
  <c r="S1141" i="20" a="1"/>
  <c r="S640" i="16" a="1"/>
  <c r="S1279" i="16" a="1"/>
  <c r="S1201" i="20" a="1"/>
  <c r="S1086" i="16" a="1"/>
  <c r="S1135" i="16" a="1"/>
  <c r="S1220" i="16" a="1"/>
  <c r="S199" i="16" a="1"/>
  <c r="S193" i="20" a="1"/>
  <c r="S95" i="20" a="1"/>
  <c r="S745" i="16" a="1"/>
  <c r="S1094" i="16" a="1"/>
  <c r="S690" i="20" a="1"/>
  <c r="S1268" i="16" a="1"/>
  <c r="S559" i="20" a="1"/>
  <c r="S1120" i="16" a="1"/>
  <c r="S131" i="16" a="1"/>
  <c r="S342" i="20" a="1"/>
  <c r="S1268" i="20" a="1"/>
  <c r="S409" i="16" a="1"/>
  <c r="S642" i="20" a="1"/>
  <c r="S1066" i="16" a="1"/>
  <c r="S130" i="20" a="1"/>
  <c r="S224" i="16" a="1"/>
  <c r="S978" i="16" a="1"/>
  <c r="S319" i="20" a="1"/>
  <c r="S1117" i="16" a="1"/>
  <c r="S1112" i="20" a="1"/>
  <c r="S651" i="20" a="1"/>
  <c r="S1156" i="16" a="1"/>
  <c r="S1157" i="16" a="1"/>
  <c r="S628" i="16" a="1"/>
  <c r="S516" i="16" a="1"/>
  <c r="S209" i="20" a="1"/>
  <c r="S640" i="20" a="1"/>
  <c r="S1142" i="16" a="1"/>
  <c r="S686" i="16" a="1"/>
  <c r="S548" i="20" a="1"/>
  <c r="S250" i="20" a="1"/>
  <c r="S1110" i="20" a="1"/>
  <c r="S1012" i="16" a="1"/>
  <c r="S731" i="20" a="1"/>
  <c r="S1103" i="20" a="1"/>
  <c r="S583" i="20" a="1"/>
  <c r="S559" i="16" a="1"/>
  <c r="S197" i="20" a="1"/>
  <c r="S52" i="16" a="1"/>
  <c r="S127" i="16" a="1"/>
  <c r="S664" i="20" a="1"/>
  <c r="S1141" i="16" a="1"/>
  <c r="S318" i="20" a="1"/>
  <c r="S251" i="16" a="1"/>
  <c r="S332" i="20" a="1"/>
  <c r="S1013" i="16" a="1"/>
  <c r="S675" i="16" a="1"/>
  <c r="S743" i="20" a="1"/>
  <c r="S168" i="16" a="1"/>
  <c r="S420" i="16" a="1"/>
  <c r="S910" i="16" a="1"/>
  <c r="S1066" i="20" a="1"/>
  <c r="S26" i="20" a="1"/>
  <c r="S850" i="20" a="1"/>
  <c r="S194" i="16" a="1"/>
  <c r="S594" i="20" a="1"/>
  <c r="S1153" i="20" a="1"/>
  <c r="S432" i="16" a="1"/>
  <c r="S1208" i="16" a="1"/>
  <c r="S112" i="16" a="1"/>
  <c r="S653" i="16" a="1"/>
  <c r="S1085" i="20" a="1"/>
  <c r="S699" i="16" a="1"/>
  <c r="S344" i="16" a="1"/>
  <c r="S200" i="20" a="1"/>
  <c r="S1105" i="16" a="1"/>
  <c r="S592" i="16" a="1"/>
  <c r="S570" i="20" a="1"/>
  <c r="S701" i="20" a="1"/>
  <c r="S1246" i="20" a="1"/>
  <c r="S178" i="16" a="1"/>
  <c r="S1269" i="20" a="1"/>
  <c r="S729" i="20" a="1"/>
  <c r="S359" i="20" a="1"/>
  <c r="S1089" i="16" a="1"/>
  <c r="S371" i="16" a="1"/>
  <c r="S777" i="20" a="1"/>
  <c r="S264" i="16" a="1"/>
  <c r="S627" i="20" a="1"/>
  <c r="S85" i="20" a="1"/>
  <c r="S85" i="20" l="1"/>
  <c r="S627" i="20"/>
  <c r="S264" i="16"/>
  <c r="S777" i="20"/>
  <c r="S371" i="16"/>
  <c r="S1089" i="16"/>
  <c r="S359" i="20"/>
  <c r="S729" i="20"/>
  <c r="S1269" i="20"/>
  <c r="S178" i="16"/>
  <c r="S1246" i="20"/>
  <c r="S701" i="20"/>
  <c r="S570" i="20"/>
  <c r="S592" i="16"/>
  <c r="S1105" i="16"/>
  <c r="S200" i="20"/>
  <c r="S344" i="16"/>
  <c r="S699" i="16"/>
  <c r="S1085" i="20"/>
  <c r="S653" i="16"/>
  <c r="S112" i="16"/>
  <c r="S1208" i="16"/>
  <c r="S432" i="16"/>
  <c r="S1153" i="20"/>
  <c r="S594" i="20"/>
  <c r="S194" i="16"/>
  <c r="S850" i="20"/>
  <c r="S26" i="20"/>
  <c r="S1066" i="20"/>
  <c r="S910" i="16"/>
  <c r="S420" i="16"/>
  <c r="S168" i="16"/>
  <c r="S743" i="20"/>
  <c r="S675" i="16"/>
  <c r="S1013" i="16"/>
  <c r="S332" i="20"/>
  <c r="S251" i="16"/>
  <c r="S318" i="20"/>
  <c r="S1141" i="16"/>
  <c r="S664" i="20"/>
  <c r="S127" i="16"/>
  <c r="S52" i="16"/>
  <c r="S197" i="20"/>
  <c r="S559" i="16"/>
  <c r="S583" i="20"/>
  <c r="S1103" i="20"/>
  <c r="S731" i="20"/>
  <c r="S1012" i="16"/>
  <c r="S1110" i="20"/>
  <c r="S250" i="20"/>
  <c r="S548" i="20"/>
  <c r="S686" i="16"/>
  <c r="S1142" i="16"/>
  <c r="S640" i="20"/>
  <c r="S209" i="20"/>
  <c r="S516" i="16"/>
  <c r="S628" i="16"/>
  <c r="S1157" i="16"/>
  <c r="S1156" i="16"/>
  <c r="S651" i="20"/>
  <c r="S1112" i="20"/>
  <c r="S1117" i="16"/>
  <c r="S319" i="20"/>
  <c r="S978" i="16"/>
  <c r="S224" i="16"/>
  <c r="S130" i="20"/>
  <c r="S1066" i="16"/>
  <c r="S642" i="20"/>
  <c r="S409" i="16"/>
  <c r="S1268" i="20"/>
  <c r="S342" i="20"/>
  <c r="S131" i="16"/>
  <c r="S1120" i="16"/>
  <c r="S559" i="20"/>
  <c r="S1268" i="16"/>
  <c r="S690" i="20"/>
  <c r="S1094" i="16"/>
  <c r="S745" i="16"/>
  <c r="S95" i="20"/>
  <c r="S193" i="20"/>
  <c r="S199" i="16"/>
  <c r="S1220" i="16"/>
  <c r="S1135" i="16"/>
  <c r="S1086" i="16"/>
  <c r="S1201" i="20"/>
  <c r="S1279" i="16"/>
  <c r="S640" i="16"/>
  <c r="S1141" i="20"/>
  <c r="S446" i="20"/>
  <c r="S605" i="20"/>
  <c r="S1126" i="20"/>
  <c r="S169" i="20"/>
  <c r="S912" i="16"/>
  <c r="S1256" i="20"/>
  <c r="S263" i="20"/>
  <c r="S571" i="16"/>
  <c r="S197" i="16"/>
  <c r="S223" i="20"/>
  <c r="S835" i="20"/>
  <c r="S1125" i="16"/>
  <c r="S1151" i="16"/>
  <c r="S75" i="20"/>
  <c r="S745" i="20"/>
  <c r="S813" i="16"/>
  <c r="S712" i="20"/>
  <c r="S383" i="16"/>
  <c r="S569" i="20"/>
  <c r="S249" i="20"/>
  <c r="S571" i="20"/>
  <c r="S1002" i="16"/>
  <c r="S503" i="16"/>
  <c r="S1017" i="20"/>
  <c r="S1102" i="16"/>
  <c r="S1087" i="20"/>
  <c r="S201" i="20"/>
  <c r="S206" i="20"/>
  <c r="S111" i="16"/>
  <c r="S1110" i="16"/>
  <c r="S84" i="20"/>
  <c r="S1104" i="20"/>
  <c r="S1063" i="20"/>
  <c r="S829" i="16"/>
  <c r="S1121" i="16"/>
  <c r="S93" i="16"/>
  <c r="S25" i="20"/>
  <c r="S1073" i="20"/>
  <c r="S1065" i="20"/>
  <c r="S1079" i="16"/>
  <c r="S176" i="20"/>
  <c r="S1053" i="20"/>
  <c r="S1054" i="20"/>
  <c r="S1115" i="20"/>
  <c r="S829" i="20"/>
  <c r="S1099" i="20"/>
  <c r="S193" i="16"/>
  <c r="S760" i="20"/>
  <c r="S112" i="20"/>
  <c r="S522" i="16"/>
  <c r="S344" i="20"/>
  <c r="S605" i="16"/>
  <c r="S196" i="16"/>
  <c r="S1088" i="16"/>
  <c r="S346" i="16"/>
  <c r="S629" i="20"/>
  <c r="S534" i="16"/>
  <c r="S776" i="16"/>
  <c r="S972" i="16"/>
  <c r="S35" i="16"/>
  <c r="S162" i="16"/>
  <c r="S1092" i="20"/>
  <c r="S812" i="16"/>
  <c r="S615" i="20"/>
  <c r="S36" i="20"/>
  <c r="S813" i="20"/>
  <c r="S394" i="16"/>
  <c r="S849" i="16"/>
  <c r="S971" i="20"/>
  <c r="S797" i="20"/>
  <c r="S1070" i="20"/>
  <c r="S987" i="20"/>
  <c r="S297" i="16"/>
  <c r="S627" i="16"/>
  <c r="S642" i="16"/>
  <c r="S115" i="16"/>
  <c r="S456" i="20"/>
  <c r="S99" i="20"/>
  <c r="S223" i="16"/>
  <c r="S928" i="20"/>
  <c r="S628" i="20"/>
  <c r="S206" i="16"/>
  <c r="S1103" i="16"/>
  <c r="S1208" i="20"/>
  <c r="S420" i="20"/>
  <c r="S955" i="16"/>
  <c r="S581" i="20"/>
  <c r="S27" i="16"/>
  <c r="S105" i="16"/>
  <c r="S1150" i="16"/>
  <c r="S277" i="16"/>
  <c r="S200" i="16"/>
  <c r="S320" i="16"/>
  <c r="S63" i="20"/>
  <c r="S1127" i="20"/>
  <c r="S37" i="16"/>
  <c r="S1070" i="16"/>
  <c r="S1200" i="20"/>
  <c r="S162" i="20"/>
  <c r="S864" i="16"/>
  <c r="S1272" i="20"/>
  <c r="S1200" i="16"/>
  <c r="S319" i="16"/>
  <c r="S393" i="20"/>
  <c r="S896" i="16"/>
  <c r="S1129" i="16"/>
  <c r="S910" i="20"/>
  <c r="S278" i="20"/>
  <c r="S113" i="16"/>
  <c r="S74" i="20"/>
  <c r="S1124" i="20"/>
  <c r="S1174" i="16"/>
  <c r="S1157" i="20"/>
  <c r="S25" i="16"/>
  <c r="S1017" i="16"/>
  <c r="S1104" i="16"/>
  <c r="S849" i="20"/>
  <c r="S1011" i="20"/>
  <c r="S194" i="20"/>
  <c r="S835" i="16"/>
  <c r="S677" i="16"/>
  <c r="S1257" i="16"/>
  <c r="S662" i="16"/>
  <c r="S174" i="16"/>
  <c r="S52" i="20"/>
  <c r="S502" i="16"/>
  <c r="S171" i="16"/>
  <c r="S664" i="16"/>
  <c r="S421" i="16"/>
  <c r="S358" i="16"/>
  <c r="S730" i="16"/>
  <c r="S1273" i="20"/>
  <c r="S912" i="20"/>
  <c r="S1148" i="20"/>
  <c r="S502" i="20"/>
  <c r="S1000" i="16"/>
  <c r="S167" i="20"/>
  <c r="S107" i="16"/>
  <c r="S827" i="16"/>
  <c r="S63" i="16"/>
  <c r="S118" i="20"/>
  <c r="S1093" i="20"/>
  <c r="S492" i="16"/>
  <c r="S879" i="16"/>
  <c r="S163" i="16"/>
  <c r="S533" i="20"/>
  <c r="S1248" i="16"/>
  <c r="S673" i="20"/>
  <c r="S837" i="16"/>
  <c r="S1275" i="20"/>
  <c r="S127" i="20"/>
  <c r="S196" i="20"/>
  <c r="S177" i="16"/>
  <c r="S796" i="16"/>
  <c r="S236" i="20"/>
  <c r="S712" i="16"/>
  <c r="S1109" i="20"/>
  <c r="S456" i="16"/>
  <c r="S504" i="20"/>
  <c r="S930" i="20"/>
  <c r="S104" i="16"/>
  <c r="S209" i="16"/>
  <c r="S828" i="16"/>
  <c r="S167" i="16"/>
  <c r="S27" i="20"/>
  <c r="S1121" i="20"/>
  <c r="S165" i="16"/>
  <c r="S455" i="20"/>
  <c r="S383" i="20"/>
  <c r="S515" i="20"/>
  <c r="S1087" i="16"/>
  <c r="S332" i="16"/>
  <c r="S834" i="20"/>
  <c r="S1147" i="20"/>
  <c r="S382" i="16"/>
  <c r="S1000" i="20"/>
  <c r="S1134" i="16"/>
  <c r="S343" i="20"/>
  <c r="S1152" i="20"/>
  <c r="S514" i="20"/>
  <c r="S279" i="16"/>
  <c r="S26" i="16"/>
  <c r="S225" i="20"/>
  <c r="S1090" i="20"/>
  <c r="S381" i="20"/>
  <c r="S700" i="16"/>
  <c r="S1234" i="20"/>
  <c r="S155" i="16"/>
  <c r="S533" i="16"/>
  <c r="S1158" i="16"/>
  <c r="S989" i="20"/>
  <c r="S797" i="16"/>
  <c r="S911" i="20"/>
  <c r="S1167" i="20"/>
  <c r="S84" i="16"/>
  <c r="S277" i="20"/>
  <c r="S298" i="20"/>
  <c r="S238" i="16"/>
  <c r="S491" i="20"/>
  <c r="S108" i="16"/>
  <c r="S836" i="20"/>
  <c r="S236" i="16"/>
  <c r="S663" i="20"/>
  <c r="S814" i="20"/>
  <c r="S174" i="20"/>
  <c r="S1149" i="16"/>
  <c r="S1074" i="16"/>
  <c r="S1105" i="20"/>
  <c r="S491" i="16"/>
  <c r="S393" i="16"/>
  <c r="S1011" i="16"/>
  <c r="S173" i="20"/>
  <c r="S759" i="16"/>
  <c r="S433" i="16"/>
  <c r="S225" i="16"/>
  <c r="S478" i="20"/>
  <c r="S296" i="16"/>
  <c r="S1159" i="16"/>
  <c r="S940" i="20"/>
  <c r="S677" i="20"/>
  <c r="S85" i="16"/>
  <c r="S1119" i="20"/>
  <c r="S880" i="16"/>
  <c r="S118" i="16"/>
  <c r="S343" i="16"/>
  <c r="S1069" i="16"/>
  <c r="S395" i="20"/>
  <c r="S455" i="16"/>
  <c r="S616" i="16"/>
  <c r="S1150" i="20"/>
  <c r="S94" i="20"/>
  <c r="S1158" i="20"/>
  <c r="S688" i="20"/>
  <c r="S237" i="20"/>
  <c r="S972" i="20"/>
  <c r="S1064" i="20"/>
  <c r="S514" i="16"/>
  <c r="S480" i="20"/>
  <c r="S1147" i="16"/>
  <c r="S1270" i="20"/>
  <c r="S1001" i="16"/>
  <c r="S1137" i="16"/>
  <c r="S100" i="20"/>
  <c r="S604" i="16"/>
  <c r="S1026" i="20"/>
  <c r="S928" i="16"/>
  <c r="S1055" i="16"/>
  <c r="S988" i="16"/>
  <c r="S168" i="20"/>
  <c r="S171" i="20"/>
  <c r="S201" i="16"/>
  <c r="S558" i="20"/>
  <c r="S1086" i="20"/>
  <c r="S359" i="16"/>
  <c r="S1090" i="16"/>
  <c r="S370" i="16"/>
  <c r="S1190" i="20"/>
  <c r="S1013" i="20"/>
  <c r="S796" i="20"/>
  <c r="S342" i="16"/>
  <c r="S942" i="20"/>
  <c r="S777" i="16"/>
  <c r="S224" i="20"/>
  <c r="S434" i="20"/>
  <c r="S594" i="16"/>
  <c r="S1054" i="16"/>
  <c r="S1222" i="16"/>
  <c r="S865" i="20"/>
  <c r="S942" i="16"/>
  <c r="S1079" i="20"/>
  <c r="S211" i="20"/>
  <c r="S1272" i="16"/>
  <c r="S1279" i="20"/>
  <c r="S175" i="20"/>
  <c r="S603" i="20"/>
  <c r="S688" i="16"/>
  <c r="S490" i="16"/>
  <c r="S192" i="20"/>
  <c r="S131" i="20"/>
  <c r="S119" i="16"/>
  <c r="S838" i="16"/>
  <c r="S1233" i="16"/>
  <c r="S1131" i="20"/>
  <c r="S35" i="20"/>
  <c r="S603" i="16"/>
  <c r="S686" i="20"/>
  <c r="S178" i="20"/>
  <c r="S674" i="16"/>
  <c r="S941" i="20"/>
  <c r="S1088" i="20"/>
  <c r="S1149" i="20"/>
  <c r="S1156" i="20"/>
  <c r="S249" i="16"/>
  <c r="S532" i="20"/>
  <c r="S675" i="20"/>
  <c r="S1074" i="20"/>
  <c r="S1202" i="20"/>
  <c r="S61" i="20"/>
  <c r="S62" i="20"/>
  <c r="S93" i="20"/>
  <c r="S109" i="20"/>
  <c r="S1155" i="16"/>
  <c r="S1146" i="16"/>
  <c r="S410" i="16"/>
  <c r="S744" i="16"/>
  <c r="S106" i="16"/>
  <c r="S143" i="16"/>
  <c r="S111" i="20"/>
  <c r="S532" i="16"/>
  <c r="S1113" i="16"/>
  <c r="S1220" i="20"/>
  <c r="S652" i="20"/>
  <c r="S1085" i="16"/>
  <c r="S445" i="16"/>
  <c r="S1122" i="16"/>
  <c r="S318" i="16"/>
  <c r="S776" i="20"/>
  <c r="S1064" i="16"/>
  <c r="S1115" i="16"/>
  <c r="S307" i="20"/>
  <c r="S569" i="16"/>
  <c r="S170" i="20"/>
  <c r="S614" i="16"/>
  <c r="S973" i="20"/>
  <c r="S330" i="20"/>
  <c r="S1114" i="20"/>
  <c r="S106" i="20"/>
  <c r="S492" i="20"/>
  <c r="S547" i="20"/>
  <c r="S1119" i="16"/>
  <c r="S122" i="20"/>
  <c r="S101" i="16"/>
  <c r="S1080" i="20"/>
  <c r="S582" i="20"/>
  <c r="S1117" i="20"/>
  <c r="S1063" i="16"/>
  <c r="S583" i="16"/>
  <c r="S490" i="20"/>
  <c r="S251" i="20"/>
  <c r="S866" i="20"/>
  <c r="S172" i="20"/>
  <c r="S119" i="20"/>
  <c r="S652" i="16"/>
  <c r="S150" i="16"/>
  <c r="S1247" i="16"/>
  <c r="S988" i="20"/>
  <c r="S1113" i="20"/>
  <c r="S308" i="20"/>
  <c r="S115" i="20"/>
  <c r="S1142" i="20"/>
  <c r="S759" i="20"/>
  <c r="S478" i="16"/>
  <c r="S1094" i="20"/>
  <c r="S176" i="16"/>
  <c r="S421" i="20"/>
  <c r="S1233" i="20"/>
  <c r="S880" i="20"/>
  <c r="S410" i="20"/>
  <c r="S1107" i="16"/>
  <c r="S298" i="16"/>
  <c r="S713" i="20"/>
  <c r="S593" i="16"/>
  <c r="S369" i="20"/>
  <c r="S198" i="16"/>
  <c r="S1174" i="20"/>
  <c r="S357" i="16"/>
  <c r="S1127" i="16"/>
  <c r="S1026" i="16"/>
  <c r="S546" i="20"/>
  <c r="S99" i="16"/>
  <c r="S1246" i="16"/>
  <c r="S195" i="20"/>
  <c r="S100" i="16"/>
  <c r="S515" i="16"/>
  <c r="S729" i="16"/>
  <c r="S1221" i="16"/>
  <c r="S714" i="16"/>
  <c r="S911" i="16"/>
  <c r="S296" i="20"/>
  <c r="S142" i="16"/>
  <c r="S848" i="16"/>
  <c r="S1235" i="16"/>
  <c r="S557" i="20"/>
  <c r="S881" i="16"/>
  <c r="S175" i="16"/>
  <c r="S1100" i="20"/>
  <c r="S1078" i="16"/>
  <c r="S309" i="16"/>
  <c r="S1120" i="20"/>
  <c r="S836" i="16"/>
  <c r="S895" i="16"/>
  <c r="S262" i="16"/>
  <c r="S433" i="20"/>
  <c r="S687" i="16"/>
  <c r="S154" i="16"/>
  <c r="S1118" i="20"/>
  <c r="S1222" i="20"/>
  <c r="S1112" i="16"/>
  <c r="S434" i="16"/>
  <c r="S207" i="20"/>
  <c r="S663" i="16"/>
  <c r="S37" i="20"/>
  <c r="S101" i="20"/>
  <c r="S107" i="20"/>
  <c r="S1202" i="16"/>
  <c r="S687" i="20"/>
  <c r="S479" i="20"/>
  <c r="S309" i="20"/>
  <c r="S1257" i="20"/>
  <c r="S743" i="16"/>
  <c r="S548" i="16"/>
  <c r="S848" i="20"/>
  <c r="S1126" i="16"/>
  <c r="S1201" i="16"/>
  <c r="S123" i="16"/>
  <c r="S895" i="20"/>
  <c r="S1146" i="20"/>
  <c r="S408" i="16"/>
  <c r="S467" i="16"/>
  <c r="S701" i="16"/>
  <c r="S673" i="16"/>
  <c r="S86" i="20"/>
  <c r="S713" i="16"/>
  <c r="S1060" i="16"/>
  <c r="S195" i="16"/>
  <c r="S180" i="16"/>
  <c r="S1258" i="20"/>
  <c r="S1055" i="20"/>
  <c r="S641" i="16"/>
  <c r="S330" i="16"/>
  <c r="S320" i="20"/>
  <c r="S614" i="20"/>
  <c r="S250" i="16"/>
  <c r="S262" i="20"/>
  <c r="S264" i="20"/>
  <c r="S130" i="16"/>
  <c r="S1140" i="20"/>
  <c r="S165" i="20"/>
  <c r="S331" i="20"/>
  <c r="S894" i="16"/>
  <c r="S1154" i="20"/>
  <c r="S833" i="20"/>
  <c r="S699" i="20"/>
  <c r="S109" i="16"/>
  <c r="S192" i="16"/>
  <c r="S1221" i="20"/>
  <c r="S445" i="20"/>
  <c r="S191" i="20"/>
  <c r="S1247" i="20"/>
  <c r="S662" i="20"/>
  <c r="S546" i="16"/>
  <c r="S155" i="20"/>
  <c r="S1089" i="20"/>
  <c r="S1001" i="20"/>
  <c r="S731" i="16"/>
  <c r="S444" i="20"/>
  <c r="S1041" i="16"/>
  <c r="S700" i="20"/>
  <c r="S1168" i="20"/>
  <c r="S154" i="20"/>
  <c r="S397" i="16"/>
  <c r="S307" i="16"/>
  <c r="S1143" i="16"/>
  <c r="S466" i="20"/>
  <c r="S74" i="16"/>
  <c r="S381" i="16"/>
  <c r="S263" i="16"/>
  <c r="S331" i="16"/>
  <c r="S894" i="20"/>
  <c r="S1274" i="16"/>
  <c r="S110" i="20"/>
  <c r="S75" i="16"/>
  <c r="S1270" i="16"/>
  <c r="S105" i="20"/>
  <c r="S1093" i="16"/>
  <c r="S110" i="16"/>
  <c r="S395" i="16"/>
  <c r="S371" i="20"/>
  <c r="S1132" i="20"/>
  <c r="S547" i="16"/>
  <c r="S838" i="20"/>
  <c r="S761" i="20"/>
  <c r="S208" i="20"/>
  <c r="S1258" i="16"/>
  <c r="S1248" i="20"/>
  <c r="S1109" i="16"/>
  <c r="S211" i="16"/>
  <c r="S457" i="16"/>
  <c r="S394" i="20"/>
  <c r="S468" i="16"/>
  <c r="S238" i="20"/>
  <c r="S1234" i="16"/>
  <c r="S604" i="20"/>
  <c r="S1143" i="20"/>
  <c r="S1097" i="20"/>
  <c r="S581" i="16"/>
  <c r="S1098" i="20"/>
  <c r="S1095" i="20"/>
  <c r="S382" i="20"/>
  <c r="S113" i="20"/>
  <c r="S1151" i="20"/>
  <c r="S641" i="20"/>
  <c r="S879" i="20"/>
  <c r="S834" i="16"/>
  <c r="S1118" i="16"/>
  <c r="S208" i="16"/>
  <c r="S202" i="16"/>
  <c r="S369" i="16"/>
  <c r="S865" i="16"/>
  <c r="S104" i="20"/>
  <c r="S1155" i="20"/>
  <c r="S896" i="20"/>
  <c r="S94" i="16"/>
  <c r="S1102" i="20"/>
  <c r="S795" i="16"/>
  <c r="S409" i="20"/>
  <c r="S1136" i="16"/>
  <c r="S516" i="20"/>
  <c r="S558" i="16"/>
  <c r="S881" i="20"/>
  <c r="S1129" i="20"/>
  <c r="S1108" i="16"/>
  <c r="S1153" i="16"/>
  <c r="S1098" i="16"/>
  <c r="S198" i="20"/>
  <c r="S1122" i="20"/>
  <c r="S778" i="20"/>
  <c r="S730" i="20"/>
  <c r="S308" i="16"/>
  <c r="S397" i="20"/>
  <c r="S850" i="16"/>
  <c r="S1273" i="16"/>
  <c r="S957" i="16"/>
  <c r="S1125" i="20"/>
  <c r="S432" i="20"/>
  <c r="S1235" i="20"/>
  <c r="S1028" i="16"/>
  <c r="S674" i="20"/>
  <c r="S827" i="20"/>
  <c r="S1167" i="16"/>
  <c r="S760" i="16"/>
  <c r="S1169" i="16"/>
  <c r="S408" i="20"/>
  <c r="S444" i="16"/>
  <c r="S1256" i="16"/>
  <c r="S150" i="20"/>
  <c r="S468" i="20"/>
  <c r="S761" i="16"/>
  <c r="S1269" i="16"/>
  <c r="S651" i="16"/>
  <c r="S941" i="16"/>
  <c r="S828" i="20"/>
  <c r="S1069" i="20"/>
  <c r="S142" i="20"/>
  <c r="S653" i="20"/>
  <c r="S1107" i="20"/>
  <c r="S503" i="20"/>
  <c r="S479" i="16"/>
  <c r="S744" i="20"/>
  <c r="S812" i="20"/>
  <c r="S370" i="20"/>
  <c r="S1028" i="20"/>
  <c r="S1027" i="16"/>
  <c r="S173" i="16"/>
  <c r="S480" i="16"/>
  <c r="S1152" i="16"/>
  <c r="S957" i="20"/>
  <c r="S202" i="20"/>
  <c r="S466" i="16"/>
  <c r="S1002" i="20"/>
  <c r="S929" i="20"/>
  <c r="S123" i="20"/>
  <c r="S930" i="16"/>
  <c r="S1060" i="20"/>
  <c r="S170" i="16"/>
  <c r="S522" i="20"/>
  <c r="S422" i="16"/>
  <c r="S1169" i="20"/>
  <c r="S278" i="16"/>
  <c r="S172" i="16"/>
  <c r="S61" i="16"/>
  <c r="S1053" i="16"/>
  <c r="S504" i="16"/>
  <c r="S1154" i="16"/>
  <c r="S1027" i="20"/>
  <c r="S534" i="20"/>
  <c r="S557" i="16"/>
  <c r="S1137" i="20"/>
  <c r="S199" i="20"/>
  <c r="S1135" i="20"/>
  <c r="S1132" i="16"/>
  <c r="S86" i="16"/>
  <c r="S866" i="16"/>
  <c r="S940" i="16"/>
  <c r="S1099" i="16"/>
  <c r="S36" i="16"/>
  <c r="S73" i="16"/>
  <c r="S1097" i="16"/>
  <c r="S179" i="20"/>
  <c r="S1275" i="16"/>
  <c r="S629" i="16"/>
  <c r="S1274" i="20"/>
  <c r="S955" i="20"/>
  <c r="S1065" i="16"/>
  <c r="S191" i="16"/>
  <c r="S279" i="20"/>
  <c r="S1041" i="20"/>
  <c r="S1159" i="20"/>
  <c r="S1130" i="20"/>
  <c r="S177" i="20"/>
  <c r="S582" i="16"/>
  <c r="S1140" i="16"/>
  <c r="S237" i="16"/>
  <c r="S987" i="16"/>
  <c r="S1073" i="16"/>
  <c r="S1012" i="20"/>
  <c r="S978" i="20"/>
  <c r="S989" i="16"/>
  <c r="S1078" i="20"/>
  <c r="S207" i="16"/>
  <c r="S457" i="20"/>
  <c r="S592" i="20"/>
  <c r="S163" i="20"/>
  <c r="S1108" i="20"/>
  <c r="S95" i="16"/>
  <c r="S1130" i="16"/>
  <c r="S73" i="20"/>
  <c r="S795" i="20"/>
  <c r="S593" i="20"/>
  <c r="S1100" i="16"/>
  <c r="S1168" i="16"/>
  <c r="S864" i="20"/>
  <c r="S358" i="20"/>
  <c r="S140" i="16"/>
  <c r="S973" i="16"/>
  <c r="S690" i="16"/>
  <c r="S1080" i="16"/>
  <c r="S62" i="16"/>
  <c r="S1134" i="20"/>
  <c r="S1092" i="16"/>
  <c r="S778" i="16"/>
  <c r="S143" i="20"/>
  <c r="S570" i="16"/>
  <c r="S1190" i="16"/>
  <c r="S357" i="20"/>
  <c r="S422" i="20"/>
  <c r="S615" i="16"/>
  <c r="S1131" i="16"/>
  <c r="S1148" i="16"/>
  <c r="S1136" i="20"/>
  <c r="S169" i="16"/>
  <c r="S1114" i="16"/>
  <c r="S180" i="20"/>
  <c r="S971" i="16"/>
  <c r="S122" i="16"/>
  <c r="S814" i="16"/>
  <c r="S297" i="20"/>
  <c r="S467" i="20"/>
  <c r="S108" i="20"/>
  <c r="S346" i="20"/>
  <c r="S714" i="20"/>
  <c r="S833" i="16"/>
  <c r="S140" i="20"/>
  <c r="S837" i="20"/>
  <c r="S1095" i="16"/>
  <c r="S616" i="20"/>
  <c r="S1124" i="16"/>
  <c r="S446" i="16"/>
  <c r="S956" i="20"/>
  <c r="S956" i="16"/>
  <c r="S929" i="16"/>
  <c r="S179" i="16"/>
  <c r="S160" i="27"/>
  <c r="S161" i="27" a="1"/>
  <c r="S161" i="27" l="1"/>
  <c r="S149" i="27" a="1"/>
  <c r="S149" i="27" l="1"/>
  <c r="S152" i="27" a="1"/>
  <c r="S152" i="27" l="1"/>
  <c r="S659" i="27" a="1"/>
  <c r="S659" i="27" l="1"/>
  <c r="S660" i="27" a="1"/>
  <c r="S660" i="27" l="1"/>
  <c r="S5" i="16"/>
  <c r="S554" i="27" a="1"/>
  <c r="S932" i="27" a="1"/>
  <c r="S452" i="27" a="1"/>
  <c r="S380" i="27" a="1"/>
  <c r="S669" i="27" a="1"/>
  <c r="S555" i="27" a="1"/>
  <c r="S1047" i="27" a="1"/>
  <c r="S859" i="27" a="1"/>
  <c r="S750" i="27" a="1"/>
  <c r="S566" i="27" a="1"/>
  <c r="S909" i="27" a="1"/>
  <c r="S506" i="27" a="1"/>
  <c r="S1030" i="27" a="1"/>
  <c r="S315" i="27" a="1"/>
  <c r="S501" i="27" a="1"/>
  <c r="S1085" i="27" a="1"/>
  <c r="S894" i="27" a="1"/>
  <c r="S567" i="27" a="1"/>
  <c r="S1098" i="27" a="1"/>
  <c r="S836" i="27" a="1"/>
  <c r="S871" i="27" a="1"/>
  <c r="S662" i="27" a="1"/>
  <c r="S263" i="27" a="1"/>
  <c r="S1044" i="27" a="1"/>
  <c r="S672" i="27" a="1"/>
  <c r="S292" i="27" a="1"/>
  <c r="S558" i="27" a="1"/>
  <c r="S1015" i="27" a="1"/>
  <c r="S1080" i="27" a="1"/>
  <c r="S1073" i="27" a="1"/>
  <c r="S879" i="27" a="1"/>
  <c r="S569" i="27" a="1"/>
  <c r="S1056" i="27" a="1"/>
  <c r="S514" i="27" a="1"/>
  <c r="S837" i="27" a="1"/>
  <c r="S665" i="27" a="1"/>
  <c r="S870" i="27" a="1"/>
  <c r="S1104" i="27" a="1"/>
  <c r="S682" i="27" a="1"/>
  <c r="S553" i="27" a="1"/>
  <c r="S235" i="27" a="1"/>
  <c r="S1035" i="27" a="1"/>
  <c r="S387" i="27" a="1"/>
  <c r="S1074" i="27" a="1"/>
  <c r="S765" i="27" a="1"/>
  <c r="S673" i="27" a="1"/>
  <c r="S208" i="27" a="1"/>
  <c r="S1088" i="27" a="1"/>
  <c r="S724" i="27" a="1"/>
  <c r="S792" i="27" a="1"/>
  <c r="S143" i="27" a="1"/>
  <c r="S489" i="27" a="1"/>
  <c r="S571" i="27" a="1"/>
  <c r="S404" i="27" a="1"/>
  <c r="S767" i="27" a="1"/>
  <c r="S146" i="27" a="1"/>
  <c r="S1039" i="27" a="1"/>
  <c r="S176" i="27" a="1"/>
  <c r="S1082" i="27" a="1"/>
  <c r="S253" i="27" a="1"/>
  <c r="S511" i="27" a="1"/>
  <c r="S207" i="27" a="1"/>
  <c r="S302" i="27" a="1"/>
  <c r="S1049" i="27" a="1"/>
  <c r="S395" i="27" a="1"/>
  <c r="S565" i="27" a="1"/>
  <c r="S1068" i="27" a="1"/>
  <c r="S505" i="27" a="1"/>
  <c r="S838" i="27" a="1"/>
  <c r="S1033" i="27" a="1"/>
  <c r="S766" i="27" a="1"/>
  <c r="S681" i="27" a="1"/>
  <c r="S134" i="27" a="1"/>
  <c r="S891" i="27" a="1"/>
  <c r="S846" i="27" a="1"/>
  <c r="S500" i="27" a="1"/>
  <c r="S502" i="27" a="1"/>
  <c r="S1048" i="27" a="1"/>
  <c r="S1023" i="27" a="1"/>
  <c r="S668" i="27" a="1"/>
  <c r="S220" i="27" a="1"/>
  <c r="S1081" i="27" a="1"/>
  <c r="S408" i="27" a="1"/>
  <c r="S1103" i="27" a="1"/>
  <c r="S1106" i="27" a="1"/>
  <c r="S394" i="27" a="1"/>
  <c r="S503" i="27" a="1"/>
  <c r="S563" i="27" a="1"/>
  <c r="S848" i="27" a="1"/>
  <c r="S406" i="27" a="1"/>
  <c r="S1034" i="27" a="1"/>
  <c r="S81" i="27" a="1"/>
  <c r="S403" i="27" a="1"/>
  <c r="S210" i="27" a="1"/>
  <c r="S544" i="27" a="1"/>
  <c r="S467" i="27" a="1"/>
  <c r="S1083" i="27" a="1"/>
  <c r="S453" i="27" a="1"/>
  <c r="S261" i="27" a="1"/>
  <c r="S1093" i="27" a="1"/>
  <c r="S557" i="27" a="1"/>
  <c r="S130" i="27" a="1"/>
  <c r="S948" i="27" a="1"/>
  <c r="S711" i="27" a="1"/>
  <c r="S135" i="27" a="1"/>
  <c r="S898" i="27" a="1"/>
  <c r="S483" i="27" a="1"/>
  <c r="S1100" i="27" a="1"/>
  <c r="S1077" i="27" a="1"/>
  <c r="S508" i="27" a="1"/>
  <c r="S1105" i="27" a="1"/>
  <c r="S498" i="27" a="1"/>
  <c r="S546" i="27" a="1"/>
  <c r="S860" i="27" a="1"/>
  <c r="S751" i="27" a="1"/>
  <c r="S1029" i="27" a="1"/>
  <c r="S1059" i="27" a="1"/>
  <c r="S378" i="27" a="1"/>
  <c r="S661" i="27" a="1"/>
  <c r="S1071" i="27" a="1"/>
  <c r="S281" i="27" a="1"/>
  <c r="S744" i="27" a="1"/>
  <c r="S783" i="27" a="1"/>
  <c r="S262" i="27" a="1"/>
  <c r="S485" i="27" a="1"/>
  <c r="S454" i="27" a="1"/>
  <c r="S125" i="27" a="1"/>
  <c r="S1102" i="27" a="1"/>
  <c r="S1079" i="27" a="1"/>
  <c r="S1110" i="27" a="1"/>
  <c r="S547" i="27" a="1"/>
  <c r="S1004" i="27" a="1"/>
  <c r="S1058" i="27" a="1"/>
  <c r="S372" i="27" a="1"/>
  <c r="S663" i="27" a="1"/>
  <c r="S1078" i="27" a="1"/>
  <c r="S552" i="27" a="1"/>
  <c r="S572" i="27" a="1"/>
  <c r="S1042" i="27" a="1"/>
  <c r="S314" i="27" a="1"/>
  <c r="S509" i="27" a="1"/>
  <c r="S1096" i="27" a="1"/>
  <c r="S746" i="27" a="1"/>
  <c r="S869" i="27" a="1"/>
  <c r="S515" i="27" a="1"/>
  <c r="S899" i="27" a="1"/>
  <c r="S272" i="27" a="1"/>
  <c r="S726" i="27" a="1"/>
  <c r="S892" i="27" a="1"/>
  <c r="S1075" i="27" a="1"/>
  <c r="S1067" i="27" a="1"/>
  <c r="S945" i="27" a="1"/>
  <c r="S782" i="27" a="1"/>
  <c r="S273" i="27" a="1"/>
  <c r="S139" i="27" a="1"/>
  <c r="S1086" i="27" a="1"/>
  <c r="S504" i="27" a="1"/>
  <c r="S1072" i="27" a="1"/>
  <c r="S1092" i="27" a="1"/>
  <c r="S494" i="27" a="1"/>
  <c r="S328" i="27" a="1"/>
  <c r="S1064" i="27" a="1"/>
  <c r="S158" i="27" a="1"/>
  <c r="S1089" i="27" a="1"/>
  <c r="S329" i="27" a="1"/>
  <c r="S120" i="27" a="1"/>
  <c r="S282" i="27" a="1"/>
  <c r="S94" i="27" a="1"/>
  <c r="S131" i="27" a="1"/>
  <c r="S650" i="27" a="1"/>
  <c r="S491" i="27" a="1"/>
  <c r="S234" i="27" a="1"/>
  <c r="S1101" i="27" a="1"/>
  <c r="S824" i="27" a="1"/>
  <c r="S1057" i="27" a="1"/>
  <c r="S1063" i="27" a="1"/>
  <c r="S651" i="27" a="1"/>
  <c r="S493" i="27" a="1"/>
  <c r="S386" i="27" a="1"/>
  <c r="S1070" i="27" a="1"/>
  <c r="S666" i="27" a="1"/>
  <c r="S562" i="27" a="1"/>
  <c r="S206" i="27" a="1"/>
  <c r="S484" i="27" a="1"/>
  <c r="S574" i="27" a="1"/>
  <c r="S570" i="27" a="1"/>
  <c r="S236" i="27" a="1"/>
  <c r="S680" i="27" a="1"/>
  <c r="S775" i="27" a="1"/>
  <c r="S164" i="27" a="1"/>
  <c r="S1017" i="27" a="1"/>
  <c r="S283" i="27" a="1"/>
  <c r="S560" i="27" a="1"/>
  <c r="S725" i="27" a="1"/>
  <c r="S108" i="27" a="1"/>
  <c r="S222" i="27" a="1"/>
  <c r="S117" i="27" a="1"/>
  <c r="S1090" i="27" a="1"/>
  <c r="S543" i="27" a="1"/>
  <c r="S1108" i="27" a="1"/>
  <c r="S667" i="27" a="1"/>
  <c r="S955" i="27" a="1"/>
  <c r="S710" i="27" a="1"/>
  <c r="S110" i="27" a="1"/>
  <c r="S304" i="27" a="1"/>
  <c r="S1066" i="27" a="1"/>
  <c r="S397" i="27" a="1"/>
  <c r="S1084" i="27" a="1"/>
  <c r="S542" i="27" a="1"/>
  <c r="S1016" i="27" a="1"/>
  <c r="S951" i="27" a="1"/>
  <c r="S124" i="27" a="1"/>
  <c r="S254" i="27" a="1"/>
  <c r="S313" i="27" a="1"/>
  <c r="S119" i="27" a="1"/>
  <c r="S405" i="27" a="1"/>
  <c r="S490" i="27" a="1"/>
  <c r="S1076" i="27" a="1"/>
  <c r="S1065" i="27" a="1"/>
  <c r="S573" i="27" a="1"/>
  <c r="S83" i="27" a="1"/>
  <c r="S561" i="27" a="1"/>
  <c r="S1091" i="27" a="1"/>
  <c r="S1087" i="27" a="1"/>
  <c r="S1053" i="27" a="1"/>
  <c r="S175" i="27" a="1"/>
  <c r="S790" i="27" a="1"/>
  <c r="S109" i="27" a="1"/>
  <c r="S142" i="27" a="1"/>
  <c r="S1107" i="27" a="1"/>
  <c r="S671" i="27" a="1"/>
  <c r="S1031" i="27" a="1"/>
  <c r="S881" i="27" a="1"/>
  <c r="S303" i="27" a="1"/>
  <c r="S559" i="27" a="1"/>
  <c r="S549" i="27" a="1"/>
  <c r="S492" i="27" a="1"/>
  <c r="S165" i="27" a="1"/>
  <c r="S174" i="27" a="1"/>
  <c r="S1041" i="27" a="1"/>
  <c r="S1062" i="27" a="1"/>
  <c r="S791" i="27" a="1"/>
  <c r="S1109" i="27" a="1"/>
  <c r="S1099" i="27" a="1"/>
  <c r="S1094" i="27" a="1"/>
  <c r="S466" i="27" a="1"/>
  <c r="S82" i="27" a="1"/>
  <c r="S664" i="27" a="1"/>
  <c r="S371" i="27" a="1"/>
  <c r="S330" i="27" a="1"/>
  <c r="S670" i="27" a="1"/>
  <c r="S551" i="27" a="1"/>
  <c r="S465" i="27" a="1"/>
  <c r="S774" i="27" a="1"/>
  <c r="S221" i="27" a="1"/>
  <c r="S564" i="27" a="1"/>
  <c r="S147" i="27" a="1"/>
  <c r="S293" i="27" a="1"/>
  <c r="S517" i="27" a="1"/>
  <c r="S745" i="27" a="1"/>
  <c r="S271" i="27" a="1"/>
  <c r="S1038" i="27" a="1"/>
  <c r="S907" i="27" a="1"/>
  <c r="S946" i="27" a="1"/>
  <c r="S653" i="27" a="1"/>
  <c r="S1095" i="27" a="1"/>
  <c r="S1000" i="27" a="1"/>
  <c r="S252" i="27" a="1"/>
  <c r="S157" i="27" a="1"/>
  <c r="S890" i="27" a="1"/>
  <c r="S944" i="27" a="1"/>
  <c r="S95" i="27" a="1"/>
  <c r="S556" i="27" a="1"/>
  <c r="S847" i="27" a="1"/>
  <c r="S291" i="27" a="1"/>
  <c r="S1060" i="27" a="1"/>
  <c r="S1069" i="27" a="1"/>
  <c r="S734" i="27" a="1"/>
  <c r="S1045" i="27" a="1"/>
  <c r="S84" i="27" a="1"/>
  <c r="S709" i="27" a="1"/>
  <c r="S379" i="27" a="1"/>
  <c r="S370" i="27" a="1"/>
  <c r="S545" i="27" a="1"/>
  <c r="S550" i="27" a="1"/>
  <c r="S548" i="27" a="1"/>
  <c r="S781" i="27" a="1"/>
  <c r="S1061" i="27" a="1"/>
  <c r="S138" i="27" a="1"/>
  <c r="S858" i="27" a="1"/>
  <c r="S568" i="27" a="1"/>
  <c r="S516" i="27" a="1"/>
  <c r="S749" i="27" a="1"/>
  <c r="S407" i="27" a="1"/>
  <c r="S396" i="27" a="1"/>
  <c r="S773" i="27" a="1"/>
  <c r="S1844" i="20" a="1"/>
  <c r="S1843" i="20" a="1"/>
  <c r="S1871" i="20" a="1"/>
  <c r="S1879" i="20" a="1"/>
  <c r="S1887" i="20" a="1"/>
  <c r="S1846" i="20" a="1"/>
  <c r="S1870" i="20" a="1"/>
  <c r="S1882" i="20" a="1"/>
  <c r="S1886" i="20" a="1"/>
  <c r="S1926" i="20" a="1"/>
  <c r="S1938" i="20" a="1"/>
  <c r="S1970" i="20" a="1"/>
  <c r="S1982" i="20" a="1"/>
  <c r="S1998" i="20" a="1"/>
  <c r="S2014" i="20" a="1"/>
  <c r="S1845" i="20" a="1"/>
  <c r="S1857" i="20" a="1"/>
  <c r="S1881" i="20" a="1"/>
  <c r="S1893" i="20" a="1"/>
  <c r="S1897" i="20" a="1"/>
  <c r="S1901" i="20" a="1"/>
  <c r="S1905" i="20" a="1"/>
  <c r="S1909" i="20" a="1"/>
  <c r="S1937" i="20" a="1"/>
  <c r="S1969" i="20" a="1"/>
  <c r="S1997" i="20" a="1"/>
  <c r="S2157" i="20" a="1"/>
  <c r="S2165" i="20" a="1"/>
  <c r="S2169" i="20" a="1"/>
  <c r="S2229" i="20" a="1"/>
  <c r="S1872" i="20" a="1"/>
  <c r="S1892" i="20" a="1"/>
  <c r="S1896" i="20" a="1"/>
  <c r="S1900" i="20" a="1"/>
  <c r="S1904" i="20" a="1"/>
  <c r="S1908" i="20" a="1"/>
  <c r="S1920" i="20" a="1"/>
  <c r="S1936" i="20" a="1"/>
  <c r="S1968" i="20" a="1"/>
  <c r="S1972" i="20" a="1"/>
  <c r="S1984" i="20" a="1"/>
  <c r="S1996" i="20" a="1"/>
  <c r="S2023" i="20" a="1"/>
  <c r="S2034" i="20" a="1"/>
  <c r="S1856" i="20" a="1"/>
  <c r="S1919" i="20" a="1"/>
  <c r="S1927" i="20" a="1"/>
  <c r="S1983" i="20" a="1"/>
  <c r="S2015" i="20" a="1"/>
  <c r="S2025" i="20" a="1"/>
  <c r="S2033" i="20" a="1"/>
  <c r="S2245" i="20" a="1"/>
  <c r="S2016" i="20" a="1"/>
  <c r="S2024" i="20" a="1"/>
  <c r="S2149" i="20" a="1"/>
  <c r="S2158" i="20" a="1"/>
  <c r="S2166" i="20" a="1"/>
  <c r="S2170" i="20" a="1"/>
  <c r="S2246" i="20" a="1"/>
  <c r="S2251" i="20" a="1"/>
  <c r="S2252" i="20" a="1"/>
  <c r="S2253" i="20" a="1"/>
  <c r="S2254" i="20" a="1"/>
  <c r="S2255" i="20" a="1"/>
  <c r="S2256" i="20" a="1"/>
  <c r="S2260" i="20" a="1"/>
  <c r="S2262" i="20" a="1"/>
  <c r="S2263" i="20" a="1"/>
  <c r="S2264" i="20" a="1"/>
  <c r="S2265" i="20" a="1"/>
  <c r="S2266" i="20" a="1"/>
  <c r="S2267" i="20" a="1"/>
  <c r="S2268" i="20" a="1"/>
  <c r="S2270" i="20" a="1"/>
  <c r="S2271" i="20" a="1"/>
  <c r="S2273" i="20" a="1"/>
  <c r="S2276" i="20" a="1"/>
  <c r="S2277" i="20" a="1"/>
  <c r="S2278" i="20" a="1"/>
  <c r="S2279" i="20" a="1"/>
  <c r="S2306" i="20" a="1"/>
  <c r="S2310" i="20" a="1"/>
  <c r="S2314" i="20" a="1"/>
  <c r="S2318" i="20" a="1"/>
  <c r="S2322" i="20" a="1"/>
  <c r="S2326" i="20" a="1"/>
  <c r="S2330" i="20" a="1"/>
  <c r="S2334" i="20" a="1"/>
  <c r="S2661" i="20" a="1"/>
  <c r="S2305" i="20" a="1"/>
  <c r="S2309" i="20" a="1"/>
  <c r="S2313" i="20" a="1"/>
  <c r="S2317" i="20" a="1"/>
  <c r="S2321" i="20" a="1"/>
  <c r="S2325" i="20" a="1"/>
  <c r="S2329" i="20" a="1"/>
  <c r="S2333" i="20" a="1"/>
  <c r="S2413" i="20" a="1"/>
  <c r="S2425" i="20" a="1"/>
  <c r="S2653" i="20" a="1"/>
  <c r="S2148" i="20" a="1"/>
  <c r="S2156" i="20" a="1"/>
  <c r="S2168" i="20" a="1"/>
  <c r="S2228" i="20" a="1"/>
  <c r="S2247" i="20" a="1"/>
  <c r="S2304" i="20" a="1"/>
  <c r="S2308" i="20" a="1"/>
  <c r="S2312" i="20" a="1"/>
  <c r="S2316" i="20" a="1"/>
  <c r="S2320" i="20" a="1"/>
  <c r="S2324" i="20" a="1"/>
  <c r="S2328" i="20" a="1"/>
  <c r="S2332" i="20" a="1"/>
  <c r="S2336" i="20" a="1"/>
  <c r="S2412" i="20" a="1"/>
  <c r="S2424" i="20" a="1"/>
  <c r="S2035" i="20" a="1"/>
  <c r="S2043" i="20" a="1"/>
  <c r="S2044" i="20" a="1"/>
  <c r="S2045" i="20" a="1"/>
  <c r="S2053" i="20" a="1"/>
  <c r="S2054" i="20" a="1"/>
  <c r="S2055" i="20" a="1"/>
  <c r="S2064" i="20" a="1"/>
  <c r="S2065" i="20" a="1"/>
  <c r="S2066" i="20" a="1"/>
  <c r="S2075" i="20" a="1"/>
  <c r="S2076" i="20" a="1"/>
  <c r="S2077" i="20" a="1"/>
  <c r="S2090" i="20" a="1"/>
  <c r="S2091" i="20" a="1"/>
  <c r="S2092" i="20" a="1"/>
  <c r="S2132" i="20" a="1"/>
  <c r="S2133" i="20" a="1"/>
  <c r="S2134" i="20" a="1"/>
  <c r="S2140" i="20" a="1"/>
  <c r="S2141" i="20" a="1"/>
  <c r="S2142" i="20" a="1"/>
  <c r="S2159" i="20" a="1"/>
  <c r="S2167" i="20" a="1"/>
  <c r="S2214" i="20" a="1"/>
  <c r="S2216" i="20" a="1"/>
  <c r="S2227" i="20" a="1"/>
  <c r="S2307" i="20" a="1"/>
  <c r="S2311" i="20" a="1"/>
  <c r="S2315" i="20" a="1"/>
  <c r="S2319" i="20" a="1"/>
  <c r="S2323" i="20" a="1"/>
  <c r="S2327" i="20" a="1"/>
  <c r="S2331" i="20" a="1"/>
  <c r="S2335" i="20" a="1"/>
  <c r="S2415" i="20" a="1"/>
  <c r="S2423" i="20" a="1"/>
  <c r="S2426" i="20" a="1"/>
  <c r="S2427" i="20" a="1"/>
  <c r="S2428" i="20" a="1"/>
  <c r="S2429" i="20" a="1"/>
  <c r="S2430" i="20" a="1"/>
  <c r="S2431" i="20" a="1"/>
  <c r="S2432" i="20" a="1"/>
  <c r="S2433" i="20" a="1"/>
  <c r="S2434" i="20" a="1"/>
  <c r="S2435" i="20" a="1"/>
  <c r="S2442" i="20" a="1"/>
  <c r="S2443" i="20" a="1"/>
  <c r="S2444" i="20" a="1"/>
  <c r="S2471" i="20" a="1"/>
  <c r="S2472" i="20" a="1"/>
  <c r="S2473" i="20" a="1"/>
  <c r="S2486" i="20" a="1"/>
  <c r="S2487" i="20" a="1"/>
  <c r="S2488" i="20" a="1"/>
  <c r="S2641" i="20" a="1"/>
  <c r="S2832" i="20" a="1"/>
  <c r="S2669" i="20" a="1"/>
  <c r="S2796" i="20" a="1"/>
  <c r="S2848" i="20" a="1"/>
  <c r="S2215" i="20" a="1"/>
  <c r="S2633" i="20" a="1"/>
  <c r="S2708" i="20" a="1"/>
  <c r="S2632" i="20" a="1"/>
  <c r="S2652" i="20" a="1"/>
  <c r="S2656" i="20" a="1"/>
  <c r="S2660" i="20" a="1"/>
  <c r="S2694" i="20" a="1"/>
  <c r="S2804" i="20" a="1"/>
  <c r="S2820" i="20" a="1"/>
  <c r="S2836" i="20" a="1"/>
  <c r="S2852" i="20" a="1"/>
  <c r="S2631" i="20" a="1"/>
  <c r="S2643" i="20" a="1"/>
  <c r="S2671" i="20" a="1"/>
  <c r="S2792" i="20" a="1"/>
  <c r="S2824" i="20" a="1"/>
  <c r="S2840" i="20" a="1"/>
  <c r="S2856" i="20" a="1"/>
  <c r="S2496" i="20" a="1"/>
  <c r="S2506" i="20" a="1"/>
  <c r="S2507" i="20" a="1"/>
  <c r="S2508" i="20" a="1"/>
  <c r="S2511" i="20" a="1"/>
  <c r="S2512" i="20" a="1"/>
  <c r="S2513" i="20" a="1"/>
  <c r="S2527" i="20" a="1"/>
  <c r="S2528" i="20" a="1"/>
  <c r="S2529" i="20" a="1"/>
  <c r="S2535" i="20" a="1"/>
  <c r="S2536" i="20" a="1"/>
  <c r="S2537" i="20" a="1"/>
  <c r="S2543" i="20" a="1"/>
  <c r="S2544" i="20" a="1"/>
  <c r="S2545" i="20" a="1"/>
  <c r="S2552" i="20" a="1"/>
  <c r="S2553" i="20" a="1"/>
  <c r="S2554" i="20" a="1"/>
  <c r="S2586" i="20" a="1"/>
  <c r="S2598" i="20" a="1"/>
  <c r="S2599" i="20" a="1"/>
  <c r="S2600" i="20" a="1"/>
  <c r="S2608" i="20" a="1"/>
  <c r="S2609" i="20" a="1"/>
  <c r="S2610" i="20" a="1"/>
  <c r="S2620" i="20" a="1"/>
  <c r="S2621" i="20" a="1"/>
  <c r="S2622" i="20" a="1"/>
  <c r="S2654" i="20" a="1"/>
  <c r="S2800" i="20" a="1"/>
  <c r="S2828" i="20" a="1"/>
  <c r="S2844" i="20" a="1"/>
  <c r="S2707" i="20" a="1"/>
  <c r="S2779" i="20" a="1"/>
  <c r="S2791" i="20" a="1"/>
  <c r="S2795" i="20" a="1"/>
  <c r="S2803" i="20" a="1"/>
  <c r="S2807" i="20" a="1"/>
  <c r="S2811" i="20" a="1"/>
  <c r="S2815" i="20" a="1"/>
  <c r="S2819" i="20" a="1"/>
  <c r="S2823" i="20" a="1"/>
  <c r="S2827" i="20" a="1"/>
  <c r="S2831" i="20" a="1"/>
  <c r="S2835" i="20" a="1"/>
  <c r="S2839" i="20" a="1"/>
  <c r="S2843" i="20" a="1"/>
  <c r="S2847" i="20" a="1"/>
  <c r="S2851" i="20" a="1"/>
  <c r="S2855" i="20" a="1"/>
  <c r="S2706" i="20" a="1"/>
  <c r="S2710" i="20" a="1"/>
  <c r="S2762" i="20" a="1"/>
  <c r="S2766" i="20" a="1"/>
  <c r="S2778" i="20" a="1"/>
  <c r="S2806" i="20" a="1"/>
  <c r="S2810" i="20" a="1"/>
  <c r="S2818" i="20" a="1"/>
  <c r="S2822" i="20" a="1"/>
  <c r="S2826" i="20" a="1"/>
  <c r="S2830" i="20" a="1"/>
  <c r="S2834" i="20" a="1"/>
  <c r="S2838" i="20" a="1"/>
  <c r="S2842" i="20" a="1"/>
  <c r="S2846" i="20" a="1"/>
  <c r="S2850" i="20" a="1"/>
  <c r="S2854" i="20" a="1"/>
  <c r="S2858" i="20" a="1"/>
  <c r="S2713" i="20" a="1"/>
  <c r="S2717" i="20" a="1"/>
  <c r="S2777" i="20" a="1"/>
  <c r="S2785" i="20" a="1"/>
  <c r="S2793" i="20" a="1"/>
  <c r="S2797" i="20" a="1"/>
  <c r="S2801" i="20" a="1"/>
  <c r="S2809" i="20" a="1"/>
  <c r="S2821" i="20" a="1"/>
  <c r="S2825" i="20" a="1"/>
  <c r="S2829" i="20" a="1"/>
  <c r="S2833" i="20" a="1"/>
  <c r="S2837" i="20" a="1"/>
  <c r="S2841" i="20" a="1"/>
  <c r="S2845" i="20" a="1"/>
  <c r="S2849" i="20" a="1"/>
  <c r="S2853" i="20" a="1"/>
  <c r="S2857" i="20" a="1"/>
  <c r="S2860" i="20" a="1"/>
  <c r="S2861" i="20" a="1"/>
  <c r="S2862" i="20" a="1"/>
  <c r="S2863" i="20" a="1"/>
  <c r="S2864" i="20" a="1"/>
  <c r="S2865" i="20" a="1"/>
  <c r="S2866" i="20" a="1"/>
  <c r="S2867" i="20" a="1"/>
  <c r="S2868" i="20" a="1"/>
  <c r="S2869" i="20" a="1"/>
  <c r="S2870" i="20" a="1"/>
  <c r="S2871" i="20" a="1"/>
  <c r="S2872" i="20" a="1"/>
  <c r="S2872" i="20" l="1"/>
  <c r="S2871" i="20"/>
  <c r="S2870" i="20"/>
  <c r="S2869" i="20"/>
  <c r="S2868" i="20"/>
  <c r="S2867" i="20"/>
  <c r="S2866" i="20"/>
  <c r="S2865" i="20"/>
  <c r="S2864" i="20"/>
  <c r="S2863" i="20"/>
  <c r="S2862" i="20"/>
  <c r="S2861" i="20"/>
  <c r="S2860" i="20"/>
  <c r="S2857" i="20"/>
  <c r="S2853" i="20"/>
  <c r="S2849" i="20"/>
  <c r="S2845" i="20"/>
  <c r="S2841" i="20"/>
  <c r="S2837" i="20"/>
  <c r="S2833" i="20"/>
  <c r="S2829" i="20"/>
  <c r="S2825" i="20"/>
  <c r="S2821" i="20"/>
  <c r="S2809" i="20"/>
  <c r="S2801" i="20"/>
  <c r="S2797" i="20"/>
  <c r="S2793" i="20"/>
  <c r="S2785" i="20"/>
  <c r="S2777" i="20"/>
  <c r="S2717" i="20"/>
  <c r="S2713" i="20"/>
  <c r="S2858" i="20"/>
  <c r="S2854" i="20"/>
  <c r="S2850" i="20"/>
  <c r="S2846" i="20"/>
  <c r="S2842" i="20"/>
  <c r="S2838" i="20"/>
  <c r="S2834" i="20"/>
  <c r="S2830" i="20"/>
  <c r="S2826" i="20"/>
  <c r="S2822" i="20"/>
  <c r="S2818" i="20"/>
  <c r="S2810" i="20"/>
  <c r="S2806" i="20"/>
  <c r="S2778" i="20"/>
  <c r="S2766" i="20"/>
  <c r="S2762" i="20"/>
  <c r="S2710" i="20"/>
  <c r="S2706" i="20"/>
  <c r="S2855" i="20"/>
  <c r="S2851" i="20"/>
  <c r="S2847" i="20"/>
  <c r="S2843" i="20"/>
  <c r="S2839" i="20"/>
  <c r="S2835" i="20"/>
  <c r="S2831" i="20"/>
  <c r="S2827" i="20"/>
  <c r="S2823" i="20"/>
  <c r="S2819" i="20"/>
  <c r="S2815" i="20"/>
  <c r="S2811" i="20"/>
  <c r="S2807" i="20"/>
  <c r="S2803" i="20"/>
  <c r="S2795" i="20"/>
  <c r="S2791" i="20"/>
  <c r="S2779" i="20"/>
  <c r="S2707" i="20"/>
  <c r="S2844" i="20"/>
  <c r="S2828" i="20"/>
  <c r="S2800" i="20"/>
  <c r="S2654" i="20"/>
  <c r="S2622" i="20"/>
  <c r="S2621" i="20"/>
  <c r="S2620" i="20"/>
  <c r="S2610" i="20"/>
  <c r="S2609" i="20"/>
  <c r="S2608" i="20"/>
  <c r="S2600" i="20"/>
  <c r="S2599" i="20"/>
  <c r="S2598" i="20"/>
  <c r="S2586" i="20"/>
  <c r="S2554" i="20"/>
  <c r="S2553" i="20"/>
  <c r="S2552" i="20"/>
  <c r="S2545" i="20"/>
  <c r="S2544" i="20"/>
  <c r="S2543" i="20"/>
  <c r="S2537" i="20"/>
  <c r="S2536" i="20"/>
  <c r="S2535" i="20"/>
  <c r="S2529" i="20"/>
  <c r="S2528" i="20"/>
  <c r="S2527" i="20"/>
  <c r="S2513" i="20"/>
  <c r="S2512" i="20"/>
  <c r="S2511" i="20"/>
  <c r="S2508" i="20"/>
  <c r="S2507" i="20"/>
  <c r="S2506" i="20"/>
  <c r="S2496" i="20"/>
  <c r="S2856" i="20"/>
  <c r="S2840" i="20"/>
  <c r="S2824" i="20"/>
  <c r="S2792" i="20"/>
  <c r="S2671" i="20"/>
  <c r="S2643" i="20"/>
  <c r="S2631" i="20"/>
  <c r="S2852" i="20"/>
  <c r="S2836" i="20"/>
  <c r="S2820" i="20"/>
  <c r="S2804" i="20"/>
  <c r="S2694" i="20"/>
  <c r="S2660" i="20"/>
  <c r="S2656" i="20"/>
  <c r="S2652" i="20"/>
  <c r="S2632" i="20"/>
  <c r="S2708" i="20"/>
  <c r="S2633" i="20"/>
  <c r="S2215" i="20"/>
  <c r="S2848" i="20"/>
  <c r="S2796" i="20"/>
  <c r="S2669" i="20"/>
  <c r="S2832" i="20"/>
  <c r="S2641" i="20"/>
  <c r="S2488" i="20"/>
  <c r="S2487" i="20"/>
  <c r="S2486" i="20"/>
  <c r="S2473" i="20"/>
  <c r="S2472" i="20"/>
  <c r="S2471" i="20"/>
  <c r="S2444" i="20"/>
  <c r="S2443" i="20"/>
  <c r="S2442" i="20"/>
  <c r="S2435" i="20"/>
  <c r="S2434" i="20"/>
  <c r="S2433" i="20"/>
  <c r="S2432" i="20"/>
  <c r="S2431" i="20"/>
  <c r="S2430" i="20"/>
  <c r="S2429" i="20"/>
  <c r="S2428" i="20"/>
  <c r="S2427" i="20"/>
  <c r="S2426" i="20"/>
  <c r="S2423" i="20"/>
  <c r="S2415" i="20"/>
  <c r="S2335" i="20"/>
  <c r="S2331" i="20"/>
  <c r="S2327" i="20"/>
  <c r="S2323" i="20"/>
  <c r="S2319" i="20"/>
  <c r="S2315" i="20"/>
  <c r="S2311" i="20"/>
  <c r="S2307" i="20"/>
  <c r="S2227" i="20"/>
  <c r="S2216" i="20"/>
  <c r="S2214" i="20"/>
  <c r="S2167" i="20"/>
  <c r="S2159" i="20"/>
  <c r="S2142" i="20"/>
  <c r="S2141" i="20"/>
  <c r="S2140" i="20"/>
  <c r="S2134" i="20"/>
  <c r="S2133" i="20"/>
  <c r="S2132" i="20"/>
  <c r="S2092" i="20"/>
  <c r="S2091" i="20"/>
  <c r="S2090" i="20"/>
  <c r="S2077" i="20"/>
  <c r="S2076" i="20"/>
  <c r="S2075" i="20"/>
  <c r="S2066" i="20"/>
  <c r="S2065" i="20"/>
  <c r="S2064" i="20"/>
  <c r="S2055" i="20"/>
  <c r="S2054" i="20"/>
  <c r="S2053" i="20"/>
  <c r="S2045" i="20"/>
  <c r="S2044" i="20"/>
  <c r="S2043" i="20"/>
  <c r="S2035" i="20"/>
  <c r="S2424" i="20"/>
  <c r="S2412" i="20"/>
  <c r="S2336" i="20"/>
  <c r="S2332" i="20"/>
  <c r="S2328" i="20"/>
  <c r="S2324" i="20"/>
  <c r="S2320" i="20"/>
  <c r="S2316" i="20"/>
  <c r="S2312" i="20"/>
  <c r="S2308" i="20"/>
  <c r="S2304" i="20"/>
  <c r="S2247" i="20"/>
  <c r="S2228" i="20"/>
  <c r="S2168" i="20"/>
  <c r="S2156" i="20"/>
  <c r="S2148" i="20"/>
  <c r="S2653" i="20"/>
  <c r="S2425" i="20"/>
  <c r="S2413" i="20"/>
  <c r="S2333" i="20"/>
  <c r="S2329" i="20"/>
  <c r="S2325" i="20"/>
  <c r="S2321" i="20"/>
  <c r="S2317" i="20"/>
  <c r="S2313" i="20"/>
  <c r="S2309" i="20"/>
  <c r="S2305" i="20"/>
  <c r="S2661" i="20"/>
  <c r="S2334" i="20"/>
  <c r="S2330" i="20"/>
  <c r="S2326" i="20"/>
  <c r="S2322" i="20"/>
  <c r="S2318" i="20"/>
  <c r="S2314" i="20"/>
  <c r="S2310" i="20"/>
  <c r="S2306" i="20"/>
  <c r="S2279" i="20"/>
  <c r="S2278" i="20"/>
  <c r="S2277" i="20"/>
  <c r="S2276" i="20"/>
  <c r="S2273" i="20"/>
  <c r="S2271" i="20"/>
  <c r="S2270" i="20"/>
  <c r="S2268" i="20"/>
  <c r="S2267" i="20"/>
  <c r="S2266" i="20"/>
  <c r="S2265" i="20"/>
  <c r="S2264" i="20"/>
  <c r="S2263" i="20"/>
  <c r="S2262" i="20"/>
  <c r="S2260" i="20"/>
  <c r="S2256" i="20"/>
  <c r="S2255" i="20"/>
  <c r="S2254" i="20"/>
  <c r="S2253" i="20"/>
  <c r="S2252" i="20"/>
  <c r="S2251" i="20"/>
  <c r="S2246" i="20"/>
  <c r="S2170" i="20"/>
  <c r="S2166" i="20"/>
  <c r="S2158" i="20"/>
  <c r="S2149" i="20"/>
  <c r="S2024" i="20"/>
  <c r="S2016" i="20"/>
  <c r="S2245" i="20"/>
  <c r="S2033" i="20"/>
  <c r="S2025" i="20"/>
  <c r="S2015" i="20"/>
  <c r="S1983" i="20"/>
  <c r="S1927" i="20"/>
  <c r="S1919" i="20"/>
  <c r="S1856" i="20"/>
  <c r="S2034" i="20"/>
  <c r="S2023" i="20"/>
  <c r="S1996" i="20"/>
  <c r="S1984" i="20"/>
  <c r="S1972" i="20"/>
  <c r="S1968" i="20"/>
  <c r="S1936" i="20"/>
  <c r="S1920" i="20"/>
  <c r="S1908" i="20"/>
  <c r="S1904" i="20"/>
  <c r="S1900" i="20"/>
  <c r="S1896" i="20"/>
  <c r="S1892" i="20"/>
  <c r="S1872" i="20"/>
  <c r="S2229" i="20"/>
  <c r="S2169" i="20"/>
  <c r="S2165" i="20"/>
  <c r="S2157" i="20"/>
  <c r="S1997" i="20"/>
  <c r="S1969" i="20"/>
  <c r="S1937" i="20"/>
  <c r="S1909" i="20"/>
  <c r="S1905" i="20"/>
  <c r="S1901" i="20"/>
  <c r="S1897" i="20"/>
  <c r="S1893" i="20"/>
  <c r="S1881" i="20"/>
  <c r="S1857" i="20"/>
  <c r="S1845" i="20"/>
  <c r="S2014" i="20"/>
  <c r="S1998" i="20"/>
  <c r="S1982" i="20"/>
  <c r="S1970" i="20"/>
  <c r="S1938" i="20"/>
  <c r="S1926" i="20"/>
  <c r="S1886" i="20"/>
  <c r="S1882" i="20"/>
  <c r="S1870" i="20"/>
  <c r="S1846" i="20"/>
  <c r="S1887" i="20"/>
  <c r="S1879" i="20"/>
  <c r="S1871" i="20"/>
  <c r="S1843" i="20"/>
  <c r="S1844" i="20"/>
  <c r="S773" i="27"/>
  <c r="S396" i="27"/>
  <c r="S407" i="27"/>
  <c r="S749" i="27"/>
  <c r="S516" i="27"/>
  <c r="S568" i="27"/>
  <c r="S858" i="27"/>
  <c r="S138" i="27"/>
  <c r="S1061" i="27"/>
  <c r="S781" i="27"/>
  <c r="S548" i="27"/>
  <c r="S550" i="27"/>
  <c r="S545" i="27"/>
  <c r="S370" i="27"/>
  <c r="S379" i="27"/>
  <c r="S709" i="27"/>
  <c r="S84" i="27"/>
  <c r="S1045" i="27"/>
  <c r="S734" i="27"/>
  <c r="S1069" i="27"/>
  <c r="S1060" i="27"/>
  <c r="S291" i="27"/>
  <c r="S847" i="27"/>
  <c r="S556" i="27"/>
  <c r="S95" i="27"/>
  <c r="S944" i="27"/>
  <c r="S890" i="27"/>
  <c r="S157" i="27"/>
  <c r="S252" i="27"/>
  <c r="S1000" i="27"/>
  <c r="S1095" i="27"/>
  <c r="S653" i="27"/>
  <c r="S946" i="27"/>
  <c r="S907" i="27"/>
  <c r="S1038" i="27"/>
  <c r="S271" i="27"/>
  <c r="S745" i="27"/>
  <c r="S517" i="27"/>
  <c r="S293" i="27"/>
  <c r="S147" i="27"/>
  <c r="S564" i="27"/>
  <c r="S221" i="27"/>
  <c r="S774" i="27"/>
  <c r="S465" i="27"/>
  <c r="S551" i="27"/>
  <c r="S670" i="27"/>
  <c r="S330" i="27"/>
  <c r="S371" i="27"/>
  <c r="S664" i="27"/>
  <c r="S82" i="27"/>
  <c r="S466" i="27"/>
  <c r="S1094" i="27"/>
  <c r="S1099" i="27"/>
  <c r="S1109" i="27"/>
  <c r="S791" i="27"/>
  <c r="S1062" i="27"/>
  <c r="S1041" i="27"/>
  <c r="S174" i="27"/>
  <c r="S165" i="27"/>
  <c r="S492" i="27"/>
  <c r="S549" i="27"/>
  <c r="S559" i="27"/>
  <c r="S303" i="27"/>
  <c r="S881" i="27"/>
  <c r="S1031" i="27"/>
  <c r="S671" i="27"/>
  <c r="S1107" i="27"/>
  <c r="S142" i="27"/>
  <c r="S109" i="27"/>
  <c r="S790" i="27"/>
  <c r="S175" i="27"/>
  <c r="S1053" i="27"/>
  <c r="S1087" i="27"/>
  <c r="S1091" i="27"/>
  <c r="S561" i="27"/>
  <c r="S83" i="27"/>
  <c r="S573" i="27"/>
  <c r="S1065" i="27"/>
  <c r="S1076" i="27"/>
  <c r="S490" i="27"/>
  <c r="S405" i="27"/>
  <c r="S119" i="27"/>
  <c r="S313" i="27"/>
  <c r="S254" i="27"/>
  <c r="S124" i="27"/>
  <c r="S951" i="27"/>
  <c r="S1016" i="27"/>
  <c r="S542" i="27"/>
  <c r="S1084" i="27"/>
  <c r="S397" i="27"/>
  <c r="S1066" i="27"/>
  <c r="S304" i="27"/>
  <c r="S110" i="27"/>
  <c r="S710" i="27"/>
  <c r="S955" i="27"/>
  <c r="S667" i="27"/>
  <c r="S1108" i="27"/>
  <c r="S543" i="27"/>
  <c r="S1090" i="27"/>
  <c r="S117" i="27"/>
  <c r="S222" i="27"/>
  <c r="S108" i="27"/>
  <c r="S725" i="27"/>
  <c r="S560" i="27"/>
  <c r="S283" i="27"/>
  <c r="S1017" i="27"/>
  <c r="S164" i="27"/>
  <c r="S775" i="27"/>
  <c r="S680" i="27"/>
  <c r="S236" i="27"/>
  <c r="S570" i="27"/>
  <c r="S574" i="27"/>
  <c r="S484" i="27"/>
  <c r="S206" i="27"/>
  <c r="S562" i="27"/>
  <c r="S666" i="27"/>
  <c r="S1070" i="27"/>
  <c r="S386" i="27"/>
  <c r="S493" i="27"/>
  <c r="S651" i="27"/>
  <c r="S1063" i="27"/>
  <c r="S1057" i="27"/>
  <c r="S824" i="27"/>
  <c r="S1101" i="27"/>
  <c r="S234" i="27"/>
  <c r="S491" i="27"/>
  <c r="S650" i="27"/>
  <c r="S131" i="27"/>
  <c r="S94" i="27"/>
  <c r="S282" i="27"/>
  <c r="S120" i="27"/>
  <c r="S329" i="27"/>
  <c r="S1089" i="27"/>
  <c r="S158" i="27"/>
  <c r="S1064" i="27"/>
  <c r="S328" i="27"/>
  <c r="S494" i="27"/>
  <c r="S1092" i="27"/>
  <c r="S1072" i="27"/>
  <c r="S504" i="27"/>
  <c r="S1086" i="27"/>
  <c r="S139" i="27"/>
  <c r="S273" i="27"/>
  <c r="S782" i="27"/>
  <c r="S945" i="27"/>
  <c r="S1067" i="27"/>
  <c r="S1075" i="27"/>
  <c r="S892" i="27"/>
  <c r="S726" i="27"/>
  <c r="S272" i="27"/>
  <c r="S899" i="27"/>
  <c r="S515" i="27"/>
  <c r="S869" i="27"/>
  <c r="S746" i="27"/>
  <c r="S1096" i="27"/>
  <c r="S509" i="27"/>
  <c r="S314" i="27"/>
  <c r="S1042" i="27"/>
  <c r="S572" i="27"/>
  <c r="S552" i="27"/>
  <c r="S1078" i="27"/>
  <c r="S663" i="27"/>
  <c r="S372" i="27"/>
  <c r="S1058" i="27"/>
  <c r="S1004" i="27"/>
  <c r="S547" i="27"/>
  <c r="S1110" i="27"/>
  <c r="S1079" i="27"/>
  <c r="S1102" i="27"/>
  <c r="S125" i="27"/>
  <c r="S454" i="27"/>
  <c r="S485" i="27"/>
  <c r="S262" i="27"/>
  <c r="S783" i="27"/>
  <c r="S744" i="27"/>
  <c r="S281" i="27"/>
  <c r="S1071" i="27"/>
  <c r="S661" i="27"/>
  <c r="S378" i="27"/>
  <c r="S1059" i="27"/>
  <c r="S1029" i="27"/>
  <c r="S751" i="27"/>
  <c r="S860" i="27"/>
  <c r="S546" i="27"/>
  <c r="S498" i="27"/>
  <c r="S1105" i="27"/>
  <c r="S508" i="27"/>
  <c r="S1077" i="27"/>
  <c r="S1100" i="27"/>
  <c r="S483" i="27"/>
  <c r="S898" i="27"/>
  <c r="S135" i="27"/>
  <c r="S711" i="27"/>
  <c r="S948" i="27"/>
  <c r="S130" i="27"/>
  <c r="S557" i="27"/>
  <c r="S1093" i="27"/>
  <c r="S261" i="27"/>
  <c r="S453" i="27"/>
  <c r="S1083" i="27"/>
  <c r="S467" i="27"/>
  <c r="S544" i="27"/>
  <c r="S210" i="27"/>
  <c r="S403" i="27"/>
  <c r="S81" i="27"/>
  <c r="S1034" i="27"/>
  <c r="S406" i="27"/>
  <c r="S848" i="27"/>
  <c r="S563" i="27"/>
  <c r="S503" i="27"/>
  <c r="S394" i="27"/>
  <c r="S1106" i="27"/>
  <c r="S1103" i="27"/>
  <c r="S408" i="27"/>
  <c r="S1081" i="27"/>
  <c r="S220" i="27"/>
  <c r="S668" i="27"/>
  <c r="S1023" i="27"/>
  <c r="S1048" i="27"/>
  <c r="S502" i="27"/>
  <c r="S500" i="27"/>
  <c r="S846" i="27"/>
  <c r="S891" i="27"/>
  <c r="S134" i="27"/>
  <c r="S681" i="27"/>
  <c r="S766" i="27"/>
  <c r="S1033" i="27"/>
  <c r="S838" i="27"/>
  <c r="S505" i="27"/>
  <c r="S1068" i="27"/>
  <c r="S565" i="27"/>
  <c r="S395" i="27"/>
  <c r="S1049" i="27"/>
  <c r="S302" i="27"/>
  <c r="S207" i="27"/>
  <c r="S511" i="27"/>
  <c r="S253" i="27"/>
  <c r="S1082" i="27"/>
  <c r="S176" i="27"/>
  <c r="S1039" i="27"/>
  <c r="S146" i="27"/>
  <c r="S767" i="27"/>
  <c r="S404" i="27"/>
  <c r="S571" i="27"/>
  <c r="S489" i="27"/>
  <c r="S143" i="27"/>
  <c r="S792" i="27"/>
  <c r="S724" i="27"/>
  <c r="S1088" i="27"/>
  <c r="S208" i="27"/>
  <c r="S673" i="27"/>
  <c r="S765" i="27"/>
  <c r="S1074" i="27"/>
  <c r="S387" i="27"/>
  <c r="S1035" i="27"/>
  <c r="S235" i="27"/>
  <c r="S553" i="27"/>
  <c r="S682" i="27"/>
  <c r="S1104" i="27"/>
  <c r="S870" i="27"/>
  <c r="S665" i="27"/>
  <c r="S837" i="27"/>
  <c r="S514" i="27"/>
  <c r="S1056" i="27"/>
  <c r="S569" i="27"/>
  <c r="S879" i="27"/>
  <c r="S1073" i="27"/>
  <c r="S1080" i="27"/>
  <c r="S1015" i="27"/>
  <c r="S558" i="27"/>
  <c r="S292" i="27"/>
  <c r="S672" i="27"/>
  <c r="S1044" i="27"/>
  <c r="S263" i="27"/>
  <c r="S662" i="27"/>
  <c r="S871" i="27"/>
  <c r="S836" i="27"/>
  <c r="S1098" i="27"/>
  <c r="S567" i="27"/>
  <c r="S894" i="27"/>
  <c r="S1085" i="27"/>
  <c r="S501" i="27"/>
  <c r="S315" i="27"/>
  <c r="S1030" i="27"/>
  <c r="S506" i="27"/>
  <c r="S909" i="27"/>
  <c r="S566" i="27"/>
  <c r="S750" i="27"/>
  <c r="S859" i="27"/>
  <c r="S1047" i="27"/>
  <c r="S555" i="27"/>
  <c r="S669" i="27"/>
  <c r="S380" i="27"/>
  <c r="S452" i="27"/>
  <c r="S932" i="27"/>
  <c r="S554" i="27"/>
</calcChain>
</file>

<file path=xl/comments1.xml><?xml version="1.0" encoding="utf-8"?>
<comments xmlns="http://schemas.openxmlformats.org/spreadsheetml/2006/main">
  <authors>
    <author>Tatiana Martinez</author>
  </authors>
  <commentList>
    <comment ref="L1776" authorId="0" shapeId="0">
      <text>
        <r>
          <rPr>
            <b/>
            <sz val="11"/>
            <color indexed="81"/>
            <rFont val="Tahoma"/>
            <family val="2"/>
          </rPr>
          <t>Tatiana Martinez:</t>
        </r>
        <r>
          <rPr>
            <sz val="11"/>
            <color indexed="81"/>
            <rFont val="Tahoma"/>
            <family val="2"/>
          </rPr>
          <t xml:space="preserve">
Acta uno: febrero, marzo y abril debe hacerse en mayo
Acta dos: mayo, junio y julio debe hacerse en agosto
Acta tres: agosto, septiembre, octubre  debe hacerse en noviembre
Acta cuatro: noviembre, diciembre y enero debe hacerse en febrero</t>
        </r>
      </text>
    </comment>
  </commentList>
</comments>
</file>

<file path=xl/comments2.xml><?xml version="1.0" encoding="utf-8"?>
<comments xmlns="http://schemas.openxmlformats.org/spreadsheetml/2006/main">
  <authors>
    <author>Tatiana Martinez</author>
  </authors>
  <commentList>
    <comment ref="L14" authorId="0" shapeId="0">
      <text>
        <r>
          <rPr>
            <b/>
            <sz val="11"/>
            <color indexed="81"/>
            <rFont val="Tahoma"/>
            <family val="2"/>
          </rPr>
          <t>Tatiana Martinez:</t>
        </r>
        <r>
          <rPr>
            <sz val="11"/>
            <color indexed="81"/>
            <rFont val="Tahoma"/>
            <family val="2"/>
          </rPr>
          <t xml:space="preserve">
Acta uno: febrero, marzo y abril debe hacerse en mayo
Acta dos: mayo, junio y julio debe hacerse en agosto
Acta tres: agosto, septiembre, octubre  debe hacerse en noviembre
Acta cuatro: noviembre, diciembre y enero debe hacerse en febrero</t>
        </r>
      </text>
    </comment>
  </commentList>
</comments>
</file>

<file path=xl/sharedStrings.xml><?xml version="1.0" encoding="utf-8"?>
<sst xmlns="http://schemas.openxmlformats.org/spreadsheetml/2006/main" count="33389" uniqueCount="3643">
  <si>
    <t>INFORME PLAN DE MEJORAMIENTO INSTITUCIONAL  - PMI</t>
  </si>
  <si>
    <t xml:space="preserve">Entidad:  UNIDAD ADMINISTRATIVA ESPECIAL DIRECCION DE IMPUESTOS Y ADUANAS NACIONALES - UAE DIAN </t>
  </si>
  <si>
    <t>Fecha de corte cumplimiento CGR</t>
  </si>
  <si>
    <t>NIT: 800197268-4</t>
  </si>
  <si>
    <t>Fecha de corte cumplimiento ITRC</t>
  </si>
  <si>
    <t>Representante Legal: CARLOS EMILIO BETANCOURT GALEANO</t>
  </si>
  <si>
    <t>Fecha de corte cumplimiento OCI</t>
  </si>
  <si>
    <t>Entes de Control Externo y Oficina de Control Interno</t>
  </si>
  <si>
    <t xml:space="preserve">Fecha actualización Plan de Mejoramiento Institucional </t>
  </si>
  <si>
    <t>_x000D_</t>
  </si>
  <si>
    <t>CAUSA  DEL HALLAZGO</t>
  </si>
  <si>
    <t>DIRECCIÓN/
OFICINA</t>
  </si>
  <si>
    <t>ENTE DE CONTROL</t>
  </si>
  <si>
    <t>AUDITORIA/
INSPECCIÓN</t>
  </si>
  <si>
    <t>CÓDIGO DELHALLAZGO/
OBSERVACIÓN/INDICIO</t>
  </si>
  <si>
    <r>
      <t>DESCRIPCIÓN DEL HALLAZGO</t>
    </r>
    <r>
      <rPr>
        <b/>
        <sz val="10"/>
        <color indexed="9"/>
        <rFont val="Arial"/>
        <family val="2"/>
      </rPr>
      <t>/OBSERVACIÓN/INDICIO</t>
    </r>
  </si>
  <si>
    <t>INCIDENCIA DEL HALLAZGO</t>
  </si>
  <si>
    <t>OBSERVACIONES/INDICIOS</t>
  </si>
  <si>
    <t>CAUSA/ RIESGO DEL HALLAZGO</t>
  </si>
  <si>
    <t>ACCIÓN DE MEJORA</t>
  </si>
  <si>
    <t>DESCRIPCIÓN DE ACTIVIDADES</t>
  </si>
  <si>
    <t>UNIDAD DE MEDIDA DE ACTIVIDADES</t>
  </si>
  <si>
    <t>CANTIDAD UNIDAD DE MEDIDA DE ACTIVIDADES</t>
  </si>
  <si>
    <t>FECHA INICIO ACTIVIDADES</t>
  </si>
  <si>
    <t>FECHA TERMINACIÓN ACTIVIDADES</t>
  </si>
  <si>
    <t>PLAZO EN SEMANAS ACTIVIDADES</t>
  </si>
  <si>
    <t>AVANCE FÍSICO EJECUCIÓN ACTIVIDADES</t>
  </si>
  <si>
    <t xml:space="preserve">ÁREA(S) RESPONSABLE(S) </t>
  </si>
  <si>
    <t>% AVANCE DE EJECUCIÓN ACTIVIDADES</t>
  </si>
  <si>
    <t>ESTADO DE CUMPLIMIENTO</t>
  </si>
  <si>
    <t>ADUANAS</t>
  </si>
  <si>
    <t>CGR</t>
  </si>
  <si>
    <t>H. 2 Aud Regular Vig. Primer semestre 2010 F. Recaudadora
AEF - Seguimiento PM 2014</t>
  </si>
  <si>
    <t>22 02 001</t>
  </si>
  <si>
    <t xml:space="preserve">DSA. BOGOTA.
Se evidencian debilidades en los criterios de confidencialidad, cumplimiento y disponibilidad de la información en el sistema SYGA utilizado en el procedimiento de Inspección Aduanera por el Grupo Interno de Trabajo (GIT) de Importaciones de la División de Gestión de la Operación Aduanera, tales como:
• Permite el acceso a los inspectores de aduanas (usuarios) a todos los depósitos habilitados y por ende a todas las declaraciones de importación seleccionadas para inspección aduanera documental o física, independiente del reparto asignado.
• Permite realizar actuaciones (levante de mercancías, suspensiones, entre otras), independiente del reparto asignado.
• Permite el acceso simultáneo con el mismo usuario desde diferentes terminales y ubicaciones.
</t>
  </si>
  <si>
    <t xml:space="preserve">Situaciones que se presentan por cuanto el Servicio Informático Aduanero no cuenta dentro de su desarrollo con los correspondientes filtros que impidan que las declaraciones seleccionadas tanto para inspección física como documental puedan ser gestionadas en todos los depósitos habilitados. 
</t>
  </si>
  <si>
    <t>1. Poner en producción a Nivel Nacional la versión Unificada de SYGA</t>
  </si>
  <si>
    <t>Finalizar las pruebas de aceptación de la versión unificada de SYGA a Nivel Nacional</t>
  </si>
  <si>
    <t>Informe de finalización de pruebas</t>
  </si>
  <si>
    <r>
      <rPr>
        <b/>
        <sz val="12"/>
        <rFont val="Arial"/>
        <family val="2"/>
      </rPr>
      <t>DGA</t>
    </r>
    <r>
      <rPr>
        <sz val="12"/>
        <rFont val="Arial"/>
        <family val="2"/>
      </rPr>
      <t xml:space="preserve">
NC – Subproceso Operación Aduanera
Dirección de Gestión de Aduanas
Subdirección de Registro y Control Aduanero
Subdirección de Operación Aduanera 
REFORMULADO
30042016
ACTUALIZADO
30112021</t>
    </r>
  </si>
  <si>
    <t>Realizar ajustes de incidencias reportadas por los usuarios con relación a las pruebas de la Versión Unificada de SYGA</t>
  </si>
  <si>
    <t>Registro en JIRA de solución de incidencias reportadas por los usuarios</t>
  </si>
  <si>
    <r>
      <rPr>
        <b/>
        <sz val="12"/>
        <rFont val="Arial"/>
        <family val="2"/>
      </rPr>
      <t>DGA</t>
    </r>
    <r>
      <rPr>
        <sz val="12"/>
        <rFont val="Arial"/>
        <family val="2"/>
      </rPr>
      <t xml:space="preserve">
NC- Subproceso Innovación y Tecnología
Dirección de Gestión de Innovación y Tecnología
Subdirección de Soluciones y Desarrollo
REFORMULADO
30042016
30092016
ACTUALIZADO
30112021</t>
    </r>
  </si>
  <si>
    <t>Reportar el 100% de las pruebas satisfactorias a la versión unificada de SYGA</t>
  </si>
  <si>
    <t>Formato de Aceptación de pruebas</t>
  </si>
  <si>
    <r>
      <rPr>
        <b/>
        <sz val="12"/>
        <rFont val="Arial"/>
        <family val="2"/>
      </rPr>
      <t>DGA</t>
    </r>
    <r>
      <rPr>
        <sz val="12"/>
        <rFont val="Arial"/>
        <family val="2"/>
      </rPr>
      <t xml:space="preserve">
NC – Subproceso Operación Aduanera
Dirección de Gestión de Aduanas
Subdirección de Operación Aduanera
REFORMULADO
30042016
30092016
ACTUALIZADO
30112021</t>
    </r>
  </si>
  <si>
    <t>Alistamiento de la Infraestructura necesarias para la salida a producción de SYGA</t>
  </si>
  <si>
    <t>Infraestructura lista para poner en producción el sistema</t>
  </si>
  <si>
    <r>
      <rPr>
        <b/>
        <sz val="12"/>
        <rFont val="Arial"/>
        <family val="2"/>
      </rPr>
      <t>DGA</t>
    </r>
    <r>
      <rPr>
        <sz val="12"/>
        <rFont val="Arial"/>
        <family val="2"/>
      </rPr>
      <t xml:space="preserve">
NC- Subproceso Innovación y Tecnología
Dirección de Gestión de Innovación y Tecnología
Subdirección de Infraestructura Tecnologica y de Operaciones
REFORMULADO
30042016
30092016
ACTUALIZADO
30112021</t>
    </r>
  </si>
  <si>
    <t>Puesta en producción a Nivel Nacional de la versión unificada de SYGA</t>
  </si>
  <si>
    <t>Sistema funcionando a Nivel Nacional</t>
  </si>
  <si>
    <r>
      <rPr>
        <b/>
        <sz val="12"/>
        <rFont val="Arial"/>
        <family val="2"/>
      </rPr>
      <t>DGA</t>
    </r>
    <r>
      <rPr>
        <sz val="12"/>
        <rFont val="Arial"/>
        <family val="2"/>
      </rPr>
      <t xml:space="preserve">
NC - Subproceso Innovación y Tecnología
Dirección de Gestión de Innovación y Tecnología
Subdirección de Soluciones y Desarrollo
Subdireccion de Infraestructura Tecnologica y de Operaciones
REFORMULADO
30042016
30092016
ACTUALIZADO
30112021</t>
    </r>
  </si>
  <si>
    <t>Estabilización del Sistema en producción</t>
  </si>
  <si>
    <t>Sistema estabilizado</t>
  </si>
  <si>
    <r>
      <rPr>
        <b/>
        <sz val="12"/>
        <rFont val="Arial"/>
        <family val="2"/>
      </rPr>
      <t>DGA</t>
    </r>
    <r>
      <rPr>
        <sz val="12"/>
        <rFont val="Arial"/>
        <family val="2"/>
      </rPr>
      <t xml:space="preserve">
NC - Subproceso Innovación y Tecnología
Dirección de Gestión de Innovación y Tecnología
Subdirección de Soluciones y Desarrollo
REFORMULADO
30042016
30092016
ACTUALIZADO
30112021</t>
    </r>
  </si>
  <si>
    <t xml:space="preserve">Definir Estrategia de Digitalización del Proyecto de Desaduanamiento. </t>
  </si>
  <si>
    <t>Estrategia de Digitalización</t>
  </si>
  <si>
    <t>Documento de Estrategia</t>
  </si>
  <si>
    <r>
      <rPr>
        <b/>
        <sz val="12"/>
        <rFont val="Arial"/>
        <family val="2"/>
      </rPr>
      <t>DGA</t>
    </r>
    <r>
      <rPr>
        <sz val="12"/>
        <rFont val="Arial"/>
        <family val="2"/>
      </rPr>
      <t xml:space="preserve">
NC – Subproceso Operación Aduanera,
Dirección de Gestión de Aduanas
Subdirección de Operación Aduanera
NC - Subproceso Innovacion y Tecnologia
Direccion de Gestion de Innovacion y Tecnologia
Subdireccion de Innovacion y Proyectos
Subdireccion de Soluciones y desarrollo</t>
    </r>
  </si>
  <si>
    <t xml:space="preserve">Desarrollar o adquirir la solucion tecnologica del Proyecto de Desaduanamiento. 
</t>
  </si>
  <si>
    <t>1. Informe de avance del proceso de contratación.</t>
  </si>
  <si>
    <t>Informe de avance del proceso</t>
  </si>
  <si>
    <t xml:space="preserve">Iniciar el proyecto con la definición de  los requerimientos funcionales 
</t>
  </si>
  <si>
    <t xml:space="preserve">Definir los requerimientos funcionales </t>
  </si>
  <si>
    <t>Documento de requerimientos funcionales V1</t>
  </si>
  <si>
    <r>
      <rPr>
        <b/>
        <sz val="12"/>
        <rFont val="Arial"/>
        <family val="2"/>
      </rPr>
      <t>DGA</t>
    </r>
    <r>
      <rPr>
        <sz val="12"/>
        <rFont val="Arial"/>
        <family val="2"/>
      </rPr>
      <t xml:space="preserve">
NC – Subproceso Operación Aduanera,
Dirección de Gestión de Aduanas
Subdirección de Operación Aduanera
</t>
    </r>
  </si>
  <si>
    <t xml:space="preserve">Definir los requerimientos no funcionales </t>
  </si>
  <si>
    <t>Documento de requerimientos no funcionales V1</t>
  </si>
  <si>
    <r>
      <rPr>
        <b/>
        <sz val="12"/>
        <rFont val="Arial"/>
        <family val="2"/>
      </rPr>
      <t>DGA</t>
    </r>
    <r>
      <rPr>
        <sz val="12"/>
        <rFont val="Arial"/>
        <family val="2"/>
      </rPr>
      <t xml:space="preserve">
NC - Subproceso Innovacion y Tecnologia
Direccion de Gestion de Innovacion y Tecnologia
Subdireccion de Innovacion y Proyectos
Subdireccion de Soluciones y desarrollo</t>
    </r>
  </si>
  <si>
    <t>Definir la priorización funcional de la implementación</t>
  </si>
  <si>
    <t>Mapa de historias con la priorización funcional de la implementación V1</t>
  </si>
  <si>
    <t xml:space="preserve">Definir un plan de trabajo de desarrollo de la solución tecnológica </t>
  </si>
  <si>
    <t>Plan de trabajo V1</t>
  </si>
  <si>
    <t xml:space="preserve">Aprobar o validar el plan de trabajo de la implementación de la solución tecnológica </t>
  </si>
  <si>
    <t>Plan de trabajo aprobado V1</t>
  </si>
  <si>
    <t>Iniciar el desarrollo de la solución tecnológica.</t>
  </si>
  <si>
    <t>Desarrollo de la solución</t>
  </si>
  <si>
    <t>Informes de seguimiento</t>
  </si>
  <si>
    <r>
      <rPr>
        <b/>
        <sz val="12"/>
        <rFont val="Arial"/>
        <family val="2"/>
      </rPr>
      <t>DGA</t>
    </r>
    <r>
      <rPr>
        <sz val="12"/>
        <rFont val="Arial"/>
        <family val="2"/>
      </rPr>
      <t xml:space="preserve">
NC - Subproceso Innovación y Tecnología
Dirección de Gestión de Innovación y Tecnología
Subdirección de Innovación y Proyectos
Subdirección de Soluciones y Desarrollo. 
REFORMULADO
30092016
30112021
20052022</t>
    </r>
  </si>
  <si>
    <t>Iniciar la implementación de la solución tecnológica</t>
  </si>
  <si>
    <t>Pruebas y evaluación funcional</t>
  </si>
  <si>
    <t xml:space="preserve"> (01) Un  formato de Aceptación de Pruebas funcionales y salida a producción - FT-IIT-1851.</t>
  </si>
  <si>
    <t>Poner en  producción la solución tecnológica</t>
  </si>
  <si>
    <t xml:space="preserve">Definir la puesta en producción de la solución tecnológica </t>
  </si>
  <si>
    <t>Puesta en producción de la solución tecnologica: 
a. (01) Un formato información de versión             FT-IIT-2180
b. (01) Un Acta de comité de gestión de Cambios de Tecnología del correspondiente software instalado y en producción</t>
  </si>
  <si>
    <r>
      <rPr>
        <b/>
        <sz val="12"/>
        <rFont val="Arial"/>
        <family val="2"/>
      </rPr>
      <t>DGA</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 Operación Aduanera
REFORMULADO
30092016
30112021
20052022</t>
    </r>
  </si>
  <si>
    <t>32 Aud DS ADUANAS, Ipiales, Cartagena, Cucuta, Bogotá, B/ventura, Cali, Urabá Vig P.Semestre 2015</t>
  </si>
  <si>
    <t xml:space="preserve">Hallazgo No. 32: Operatividad Modelos de Información trámites aduaneros importación En la verificación de la operatividad de las transacciones de ingreso de mercancía al territorio aduanero nacional con destino no solo al país sino a otros países y hacia una zona franca, se observó que persiste la interacción con sistemas antiguos, la presentación de las declaraciones de importación aún se continúan realizando a través de los servicios del aplicativo SIGLO XXI o SYGA, de igual manera las operaciones de tránsito aduanero (excepto del transbordo internacional) se siguen realizando manualmente y el registro de la operación en la administración de salida y de llegada se realiza a través de los servicios de este sistema. (…) </t>
  </si>
  <si>
    <t>sin causa</t>
  </si>
  <si>
    <t>Definir Estrategia de Digitalización del Proyecto de Desaduanamiento. 
NOTA: Reformulación elaborada por cambios normativos de acuerdo a  Decreto 1165 de Junio de 2019 que reemplaza-deroga el Decreto 390 de 2016.</t>
  </si>
  <si>
    <r>
      <rPr>
        <b/>
        <sz val="12"/>
        <rFont val="Arial"/>
        <family val="2"/>
      </rPr>
      <t>DGA</t>
    </r>
    <r>
      <rPr>
        <sz val="12"/>
        <rFont val="Arial"/>
        <family val="2"/>
      </rPr>
      <t xml:space="preserve">
NC – Subproceso Operación Aduanera
Dirección de Gestión de Aduanas
Subdirección de Operación Aduanera
REFORMULADO
30092016
30092019
ACTUALIZADO
30112021</t>
    </r>
  </si>
  <si>
    <t>Desarrollar o adquirir la solucion tecnologica del Proyecto de Desaduanamiento. 
NOTA: Reformulación elaborada por cambios normativos de acuerdo a  Decreto 1165 de Junio de 2019 que reemplaza-deroga el Decreto 390 de 2016.</t>
  </si>
  <si>
    <r>
      <rPr>
        <b/>
        <sz val="12"/>
        <rFont val="Arial"/>
        <family val="2"/>
      </rPr>
      <t>DGA</t>
    </r>
    <r>
      <rPr>
        <sz val="12"/>
        <rFont val="Arial"/>
        <family val="2"/>
      </rPr>
      <t xml:space="preserve">
NC- Subproceso Innovación y Tecnología
Dirección de Gestión de Innovación y Tecnología
Subdirección de Innovación y Proyectos
Subdirección de Soluciones y Desarrollo
NC – Subproceso Operación Aduanera
Dirección de Gestión de Aduanas
Subdirección de Operación Aduanera
REFORMULADO
30092017
30092019
30112021
20052022</t>
    </r>
  </si>
  <si>
    <r>
      <rPr>
        <b/>
        <sz val="12"/>
        <rFont val="Arial"/>
        <family val="2"/>
      </rPr>
      <t>DGA</t>
    </r>
    <r>
      <rPr>
        <sz val="12"/>
        <rFont val="Arial"/>
        <family val="2"/>
      </rPr>
      <t xml:space="preserve">
NC- Subproceso Innovación y Tecnología
Dirección de Gestión de Innovación y Tecnología
Subdirección de Innovación y Proyectos
Subdirección de Soluciones y Desarrollo
REFORMULADO
30092017
30092019
30112021
20052022</t>
    </r>
  </si>
  <si>
    <r>
      <rPr>
        <b/>
        <sz val="12"/>
        <rFont val="Arial"/>
        <family val="2"/>
      </rPr>
      <t>DGA</t>
    </r>
    <r>
      <rPr>
        <sz val="12"/>
        <rFont val="Arial"/>
        <family val="2"/>
      </rPr>
      <t xml:space="preserve">
NC – Subproceso Operación Aduanera
Dirección de Gestión de Aduanas
Subdirección de Operación Aduanera
</t>
    </r>
  </si>
  <si>
    <r>
      <rPr>
        <b/>
        <sz val="12"/>
        <rFont val="Arial"/>
        <family val="2"/>
      </rPr>
      <t>DGA</t>
    </r>
    <r>
      <rPr>
        <sz val="12"/>
        <rFont val="Arial"/>
        <family val="2"/>
      </rPr>
      <t xml:space="preserve">
NC - Subproceso Innovación y Tecnología
Dirección de Gestión de Innovación y Tecnología
Subdirección de Innovación y Proyectos
Subdirección de Soluciones y Desarrollo
Subdirección de Infraestructura Tecnológica y de Operaciones.                                                                                     
NC – Subproceso Operación Aduanera
Dirección de Gestión de Aduanas
Subdirección de Operación Aduanera
REFORMULADO
30092017
30092019
30112021
20052022</t>
    </r>
  </si>
  <si>
    <t>3.  Ejecutar el cronograma de definición funcional de los sistema de información para la operación aduanera que se deban ajustar o desarrollar en el marco del Decreto 390 de 2016, específicamente para el Transito Aduanero- Operaciones de Transporte.</t>
  </si>
  <si>
    <t>Presentar, de acuerdo al cronograma, los requerimientos funcionales a la Subdirección de Tecnología de Información y Telecomunicaciones siguiendo el procedimiento PR-SI-0002 Centro de Despacho SIE.</t>
  </si>
  <si>
    <t>Solicitudes de Requerimientos funcionales</t>
  </si>
  <si>
    <r>
      <rPr>
        <b/>
        <sz val="12"/>
        <rFont val="Arial"/>
        <family val="2"/>
      </rPr>
      <t>DGA</t>
    </r>
    <r>
      <rPr>
        <sz val="12"/>
        <rFont val="Arial"/>
        <family val="2"/>
      </rPr>
      <t xml:space="preserve">
NC – Subproceso Operación Aduanera
Dirección de Gestión de Aduanas
Subdirección de Operación Aduanera
REFORMULADO
30092016
ACTUALIZADO
30112021</t>
    </r>
  </si>
  <si>
    <t>4. Implementar dentro del Núcleo Básico -  Fase I del Servicio Informático Electrónico de TRANSITO Y OPERACIONES DE TRANSPORTE , las  funcionalidades que mitiguen los siguientes riegos:
- Operaciones realizadas manualmente
- Registro de operaciones de Tránsito en sistemas antiguos</t>
  </si>
  <si>
    <t>Elaborar el Plan de Trabajo con las actividades definidas  para  la puesta en producción del Sistema de Información de  Transito Aduanero- Operaciones de Transporte  requerido por la Subdirección de Gestión de Comercio Exterior, en el Marco metodologíco del Subproceso "Construcción de Sistemas de Información" del Proceso "Servicios Informáticos"  y acorde con los siguientes Procedimientos :
 PR-SI-0148_Análisis de Requerimientos de los Sistemas de Información.
 PR-SI-0149_Análisis y Diseño de los Sistemas de Información 
 PR-SI-0150_Codificación de los Sistemas de Información
 PR-SI-0151_Ejecución de Pruebas de los Sistemas de Información
 PR-SI-0152_Implantación de los Sistemas de Información</t>
  </si>
  <si>
    <t>Un (1) Plan de Trabajo aprobado.</t>
  </si>
  <si>
    <t>Realizar el análisis y diseño, atendiendo la  solicitud de Creación de Servicio Informático presentada al Centro de Despacho de la Dirección de Gestión Organizacional y el levantamiento de requerimientos funcionales efectuado.</t>
  </si>
  <si>
    <t>Formato Modelo de diseño FT-SI-2003
Formato Diseño de base de datos FT-SI-2004
Formato Diseño de interfaz de usuario FT-SI-2005</t>
  </si>
  <si>
    <r>
      <rPr>
        <b/>
        <sz val="12"/>
        <rFont val="Arial"/>
        <family val="2"/>
      </rPr>
      <t>DGA</t>
    </r>
    <r>
      <rPr>
        <sz val="12"/>
        <rFont val="Arial"/>
        <family val="2"/>
      </rPr>
      <t xml:space="preserve">
NC - Subproceso Innovación y Tecnología
Dirección de Gestión de Innovación y Tecnología
Subdirección de Soluciones y Desarrollo
REFORMULADO
30092017
ACTUALIZADO
30112021</t>
    </r>
  </si>
  <si>
    <t>Realizar la codificación</t>
  </si>
  <si>
    <t xml:space="preserve">Formato Información de Versión 30001  - FT-SI-2180 </t>
  </si>
  <si>
    <r>
      <rPr>
        <b/>
        <sz val="12"/>
        <rFont val="Arial"/>
        <family val="2"/>
      </rPr>
      <t>DGA</t>
    </r>
    <r>
      <rPr>
        <sz val="12"/>
        <rFont val="Arial"/>
        <family val="2"/>
      </rPr>
      <t xml:space="preserve">
NC - Subproceso Innovación y Tecnología
Dirección de Gestión de Innovación y Tecnología
Subdirección de Soluciones y Desarrollo
REFORMULADO
30092017
30092018
30092019
ACTUALIZADO
30112021</t>
    </r>
  </si>
  <si>
    <t>Realizar las pruebas funcionales</t>
  </si>
  <si>
    <t>Formato Aceptación de Pruebas Funcionales y Salida a Producción - FT-SI-1851</t>
  </si>
  <si>
    <r>
      <rPr>
        <b/>
        <sz val="12"/>
        <rFont val="Arial"/>
        <family val="2"/>
      </rPr>
      <t>DGA</t>
    </r>
    <r>
      <rPr>
        <sz val="12"/>
        <rFont val="Arial"/>
        <family val="2"/>
      </rPr>
      <t xml:space="preserve">
NC – Subproceso Operación Aduanera,
Dirección de Gestión de Aduanas 
Subdirección de Operación Aduanera
REFORMULADO
30092017
30092018
30092019
30112021</t>
    </r>
  </si>
  <si>
    <t xml:space="preserve">Realizar la implantación y puesta en producción </t>
  </si>
  <si>
    <t>Formato Aceptación de Pruebas Funcionales y Salida a Producción FT-SI-1851
Acta de comité de cambios</t>
  </si>
  <si>
    <r>
      <rPr>
        <b/>
        <sz val="12"/>
        <rFont val="Arial"/>
        <family val="2"/>
      </rPr>
      <t>DGA</t>
    </r>
    <r>
      <rPr>
        <sz val="12"/>
        <rFont val="Arial"/>
        <family val="2"/>
      </rPr>
      <t xml:space="preserve">
NC – Subproceso Operación Aduanera
Dirección de Gestión de Aduanas
Subdirección de Operación Aduanera
REFORMULADO
30092017
30092018
30092019
ACTUALIZADO
30112021</t>
    </r>
  </si>
  <si>
    <t>5 Aud  Laboratorio de Aduanas con corte 30/06/2016</t>
  </si>
  <si>
    <t>12 01 001</t>
  </si>
  <si>
    <t xml:space="preserve">Hallazgo No.5 Análisis de muestras de Laboratorio
(…) para proteger a los consumidores de ingresos de mercancías peligrosas, proteger el medio ambiente, ayudar a combatir el terrorismo y la detección de importaciones ilegales.
Adicionalmente, refleja deficiencia en los sistemas informáticos para la realización de estadísticas necesarias, para las mediciones totales de muestras analizadas y los ingresos generados, como resultados de dicha operación.
</t>
  </si>
  <si>
    <t xml:space="preserve">No existe norma interna vinculante para que todos los actores participen en este proceso y poder determinar los resultados de la gestión del laboratorio </t>
  </si>
  <si>
    <t>Capacitar a las Direcciones Seccionales para la toma de muestras</t>
  </si>
  <si>
    <t>Capacitar a través del Plan Institucional PIC 2017 a las principales Direcciones Seccionales de aduanas en la toma de muestras</t>
  </si>
  <si>
    <t>Correo electronico informado a las seccionales el temario y fechas de realización de las tres respectivas capacitaciones. Listas de asistencia de las  capacitaciones dictadas a los funcionarios de la División de Operación Aduanera de las Diecciones Seccional a las cuales se les impartio la capacitación.</t>
  </si>
  <si>
    <r>
      <rPr>
        <b/>
        <sz val="12"/>
        <rFont val="Arial"/>
        <family val="2"/>
      </rPr>
      <t>DGA</t>
    </r>
    <r>
      <rPr>
        <sz val="12"/>
        <rFont val="Arial"/>
        <family val="2"/>
      </rPr>
      <t xml:space="preserve">
NC – Subproceso Operación Aduanera
Dirección de Gestión de Aduanas
Subdirección de Operación Aduanera
Subdirección Técnica Aduanera                         
Subdirección del Laboratorio Aduanero
REFORMULADO
30092017
ACTUALIZADO
30112021</t>
    </r>
  </si>
  <si>
    <t>Asignar la meta mensual de toma de muestras para las Direcciones Seccionales</t>
  </si>
  <si>
    <t>Las Direcciones Seccionales acorde con su tamaño tendrán una meta en cantidad de muestras a tomar al mes.</t>
  </si>
  <si>
    <t>Seguimiento trimestral en el plan operativo de las Direcciones Seccionales de muestras tomadas vs muestras asignadas. (marzo, junio, septiembre y diciembre de 2017)</t>
  </si>
  <si>
    <r>
      <rPr>
        <b/>
        <sz val="12"/>
        <rFont val="Arial"/>
        <family val="2"/>
      </rPr>
      <t>DGA</t>
    </r>
    <r>
      <rPr>
        <sz val="12"/>
        <rFont val="Arial"/>
        <family val="2"/>
      </rPr>
      <t xml:space="preserve">
NC – Subproceso Operación Aduanera
Dirección de Gestión de Aduanas
Subdirección Técnica Aduanera
ACTUALIZADO
30112021</t>
    </r>
  </si>
  <si>
    <t>Implementar dentro del Núcleo Básico - Fase I,  el Sistema de Información  Laboratorio</t>
  </si>
  <si>
    <t>Realizar el levantamiento de requerimientos funcionales.</t>
  </si>
  <si>
    <t>Formato Especificación Funcional Detallada FT-SI-2007 
Formato Casos de Uso FT-SI-2009</t>
  </si>
  <si>
    <r>
      <rPr>
        <b/>
        <sz val="12"/>
        <rFont val="Arial"/>
        <family val="2"/>
      </rPr>
      <t>DGA</t>
    </r>
    <r>
      <rPr>
        <sz val="12"/>
        <rFont val="Arial"/>
        <family val="2"/>
      </rPr>
      <t xml:space="preserve">
NC- Subproceso Innovación y Tecnología
Dirección de Gestión de Innovación y Tecnología
Subdirección de Innovación y Proyectos
Subdirección de Soluciones y Desarrollo
NC – Subproceso Operación Aduanera
Dirección de Gestión de Aduanas
Subdirección Técnica Aduanera
REFORMULADO
30/09/2017
ACTUALIZADO
30112021</t>
    </r>
  </si>
  <si>
    <r>
      <rPr>
        <b/>
        <sz val="12"/>
        <rFont val="Arial"/>
        <family val="2"/>
      </rPr>
      <t>DGA</t>
    </r>
    <r>
      <rPr>
        <sz val="12"/>
        <rFont val="Arial"/>
        <family val="2"/>
      </rPr>
      <t xml:space="preserve">
NC- Subproceso Innovación y Tecnología
Dirección de Gestión de Innovación y Tecnología
Subdirección de Innovación y Proyectos
Subdirección de Soluciones y Desarrollo
REFORMULADO
30092017
ACTUALIZADO
30112021</t>
    </r>
  </si>
  <si>
    <t xml:space="preserve">Elaboración de formatos de acuerdo con los requerimientos efectuados (5 requerimientos) Laboratorio Fase 2.1. </t>
  </si>
  <si>
    <t xml:space="preserve">Documento: FT-SI-2180-SIE Laboratorio.pdf (INFORMACIÓN DE VERSIÓN – 30001 
Fecha liberación pruebas: Dos Entregables:
 1.         01-05-2021
 2.         30-06-2021 
Documento: FT-SI-1851- Certificación de Pruebas.
Fecha liberación a producción:  Dos Entregables: 
1.        01-06-2021 2.        01-08-2021 </t>
  </si>
  <si>
    <r>
      <rPr>
        <b/>
        <sz val="12"/>
        <rFont val="Arial"/>
        <family val="2"/>
      </rPr>
      <t>DGA</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del Laboratorio Aduanero
REFORMULADO
30092017
30092018
07052021
ACTUALIZADO
30112021</t>
    </r>
  </si>
  <si>
    <t>Realizar ajustes para mejorar la operación,(9 requerimientos). Laboratorio Fase 2.2</t>
  </si>
  <si>
    <t>Documento: FT-SI-2180-SIE Laboratorio.pdf (INFORMACIÓN DE VERSIÓN – 30001 
Documento: FT-SI-1851- Certificación de Pruebas.
Liberación a producción</t>
  </si>
  <si>
    <t>Efectuar mejoras en la usabilidad y nuevas funcionalidades, (17 requerimientos)​. Laboratorio Fase 2.3</t>
  </si>
  <si>
    <t>Documento: FT-SI-2180-SIE Laboratorio.pdf (INFORMACIÓN DE VERSIÓN – 30001 
Documento:FT-SI-1851- Certificación de Pruebas.
Liberación a producción</t>
  </si>
  <si>
    <t>Efectuar mejoras en la usabilidad y nuevas funcionalidades, (24 requerimientos)​. Laboratorio Fase 2.4</t>
  </si>
  <si>
    <r>
      <rPr>
        <b/>
        <sz val="12"/>
        <rFont val="Arial"/>
        <family val="2"/>
      </rPr>
      <t>DGA</t>
    </r>
    <r>
      <rPr>
        <sz val="12"/>
        <rFont val="Arial"/>
        <family val="2"/>
      </rPr>
      <t xml:space="preserve">
NC - Subproceso Innovación y Tecnología
Dirección de Gestión de Innovación y Tecnología
Subdirección de Soluciones y Desarrollo
NC – Subproceso Operación Aduanera
Dirección de Gestión de Aduanas
Subdirección del Laboratorio Aduanero
REFORMULADO
09122022</t>
    </r>
  </si>
  <si>
    <t>Efectuar mejoras en la usabilidad y nuevas funcionalidades, ( 25 requerimientos)​. Laboratorio Fase 2.6</t>
  </si>
  <si>
    <r>
      <rPr>
        <b/>
        <sz val="12"/>
        <rFont val="Arial"/>
        <family val="2"/>
      </rPr>
      <t>DGA</t>
    </r>
    <r>
      <rPr>
        <sz val="12"/>
        <rFont val="Arial"/>
        <family val="2"/>
      </rPr>
      <t xml:space="preserve">
NC - Subproceso Innovación y Tecnología
Dirección de Gestión de Innovación y Tecnología
Subdirección de Soluciones y Desarrollo
NC – Subproceso Operación Aduanera
Dirección de Gestión de Aduanas
Subdirección del Laboratorio Aduanero</t>
    </r>
  </si>
  <si>
    <t>14 Aud Funcion Pagadora y Recaudadora Vig  2015</t>
  </si>
  <si>
    <t>12 01 003</t>
  </si>
  <si>
    <t xml:space="preserve">Hallazgo No. 14  Registro y Control Posterior Actas de Inspección con suspensión o rechazo de Levante
" (...) Se evidenció que las actas de inspección números 989162, 989561,989453, 989505, 989394, 989234, 989312, 989508, 989324, 989382, 989451, 989431, 989153, 989133 y 989442 del año 2015, fueron realizadas para la modificación de la modalidad de importación temporal a largo plazo a importación ordinaria y finalizaron con suspensión o rechazo de levante, por parte de los funcionarios de Operación Aduanera de la Seccional Bucaramanga; de las cuales, no se encuentran registros en sistema MUISCA, SYGA u otro Sistema Informático electrónico que haga sus veces, ni se configuró otro mecanismo de control debidamente formalizado por la DIAN, que permita verificar en tiempo real la trazabilidad de la operación y la situación jurídica final de los bienes; situación evidenciada  en la Dirección Seccional Bucaramanga (...)".  
</t>
  </si>
  <si>
    <t>Esta condición se presenta, debido a deficiencias en la gestión para la creación, modificación, ajuste, mantenimiento, operación, permisos de acceso e implantación de los sistemas de información corporativos en cada uno de estos procesos aduaneros y la correspondiente supervisión, para velar por la efectiva aplicación de los  procedimientos y estándares institucionales vigentes en cada seccional; lo que conlleva a riesgo de pérdida de efectividad y eficacia de los mecanismos de control de fiscalización aduanera</t>
  </si>
  <si>
    <t>1. Elaborar y expedir el memorando donde se informa a las direcciones seccionales sobre el  ajuste al procedimiento PR-OA-0188  y la divulgación del  mismo al interior de las Direcciones Seccionales</t>
  </si>
  <si>
    <t>Expedir memorando donde se informa a las direcciones seccionales sobre el  ajuste al procedimiento PR-OA-0188  y la divulgación del mismo al interior de las Direcciones Seccionales</t>
  </si>
  <si>
    <t>Memorando Expedido</t>
  </si>
  <si>
    <r>
      <rPr>
        <b/>
        <sz val="12"/>
        <rFont val="Arial"/>
        <family val="2"/>
      </rPr>
      <t>DGA</t>
    </r>
    <r>
      <rPr>
        <sz val="12"/>
        <rFont val="Arial"/>
        <family val="2"/>
      </rPr>
      <t xml:space="preserve">
NC – Subproceso Operación Aduanera
Dirección de Gestión de Aduanas
Subdirección de Operación Aduanera
ACTUALIZADO
30112021</t>
    </r>
  </si>
  <si>
    <t>Definir Estrategia de Digitalización del Proyecto de Desaduanamiento.</t>
  </si>
  <si>
    <r>
      <rPr>
        <b/>
        <sz val="12"/>
        <rFont val="Arial"/>
        <family val="2"/>
      </rPr>
      <t>DGA</t>
    </r>
    <r>
      <rPr>
        <sz val="12"/>
        <rFont val="Arial"/>
        <family val="2"/>
      </rPr>
      <t xml:space="preserve">
NC - Subproceso Innovación y Tecnología
Dirección de Gestión de Innovación y Tecnología
Subdirección de Innovación y Proyectos
Subdirección de Soluciones y Desarrollo
REFORMULADO
30092019
30112021
20052022</t>
    </r>
  </si>
  <si>
    <r>
      <rPr>
        <b/>
        <sz val="12"/>
        <rFont val="Arial"/>
        <family val="2"/>
      </rPr>
      <t>DGA</t>
    </r>
    <r>
      <rPr>
        <sz val="12"/>
        <rFont val="Arial"/>
        <family val="2"/>
      </rPr>
      <t xml:space="preserve">
NC – Subproceso Operación Aduanera
Dirección de Gestión de Aduanas
Subdirección de Operación Aduanera
NC - Subproceso Innovación y Tecnología
Dirección de Gestión de Innovación y Tecnología
Subdirección de Innovación y Proyectos
Subdirección de Soluciones y Desarrollo
REFORMULADO
30092019
30112021
20052022</t>
    </r>
  </si>
  <si>
    <t>4. Implementar el diligenciamiento del formato FT-OA-2298 Base de datos de suspensiones, y elaborar mensualmente un informe de  los rechazos a los levantes,  con el fin de efectuar control a la situación jurídica de los bienes.</t>
  </si>
  <si>
    <t>1. Diligenciar por parte de los funcionarios aforadores el formato FT-OA-2298 e informar acerca de los rechazos a los levantes con el fin de efectuar un seguimiento mensual a la situación jurídica de los bienes.</t>
  </si>
  <si>
    <t xml:space="preserve">Informe </t>
  </si>
  <si>
    <r>
      <rPr>
        <b/>
        <sz val="12"/>
        <rFont val="Arial"/>
        <family val="2"/>
      </rPr>
      <t>DGA</t>
    </r>
    <r>
      <rPr>
        <sz val="12"/>
        <rFont val="Arial"/>
        <family val="2"/>
      </rPr>
      <t xml:space="preserve">
DS – Subproceso Operación Aduanera
Dirección Seccional de Impuestos y Aduanas de Bucaramanga
ACTUALIZADO
30112021</t>
    </r>
  </si>
  <si>
    <t>15 Aud Funcion Pagadora y Recaudadora Vig  2015</t>
  </si>
  <si>
    <t>12 01 100</t>
  </si>
  <si>
    <t xml:space="preserve">Hallazgo No. 15  Control de pagos de la modalidad de importación temporal
" (...) Pese a lo documentado en el procedimiento PR-OA-0201, se evidencian importadores con moras sustanciales en el pago de obligaciones, por concepto de tributos aduaneros de las declaraciones de importación temporal 042015M00000218 (cuotas 1, 2 y 4 canceladas con extemporaneidad de hasta tres años) y 062007100327162 del 06/12/2015 (Importación temporal a corto plazo, aprehendida en la vigencia 2015 con resolución de decomiso), sin que se hubiesen iniciado los procesos administrativos correspondientes, para garantizar el pago oportuno de las obligaciones aduaneras y las sanciones correspondientes (...)". 
</t>
  </si>
  <si>
    <t>Lo anterior, se presenta por la carencia de módulos de consulta y validación en el sistema informático de la DIAN y de mecanismos de supervisión adecuados para el control en tiempo real de los pagos realizados, con ocasión de las importaciones en la modalidad de importación temporal; generando riesgo de menores ingresos favor del Tesoro Nacional, por concepto de tributos y/o sanciones aduaneras a que haya lugar.</t>
  </si>
  <si>
    <t xml:space="preserve">Definir Estrategia de Digitalización del Proyecto de Gestor de Pagos.
</t>
  </si>
  <si>
    <t xml:space="preserve">Desarrollar o adquirir la solucion tecnologica del Proyecto de Gestor de Pagos. 
</t>
  </si>
  <si>
    <r>
      <rPr>
        <b/>
        <sz val="12"/>
        <rFont val="Arial"/>
        <family val="2"/>
      </rPr>
      <t>DGA</t>
    </r>
    <r>
      <rPr>
        <sz val="12"/>
        <rFont val="Arial"/>
        <family val="2"/>
      </rPr>
      <t xml:space="preserve">
Dirección de Gestión de Innovación y Tecnología
Subdirección de Innovación y Proyectos
Subdirección de Soluciones y Desarrollo
NC - Dirección de Gestión de Aduanas
Subdirección de Operación Aduanera
NC - Dirección de Gestión de Impuestos
Subdireccion de Recaudo
Coordinacion de Administracion de Aplicativos de Impuestos
</t>
    </r>
  </si>
  <si>
    <r>
      <rPr>
        <b/>
        <sz val="12"/>
        <rFont val="Arial"/>
        <family val="2"/>
      </rPr>
      <t>DGA</t>
    </r>
    <r>
      <rPr>
        <sz val="12"/>
        <rFont val="Arial"/>
        <family val="2"/>
      </rPr>
      <t xml:space="preserve">
NC – Subproceso Operación Aduanera
Dirección de Gestión de Aduanas
Subdirección de Operación Aduanera
NC - Subproceso Recaudo - Devoluciones
Dirección de Gestión de Impuestos
Subdireccion de Recaudo
Coordinacion de Administracion de Aplicativos de Impuestos</t>
    </r>
  </si>
  <si>
    <t xml:space="preserve">Iniciar el proceso de contratación </t>
  </si>
  <si>
    <t>Validar o aceptar el proceso de contratación</t>
  </si>
  <si>
    <t>Documento de validación o aceptación del proceso de contratación</t>
  </si>
  <si>
    <r>
      <rPr>
        <b/>
        <sz val="12"/>
        <rFont val="Arial"/>
        <family val="2"/>
      </rPr>
      <t>DGA</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 Operación Aduanera
NC - Subproceso Recaudo - Devoluciones
Dirección de Gestión de Impuestos
Subdireccion de Recaudo
Coordinacion de Administracion de Aplicativos de Impuestos
</t>
    </r>
  </si>
  <si>
    <r>
      <rPr>
        <b/>
        <sz val="12"/>
        <rFont val="Arial"/>
        <family val="2"/>
      </rPr>
      <t>DGA</t>
    </r>
    <r>
      <rPr>
        <sz val="12"/>
        <rFont val="Arial"/>
        <family val="2"/>
      </rPr>
      <t xml:space="preserve">
NC - Subproceso Innovación y Tecnología
Dirección de Gestión de Innovación y Tecnología
Subdirección de Innovación y Proyectos
Subdirección de Soluciones y Desarrollo
REFORMULADO
30092019
30112021</t>
    </r>
  </si>
  <si>
    <r>
      <rPr>
        <b/>
        <sz val="12"/>
        <rFont val="Arial"/>
        <family val="2"/>
      </rPr>
      <t>DGA</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 Operación Aduanera
NC - Subproceso Recaudo - Devoluciones
Dirección de Gestión de Impuestos
Subdireccion de Recaudo
Coordinacion de Administracion de Aplicativos de Impuestos
REFORMULADO
30092019
30112021</t>
    </r>
  </si>
  <si>
    <t xml:space="preserve">Definir Estrategia de Digitalización del Proyecto de Obligación Aduanera.
</t>
  </si>
  <si>
    <t xml:space="preserve">Desarrollar o adquirir la solucion tecnologica del Proyecto de Obligación Aduanera. 
</t>
  </si>
  <si>
    <r>
      <rPr>
        <b/>
        <sz val="12"/>
        <rFont val="Arial"/>
        <family val="2"/>
      </rPr>
      <t>DGA</t>
    </r>
    <r>
      <rPr>
        <sz val="12"/>
        <rFont val="Arial"/>
        <family val="2"/>
      </rPr>
      <t xml:space="preserve">
NC - Dirección de Gestión de Innovación y Tecnología
Subdirección de Innovación y Proyectos
Subdirección de Soluciones y Desarrollo
NC -Dirección de Gestión de Aduanas
Subdirección de Operación Aduanera
NC - Dirección de Gestión de Impuestos
Subdireccion de Recaudo
Coordinacion de Administracion de Aplicativos de Impuestos
</t>
    </r>
  </si>
  <si>
    <t xml:space="preserve">Documento de validación o aceptación del proceso de contratación </t>
  </si>
  <si>
    <t xml:space="preserve">Mapa de historias con la priorización funcional de la implementación V1 </t>
  </si>
  <si>
    <r>
      <rPr>
        <b/>
        <sz val="12"/>
        <rFont val="Arial"/>
        <family val="2"/>
      </rPr>
      <t>DGA</t>
    </r>
    <r>
      <rPr>
        <sz val="12"/>
        <rFont val="Arial"/>
        <family val="2"/>
      </rPr>
      <t xml:space="preserve">
NC- Subproceso Innovación y Tecnología
Dirección de Gestión de Innovación y Tecnología
Subdirección de Innovación y Proyectos
Subdirección de Soluciones y Desarrollo
NC – Subproceso Operación Aduanera
Dirección de Gestión de Aduanas
Subdirección de Operación Aduanera
NC - Subproceso Recaudo - Devoluciones
Dirección de Gestión de impuestos
Subdireccion de Recaudo
Coordinacion Administración de Aplicativos de Impuestos
</t>
    </r>
  </si>
  <si>
    <r>
      <rPr>
        <b/>
        <sz val="12"/>
        <rFont val="Arial"/>
        <family val="2"/>
      </rPr>
      <t>DGA</t>
    </r>
    <r>
      <rPr>
        <sz val="12"/>
        <rFont val="Arial"/>
        <family val="2"/>
      </rPr>
      <t xml:space="preserve">
NC- Subproceso Innovación y Tecnología
Dirección de Gestión de Innovación y Tecnología
Subdirección de Innovación y Proyectos
Subdirección de Soluciones y Desarrollo
REFORMULADO
30092019
ACTUALIZADO
30112021
20052022</t>
    </r>
  </si>
  <si>
    <r>
      <rPr>
        <b/>
        <sz val="12"/>
        <rFont val="Arial"/>
        <family val="2"/>
      </rPr>
      <t>DGA</t>
    </r>
    <r>
      <rPr>
        <sz val="12"/>
        <rFont val="Arial"/>
        <family val="2"/>
      </rPr>
      <t xml:space="preserve">
NC – Subproceso Operación Aduanera
Dirección de Gestión de Aduanas
Subdirección de Operación Aduanera
NC - Subproceso Recaudo - Devoluciones
Dirección de Gestión de impuestos
Subdireccion de Recaudo
Coordinacion Administración de Aplicativos de Impuestos
</t>
    </r>
  </si>
  <si>
    <r>
      <rPr>
        <b/>
        <sz val="12"/>
        <rFont val="Arial"/>
        <family val="2"/>
      </rPr>
      <t>DGA</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 Operación Aduanera
NC - Subproceso Recaudo - Devoluciones
Dirección de Gestión de impuestos
Subdireccion de Recaudo
Coordinacion Administración de Aplicativos de Impuestos
REFORMULADO
30092019
ACTUALIZADO
30112021
20052022</t>
    </r>
  </si>
  <si>
    <t>3. Realizar actualización del procedimiento PR-OA-0201 "CONTROL DE PAGOS DE LA  MODALIDAD DE LARGO PLAZO"</t>
  </si>
  <si>
    <t>1. Actualizar el  procedimiento PR-OA-0201 "CONTROL DE PAGOS DE LA MODALIDAD DE LARGO PLAZO".</t>
  </si>
  <si>
    <t>Procedimiento actualizado</t>
  </si>
  <si>
    <r>
      <rPr>
        <b/>
        <sz val="12"/>
        <rFont val="Arial"/>
        <family val="2"/>
      </rPr>
      <t>DGA</t>
    </r>
    <r>
      <rPr>
        <sz val="12"/>
        <rFont val="Arial"/>
        <family val="2"/>
      </rPr>
      <t xml:space="preserve">
NC – Subproceso Operación Aduanera
Dirección de Gestión de Aduanas
Subdirección de Operación Aduanera
REFORMULADO
ACTUALIZADO
30112021</t>
    </r>
  </si>
  <si>
    <t>4. Efectuar seguimiento al cumplimiento de las cuotas a cancelarse en las importaciones temporales, respecto de las pólizas que son aprobadas por parte de la Dirección Seccional y elaborar informe mensual.</t>
  </si>
  <si>
    <t>1. Control a los inventarios de garantías con el fin de que se dé cumplimiento al pago oportuno de las obligaciones garantizadas  y elaborar informe de seguimiento.</t>
  </si>
  <si>
    <t>Informe</t>
  </si>
  <si>
    <r>
      <rPr>
        <b/>
        <sz val="12"/>
        <rFont val="Arial"/>
        <family val="2"/>
      </rPr>
      <t>DGA</t>
    </r>
    <r>
      <rPr>
        <sz val="12"/>
        <rFont val="Arial"/>
        <family val="2"/>
      </rPr>
      <t xml:space="preserve">
DS – Subproceso Operación Aduanera
Dirección Seccional de Impuestos y Aduanas de Bucaramanga.
ACTUALIZADO
30112021</t>
    </r>
  </si>
  <si>
    <t>AUDITORÍA DE CUMPLIMIENTO - Proceso Operación Aduanera, vigencia 2022</t>
  </si>
  <si>
    <t>12  01  003</t>
  </si>
  <si>
    <r>
      <t xml:space="preserve">HALLAZGO No. 1. Declaración de Importación No. 872022000152682-1 Vehículo Usado-Dirección Seccional de Aduanas de Barranquilla (A)
</t>
    </r>
    <r>
      <rPr>
        <sz val="12"/>
        <rFont val="Arial"/>
        <family val="2"/>
      </rPr>
      <t xml:space="preserve">
“La declaración de importación No. 872022000152682-1 de fecha 15 de octubre de 2022, se realizó una importación ordinaria de un vehículo, marca Jeep Wrangler unlimited modelo 2022, tramitado por la Agencia de Aduanas Expomex Limitada Nivel 2, apareciendo como importador, el señor Crispín Fragoso Rondón, persona natural. (…) 
Se observa que la persona natural no posee las competencias ni tiene la calidad de importador y la actividad económica que se registra en el Rut no se incluye como importador de vehículo, aparece un establecimiento de comidas, actividad economía, elaboración de comidas y platos preparados código 1084; no presenta cámara de comercio y se constató que esta importación se dio mediante levante automático siendo la agencia de aduana NIT. 802000313 la responsable fiscalmente por realizar proceso de importación inobservando la normatividad aduanera.</t>
    </r>
  </si>
  <si>
    <t>Fallas institucionales en la programación del sistema MUISCA para determinar el perfilamiento de los levantes automáticos y de los controles que minimice el riesgo de evasión que permita ser más efectivo</t>
  </si>
  <si>
    <t xml:space="preserve">Revisar  el cumplimiento de requisitos establecidos en la normatividad aduanera por parte de las Agencias de Aduanas </t>
  </si>
  <si>
    <t>1.	Revisar trimestralmente  y de forma aleatoria el 2%  de las declaraciones de importación con levante automático  de vehículos en los años 2023, 2024 y primer semetre 2025.</t>
  </si>
  <si>
    <t xml:space="preserve">Informe de revision trimestral y/o lista de chequeo </t>
  </si>
  <si>
    <r>
      <rPr>
        <b/>
        <sz val="12"/>
        <rFont val="Arial"/>
        <family val="2"/>
      </rPr>
      <t>DGA</t>
    </r>
    <r>
      <rPr>
        <sz val="12"/>
        <rFont val="Arial"/>
        <family val="2"/>
      </rPr>
      <t xml:space="preserve">
DS - Subproceso Operación Aduanera
Dirección de Aduanas de Barranquilla 
Division Operacion Aduanerra GIT Importaciones</t>
    </r>
  </si>
  <si>
    <t>2.	Remitir a la División de Fiscalización y Liquidación Aduanera los insumos generados de la revisiones a las declaraciones de importación con levante automático de vehículos, que generen presunta infracción administrativa por parte de las agencias de aduanas.</t>
  </si>
  <si>
    <t>Informe de los correos electronicos y/o - Oficios remisorio -si procede -</t>
  </si>
  <si>
    <t xml:space="preserve">Verificar las validaciones realizadas por el servicio informatico para la importacion especifica, determinar junto con el area funcional si se requiere ajustar o actualizar las validaciones para los levantes automaticos. </t>
  </si>
  <si>
    <t>1) Replicar el caso en el ambiente de pruebas funcionales, realizar pruebas funcionales para este tipo de importación. ( informe de prueba, observaciones, incidentes en producción ). caso registrado en JIRA.
2) Si se requiere un ajuste se  adelantara el procedimiento PR-IIT-0453.</t>
  </si>
  <si>
    <t>informe de prueba, caso registrado en JIRA</t>
  </si>
  <si>
    <r>
      <rPr>
        <b/>
        <sz val="12"/>
        <rFont val="Arial"/>
        <family val="2"/>
      </rPr>
      <t>DGA</t>
    </r>
    <r>
      <rPr>
        <sz val="12"/>
        <rFont val="Arial"/>
        <family val="2"/>
      </rPr>
      <t xml:space="preserve">
NC - Subproceso Operación Aduanera
Dirección de Gestión de Aduanas
Subdirección de Operación Aduanera
DS - Subproceso Operación Aduanera
Dirección de Aduanas de Barranquilla
</t>
    </r>
    <r>
      <rPr>
        <b/>
        <sz val="12"/>
        <rFont val="Arial"/>
        <family val="2"/>
      </rPr>
      <t>DGIT</t>
    </r>
    <r>
      <rPr>
        <sz val="12"/>
        <rFont val="Arial"/>
        <family val="2"/>
      </rPr>
      <t xml:space="preserve">
NC - Subproceso Innovación y Tecnologia 
Dirección de Gestión de Innovación y Tecnología                                                                                                 
Subdirección de Innovación y Proyectos
Subdirección de Soluciones y Desarrollo</t>
    </r>
  </si>
  <si>
    <t>Auditoría de Cumplimiento adelantada a la UAE – DIRECCIÓN DE IMPUESTOS Y ADUANAS NACIONALES – DIAN – Operación Aduanera y Cambiaria, vigencias 2023, 2024 a 30 de junio de 2025.</t>
  </si>
  <si>
    <t xml:space="preserve">17  04 100   </t>
  </si>
  <si>
    <r>
      <rPr>
        <b/>
        <sz val="12"/>
        <rFont val="Arial"/>
        <family val="2"/>
      </rPr>
      <t>Hallazgo nro. 2 Importación Vehículos Diplomáticos DS Santa Marta (F-D)</t>
    </r>
    <r>
      <rPr>
        <sz val="12"/>
        <rFont val="Arial"/>
        <family val="2"/>
      </rPr>
      <t xml:space="preserve">
“(…) En virtud de señalado en el Concepto No. 032146 del 31 de diciembre de 2019, “IMPORTACIONES DIPLOMÁTICOS”, expedido por la Dirección de Gestión Jurídica de la DIAN, señala que, al superar el monto determinado, los beneficiarios de la franquicia deben pagar los tributos aduaneros respectivos (…)”
“(…) se verificó que la suma del valor FOB en USD y el ajuste en valor USD excede el monto asignado al beneficiario conforme a su rango.
En virtud de lo anterior, se procedió a efectuar la liquidación del arancel dejado de cancelar por parte del funcionario diplomático, valor que asciende a $17.873.494.613, (…)”
“(…) El daño se materializa en la medida en que han transcurrido más de tres años desde la fecha de presentación de las declaraciones de importación, conforme lo consignado en el artículo 2517 del Decreto 920 de 2023, plazo dentro del cual la DIAN tenía competencia para iniciar el proceso de revisión y corrección de las mismas. En consecuencia, dichas declaraciones adquirieron firmeza. (…)”
“(…) la inefectividad en los mecanismos de vigilancia, control e inspección por parte de la DIAN conllevó a que se dejaran de percibir recursos por $17.873.494.613(…)”
</t>
    </r>
  </si>
  <si>
    <t>(F - D)</t>
  </si>
  <si>
    <t>“(…) inefectividad en los mecanismos de vigilancia, control e inspección por parte de la DIAN conllevó a que se dejaran de percibir recursos (…)”</t>
  </si>
  <si>
    <t>Realizar seguimiento al cumplimiento al memorando 000225 del 29 de octubre de 2025, a fin de generar las controversias de valor en el control simultáneo como son: las controversias de valor por precios de referencia y por dato objetivo y cuantificable.</t>
  </si>
  <si>
    <t>1. Socializar a los funcionarios de las Divisiones de Operación Aduanera - GIT Importaciones  de las Direcciones Seccionales de Aduanas y de las Direcciones Seccionales de Impuestos y Aduanas el Memorando 000225 del 29 de octubre de 2025 relacionado con definiciones, lineamientos, casuística y elementos técnicos para su correcta aplicación.</t>
  </si>
  <si>
    <t>Listado de asistencia</t>
  </si>
  <si>
    <r>
      <rPr>
        <b/>
        <sz val="12"/>
        <rFont val="Arial"/>
        <family val="2"/>
      </rPr>
      <t>DGA</t>
    </r>
    <r>
      <rPr>
        <sz val="12"/>
        <rFont val="Arial"/>
        <family val="2"/>
      </rPr>
      <t xml:space="preserve">
Dirección de Gestión de Aduanas                                                                                                                                                                                                                                                                      Subdirección de Operación Aduanera 
Subdirección Técnica Aduanera</t>
    </r>
  </si>
  <si>
    <t>2. Solicitar desde la Subdirección de Operación Aduanera reportes trimestrales a los jefes de las Divisiones de Operación Aduanera - Grupos Internos de Trabajo de Importaciones de las Direcciones Seccionales de Aduanas y de las Direcciones Seccionales de Impuestos y Aduanas sobre las controversias de valor que se hayan generado en la importación de vehículos diplomáticos en relación con precios de referencia y dato objetivo y cuantificable, con el propósito de verificar el cumplimiento de los lineamientos del memorando 000225 de 2025.</t>
  </si>
  <si>
    <t>Informes</t>
  </si>
  <si>
    <r>
      <rPr>
        <b/>
        <sz val="12"/>
        <rFont val="Arial"/>
        <family val="2"/>
      </rPr>
      <t>DGA</t>
    </r>
    <r>
      <rPr>
        <sz val="12"/>
        <rFont val="Arial"/>
        <family val="2"/>
      </rPr>
      <t xml:space="preserve">
Dirección de Gestión de Aduanas                                                                                                                                                                                                                                                                      Subdirección de Operación Aduanera
Direcciones Seccionales de Aduanas de Cartagena y Barranquilla
Dirección Seccional de Impuestos y Aduanas de Santa Marta </t>
    </r>
  </si>
  <si>
    <t>Implementar en el NSGA la validación de los cupos diplomáticos. Control en el NSGA que permita verificar los cupos diplomáticos previa validación de los requisitos establecidos en el Decreto 2148 de 1991 o el que haga sus veces.</t>
  </si>
  <si>
    <t xml:space="preserve">3. Iniciar el desarrollo de la solución tecnológica
</t>
  </si>
  <si>
    <t xml:space="preserve">Informes de seguimiento </t>
  </si>
  <si>
    <r>
      <rPr>
        <b/>
        <sz val="12"/>
        <rFont val="Arial"/>
        <family val="2"/>
      </rPr>
      <t>DGA</t>
    </r>
    <r>
      <rPr>
        <sz val="12"/>
        <rFont val="Arial"/>
        <family val="2"/>
      </rPr>
      <t xml:space="preserve">
Dirección de Gestión de Aduanas
Subdirección de Operación Aduanera
Dirección de Gestión de Innovación y Tecnología
Subdirección de Innovación y Proyectos
Subdirección de Soluciones y Desarrollo</t>
    </r>
  </si>
  <si>
    <t>4. Iniciar la implementación de la solución tecnológica</t>
  </si>
  <si>
    <t>Un  formato de Aceptación de Pruebas funcionales y salida a producción - FT-IIT-1851</t>
  </si>
  <si>
    <r>
      <rPr>
        <b/>
        <sz val="12"/>
        <rFont val="Arial"/>
        <family val="2"/>
      </rPr>
      <t>DGA</t>
    </r>
    <r>
      <rPr>
        <sz val="12"/>
        <rFont val="Arial"/>
        <family val="2"/>
      </rPr>
      <t xml:space="preserve">
Dirección de Gestión de Aduanas
Subdirección de operación aduanera
Dirección de Gestión de Innovación y Tecnología
Subdirección de Innovación y Proyectos
Subdirección de Soluciones y Desarrollos</t>
    </r>
  </si>
  <si>
    <t>Socializar la Resolución 3415 del 26 de diciembre de 2025 del Ministerio de Hacienda y Crédito Público</t>
  </si>
  <si>
    <t xml:space="preserve">5. Socializar la Resolución 3415 de 2025 del Ministerio de Hacienda y Crédito Público a los funcionarios de las Divisiones de Operación Aduanera - GIT Importaciones de las Direcciones Seccionales de Aduanas y de las Direcciones Seccionales de Impuestos y Aduanas. </t>
  </si>
  <si>
    <t xml:space="preserve">Listado de asistencia    </t>
  </si>
  <si>
    <r>
      <rPr>
        <b/>
        <sz val="12"/>
        <rFont val="Arial"/>
        <family val="2"/>
      </rPr>
      <t>DGA</t>
    </r>
    <r>
      <rPr>
        <sz val="12"/>
        <rFont val="Arial"/>
        <family val="2"/>
      </rPr>
      <t xml:space="preserve">
Dirección de Gestión de Aduanas
Subdirección de Operación Aduanera
Direcciones Seccionales de Aduanas
Direcciones Seccionales de Impuestos y Aduanas
Divisiones de Operación Aduanera - GIT Importaciones</t>
    </r>
  </si>
  <si>
    <t>6. Expedir la circular externa informativa relacionada con cupos.</t>
  </si>
  <si>
    <t>Circular Externa</t>
  </si>
  <si>
    <r>
      <rPr>
        <b/>
        <sz val="12"/>
        <rFont val="Arial"/>
        <family val="2"/>
      </rPr>
      <t>DGA</t>
    </r>
    <r>
      <rPr>
        <sz val="12"/>
        <rFont val="Arial"/>
        <family val="2"/>
      </rPr>
      <t xml:space="preserve">
Dirección de Gestión de Aduanas
Subdirección de Operación Aduanera</t>
    </r>
  </si>
  <si>
    <r>
      <rPr>
        <b/>
        <sz val="12"/>
        <rFont val="Arial"/>
        <family val="2"/>
      </rPr>
      <t>Hallazgo nro. 3 Importación Vehículos Diplomáticos DS Cartagena (F-D)</t>
    </r>
    <r>
      <rPr>
        <sz val="12"/>
        <rFont val="Arial"/>
        <family val="2"/>
      </rPr>
      <t xml:space="preserve">
“(…) De la revisión efectuada por el equipo Auditor a las declaraciones de importación de la DS de Cartagena para los vehículos importados por los funcionarios diplomáticos, se observó que la DIAN no realiza una gestión eficiente ni oportuna en el ejercicio de las funciones de inspección, control y vigilancia respecto de los cupos establecidos para el uso de la franquicia o rebaja en los derechos de aduana aplicables a la importación de vehículos por parte de los funcionarios diplomáticos, toda vez que, en varios casos se evidenció que dichos cupos superan los montos previstos en el Decreto 2148 de 1991.
En virtud de lo señalado en el Concepto No. 032146 del 31 de diciembre de 2019, “IMPORTACIONES DIPLOMÁTICOS”, expedido por la Dirección de gestión Jurídica de la DIAN, establece que, al superar el monto determinado, los beneficiarios de la franquicia deben pagar los tributos aduaneros correspondientes. (…)”
“(…) se verificó que la suma del valor FOB en USD y el ajuste en valor USD excede el monto asignado al beneficiario conforme a su rango. En virtud de lo anterior, se procedió a efectuar la liquidación del arancel dejado de cancelar por parte del funcionario diplomático, valor que asciende a $2.360.417.746 (…).</t>
    </r>
  </si>
  <si>
    <t>“(…) inefectividad en los mecanismos de vigilancia, control e inspección por parte de la DIAN conllevó a que se dejaran de percibir recursos por $2.360.417.746  (…)”</t>
  </si>
  <si>
    <r>
      <rPr>
        <b/>
        <sz val="12"/>
        <rFont val="Arial"/>
        <family val="2"/>
      </rPr>
      <t>DGA</t>
    </r>
    <r>
      <rPr>
        <sz val="12"/>
        <rFont val="Arial"/>
        <family val="2"/>
      </rPr>
      <t xml:space="preserve">
Dirección de Gestión de Aduanas                                                                                                                                                                                                                                                                      Subdirección de Operación Aduanera
Direcciones Seccionales de Aduanas de Cartagena y Barranquilla
Dirección Seccional de Impuestos y Aduanas de Santa Marta</t>
    </r>
  </si>
  <si>
    <t>Un formato de Aceptación de Pruebas funcionales y salida a producción - FT-IIT-1851</t>
  </si>
  <si>
    <t>5. Socializar la Resolución 3415 de 2025 del Ministerio de Hacienda y Crédito Público a los funcionarios de las Divisiones de Operación Aduanera - GIT Importaciones de las Direcciones Seccionales de Aduanas y de las Direcciones Seccionales de Impuestos y Aduanas.</t>
  </si>
  <si>
    <t xml:space="preserve">22  02 002   </t>
  </si>
  <si>
    <r>
      <rPr>
        <b/>
        <sz val="12"/>
        <rFont val="Arial"/>
        <family val="2"/>
      </rPr>
      <t>Hallazgo nro. 20 Sistemas de Información</t>
    </r>
    <r>
      <rPr>
        <sz val="12"/>
        <rFont val="Arial"/>
        <family val="2"/>
      </rPr>
      <t xml:space="preserve">
“(…) al verificar la información reportada por las diferentes áreas de la DIAN relacionadas con el proceso aduanero y cambiario, se presentan las siguientes situaciones: 
 ✓ Falta de gobernanza de tecnologías de la información y centralización de la información de fiscalización aduanera y cambiaria, al evidenciarse que en las diferentes seccionales cuentan con iniciativas propias de sistemas información o base de datos diferentes para la consulta de procesos y no contar con un único sistema oficial, donde se pueda llevar la trazabilidad de los procesos de fiscalización a nivel nacional.
✓ Los aplicativos para el control de la operación aduanera, cuenta con una alta obsolescencia tecnológica, no permiten adjuntar documentos soportes de la operación aduanera (documentos de transporte, factura, entre otros), teniendo que recurrir a las agencias de aduanas para solicitar esta documentación, (…)”
“(…)  ✓ Se evidenciaron fallas en la seguridad de la información del aplicativo de importación de mercancías SYGA, al identificarse alteraciones en los campos correspondientes al NIT del importador, NIT del declarante y subpartidas arancelarias en 407 declaraciones de importación, con el propósito de evadir los controles de selectividad establecidos por la DIAN. Estas inconsistencias fueron reportadas en los informes emitidos por la Agencia ITRC para el período comprendido entre el 1 de enero de 2022 y el 31 de julio de 2024, información que fue verificada y validada por el equipo auditor. (…)”
“(…)  ✓ Ausencia de sistemas de información de la operación de retención de divisas, en el cual se pueda controlar la cantidad divisas retenidas, estado y recinto de almacenamiento de las mismas, actualmente se recurre al uso de herramientas manuales como hojas de Excel para consolidar información a nivel nacional.
✓ Ausencia de interoperabilidad con los sistemas de zonas francas, perdiéndose el control del movimiento de estas mercancías una vez ingresan a la zona franca.               
✓ Falta de llaves (campos clave) que permita integrar y buscar información entre los diferentes aplicativos, lo que conlleva a realizar procesos manuales; es así como, sobre los insumos manejados en Excel se requiere realizar procesos manuales para determinar cómo fueron cargados en el aplicativo de fiscalización IRIS y establecer si tiene o no un número de expediente. (…)”</t>
    </r>
  </si>
  <si>
    <t>“(…) debilidades en los controles de integridad y seguridad de la información del sistema SYGA, así como posibles fallas en los mecanismos de autenticación, trazabilidad y monitoreo, lo que incrementa el riesgo de manipulación indebida de datos, pérdida de confiabilidad de la información y afectación de los procesos de control aduanero (…)”
“(…) falta de gestión de gobernanza de TI al no tener fortalecidos instancias de gobierno en el que se tenga implementados acuerdos de desarrollo de servicios, (…)”</t>
  </si>
  <si>
    <t>Implementar en el NSGA soluciones que permitan garantizar la disponibilidad, integridad, trazabilidad y seguridad de los datos asociados a los procesos de control, fiscalización y operación aduanera.</t>
  </si>
  <si>
    <t xml:space="preserve">1. Iniciar el desarrollo de la solución tecnológica
</t>
  </si>
  <si>
    <t xml:space="preserve">Informes de seguimiento  </t>
  </si>
  <si>
    <r>
      <rPr>
        <b/>
        <sz val="12"/>
        <rFont val="Arial"/>
        <family val="2"/>
      </rPr>
      <t>DGA</t>
    </r>
    <r>
      <rPr>
        <sz val="12"/>
        <rFont val="Arial"/>
        <family val="2"/>
      </rPr>
      <t xml:space="preserve">
Dirección de Gestión de Aduanas
Subdirección de Operación Aduanera
Dirección de Gestión de Innovación y Tecnología
Subdirección de Innovación y Proyectos
Subdirección de Soluciones y Desarrollo
Dirección de Gestión de Fiscalización
Subdirección de Fiscalizacion Aduanera
Subdirección de Fiscalización Cambiaria</t>
    </r>
  </si>
  <si>
    <t>2. Iniciar la implementación de la solución tecnológica</t>
  </si>
  <si>
    <t>Formato de Aceptación de Pruebas funcionales y salida a producción - FT-IIT-1851</t>
  </si>
  <si>
    <r>
      <rPr>
        <b/>
        <sz val="12"/>
        <rFont val="Arial"/>
        <family val="2"/>
      </rPr>
      <t>DGA</t>
    </r>
    <r>
      <rPr>
        <sz val="12"/>
        <rFont val="Arial"/>
        <family val="2"/>
      </rPr>
      <t xml:space="preserve">
Dirección de Gestión de Aduanas
Subdirección de operación aduanera
Dirección de Gestión de Innovación y Tecnología
Subdirección de Innovación y Proyectos
Subdirección de Soluciones y Desarrollo
Dirección de Gestión de Fiscalización
Subdirección de Fiscalizacion Aduanera
Subdirección de Fiscalización Cambiaria</t>
    </r>
  </si>
  <si>
    <t xml:space="preserve">“Auditoria Financiera a Dirección de Impuestos y Aduanas Nacionales - DIAN, incluye punto de control Dirección de Impuestos Seccional de Medellín, vigencia 2025”. </t>
  </si>
  <si>
    <t xml:space="preserve">17  03 005   </t>
  </si>
  <si>
    <r>
      <rPr>
        <b/>
        <sz val="12"/>
        <rFont val="Arial"/>
        <family val="2"/>
      </rPr>
      <t>Hallazgo No. 5 Cupos Importación Vehículos Diplomáticos DS Santa Marta (F)(D)</t>
    </r>
    <r>
      <rPr>
        <sz val="12"/>
        <rFont val="Arial"/>
        <family val="2"/>
      </rPr>
      <t xml:space="preserve">
“(…) se observó que la DIAN no realiza una gestión eficiente ni oportuna en el ejercicio de las funciones de inspección, control y vigilancia respecto de los cupos establecidos para el uso de la franquicia o rebaja en los derechos de aduana aplicables a la importación de vehículos por parte de los funcionarios diplomáticos, toda vez que, en varios casos se evidenció que dichos cupos superan los montos previstos en el Decreto 2148 de 1991. (…)”.
“(…) Para los casos que se relacionan a continuación, se verificó que la suma del valor FOB en USD y el ajuste en valor USD excede el monto asignado al beneficiario conforme a su rango.
En virtud de lo anterior, se procedió a efectuar la liquidación del arancel dejado de cancelar por parte del funcionario diplomático, valor que asciende a $1.457.850.360 (…)”.
“(…) El daño se materializa en la medida en que han transcurrido más de tres años desde la fecha de presentación de las declaraciones de importación conforme lo consignado en el artículo 2527 del Decreto 920 de 2023, plazo dentro del cual la DIAN tenía competencia para iniciar el proceso de revisión y corrección de estas. (…)”.</t>
    </r>
  </si>
  <si>
    <t>“(…) por cuanto al termino para efectuar los procesos de fiscalización han
caducado.
La DIAN no cuenta con mecanismos que permitan ejercer el cobro de las declaraciones de importación presentadas por los diplomáticos durante las vigencias objeto de análisis. (…)”.</t>
  </si>
  <si>
    <t>1. Solicitar desde la Subdirección de Operación Aduanera reportes trimestrales a los jefes de las Divisiones de Operación Aduanera - Grupos Internos de Trabajo de Importaciones de la Dirección Seccional de Aduanas de Barranquilla y de la Dirección Seccional de Impuestos y Aduanas de Santa Marta sobre las controversias de valor que se hayan generado en la importación de vehículos diplomáticos en relación con precios de referencia y dato objetivo y cuantificable, con el propósito de verificar el cumplimiento de los lineamientos del memorando 000225 de 2025.</t>
  </si>
  <si>
    <t>Informes trimestrales</t>
  </si>
  <si>
    <r>
      <rPr>
        <b/>
        <sz val="12"/>
        <rFont val="Arial"/>
        <family val="2"/>
      </rPr>
      <t>DGA</t>
    </r>
    <r>
      <rPr>
        <sz val="12"/>
        <rFont val="Arial"/>
        <family val="2"/>
      </rPr>
      <t xml:space="preserve">
Dirección de Gestión de Aduanas
Subdirección de Operación Aduanera
Dirección Seccional de Aduanas de Barranquilla
Dirección Seccional de Impuestos y Aduanas de Santa Marta</t>
    </r>
  </si>
  <si>
    <t>Implementar en el NSGA la validación de los cupos diplomáticos (Control en el NSGA que permita verificar los cupos diplomáticos previa validación de los requisitos establecidos en el Decreto 2148 de 1991 o el que haga sus veces).</t>
  </si>
  <si>
    <t xml:space="preserve">2. Iniciar el desarrollo de la solución tecnológica
</t>
  </si>
  <si>
    <t>Informes de seguimiento semestrales</t>
  </si>
  <si>
    <t>3. Iniciar la implementación de la solución tecnológica</t>
  </si>
  <si>
    <t>Realizar seguimiento y monitoreo cuatrimestral al Memorando 228 de 2025, "Lineamientos para el control posterior de vehículos importados por personal diplomático bajo la franquicia arancelaria establecida en el Decreto 2148 de 1991", mediante el cual se remitió a las Direcciones Seccionales los seleccionados para la ejecución de las acciones de control correspondientes.</t>
  </si>
  <si>
    <t>4. Solicitar a cada una de las Direcciones Seccionales, mediante oficio, informar el avance y los resultados de las actuaciones de control realizadas respecto de los  seleccionados, con el fin de efectuar el seguimiento.</t>
  </si>
  <si>
    <t>Informe cuatrimestral</t>
  </si>
  <si>
    <r>
      <rPr>
        <b/>
        <sz val="12"/>
        <rFont val="Arial"/>
        <family val="2"/>
      </rPr>
      <t>DGA</t>
    </r>
    <r>
      <rPr>
        <sz val="12"/>
        <rFont val="Arial"/>
        <family val="2"/>
      </rPr>
      <t xml:space="preserve">
Dirección de Gestión de Aduanas
Dirección de Gestión de Fiscalización
Subdirección de Fiscalización Aduanera</t>
    </r>
  </si>
  <si>
    <r>
      <t xml:space="preserve">Hallazgo No. 6 Cupos Importación Vehículos Diplomáticos DS Barranquilla (F)(D)
</t>
    </r>
    <r>
      <rPr>
        <sz val="12"/>
        <rFont val="Arial"/>
        <family val="2"/>
      </rPr>
      <t>“(…) Para los casos que se relacionan a continuación, se verificó que la suma del valor FOB en USD y el ajuste en valor USD excede el monto asignado al beneficiario conforme a su rango. En virtud de lo anterior, se procedió a efectuar la liquidación del arancel dejado de cancelar por parte del funcionario diplomático, valor que asciende a $ 414.347.836(…)”.
“(…) El daño se materializa en la medida en que han transcurrido más de tres años desde la fecha de presentación de las declaraciones de importación conforme lo consignado en el artículo 2533 del Decreto 920 de 2023, plazo dentro del cual la DIAN tenía competencia para iniciar el proceso de revisión y corrección de estas. En consecuencia, dichas declaraciones adquirieron firmeza (…)”.</t>
    </r>
  </si>
  <si>
    <t>“(…) por cuanto al termino para efectuar los procesos de fiscalización han
caducado.
La DIAN no cuenta con mecanismos que permitan ejercer el cobro de las declaraciones de importación presentadas por los diplomáticos durante las vigencias objeto de análisis (…)”.</t>
  </si>
  <si>
    <t>CORPORATIVA</t>
  </si>
  <si>
    <t>5 Aud Regular Vig 2008 Recaudadora
AEF - Seguimiento PM 2014</t>
  </si>
  <si>
    <t>16 03 002</t>
  </si>
  <si>
    <t>HALLAZGO 5. Expedientes: 9600055, 96000357, 96000342 y 20010131. Se recibió en septiembre de 2005 maquinaria en dación en pago por $680 millones y $185,4 millones, trasladados a Almagrario–Bosa, permaneciendo aun en esta a mayo 30 de 2009, evidenciando una gestión ineficaz y antieconómica, al no realizarse su disposición final. Se indica por la DIAN estos bienes fueron incluidos en la Licitación Pública LP-NC-005-2006, por “$679.900.000 y $184.390.000”, estando sobrevaluados repecto al estado de la maquinaria, de acuerdo al Peritaje Técnico su valor actual es de $7,2 y $10,4 millones, respectivamente, no realizando en su momento el avalúo para establecer el valor mínimo de venta de los bienes, segun lo establecido en el parágrafo del artículo 14 del Decreto 855/94.
Se recibió asi mismo en septiembre y noviembre de 2005, elementos de cacharrería en dación en pago por $88 millones y muebles y enseres por $6,7 millones, bienes que fueron trasladados a Almagrario–Bosa, permaneciendo a 30/05/09 aun en la almacenadora, sin que se evidencie gestión de la DIAN para su venta o destino final, toda vez que se trata de elementos nuevos.
Las situaciones anteriores generan desgaste económico y administrativo, en detrimento de las finanzas de la entidad, al incumplir la Orden Administrativa No 006 de Diciembre 31/04, numeral 7, “El proceso de comercialización  de los bienes se debe iniciar máximo dentro  de los (60) días hábiles siguientes al recibo del mismo”.</t>
  </si>
  <si>
    <t xml:space="preserve">Indebida aplicación de la Orden Administrativa No. 06 de 2004, numeral 7, y falta gestión frente a la comercialización y disposición de los bienes recibidos en dación en pago.  </t>
  </si>
  <si>
    <t>Disponer de los bienes muebles adjudicados a la Nación por  valor de $ 83.392.920, en custodia de la Dirección Seccional de Aduanas de Bogotá, a 30 de  noviembre de 2006.</t>
  </si>
  <si>
    <t>Realizar las actas de entrega de los bienes dispuestos de acuerdo a la modalidad de disposición aplicada.</t>
  </si>
  <si>
    <t>valor de los bienes dispuestos en el periodo / valor total de los bienes. Periodicidad Trimestral.</t>
  </si>
  <si>
    <r>
      <rPr>
        <b/>
        <sz val="12"/>
        <rFont val="Arial"/>
        <family val="2"/>
      </rPr>
      <t>DGC</t>
    </r>
    <r>
      <rPr>
        <sz val="12"/>
        <rFont val="Arial"/>
        <family val="2"/>
      </rPr>
      <t xml:space="preserve">
DS - Subproceso Operación Logística
Dirección Seccional de Aduanas de Bogotá
División Administrativa y Financiera
GIT de Operación Logística de la Dirección Seccional
NC - Subproceso Operación Logística
Dirección de Gestión Corporativa
Subdirección Logística
REFORMULADO
29052020
31102020
30112021</t>
    </r>
  </si>
  <si>
    <t xml:space="preserve">Disponer de los bienes muebles adjudicados a la Nación por valor de $295.073.969,00, en custodia de la Dirección Seccional de Aduanas de Bogotá. </t>
  </si>
  <si>
    <r>
      <rPr>
        <b/>
        <sz val="12"/>
        <rFont val="Arial"/>
        <family val="2"/>
      </rPr>
      <t>DGC</t>
    </r>
    <r>
      <rPr>
        <sz val="12"/>
        <rFont val="Arial"/>
        <family val="2"/>
      </rPr>
      <t xml:space="preserve">
DS - Subproceso Operación Logística
Dirección Seccional de Aduanas de Bogotá
División Administrativa y Financiera
GIT de Operación Logística de la Dirección Seccional
NC - Subproceso Operación Logística
Dirección de Gestión Corporativa
Subdirección Logística
REFORMULADO
24102022
</t>
    </r>
  </si>
  <si>
    <t>6 Aud Regular Vig 2008 Recaudadora
AEF - Seguimiento PM 2014</t>
  </si>
  <si>
    <t>Hallazgo 6. Bodegaje Bienes Recibidos en Dación de Pago. Efectuada visita de inspección administrativa ocular a las bodegas Almagrario-Bosa donde la DIAN tiene mercancía en custodia, se estableció que a marzo/09 esta empresa le ha facturado a la Entidad por concepto de bodegaje la suma de $361.5 millones, que equivalen al 38% de los bienes recibidos en dación en pago, hecho que ocasiona gastos adicionales a la entidad en detrimento de sus finanzas, en la medida en que la DIAN no gestione el destino final de estos bienes ocasionando detrimento patrimonial en igual cuantía, lo anterior constituye un hallazgo con presunta incidencia fiscal.</t>
  </si>
  <si>
    <t xml:space="preserve">Indebida aplicación de la Orden Administrativa No. 06 de 2004, numeral 7, y falta gestión frente a la comercialización y disposición de los bienes recibidos en dación en pago. </t>
  </si>
  <si>
    <t>Disponer de los bienes muebles adjudicados a la Nación por valor de $481.033.006,82,en custodia de la dirección Seccional de Aduanas de Bogotá a diciembre 31 de 2009.</t>
  </si>
  <si>
    <r>
      <rPr>
        <b/>
        <sz val="12"/>
        <rFont val="Arial"/>
        <family val="2"/>
      </rPr>
      <t xml:space="preserve">DGC
</t>
    </r>
    <r>
      <rPr>
        <sz val="12"/>
        <rFont val="Arial"/>
        <family val="2"/>
      </rPr>
      <t>DS - Subproceso Operación Logística
Dirección Seccional de Aduanas de Bogotá
División Administrativa y Financiera
GIT de Operación Logística de la Dirección Seccional
NC - Subproceso Operación Logística
Dirección de Gestión Corporativa
Subdirección Logística
REFORMULADO
29052020
31102020
30112021
09122022</t>
    </r>
  </si>
  <si>
    <t>18 Aud Regular Vig 2009 Recaudadora
AEF - Seguimiento PM 2014</t>
  </si>
  <si>
    <t>19 03 001</t>
  </si>
  <si>
    <t>Hallazgo 18. Comercialización de Bienes recibidos en Dación de Pago. La orden administrativa No. 6 de Diciembre 31 de 2004 en su numeral 7.1 señala que el proceso de comercialización de los bienes recibidos en Dación de Pago deberá iniciarse máximo dentro de los 60 días hábiles siguientes al recibo del mismo.  No obstante, se evidenció que para los bienes recibidos por parte de la entidad auditada bajo el concepto de Dación en Pago no se ha iniciado el proceso de comercialización, en el término establecido en la orden administrativa correspondiente.</t>
  </si>
  <si>
    <t>Debilidades en la gestión de los funcionarios y de las directivas en el Nivel Central de la Entidad.</t>
  </si>
  <si>
    <t>Disponer de los bienes muebles adjudicados a la Nación, así:  DS de Aduanas de Bogotá $481.033.006,82, DS de Aduanas de Cali $39.366.210.11,  DS de Aduanas de Cúcuta $5.600.000, DS de Impuestos y Aduanas de Manizales $27.391.441,  DS de Aduanas de Medellín $56.273.770 a diciembre 31 de 2009.</t>
  </si>
  <si>
    <r>
      <rPr>
        <b/>
        <sz val="12"/>
        <rFont val="Arial"/>
        <family val="2"/>
      </rPr>
      <t>DGC</t>
    </r>
    <r>
      <rPr>
        <sz val="12"/>
        <rFont val="Arial"/>
        <family val="2"/>
      </rPr>
      <t xml:space="preserve">
DS - Subproceso Operación Logística
Dirección Seccional de Aduanas de Bogotá
Dirección Seccional de Aduanas de Cali
Dirección Seccional de Impuestos y Aduanas de Cúcuta
Dirección Seccional de Impuestos y Aduanas de Manizales
Dirección Seccional de Aduanas de Medellín
División Administrativa y Financiera
GIT de Operación Logística 
NC - Subproceso Operación Logística
Dirección de Gestión Corporativa
Subdirección Logística
REFORMULADO
29052020
31102020
30112021
09122022</t>
    </r>
  </si>
  <si>
    <t>14 Aud DS ADUANAS, Ipiales, Cartagena, Cúcuta, Bogotá, B/ventura, Cali, Urabá Vig P.Semestre 2015</t>
  </si>
  <si>
    <t>19 03 002</t>
  </si>
  <si>
    <t xml:space="preserve">Hallazgo No.14: Actas de destrucción de mercancías 1o semestre 2015
En la revisión efectuada a las actividades del Grupo de Comercialización, no se evidenciaron las correspondientes actas de destrucción de la vigencia auditada. No obstante, haberse definido su situación aproximadamente hace más de seis (6) meses. Por debilidades en la función de planeación, seguimiento y control del grupo, no se realizó oportunamente la gestión para su destrucción y baja del inventario, incurriendo en el pago adicional por el servicio de depósito o bodegaje.
</t>
  </si>
  <si>
    <t>Debilidades en la función de planeación, seguimiento y control de grupo</t>
  </si>
  <si>
    <t>Disponer de las Mercancías con situación jurídica definida por valor de $ 439.166.576, correspondiente a mercancías ingresadas antes del 31 de diciembre de 2015.</t>
  </si>
  <si>
    <t>Realizar Egresos de las mercancías registradas en el sistema ADA.</t>
  </si>
  <si>
    <t>Valor de la mercancía dispuesta en el periodo/valor total de las mercancías a disponer. Periodicidad Trimestral.</t>
  </si>
  <si>
    <r>
      <rPr>
        <b/>
        <sz val="12"/>
        <rFont val="Arial"/>
        <family val="2"/>
      </rPr>
      <t>DGC</t>
    </r>
    <r>
      <rPr>
        <sz val="12"/>
        <rFont val="Arial"/>
        <family val="2"/>
      </rPr>
      <t xml:space="preserve">
DS - Subproceso Operación Logística
GIT de Operación Logística 
Dirección Seccional de Aduanas de Cali
REFORMULADO 
29052020
30102020
30112021
09122022</t>
    </r>
  </si>
  <si>
    <t>5 Aud. Reg.  Función Recaudadora Vig. 2010
AEF - Seguimiento PM 2014</t>
  </si>
  <si>
    <t>19 05 100</t>
  </si>
  <si>
    <t>Hallazgo 5. En los depósitos Almagrario y Almaviva se encuentran mercancías almacenadas con situación jurídica definida que tienen más de tres años de antigüedad cuyo valor aduanero asciende a la suma de $2.713,3 millones</t>
  </si>
  <si>
    <t>Demoras en la aprobación por parte del nivel central de los eventos de disposición de mercancías</t>
  </si>
  <si>
    <t xml:space="preserve">Disponer de las Mercancías con situación jurídica definida y registradas en el sistema ADA por valor de $ 2.589.186.195, con corte a diciembre 31 de 2016.
</t>
  </si>
  <si>
    <t>valor de la mercancía dispuesta en el periodo / valor total de las mercancías a disponer. Periodicidad Trimestral.</t>
  </si>
  <si>
    <r>
      <rPr>
        <b/>
        <sz val="12"/>
        <rFont val="Arial"/>
        <family val="2"/>
      </rPr>
      <t>DGC</t>
    </r>
    <r>
      <rPr>
        <sz val="12"/>
        <rFont val="Arial"/>
        <family val="2"/>
      </rPr>
      <t xml:space="preserve">
DS - Subproceso Operación Logística
GIT de Operación Logística 
Dirección Seccional de Aduanas de Cartagena
Área que apoya Subdirección Logística
REFORMULADO
29052020
31102020
30112021
09122022</t>
    </r>
  </si>
  <si>
    <t>1 Aud. Regular Vigencia 2010
(Recaudadora)
AEF - Seguimiento PM 2014</t>
  </si>
  <si>
    <t>14 04 004</t>
  </si>
  <si>
    <r>
      <rPr>
        <b/>
        <sz val="12"/>
        <rFont val="Arial"/>
        <family val="2"/>
      </rPr>
      <t xml:space="preserve">Hallazgo No. 1
</t>
    </r>
    <r>
      <rPr>
        <sz val="12"/>
        <rFont val="Arial"/>
        <family val="2"/>
      </rPr>
      <t xml:space="preserve">En los archivos de la seccional no se encontraron reportes de evaluación del contrato que evidencien seguimiento a las observaciones formuladas por parte de la seccional de conformidad con el memorando 000655 de octubre 6 de 2009, como se observa en los formatos de evaluación bimestral en los cuales se consignan las observaciones de diferente naturaleza y que en el caso de las  facturas CU-0000916 de 08-07-2010, presenta dos descuentos por $ 168.228. 
Así mismo, no se encontraron  en la dirección seccional reportes de seguimiento y evaluación de la ejecución del contrato, que complementen las actividades de control y seguimiento  a la contratación de almacenamiento de mercancías. 
De otra parte, se  pudo determinar la existencia de vehículos en estado de abandono y alguna chatarra que por  su precaria condición actual  no representa un activo con posibilidades de comercialización y antes por el contrario le generan al estado unos costos de bodegaje que para el caso de Almaviva para la vigencia 2010 ascendió a $ 55.5 millones y Alpopular $ 132.04 millones y que en algunos casos datan desde el 2003.  Estos hechos adicionalmente al costo de almacenaje que representan generan un incumplimiento a los lineamientos del indicador de control de tiempos de almacenamientos (I.P.M.A) contemplados en el numeral 5.1  de la orden Administrativa 003 de 2001, que establece como referencia del indicador un término de (90) días como referencia para la permanencia de la mercancía en depósito.  
</t>
    </r>
  </si>
  <si>
    <t>Deficiencias de control interno de gestión administrativa en la aplicación de normatividad y procedimientos internos.</t>
  </si>
  <si>
    <t>Realizar y remitir un informe de gestión adelantada en calidad de supervisor de ejecución del contrato de almacenamiento, en donde se refleje cada una de las actuaciones realizadas y las evidencias frente a los hallazgos encontrados.</t>
  </si>
  <si>
    <t>Realizar y enviar informe de gestión a la supervision.</t>
  </si>
  <si>
    <t>Informes de supervisión</t>
  </si>
  <si>
    <r>
      <t xml:space="preserve">DGC
</t>
    </r>
    <r>
      <rPr>
        <sz val="12"/>
        <rFont val="Arial"/>
        <family val="2"/>
      </rPr>
      <t>DS -  Dirección Seccional de Cúcuta
División  Administrativa y financiera
GIT de Operación Logística de la 
ACTUALIZADO
30112021</t>
    </r>
  </si>
  <si>
    <t>Consolidar y verificar los informes de gestión presentados, y tramitar lo correspondiente de acuerdo con el resultado obtenido.</t>
  </si>
  <si>
    <t>Informes de resultados y observaciones</t>
  </si>
  <si>
    <r>
      <t xml:space="preserve">DGC
</t>
    </r>
    <r>
      <rPr>
        <sz val="12"/>
        <rFont val="Arial"/>
        <family val="2"/>
      </rPr>
      <t>NC - Dirección de Gestión Corporativa
Subdirección Logística
Coordinación de Optimización de la Operación Logística
ACTUALIZADO
30112021</t>
    </r>
  </si>
  <si>
    <t>Gestionar la disposición de mercancías con SJD a corte 30 de abril de 2025 cuyo valor asciende a $ 2.874.988.645, y registran un término de bodegaje superior a 2 años.</t>
  </si>
  <si>
    <t>Elaborar y remitir a la Subdirección Logística los proyectos para la Disposición de Mercancías.</t>
  </si>
  <si>
    <t>Oficios o correos</t>
  </si>
  <si>
    <r>
      <rPr>
        <b/>
        <sz val="12"/>
        <rFont val="Arial"/>
        <family val="2"/>
      </rPr>
      <t>DGC</t>
    </r>
    <r>
      <rPr>
        <sz val="12"/>
        <rFont val="Arial"/>
        <family val="2"/>
      </rPr>
      <t xml:space="preserve">
DS - Dirección Seccional de Cúcuta
División Administrativa y Financiera
GIT de Operación Logística  
NC -  Dirección de Gestión Corporativa
Subdirección Logística
Coordinaciones de Gestión Social y Comercialización 
Coordinación de Destrucciones y Chatarrización
REFORMULADO
30092016
31092017
30032018
30032019
30042020
05052021
30112021
09122022</t>
    </r>
  </si>
  <si>
    <t>Gestionar la entrega de las mercancías dispuestas bajo la modalidad de donación, destrucción, chatarrización, venta y/o asignación)</t>
  </si>
  <si>
    <t>Egresos de mercancías ADA</t>
  </si>
  <si>
    <r>
      <rPr>
        <b/>
        <sz val="12"/>
        <rFont val="Arial"/>
        <family val="2"/>
      </rPr>
      <t>DGC</t>
    </r>
    <r>
      <rPr>
        <sz val="12"/>
        <rFont val="Arial"/>
        <family val="2"/>
      </rPr>
      <t xml:space="preserve">
DS - Dirección Seccional de Cúcuta
División Administrativa y Financiera
GIT de Operación Logística  
NC - Subproceso Operación Logística
Dirección de Gestión Corporativa
Subdirección Logística
Coordinaciones de Gestión Social y Comercialización 
Coordinación de Destrucciones y Chatarrización
REFORMULADO
30092016
31092017
30032018
30032019
30042020
05052021
30112021
09122022</t>
    </r>
  </si>
  <si>
    <t>Revisar, actualizar y publicar los procedimientos relacionados con la disposición de mercancías.</t>
  </si>
  <si>
    <t>Ajustar los procedimientos relacionados con la disposición de mercancías a las necesidades actuales de la entidad.</t>
  </si>
  <si>
    <t>Procedimiento ajustado</t>
  </si>
  <si>
    <r>
      <t xml:space="preserve">DGC
</t>
    </r>
    <r>
      <rPr>
        <sz val="12"/>
        <rFont val="Arial"/>
        <family val="2"/>
      </rPr>
      <t>NC - Dirección de Gestión Corporativa
Subdirección Logística
Dirección de Gestión Estratégica y Analítica
Subdirección de Procesos
REFORMULADO
30042020
ACTUALIZADO
30112021</t>
    </r>
  </si>
  <si>
    <t>11 Aud  Proceso Comercialización
Subproceso Control y Administración de Mercancías Aprehendidas, Decomisadas y Abandonadas a Favor de la Nación Vigencia 2018 - 2019 - a 30 de junio de 2020</t>
  </si>
  <si>
    <t>12  02  002</t>
  </si>
  <si>
    <r>
      <t xml:space="preserve">HALLAZGO No. 11. DISPOSICION DE MERCANCIAS: PERECEDEROS, EN ABANDONO Y OTROS 
</t>
    </r>
    <r>
      <rPr>
        <i/>
        <sz val="12"/>
        <rFont val="Arial"/>
        <family val="2"/>
      </rPr>
      <t>DS de Aduanas de Bogotá - DS de Aduanas de Cúcuta            
(…) las acciones ejecutadas por la DIAN no han sido efectivas para cumplir con la función de disposición de las mercancías aprehendidas, decomisadas o abandonadas a favor de la Nación.</t>
    </r>
  </si>
  <si>
    <t>(…) inobservancia de los principios de eficacia y celeridad, así como del incumplimiento del procedimiento de disposición de mercancías y la falta de control y seguimiento a través del sistema de información</t>
  </si>
  <si>
    <t>DS Cúcuta: Proceder con la Disposición de la Mercancía en Abandono (Bomba de agua según DIIAM 38071117605)</t>
  </si>
  <si>
    <t>1. Remitir a la Subdirección de Gestión Comercial  el proyecto de resolución de Disposición por la modalidad de Chatarrización.</t>
  </si>
  <si>
    <t>Oficio de remisión del proyecto resolución  a la Coordinación de Disposición de Mercancías.</t>
  </si>
  <si>
    <r>
      <rPr>
        <b/>
        <sz val="12"/>
        <rFont val="Arial"/>
        <family val="2"/>
      </rPr>
      <t>DGC</t>
    </r>
    <r>
      <rPr>
        <sz val="12"/>
        <rFont val="Arial"/>
        <family val="2"/>
      </rPr>
      <t xml:space="preserve">
NC - Subproceso Operación Logística
Dirección de Gestión Corporativa
Subdirección Logística
DS - Subproceso Operación Logística
Dirección Seccional de Aduanas de Cúcuta
GIT de Operación Logística     
ACTUALIZADO
30112021</t>
    </r>
  </si>
  <si>
    <t xml:space="preserve">DS Cúcuta: Proceder con la Disposición 346 ítems de Mercancía consistente en Vehículos nuevos, usados, motocicletas nuevas y usadas, por valor de $2,166,171,383, </t>
  </si>
  <si>
    <t>Elaborar y remitir a la Subdirección de Gestión  Comercial los proyectos para la Disposición de Mercancías.</t>
  </si>
  <si>
    <r>
      <rPr>
        <b/>
        <sz val="12"/>
        <rFont val="Arial"/>
        <family val="2"/>
      </rPr>
      <t>DGC</t>
    </r>
    <r>
      <rPr>
        <sz val="12"/>
        <rFont val="Arial"/>
        <family val="2"/>
      </rPr>
      <t xml:space="preserve">
NC - Subproceso Operación Logística
Dirección de Gestión Corporativa
Subdirección Logística
DS - Subproceso Operación Logística
Dirección Seccional de Aduanas de Cúcuta
GIT de Operación Logística     
REFORMULADO
30112021
09122022</t>
    </r>
  </si>
  <si>
    <t>Disponer de las mercancías remitidas en los proyectos de disposición   a la Subdirección de Gestión Comercial.</t>
  </si>
  <si>
    <t>Egresos de mercancías</t>
  </si>
  <si>
    <r>
      <rPr>
        <b/>
        <sz val="12"/>
        <rFont val="Arial"/>
        <family val="2"/>
      </rPr>
      <t>DGC</t>
    </r>
    <r>
      <rPr>
        <sz val="12"/>
        <rFont val="Arial"/>
        <family val="2"/>
      </rPr>
      <t xml:space="preserve">
NC - Subproceso Operación Logística
Dirección de Gestión Corporativa
Subdirección Logística
Coordinación de  Chatarrización y Destrucciones                            
Coordinación de Gestión Social y Comercialización
DS - Subproceso Operación Logística
Dirección Seccional de Aduanas de Cúcuta         
GIT de Operación Logística     
REFORMULADO
30112021
09122022</t>
    </r>
  </si>
  <si>
    <t xml:space="preserve">DS Cúcuta: Proceder con la Disposición de 144 ítems de Mercancía varias consistente en Hogar, Vestuario, Accesorios Personal; Industriales; Perecederos; Joyas; perecederos, artículos para deporte, etc., por valor de $894,025,751. </t>
  </si>
  <si>
    <t xml:space="preserve">Oficio o correo </t>
  </si>
  <si>
    <r>
      <rPr>
        <b/>
        <sz val="12"/>
        <rFont val="Arial"/>
        <family val="2"/>
      </rPr>
      <t>DGC</t>
    </r>
    <r>
      <rPr>
        <sz val="12"/>
        <rFont val="Arial"/>
        <family val="2"/>
      </rPr>
      <t xml:space="preserve">
NC - Subproceso Operación Logística
Dirección de Gestión Corporativa
Subdirección Logística
DS - Subproceso Operación Logística
Dirección Seccional de Aduanas de Cúcuta
GIT de Operación Logística     
REFORMULADO
05052021
30112021
09122022</t>
    </r>
  </si>
  <si>
    <r>
      <rPr>
        <b/>
        <sz val="12"/>
        <rFont val="Arial"/>
        <family val="2"/>
      </rPr>
      <t>DGC</t>
    </r>
    <r>
      <rPr>
        <sz val="12"/>
        <rFont val="Arial"/>
        <family val="2"/>
      </rPr>
      <t xml:space="preserve">
NC - Subproceso Operación Logística
Dirección de Gestión Corporativa
Subdirección Logística
Coordinación de Gestión Social y Comercialización                                    
Coordinación de  Chatarrización y Destrucciones 
DS - Subproceso Operación Logística
Dirección Seccional de Aduanas de Cúcuta         
GIT de Operación Logística     
REFORMULADO
30112021
09122022</t>
    </r>
  </si>
  <si>
    <t>DS Bogotá: Adelantar las inspecciones de las mercancías que se encuentran en existencias por valor de $1.576.476.588</t>
  </si>
  <si>
    <t>Emitir los egresos de la mercancía, de 
acuerdo con cada modalidad de disposición por valor de $1.576.476.588</t>
  </si>
  <si>
    <t>Valor total de egresos emitidos / Valor total de mercancía a disponer $1.576.476.588</t>
  </si>
  <si>
    <r>
      <rPr>
        <b/>
        <sz val="12"/>
        <rFont val="Arial"/>
        <family val="2"/>
      </rPr>
      <t>DGC</t>
    </r>
    <r>
      <rPr>
        <sz val="12"/>
        <rFont val="Arial"/>
        <family val="2"/>
      </rPr>
      <t xml:space="preserve">
NC - Subproceso Operación Logística
Dirección de Gestión Corporativa
Subdirección Logística
DS - Subproceso Operación Logística
Dirección Seccional de Aduanas de Bogotá   
GIT de Operación Logística   
REFORMULADO
30112021  
09122022</t>
    </r>
  </si>
  <si>
    <t>DS Bogotá: Elaborar y remitir los proyectos de disposición de mercancías por valor de  $. 2.011.386.590</t>
  </si>
  <si>
    <t>Emitir los egresos de la mercancía, de acuerdo con cada 
modalidad de disposición por valor de $2.011.386.590</t>
  </si>
  <si>
    <t>Valor total de egresos emitidos / Valor total de mercancía a disponer $2.011.386.590</t>
  </si>
  <si>
    <r>
      <rPr>
        <b/>
        <sz val="12"/>
        <rFont val="Arial"/>
        <family val="2"/>
      </rPr>
      <t>DGC</t>
    </r>
    <r>
      <rPr>
        <sz val="12"/>
        <rFont val="Arial"/>
        <family val="2"/>
      </rPr>
      <t xml:space="preserve">
NC - Subproceso Operación Logística
Dirección de Gestión Corporativa
Subdirección Logística
Coordinación de Gestión Social y Comercialización                         
Coordinación de  Chatarrización y Destrucciones
DS - Subproceso Operación Logística
Dirección Seccional de Aduanas de Bogotá        
GIT de Operación Logística
REFORMULADO
30112021
09122022</t>
    </r>
  </si>
  <si>
    <t xml:space="preserve">Mercancías en proyecto de destrucción por valor de $146.114.005: Gestionar las Resoluciones de destrucción ordinaria que se encuentran en proyecto de 127 DIIAM y culminar con su disposición.  </t>
  </si>
  <si>
    <t>Actas de destrucción</t>
  </si>
  <si>
    <r>
      <rPr>
        <b/>
        <sz val="12"/>
        <rFont val="Arial"/>
        <family val="2"/>
      </rPr>
      <t>DGC</t>
    </r>
    <r>
      <rPr>
        <sz val="12"/>
        <rFont val="Arial"/>
        <family val="2"/>
      </rPr>
      <t xml:space="preserve">
NC - Subproceso Operación Logística
Dirección de Gestión Corporativa
Subdirección Logística
DS - Subproceso Operación Logística
Dirección Seccional de Aduanas de Bogotá
GIT de Operación Logística
REFORMULADO
30112021</t>
    </r>
  </si>
  <si>
    <t>“Auditoría Financiera a la UAE Dirección de Impuestos y Aduanas Nacionales - DIAN vigencia 2022”</t>
  </si>
  <si>
    <t>16  04 00</t>
  </si>
  <si>
    <t>Hallazgo No. 6. Reconocimiento y Revelación BIRDP Transferidos (D) “(…)El saldo de las cuentas de inventarios de terrenos y construcciones suma $135.054.040.464, saldo que genera incertidumbre debido a que, una vez verificada la información remitida por CISA y por la SNR, frente a la suministrada por la DIAN, no es posible establecer de manera cierta y fiel que los bienes inmuebles regis</t>
  </si>
  <si>
    <t>(D)</t>
  </si>
  <si>
    <t>“(…) falta de control, tanto administrativo como contable de los bienes inmuebles y de las cuentas contables que intervienen en el proceso; así como, deficiencias en la revelación de los estados financieros de la entidad, que no muestran la situación de dichos bienes; situación que impide a usuarios de la información financiera, conocer aspectos relevantes y de importancia relativa. Adic</t>
  </si>
  <si>
    <t>Establecer los controles administrativos y contables necesarios que reflejen o revelen la situación y/o movimientos de los bienes  inmuebles recibidos en dación de pago BIRDP, con el fin de evidenciar de manera real, verídica  y confiable, la información administrativa, económica y financiera de dichos bienes .</t>
  </si>
  <si>
    <t>Realizar un diagnóstico con el fin de  Identificar los BIRDP y establecer su información administrativa,  económica, financiera y contable y como resultado del mismo realizar los registros contables y/o conciliaciones necesarias.</t>
  </si>
  <si>
    <t>1.Informe de conciliación  2.Registros contables</t>
  </si>
  <si>
    <r>
      <rPr>
        <b/>
        <sz val="12"/>
        <rFont val="Arial"/>
        <family val="2"/>
      </rPr>
      <t xml:space="preserve">DGC </t>
    </r>
    <r>
      <rPr>
        <sz val="12"/>
        <rFont val="Arial"/>
        <family val="2"/>
      </rPr>
      <t xml:space="preserve">
NC - Subproceso RecursosAdministrativos 
Dirección de Gestión Corporativa 
Subdirección Administrativa    
Subdirección Logistica 
NC - Subproceso Recaudo - Devoluciones  Dirección de Gestión de Impuestos  Subdirección de Recaudo 
Coordinacion de Contabilidad Recaudadora  
ELABORACIÓN 19062023</t>
    </r>
  </si>
  <si>
    <t>Como resultado del diagnóstico, generar un  procedimiento que permita establecer la trazabilidad y control de los bienes inmuebles desde su adjudicación hasta su disposición final.</t>
  </si>
  <si>
    <t>Procedimiento</t>
  </si>
  <si>
    <t>14  04 00</t>
  </si>
  <si>
    <t>Hallazgo No. 11.Arrendamiento de BIRDP (D)  (…) En visita realizada por el equipo auditor, los días 16 y 17 de marzo de 2023 a los 31 inmuebles recibidos en dación en pago, se evidenció que los locales ubicados en la Tv. 93 no. 64G-13 y Tv. 93 no. 64G-15, fueron adjudicados a la DIAN en proceso concursal con Auto No. 405-012901 del 1 de septiembre de 2017, por $235.604.076 y $155.460.458</t>
  </si>
  <si>
    <t>“(…)  falta de gestión en la legalización y suscripción del contrato de arrendamiento; (…) debilidades de control interno contable, por cuanto la información de los bienes no es recibida en las cualidades y cantidades para ser registrada en los estados financieros de manera oportuna y veraz.”</t>
  </si>
  <si>
    <t>Formular mecanismos efectivos y eficientes de administración, y disposición final (Venta y comercialización) para los BIRDP</t>
  </si>
  <si>
    <t>Suscribir el contrato interadministrativo con el colector de activos estatal CISA, con el fin de enajenar y comercializar los BIRDP. Ejercer el seguimiento y control a través de la supervisión del contrato.</t>
  </si>
  <si>
    <t>Contrato interadministrativo CISA -DIAN</t>
  </si>
  <si>
    <r>
      <rPr>
        <b/>
        <sz val="12"/>
        <rFont val="Arial"/>
        <family val="2"/>
      </rPr>
      <t xml:space="preserve">DGC </t>
    </r>
    <r>
      <rPr>
        <sz val="12"/>
        <rFont val="Arial"/>
        <family val="2"/>
      </rPr>
      <t xml:space="preserve">
NC - Subproceso Recursos Administrativos 
Dirección de Gestión Corporativa 
Subdirección Administrativa    
Subdirección Logística 
NC - Subproceso Recaudo - Devoluciones  Dirección de Gestión de Impuestos  Subdirección de Recaudo 
Coordinación de Contabilidad Recaudadora  
ELABORACIÓN 19062023</t>
    </r>
  </si>
  <si>
    <t>Tramite contrato de arrendamiento, soporte cuentas por cobrar, y reportar y realizar los registros contables y/o conciliaciones de información necesarias.</t>
  </si>
  <si>
    <t>1.Contrato de arrendamiento de BIRDP.                                     2. Registros contables</t>
  </si>
  <si>
    <t>16  04 10</t>
  </si>
  <si>
    <t>Hallazgo No. 13. Mercancías ADA – Arauca (F-D)  Al realizar la evaluación al expediente, el cual contiene la información relacionada con los faltantes en el departamento de Arauca; se observó que, las mercancías antes de la vigencia 2020 se almacenaban en depósitos sin contrato; los cuales, pertenecían a la Fuerza Pública, estaciones de servicio y/o Defensa Civil; lo anterior, conforme a</t>
  </si>
  <si>
    <t>(F-D)</t>
  </si>
  <si>
    <t>(…)Debilidades en la aplicación de los procedimientos “PR-FI-163 Organización documental”, por cuanto los controles son insuficientes para garantizar la totalidad de la información correspondiente a la disposición de las mercancías ADA.(…) deficiencias en la administración de las mercancías almacenadas en bodegas de la DIAN y/o en estaciones de policía, debido a que no se realizó el segu</t>
  </si>
  <si>
    <t>Realizar seguimiento al inventario de mercancías ADA que se encuentran almacenadas en depósitos sin contrato.</t>
  </si>
  <si>
    <t>Implementar formulario FORMS a Nivel Nacional para el seguimiento de las mercancías ADA almacenadas en depósitos sin contrato.</t>
  </si>
  <si>
    <t>Formulario FORMS</t>
  </si>
  <si>
    <r>
      <rPr>
        <b/>
        <sz val="12"/>
        <rFont val="Arial"/>
        <family val="2"/>
      </rPr>
      <t>DGC</t>
    </r>
    <r>
      <rPr>
        <sz val="12"/>
        <rFont val="Arial"/>
        <family val="2"/>
      </rPr>
      <t xml:space="preserve">
NC - Subproceso Operación Logística
Dirección de Gestión Corporativa 
Subdirección Logística
Coordinación de Optimización de la Operación Logística
ELABORACIÓN 19062023</t>
    </r>
  </si>
  <si>
    <t>Realizar seguimiento al inventario de mercancías ADA almacenadas en depósitos sin contrato, dando aplicación al procedimiento “PR-FI-163 Organización documental” y al instructivo IN-ADF-0167 "Inspección de mercancías ADA y bienes adjudicados a la Nación"</t>
  </si>
  <si>
    <t>Realizar Inspección física de la mercancía ubicada en depósitos sin contrato</t>
  </si>
  <si>
    <t>Acta de Inspección</t>
  </si>
  <si>
    <r>
      <rPr>
        <b/>
        <sz val="12"/>
        <rFont val="Arial"/>
        <family val="2"/>
      </rPr>
      <t xml:space="preserve">DGC </t>
    </r>
    <r>
      <rPr>
        <sz val="12"/>
        <rFont val="Arial"/>
        <family val="2"/>
      </rPr>
      <t xml:space="preserve">
NC - Subproceso Operación Logística 
Dirección de Gestión Corporativa
Subdirección Logística
Coordinación de Optimización de la Operación Logística.  
DS - Subproceso Operación Logística
Dirección Seccional de Impuestos y Aduanas de Arauca. 
 ELABORACIÓN 19062023</t>
    </r>
  </si>
  <si>
    <t>Elaborar informe de lo encontrado en la inspección física de las mercancías ubicadas en depósitos sin contrato</t>
  </si>
  <si>
    <t xml:space="preserve">22  03 006   </t>
  </si>
  <si>
    <r>
      <rPr>
        <b/>
        <sz val="12"/>
        <rFont val="Arial"/>
        <family val="2"/>
      </rPr>
      <t xml:space="preserve">HALLAZGO No. 4. Disposición de Mercancías ADA (D-F)- Dirección Seccional de Impuestos y Aduanas de Buenaventura.(F y D)
</t>
    </r>
    <r>
      <rPr>
        <sz val="12"/>
        <rFont val="Arial"/>
        <family val="2"/>
      </rPr>
      <t xml:space="preserve">
“(…)Del cruce de base de datos realizados de la información reportada por la Dirección Seccional de Aduanas de Buenaventura, a la información referente a existencias de las mercancías ADA, con fecha de corte 15 de noviembre del 2022, evidenciándose lo siguiente:
Documentos de ingreso de mercancías - DIM, con situación jurídica definida (Decomiso) sin disponer, al corte presentaban bodegajes superiores a los 730 días.
Documento de ingreso de mercancías - DIM, en abandono sin disponer, al corte presentaban bodegajes superiores a los 730 días. 
Aprobación de eventos de donación, destrucción, chatarrización y venta de mercancías decomisadas o abandonadas a favor de la Nación, las cuales registraron un tiempo de bodegaje superaban 730 días. 
(…) 
Como consecuencia de lo expuesto, se produjo daño en el patrimonio público, por el pago de mayores costos de bodegaje por $1.656.338.410,43 discriminado de la siguiente manera. (…).”</t>
    </r>
  </si>
  <si>
    <t>Deficiencias en el seguimiento y control para la proyección y aprobación de eventos de disposición (Donación, destrucción, chatarrización y venta) de mercancías ADA, con situación jurídica definida y abandonadas a favor de la Nación, en la Seccional Buenaventura - GIT de Operación Logística de la División de Gestión Administrativa y Financiera</t>
  </si>
  <si>
    <t>Gestionar la disposición de mercancías con SJD a corte 30 de abril de 2025 cuyo valor asciende a $ 7.188.141.254,13, y registran un término de bodegaje superior a 2 años.</t>
  </si>
  <si>
    <t>Gestionar la entrega de las mercancías dispuestas bajo la modalidad de donación, destrucción, chatarrización, venta y/o asignación.</t>
  </si>
  <si>
    <r>
      <rPr>
        <b/>
        <sz val="12"/>
        <rFont val="Arial"/>
        <family val="2"/>
      </rPr>
      <t>DGC</t>
    </r>
    <r>
      <rPr>
        <sz val="12"/>
        <rFont val="Arial"/>
        <family val="2"/>
      </rPr>
      <t xml:space="preserve">
NC - Dirección de Gestión Corporativa
Subdirección Logística
DS -  Dirección Seccional de Impuestos y Aduanas de Buenaventura
</t>
    </r>
  </si>
  <si>
    <t xml:space="preserve">13  01 002   </t>
  </si>
  <si>
    <r>
      <rPr>
        <b/>
        <sz val="12"/>
        <rFont val="Arial"/>
        <family val="2"/>
      </rPr>
      <t xml:space="preserve">HALLAZGO No. 9. Disposición de Divisas -Dirección Seccional de Aduanas de Bogotá (A)
</t>
    </r>
    <r>
      <rPr>
        <sz val="12"/>
        <rFont val="Arial"/>
        <family val="2"/>
      </rPr>
      <t xml:space="preserve">
“El equipo Auditor a través del requerimiento No AG8-1-042-2023EE0160709, solicitó a la DIAN una muestra selectiva de actas de aprehensión, con los expedientes que contengan la totalidad de información, acompañadas del acto administrativo que define la situación jurídica, información del Recinto y/o depósito de ubicación y dirección específica del lugar donde se encuentra la mercancía (…) 
Dentro del desarrollo de la visita, se verificó la existencia de billetes con denominación de 100 dólares de los Estados unidos de América, los cuales fueron aprehendidos mediante acta No 301107 del 10 de septiembre de 2013, por un valor de CIENTO OCHENTA Y OCHO MILLONES TRESCIENTOS MIL PESOS MCTE ($188.300.000) (…)
Mediante requerimiento No AG8-1-056 2023EE0182501, se solicitó a la DIAN, procesos de disposición realizados a 31 de diciembre de 2022 y procedimientos y/o instructivos para la disposición de divisas aprehendidas por tráfico postal. En respuesta29 la DIAN indica que el ITEM 1 del DIM 24032100614 no ha participado en ningún proceso de disposición; con respecto a los procedimientos y/o instructivos para la disposición de divisas aprehendidas por tráfico postal, informa lo siguiente: “Se adjunta correo electrónico remitido por este despacho a la Subdirección Logística solicitando lineamientos para la correcta disposición de las divisas a cargo de la Dirección Seccional de Aduanas de Bogotá”. La respuesta enviada por la DIAN no resuelve lo requerido por la CGR, por cuanto no se adjunta el procedimiento. (…)
Respecto al estado de los billetes que se encuentran almacenados en el Banco de la República de Colombia, descritos en la tabla; no se encontró dentro del acta de aprehensión No 301107 y resolución No 5416 del 25 de septiembre de 2013 “Por medio de la cual se decomisa una mercancía” observaciones en las cuales se indicará que algunos billetes se encontraban con cinta pegante, quemados o manchados. (…)
Conforme lo anterior, se evidencia que el estado de los billetes, en la visita efectuada por el equipo Auditor el día 12 de octubre de 2023 al BRC; no coincide con lo descrito en acta de aprehensión y resolución mediante la cual se decomisa la mercancía; así como tampoco se encuentra actas de inspección dentro de la documentación entregada por la DIAN y requerida por la CGR30, que pruebe que las divisas ingresaron en mal estado.”
</t>
    </r>
  </si>
  <si>
    <t>“Debilidades en la inspección física que debe realizar la entidad en el momento en que se aprehende la mercancía, así como en la práctica de inventarios periódicos para detectar las condiciones en que se encuentra la mercancía y/o definir el momento en que cambia su condición. 
Por otra parte, aunque la entidad cuenta con los procedimientos para la disposición de este tipo de activos, estos continúan atesorados por un tiempo indefinido, pudiendo afectarse su valor y/o su estado de conservación y por tanto su disposición final”.</t>
  </si>
  <si>
    <t xml:space="preserve">Proponer cambio normativo para la disposición de divisas y realizar el inventario de las divisas por valor $ 399.648.949 para determinar su estado. 
</t>
  </si>
  <si>
    <t>Elaborar documento con propuesta de cambio normativo para la disposición de dividas</t>
  </si>
  <si>
    <t>Documento con propuesta normativa</t>
  </si>
  <si>
    <r>
      <rPr>
        <b/>
        <sz val="12"/>
        <rFont val="Arial"/>
        <family val="2"/>
      </rPr>
      <t>DGC</t>
    </r>
    <r>
      <rPr>
        <sz val="12"/>
        <rFont val="Arial"/>
        <family val="2"/>
      </rPr>
      <t xml:space="preserve">
NC - Subproceso Operación Logística
Dirección de Gestión Corporativa
Subdirección Logística
Coordinación de Gestión Social y Comercialización
Coordinación de Chatarrización y Destrucciones
DS -  Subproceso Operación Logística
Dirección Seccional de Aduanas de Bogotá</t>
    </r>
  </si>
  <si>
    <t>Realizar inspección física al inventario de divisas para determinar su estado</t>
  </si>
  <si>
    <t>Actas de inspección</t>
  </si>
  <si>
    <r>
      <rPr>
        <b/>
        <sz val="12"/>
        <rFont val="Arial"/>
        <family val="2"/>
      </rPr>
      <t>DGC</t>
    </r>
    <r>
      <rPr>
        <sz val="12"/>
        <rFont val="Arial"/>
        <family val="2"/>
      </rPr>
      <t xml:space="preserve">
NC - Subproceso Operación Logística
Dirección de Gestión Corporativa
Subdirección Logística
DS -  Subproceso Operación Logística
Dirección Seccional de Aduanas de Bogotá</t>
    </r>
  </si>
  <si>
    <r>
      <rPr>
        <b/>
        <sz val="12"/>
        <rFont val="Arial"/>
        <family val="2"/>
      </rPr>
      <t xml:space="preserve">HALLAZGO No. 10. Mecanismos de Control a Disposición de Mercancías ADA 
Dirección Seccional de Aduanas de Bogotá. (A)
</t>
    </r>
    <r>
      <rPr>
        <sz val="12"/>
        <rFont val="Arial"/>
        <family val="2"/>
      </rPr>
      <t xml:space="preserve">
“De acuerdo con información suministrada por la DIAN, se estableció que la Dirección Seccional de Aduanas Bogotá cuenta con un inventario de mercancías ADA a 31 de diciembre de 2022, con situación jurídica definida a favor de la nación, ingresadas entre las vigencias 2008 y 2022, el cual se encuentra valorado en $126.640 millones
Para muestra selectiva de estas mercancías se evidenciaron las siguientes situaciones:
Joyería 
(…)Como resultado de la visita, para muestra selectiva de DIM valorados en $5.108,7 millones, que corresponden a joyería, se estableció que tienen una duración en inventario promedio 3.053 días, mercancías que se encuentran depositadas en cajillas de seguridad sin que a la fecha hayan sido efectivamente dispuestas. A continuación, se presenta la relación de estas mercancías: (…)
Vehículos y Otros (…)
Como resultado de la visita se estableció para muestra selectiva de mercancías valoradas en $3.734,3 millones, que estas mercancías han permanecido almacenadas un promedio de 1.264 días, tal como se detalla a continuación (..)</t>
    </r>
  </si>
  <si>
    <t>Debilidades en la identificación, programación y gestión de las necesidades de servicios a contratar en la entidad, toda vez, que no fueron incluidos en el plan anual de adquisiciones.</t>
  </si>
  <si>
    <t>Disponer de mercancías valoradas en $20.021.334.751 discriminados así: 
a) Vehículos y otros valorados en $4.190.567.766. 
b) Joyería, relojería, piedras y metales valorados en $15.830.766.985, los cuales registran un término de bodegaje superior a 2 años.</t>
  </si>
  <si>
    <t>Auditoria Financiera Vigencia 2024</t>
  </si>
  <si>
    <t xml:space="preserve">14  01 001  </t>
  </si>
  <si>
    <r>
      <t xml:space="preserve">Hallazgo No. 1. Contrato CD-32-001-2024 (F-D)
</t>
    </r>
    <r>
      <rPr>
        <sz val="12"/>
        <rFont val="Arial"/>
        <family val="2"/>
      </rPr>
      <t xml:space="preserve">
“(…) De acuerdo con lo anterior, la DIAN desembolsó recursos por la suma de $17.286.937.710, por concepto de cánones de arrendamiento dentro del contrato 32-001-2024. Inmuebles que fueron ocupados transitoriamente por 1.890 funcionarios de los 3.064 previstos en el “Estudio de Conveniencia y Necesidad”, los cuales retornaron nuevamente a sus sedes o fueron reubicados en otras sedes de la DIAN, como lo informaron a la CGR el 11 de abril de 2025. 
Así las cosas, la finalidad principal del proceso contractual que llevó a la suscripción del contrato 32-001-2024, era satisfacer la necesidad que la DIAN plasmo en los “Estudios Previos”; no obstante, la contratación no resultó eficiente; es decir, no se logró un máximo de beneficio para la entidad. 
Con lo anterior, se puede evidenciar que el proceso contractual desarrollado por la DIAN, no se justificaba, toda vez que los inmuebles fueron ocupados durante el plazo de ejecución del contrato, es decir, del 05 de marzo al 26 de diciembre de 2024, de manera transitoria por 1.890 funcionarios de planta y no por nuevos funcionarios, que serían asignados en desarrollo del concurso de méritos.
En consecuencia, la CGR considera que se generó daño al patrimonio público por $17.286.937.710, correspondiente a los pagos por arriendo de dos inmuebles ubicados en la Calle 31 # 6- 83/87, Calle 30A # 6-22 y Calle 30A # 6-15/25/75 de la ciudad de Bogotá D.C., denominados Edificios San Martin - Edificio Torre Sur, “incluidos bienes por destinación y adhesión, usos directos, conexos, parqueaderos y demás servicios necesarios para el funcionamiento de la Dirección Seccional de Impuestos de Bogotá y otras dependencias de la UAE DIAN que puedan funcionar en los mismos inmuebles en la ciudad de Bogotá”. 
(…) la CGR considera que existió un uso indebido de los recursos desembolsados dentro de la ejecución del contrato 032-001-2024, el cual resultó ineficaz, toda vez que no satisfizo la necesidad que dio origen al mismo; por cuanto la DIAN debió recurrir a ocupar los inmuebles arrendados con funcionarios de carrera, los cuales ya contaban con puestos de trabajo y ubicación en diferentes sedes de la entidad. Dichos funcionarios, una vez finalizó la fase de ejecución del contrato, retornaron a las diferentes sedes con que contaba la entidad, evidenciando así, que el proceso contractual mencionado fue innecesario por la falta de certeza y garantía en el nombramiento de los funcionarios nuevos (…)”. </t>
    </r>
  </si>
  <si>
    <t xml:space="preserve">“(…) por una inadecuada planeación y una gestión antieconómica que condujo a un proceso contractual innecesario, lo que se traduce en una gestión fiscal ineficaz, ineficiente e inoportuna, al tenor de lo dispuesto en el artículo 6º de la Ley 610 de 200(…)”. </t>
  </si>
  <si>
    <t xml:space="preserve">Revisión y actualización de formatos que hacen parte de la etapa precontractual donde se establecerá que tanto en la radicación de la solicitud de adquisición como en la elaboración de estudios previos se incluya como requerimiento el cargue de los  anexos que soportan la necesidad dentro de la casilla- "justificación de la solicitud" </t>
  </si>
  <si>
    <t xml:space="preserve"> I). Actualizar los formatos: FT-ADF-2617 "Solicitud de adquisición";  
FT-ADF-2050 “Formato estudio previo y documentos contratación de mínima cuantía”; FT-ADF-2061 “Formato estudio previo y documentos licitación pública, selección abreviada o concurso de méritos”; FT-ADF-2068 “Formato estudio previo y documentos contratación directa - Prestación de servicios profesionales y apoyo a la gestión o para la ejecución de los trabajos artísticos”; FT-ADF-2072 “Formato estudio previo y documentos contratación directa”; FT-ADF-2095 “Estudio previo y/o documentos compras electrónicas en tienda virtual del estado colombiano-TVEC”,   Para incluir requerimiento de los  anexos que soportan la necesidad de contratación</t>
  </si>
  <si>
    <t>Formatos FT-ADF-2617; FT-ADF-2050; FT-ADF-2061; FT-ADF-2068; FT-ADF-2072; FT-ADF-2095</t>
  </si>
  <si>
    <r>
      <rPr>
        <b/>
        <sz val="12"/>
        <rFont val="Arial"/>
        <family val="2"/>
      </rPr>
      <t>DGC</t>
    </r>
    <r>
      <rPr>
        <sz val="12"/>
        <rFont val="Arial"/>
        <family val="2"/>
      </rPr>
      <t xml:space="preserve">
Dirección de Gestión Corporativa 
Subdirección de Compras y Contratos
</t>
    </r>
  </si>
  <si>
    <t xml:space="preserve">II) Socialización por comunicación interna actualización de los formatos </t>
  </si>
  <si>
    <t>Comunicación interna</t>
  </si>
  <si>
    <t>Fortalecer los conocimientos de todos los funcionarios que participan en los procesos de contratación en la gestión de riesgos.</t>
  </si>
  <si>
    <t>III) Realizar capacitación a todos los funcionarios que participan en los procesos de contratación a nivel nacional, en sus diferentes etapas, con el objetivo de fortalecer la planeación y gestión de los riesgos.</t>
  </si>
  <si>
    <t>Registros de capacitación</t>
  </si>
  <si>
    <r>
      <rPr>
        <b/>
        <sz val="12"/>
        <rFont val="Arial"/>
        <family val="2"/>
      </rPr>
      <t>DGC</t>
    </r>
    <r>
      <rPr>
        <sz val="12"/>
        <rFont val="Arial"/>
        <family val="2"/>
      </rPr>
      <t xml:space="preserve">
Dirección de Gestión Corporativa 
Subdirección de Compras y Contratos</t>
    </r>
  </si>
  <si>
    <r>
      <t>Hallazgo No. 2 Contrato No.0078-2024 - Adquisición UPS (F-D)
“</t>
    </r>
    <r>
      <rPr>
        <sz val="12"/>
        <rFont val="Arial"/>
        <family val="2"/>
      </rPr>
      <t xml:space="preserve">(…) No obstante, al momento de realizar las revisiones por parte del equipo de la CGR al cumplimiento del contrato, junto con los funcionarios de la Dirección de Gestión de Innovación y Tecnología, Subdirección de Infraestructura Tecnológica y de Operaciones, se solicitó realizar visita para verificar el funcionamiento de los equipos, encontrando que las UPS no se encontraban instaladas y funcionando en los sitios para los cuales estaban destinadas, conforme a lo consignado en los anexos que hacen parte del contrato. Los funcionarios de la DIAN, informaron que las UPS fueron retiradas del Edificio San Martín, lugar para el cual fueron adquiridas, porque la DIAN decidió entregar dichas instalaciones y trasladar los funcionarios a la sede BCH de la DIAN.
Se procedió al desplazamiento hacia dicha sede, el día 24 de abril de 2025, donde se encontraron dos (2) de las UPS de 120 KVA en funcionamiento que fueron desinstaladas del edificio San Martín, transportadas, instaladas nuevamente en la sede BCH y puestas en funcionamiento, se realizó registro fotográfico, pero no se pudo constatar las placas de inventario, porque no se pudieron ubicar. 
Las otras tres (3) UPS, (dos (2) UPS de 120 KVA y una (1) de 60 KVA), se verificaron en el sótano del edificio BCH, sin instalar, en aparente buen estado y cubiertas por plástico transparente. De esta verificación se obtuvo registro fotográfico, pero tampoco fue posible constatar las placas de inventario. El valor de los equipos, se describe en la siguiente tabla: (…)
Las condiciones en que se encuentran, ponen en peligro las garantías legales de los equipos, pues están apagadas y sin instalar, por lo que no posible que se les realice el mantenimiento y pruebas, incluido en la contratación y que cubre un período de tres años. Teniendo en cuenta que los equipos y bienes muebles, cuentan con un período de vida útil, los equipos van acumulando deterioro sin ser utilizados, para el fin que fueron adquiridos. Lo anterior, demuestra fallas en la revisión, planeación y previsión para determinar la real conveniencia de adelantar este proceso de compra, que vulnera la relación costo-beneficio y da como resultado una gestión ineficaz en el manejo de los recursos, debido a que no se logró la utilización de los equipos comprados con oportunidad y en las condiciones previstas, dejando en evidencia la improvisación, falta de austeridad y de eficiencia en la previsión de las necesidades de la entidad.
Estas falencias en la planeación y estudios previos, al realizar procesos de compra e instalación de equipos que finalmente no están siendo utilizados y cuya utilidad es nula en la actualidad, se hace más notoria, teniendo en cuenta que, apenas ha transcurrido un año desde la suscripción del contrato y solo unos meses, desde la entrega de todos los equipos.(…)
Las decisiones de la DIAN, con relación a una compra que no tenía la seguridad de hacer parte de sus necesidades, sujeta al ingreso de nuevos funcionarios y la adecuación de una sede sin certeza de continuidad; se traduce en una gestión fiscal ineficaz, ineficiente e inoportuna, al tenor de lo dispuesto en el Art.6 de la Ley 610 de 2000 que genera daño patrimonial en cuantía de $874.768.064, correspondiente al valor de las tres (3) UPS (2 UPS de 120 KVA y 1 UPS de 60 KVA), que se encuentran inutilizadas y una presunta incidencia disciplinaria, en consideración a la vulneración del deber funcional de los servidores públicos, de conformidad con lo dispuesto en el artículo 38 de la Ley 1952 de 2019 y la Ley 1474 de 2011(…)”. </t>
    </r>
  </si>
  <si>
    <t>“(…) Se genera por una indebida planeación y una deficiente estimación de las necesidades de la entidad que dieron origen a la suscripción del contrato, cuyo objeto fue la adquisición de equipos que no están en uso y permanecen almacenados en una bodega, sin prestar el servicio para el cual fueron adquiridos; lo anterior, conllevó a una gestión antieconómica(…)”.</t>
  </si>
  <si>
    <t>II) Socialización por comunicación interna la actualización de los formatos</t>
  </si>
  <si>
    <t>Reubicar, instalar y poner en operación las tres UPS que se encuentran en bodega.</t>
  </si>
  <si>
    <t>III) Ejecutar el traslado, instalación y puesta en funcionamiento de las UPS en las sedes priorizadas</t>
  </si>
  <si>
    <t xml:space="preserve">Formato Start-UP de UPS (instaladas y operativas)	</t>
  </si>
  <si>
    <r>
      <rPr>
        <b/>
        <sz val="12"/>
        <rFont val="Arial"/>
        <family val="2"/>
      </rPr>
      <t>DGC</t>
    </r>
    <r>
      <rPr>
        <sz val="12"/>
        <rFont val="Arial"/>
        <family val="2"/>
      </rPr>
      <t xml:space="preserve">
Dirección de Gestión Corporativa 
Subdirección de Compras y Contratos
Dirección de Gestión de Innovación y Tecnología
</t>
    </r>
  </si>
  <si>
    <t xml:space="preserve">16  04 100   </t>
  </si>
  <si>
    <r>
      <rPr>
        <b/>
        <sz val="12"/>
        <rFont val="Arial"/>
        <family val="2"/>
      </rPr>
      <t xml:space="preserve">Hallazgo No. 9. Inventario Mercancías ADA Seccional Cali (F-D)
</t>
    </r>
    <r>
      <rPr>
        <sz val="12"/>
        <rFont val="Arial"/>
        <family val="2"/>
      </rPr>
      <t xml:space="preserve">
“Al revisar la información reportada por la DIAN, relacionada con los faltantes en la Dirección Seccional de Cali - Valle; se evidenciaron dos (2) situaciones relacionadas con mercancías aprehendidas; las cuales se relacionan a continuación: 
1. Se realizó Acta de Faltante No.4 el 13 de junio de 2024, para la mercancía ingresada, descrita y registrada en los inventarios de mercancías Aprehendidas, Decomisadas y/o Abandonadas - ADA, correspondiente a mercancías aprehendidas mediante cinco (5) actas de aprehensión descritas a continuación: (…)
La mercancía en oro, como consta en cinco documentos de avalúo realizados por perito avaluador el 10 en mayo de 2023 y CONAVALUOS el 25 de julio de 2023, fue avaluada en $664.804.081. 
(…) La mercancía fue sustraída y reemplazada por otros elementos sin valor representativo, como consta en los nuevos avalúos ordenados y efectuados por las mismas firmas de peritos avaluadores en junio 24 de 2024.
2. Se realizó Acta de Faltante No.2 el 9 de febrero de 2024, para la mercancía ingresada, descrita y registrada en los inventarios de mercancías Aprehendidas, Decomisadas y/o Abandonadas - ADA, correspondiente a una mercancía en abandono que correspondía a dos (2) anillos de oro blanco sin marca, con piedras y registrado por $40.000 cada uno, para un total de $80.000; elementos almacenados en el Banco de la República desde el 7 de mayo de 2007 y correspondiente al Documento de Ingreso de Mercancía - DIM 15881100221 del 19 de noviembre de 2016. 
(…) Al revisar los documentos aportados por la DIAN, se evidencio que, en el año 2014, para efectos de iniciar proceso de venta de los anillos y otras joyas, se ordena la realización de peritaje el 26 de febrero de 2014 a la persona natural autorizada y certificada, quien identifica, describe y certifica la mercancía como dos (2) anillos de plata Ley 925 con circones, avaluando cada uno en $5.000.oo para un total de $10.000, dejando en el documento del avalúo la siguiente anotación: “Cambio de una bodega a otra”. No obstante, este hecho no conduce a la generación de actas de inspección o verificación y tampoco a la elaboración de la respectiva acta de faltantes, con ocasión a la diferencia en la descripción de la composición de la mercancía.
Referente a las gestiones realizadas para la recuperación del faltante, no se encontró cuenta de cobro que soporte su recuperación.
A pesar que la Dirección Seccional de Impuestos y Aduanas de </t>
    </r>
    <r>
      <rPr>
        <b/>
        <sz val="12"/>
        <rFont val="Arial"/>
        <family val="2"/>
      </rPr>
      <t>Cali</t>
    </r>
    <r>
      <rPr>
        <sz val="12"/>
        <rFont val="Arial"/>
        <family val="2"/>
      </rPr>
      <t xml:space="preserve">, realizó el acta de faltantes después del segundo avalúo, no lo hizo desde el primer avalúo, cuando se evidenció el cambio en los elementos en abandono, además se presentaron otras irregularidades en los procedimientos estipulados para la administración, control, inspección y manejo de las mercancías, como son: 
	- No se realizaron las verificaciones, inspecciones y avalúos correspondientes a la mercancía ingresada por abandono. 
	- No se elaboró el acta de faltantes al momento de detectar la diferencia en la descripción de la mercancía; lo anterior, resultado del avalúo realizado en mayo de 2014, como tampoco se solicitó la investigación a través de formato 1561 
	- No se emitió la cuenta de cobro al depósito responsable 
	- No instauró la denuncia penal ante la Fiscalía General de la Nación, como se indica en los procedimientos al momento de detectar la irregularidad 
	- No se realizó el reporte de siniestro a la Aseguradora, en las fechas en que se evidenció el hecho, dando lugar a la prescripción de los hechos 
	- No se anexan las actas de aprehensión de las mercancías, ni la correspondiente Acta de Inventario.
	(…)
- Se evidencian irregularidades en el manejo de los Inventarios ADA, cuyos procedimientos se describen en las guías, como es el caso del instructivo IN-ADF-0167 “Inspección de Mercancías ADA y Bienes adjudicados a la Nación”, que indica que los faltantes identificados deben ser notificados por el GIT de Operación Logística o quien haga sus veces en la Dirección Seccional; mediante acta y cuenta de cobro al responsable del almacenamiento, esto debe realizarse dentro de los tres (3) días hábiles siguientes a la suscripción del acta de faltante. Por tanto, el responsable del almacenamiento debe realizar el pago de los faltantes dentro de los treinta días calendario, contados a partir de la fecha de notificación de la cuenta de cobro. 
No se realizó el seguimiento a los inventarios y disposición de la mercancía; al igual que la DIAN no vigiló correctamente la adecuada custodia de los bienes objeto de la observación, hecho que no garantiza la existencia de los mismos, en los sitios donde fue almacenado. No se siguen con eficiencia y oportunidad las acciones descritas en los procedimientos de administración, control e inspección de las mercancías ADA, lo cual se evidencia en la demora para las autorizaciones de los servicios especiales de transporte, avalúo y almacenamiento especializado de la mercancía con características especiales, del caso del asunto. 
No existió un control efectivo en el aplicativo, que permita identificar las diferentes modalidades de disposición de las mercancías ADA y que guarde una trazabilidad de las acciones que se generan durante su devolución, asignación, venta, donación, destrucción o chatarrización. Adicionalmente, se evidencian debilidades en la aplicación de los procedimientos “PR-ADF-0163 Organización DE LOS ARCHIVOS DE GESTIÓN DE LA UAE DIAN – V4 del 31/12/2022”, por cuanto los controles son insuficientes para garantizar la totalidad de la información correspondiente a la disposición de las mercancías ADA, como se observó en las diferentes solicitudes de soportes para documentar el caso. 
Se evidenciaron deficiencias en la administración de las mercancías almacenadas en bodegas de la DIAN y/o en los recintos dispuestos para el almacenamiento y custodia de los bienes, debido a que no se siguen los procedimientos descritos en los instructivos relacionados con el proceso. 
	Las situaciones mencionadas, generaron un daño al patrimonio público por $664.884.081 que corresponde a $664.804.081 del Acta de Faltante 4 del 13 de junio de 2024 y $80.000 correspondiente al Acta de Faltante 2 del 9 de febrero de 2024…”. </t>
    </r>
  </si>
  <si>
    <t xml:space="preserve">“(… )Los casos descritos anteriormente, denotan que no existió una gestión efectiva encaminada a la recuperación de la mercancía faltante  (…)”. </t>
  </si>
  <si>
    <r>
      <rPr>
        <b/>
        <sz val="12"/>
        <rFont val="Arial"/>
        <family val="2"/>
      </rPr>
      <t>Acción 1</t>
    </r>
    <r>
      <rPr>
        <sz val="12"/>
        <rFont val="Arial"/>
        <family val="2"/>
      </rPr>
      <t>: Realizar seguimiento trimestral al inventario consistente en joyas, metales y piedras preciosas de competencia de la DSA Cali.</t>
    </r>
  </si>
  <si>
    <t>Actividad 1: Elaborar un informe trimestral del inventario de joyas, metales y piedras preciosas, que incluya las gestiones realizadas para su disposición, a cargo del GIT de Operación Logística de la DSA de Cali, y remitirlo a la Subdirección Logística</t>
  </si>
  <si>
    <r>
      <rPr>
        <b/>
        <sz val="12"/>
        <rFont val="Arial"/>
        <family val="2"/>
      </rPr>
      <t>DGC</t>
    </r>
    <r>
      <rPr>
        <sz val="12"/>
        <rFont val="Arial"/>
        <family val="2"/>
      </rPr>
      <t xml:space="preserve">
Dirección de Gestión Corporativa
Subdirección Logística
Dirección Seccional de Aduanas de Cali
División Administrativa y financiera
GIT de Operación Logística       </t>
    </r>
  </si>
  <si>
    <r>
      <rPr>
        <b/>
        <sz val="12"/>
        <rFont val="Arial"/>
        <family val="2"/>
      </rPr>
      <t>Acción 2</t>
    </r>
    <r>
      <rPr>
        <sz val="12"/>
        <rFont val="Arial"/>
        <family val="2"/>
      </rPr>
      <t>: Establecer un protocolo para la recepción, manejo y custodia de mercancías ADA consistentes en joyas, metales y piedras preciosas por parte del subproceso logístico.</t>
    </r>
  </si>
  <si>
    <t>Actividad 1:  Elaborar un protocolo para la recepción, manejo y custodia de mercancías ADA consistentes en joyas, metales y piedras preciosas por parte del subproceso logístico.</t>
  </si>
  <si>
    <t>Protocolo</t>
  </si>
  <si>
    <r>
      <rPr>
        <b/>
        <sz val="12"/>
        <rFont val="Arial"/>
        <family val="2"/>
      </rPr>
      <t>DGC</t>
    </r>
    <r>
      <rPr>
        <sz val="12"/>
        <rFont val="Arial"/>
        <family val="2"/>
      </rPr>
      <t xml:space="preserve">
Dirección de Gestión Corporativa
Subdirección Logística</t>
    </r>
  </si>
  <si>
    <t xml:space="preserve">Actividad 2: Socializar a las Direcciones Seccionales un protocolo para la recepción, manejo y custodia de mercancías ADA consistentes en joyas, metales y piedras preciosas por parte del subproceso logístico  </t>
  </si>
  <si>
    <t>Listado de asistencia a socialización del protocolo</t>
  </si>
  <si>
    <r>
      <rPr>
        <b/>
        <sz val="12"/>
        <rFont val="Arial"/>
        <family val="2"/>
      </rPr>
      <t>DGC</t>
    </r>
    <r>
      <rPr>
        <sz val="12"/>
        <rFont val="Arial"/>
        <family val="2"/>
      </rPr>
      <t xml:space="preserve">
Dirección de Gestión Corporativa
Subdirección Logística      </t>
    </r>
  </si>
  <si>
    <r>
      <rPr>
        <b/>
        <sz val="12"/>
        <rFont val="Arial"/>
        <family val="2"/>
      </rPr>
      <t>Acción 3:</t>
    </r>
    <r>
      <rPr>
        <sz val="12"/>
        <rFont val="Arial"/>
        <family val="2"/>
      </rPr>
      <t xml:space="preserve"> Realizar capacitación dirigida a los funcionarios de las Divisiones Administrativa y Financiera y el GIT de Operación Logística sobre los procedimientos e instructivos del subproceso logístico.</t>
    </r>
  </si>
  <si>
    <t>Actividad 1:  Capacitación sobre procedimientos e instructivos del subproceso logístico, dirigida a los funcionarios de las Divisiones Administrativa y Financiera y el GIT de Operación Logística del Nivel Nacional.</t>
  </si>
  <si>
    <r>
      <rPr>
        <b/>
        <sz val="12"/>
        <rFont val="Arial"/>
        <family val="2"/>
      </rPr>
      <t xml:space="preserve">Acción 4: </t>
    </r>
    <r>
      <rPr>
        <sz val="12"/>
        <rFont val="Arial"/>
        <family val="2"/>
      </rPr>
      <t>Realizar seguimiento a todos  los formatos y registros diligenciados que tengan que ver con la actividad de aprehensión de mercancías y custodia hasta la entrega al GIT de Operación Logística.</t>
    </r>
  </si>
  <si>
    <t>Actividad 1: El jefe de la División de Operación Aduanera presentará informe bimestral con el  seguimiento a todos los formatos y registros diligenciados que tengan que ver con la actividad de aprehensión de mercancías a su cargo y su custodia hasta la entrega al GIT de Operación Logística.</t>
  </si>
  <si>
    <t>Informes Bimestrales</t>
  </si>
  <si>
    <r>
      <t xml:space="preserve">DGC
</t>
    </r>
    <r>
      <rPr>
        <sz val="12"/>
        <rFont val="Arial"/>
        <family val="2"/>
      </rPr>
      <t xml:space="preserve">Dirección de Gestión Aduanas
Subdirección de Operación Aduanera
Dirección Seccional de Aduanas de Cali
División de Operación Aduanera </t>
    </r>
  </si>
  <si>
    <r>
      <rPr>
        <b/>
        <sz val="12"/>
        <rFont val="Arial"/>
        <family val="2"/>
      </rPr>
      <t>Hallazgo No. 10. Inventario Mercancías Seccional Bucaramanga (F-D)</t>
    </r>
    <r>
      <rPr>
        <sz val="12"/>
        <rFont val="Arial"/>
        <family val="2"/>
      </rPr>
      <t xml:space="preserve">
“En el marco de sus funciones, funcionarios de la Dirección Seccional de Impuestos y Aduanas de Bucaramanga, en el Aeropuerto Internacional Palonegro, realizaron varias aprehensiones de mercancías en oro, derivadas de procedimientos de control a viajeros en vuelos internacionales. Dichas aprehensiones dieron origen a cuatro lotes, así: (…)
Según lo informado por la DIAN, las mercancías estuvieron almacenadas, desde su aprehensión hasta la entrega al comprador, en una caja fuerte ubicada en las instalaciones de la DIAN en el aeropuerto Palonegro de Bucaramanga, quedando bajo la custodia de la División de la Operación Aduanera de la Dirección Seccional de Impuestos y Aduanas de Bucaramanga, como autoridad aprehensora. (…)
Posterior al 15 de marzo de 2024, fecha de entrega de las mercancías, el adquiriente presentó una reclamación formal ante la DIAN, alegando que los bienes entregados no correspondían a los que se ofertaron en la subasta. Según su manifestación, la mercancía entregada era completamente diferente en cuanto a pureza y composición del material publicado para la subasta, e incluso advirtió que no se trataba de oro, como originalmente se había descrito. La reclamación llego con adjunto de evidencia fotográfica. (…)
En atención a la reclamación, la DIAN realizó una inspección física de la mercancía entregada y realizó dictamen pericial donde el perito avaluador a través de correo electrónico del 25 de marzo de 2024 menciona “(…) me permito precisar que la mercancía que aparece en los videos no corresponde a la mercancía a la cual yo realice el correspondiente avalúo (…)”. Tras verificar que efectivamente existía una inconsistencia entre las piezas subastadas y las recibidas, la entidad procedió a instaurar denuncia penal ante la Fiscalía General de la Nación el 17 de mayo de 2024 y elaborar el Formato de Acta de Faltante No. 2 del 18 de junio de 2024. Actualmente, la DIAN se encuentra adelantando el trámite correspondiente ante la aseguradora.
(…)
En la revisión documental también se detectó que en el Formato de Acta de Faltante No. 2, se presenta información duplicada en la casilla de descripción de uno de los ítems, lo cual impide identificar las características reales de una de las piezas faltantes. 
Se evidenciaron fallas en el control y seguridad de las mercancías, conforme a lo consignado en el manual EX-ADF-0001 Capítulos IV y VI y a los procedimientos PR-ADF-0294: Incumplimiento en el registro, seguimiento y auditoría del inventario, Procedimiento PR-ADF-0312 (Secciones 5.1 y 6.2): Omisión de controles sobre la integridad del bien y la documentación de respaldo en procesos de subasta. Así mismo, lo consignado en el numeral 4.4 del instructivo IN-ADF-0209, relacionado con la cadena de custodia de la mercancía y el numeral 5.2 que establece que la mercancía debe ser entregada formal y físicamente al GIT de Operación Logística, de la División Financiera y Administrativa, para ser almacenada en los depósitos que la DIAN haya contratado para el almacenamiento, guarda y custodia de esta. 
Todo lo anterior, generó un daño al patrimonio público por $225.401.000, valor del Acta de Faltante Acta No. 2 del 18 de junio de 2024, resultado de una gestión fiscal ineficaz, ineficiente e inoportuna, al tenor de lo dispuesto en el artículo 6º de la Ley 610 de 2000…”. </t>
    </r>
  </si>
  <si>
    <t>“(…) Lo anterior, pone en evidencia la falta de control y debilidades en el proceso de custodia de los bienes; así como, omisiones en los controles internos y documentales, que debían garantizar la preservación de la integridad física y jurídica de las mercancías bajo resguardo estatal (...)"</t>
  </si>
  <si>
    <r>
      <rPr>
        <b/>
        <sz val="12"/>
        <rFont val="Arial"/>
        <family val="2"/>
      </rPr>
      <t xml:space="preserve">Acción 1: </t>
    </r>
    <r>
      <rPr>
        <sz val="12"/>
        <rFont val="Arial"/>
        <family val="2"/>
      </rPr>
      <t>Realizar seguimiento a todos  los formatos y registros diligenciados que tengan que ver con la actividad de aprehensión de mercancías y custodia hasta la entrega al GIT de Operación Logística.</t>
    </r>
  </si>
  <si>
    <r>
      <t xml:space="preserve">DGC
</t>
    </r>
    <r>
      <rPr>
        <sz val="12"/>
        <rFont val="Arial"/>
        <family val="2"/>
      </rPr>
      <t xml:space="preserve">Dirección de Gestión Aduanas
Subdirección de Operación Aduanera
Dirección Seccional de Impuestos y Aduanas de Bucaramanga
División de Operación Aduanera </t>
    </r>
  </si>
  <si>
    <r>
      <rPr>
        <b/>
        <sz val="12"/>
        <rFont val="Arial"/>
        <family val="2"/>
      </rPr>
      <t>Acción 2:</t>
    </r>
    <r>
      <rPr>
        <sz val="12"/>
        <rFont val="Arial"/>
        <family val="2"/>
      </rPr>
      <t xml:space="preserve"> Realizar seguimiento al inventario consistente en joyas, metales y piedras preciosas de competencia de la DSIA de Bucaramanga.</t>
    </r>
  </si>
  <si>
    <t>Actividad 1: Elaborar un informe trimestral del inventario de joyas, metales y piedras preciosas, que incluya las gestiones realizadas para su disposición, a cargo del GIT de Operación Logística de la DSIA de Bucaramanga, y remitirlo a la Subdirección Logística.</t>
  </si>
  <si>
    <r>
      <t xml:space="preserve">DGC
</t>
    </r>
    <r>
      <rPr>
        <sz val="12"/>
        <rFont val="Arial"/>
        <family val="2"/>
      </rPr>
      <t>Dirección de Gestión Corporativa
Subdirección Logística
Dirección Seccional de Impuestos y Aduanas de Bucaramanga
División Administrativa y financiera - GIT de Operación Logística</t>
    </r>
  </si>
  <si>
    <r>
      <rPr>
        <b/>
        <sz val="12"/>
        <rFont val="Arial"/>
        <family val="2"/>
      </rPr>
      <t>Acción 3</t>
    </r>
    <r>
      <rPr>
        <sz val="12"/>
        <rFont val="Arial"/>
        <family val="2"/>
      </rPr>
      <t>: Establecer un protocolo para la recepción, manejo y custodia de mercancías ADA consistentes en joyas, metales y piedras preciosas por parte del subproceso logístico.</t>
    </r>
  </si>
  <si>
    <r>
      <rPr>
        <b/>
        <sz val="12"/>
        <rFont val="Arial"/>
        <family val="2"/>
      </rPr>
      <t>Acción 4:</t>
    </r>
    <r>
      <rPr>
        <sz val="12"/>
        <rFont val="Arial"/>
        <family val="2"/>
      </rPr>
      <t xml:space="preserve"> Realizar capacitación dirigida a los funcionarios de las Divisiones Administrativa y Financiera y el GIT de Operación Logística sobre los procedimientos e instructivos del subproceso logístico.</t>
    </r>
  </si>
  <si>
    <t>Actividad 1:  Capacitación sobre procedimientos e instructivos del subproceso logístico</t>
  </si>
  <si>
    <t>Auditoría Financiera DIAN Vigencia 2023 - PNVCF Sem I 2024</t>
  </si>
  <si>
    <t xml:space="preserve">16  01 003   </t>
  </si>
  <si>
    <r>
      <rPr>
        <b/>
        <sz val="12"/>
        <rFont val="Arial"/>
        <family val="2"/>
      </rPr>
      <t>Hallazgo No. 5. Custodia y Control de inventarios Cabezas de ganado (F).</t>
    </r>
    <r>
      <rPr>
        <sz val="12"/>
        <rFont val="Arial"/>
        <family val="2"/>
      </rPr>
      <t xml:space="preserve">
(…)  anexo de dicho informe la OCI – DIAN remite el siguiente caso en el ramo de todo riesgo daños materiales TRDM, referido a pérdida de mercancía aprehendidas, decomisadas o abandonadas ADA(…) 
(…) Acorde con lo señalado, se presentaron fallas al momento de atender las reclamaciones presentadas a las aseguradoras en los tiempos y con los requisitos establecidos en las pólizas para obtener la reparación de los siniestros presentados sobre bienes que estaban en custodia de la DIAN y que se encontraban dentro su patrimonio. Es de señalar que, de acuerdo al informe, los funcionarios responsables de las seccionales realizaron el reporte de los respectivos siniestros 3 o más años después de ocurridos los incidentes, de lo cual se infiere una omisión a los procedimientos PR-ADF 0294 Control de inventario de mercancías ADA y bienes adjudicados a la Nación, así como el procedimiento de reclamación ante un siniestro PR-ADF-0017. No solo por parte de los Jefes Divisiones Administrativas de las DSA si no del jefe del área Administrativa y Financiera del nivel central. De igual manera debe señalarse que en la auditoría realizada por parte de la OCI de la DIAN, se presentaron 4 casos de una muestra de 18, lo que implica que en un 22% de los casos analizados, las reclamaciones presentadas por la DIAN ante las aseguradoras en el periodo auditado fueron inoportunas y conllevaron la pérdida de recursos por parte de las Seccionales. Producto del análisis, y validación de la información remitida por la OCI de la DIAN se evidenció un detrimento patrimonial por valor de $5.576.384, por concepto de los siguientes bienes: “Ocho (8) cabezas de ganado bovino” que se encontraban en custodia e incorporados en el patrimonio de la DIAN y que con ocasión (…) , lo que ocasionó la imposibilidad de recuperar las sumas por los bienes. En cuanto al traslado en materia disciplinaria no se considera pertinente dado que la OCI ya adelantó el mismo.
</t>
    </r>
  </si>
  <si>
    <t>(F)</t>
  </si>
  <si>
    <t>La omisión de los funcionarios encargados de dar a conocer los siniestros y adelantar las respectivas reclamaciones ante las aseguradoras lo realizaron 3 años después de ocurridos los incidentes y sin el lleno de los requisitos establecidos en los contratos de seguro.</t>
  </si>
  <si>
    <t>Gestionar las reclamaciones correspondientes ante la aseguradora dentro de un plazo máximo de dos años, contados a partir de la fecha en que se evidencie el faltante o se interponga la denuncia por pérdida diligenciando y remitiendo a la Subdirección Administrativa los documentos soporte de la reclamación. Asimismo, poner en conocimiento de esta situación a la Coordinación de Optimización de la Operación Logística.</t>
  </si>
  <si>
    <t>Elaborar un oficio dirigido a la aseguradora de la entidad con la solicitud de afectación de la póliza, para la recuperación del faltante.</t>
  </si>
  <si>
    <t>Oficio</t>
  </si>
  <si>
    <r>
      <rPr>
        <b/>
        <sz val="12"/>
        <rFont val="Arial"/>
        <family val="2"/>
      </rPr>
      <t>DGC</t>
    </r>
    <r>
      <rPr>
        <sz val="12"/>
        <rFont val="Arial"/>
        <family val="2"/>
      </rPr>
      <t xml:space="preserve">
NC - Subproceso Función Pagadora
Dirección de Gestión Corporativa
Subdirección de Logística
Subdirección Administrativa
DS - Subproceso Función Pagadora
Dirección Seccional de Impuestos y Aduanas de Leticia.
División Administrativa y Financiera
</t>
    </r>
  </si>
  <si>
    <t>Egresar las mercancías faltantes</t>
  </si>
  <si>
    <t>Documento de Egreso de Mercancías</t>
  </si>
  <si>
    <t xml:space="preserve">14  06 100  </t>
  </si>
  <si>
    <r>
      <rPr>
        <b/>
        <sz val="12"/>
        <rFont val="Arial"/>
        <family val="2"/>
      </rPr>
      <t xml:space="preserve">Hallazgo nro. 16 Contrato 00-223-2019 Logística Mercancías ADA (D)
</t>
    </r>
    <r>
      <rPr>
        <sz val="12"/>
        <rFont val="Arial"/>
        <family val="2"/>
      </rPr>
      <t xml:space="preserve">
“(…)   no se adoptaron medidas oportunas para atender las alertas de agotamiento de recursos y realizar oportunamente la suscripción y perfeccionamiento de un nuevo contrato de operación logística y almacenamiento, por lo cual se generaron hechos cumplidos (…)”
“(…) la DIAN adquirió servicios de logística de mercancías ADA, por fuera del contrato, el cual había terminado el 11 de noviembre del 2022, con la ejecución total de los recursos disponibles; por consiguiente, los servicios recibidos con posterioridad a esa fecha y hasta el 31 de octubre del 2023 por $17.417.165.523 no están respaldados presupuestalmente. (…)”
</t>
    </r>
  </si>
  <si>
    <t>"(...) falta de planeación y articulación entre las áreas de contratación, presupuesto y  supervisión del contrato   
(...) la DIAN no adoptó medidas eficaces para garantizar que los servicios prestados fueran facturados dentro del mismo mes en que se causaron, conllevó a una ejecución ineficiente de los recursos presupuestales del contrato "</t>
  </si>
  <si>
    <t>Realizar seguimiento financiero de la ejecución del contrato No.00-159-2022 para identificar alertas sobre un posible riesgo de desfinanciamiento y trasladarlas a la áreas competentes (DGC, Subdirección Logística y Subdirección Financiera)</t>
  </si>
  <si>
    <t>Presentar informes financieros  mensuales desde la Subdirección Logística a la Dirección de Gestión Corporativa, Subdirección de Compras y Contratos y Subdirección Financiera (Coordinación de Presupuesto) de la ejecución del contrato.</t>
  </si>
  <si>
    <t xml:space="preserve">Informe financiero mensual </t>
  </si>
  <si>
    <r>
      <rPr>
        <b/>
        <sz val="12"/>
        <rFont val="Arial"/>
        <family val="2"/>
      </rPr>
      <t>DGC</t>
    </r>
    <r>
      <rPr>
        <sz val="12"/>
        <rFont val="Arial"/>
        <family val="2"/>
      </rPr>
      <t xml:space="preserve">
Dirección de Gestión Corporativa
Subdirección Logística 
Coordinación de Optimización de la Operación Logística</t>
    </r>
  </si>
  <si>
    <t>Radicar de forma oportuna según los lineamientos del Min Hacienda la solicitud de vigencias futuras del contrato de operación logística No.00-159-2022 y del nuevo proceso licitatorio vigencia 2026-2030</t>
  </si>
  <si>
    <t>Documento de solicitud de vigencias futuras tramitada con sus anexos</t>
  </si>
  <si>
    <r>
      <rPr>
        <b/>
        <sz val="12"/>
        <rFont val="Arial"/>
        <family val="2"/>
      </rPr>
      <t>DGC</t>
    </r>
    <r>
      <rPr>
        <sz val="12"/>
        <rFont val="Arial"/>
        <family val="2"/>
      </rPr>
      <t xml:space="preserve">
Dirección de Gestión Corporativa
Subdirección Logística 
Coordinación de Optimización de la Operación Logística
Subdirección Financiera
Coordinación de Presupuesto</t>
    </r>
  </si>
  <si>
    <t>14  06 100</t>
  </si>
  <si>
    <t>Gestionar el ajuste la etapa de transición  (traslado de mercancías) en el contrato actual y  en el Anexo Técnico  del nuevo proceso de contratación de la operación logística, para que, en caso de cambio de contratista, existan dos contratos vigentes mientras se realiza el traslado total de la mercancía a las bodegas del nuevo contratista.</t>
  </si>
  <si>
    <t>Gestionar la modificación de  la etapa de transición del contrato actual y ajustarla a los tiempos y actividades de la etapa en el nuevo contrato. Este ajuste además se reflejará en el anexo técnico de la futura licitación</t>
  </si>
  <si>
    <t xml:space="preserve">Gestión de la modificación contractual 
Anexo Técnico  del nuevo proceso </t>
  </si>
  <si>
    <t>Realizar las gestiones correspondientes con la Dirección General de Presupuesto Público del MHCP, para la consecución de los recursos que se requieren para atender la necesidad del contrato de operación logística.</t>
  </si>
  <si>
    <t>Realizar mesas de seguimiento mensual, de manera conjunta entre la Coordinación de Optimización de la Operación Logística y la Coordinación de Presupuesto, con el propósito de evaluar de forma periódica la ejecución contractual y el estado de la situación financiera del contrato</t>
  </si>
  <si>
    <t xml:space="preserve">Actas de reunión de las mesa de trabajo </t>
  </si>
  <si>
    <r>
      <rPr>
        <b/>
        <sz val="12"/>
        <rFont val="Arial"/>
        <family val="2"/>
      </rPr>
      <t>DGC</t>
    </r>
    <r>
      <rPr>
        <sz val="12"/>
        <rFont val="Arial"/>
        <family val="2"/>
      </rPr>
      <t xml:space="preserve">
Dirección de Gestión Corporativa
Subdirección Financiera 
Subdirección Logística 
Coordinación de Optimización de la Operación Logística</t>
    </r>
  </si>
  <si>
    <t>En caso de determinarse que es necesario la consecución de recursos adicionales para la ejecución del contrato, se gestionará con las entidades responsables.</t>
  </si>
  <si>
    <t>Solicitud de traslado presupuestal
Solicitud de adición presupuestal
(a demanda)</t>
  </si>
  <si>
    <r>
      <rPr>
        <b/>
        <sz val="12"/>
        <rFont val="Arial"/>
        <family val="2"/>
      </rPr>
      <t>DGC</t>
    </r>
    <r>
      <rPr>
        <sz val="12"/>
        <rFont val="Arial"/>
        <family val="2"/>
      </rPr>
      <t xml:space="preserve">
Dirección de Gestión Corporativa
Subdirección Financiera </t>
    </r>
  </si>
  <si>
    <t>Hacer seguimiento de acuerdo al memorando 203 del 03 de 2025, "Lineamientos para garantizar el inicio oportuno de la etapa de planeación, procesos de selección, perfeccionamiento y ejecución de contratos, así como para garantizar el cumplimiento oportuno de las obligaciones de los supervisores en las etapas contractual y postcontractual"</t>
  </si>
  <si>
    <t>Efectuar seguimiento mensual al cronograma de hitos de la etapa precontractual del contrato de operación logística</t>
  </si>
  <si>
    <t>Acta de reunión mensual de seguimiento al cumplimiento del cronograma de "PROYECCIÓN DE TIEMPOS Y ACTIVIDADES - PROCESO: OPERACIÓN LOGISTICA INTEGRAL 2026-2029" (1 acta mensual)</t>
  </si>
  <si>
    <r>
      <rPr>
        <b/>
        <sz val="12"/>
        <rFont val="Arial"/>
        <family val="2"/>
      </rPr>
      <t>DGC</t>
    </r>
    <r>
      <rPr>
        <sz val="12"/>
        <rFont val="Arial"/>
        <family val="2"/>
      </rPr>
      <t xml:space="preserve">
Dirección de Gestión Corporativa
Subdirección de Compras y Contratos</t>
    </r>
  </si>
  <si>
    <t xml:space="preserve">17  02 100   </t>
  </si>
  <si>
    <r>
      <t xml:space="preserve">Hallazgo No. 1 Deterioro Activos Intangibles (Software en Desarrollo y en Producción) y Notas Contables 
</t>
    </r>
    <r>
      <rPr>
        <sz val="12"/>
        <rFont val="Arial"/>
        <family val="2"/>
      </rPr>
      <t xml:space="preserve">“(…) Analizada la información suministrada por la DIAN – Pagadora relacionada con la metodología y la evaluación anual del indicio de deterioro de los activos intangibles y la información reportada a la Contaduría General de la Nación -CGN en el formato denominado CGN2016 EVALUACION CONTROL INTERNO CONTABLE, se
evidenció que para la vigencia 2025 y anteriores, la entidad no realizó el cálculo ni la evaluación del deterioro de los activos intangibles correspondientes a software en desarrollo y en producción, en razón a debilidades en la aplicación de la política contable, así como a la inexistencia de criterios técnicos definidos que orienten el
análisis del reconocimiento oportuno de posibles pérdidas por deterioro. (…)”. </t>
    </r>
  </si>
  <si>
    <t>(…) la DIAN Pagadora no reconoce en las notas a los estados financieros las limitaciones
metodológicas, ni las barreras técnicas para calcular el deterioro de estos intangibles.</t>
  </si>
  <si>
    <t>Realizar el cálculo de evaluación del deterioro de los activos intangibles correspondientes a software en desarrollo y en producción.</t>
  </si>
  <si>
    <t xml:space="preserve"> 1.Realizar mesa ténica para definir el plan de trabajo, diseñar la metodología y determinar el valor del servicio recuperable de intangibles.
</t>
  </si>
  <si>
    <t>Plan de trabajo para diseñar la  metodología y  la documentación que permita determinar el valor del servicio recuperable de intangibles.</t>
  </si>
  <si>
    <r>
      <rPr>
        <b/>
        <sz val="12"/>
        <rFont val="Arial"/>
        <family val="2"/>
      </rPr>
      <t>DGC</t>
    </r>
    <r>
      <rPr>
        <sz val="12"/>
        <rFont val="Arial"/>
        <family val="2"/>
      </rPr>
      <t xml:space="preserve">
Dirección de Gestión Corporativa
Subdirección Financiera 
Coordinación de Analisis y Gestion Contable
Dirección de Gestión de Innovación y Tecnología
Subdirección de Soluciones y Desarrollo
</t>
    </r>
  </si>
  <si>
    <t>2. Implementar la metodología diseñada para cálcular la evaluación del deterioro de los activos intangibles correspondientes a software en desarrollo y en producción para la vigencia 2026.</t>
  </si>
  <si>
    <t>Informe con resultados de la metodología implementada  con la evaluación y cálculo del deterioro de los activos intangibles aplicada en la vigencia 2026.</t>
  </si>
  <si>
    <r>
      <rPr>
        <b/>
        <sz val="12"/>
        <rFont val="Arial"/>
        <family val="2"/>
      </rPr>
      <t xml:space="preserve">Hallazgo No. 2 Activos totalmente depreciados en bodega y en servicio (…)
</t>
    </r>
    <r>
      <rPr>
        <sz val="12"/>
        <rFont val="Arial"/>
        <family val="2"/>
      </rPr>
      <t xml:space="preserve">Se evidenció que la entidad registra 1.354 bienes totalmente depreciados, con valor en libros igual a cero, de los cuales 757 se encuentran en bodega y 597 en servicio.
Respecto a los bienes ubicados en bodega, se observa que permanecen registrados sin que se haya definido su disposición final al cierre de la vigencia 2025, lo que evidencia que la DIAN Pagadora no sido oportuna en la aplicación del procedimiento de baja en cuentas para activos que no se encuentran en uso ni generan beneficios
económicos futuros o potencial de servicio, no obstante, de haber adelantado algunas actividades encaminadas a dar de baja estos bienes.
En cuanto a los bienes totalmente depreciados que continúan en operación, si bien es cierto que la DIAN Pagadora adelantó durante la vigencia 2025 evaluaciones sobre la ampliación de vidas útiles, estas no se registraron en el aplicativo SICOB
en la vigencia 2025.
Las anteriores situaciones, no fueron reveladas en las notas contables, con el fin de informar al usuario sobre el estado real de estos bienes y sobre las actividades de depuración adelantadas por la DIAN Pagadora durante la vigencia 2025. (…)
“(…) la entidad no efectuado ni registrado
oportunamente la ampliación de la vida útil de estos bienes, ni ha actualizado las estimaciones contables, ni realizado los ajustes necesarios en la depreciación de los bienes muebles (…)”.
“(…) inoportunidad de aplicar dentro de la vigencia 2025 lo dispuesto en la Norma de Propiedades, Planta y Equipo, la cual establece que la vida útil, el método de depreciación y el valor residual de los activos deben revisarse como mínimo al final de cada periodo contable y ajustarse prospectivamente cuando las expectativas difieran de las estimaciones contables (…)”. </t>
    </r>
  </si>
  <si>
    <t>“(…) debilidades en la aplicación oportuna en los controles relacionados con la medición posterior, la evaluación del estado y el retiro oportuno
de estos activos (…)”</t>
  </si>
  <si>
    <t>Establecer un lineamiento a nivel nacional en el cual se definan fechas máximas para adelantar el proceso de baja de bienes, para aquellos activos que tengan dicha novedad de acuerdo  con el resultado de la evaluación de estimaciones de la vigencia</t>
  </si>
  <si>
    <t xml:space="preserve">1. Emitir  acto administrativo  por parte de la alta dirección  dirigido a todos los Directores Seccionales, Jefes Administrativos y financieros, así como los responsables de la evaluación de vidas útiles en el nivel central con el fin de notificar las fechas límites  para adelantar el proceso de baja de aquellos activos que tengan dicha novedad de acuerdo  con el resultado de la evaluación de estimaciones de la vigencia </t>
  </si>
  <si>
    <t>Acto administrativo</t>
  </si>
  <si>
    <r>
      <rPr>
        <b/>
        <sz val="12"/>
        <rFont val="Arial"/>
        <family val="2"/>
      </rPr>
      <t>DGC</t>
    </r>
    <r>
      <rPr>
        <sz val="12"/>
        <rFont val="Arial"/>
        <family val="2"/>
      </rPr>
      <t xml:space="preserve">
Dirección de Gestión Corporativa
Subdirección Administrativa
Subdirección Financiera
</t>
    </r>
  </si>
  <si>
    <t>2. Emitir  acto administrativo  por parte de la Subdirección Financiera y la Subdirección Administrativa dirigido a todos los Directores Seccionales, Jefes Administrativos y financieros, así como los responsables de la evaluación de vidas útiles en el nivel central con el fin de notificar la fecha límite  para adelantar la gestión a que haya lugar, para los bienes que reportaron la novedad de baja en la evaluación de estimaciones de la vigencia 2025.</t>
  </si>
  <si>
    <t xml:space="preserve">16  01 002   </t>
  </si>
  <si>
    <r>
      <t xml:space="preserve">Hallazgo No. 3 Sistema de Información SICOB
</t>
    </r>
    <r>
      <rPr>
        <sz val="12"/>
        <rFont val="Arial"/>
        <family val="2"/>
      </rPr>
      <t>“(…) Al verificar la información procesada y reportada por el sistema SICOB, se evidencian las siguientes debilidades:
• El traslado de saldos de software en desarrollo a producción, se realiza en el mes siguiente a su ocurrencia, en razón a que el sistema no permite registrarlos dentro del mismo periodo.
• La temporalidad de permanencia de un bien o elemento en Bodega antes de ser trasladado a servicio, no es establecida por el sistema.
• Registro de bienes que todavía no se encuentran en condiciones de uso para iniciar su depreciación, el sistema no permite parametrizar este tipo de movimiento.
• No permite registrar movimientos de inventarios de bienes recibidos por asignación. Transacción nueva que no ha sido desarrollada.
• Las mejoras realizadas a un bien inmueble no pueden ser registradas en el módulo SBI pues carece de esta opción. (…)”.
“(…) Se determinó que el sistema SICOB presenta limitaciones funcionales y de parametrización que impiden el registro oportuno y fidedigno de las transacciones de Propiedad, Planta y Equipo (PPE). Estas deficiencias, que incluyen la imposibilidad de registrar múltiples movimientos en un mismo periodo y la falta de módulos para mejoras en inmuebles, han generado una ruptura en la trazabilidad contable. Como consecuencia, al cierre de la vigencia 2025, existe una diferencia no conciliada de $11.386.441.045,85 entre el módulo de almacén y el sistema SIIF Nación, vulnerando el principio de representación fiel y la Resolución 193 de 2016(…)”.</t>
    </r>
  </si>
  <si>
    <t xml:space="preserve">“(…) deficiencias de control interno(..)”
“(…) dado que no cumple plenamente con la función de constituirse en el auxiliar contable del grupo propiedad, planta y equipo de acuerdo con lo establecido en la Resolución 193 de 2016 de la Contaduría
General de la Nación - CGN. (…)”.
</t>
  </si>
  <si>
    <t xml:space="preserve">Implementar mejoras en el aplicativo SICOB
</t>
  </si>
  <si>
    <t xml:space="preserve">Implementar las funcionalidades:  
1. Gestion de mejoras de bienes inmuebles en arriendo; 
2. Bienes que no se encuentran en condiciones de uso
3.  Reporte que permita visualizar la temporalidad de permanencia entre el traslado del bien de Bodega nuevo a Servicio. 
 </t>
  </si>
  <si>
    <t xml:space="preserve">Formato de Aceptación de Pruebas funcionales y salida a producción - FT-IIT-1851.
Acta de comité de gestión de Cambios de Tecnología del correspondiente software instalado y en producción
 </t>
  </si>
  <si>
    <r>
      <rPr>
        <b/>
        <sz val="12"/>
        <rFont val="Arial"/>
        <family val="2"/>
      </rPr>
      <t>DGC</t>
    </r>
    <r>
      <rPr>
        <sz val="12"/>
        <rFont val="Arial"/>
        <family val="2"/>
      </rPr>
      <t xml:space="preserve">
Dirección de Gestión Corporativa
Subdirección Financiera 
Dirección de Gestión de Innovación y Tecnologia 
Subdirección de Soluciones y Desarrollo
Subdirección de Innovacion y Proyectos</t>
    </r>
  </si>
  <si>
    <t xml:space="preserve">Implementar la funcionalidad para optimizar la generación de archivos planos para SICOB para cargue en SIIF Nación 
</t>
  </si>
  <si>
    <t>Realizar un análisis de viabilidad técnica para realizar los ajustes estructurales requeridos por SICOB para garantizar el registro de todas las transacciones por módulos sin generar afectaciones en el proceso de depreciación</t>
  </si>
  <si>
    <t>Revizar y análizar las funcionalidades de SICOB, para obtener la viabilidad técnica y poder garantizar el registro de todas las transacciones por módulos sin generar afectaciones en el proceso de depreciación</t>
  </si>
  <si>
    <t xml:space="preserve">Diagnóstico de viablidad técnica </t>
  </si>
  <si>
    <r>
      <rPr>
        <b/>
        <sz val="12"/>
        <rFont val="Arial"/>
        <family val="2"/>
      </rPr>
      <t xml:space="preserve">DGC
</t>
    </r>
    <r>
      <rPr>
        <sz val="12"/>
        <rFont val="Arial"/>
        <family val="2"/>
      </rPr>
      <t>Dirección de Gestión Corporativa
Subdirección Financiera
Dirección de Gestión de Innovación y Tecnologia 
Subdirección de Soluciones y Desarrollo
Subdirección de Innovacion y Proyectos</t>
    </r>
  </si>
  <si>
    <t>Documentar y formalizar un instructivo en el cual se establezca el seguimiento y validación de los registros de movimientos  de activos realizados mediante comprobante contable manual por el módulo de LIMAY. Esto en consideración de las limitaciones funcionales de los módulos de SAI/SBI, con el fin de garantizar el adecuado reconocimiento contable y la razonabilidad de la información financiera.</t>
  </si>
  <si>
    <t>Documentar el instructivo en el cual se establezcan las actividades necesarias para realizar el seguimiento y validación de los registros de movimientos  de activos realizados mediante comprobante contable manual por el módulo de LIMAY</t>
  </si>
  <si>
    <t>Instructivo elaborado para aprobación técnica del área responsable.</t>
  </si>
  <si>
    <r>
      <rPr>
        <b/>
        <sz val="12"/>
        <rFont val="Arial"/>
        <family val="2"/>
      </rPr>
      <t>DGC</t>
    </r>
    <r>
      <rPr>
        <sz val="12"/>
        <rFont val="Arial"/>
        <family val="2"/>
      </rPr>
      <t xml:space="preserve">
Dirección de Gestión Corporativa
Subdirección Financiera
</t>
    </r>
  </si>
  <si>
    <t>Formalizar con el área de procesos el instructivo en el cual se establezcan las actividades necesarias para realizar el seguimiento y validación de los registros de movimientos  de activos realizados mediante comprobante contable manual por el módulo de LIMAY</t>
  </si>
  <si>
    <t>Instructivo aprobado y formalizado conforme al Sistema Integrado de Gestión de la entidad (código documental, acto de aprobación, publicación en el gestor documental o evidencia de incorporación al sistema de procesos).</t>
  </si>
  <si>
    <r>
      <rPr>
        <b/>
        <sz val="12"/>
        <rFont val="Arial"/>
        <family val="2"/>
      </rPr>
      <t>DGC</t>
    </r>
    <r>
      <rPr>
        <sz val="12"/>
        <rFont val="Arial"/>
        <family val="2"/>
      </rPr>
      <t xml:space="preserve">
Dirección de Gestión Corporativa
Subdirección Financiera
Dirección de Gestión Estratégica y de Analítica
Subdirección de Procesos
</t>
    </r>
  </si>
  <si>
    <t xml:space="preserve">22  01 002   </t>
  </si>
  <si>
    <r>
      <rPr>
        <b/>
        <sz val="12"/>
        <rFont val="Arial"/>
        <family val="2"/>
      </rPr>
      <t xml:space="preserve">Hallazgo No. 4 Titularidad de Bienes Inmuebles
</t>
    </r>
    <r>
      <rPr>
        <sz val="12"/>
        <rFont val="Arial"/>
        <family val="2"/>
      </rPr>
      <t xml:space="preserve">
“(…) Los Folios de Matriculas 50C -1143120 y 50C-1155747, corresponden a inmuebles que se encuentran registrados a nombre del Estado Colombiano, y no se evidencia el pleno dominio en cabeza de la DIAN. (…)”. 
“(…) se evidencia que en las notas contables de la vigencia 2025 no revela las particularidades legales de estos inmuebles que permitan comprender la realidad jurídica de los mismos, al no existir referencia en las notas contables de un acto administrativo que soporte y acredite la calidad bajo las cuales fueron entregados a la DIAN, los inmuebles identificados con FM 50C -1143120 y 50C-1155747. (…)”.</t>
    </r>
  </si>
  <si>
    <t>“(…) debilidades en la gestión administrativa y de control interno, en razón a que la DIAN no ha adelantado
oportunamente los tramites de formalización de la titularidad legal de estos inmuebles que utiliza en desarrollo de su misión institucional (…)”</t>
  </si>
  <si>
    <t>1. Determinar y documentar la situación técnica y jurídica de los inmuebles objeto del hallazgo para establecer las actuaciones procedentes.</t>
  </si>
  <si>
    <t>Consolidar expediente documental con los soportes registrales, jurídicos y administrativos relacionados con los inmuebles.</t>
  </si>
  <si>
    <t>Expediente consolidado</t>
  </si>
  <si>
    <r>
      <rPr>
        <b/>
        <sz val="12"/>
        <rFont val="Arial"/>
        <family val="2"/>
      </rPr>
      <t>DGC</t>
    </r>
    <r>
      <rPr>
        <sz val="12"/>
        <rFont val="Arial"/>
        <family val="2"/>
      </rPr>
      <t xml:space="preserve">
Dirección de Gestión Corporativa
Subdirección Administrativa</t>
    </r>
  </si>
  <si>
    <t>Estructurar y radicar el documento para la presentación del caso a la Dirección de Gestión Jurídica con los antecedentes jurídicos y técnicos de los folios de matrícula inmobiliaria 50C-1143120 y 50C-1155747.</t>
  </si>
  <si>
    <t>Documento técnico-jurídico</t>
  </si>
  <si>
    <t>2. Adelantar las actuaciones administrativas requeridas para identificar la ruta jurídica y/o técnica para gestionar la aclaración o formalización de la situación registral de los inmuebles observados.</t>
  </si>
  <si>
    <t>Adelantar dos mesas de trabajo en las que se solicitará la participación de la Dirección de Gestión Jurídica, para establecer la estrategia administrativa y/o jurídica a seguir.</t>
  </si>
  <si>
    <t>Mesas de Trabajo Realizadas</t>
  </si>
  <si>
    <t>Realizar las actividades definidas en la estrategia.</t>
  </si>
  <si>
    <t>Cronograma de las actividades</t>
  </si>
  <si>
    <t>FISCALIZACIÓN</t>
  </si>
  <si>
    <t xml:space="preserve">17  01 011   </t>
  </si>
  <si>
    <r>
      <rPr>
        <b/>
        <sz val="12"/>
        <rFont val="Arial"/>
        <family val="2"/>
      </rPr>
      <t xml:space="preserve">Hallazgo No. 16. Devolución NIT 800.216.434 (D)
</t>
    </r>
    <r>
      <rPr>
        <sz val="12"/>
        <rFont val="Arial"/>
        <family val="2"/>
      </rPr>
      <t xml:space="preserve">
“(…) De acuerdo con lo anterior, se observa que la DIAN realizó una Devolución Improcedente por $25.102.000; toda vez que, el contribuyente nunca se vinculó al mecanismo de pago Obras por Impuestos, sin embargo, diligenció la casilla 89 del formulario 1115605587621 de la Declaración del Impuesto sobre la Renta y Complementarios del año Gravable 2019, lo que generó el incremento del saldo a favor en la mencionada cuantía, pues de lo contrario el saldo a favor sería por $24.849.000. 
A la fecha de la presente auditoria, se observó que los controles diseñados por la DIAN para mitigar los riesgos derivados de la extinción de la obligación mediante el mecanismo de Obras por Impuestos son ineficaces, así como los diseñados para los procesos de devoluciones de saldos a favor; toda vez que, el contribuyente utilizó la casilla 89, sin encontrarse vinculado a un proyecto de inversión, lo que le generó un mayor saldo a favor que fue solicitado en devolución a la DIAN. 
La DIAN no realizó dentro del plazo establecido en el artículo 670 del ET el proceso de fiscalización y por ende no inició proceso de cobro, lo que conllevó que las cuentas adeudadas por la sociedad </t>
    </r>
  </si>
  <si>
    <t xml:space="preserve">“(…) la DIAN carece de mecanismos de control que permitan mitigar el riesgo de incremento de saldos a favor por el uso indebido del mecanismo del pago de impuestos con obras (…)”. </t>
  </si>
  <si>
    <t>1.Solicitar de manera semestral a través del PST al área de tecnología la información de los contribuyentes que en su declaración de renta en la casilla "obras por impuestos" presenten valor diferente a cero (o). Una vez verificada dicha información, se remitirá a la Subdirección de Fiscalización Tributaría y Subdirección de Devoluciones para la gestión de acuerdo a sus compentencias.</t>
  </si>
  <si>
    <t xml:space="preserve">1. Solicitar pst dentro de los primeros 5 dias posteriores a  cada semestre CAAI
2. Verificar información por parte de la CAAI
3. Remitir correo electrónico a a la Subdirección de Fiscalización Tributaría y Subdirección de Devoluciones para la gestión de acuerdo a sus compentencias.  </t>
  </si>
  <si>
    <t xml:space="preserve"> 2 PST/ 2 Correo electrónico </t>
  </si>
  <si>
    <r>
      <rPr>
        <b/>
        <sz val="12"/>
        <rFont val="Arial"/>
        <family val="2"/>
      </rPr>
      <t>DGF</t>
    </r>
    <r>
      <rPr>
        <sz val="12"/>
        <rFont val="Arial"/>
        <family val="2"/>
      </rPr>
      <t xml:space="preserve">
NC -  Gestión de Información del Recaudo
Dirección de Gestión de Impuestos
Subdirección de Recaudo
Coordinación de Administración de Aplicativos de Impuestos
NC - Subproceso Innovacion y Tecnologia
Subdirección de Procesamiento De Datos</t>
    </r>
  </si>
  <si>
    <t>2.Elaborar una acción de control con base en los insumos recibidos,  teniendo en cuenta la capacidad operativa de las dependencias y la priorización de los casos en términos de eficiencia, análisis de la relación costo-beneficio y oportunidad para actuar en términos de firmeza de la declaración privada correspondiente.</t>
  </si>
  <si>
    <t>1. Recibir de la Subdirección de Recaudo el insumo de contribuyentes derivados del  hallazgo para su analisis en  términos de eficiencia, relación costo - beneficio y oportunidad para actuar en términos de firmeza.</t>
  </si>
  <si>
    <t xml:space="preserve">correo con el listado de contribuyentes </t>
  </si>
  <si>
    <r>
      <rPr>
        <b/>
        <sz val="12"/>
        <rFont val="Arial"/>
        <family val="2"/>
      </rPr>
      <t xml:space="preserve">DGF
</t>
    </r>
    <r>
      <rPr>
        <sz val="12"/>
        <rFont val="Arial"/>
        <family val="2"/>
      </rPr>
      <t>Dirección de Gestión de Fiscalización 
Subdirección de Fiscalización Tributaria
Dirección de Gestión de Impuestos 
Subdirección de Recaudo
Coordinación de Administración de Aplicativos</t>
    </r>
  </si>
  <si>
    <t>2 Elaborar el lineamiento teniendo en cuenta los criterios de priorizacion y selección de casos</t>
  </si>
  <si>
    <t xml:space="preserve">Memorando de lineamientos acción de control socializado en las Direcciones Seccionales o Dirección Operativa de Grandes Contribuyentes.
100% de correos enviados a las Direcciones Seccionales y Direccion Operativa de Grandes Contribuyentes.
</t>
  </si>
  <si>
    <r>
      <rPr>
        <b/>
        <sz val="12"/>
        <rFont val="Arial"/>
        <family val="2"/>
      </rPr>
      <t>DGF</t>
    </r>
    <r>
      <rPr>
        <sz val="12"/>
        <rFont val="Arial"/>
        <family val="2"/>
      </rPr>
      <t xml:space="preserve">
Dirección de Gestión de Fiscalización 
Subdirección de Fiscalización Tributaria
</t>
    </r>
  </si>
  <si>
    <t xml:space="preserve">3..Comunicar lineamiento a las Direcciones Seccionales para gestionar las solicitudes de devoluciones de Renta cuando tienen en el formulario 110 valores en las casillas de obras por impuestos. </t>
  </si>
  <si>
    <t xml:space="preserve">Elaborar y comunicar  lineamiento a las Direcciones Seccionales para gestionar las solicitudes de devoluciones de Renta cuando tienen en el formulario 110 valores en las casillas de obras por impuestos. </t>
  </si>
  <si>
    <t>Lineamiento comunicado a las Direcciones Seccionales</t>
  </si>
  <si>
    <r>
      <rPr>
        <b/>
        <sz val="12"/>
        <rFont val="Arial"/>
        <family val="2"/>
      </rPr>
      <t>DGF</t>
    </r>
    <r>
      <rPr>
        <sz val="12"/>
        <rFont val="Arial"/>
        <family val="2"/>
      </rPr>
      <t xml:space="preserve">
Dirección de Gestión de Impuestos
Subdirección de Devoluciones</t>
    </r>
  </si>
  <si>
    <t xml:space="preserve">4.Capacitará a las Direcciones Seccionales para gestionar las solicitudes de devoluciones de Renta cuando tienen en el formulario 110 valores en las casillas de obras por impuestos. </t>
  </si>
  <si>
    <t xml:space="preserve">Capacitar a las Direcciones Seccionales para gestionar las solicitudes de devoluciones de Renta cuando tienen en el formulario 110 valores en las casillas de obras por impuestos. </t>
  </si>
  <si>
    <t>Formato FT-TAH-1722
"Registro de Asistencia Capacitación Interna"</t>
  </si>
  <si>
    <t xml:space="preserve">17  02 012   </t>
  </si>
  <si>
    <r>
      <rPr>
        <b/>
        <sz val="12"/>
        <rFont val="Arial"/>
        <family val="2"/>
      </rPr>
      <t xml:space="preserve">Hallazgo No. 8 Expediente 201500551 Seccional Valledupar (D)
</t>
    </r>
    <r>
      <rPr>
        <sz val="12"/>
        <rFont val="Arial"/>
        <family val="2"/>
      </rPr>
      <t xml:space="preserve">
“(…) La División de Fiscalización de la Dirección Seccional de Impuestos y Aduanas de Valledupar, en desarrollo del programa “Caracterización Regional”, ordenó el 20 de agosto de 2015 mediante Auto de Apertura No. 242382015000239, dar inicio a la investigación del contribuyente identificado con NIT 900105110-9. 
Dentro del proceso la Dirección Seccional profirió las siguientes actuaciones: 
	Auto de Inspección Tributaria No. 242382017000012 del 24 de marzo de 2017 
	Visita de inspección tributaria el 7 de abril del 2017 en el domicilio del contribuyente, donde informan que éste se había cambiado de vivienda 
	Requerimiento ordinario No. 2423820017000326 del 9 de mayo de 2017, donde se solicita aclaraciones sobre información que sirvieron de base para la liquidación de la                Declaración de Renta del año gravable 2014. 
Con base en la anterior información y teniendo presente que el contribuyente no dio respuesta al requerimiento ordinario; la División de Fiscalización profirió el requerimiento especial No. 242382017000015 del 1 de agosto de 2017. Este requerimiento fue notificado por la página Web de la DIAN el 22 de septiembre de 2017, por cuanto fue devuelta por causal “no reside”.
El objeto de dicho requerimiento, era proponer la modificación de la declaración de renta correspondiente al año gravable 2014, presentada a través del formulario No. 1110603933539, radicado No. 91000293608487 y presentada el 11 de mayo de 2015. El contribuyente, según expediente no dio respuesta al requerimiento especial. 
El 22 de mayo de 2018, la Dirección Seccional de Valledupar realizó la Liquidación Oficial de Revisión No. 202412018000008, por un total de $1.321.211.000, la cual incluye saldo de impuestos por $905.853.000 y sanción por no enviar información por $415.358.000, publicada en la Web de la DIAN el 14 de junio de 2018, debido a que fue devuelta por causal “desconocido”. 
El 21 de marzo de 2019, la DIAN emitió mandamiento de pago No. 20190302000169 por $1.321.852.000; en la siguiente tabla se muestra el detalle: (…)
El 15 de septiembre de 2021 con Resolución No. 007232, la DIAN resuelve positivamente la Revocatoria Directa No. 087E2020003947 del 26 de octubre de 2020, contra la liquidación oficial; donde se solicitaba, se declare la nulidad de lo actuado por la DIAN y se ordene el archivo del expediente debido a la firmeza de la declaración de renta. (…)
En el artículo primero de la mencionada resolución, la DIAN consigna: “ACCEDER A LA SOLICITUD DE REVOCATORIA DIRECTA de la Liquidación Oficial de Revisión nro. 202412018000008 de 22 de mayo de 2018 proferida por la División de Gestión de Liquidación de la Dirección Seccional de Impuestos y Aduanas de Valledupar, (…)”. 
Lo anterior, resultado del incumplimiento del artículo 568 del Estatuto Tributario, lo que llevó a la nulidad de la Liquidación Oficial de Revisión Nro. 202412018000008 de 22 de mayo de 2018, proferida por la División de Gestión de Liquidación de la Dirección Seccional de Impuestos y Aduanas de Valledupar y por ende, la pérdida de la capacidad de exigir el pago de la suma adeudada por parte de la DIAN. (…)”. </t>
    </r>
  </si>
  <si>
    <t>"(..) La Revocatoria Directa se presentó, al no realizarse la notificación conforme a las actuaciones procesales como lo establece el Estatuto Tributario y dar cabal cumplimiento a los procedimientos citados para lograr recuperar los recursos adeudados, dentro del término previsto en el Artículo 817 del mismo Estatuto (..)"</t>
  </si>
  <si>
    <t xml:space="preserve">1. Capacitar a los servidores publicos de la División de Fiscalización y Liquidacion TAC  de la Dirección Seccional de Impuestos y Aduanas de Valledupar, sobre el  procedimiento  PR-ADF-159  notificacion,Comunicación y/o Publicación
</t>
  </si>
  <si>
    <t xml:space="preserve">1.capacitar  trimestralmente por team o en forma presencial a los servidores públicos
</t>
  </si>
  <si>
    <t xml:space="preserve">1. formato asistencia a la capacitacion
</t>
  </si>
  <si>
    <r>
      <rPr>
        <b/>
        <sz val="12"/>
        <rFont val="Arial"/>
        <family val="2"/>
      </rPr>
      <t>DGF</t>
    </r>
    <r>
      <rPr>
        <sz val="12"/>
        <rFont val="Arial"/>
        <family val="2"/>
      </rPr>
      <t xml:space="preserve">
Dirección de Gestión de Fiscalización
Subdirección de Fiscalización Tributaria 
Dirección Seccional de Impuestos y Aduanas de Valledupar
División de Fiscalización y Liquidacion TAC
</t>
    </r>
  </si>
  <si>
    <t>2. Enviar a los servidores públicos los documentos soportes de la presentación de las capacitaciones realizadas.</t>
  </si>
  <si>
    <t xml:space="preserve">2. Soporte del envio a los servidores publicos del material con el que se realizó  la capacitacion </t>
  </si>
  <si>
    <t>2. Verificar  las notificaciones devueltas por correo electrónico, por parte de División de Fiscalización y Liquidacion TAC  de la Dirección Seccional de Impuestos y Aduanas de Valledupar.</t>
  </si>
  <si>
    <t>1.Verificar trimestralmente del listado de actos administrativos enviado a noticación,   los devueltos, a fin de establecer si posteriormente se realizó correctamente la notificación.</t>
  </si>
  <si>
    <t>Informe trimestral del resultado de las verificaciones, junto con los soportes , debidamente firmado</t>
  </si>
  <si>
    <t>2. Informar  cada trimestre el resultado de la verificacion y las medidas implementadas de haber lugar a ello..</t>
  </si>
  <si>
    <t xml:space="preserve">Auditoría de Cumplimiento Intersectorial al Recaudo, Administración (Cobro, Fiscalización y Liquidación) de los Recursos Provenientes del Impuesto al Turismo a 30 de Junio de 2025. </t>
  </si>
  <si>
    <t xml:space="preserve">17  03 100   </t>
  </si>
  <si>
    <r>
      <rPr>
        <b/>
        <sz val="12"/>
        <rFont val="Arial"/>
        <family val="2"/>
      </rPr>
      <t>Hallazgo nro. 1 COH_8406_2025 Gestión de Fiscalización a las declaraciones del Impuesto Nacional al Turismo (F, D)</t>
    </r>
    <r>
      <rPr>
        <sz val="12"/>
        <rFont val="Arial"/>
        <family val="2"/>
      </rPr>
      <t xml:space="preserve">
“(…) Se evidenció un incumplimiento reiterado en la fecha de presentación de las declaraciones del Impuesto Nacional con Destino al Turismo por parte de las aerolíneas responsables de su recaudo. Del total de 614 declaraciones con reporte de información, del periodo comprendido entre el I trimestre de 2021 al I trimestre 2025, se presentaron de forma extemporánea 245, lo que equivale al 40% de las declaraciones.
(…) Como resultado de la revisión realizada por la CGR, al total de las declaraciones presentadas en el periodo 2021 – 30 de junio de 2025, se evidenció la presentación extemporánea de las declaraciones del impuesto, respecto de las cuales no se adelantó ninguna actuación de fiscalización y por ende, no se liquidó ni gestionó la sanción por extemporaneidad.
(…) Desde su creación, artículo 4° de la Ley 1101 de 2006, el Impuesto al Turismo fue concebido como un impuesto del orden nacional y puesto que, ni en la norma de origen, ni en disposiciones posteriores, se atribuyó la responsabilidad de su administración y fiscalización a otra entidad del Estado, esta competencia le correspondía a la DIAN en los términos del artículo 1° del Decreto 4048 de 2008. Con la posterior expedición del Decreto 1166 de 2020 se definió de manera expresa e inequívoca que dicha función corresponde a la DIAN.
Así las cosas, la fiscalización, imposición de sanciones (extemporaneidad, omisión, error, inexactitud o por no declarar) y el proceso de cobro (persuasivo y coactivo), son aspectos de su competencia.
(...) La CGR, mediante la aplicación de diferentes pruebas de auditoría, determinó que la DIAN no ha ejercido las funciones de fiscalización que le fueron expresamente asignadas y esta omisión configura una indebida gestión fiscal, en tanto la entidad responsable no ejerció las funciones de administración, control y determinación tributaria previstas en el Decreto 1166 de 2020 y en los artículos 684 y 688 del Estatuto Tributario.
Es importante indicar que, la extemporaneidad por sí misma no configura daño fiscal, sino la falta de gestión de la DIAN de ejercer sus facultades de administración fiscalización, determinación y cobro para verificar el cumplimiento de las obligaciones tributarias y aplicar las sanciones correspondientes, en el término definido para ello.
Como consecuencia de esta falta de acción, las declaraciones quedaron en firme sin el cumplimiento de los requisitos tributarios, formales y sustanciales, lo que conllevó a que no se liquidara, ni cobraran las sanciones aplicables, cuyo valor asciende a $5.303.744.741. Este monto se determina como daño fiscal, al existir relación clara y directa entre la falta de gestión de fiscalización por parte de la DIAN y la pérdida de oportunidad de recaudo de dichas sanciones”.</t>
    </r>
  </si>
  <si>
    <t>“(…) la DIAN no ha ejercido las funciones de fiscalización que le fueron expresamente asignadas y esta omisión configura una indebida gestión fiscal, en tanto la entidad responsable no ejerció las funciones de administración, control y determinación tributaria previstas en el Decreto 1166 de 2020 y en los artículos 684 y 688 del Estatuto Tributario.”</t>
  </si>
  <si>
    <t>1. Incluir en la planeación estratégica de la Dirección de Gestión de Fiscalización y con base en el Plan de Choque contra la Evasión y la misión del recaudo de los tributos del orden nacional para garantizar la estabilidad fiscal del país, la asignación de cupos de capacidad operativa a nivel nacional para el control del Impuesto Nacional con Destino al Turismo como Inversión Social.</t>
  </si>
  <si>
    <t>1. Elaborar un memorando de fiscalización de asignación de cupos de capacidad operativa por tipologías de control incluyendo el Impuesto Nacional con Destino al Turismo como Inversión Social.</t>
  </si>
  <si>
    <t>Memorando</t>
  </si>
  <si>
    <r>
      <rPr>
        <b/>
        <sz val="12"/>
        <rFont val="Arial"/>
        <family val="2"/>
      </rPr>
      <t xml:space="preserve">DGF
</t>
    </r>
    <r>
      <rPr>
        <sz val="12"/>
        <rFont val="Arial"/>
        <family val="2"/>
      </rPr>
      <t>Dirección de Gestión  Fiscalización
Subdirección de Fiscalización Tributaria</t>
    </r>
  </si>
  <si>
    <t>2. Proponer al Comité Técnico de Programas y Campañas de Control la inclusión de un programa para el control del Impuesto Nacional con destino al Turismo como Inversión Social dentro del  Plan de Choque (Ley 223 de 1995) 2026, considerando la información reportada por el ente de control, Fontur y/o Ministerio de Comercio, Industria y Turismo, capacidad operativa de las direcciones seccionales, impacto en el recaudo, entre otras variables</t>
  </si>
  <si>
    <t>Propuesta de programa</t>
  </si>
  <si>
    <r>
      <rPr>
        <b/>
        <sz val="12"/>
        <rFont val="Arial"/>
        <family val="2"/>
      </rPr>
      <t>DGF</t>
    </r>
    <r>
      <rPr>
        <sz val="12"/>
        <rFont val="Arial"/>
        <family val="2"/>
      </rPr>
      <t xml:space="preserve">
Dirección de Gestión  Fiscalización
Subdirección de Fiscalización Tributaria</t>
    </r>
  </si>
  <si>
    <t>2. Elaborar un programa o acción para el control del Impuesto Nacional con Destino al Turismo como Inversión Social de acuerdo con los cupos asignados.</t>
  </si>
  <si>
    <t>1. Realizar prueba piloto con base en requerimiento ordinario de información enviado a una aerolínea para obtener información para el desarrollo de los controles requeridos</t>
  </si>
  <si>
    <t>Resultado prueba</t>
  </si>
  <si>
    <t>2. Elaborar y remitir a las Direcciones Seccionales u Operativa de Grandes Contribuyentes el memorando de lineamientos del programa o acción para el control del  Impuesto Nacional con Destino al Turismo como Inversión Social.
El memorando contiene los criterios de selección de casos y las instrucciones para su ejecución.</t>
  </si>
  <si>
    <t>3. Ejecutar el programa o acción de control.</t>
  </si>
  <si>
    <t>Informe de seguimiento</t>
  </si>
  <si>
    <r>
      <rPr>
        <b/>
        <sz val="12"/>
        <rFont val="Arial"/>
        <family val="2"/>
      </rPr>
      <t>DGF</t>
    </r>
    <r>
      <rPr>
        <sz val="12"/>
        <rFont val="Arial"/>
        <family val="2"/>
      </rPr>
      <t xml:space="preserve">
Subdirección de Fiscalización Tributaria
Dirección Operativa de Grandes Contribuyentes que tiene jurisdicción sobre los agentes retenedores.
Direcciones Seccionales
</t>
    </r>
  </si>
  <si>
    <r>
      <rPr>
        <b/>
        <sz val="12"/>
        <rFont val="Arial"/>
        <family val="2"/>
      </rPr>
      <t>Hallazgo nro. 4 COH_6971_2025 Articulación de las entidades responsables del impuesto nacional del turismo.</t>
    </r>
    <r>
      <rPr>
        <sz val="12"/>
        <rFont val="Arial"/>
        <family val="2"/>
      </rPr>
      <t xml:space="preserve">
“(…) Se evidenció una desarticulación funcional, normativa y operativa entre las entidades responsables del recaudo, administración, fiscalización, control y ejecución de los recursos del Impuesto Nacional con Destino al Turismo: Ministerio de Hacienda y Crédito Público (MHCP).Dirección de Impuestos y Aduanas Nacionales (DIAN), Ministerio de Comercio, Industria y Turismo (MinCIT), Fondo Nacional de Turismo (FONTUR) y Esta falta de articulación interinstitucional, compromete la gestión integral del tributo al impedir una trazabilidad completa del flujo de recursos desde su origen hasta su aplicación en proyectos de inversión social orientados al fortalecimiento del sector turístico.
(…) Por su parte, la DIAN, pese a tener la competencia legal para administrar y fiscalizar el impuesto conforme al artículo 2.2.4.2.10.7. del Decreto 1166 de 202024, no ha implementado mecanismos efectivos de control, ni verificación, lo que ha limitado su rol a su participación en mesas de trabajo y al acceso de información general, sin ejercer acciones de fiscalización, requerimiento o sanción.
(…) La DIAN carece de procedimientos definidos para la fiscalización del tributo, lo que impide verificar los montos efectivamente recaudados por las aerolíneas. No cuenta con un registro oficial de los agentes retenedores, ni con controles automáticos para validar el cumplimiento de las obligaciones tributarias asociadas.
</t>
    </r>
  </si>
  <si>
    <t>(…) Lo identificado se origina en la ausencia de lineamientos y procedimientos operativos que definan los roles, responsabilidades y canales de articulación entre la DIAN, el MHCP, el MinCIT y FONTUR.
(…) La DIAN carece de procedimientos definidos para la fiscalización del tributo, lo que impide verificar los montos efectivamente recaudados por las aerolíneas. No cuenta con un registro oficial de los agentes retenedores, ni con controles automáticos para validar el cumplimiento de las obligaciones tributarias asociadas.</t>
  </si>
  <si>
    <t>1. Elaborar un programa o acción para el control del Impuesto Nacional con Destino al Turismo como Inversión Social de acuerdo con los cupos asignados.</t>
  </si>
  <si>
    <t>1. Elaborar y remitir a las Direcciones Seccionales u Operativa de Grandes Contribuyentes el memorando de lineamientos del programa o acción para el control del  Impuesto Nacional con Destino al Turismo como Inversión Social.
El memorando contiene los criterios de selección de casos y las instrucciones para su ejecución.</t>
  </si>
  <si>
    <t>Memorando remitido</t>
  </si>
  <si>
    <t>2. Ejecutar el programa o acción de control.</t>
  </si>
  <si>
    <t>2. Gestionar acciones conjuntas para la definición del formulario del impuesto nacional con destino al turismo</t>
  </si>
  <si>
    <t>1. Poner a disposición del Ministerio de Comercio, Industria y Turismo un formulario para la declaración del impuesto nacional con destino al turismo</t>
  </si>
  <si>
    <t>Una (1) propuesta de formulario para la declaración del impuesto nacional con destino al turismo</t>
  </si>
  <si>
    <r>
      <rPr>
        <b/>
        <sz val="12"/>
        <rFont val="Arial"/>
        <family val="2"/>
      </rPr>
      <t>DGF</t>
    </r>
    <r>
      <rPr>
        <sz val="12"/>
        <rFont val="Arial"/>
        <family val="2"/>
      </rPr>
      <t xml:space="preserve">
Dirección de Gestión de Impuestos
Subdirección de Recaudo</t>
    </r>
  </si>
  <si>
    <t>2. Gestionar mesa de trabajo con la participación de Ministerio de Comercio, Industria y Turismo y Fondo Nacional de Turismo, y las dependencias responsables de la DIAN, con el propósito de establecer un plan de trabajo para la puesta en funcionamiento del formulario para la declaración del impuesto nacional con destino al turismo</t>
  </si>
  <si>
    <t>Un (1) Plan de trabajo definido</t>
  </si>
  <si>
    <t>3. Realizar seguimiento y elaborar informes trimestrales del cumplimiento de los compromisos definidos en el plan de trabajo</t>
  </si>
  <si>
    <t>Un (1) Informe trimestral de seguimiento al plan de trabajo</t>
  </si>
  <si>
    <t>3. Gestionar y articular acciones para la definición del modelo de reporte y certificación de deuda</t>
  </si>
  <si>
    <t>1. Poner a disposición del Ministerio de Comercio, Industria y Turismo y Fondo Nacional de Turismo un modelo de reporte y de certificación de deuda</t>
  </si>
  <si>
    <t>Una (1) propuesta de modelo de reporte y una (1) propuesta de modelo de certificación de deuda</t>
  </si>
  <si>
    <r>
      <rPr>
        <b/>
        <sz val="12"/>
        <rFont val="Arial"/>
        <family val="2"/>
      </rPr>
      <t>DGF</t>
    </r>
    <r>
      <rPr>
        <sz val="12"/>
        <rFont val="Arial"/>
        <family val="2"/>
      </rPr>
      <t xml:space="preserve">
Dirección de Gestión de Impuestos
Subdirección de Cobranzas y Control Extensivo</t>
    </r>
  </si>
  <si>
    <t>2. Gestionar mesa de trabajo con la participación de Ministerio de Comercio, Industria y Turismo y Fondo Nacional de Turismo, y las dependencias responsables de la DIAN, con el propósito de establecer un plan de trabajo para la adopción del reporte y certificación de deuda</t>
  </si>
  <si>
    <t xml:space="preserve">17  02 003   </t>
  </si>
  <si>
    <r>
      <rPr>
        <b/>
        <sz val="12"/>
        <rFont val="Arial"/>
        <family val="2"/>
      </rPr>
      <t>Hallazgo nro. 14 Insumos Fiscalización y Liquidación Aduanera</t>
    </r>
    <r>
      <rPr>
        <sz val="12"/>
        <rFont val="Arial"/>
        <family val="2"/>
      </rPr>
      <t xml:space="preserve">
“(…) no se realizaron oportunamente las gestiones necesarias para la emisión del Requerimiento Especial Aduanero – REA y hacer efectiva las garantías, a pesar que las declaraciones de importación se encontraban dentro del término legal de firmeza de tres (3) años, al momento de la recepción por parte de Fiscalización (…)”
“(…) Los mencionados autos de archivo, ordenaron el cierre de los expedientes sin realizar una actuación de fondo por parte de las Divisiones de Fiscalización Aduanera, pese a que el vencimiento del término de firmeza estaba previsto de acuerdo al cuadro relacionado. (…)”
“(…) Se identificó que la entidad no cuenta con mecanismos eficaces que garanticen el seguimiento y control de los plazos de firmeza de las declaraciones de importación objeto de análisis en los procesos remitidos como insumos. Esta deficiencia puede conllevar a la pérdida de recursos públicos, la pérdida de competencia de la administración para ejercer sus facultades de fiscalización y la prescripción de posibles infracciones aduaneras (…)”</t>
    </r>
  </si>
  <si>
    <t>“(…) debilidades en los controles por parte de las Divisiones de Fiscalización de la DIAN, debido al incumplimiento de los términos procesales. (…)”
“(…) la DIAN no cuenta con un sistema de control que permita a las Divisiones de Fiscalización y Liquidación Aduanera realizar un seguimiento automático o programado del vencimiento de los plazos de firmeza de las declaraciones de importación (…)”</t>
  </si>
  <si>
    <t>Expedir lineamiento con énfasis en el control de términos para la expedición de actos administrativos</t>
  </si>
  <si>
    <t xml:space="preserve">Expedir memorando en el que se fijen lineamientos para las Divisiones de Fiscalización y Liquidación  Aduanera de las Direcciones Seccionales, con énfasis en la expedición oportuna de las actuaciones administrativas dentro de los expedientes aduaneros, en los términos previstos en la normatividad aduanera vigente.  </t>
  </si>
  <si>
    <t>Memorando de Lineamiento</t>
  </si>
  <si>
    <r>
      <rPr>
        <b/>
        <sz val="12"/>
        <rFont val="Arial"/>
        <family val="2"/>
      </rPr>
      <t>DGF</t>
    </r>
    <r>
      <rPr>
        <sz val="12"/>
        <rFont val="Arial"/>
        <family val="2"/>
      </rPr>
      <t xml:space="preserve">
Dirección de Gestión de Fiscalización
Subdirección de Fiscalización Aduanera</t>
    </r>
  </si>
  <si>
    <t>Adelantar por parte de la Subdirección de Fiscalización Aduanera a las Direcciones Seccionales de Aduanas y las Direcciones Seccionales de Impuestos y Aduanas, capacitación con énfasis en los conceptos de firmeza, caducidad de la acción administrativa sancionatoria, oportunidad de las actuaciones administrativas y debida diligencia en materia de los procedimientos administrativos aduaneros.</t>
  </si>
  <si>
    <t>Material de la Capacitación y Registro de Asistencia</t>
  </si>
  <si>
    <t>Incorporar en el Nuevo Sistema de Modernización Tributaria – NSGT, la parametrización de alertas por firmeza, caducidad y vencimiento, así como la interacción con otros procesos de la DIAN</t>
  </si>
  <si>
    <t>Oficiar al Nuevo Sistema de Modernización Tributaria – NSGT, la parametrización en el SIE de Fiscalización y Liquidación Aduanera, para que genere alertas a los funcionarios y líderes encargados y responsables de las investigaciones, por firmeza de las declaraciones de importación, caducidad de la acción sancionatoria, vencimiento tanto de etapas procesales como de cargas de trabajo, así como la remisión y alerta a las demás dependencias de la Entidad que participan en procesos consecuentes a los de Fiscalización y Liquidación, tales como Jurídica, Cobranzas y todas aquellas que se requieran.</t>
  </si>
  <si>
    <t>Oficio de Solicitud</t>
  </si>
  <si>
    <t>Adelantar autoevaluación desde la Subdirección de Fiscalización Aduanera</t>
  </si>
  <si>
    <t>Realizar dos (2) seguimientos en el año desde la Subdirección de Fiscalización Aduanera con destino a las Direcciones Seccionales de Aduanas de Bogotá, Medellín, Cartagena y Direcciones Seccionales de Impuestos y Aduanas de Buenaventura y Santa Marta, con el fin de monitorear y acompañar las actuaciones.</t>
  </si>
  <si>
    <t>Oficio de seguimiento</t>
  </si>
  <si>
    <r>
      <rPr>
        <b/>
        <sz val="12"/>
        <rFont val="Arial"/>
        <family val="2"/>
      </rPr>
      <t>Hallazgo nro. 15 Insumos e Inventarios de Zonas Francas (D)</t>
    </r>
    <r>
      <rPr>
        <sz val="12"/>
        <rFont val="Arial"/>
        <family val="2"/>
      </rPr>
      <t xml:space="preserve">
“(…)  se evidenció que, en los siguientes casos, las DS de Buenaventura y Cartagena no iniciaron investigaciones, ni actuaciones derivadas de las inconsistencias aduaneras reportadas como faltantes de mercancías en tránsito de los puertos a la zona franca de Bogotá (…)”
“(…) Posible pérdida de recursos públicos y afectó la efectividad en las actuaciones que deben realizar frente a los insumos recibidos, comprometiendo el cumplimiento de los principios de eficiencia y responsabilidad que orientan la actuación de la administración pública. (…)”
“(…) se constató la ausencia de visitas periódicas por parte de la DIAN a los usuarios aduaneros e importadores ubicados dentro de las Zonas Francas, orientadas a la verificación física de inventario de las mercancías, con el fin de garantizar la correspondencia entre los registros en el Formato de Movimiento de Mercancías al ingreso a la zona franca, (…)”</t>
    </r>
  </si>
  <si>
    <t>“(…)  La falta de seguimiento, control y gestión de los insumos generados por la Zona Franca de Bogotá y verificados en las visitas realizadas por el ente de control a las DS, (…)”
" (...) visitas periódicas por parte de la DIAN a los usuarios aduaneros e importadores ubicados dentro de las Zonas Francas, orientadas a laverificación física de inventario de las mercancías"</t>
  </si>
  <si>
    <t>Realizar seguimiento, control y trazabilidad de los insumos generados por los GIT de Zona Franca de la División de Operación Aduanera dirigidos a las Divisiones de Fiscalización Aduanera.</t>
  </si>
  <si>
    <t>Realizar por parte de la Subdirección de Fiscalización Aduanera dos (2) seguimientos en el año a las Direcciones Seccionales de Aduanas de Bogotá, Medellín, Cartagena y Direcciones Seccionales de Impuestos y Aduanas de Buenaventura y Santa Marta, con  el fin de monitorear y acompañar el comportamiento relacionado con la recepción y trámite de investigaciones derivadas de los insumos sancionatorios de zona franca enviados por las dependencias de la Operación Aduanera.</t>
  </si>
  <si>
    <t>Realizar seguimiento, control y trazabilidad de las visitas de control de inventarios realizadas a usuarios calificados y aduaneros en las Zonas Francas</t>
  </si>
  <si>
    <t>Realizar seguimiento a la aplicación del Memorando 190 del 18 septiembre de 2025 que establece lineamientos para el control integral del cumplimiento de las obligaciones tributarias, aduaneras y cambiarias e internacionales a usuarios de zonas francas, relacionado entre otros temas con la ejecución de las visitas, control, seguimiento y verificación del inventario de mercancías.</t>
  </si>
  <si>
    <r>
      <rPr>
        <b/>
        <sz val="12"/>
        <rFont val="Arial"/>
        <family val="2"/>
      </rPr>
      <t>DGF</t>
    </r>
    <r>
      <rPr>
        <sz val="12"/>
        <rFont val="Arial"/>
        <family val="2"/>
      </rPr>
      <t xml:space="preserve">
Dirección de Gestión de Fiscalización
Subdirección de Fiscalización Aduanera
Dirección de Gestión de Aduanas
Subdirección de Operación Aduanera</t>
    </r>
  </si>
  <si>
    <t>Elaborar Informe de resultados para efectos de la  viabilidad en la continuidad de las visitas.</t>
  </si>
  <si>
    <t>Informe de resultados</t>
  </si>
  <si>
    <t>17  01 011</t>
  </si>
  <si>
    <r>
      <rPr>
        <b/>
        <sz val="12"/>
        <rFont val="Arial"/>
        <family val="2"/>
      </rPr>
      <t>Hallazgo nro. 17 Importación Temporal NIT 900.313.349-3 (D)</t>
    </r>
    <r>
      <rPr>
        <sz val="12"/>
        <rFont val="Arial"/>
        <family val="2"/>
      </rPr>
      <t xml:space="preserve">
“(…) se evidenció incumplimiento de la terminación de la modalidad de importación dentro de los términos legales, por cuanto no se realizó la reexportación  (…)”
“(…)  A octubre del 2025, la DIAN no había emitido el Requerimiento Especial Aduanero para imponer la sanción por la permanencia irregular de la mercancía en el territorio nacional, más aún cuando, no se evidenció en el expediente la respuesta del importador al requerimiento inicial.  (…)”
“(…) no se evidenció transferencia del expediente a la Dirección de cobro coactivo, sin que se haya proferido mandamiento de pago para adelantar la gestión de cobro de la obligación.   (…)”</t>
    </r>
  </si>
  <si>
    <t>“(…)  no se emitió el requerimiento especial aduanero, aun cuando la prórroga solicitada por el importador para dar respuesta al requerimiento ordinario venció el 4 de septiembre del 2025.  (…)”</t>
  </si>
  <si>
    <t>Realizar seguimiento, control y trazabilidad a los insumos y actuaciones derivados de importaciones temporales y efectividad de las garantías hasta la decisión de fondo y remisión al proceso de cobro en caso que proceda.</t>
  </si>
  <si>
    <t>Expedir memorando conjunto entre la Subdirección de Operación Aduanera y la Subdirección de Fiscalización aduanera  con énfasis en la remisión y apertura prioritaria de investigaciones por el presunto incumplimiento de importaciones temporales a corto plazo amparadas en garantías y demás procedimientos que involucren garantías en general, con el fin de que los actos que determinen el incumplimiento  ordenen la efectividad de las garantias correspondientes y la remisión a las dependencias de cobro de la entidad.</t>
  </si>
  <si>
    <t xml:space="preserve">17  01 011  </t>
  </si>
  <si>
    <t>Realizar un seguimiento en el año desde la Subdirección de Fiscalización Aduanera y Subdirección de Operación Adaunera con destino a las Direcciones Seccionales de Aduanas de Bogotá, Medellín, Cartagena y Direcciones Seccionales de Impuestos y Aduanas de Buenaventura y Santa Marta, con  el fin de monitorear y acompañar las actuaciones.</t>
  </si>
  <si>
    <t xml:space="preserve">17  01 011 </t>
  </si>
  <si>
    <t>IMPUESTOS</t>
  </si>
  <si>
    <t>59 Aud. Reg. Vig 2008-2011
AEF - Seguimiento PM 2014</t>
  </si>
  <si>
    <t>19 03 006</t>
  </si>
  <si>
    <t>Razonabilidad o consistencia de los saldos en los Aplicativo. Respecto de los expedientes Nos. 200400010; 200900122; 200400444; 201101343; 200500733; 200501786; 200900122; 201101343, que se encuentran en etapa  persuasiva, la DIAN adelanta cobro sobre saldos irreales registrados en los diferentes módulos y/o aplicativos, (SIPAC, SISCOBRA Candado, Cuenta corriente Contribuyentes, Obligación Financiera), pese a que las obligaciones han sido objeto de pago, compensación, sanciones reducidas, conciliaciones, modificaciones a través de liquidaciones oficiales, o generadas por el sistema al no tomar las fechas especiales.
Se evidenció que el contribuyente en diferentes oportunidades ha aportado los comprobantes respectivos, así como que el funcionario que tiene a cargo del expediente ha solicitado ajustes a la CCC o de Reproceso con el fin de depurar la cartera; sin embargo, estas solicitudes no han sido atendidas.Lo anterior, demuestra que los sistemas son deficientes, así como falta de integralidad de los diferentes módulos y/o aplicativos que administran cartera, los cuales reflejan saldos irreales, falta de confiabilidad de la Cartera, desgaste administrativo y traslado de cargas administrativas a los contribuyentes.</t>
  </si>
  <si>
    <t>Lo anterior, demuestra que los sistemas son deficientes, así como falta de integralidad de los diferentes módulos y/o aplicativos que administran cartera</t>
  </si>
  <si>
    <t>Contar con un sistema de información integrado que refleje la situación fiscal y procesal real de los contribuyentes</t>
  </si>
  <si>
    <t>Definir estrategia de digitalización</t>
  </si>
  <si>
    <t>Documento</t>
  </si>
  <si>
    <r>
      <rPr>
        <b/>
        <sz val="12"/>
        <rFont val="Arial"/>
        <family val="2"/>
      </rPr>
      <t>DGI</t>
    </r>
    <r>
      <rPr>
        <sz val="12"/>
        <rFont val="Arial"/>
        <family val="2"/>
      </rPr>
      <t xml:space="preserve">
NC - Subproceso Administracion de Cartera
NC - Subproceso  Recaudo-Devoluciones 
Dirección de Gestión de Impuestos
Subdirección de Recaudo
Subdireccion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
REFORMULADO 
31102020
ACTUALIZADO
30112021</t>
    </r>
  </si>
  <si>
    <t>Priorizar y detallar requerimientos</t>
  </si>
  <si>
    <t>Documento de requerimientos funcionales</t>
  </si>
  <si>
    <r>
      <rPr>
        <b/>
        <sz val="12"/>
        <rFont val="Arial"/>
        <family val="2"/>
      </rPr>
      <t>DGI</t>
    </r>
    <r>
      <rPr>
        <sz val="12"/>
        <rFont val="Arial"/>
        <family val="2"/>
      </rPr>
      <t xml:space="preserve">
NC - Subproceso Administracion de Cartera
NC - Subproceso  Recaudo-Devoluciones 
Dirección de Gestión de Impuestos
Subdirección de Recaudo
Subdireccion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
REFORMULADO 
30092019
31102020
ACTUALIZADO
30112021</t>
    </r>
  </si>
  <si>
    <t>Definir estrategia de Digitalización del proyecto</t>
  </si>
  <si>
    <t>Documento de Estrategia de Digitalización</t>
  </si>
  <si>
    <r>
      <t xml:space="preserve">DGI
</t>
    </r>
    <r>
      <rPr>
        <sz val="12"/>
        <rFont val="Arial"/>
        <family val="2"/>
      </rPr>
      <t>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Innovación y Tecnologia
Dirección de Gestión de Innovación y Tecnología
Subdirección de Innovación y Proyectos
Subdirección de Soluciones y Desarrollo
REFORMULADO 
31102020
ACTUALIZADO
30112021</t>
    </r>
  </si>
  <si>
    <t>Desarrollar o adquirir la solución tecnologíca</t>
  </si>
  <si>
    <t>1. Informe del avance del proceso de contratación</t>
  </si>
  <si>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t>
    </r>
  </si>
  <si>
    <r>
      <rPr>
        <b/>
        <sz val="12"/>
        <rFont val="Arial"/>
        <family val="2"/>
      </rPr>
      <t>DGI</t>
    </r>
    <r>
      <rPr>
        <sz val="12"/>
        <rFont val="Arial"/>
        <family val="2"/>
      </rPr>
      <t xml:space="preserve">
NC - Subproceso Innovación y Tecnologia
Dirección de Gestión de Innovación y Tecnología
Subdirección de Innovación y Proyectos
Subdirección de Soluciones y Desarrollo
</t>
    </r>
  </si>
  <si>
    <t xml:space="preserve">Plan de trabajo aprobado V1 </t>
  </si>
  <si>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Innovación y Tecnologia
Dirección de Gestión de Innovación y Tecnología
Subdirección de Innovación y Proyectos
Subdirección de Soluciones y Desarrollo
</t>
    </r>
  </si>
  <si>
    <r>
      <rPr>
        <b/>
        <sz val="12"/>
        <rFont val="Arial"/>
        <family val="2"/>
      </rPr>
      <t>DGI</t>
    </r>
    <r>
      <rPr>
        <sz val="12"/>
        <rFont val="Arial"/>
        <family val="2"/>
      </rPr>
      <t xml:space="preserve">
NC - Subproceso Innovación y Tecnologia
Dirección de Gestión de Innovación y Tecnología
Subdirección de Innovación y Proyectos
Subdirección de Soluciones y Desarrollo
REFORMULADO 
31102020
ACTUALIZADO
30112021
</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</si>
  <si>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</si>
  <si>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Innovación y Tecnologia
Dirección de Gestión de Innovación y Tecnología
Subdirección de Innovación y Proyectos
Subdirección de Soluciones y Desarrollo
REFORMULADO 
31102020
ACTUALIZADO
30112021
</t>
    </r>
  </si>
  <si>
    <t>18 Aud Vig  2012-2013 Función Recaudadora</t>
  </si>
  <si>
    <t xml:space="preserve">Hallazgo No. 18: Sistemas de Información - Aplicativos Expedientes
En desarrollo de la revisión de los procesos de cobro coactivo, se observó que la información y los documentos correspondientes a cada uno de los expedientes no se encuentran digitalizados en su totalidad. 
Igualmente, se evidenció falta de integralidad entre los aplicativos, la cual no permite que las actuaciones adelantadas y registradas en cada proceso alimenten y/o actualicen la información en los demás aplicativos, toda vez que el  proceso de Cobro Coactivo, tiene los siguientes aplicativos: SISCOBRA (Administración de expedientes), SIPAC (Sistema de Planeación y Administración de Cartera), Cuenta Corriente (antes de 2007), Obligación Financiera y Normaliza (Grupo normalización de cartera).
</t>
  </si>
  <si>
    <t xml:space="preserve">La falta de integración de los aplicativos no permite el registro en línea y en tiempo real de las diferentes actuaciones ni su consulta, haciendo difícil el acceso a información oportuna y actualizada de los procesos de cobro coactivo.  
</t>
  </si>
  <si>
    <r>
      <rPr>
        <b/>
        <sz val="12"/>
        <rFont val="Arial"/>
        <family val="2"/>
      </rPr>
      <t>DGI</t>
    </r>
    <r>
      <rPr>
        <sz val="12"/>
        <rFont val="Arial"/>
        <family val="2"/>
      </rPr>
      <t xml:space="preserve">
NC - Subproceso Innovación y Tecnologia
Dirección de Gestión de Innovación y Tecnología
Subdirección de Innovación y Proyectos
Subdirección de Soluciones y Desarrollo
</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</si>
  <si>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Innovación y Tecnologia
Dirección de Gestión de Innovación y Tecnología
Subdirección de Innovación y Proyectos
Subdirección de Soluciones y Desarrollo
</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</si>
  <si>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
REFORMULADO 
31102020
ACTUALIZADO
30112021
</t>
    </r>
  </si>
  <si>
    <t>29 Aud Vig  2012-2013 Función Recaudadora</t>
  </si>
  <si>
    <t xml:space="preserve">Hallazgo No. 29: Sistemas de Información – Administración de Cartera
Consultados los diferentes sistemas de información que operan en la Seccional de Grandes Contribuyentes se presentan las siguientes debilidades:
1. Para el proceso de Administración de cartera no existe a abril de 2014 un único aplicativo que registre las actuaciones de este proceso. Se utiliza un alterno denominado Siscobra candado y Aduanero, en el cual se registra la información manualmente, no genera los actos administrativos como los mandamientos de pago, ni alarmas de prescripciones, y no está integrado con Obligación Financiera. 
2. Se evidenció que a 31 de diciembre de 2013, por deficiencias en los sistemas de información, los aplicativos Obligación Financiera y Cuenta Corriente reflejan saldos irreales pendientes de ajuste por $62.591.2 millones.
3. Para la liquidación de intereses  la seccional acude a Liquidiario, que es básicamente un libro de Excel, herramienta que genera riesgos de seguridad y vulnerabilidad para obtener cuentas de cobro confiables y así evitar reprocesos manuales.
</t>
  </si>
  <si>
    <t xml:space="preserve">No contar con sistemas de información funcionales, óptimos, confiables y flexibles (beneficios tributarios).
Debilidades en los sistemas de información, para la liquidación de intereses
</t>
  </si>
  <si>
    <r>
      <rPr>
        <b/>
        <sz val="12"/>
        <rFont val="Arial"/>
        <family val="2"/>
      </rPr>
      <t>DGI</t>
    </r>
    <r>
      <rPr>
        <sz val="12"/>
        <rFont val="Arial"/>
        <family val="2"/>
      </rPr>
      <t xml:space="preserve">
NC - Subproceso Innovación y Tecnologia
Dirección de Gestión de Innovación y Tecnología
Subdirección de Innovación y Proyectos
Subdirección de Soluciones y Desarrollo
</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</si>
  <si>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Innovación y Tecnología
Dirección de Gestión de Innovación y Tecnología
Subdirección de Innovación y Proyectos
Subdirección de Soluciones y Desarrollo
</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</si>
  <si>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
</t>
    </r>
  </si>
  <si>
    <t>35 Aud Vig  2012-2013 Función Recaudadora</t>
  </si>
  <si>
    <t>22 02 100</t>
  </si>
  <si>
    <t xml:space="preserve">Hallazgo No. 35 Plan de migración aplicativa no incluida en la plataforma MUISCA.  
Realizadas las visitas a los puntos de control de las Direcciones Seccionales Impuestos Bogotá y Grandes Contribuyentes, se observa la existencia de cinco (5) aplicativos denominados: Obligación financiera (plataforma Muisca), Cuenta Corriente (Plataforma SIAT), Siscobra Candado (Plataforma SIAT), Siscobra Aduanero (Plataforma SIAT), Normaliza (Plataforma SIAT) que alimentan el sistema de cartera de la entidad denominado SIPAC, el cual pertenece a la plataforma SIAT.   Dada la diversidad de plataformas y aplicativos se presenta falta de integridad de la información, debido al reproceso de información en estos aplicativos a la vez que algunos de ellos como Siscobra es un aplicativo cuyas herramientas de construcción (Clipper, Dbase) son obsoletas, además, no se ha realizado migración de información y se registra un pobre mantenimiento de las mismas. 
De otra parte, se evidencia que el aplicativo SIPAC, presenta en la Dirección Seccional de impuestos Bogotá, deficiencias en el procesamiento, debido al volumen de transacciones y existe un represamiento de solicitudes de adecuación al aplicativo por parte del área usuaria.
</t>
  </si>
  <si>
    <t>Materialización del riesgo de la integridad de la información y el reprocesamiento de la misma,  y la ausencia de un plan que permita determinar la existencia de una única plataforma que se viene estructurando en la entidad desde 2003 como lo es el Muisca</t>
  </si>
  <si>
    <r>
      <rPr>
        <b/>
        <sz val="12"/>
        <rFont val="Arial"/>
        <family val="2"/>
      </rPr>
      <t>DGI</t>
    </r>
    <r>
      <rPr>
        <sz val="12"/>
        <rFont val="Arial"/>
        <family val="2"/>
      </rPr>
      <t xml:space="preserve">
NC - Subproceso Administracion de Cartera
NC - Subproceso  Recaudo-Devoluciones 
Dirección de Gestión de Impuestos
Subdirección de Recaudo
Subdireccion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
REFORMULADO 
30092019
31102020
30112021</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</si>
  <si>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</si>
  <si>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Innovación y Tecnología
Dirección de Gestión de Innovación y Tecnología
Subdirección de Innovación y Proyectos
Subdirección de Soluciones y Desarrollo
</t>
    </r>
  </si>
  <si>
    <r>
      <t xml:space="preserve">DGI
</t>
    </r>
    <r>
      <rPr>
        <sz val="12"/>
        <rFont val="Arial"/>
        <family val="2"/>
      </rPr>
      <t>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
REFORMULADO 
31102020
30112021
20052022
09122022</t>
    </r>
  </si>
  <si>
    <t>16 Aud Vig  2012-2013 Función Recaudadora</t>
  </si>
  <si>
    <t>11 02 002</t>
  </si>
  <si>
    <t>Hallazgo No. 16: Gestión Documental de los expedientes de Cobro Coactivo
Realizada la revisión de la muestra de los procesos de Cobro Coactivo adelantados durante las vigencias 2012 y 2013, se evidenció incumplimiento de las normas antes mencionadas, pues dentro de los expedientes no obran todos los documentos relacionados con la actuación, ni se encuentran en el orden en que fueron producidos o allegados al proceso. 
Asimismo, en algunos casos, los expedientes físicos no corresponden ni coinciden con las actuaciones registradas en el Sistema de Planeación y Administración de Cartera Morosa - SIPAC, por cuanto en el expediente físico reposan documentos que no se encuentran en el aplicativo y viceversa. 
También se observa que los documentos relacionados con la búsqueda de bienes de los contribuyentes y las respectivas respuestas generalmente no obran dentro de los expedientes, mientras que en el aplicativo SIPAC sólo se encuentra registrada la relación de las solicitudes enviadas.</t>
  </si>
  <si>
    <t xml:space="preserve">Deficiencias de control interno, debilidades en el seguimiento y monitoreo por parte de la Dirección
Las irregularidades relacionadas con manejo documental de los expedientes de cobro coactivo durante el periodo evaluado obedecen a problemas, deficiencias y limitantes de orden institucional
</t>
  </si>
  <si>
    <t xml:space="preserve">Gestionar ante la dependencia competente la viabilidad de adelantar campañas de cultura de gestión documental. </t>
  </si>
  <si>
    <t>Requerir a la dependencia competente a fin de que se acuerden los temas a socializar así como la periodicidad de las mismas, con base en lo manifestado en el oficio 1-32-244-201-0898 del 30 de septiembre de 2019 enviado a la subdirección de gestión de recaudo y cobranzas</t>
  </si>
  <si>
    <t>Documento soporte del requerimeinto</t>
  </si>
  <si>
    <r>
      <rPr>
        <b/>
        <sz val="12"/>
        <rFont val="Arial"/>
        <family val="2"/>
      </rPr>
      <t>DGI</t>
    </r>
    <r>
      <rPr>
        <sz val="12"/>
        <rFont val="Arial"/>
        <family val="2"/>
      </rPr>
      <t xml:space="preserve">
DS - Subproceso Administación de Cartera
Direccion Seccional de Impuestos de Bogota
División de Cobranzas 
REFORMULADO
29052020
ACTUALIZADO
30112021</t>
    </r>
  </si>
  <si>
    <t>Gestionar ante la dependencia competente la viabilidad de crear un grupo de apooyo de gestión documental y la asignación de pacticantes del SENA para el apoyo de la gestión documental.</t>
  </si>
  <si>
    <t>Requerir a la dependencia competente a fin acordar las actividades necesarias para estudiar la viabilidad de la creación de un grupo de trabajo para apoyar las tareas de gestión documental y la asignación de practicantes del SENA con base en lo manifestado en el oficio 1-32-244-201-0897 del 30 de septiembre de 2019 enviado a la Dirección de Gestión de Recursos y Administración Económica.</t>
  </si>
  <si>
    <r>
      <rPr>
        <b/>
        <sz val="12"/>
        <rFont val="Arial"/>
        <family val="2"/>
      </rPr>
      <t>DGI</t>
    </r>
    <r>
      <rPr>
        <sz val="12"/>
        <rFont val="Arial"/>
        <family val="2"/>
      </rPr>
      <t xml:space="preserve">
NC - Subproceso Administracion de Cartera
NC - Subproceso  Recaudo-Devoluciones 
Dirección de Gestión de Impuestos
Subdirección de Recaudo
Subdireccion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
ACTUALIZADO
30112021</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</si>
  <si>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Innovación y Tecnología
Dirección de Gestión de Innovación y Tecnología
Subdirección de Innovación y Proyectos
Subdirección de Soluciones y Desarrollo
</t>
    </r>
  </si>
  <si>
    <r>
      <rPr>
        <b/>
        <sz val="12"/>
        <rFont val="Arial"/>
        <family val="2"/>
      </rPr>
      <t>DGI</t>
    </r>
    <r>
      <rPr>
        <sz val="12"/>
        <rFont val="Arial"/>
        <family val="2"/>
      </rPr>
      <t xml:space="preserve">
NC - Subproceso Innovación y Tecnologia
Dirección de Gestión de Innovación y Tecnología
Subdirección de Innovación y Proyectos
Subdirección de Soluciones y Desarrollo
REFORMULADO 
31102020
ACTUALIZADO
30112021</t>
    </r>
  </si>
  <si>
    <t>Auditoría de Cumplimiento, U.A.E DIAN Devoluciones y Compensaciones gestionadas a 31 de diciembre de 2020</t>
  </si>
  <si>
    <t>19  03 00</t>
  </si>
  <si>
    <t>Hallazgo No. 1. Devolución con firmeza NIT 860.511.098-4  “Devolución con firmeza NIT 860 511 098-4. Devolución de la DSI Grandes Contribuyentes en la cual se evidenció perfilamiento de Riesgo alto y marcas del SIE devoluciones que reflejaban inconsistencias en los valores reportados en la declaración de renta objeto de devolución, así mismo, el contribuyente registraba requerimientos y</t>
  </si>
  <si>
    <t>“(…) los funcionarios que sustanciaron la devolución en el área de Gestión de Recaudo de la DSI de Grandes Contribuyentes, no tuvieron en cuenta las marcas originadas en el proceso de revisión y continuaron con el trámite y el área de Fiscalización y Liquidación (…), no adelantó la investigación tributaria durante el estudio de la devolución, (…)</t>
  </si>
  <si>
    <t>1. Elaborar una herramienta para consulta de indicadores que mejoren el análisis y la elaboración del plan de auditoría, de los casos seleccionados para investigación a las devoluciones y/o compensaciones y demás investigaciones efectuadas en el subproceso de Fiscalización y Liquidación.</t>
  </si>
  <si>
    <t xml:space="preserve">1. Poner a disposición la información y las consultas para el cálculo de los indicadores de fiscalización </t>
  </si>
  <si>
    <t>Documento sobre la información puesta a disposición, incluyendo la lógica del cálculo de los indicadores</t>
  </si>
  <si>
    <r>
      <rPr>
        <b/>
        <sz val="12"/>
        <rFont val="Arial"/>
        <family val="2"/>
      </rPr>
      <t>DGI</t>
    </r>
    <r>
      <rPr>
        <sz val="12"/>
        <rFont val="Arial"/>
        <family val="2"/>
      </rPr>
      <t xml:space="preserve">
NC - Subproceso de Fiscalización y Liquidación
Subdirección de Fiscalización Tributaria
NC - Subproceso Innovación y Tecnología
Subdirección de Procesamiento de Datos
REFORMULADO 
09122022</t>
    </r>
  </si>
  <si>
    <t>2. Elaborar una herramienta para consulta que despliegue la información de los indicadores de auditoria.</t>
  </si>
  <si>
    <t>Herramienta para consulta de indicadores de auditoria</t>
  </si>
  <si>
    <r>
      <rPr>
        <b/>
        <sz val="12"/>
        <rFont val="Arial"/>
        <family val="2"/>
      </rPr>
      <t>DGI</t>
    </r>
    <r>
      <rPr>
        <sz val="12"/>
        <rFont val="Arial"/>
        <family val="2"/>
      </rPr>
      <t xml:space="preserve">
NC - Subproceso de Fiscalización y Liquidación
Subdirección de Fiscalización Tributaria
NC - Subproceso Gobernanza de datos, Analítica y Estudios Económicos 
Subdirección de Información y Analítica
REFORMULADO 
09122022</t>
    </r>
  </si>
  <si>
    <t>2. Diseñar y enviar a las Seccionales acción de control sobre aquellos solicitantes de devolución que  tienen calificación de riesgo alto o muy alto y no fueron seleccionados por el SI de capacidad operativa, según criterios específicos de selección que se apliquen y conforme a la capacidad operativa de las divisiones de Fiscalización y Liquidación.</t>
  </si>
  <si>
    <t>1. Enviar a las seccionales la acción de control y los seleccionados.</t>
  </si>
  <si>
    <t>Memorando de lineamientos de auditoría.</t>
  </si>
  <si>
    <r>
      <rPr>
        <b/>
        <sz val="12"/>
        <rFont val="Arial"/>
        <family val="2"/>
      </rPr>
      <t>DGI</t>
    </r>
    <r>
      <rPr>
        <sz val="12"/>
        <rFont val="Arial"/>
        <family val="2"/>
      </rPr>
      <t xml:space="preserve">
NC - Subproceso de Fiscalización y Liquidación
Coordinación de Pensamiento Estratégico de Fiscalización Tributaria</t>
    </r>
  </si>
  <si>
    <t>Hallazgo No. 3. Devolución sin investigación por Fiscalización  “(..) dos (2) devoluciones de la DSI Medellín relacionadas con facturas de proveedores ficticios que presentaban marcas de auditoría y perfilamiento de riesgo alto, las cuales adquirieron firmeza y, por tanto, hoy no pueden ser objeto de fiscalización, situaciones que no permiten establecer la procedencia y si el valor devue</t>
  </si>
  <si>
    <t>“Estos expedientes tienen perfilamiento de riesgo alto y marcas de auditoría, sin embargo, fueron depurados por razones técnicas y/o jurídicas a pesar de estar relacionados con hechos de fraude en el caso de “la patrona (…)  en este memorado no se estableció que el Nivel Directivo tomara la decisión de apertura o no, sobre los casos de contribuyentes que tengan facturas ficticias, (…), n</t>
  </si>
  <si>
    <t>2. Revisar y ajustar el procedimiento PR-COT-0465 «INVESTIGACIÓN Y DETERMINACIÓN DE TRIBUTOS E IMPOSICIÓN DE SANCIONES», en y/o documentos asociados, en lo referente a la depuración de las cargas de servicio.</t>
  </si>
  <si>
    <t>1. Analizar y evaluar  el procedimiento, y/o documentos asociados respecto a los parámetros de depuración.</t>
  </si>
  <si>
    <t>Documento de análisis y evaluación</t>
  </si>
  <si>
    <r>
      <rPr>
        <b/>
        <sz val="12"/>
        <rFont val="Arial"/>
        <family val="2"/>
      </rPr>
      <t>DGI</t>
    </r>
    <r>
      <rPr>
        <sz val="12"/>
        <rFont val="Arial"/>
        <family val="2"/>
      </rPr>
      <t xml:space="preserve">
NC - Subproceso de Fiscalización y Liquidación
Coordinación de Sistemas de Información y Procedimiento de Fiscalización Tributaria
Coordinación de Pensamiento Estratégico de Fiscalización Tributaria
Coordinación de Supervisión, control y seguimiento de Fiscalización.</t>
    </r>
  </si>
  <si>
    <t>2. Efectuar los ajustes al procedimiento,  y/o documentos asociados con base en el resultado del análisis efectuado.</t>
  </si>
  <si>
    <t>Procedimiento y/o documentos asociados, ajustados y publicados.</t>
  </si>
  <si>
    <r>
      <rPr>
        <b/>
        <sz val="12"/>
        <rFont val="Arial"/>
        <family val="2"/>
      </rPr>
      <t>DGI</t>
    </r>
    <r>
      <rPr>
        <sz val="12"/>
        <rFont val="Arial"/>
        <family val="2"/>
      </rPr>
      <t xml:space="preserve">
NC - Subproceso de Fiscalización y Liquidación
Coordinación de Sistemas de Información y Procedimiento de Fiscalización Tributaria
REFORMULADO 
09122022</t>
    </r>
  </si>
  <si>
    <t>3. Diseñar y enviar a las Seccionales acción de control sobre aquellos solicitantes de devolución que  tienen calificación de riesgo alto o muy alto y no fueron seleccionados por el SI de capacidad operativa, según criterios específicos de selección que se apliquen y conforme a la capacidad operativa de las divisiones de Fiscalización y Liquidación.</t>
  </si>
  <si>
    <t>Hallazgo No. 7. Intereses Doble Compensación - Expediente NIT 860.068.121-6   ." (…) el pago de los intereses moratorios que se causan intereses en el período del 19 de diciembre de 2017 al 19 de febrero de 2019 por valor de $143.314.920 debido a que la División de Gestión de Recaudo de la DSI Grandes Contribuyentes profirió resolución de compensación No. 6282-1576 del 18 de diciembre de</t>
  </si>
  <si>
    <t>"(…) originado por la falta de actualización del aplicativo SIE devoluciones por parte de los funcionarios encargados de notificar los actos administrativos en el subproceso de devoluciones y compensaciones"</t>
  </si>
  <si>
    <r>
      <t xml:space="preserve">DGI
</t>
    </r>
    <r>
      <rPr>
        <sz val="12"/>
        <rFont val="Arial"/>
        <family val="2"/>
      </rPr>
      <t>NC - Subproceso Administración de Cartera
NC - Subproceso  Recaudo-Devoluciones 
Dirección de Gestión de Impuestos
Subdirección de Recaudo
Subdirección de Cobranzas y Control Extensivo
Coordinación de Cobranzas
Subdirección de Devoluciones
NC - Subproceso Innovación y Tecnologia
Dirección de Gestión de Innovación y Tecnología
Subdirección de Innovación y Proyectos
Subdirección de Soluciones y Desarrollo
REFORMULADO 
31102020
ACTUALIZADO
30112021</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</si>
  <si>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Cobranzas
Subdirección de Devoluciones
</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</si>
  <si>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Cobranzas
Subdirección de Devoluciones 
NC - Subproceso Innovación y Tecnología
Dirección de Gestión de Innovación y Tecnología
Subdirección de Innovación y Proyectos
Subdirección de Soluciones y Desarrollo
</t>
    </r>
  </si>
  <si>
    <r>
      <rPr>
        <b/>
        <sz val="12"/>
        <rFont val="Arial"/>
        <family val="2"/>
      </rPr>
      <t>DGI</t>
    </r>
    <r>
      <rPr>
        <sz val="12"/>
        <rFont val="Arial"/>
        <family val="2"/>
      </rPr>
      <t xml:space="preserve">
NC - Subproceso Innovación y Tecnologia
Dirección de Gestión de Innovación y Tecnología
Subdirección de Innovación y Proyectos
Subdirección de Soluciones y Desarrollo
REFORMULADO 
30092019
31102020
30112021
20052022
09122022</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</si>
  <si>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Cobranzas
Subdirección de Devoluciones
</t>
    </r>
  </si>
  <si>
    <r>
      <t xml:space="preserve">DGI
</t>
    </r>
    <r>
      <rPr>
        <sz val="12"/>
        <rFont val="Arial"/>
        <family val="2"/>
      </rPr>
      <t>NC - Subproceso Administración de Cartera
NC - Subproceso  Recaudo-Devoluciones 
Dirección de Gestión de Impuestos
Subdirección de Recaudo
Subdirección de Cobranzas y Control Extensivo
Coordinación de Cobranzas
Subdirección de Devoluciones
NC - Subproceso Innovacion y Tecnologia
Direccion de Gestion de Innovacion y Tecnologia
Subdireccion de Innovacion y Proyectos
Subdireccion de Soluciones y Desarrollo
REFORMULADO 
31102020
30112021
20052022
09122022</t>
    </r>
  </si>
  <si>
    <t>Hallazgo No. 8. Pago de Intereses Moratorios  “Pago de intereses moratorios por $201.491.880 al contribuyente con NIT 900.215.823-3 para la DSI Bogotá, y por $82.027.000 al contribuyente con NIT 890.911.431-1 de la DSI Medellín; para un total de $283.518.880. Estas situaciones se presentaron debido a las falencias en la expedición de las certificaciones generadas por la División de cobra</t>
  </si>
  <si>
    <t>“(…) el pago de intereses moratorios se originó por deficiencias en la expedición de la certificación de deudas a cargo de la División de Gestión de Cobranzas quien certificó una deuda que no existía a cargo del contribuyente, (…)  falta de interoperabilidad de los sistemas de información con los procedimientos implementados en la DIAN (…)”</t>
  </si>
  <si>
    <r>
      <rPr>
        <b/>
        <sz val="12"/>
        <rFont val="Arial"/>
        <family val="2"/>
      </rPr>
      <t>DGI</t>
    </r>
    <r>
      <rPr>
        <sz val="12"/>
        <rFont val="Arial"/>
        <family val="2"/>
      </rPr>
      <t xml:space="preserve">
NC - Subproceso Administración de Cartera
NC - Subproceso  Recaudo-Devoluciones 
Dirección de Gestión de Impuestos
Subdirección de Recaudo
Subdirección de Cobranzas y Control Extensivo
Coordinación de Cobranzas
Subdirección de Devoluciones
NC - Subproceso Innovación y Tecnologia
Dirección de Gestión de Innovación y Tecnología
Subdirección de Innovación y Proyectos
Subdirección de Soluciones y Desarrollo
REFORMULADO 
31102020
ACTUALIZADO
30112021</t>
    </r>
  </si>
  <si>
    <r>
      <rPr>
        <b/>
        <sz val="12"/>
        <rFont val="Arial"/>
        <family val="2"/>
      </rPr>
      <t>DGI</t>
    </r>
    <r>
      <rPr>
        <sz val="12"/>
        <rFont val="Arial"/>
        <family val="2"/>
      </rPr>
      <t xml:space="preserve">
NC - Subproceso Administración de Cartera
NC - Subproceso  Recaudo-Devoluciones 
Dirección de Gestión de Impuestos
Subdirección de Recaudo
Subdirección de Cobranzas y Control Extensivo
Coordinación de Cobranzas
Subdirección de Devoluciones
</t>
    </r>
  </si>
  <si>
    <r>
      <t xml:space="preserve">DGI
</t>
    </r>
    <r>
      <rPr>
        <sz val="12"/>
        <rFont val="Arial"/>
        <family val="2"/>
      </rPr>
      <t>NC - Subproceso Administración de Cartera
NC - Subproceso  Recaudo-Devoluciones 
Dirección de Gestión de Impuestos
Subdirección de Recaudo
Subdirección de Cobranzas y Control Extensivo
Coordinación de Cobranzas
Subdirección de Devoluciones
NC - Subproceso Innovación y Tecnología
Dirección de Gestión de Innovación y Tecnología
Subdirección de Innovacioón y Proyectos
Subdirección de Soluciones y Desarrollo</t>
    </r>
  </si>
  <si>
    <r>
      <rPr>
        <b/>
        <sz val="12"/>
        <rFont val="Arial"/>
        <family val="2"/>
      </rPr>
      <t>DGI</t>
    </r>
    <r>
      <rPr>
        <sz val="12"/>
        <rFont val="Arial"/>
        <family val="2"/>
      </rPr>
      <t xml:space="preserve">
NC - Subproceso Innovación y Tecnologia
Dirección de Gestión de Innovación y Tecnología
Subdirección de Innovación y Proyectos
Subdirección de Soluciones y Desarrollo
REFORMULADO 
31102020
30112021
20052022
09122022
</t>
    </r>
  </si>
  <si>
    <r>
      <t xml:space="preserve">DGI
</t>
    </r>
    <r>
      <rPr>
        <sz val="12"/>
        <rFont val="Arial"/>
        <family val="2"/>
      </rPr>
      <t>NC - Subproceso Administración de Cartera
NC - Subproceso  Recaudo-Devoluciones 
Dirección de Gestión de Impuestos
Subdirección de Recaudo
Subdirección de Cobranzas y Control Extensivo
Coordinación de Cobranzas
Subdirección de Devoluciones
NC - Subproceso Innovacion y Tecnologia
Direccion de Gestion de Innovacion y Tecnologia
Subdireccion de Innovacion y Proyectos
Subdireccion de Soluciones y Desarrollo
REFORMULADO 
31102020
30112021
20052022
09122022</t>
    </r>
  </si>
  <si>
    <t>Hallazgo No. 9. Gestión de Cobro Improcedentes  “Pérdida de oportunidad de cobro de las devoluciones improcedentes como quiera que operó el fenómeno jurídico de la prescripción de obligaciones claras, expresas y exigibles por valor de $905.057.500, que no fueron declaradas remisibles, mandamiento de pago proferidos con inconsistencias y falta de oportunidad para proferir mandamiento de p</t>
  </si>
  <si>
    <t>"(…) deficiencias en el control por parte de los responsables en la gestión persuasiva, coactiva y de cobro de los recursos producto de las devoluciones improcedentes de la DSI Bogotá, en el seguimiento y oportuna expedición de los mandamientos de pago, así como en la implementación de acciones tendientes al fortalecimiento de controles, metodologías y procedimientos que mitiguen el ries</t>
  </si>
  <si>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Cobranzas
Subdirección de Devoluciones
</t>
    </r>
  </si>
  <si>
    <r>
      <rPr>
        <b/>
        <sz val="12"/>
        <rFont val="Arial"/>
        <family val="2"/>
      </rPr>
      <t>DGI</t>
    </r>
    <r>
      <rPr>
        <sz val="12"/>
        <rFont val="Arial"/>
        <family val="2"/>
      </rPr>
      <t xml:space="preserve">
NC - Subproceso Innovación y Tecnologia
Dirección de Gestión de Innovación y Tecnología
Subdirección de Innovación y Proyectos
Subdirección de Soluciones y Desarrollo
REFORMULADO 
31102020
30112021
20052022
09122022
</t>
    </r>
  </si>
  <si>
    <t>23 Aud Regular Vigencia 2010
(Recaudadora)
AEF - Seguimiento PM 2014</t>
  </si>
  <si>
    <t>18 01 002</t>
  </si>
  <si>
    <t>Deudores - Sanciones
El saldo de la cuenta Deudores presenta incertidumbre debido a que en las subcuentas 140104-02 y 140104-03 Sanciones Aduaneras y Cambiarias, según informe del aplicativo MUISCA, registra saldo final negativo, contrario a la naturaleza de la cuenta, por $106.686,3 millones.</t>
  </si>
  <si>
    <t>La anterior situación afecta la razonabilidad de de la cuenta contraviniendo lo dispuesto en el parágrafo 104 del numeral 2.7 referente a la característica de razonabilidad de la información contable pública.</t>
  </si>
  <si>
    <t>Conseguir  una solución informática que permita disponer de información controlada con relevancia contable, a través del monitoreo y control del flujo de documentos que ingresan y salen de la totalidad de los SIES de la Entidad y que afectan el SIE de contabilidad.</t>
  </si>
  <si>
    <r>
      <rPr>
        <b/>
        <sz val="12"/>
        <rFont val="Arial"/>
        <family val="2"/>
      </rPr>
      <t>DGI</t>
    </r>
    <r>
      <rPr>
        <sz val="12"/>
        <rFont val="Arial"/>
        <family val="2"/>
      </rPr>
      <t xml:space="preserve">
NC- Subproceso Innovación y Tecnología
Dirección de Gestión e Innovación y Tecnología
Subdirección de Innovación y Proyectos
Subdirección de Soluciones y Desarrollo
NC- Subproceso Función Recaudadora
Dirección de Gestión de Impuestos
Subdirección de Recaudo
Coordinación de Contabilidad de la Función Recaudadora     
REFORMULADO
30092017
30032018
30042020
31102020
ACTALIZADO
30112021                                                                            </t>
    </r>
  </si>
  <si>
    <r>
      <t xml:space="preserve">DGI
</t>
    </r>
    <r>
      <rPr>
        <sz val="12"/>
        <rFont val="Arial"/>
        <family val="2"/>
      </rPr>
      <t>NC - Subproceso Innovación y Tecnología
Dirección de Gestión e Innovación y Tecnología
Subdirección de Innovación y Proyectos
Subdirección de Soluciones y Desarrollo</t>
    </r>
  </si>
  <si>
    <r>
      <t xml:space="preserve">DGI
</t>
    </r>
    <r>
      <rPr>
        <sz val="12"/>
        <rFont val="Arial"/>
        <family val="2"/>
      </rPr>
      <t>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Recaudadora
NC - Subproceso Innovacion y Tecnologia
Direccion de Gestion de Innovacion y Tecnologia
Subdireccion de Innovacion y Proyectos
Subdireccion de Soluciones y Desarrollo</t>
    </r>
  </si>
  <si>
    <r>
      <t xml:space="preserve">DGI
</t>
    </r>
    <r>
      <rPr>
        <sz val="12"/>
        <rFont val="Arial"/>
        <family val="2"/>
      </rPr>
      <t>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Recaudadora</t>
    </r>
  </si>
  <si>
    <r>
      <rPr>
        <b/>
        <sz val="12"/>
        <rFont val="Arial"/>
        <family val="2"/>
      </rPr>
      <t xml:space="preserve">DGI
</t>
    </r>
    <r>
      <rPr>
        <sz val="12"/>
        <rFont val="Arial"/>
        <family val="2"/>
      </rPr>
      <t xml:space="preserve">NC - Subproceso Innovación y Tecnologia
Dirección de Gestión de Innovación y Tecnología
Subdirección de Innovación y Proyectos
Subdirección de Soluciones y Desarrollo
</t>
    </r>
  </si>
  <si>
    <t xml:space="preserve">Definir un Plan de trabajo V1 de desarrollo de la solución tecnológica </t>
  </si>
  <si>
    <t xml:space="preserve">Aprobar o validar el Plan de trabajo V1 de la implementación de la solución tecnológica </t>
  </si>
  <si>
    <r>
      <t xml:space="preserve">DGI
</t>
    </r>
    <r>
      <rPr>
        <sz val="12"/>
        <rFont val="Arial"/>
        <family val="2"/>
      </rPr>
      <t xml:space="preserve">
NC - Subproceso Innovacion y Tecnologia
Direccion de Gestion de Innovacion y Tecnologia
Subdireccion de Innovacion y Proyectos
Subdireccion de Soluciones y desarrollo
REFORMULADO 
30092019
31102020
30112021
20052022
09122022</t>
    </r>
  </si>
  <si>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Recaudadora
</t>
    </r>
  </si>
  <si>
    <r>
      <t xml:space="preserve">DGI
</t>
    </r>
    <r>
      <rPr>
        <sz val="12"/>
        <rFont val="Arial"/>
        <family val="2"/>
      </rPr>
      <t>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Recaudora.
NC - Subproceso Innovacion y Tecnologia
Direccion de Gestion de Innovacion y Tecnologia
Subdireccion de Innovacion y Proyectos
Subdireccion de Soluciones y desarrollo
REFORMULADO 
30092019
31102020
30112021
20052022
09122022</t>
    </r>
  </si>
  <si>
    <t>1  Aud Vig  2012 Aduanas e Impuestos Bogota
(Recaudadora)
AEF - Seguimiento PM 2014</t>
  </si>
  <si>
    <t>19 04 002</t>
  </si>
  <si>
    <t>Control Interno: Se evidencio que el Manual Contable no es aplicado por las diferentes áreas involucradas en el proceso contable.
-       Se observó que la información contable no es procesada de manera oportuna, toda vez que se presenta un atraso de hasta cinco meses cuando se comienza año fiscal, y deben permanentemente recurrir a solicitar plazos para la entrega de información a los diferentes entes de control.
-       Los aplicativos que sirven de soporte a los registros contables no son confiables y no generan la información que se requiere, como en el caso de los documentos por validar que integran los diversos saldos de los estados contables.
-       Con relación a los comprobantes automáticos para reclasificar los documentos por validar, se evidencio que presenta fallas ya que existen documentos desde la vigencia 2005.
-       Aunque se realizan las conciliaciones bancarias no se depuran las partidas conciliatorias, igual sucede con la información que reportan las diferentes dependencias que no registran documentos en el mes del suceso y lo dejan pendiente para el siguiente mes.
-       La oficina de sistemas no ha vuelto a reportar el total de documentos recibidos y procesados en los diferentes períodos, no permitiendo conocer cuántos documentos quedaron pendientes de incorporar al sistema.</t>
  </si>
  <si>
    <t>El  Manual contable  no es aplicado por las dependencias involucradas.</t>
  </si>
  <si>
    <r>
      <rPr>
        <b/>
        <sz val="12"/>
        <rFont val="Arial"/>
        <family val="2"/>
      </rPr>
      <t>DGI</t>
    </r>
    <r>
      <rPr>
        <sz val="12"/>
        <rFont val="Arial"/>
        <family val="2"/>
      </rPr>
      <t xml:space="preserve">
NC - Subproceso Innovación y Tecnología
Dirección de Gestión de Innovación y Tecnología
Subdirección de Innovación y Proyectos
Subdirección de Soluciones y Desarrollo
NC - Subproceso Función Recaudadora
Dirección de Gestión de Impuestos
Subdirección de Recaudo
Coordinación de Contabilidad de la Función Recaudadora     
REFORMULADO
30032019
30042020
31102020
ACTUALIZADO
30112021                                                                            </t>
    </r>
  </si>
  <si>
    <t>DGI
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Recaudadora</t>
  </si>
  <si>
    <r>
      <rPr>
        <b/>
        <sz val="12"/>
        <rFont val="Arial"/>
        <family val="2"/>
      </rPr>
      <t>DGI</t>
    </r>
    <r>
      <rPr>
        <sz val="12"/>
        <rFont val="Arial"/>
        <family val="2"/>
      </rPr>
      <t xml:space="preserve">
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Recaudadora</t>
    </r>
  </si>
  <si>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Función Recaudora
NC - Subproceso Innovacion y Tecnologia
Direccion de Gestion de Innovacion y Tecnologia
Subdireccion de Innovacion y Proyectos
Subdireccion de Soluciones y desarrollo
</t>
    </r>
  </si>
  <si>
    <r>
      <t xml:space="preserve">DGI
</t>
    </r>
    <r>
      <rPr>
        <sz val="12"/>
        <rFont val="Arial"/>
        <family val="2"/>
      </rPr>
      <t>NC - Subproceso Innovacion y Tecnologia
Direccion de Gestion de Innovacion y Tecnologia
Subdireccion de Innovacion y Proyectos
Subdireccion de Soluciones y desarrollo</t>
    </r>
    <r>
      <rPr>
        <b/>
        <sz val="12"/>
        <rFont val="Arial"/>
        <family val="2"/>
      </rPr>
      <t xml:space="preserve">
</t>
    </r>
    <r>
      <rPr>
        <sz val="12"/>
        <rFont val="Arial"/>
        <family val="2"/>
      </rPr>
      <t>REFORMULADO 
30092019
31102020
30112021
20052022
09122022</t>
    </r>
  </si>
  <si>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Recaudora.
</t>
    </r>
  </si>
  <si>
    <r>
      <t xml:space="preserve">DGI
</t>
    </r>
    <r>
      <rPr>
        <sz val="12"/>
        <rFont val="Arial"/>
        <family val="2"/>
      </rPr>
      <t>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Cotnabilidad de la Función Recaudadora
NC - Subproceso Innovacion y Tecnologia
Direccion de Gestion de Innovacion y Tecnologia
Subdireccion de Innovacion y Proyectos
Subdireccion de Soluciones y Desarrollo
REFORMULADO 
31102020
30112021
20052022
09122022</t>
    </r>
  </si>
  <si>
    <t>2  Aud Vig  2012 Aduanas e Impuestos Bogota
(Recaudadora)
AEF - Seguimiento PM 2014</t>
  </si>
  <si>
    <t>18 01 004</t>
  </si>
  <si>
    <t>Fondo Rotatorio – Partidas conciliatorias:  En la Cuenta Efectivo, con saldo a 31 de diciembre de 2012, de $367.747 millones, de los cuales  en la subcuenta  fondo rotatorio  se presenta una diferencia en el saldo de $6.517 millones, con los saldos de los extractos bancarios, que corresponden a partidas conciliatorias de las cuales $1.046 millones, vienen con más de seis meses de permanencia, sin que las gestiones adelantadas sean adecuadas, lo cual no permite que la información reflejada en los estados contables sea útil y pertinente. Incidiendo en las cuentas de patrimonio.</t>
  </si>
  <si>
    <t>Gestiones inadecuadas en la depuración de partidas conciliatorias.</t>
  </si>
  <si>
    <t>Realizar la depuración de partidas conciliatorias,con antigüedad superior a dos meses contables, y efectuar los ajustes contables pertinentes.</t>
  </si>
  <si>
    <t>Adelantar, por lo menos, una mesa de trabajo virtual, con la participación de la Subdirección de devoluciones, la Coordinación de Contabilidad de la función recaudadora,  la Dirección seccional de impuestos y aduanas de Arauca y  funcionarios expertos  en correcciones de registros en CIN 20 , dirigida a realizar a diagnosticar y corregir, de resultar tecnicamente posible,  la totalidad de los casos que constituyen partidas conciliatorias, con antigüedad superior a dos meses contables, que aparecen en la contabilidad de la mencionada dirección seccional.</t>
  </si>
  <si>
    <t>Diagnóstico de cada caso de si es posible tecnicamente su corrección o no.</t>
  </si>
  <si>
    <r>
      <rPr>
        <b/>
        <sz val="12"/>
        <rFont val="Arial"/>
        <family val="2"/>
      </rPr>
      <t>DGI</t>
    </r>
    <r>
      <rPr>
        <sz val="12"/>
        <rFont val="Arial"/>
        <family val="2"/>
      </rPr>
      <t xml:space="preserve">
NC -  Subproceso Recaudo - Devoluciones 
Dirección de Gestión de Impuestos
                                                                                                                                                                                                                                                                                                                                                                                                 Subproceso NC -  Subproceso Función Recaudadora
Dirección de Gestión de Impuestos
Subdirección de Recaudo
Coordinación de Contabilidad de la Función Recaudadora
DS - Subproceso Función Recaudadora
Dirección Seccional de Impuestos y Aduanas de  Arauca
División de Recaudo y Cobranzas 
Grupo Interno de Trabajo de Contabilidad 
REFORMULADO 
30042020
10052021
09122022
ACTUALIZADO
30112021</t>
    </r>
  </si>
  <si>
    <t>Realizar por parte de la Dirección seccional de impuestos y aduanas de Arauca, las actividades administrativas y contables necesarias para concluir la depuración  y ajuste de los valores de las partidas conciliatorias del Fondo Rotatorio de Devoluciones, que se evidencian en el formato FT 1938 del mes contable de diciembre de 2025, en el cual se acumulan las partidas conciliatorias de los meses anteriores.</t>
  </si>
  <si>
    <t>formato FT- ADF – 1938 “CONCILIACIÓN CONTABLE FONDO ROTATORIO DE DEVOLUCIONES DE IMPUESTOS” del último mes contable cerrado</t>
  </si>
  <si>
    <r>
      <rPr>
        <b/>
        <sz val="12"/>
        <rFont val="Arial"/>
        <family val="2"/>
      </rPr>
      <t xml:space="preserve">DGI
</t>
    </r>
    <r>
      <rPr>
        <sz val="12"/>
        <rFont val="Arial"/>
        <family val="2"/>
      </rPr>
      <t>NC - Subproceso Función Recaudadora
Dirección de Gestión de Impuestos
Subdirección de Recaudo
Coordinación de Contabilidad de la Función Recaudadora
DS - Subproceso Función Recaudadora
Dirección Seccional de Impuestos y Aduanas de  Arauca
División de Recaudo y Cobranzas 
Grupo Interno de Trabajo de Contabilidad 
REFORMULADO 
30042020
10052021
30112021
20052022
09122022</t>
    </r>
  </si>
  <si>
    <t xml:space="preserve">Depurar las partidas conciliatorias del Fondo Rotatorio de Devoluciones, con antigüedad superior a dos meses contables, para que no se reflejen en el informe del mes contable  de las direcciones seccionales, a excepción de la DSIA de Arauca.  </t>
  </si>
  <si>
    <t>formato FT- ADF – 1938 “CONCILIACIÓN CONTABLE FONDO ROTATORIO DE DEVOLUCIONES DE IMPUESTOS” del mes contable de octubre de 2024</t>
  </si>
  <si>
    <r>
      <rPr>
        <b/>
        <sz val="12"/>
        <rFont val="Arial"/>
        <family val="2"/>
      </rPr>
      <t>DGI</t>
    </r>
    <r>
      <rPr>
        <sz val="12"/>
        <rFont val="Arial"/>
        <family val="2"/>
      </rPr>
      <t xml:space="preserve">
NC - Subproceso Función Recaudadora
Dirección de Gestión de Impuestos
Subdirección de Recaudo
Coordinación de Contabilidad de la Función Recaudadora
DS - Subproceso Función Recaudadora
Direcciones seccionales de Impuestos  y Direcciones seccionales de Impuestos  Aduanas 
División de Recaudo y Cobranzas 
Grupo Interno de Trabajo de Contabilidad 
REFORMULADO 
30042020
10052021
30112021
20052022
09122022</t>
    </r>
  </si>
  <si>
    <t>3  Aud Vig  2012 Aduanas e Impuestos Bogota
(Recaudadora)
AEF - Seguimiento PM 2014</t>
  </si>
  <si>
    <t>Rentas por Cobrar: Se presenta Incertidumbre sobre el saldo de $15.063.412 millones  en Rentas por Cobrar a diciembre 31 de 2012 y que inciden en el patrimonio, debido a que no se tiene certeza del valor real de los derechos tributarios a favor de la DIAN por concepto de las obligaciones adeudadas por cada tipo de impuesto. Así mismo, no se pudieron establecer los documentos procesados y pendientes de procesar en la vigencia, los registros que integran los valores de los documentos por validar, y los terceros que integran el aplicativo SIAT,  sobre los cuales la entidad puede ejercer el derecho de cobro, teniendo en cuenta: 
-       Los valores registrados en los aplicativos de cobro y Obligación financiera - Cuenta Corriente, difieren de los registrados en contabilidad, no existen conciliaciones que permitan explicar dichas diferencias,  por tanto la entidad no cuenta con una base de datos o sistema que sea soporte de los saldos contables.
-       El Aplicativo SIAT, no cuenta con libros auxiliares a nivel de terceros,  registra un saldo de $504.055 millones en rentas por cobrar, que corresponden a vigencias anteriores al 2006, sobre las cuales no se tiene certeza de su realización de cobro por cuanto pueden estar prescitas.
-     En las rentas por cobrar, vigencia actual, se registran rentas por validar, atendiendo los conceptos emitidos por la CGN, sin embargo, el saldo contiene inconsistencias desde el año 2005, sobre los cuales la entidad debió adelantar su proceso de validación, según lo estipulado en el Manual Contable de Dian Recaudadora.</t>
  </si>
  <si>
    <t>No se encuentra registrada la totalidad de la información financiera  en los sistemas de información de la DIAN, lo que afecta la realidad de las cifras presentadas  en los Estados Financieros. Además del atraso administrativo y falta de soportes de los documentos y falta de gestión en los procesos  involucrados.</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</si>
  <si>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30032019
30042020
31102020
ACTUALIZADO
30112021                                                                         </t>
    </r>
  </si>
  <si>
    <r>
      <t xml:space="preserve">DGI
</t>
    </r>
    <r>
      <rPr>
        <sz val="12"/>
        <rFont val="Arial"/>
        <family val="2"/>
      </rPr>
      <t>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Función Recaudora
NC - Subproceso Innovacion y Tecnologia
Direccion de Gestion de Innovacion y Tecnologia
Subdireccion de Innovacion y Proyectos
Subdireccion de Soluciones y desarrollo
REFORMULADO 
30092019
31102020
30112021
20052022
09122022</t>
    </r>
  </si>
  <si>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Función Recaudora
</t>
    </r>
  </si>
  <si>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Función Recaudora
</t>
    </r>
  </si>
  <si>
    <r>
      <t xml:space="preserve">DGI
</t>
    </r>
    <r>
      <rPr>
        <sz val="12"/>
        <rFont val="Arial"/>
        <family val="2"/>
      </rPr>
      <t>NC - Subproceso Innovacion y Tecnologia
Direccion de Gestion de Innovacion y Tecnologia
Subdireccion de Innovacion y Proyectos
Subdireccion de Soluciones y desarrollo
REFORMULADO 
30092019
31102020
30112021
20052022
09122022</t>
    </r>
  </si>
  <si>
    <t>4  Aud Vig  2012 Aduanas e Impuestos Bogota
(Recaudadora)
AEF - Seguimiento PM 2014</t>
  </si>
  <si>
    <t>Deudores: Se presenta Incertidumbre sobre el saldo de $5.599.683 millones,  en la cuenta deudores a diciembre 31 de 2012, que incide en el patrimonio, debido a que no se tiene certeza del valor real de los derechos tributarios a favor de la DIAN por concepto de las obligaciones adeudadas por cada tipo de impuesto, así mismo, no se pudieron establecer los documentos procesados y pendientes de procesar en la vigencia, y los registros que integran los valores de los documentos por validar, sobre los cuales la entidad puede ejercer el derecho de cobro, teniendo en cuenta: 
-       Los valores registrados en los aplicativos de cobro y Obligación financiera - Cuenta Corriente, difieren de los registrados en contabilidad, no existen conciliaciones que permitan explicar dichas diferencias, y por tanto la entidad no cuenta con una base de datos o sistema que sea soporte de los saldos contables. 
-       El Aplicativo SIAT, no cuenta con libros auxiliares a nivel de terceros,  registra un saldo de $1.380.244 millones en deudores, que corresponden a vigencias anteriores al 2005, sobre las cuales no se tiene certeza de su realización de cobro por cuanto pueden estar prescitas. 
Así mismo, en el aplicativo de la función comercial se evidencian saldos de vigencias anteriores a los cuales no se observa una adecuada gestión de cobro.</t>
  </si>
  <si>
    <t>Falta de gestión por parte de la DIAN para establecer la veracidad de las cifras contables, además, inadecuado uso de los diferentes aplicativos con que cuenta y   decisiones inoportunas al  ejercer la gestión de cobro.</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</si>
  <si>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30042020
31102020
ACTUALIZADO
30112021                                                                             </t>
    </r>
  </si>
  <si>
    <r>
      <t xml:space="preserve">DGI
</t>
    </r>
    <r>
      <rPr>
        <sz val="12"/>
        <rFont val="Arial"/>
        <family val="2"/>
      </rPr>
      <t xml:space="preserve">
NC - Subproceso Innovacion y Tecnologia
Direccion de Gestion de Innovacion y Tecnologia
Subdireccion de Innovacion y Proyectos
Subdireccion de Soluciones y Desarrollo</t>
    </r>
  </si>
  <si>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Función Recaudora
NC - Subproceso Innovacion y Tecnologia
Direccion de Gestion de Innovacion y Tecnologia
Subdireccion de Innovacion y Proyectos
Subdireccion de Soluciones y desarrollo
</t>
    </r>
  </si>
  <si>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Recaudora.
</t>
    </r>
  </si>
  <si>
    <r>
      <t xml:space="preserve">DGI
</t>
    </r>
    <r>
      <rPr>
        <sz val="12"/>
        <rFont val="Arial"/>
        <family val="2"/>
      </rPr>
      <t>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Cotnabilidad de la Función Recaudadora
NC - Subproceso Innovacion y Tecnologia
Direccion de Gestion de Innovacion y Tecnologia
Subdireccion de Innovacion y Proyectos
Subdireccion de Soluciones y Desarrollo
REFORMULADO 
31102020
30112021
20052022
09122022</t>
    </r>
  </si>
  <si>
    <t>6  Aud Vig  2012 Aduanas e Impuestos Bogota
(Recaudadora)
AEF - Seguimiento PM 2014</t>
  </si>
  <si>
    <t>Hallazgo No. 6: Cuentas por Pagar: 
Se presenta Incertidumbre sobre el saldo de $12.193.069 millones,  en la cuenta por pagar a diciembre 31 de 2012, e incide en el patrimonio, debido a que no se tiene certeza del valor real de los derechos tributarios a favor de los Contribuyentes por concepto de las obligaciones adeudadas por cada tipo de impuesto, así mismo, no se pudieron establecer los documentos procesados y pendientes de procesar en la vigencia, los registros que integran los valores de los documentos por validar por $215.082 millones y el saldo en el aplicativo SIAT a 31 de diciembre es contrario a la naturaleza de la cuenta por $185.468.millones de los cuales se desconocen los terceros por cuanto no se cuenta con libros auxiliares que permiten identificarlos y pueden estar prescritos a la fecha.</t>
  </si>
  <si>
    <t xml:space="preserve">Ausencia de controles para el manejo de la información financiera, lo que impide  conocer los documentos procesados y los pendientes; así como carencia de documentos básicos (libros auxiliares) que permitan esclarecer los hechos financieros. </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</si>
  <si>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30032019
30042020
31102020
ACTUALIZADO
30112021                                                                              </t>
    </r>
  </si>
  <si>
    <r>
      <t>DGI</t>
    </r>
    <r>
      <rPr>
        <sz val="12"/>
        <rFont val="Arial"/>
        <family val="2"/>
      </rPr>
      <t xml:space="preserve">
NC - Subproceso Innovación y Tecnología
Dirección de Gestión e Innovación y Tecnología
Subdirección de Innovación y Proyectos
Subdirección de Soluciones y Desarrollo</t>
    </r>
  </si>
  <si>
    <r>
      <t xml:space="preserve">DGI
</t>
    </r>
    <r>
      <rPr>
        <sz val="12"/>
        <rFont val="Arial"/>
        <family val="2"/>
      </rPr>
      <t xml:space="preserve">NC - Subproceso Innovacion y Tecnologia
Direccion de Gestion de Innovacion y Tecnologia
Subdireccion de Innovacion y Proyectos
Subdireccion de Soluciones y desarrollo
</t>
    </r>
  </si>
  <si>
    <r>
      <t>DGI</t>
    </r>
    <r>
      <rPr>
        <sz val="12"/>
        <rFont val="Arial"/>
        <family val="2"/>
      </rPr>
      <t xml:space="preserve">
NC - Subproceso Innovacion y Tecnologia
Direccion de Gestion de Innovacion y Tecnologia
Subdireccion de Innovacion y Proyectos
Subdireccion de Soluciones y desarrollo
REFORMULADO 
30092019
31102020
30112021
20052022
09122022</t>
    </r>
  </si>
  <si>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Cotnabilidad de la Función Recaudadora
NC - Subproceso Innovacion y Tecnologia
Direccion de Gestion de Innovacion y Tecnologia
Subdireccion de Innovacion y Proyectos
Subdireccion de Soluciones y Desarrollo
REFORMULADO 
31102020
30112021
20052022
</t>
    </r>
    <r>
      <rPr>
        <b/>
        <sz val="12"/>
        <rFont val="Arial"/>
        <family val="2"/>
      </rPr>
      <t>09122022</t>
    </r>
  </si>
  <si>
    <t>7  Aud Vig  2012 Aduanas e Impuestos Bogota
(Recaudadora)
AEF - Seguimiento PM 2014</t>
  </si>
  <si>
    <t xml:space="preserve">Otros Pasivos 
Se presenta Incertidumbre sobre el saldo de $53.715.420 millones,  en la cuenta por pagar a diciembre 31 de 2012, e incide en el patrimonio, debido a que no se tiene certeza del valor real de los derechos tributarios a favor de los contribuyentes por concepto de las obligaciones adeudadas por cada tipo de impuesto, así mismo, no se pudieron establecer los documentos procesados y pendientes de procesar en la vigencia, y los registros que integran los valores de los documentos por validar de $109.939 millones . El saldo en el aplicativo SIAT a 31 de diciembre es $1.289.012 millones de los cuales se desconocen los terceros por cuanto no se cuenta con libros auxiliares que permiten identificarlos y pueden estar prescritos a la fecha. </t>
  </si>
  <si>
    <t>Ausencia de controles para el manejo de la información financiera, lo que impide  conocer los documentos procesados y los pendientes; así como carencia de documentos básicos (libros auxiliares) que permitan esclarecer los hechos financieros.</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</si>
  <si>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30032019
30042020
31102020
ACTUALIZADO
30112021                                                                      </t>
    </r>
  </si>
  <si>
    <r>
      <t xml:space="preserve">DGI
</t>
    </r>
    <r>
      <rPr>
        <sz val="12"/>
        <rFont val="Arial"/>
        <family val="2"/>
      </rPr>
      <t xml:space="preserve">NC - Subproceso Innovacion y Tecnologia
Direccion de Gestion de Innovacion y Tecnologia
Subdireccion de Innovacion y Proyectos
Subdireccion de Soluciones y desarrollo
</t>
    </r>
  </si>
  <si>
    <r>
      <t xml:space="preserve">DGI
</t>
    </r>
    <r>
      <rPr>
        <sz val="12"/>
        <rFont val="Arial"/>
        <family val="2"/>
      </rPr>
      <t>DGI
NC - Subproceso Innovacion y Tecnologia
Direccion de Gestion de Innovacion y Tecnologia
Subdireccion de Innovacion y Proyectos
Subdireccion de Soluciones y desarrollo.
REFORMULADO 
30092019
31102020
30112021
20052022
09122022</t>
    </r>
  </si>
  <si>
    <t>2 Aud Vig  2012-2013 Función Recaudadora</t>
  </si>
  <si>
    <t>Hallazgo No. 2:  Depósitos en Instituciones Financieras – Conciliaciones Bancarias
El saldo de la cuenta 101105-01 Cuenta Corriente – Fondo Rotatorio de Devoluciones por $16.561,5 millones, al cierre de la vigencia 2013 presenta partidas conciliatorias antiguas por $2.785 millones, equivalentes al 17% del saldo de la cuenta, que no han sido depuradas y saldos embargados en años anteriores por $1.197 millones, debido a que no se ha dado cumplimiento al Plan de Mejoramiento establecido por la entidad, lo que afecta la razonabilidad de las cifras contables.</t>
  </si>
  <si>
    <t>No se ha dado cumplimiento al Plan de Mejoramiento establecido por la entidad</t>
  </si>
  <si>
    <t>3 Aud Vig  2012-2013 Función Recaudadora</t>
  </si>
  <si>
    <t>18 01 001</t>
  </si>
  <si>
    <t>Hallazgo No. 3: Sobreestimación Cuenta Retención en la fuente.
… los valores registrados en las cuentas 1305-05 y 1310-05 Retención en la fuente – Vigencia actual y vigencia anterior cuenta 13 -Rentas por cobrar por declaraciones de retención en fuente, no se soportan en documento que contenga una obligación clara, expresa y exigible a cargo del deudor.
Las rentas por cobrar por concepto de retención en la fuente, se encuentran sobreestimadas en $1.068.518,2 millones considerando:
• Conforme los artículos 382 y 580-1 del Estatuto Tributario las declaraciones de retención en la fuente, presentadas sin pago total no producen efecto legal alguno sin necesidad de acto administrativo que así lo declare y por tanto no constituyen una obligación clara, expresa y exigible a cargo de los contribuyentes que las presentaron, en los registros contables se tienen declaraciones presentadas sin pago por un valor estimado de $571.883,2 millones. 
• La entidad reconoce que la cuenta se encuentra sobreestimada en un valor de $213.000 millones, como consecuencia de una declaración presentada (sin pago), en el mes de diciembre con un error de digitación al registrar un saldo a pagar de $213.000.213.000 pesos.
• La cuenta registra declaraciones de retención en la fuente presentadas sin pago por agentes de retención que cumplen la condición de ser titular de saldo a favor susceptible de compensar con el saldo a pagar de la respectiva declaración, las cuales suman $283.635 millones.
Lo anterior genera una sobrestimación del activo en un 5,6%, al encontrarse sobreestimadas las cuentas 2917-02 Retención en la fuente impuesto sobre la renta y complementarios y 2917-03 Retención impuesto al valor agregado IVA en cuantía de $784.883,2 millones considerando la dinámica establecida en el Manual Contable de la UAE-DIAN Función Recaudadora, observando que en las rentas por cobrar no se discriminan estos conceptos de retención.
De igual forma, la Cuenta 2425-12 Saldos a Favor de Contribuyentes presenta sobreestimación por valor $283.635 millones, por concepto de los saldos a favor susceptible de compensar con los saldos de las declaración de retención en la fuente presentadas sin pago.</t>
  </si>
  <si>
    <t>Al encontrarse sobreestimadas las cuentas 2917-02 Retención en la fuente impuesto sobre la renta y complementarios y 2917-03 Retención impuesto al valor agregado IVA en cuantía de $784.883,2 millones considerando la dinámica establecida en el Manual Contable de la UAE-DIAN Función Recaudadora, observando que en las rentas por cobrar no se discriminan estos conceptos de retención</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</si>
  <si>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30/03/2019
30042020
31102020
ACTUALIZADO                                                                                 
30112021</t>
    </r>
  </si>
  <si>
    <t>4 Aud Vig  2012-2013 Función Recaudadora</t>
  </si>
  <si>
    <t>18 01 008</t>
  </si>
  <si>
    <t>Hallazgo No. 4. Razonabilidad  Rentas por Cobrar
Respecto de los saldos registrados, se realizan las siguientes observaciones:
• Impuesto al Valor Agregado IVA – Vigencia actual. Presenta un saldo de $994.040,7 millones, de los cuales $459.313,1 millones se registran en “IVA Interno por Validar” correspondiendo a “documentos que no cumplen con los requisitos para ingresar a los diferentes aplicativos, mientras son gestionados en el  “Proceso de corrección de Inconsistencias” , y sobre los cuales no se tiene certeza de la vigencia a la que pertenecen y del valor de las obligaciones a cargo de los contribuyentes, presentado por tanto incertidumbre sobre este saldo
• Subcuenta Impuesto Preservar Seguridad Democrática – vigencia Actual. Presenta un saldo de $2,6 millones registrado en la cuenta auxiliar “Recaudos por Validar Seguridad Democrática”  que viene desde la vigencia 2009, sin evidenciar depuración de este saldo ni movimiento alguno.
• Gravamen a los Movimientos Financieros – GMF – Vigencia actual y anterior. La cuenta presenta el siguiente comportamiento en las tres últimas vigencias, con un saldo total de $50.222,1 millones al final de la vigencia 2013, observando que al final de 2012 se tiene un saldo $40.237,8 millones y en la última vigencia se reclasifican $20.881,4 millones a la subcuenta de vigencias anteriores, pero incrementándose el saldo total frente al año inmediatamente anterior.
Al Confrontar la cifra total de pagos ($6.036.032.956.000) de recaudo presentada en el libro auxiliar por contribuyentes del Gravamen a los Movimientos Financieros de la vigencia 2013, con el total del reporte de Conciliaciones entre el Banco de la Republica y la DIAN ($5.930.666.139.934), para el mismo periodo, se presenta una diferencia de ($105.366.816.066). Por la naturaleza del impuestos y la periodicidad en la presentación y pago de las declaraciones su saldo debe estar conciliado entre contabilidad – DIAN y Banco de la Republica siempre.
En la información remitida, se observa que existen entidades que reportaron recaudo en la vigencia 2012 y en el periodo 2013 no presentan información, es el caso de algunas Cooperativas como las identificadas con los NIT: 890206107, 890002377, 890907710, 860514823 y algunos fondos como 860007647 – con un saldo por pagar de lo declarado en el 2012-, 860518842, 830141778 y 860029396 entre otras. 
…….. se pudo evidenciar que la DIAN, dentro de la administración de este impuesto que lo cumple desarrollando labores de investigación, control, determinación, discusión, cobro, devolución del impuesto y las demás funciones que le son propias de acuerdo con las facultades otorgadas en el Estatuto Tributario, que la entidad ha entregada todo la confianza del recaudo y su posterior reporte a la DIAN, en el  sistema financiero, sin mayores controles en la verificación si lo recaudado semanalmente por estas instituciones es lo realmente reportado, si se gravan todas las operaciones sujetas al mismo y si el impuesto se está pagando en cabeza del verdadero responsable.</t>
  </si>
  <si>
    <t>Las notas a los estados financieros no se revela el origen y composición del saldo, ni se hace referencia a las situaciones específicas que lo afectan.</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</si>
  <si>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30032019
30042020
31102020
ACTUALIZADO
30112021
                                                                                 </t>
    </r>
  </si>
  <si>
    <t>10 Aud Vig  2012-2013 Función Recaudadora</t>
  </si>
  <si>
    <t>Hallazgo No. 10 Registros Auxiliares Cuenta 291702 Retención en la Fuente del impuesto sobre la renta y Complementarios
El saldo de la cuenta Retención en la Fuente del impuesto sobre la renta y Complementarios por $39.118.133 millones, es el resultado del consolidado de los saldos en MUISCA y SIAT.  El SIAT no tiene registros auxiliares. El MUISCA presenta registros auxiliares por tercero con saldos contrarios a la naturaleza de la Cuenta, por valor indeterminado, por tanto se genera una incertidumbre y que podría afectar la cuenta 41-05-01 Impuesto Sobre la Renta y Complementarios, debido a que la causación se contabiliza con el pago mensual de una cifra global que realizan los Agentes Retenedores y el registro auxiliar de descuento se hace con base en las declaraciones anuales de los contribuyentes.  De igual manera, y producto del mencionado procedimiento, se presentan saldos de Retención en la Fuente a nombre de los Agentes Retenedores, saldos que en realidad corresponden a los sujetos de retención, situación que afecta las características cualitativas de la Información contable Pública: Confiabilidad, Razonabilidad, objetividad y veracidad.</t>
  </si>
  <si>
    <t>El SIAT no tiene registros auxiliares</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</si>
  <si>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30042020
31102020
ACTUALZIADO
30112021
                                                                      </t>
    </r>
  </si>
  <si>
    <t>12 Aud Vig  2012-2013 Función Recaudadora</t>
  </si>
  <si>
    <t xml:space="preserve">Hallazgo No. 12:  Conciliaciones Cuentas Rentas por Cobrar
Debilidad en el control interno contable de las Rentas por cobrar, por cuanto no se adelantan acciones que permitan asegurar y controlar el saldo real de los saldos adeudados.
</t>
  </si>
  <si>
    <t>No se adelantan acciones que permitan asegurar y controlar el saldo real de los saldos adeudados</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</si>
  <si>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30032019
30042020
31102020
ACTUALZIADO
30112021                                                                                </t>
    </r>
  </si>
  <si>
    <t xml:space="preserve">(Consecutivo 34 Impuestos Medellín)        34 Aud Regular Vig 2007 Recaudadora
(Consecutivo 10 Bucaramanga)    10 Aud Regular Vig 2007 Recaudadora
(Consecutivo 1  Neiva)         1 Aud Regular Vig 2007 Recaudadora
(Consecutivo 11 Neiva)         11 Aud Regular Vig 2007 Recaudadora
(Consecutivo 11 Neiva)         12 Aud Regular Vig 2007 Recaudadora
(Consecutivo 13 Neiva)         13 Aud Regular Vig 2007 Recaudadora
(Consecutivo 14 Neiva)         14 Aud Regular Vig 2007 Recaudadora
(Consecutivo 1 Impuestos Cali)    9 Aud Regular Vig 2008 Recaudadora
(Consecutivo 1 Impuestos Cartagena)     4 Aud Regular Vig 2008 Función Recaudadora
(Consecutivo 1 Ibague)    26 Aud Regular  Vig 2008 Recaudadora
Consecutivo 7 Tunja)          7 Aud. Especial Recaudación  Vig 2006 a 2008
H 2 Manizales 2 Aud Regular Vigencia 2010
(Consecutivo 40)                     79 Plan Unificado      (1  Aud Prescripcione Vig. 2005) 
AEF - Seguimiento PM 2014
</t>
  </si>
  <si>
    <t xml:space="preserve">Migración de datos aplicativo SIPAC: Las obligaciones vigentes de los contribuyentes que registra el aplicativo Cuenta Corriente no coinciden con las que reporta el aplicativo SIPAC,
Los aplicativos de Cuenta Corriente del Contribuyente, Sipac, Siscobra Candado y Siscobra Aduanero no son una herramienta confiable, oportuna e íntegra que permitan tomar decisiones gerenciales, de control y supervisión de los procesos de cobro
El articulo 43 de la ley 962 de 2005 y Circular No. 00061 de mayo de 2007, permite la corrección de inconsistencias en las declaraciones y recibos oficiales de pago. El contribuyente con NIT 813,003,184 efectuó dos solicitudes de corrección de cuenta corriente radicadas el 01/10/2007, por error en la información del bimestre declarado por lo cual a la fecha no ha sido corregido por la DIAN, por deficiencias en el manejo de la información, lo que genera que los recibos oficiales de pago en bancos Nos. 40540001017834 y 1318401065486 de junio y julio de 2007 por $3,1 millones y $13,9 millones respectivamente presenten saldos crédito, mostrando inconsistencias en la cuenta corriente (A1)
La cuenta corriente  de todo contribuyente debe presentar saldos reales, con el registro oportuno de la información generada. En la cuenta corriente del contribuyente con NIT. 813.001.122 por impoventas 1999 P1 se presentan saldos irreales, al registrarse dos veces el mismo pago uno con la aplicación del titulo NO. 439050000 156335 del 06/01/2005 y otro coD63D64D69D66n el registro del recibo oficial de pago en bancos del 21/04/2005, por $30,9 millones por impuesto y $42,9 millones por interés, de igual manera se registró otro pago con la aplicación del titulo No. 439050000155658 del 06/01/2005 y el recibo oficial de pago en bancos del 21/04/2005 por $2,1 millones por interés, por falta de control y seguimiento en el registro de los pagos, que afectan el sistema de información de la cuenta y desvirtúa la exigibilidad real de las deudas contraídas por los contribuyentes (A11)
La cuenta corriente de todo contribuyente debe presentar saldos reales, con registro oportuno de la información generada. La cuenta corriente del contribuyente con NIT. 813.001.122 correspondiente a una sanción independiente por no declarar ventas 1999 P1 por 19,3 millones presenta un saldo inconsistente de $1 millón, resultante del ajuste al titulo, por afectar doblemente al pago a través del titulo 
La cuenta corriente de todo contribuyente debe presentar saldos reales con el registro oportuno de la información generada.  La cuenta corriente del contribuyente con NIT. 813.001.122 por renta 1998 P1  presenta acreditación  doble de  $0,1 millones, tanto en impuesto como en intereses, al aplicar el recibo oficial de pago en bancos del 21/04/2005 a impuesto y el titulo No. 4390500000112794 del 26/02/2004 a interés; por deficiencias de control, seguimiento y cumplimiento de lo ordenado en el auto No. 20050702000012 del 05/04/2005; alterando el saldo real de la cuenta y falta de claridad en la misma (A13)recibo oficial del pago en bancos, registrando este saldo sin soporte legal ; por falta de control y seguimiento de los registros realizados en la cuenta corriente que afectan el sistema de información de la cuenta y desvirtúa la exigibilidad real de las deudas contraídas por los contribuyentes. ( A12) En el expediente  9900331 NIT  , mediante resolución 20- 82 del 28 de octubre de 2005, se declaró la supresión de obligaciones fiscales objeto de depuración contable por $5.023.318 miles y se ordenó la supresión de los registros  de la entidad de los saldos de la obligación relacionada en la resolución... sin embargo a la fecha siguen figurando  en la relación de SISCOBRA reporte de reparto a funcionarios como activos pendientes de cobro.
Se encontraron diferencias entre los registros de los aplicativos SIPAC y Cuenta Corriente con sus respectivos soportes documentales. Lo anterior evidenciado en los siguientes casos: - El aplicativo SIPAC reporta $3,771,60 miilones a un contribuyente, mientras que sus soportes corresponden realmente a $235,73 millones - El aplicativo Cuenta Corriente reporta un saldo de $209,53 a un contribuyente mientras que su valor real de acuerdo con sus soportes corresponde a $5,67 millones 
La cuenta corriente de los contribuyentes presenta las siguientes deficiencias:   · No se han aplicado las resoluciones de prescripción por sanciones proferidas durante el 2008, por lo que el sistema sigue calculando intereses y actualizaciones.             · Se presentan saldos de obligaciones inexistentes.                         · Los valores registrados para las facilidades de pago no coinciden con los establecidos en las resoluciones correspondientes.        · En las empresas con deudas concordatarias se reflejan saldos irreales producto de la diferencia en la tasa de interés moratorio que del acuerdo concordatario corresponde al DTF.    · En contribuyentes de bienes exentos se reflejan saldos a pagar que corresponde realmente a saldos a favor.
Lo ordenado en todo acto administrativo debe ser de cabal cumplimiento. EL auto No. 20070702000025 y el respectivo comunicado del 20/04/2007ordena la aplicación del titulo judicial No. 43905000000269096 a renta 1998 P1  para cancelar las obligaciones a cargo del contribuyente con NIT. 813,001,122, por impuesto  $0,01millones, por interés $0,03 millones y por sanción $0,003 millones, los cuales no se encuentran reflejados en la cuenta corriente  tal como lo dispone el respectivo auto; por omisión de lo ordenado , que genera inconsistencias y falta de claridad en la información. (A 14)
(N 4) Los aplicativos Sipac, Siscobra y Cuenta Corriente son independientes, y no están en red con recaudación que maneja el SIAT, dificultando que la coordinación entre las áreas sea oportuna, presentándose diferencias entre los reportes de vigencias anteriores por depurar e identificar a quien pertenece la obligación y comparar con contabilidad. 
Demora en las actuaciones de la Administración respecto a la expedición de mandamientos de pago, su notificación, investigación de bienes de los deudores, en la toma de medidas cautelares y la ejecución de éstas (registro, avalúo, remate de bienes y aplicación de títulos judiciales).  El riesgo alto del subcomponente proceso contable corresponde al efecto que sobre la calidad y confiabilidad de la contabilidad de la Función Recaudadora, tienen las partidas pendientes de gestionar en cuantía  indeterminada, en razón a los controles que se establecieron en la implementación del nuevo proceso de validación de la información recibida a través de la red bancaria, tales como: declaraciones tributarias, aduaneras y recibos oficiales de pago.
Consecuentemente, el riesgo alto del subcomponente negocio misional se debe a la falta de eficiencia, eficacia y oportunidad de las acciones de cobro, fiscalización, devolución y recaudación, generada por la información pendiente de validar y gestionar y a que la Administración no ha implementado correctivos tendientes a su solución.
Al verificar el estado de la CCC entre los aplicativos cuenta corriente y SIPAC, se observó que se presentan inconsistencias entre las obligaciones que reportan cada uno de ellos; existen obligaciones que aparecen en SIPAC pero no figuran en cuenta corriente y viceversa, </t>
  </si>
  <si>
    <t>debido a problemas técnicos de migración y a inconsistencias de la Cuenta Corriente.
Debido a que los sistemas de información de la DIAN no reflejan en su oportunidad los montos reales de las obligaciones a cargo de los contribuyentes que se han acogido a los beneficios otorgados legalmente, no incorporan las deudas por concepto de bonos de solidaridad para la paz, no tienen en cuenta las situaciones que dan lugar a la interrupción de la prescripción y los pagos no se registran con oportunidad. 
Por error del contribuyente se genera error en la cuenta corriente 
Error en la cuenta corriente 
situación que es ocasionada porque algunos actos administrativos no se  remiten oportunamente a estas divisiones para lo de su competencia, no se efectúan cruces de información entre ambas divisiones con la frecuencia requerida, lo que permitiría presentar información real, 
Lo que dificulta los procesos e impide que la coordinación entre las áreas sea efectiva y oportuna debido a que envían la información manualmente, presentándose diferencias entre los reportes e informes que generan dichos aplicativos.
Esta debilidad fue ocasionada por deficiencias funcionales de los aplicativos
Esta debilidad fue ocasionada por deficiencias funcionales de los aplicativos
Falta de control y seguimiento a los actos administrativos</t>
  </si>
  <si>
    <t>Implementar una solución informatica que permita contar con la información integrada, actualizada y confiable para el proceso de Administración de Cartera.  , sujetas a la implementación del plan de modernización tecnologica de la DIAN.(LEY 1819 DEL 2016)</t>
  </si>
  <si>
    <r>
      <t xml:space="preserve">DGI
</t>
    </r>
    <r>
      <rPr>
        <sz val="12"/>
        <rFont val="Arial"/>
        <family val="2"/>
      </rPr>
      <t>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Innovación y Tecnología
Dirección de Gestión de Innovación y Tecnología
Subdirección de Innovación y Proyectos
Subdirección de Soluciones y Desarrollo
REFORMULADO 
20052022</t>
    </r>
  </si>
  <si>
    <r>
      <t xml:space="preserve">DGI
</t>
    </r>
    <r>
      <rPr>
        <sz val="12"/>
        <rFont val="Arial"/>
        <family val="2"/>
      </rPr>
      <t xml:space="preserve">NC - Subproceso Innovación y Tecnología
Dirección de Gestión de Innovación y Tecnología
Subdirección de Innovación y Proyectos
Subdirección de Soluciones y Desarrollo
</t>
    </r>
  </si>
  <si>
    <r>
      <t xml:space="preserve">DGI
</t>
    </r>
    <r>
      <rPr>
        <sz val="12"/>
        <rFont val="Arial"/>
        <family val="2"/>
      </rPr>
      <t>NC - Subproceso Innovación y Tecnología
Dirección de Gestión de Innovación y Tecnología
Subdirección de Innovación y Proyectos
Subdirección de Soluciones y Desarrollo
REFORMULADO 
30092019
31102020
30112021
20052022
09122022</t>
    </r>
  </si>
  <si>
    <t>35 Aud. Reg Vig 2008-2009
AEF - Seguimiento PM 2014</t>
  </si>
  <si>
    <t>Elementos de información y comunicación. Los sistemas de cargue, registro y actualización de la información que tiene la DIAN, no son oportunos  y efectivos para registrar, actualizar y reportar las obligaciones y  pagos del contribuyente, los realizados entre las Entidades Autorizadas para Recaudar y la DIAN, ni de aquellas obligaciones conciliadas; como se verificó en los expedientes de devoluciones y/o compensaciones de IVA No. DI 2008-2008-351, DI 2006-2008-183, DI 2006-2008-181, DI 2008-2008-299 y DI 2008-2008-173;   igual situación se presentó en octubre de 2011, en donde la DIAN profirió  medida cautelar a la cuenta corriente del  contribuyente con NIT 817.000.170 sin tener obligaciones pendientes,</t>
  </si>
  <si>
    <t xml:space="preserve">Situación que se presentó por deficiencias de las actividades de control y de evaluación del riesgo, que debe aplicar la administración en el desarrollo de los procedimientos a seguir; </t>
  </si>
  <si>
    <t>Implementar  una solución informática que permita disponer de información controlada con relevancia contable, a través del monitoreo y control del flujo de documentos que ingresan y salen de la totalidad del SIE de la Obligación Financiera y de los demas SIES de la Entidad y que afectan el SIE de contabilidad.</t>
  </si>
  <si>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Recaudadora
</t>
    </r>
  </si>
  <si>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Recaudadora
</t>
    </r>
  </si>
  <si>
    <r>
      <t xml:space="preserve">DGI
</t>
    </r>
    <r>
      <rPr>
        <sz val="12"/>
        <rFont val="Arial"/>
        <family val="2"/>
      </rPr>
      <t>NC - Subproceso Innovacion y Tecnologia
Direccion de Gestion de Innovacion y Tecnologia
Subdireccion de Innovacion y Proyectos
Subdireccion de Soluciones y Desarrollo</t>
    </r>
  </si>
  <si>
    <t>2 Aud Funcion Pagadora y Recaudadora Vig  2015</t>
  </si>
  <si>
    <t>17 01 011</t>
  </si>
  <si>
    <t xml:space="preserve">Hallazgo No. 2  Razonabilidad Rentas por Cobrar
A 31 de diciembre de 2015, el grupo Rentas por Cobrar, presenta un saldo de $12.515.829 millones el cual genera subestimación, sobrestimación e incertidumbre por las situaciones descritas a continuación:
1. El Grupo 13 Rentas por Cobrar de acuerdo a los auxiliares por cuenta y terceros según el aplicativo MUISCA, presentan saldos créditos siendo contrarios a la naturaleza de la cuenta (...)
2. En el auxiliar 1305-01-01-Rentas por cobrar- Vigencia Actual, se presenta sobreestimación (...) 
3. De otra parte genera incertidumbre por:
•Partidas registradas en el aplicativo SIAT (...)
• Errores por parte de los contribuyentes en el diligenciamiento de las declaraciones (...)
• En los libros auxiliares de las cuentas evaluadas, se evidenció que se utilizan terceros que no son reales (...)
• En la subcuenta 1305-01-90-Rentas por validar por $245.206 millones se registran los documentos con inconsistencias por errores de parte del contribuyente, sin que se evidencie depuración y reclasificación a las respectivas cuentas.
</t>
  </si>
  <si>
    <t>Las situaciones descritas se originan por la falta de depuración, conciliación de manera permanente y de gestión ante los contribuyentes, lo que afecta el saldo de la cuenta y por contrapartida las cuentas del patrimonio.</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</si>
  <si>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30032019
30042020
31102020
30112021                                                                    </t>
    </r>
  </si>
  <si>
    <t>3 Aud Funcion Pagadora y Recaudadora Vig  2015</t>
  </si>
  <si>
    <t>17 01 009</t>
  </si>
  <si>
    <t xml:space="preserve">Hallazgo No. 3  Razonabilidad Deudores
A 31 de diciembre de 2015, el grupo 14-Deudores reportó un saldo por $10.773.235.6 millones; en este grupo se registran las cuentas por cobrar pendientes de recaudo por concepto de Ingresos no tributarios, venta de bienes y faltantes de bienes aprehendidos o incautados. Dentro de los ingresos no tributarios se registran las tasas, multas, intereses, sanciones tributarias, aduaneras y cambiarias entre otras. El saldo de la cuenta presenta subestimación e incertidumbre por (...) 
(...) El grupo Deudores presenta incertidumbre por $771.118.2 millones, valor registrado en el aplicativo SIAT, que al no contar con un auxiliar por terceros no se tiene certeza si los títulos ejecutivos válidos para iniciar la acción de cobro se encuentran prescritos(...) 
</t>
  </si>
  <si>
    <t>Lo anteriormente descrito, se presenta por la falta de conciliación, depuración y análisis de las partidas reportadas en las cuentas que conforman el grupo deudores afectando su saldo y por contrapartida las cuentas del patrimonio.</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</si>
  <si>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30032019
30042020
30112021</t>
    </r>
  </si>
  <si>
    <r>
      <rPr>
        <b/>
        <sz val="12"/>
        <rFont val="Arial"/>
        <family val="2"/>
      </rPr>
      <t>DGI</t>
    </r>
    <r>
      <rPr>
        <sz val="12"/>
        <rFont val="Arial"/>
        <family val="2"/>
      </rPr>
      <t xml:space="preserve">
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Recaudadora</t>
    </r>
  </si>
  <si>
    <r>
      <t xml:space="preserve">DGI
</t>
    </r>
    <r>
      <rPr>
        <sz val="12"/>
        <rFont val="Arial"/>
        <family val="2"/>
      </rPr>
      <t>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Recaudadora</t>
    </r>
  </si>
  <si>
    <t>4 Aud Funcion Pagadora y Recaudadora Vig  2015</t>
  </si>
  <si>
    <t>17 02 009</t>
  </si>
  <si>
    <t xml:space="preserve">Hallazgo No. 4  Saldos a Favor de Contribuyentes
A 31 de diciembre de 2015, la cuenta 2425- Saldos a Favor de Contribuyentes, registra saldo por $22.372.809,6 millones, valor que presenta subestimación, sobrestimación e incertidumbre por lo evidenciado, así:
1. Subestimación por $2.068.853 millones, que corresponden a terceros que presentan saldos débitos (...)  
2. Esta cuenta a su vez, presenta sobreestimación por $507.72 millones, por registros erróneos al reconocer el saldo a favor del contribuyente, lo que afecta por contrapartida la cuenta Rentas por Cobrar y el patrimonio.
3. Incertidumbre por $651.528 millones, saldo registrado en el aplicativo SIAT que al no poderse establecer los terceros, no es posible determinar si corresponde a una obligación cierta para la DIAN Recaudadora.
4. Así mismo, se genera incertidumbre por lo evidenciado en los libros auxiliares (...)  
</t>
  </si>
  <si>
    <t>Estas situaciones se presentan por la falta de depuración y conciliación de manera permanente y de gestión para reflejar cifras reales, afectando la razonabilidad del saldo presentado en la cuenta. Estos errores tienen incidencia en el Patrimonio</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</si>
  <si>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30032019
30042020
31102020
ACTUALIZADO
30112021
                                                              </t>
    </r>
  </si>
  <si>
    <r>
      <t xml:space="preserve">DGI
</t>
    </r>
    <r>
      <rPr>
        <sz val="12"/>
        <rFont val="Arial"/>
        <family val="2"/>
      </rPr>
      <t>NC - Subproceso Innovacion y Tecnologia
Direccion de Gestion de Innovacion y Tecnologia
Subdireccion de Innovacion y Proyectos
Subdireccion de Soluciones y desarrollo</t>
    </r>
  </si>
  <si>
    <r>
      <t xml:space="preserve">DGI
</t>
    </r>
    <r>
      <rPr>
        <sz val="12"/>
        <rFont val="Arial"/>
        <family val="2"/>
      </rPr>
      <t>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Recaudadora
NC - Subproceso Innovacion y Tecnologia
Direccion de Gestion de Innovacion y Tecnologia
Subdireccion de Innovacion y Proyectos
Subdireccion de Soluciones y desarrollo</t>
    </r>
  </si>
  <si>
    <t>DGI
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Recaudora.</t>
  </si>
  <si>
    <t>6 Aud Funcion Pagadora y Recaudadora Vig  2015</t>
  </si>
  <si>
    <t xml:space="preserve">Hallazgo No. 6  Anticipo de Impuestos
A 31 de diciembre de 2015, el saldo de la cuenta 2917- Anticipo de Impuestos, presenta un saldo de $72.551.705 millones, valor que genera incertidumbre por las siguientes deficiencias:
1. Saldo registrado en el aplicativo SIAT por (...) 
2. En los libros auxiliares de las subcuentas evaluadas, se evidenció que se utilizan terceros que no son reales.  (...)  
</t>
  </si>
  <si>
    <t>Estas situaciones se presentan por falta de conciliación, depuración y análisis de las cifras reportadas en los Estados Contables, lo que afecta el saldo de la cuenta y por contrapartida la cuenta del patrimonio.</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</si>
  <si>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30032019
30042020
31102020
30112021</t>
    </r>
  </si>
  <si>
    <t>3 Aud Auditoria Regular Dirección de Impuestos y Aduanas (F. Pagadora y Recaudadora) vig 2016</t>
  </si>
  <si>
    <t>18 02 004</t>
  </si>
  <si>
    <t xml:space="preserve">Hallazgo No. 3:   Documentos Inconsistentes
Al solicitar la información (…) al cierre de Ia vigencia 2016, (…) reporta documentos a partir de Ia vigencia 2012, (…) en Ia contabilidad existen partidas desde Ia vigencia 2006 (…) 
La información (…) difiere en lo relacionado a los documentos (…) y denota falta de control y conciliación (…), valores de fecha superior a los dos años de presentados (…) sin que se hayan realizado los traslados automáticos a las cuentas reales. 
</t>
  </si>
  <si>
    <t>(…), incoherencia entre la base de datos de gestión masiva y la información contable y a la existencia de documentos inconsistentes de vigencias de hasta 10 años atrás sin reclasificación</t>
  </si>
  <si>
    <t xml:space="preserve">Diseñar, construir y desplegar un Ajuste en el SIE de Flujo de Dcomentos con el fin de Establecer el universo de documentos inconsistentes represados en el SIE de Gestión Masiva </t>
  </si>
  <si>
    <t>Presentar la necesidad en el Centro de Despacho.</t>
  </si>
  <si>
    <t>Acta de Centro de Despacho co el  PST radicado</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</si>
  <si>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NC - Subproceso Recaudo - Devoluciones
Dirección de Gestión de Impuestos
Subdirección de Recaudo
Coordinación de Administración de Aplicativos de Impuestos
REFORMULADO
30042020
ACTUALIZADO
30112021</t>
    </r>
  </si>
  <si>
    <t>Elaboración espeficiación funcional Tecnica de Alto Nivel</t>
  </si>
  <si>
    <t>Especificaciones funcionales de alto nivel</t>
  </si>
  <si>
    <t>Determinar la prioridad en los desarrollos para garantizar la atención de los requerimientos en las fechas acordadas</t>
  </si>
  <si>
    <t>Acta de Centro de Despacho con la lista de prioridades de la SGRC</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</si>
  <si>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NC- Subproceso Recaudo - Devoluciones
Dirección de Gestión de Impuestos
Subdirección de Recaudo
Coordinación de Administración de Aplicativos de Impuestos
REFORMULADO
30042020
ACTUALIZADO
30112021</t>
    </r>
  </si>
  <si>
    <t>Realizar análisis y diseño del ajuste</t>
  </si>
  <si>
    <t>Formato de análisis y diseño</t>
  </si>
  <si>
    <r>
      <rPr>
        <b/>
        <sz val="12"/>
        <rFont val="Arial"/>
        <family val="2"/>
      </rPr>
      <t>DGI</t>
    </r>
    <r>
      <rPr>
        <sz val="12"/>
        <rFont val="Arial"/>
        <family val="2"/>
      </rPr>
      <t xml:space="preserve">
NC - Subproceso Innovación y Tecnología
Dirección de Gestión e Innovación y Tecnología
Subdirección de Soluciones y Desarrollo
REFORMULADO
30042020
10052021
ACTUALIZADO
30112021</t>
    </r>
  </si>
  <si>
    <t>Puesta en producción ajuste construido</t>
  </si>
  <si>
    <t xml:space="preserve">Formato Aceptación de Pruebas Funcionales
Acta de comité de cambios
</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</si>
  <si>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NC - Subproceso Recaudo - Devoluciones
Dirección de Gestión de Impuestos
Subdirección de Recaudo
Coordinación de Administración de Aplicativos de Impuestos
REFORMULADO
30042020
10052021
09122022
ACTUALIZADO
30112021</t>
    </r>
  </si>
  <si>
    <t>Evaluar el universo de documentos generados  y establecer posibles alternativas de mejora o la gestión a realizar conforme a los documentos inconsistentes.</t>
  </si>
  <si>
    <r>
      <rPr>
        <b/>
        <sz val="12"/>
        <rFont val="Arial"/>
        <family val="2"/>
      </rPr>
      <t xml:space="preserve">DGI
</t>
    </r>
    <r>
      <rPr>
        <sz val="12"/>
        <rFont val="Arial"/>
        <family val="2"/>
      </rPr>
      <t>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NC - Subproceso Recaudo - Devoluciones
Dirección de Gestión de Impuestos
Subdirección de Recaudo
Coordinación de Administración de Aplicativos de Impuestos
REFORMULADO
30042020
10052021
09122022
ACTUALIZADO
30112021</t>
    </r>
  </si>
  <si>
    <t>5 Aud Auditoria Regular Dirección de Impuestos y Aduanas (F. Pagadora y Recaudadora) vig 2016</t>
  </si>
  <si>
    <t>Hallazgo No. 5 Saldos Contables VS Saldos Obligación Financiera
Efectuado el cruce de los saldos contables a 31 de diciembre de 2016 frente a los saldos reportados en el módulo de la Obligación Financiera se evidenció que se presentan diferencias, lo cual evidencia debilidades de control y conlleva a no tener certeza de los valores adeudados ante la DIAN para cada contribuyente, afectando la confiabilidad de las cifras y generando incertidumbre en cuanto a la exactitud de las dos fuentes de información.
(…) los saldos de la Obligación Financiera no sirven de soporte contable siendo este el documento oficial el que muestra el estado de los contribuyentes</t>
  </si>
  <si>
    <t>No se especificó</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</si>
  <si>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NC - Subproceso Recaudo - Devoluciones
Dirección de Gestión de Impuestos
Subdirección de Recaudo
Coordinación de Administración de Aplicativos de Impuestos
REFORMULADO
30042020
10052021
ACTUALIZADO
30112021</t>
    </r>
  </si>
  <si>
    <r>
      <t>DGI</t>
    </r>
    <r>
      <rPr>
        <sz val="12"/>
        <rFont val="Arial"/>
        <family val="2"/>
      </rPr>
      <t xml:space="preserve">
NC - Subproceso Innovacion y Tecnologia
Direccion de Gestion de Innovacion y Tecnologia
Subdireccion de Innovacion y Proyectos
Subdireccion de Soluciones y desarrollo
</t>
    </r>
  </si>
  <si>
    <t>10 Aud Financiera Independiente  (F Pagadora -Recaudadora)Vigencia 2017</t>
  </si>
  <si>
    <t xml:space="preserve">Hallazgo No. 10: Reconocimiento Liquidación Oficial
“(…) En la vigencia 2017, la DIAN realiza liquidación oficial de revisión (…), en la cual corrige la declaración objeto de devolución y determina saldo a pagar (…)
(…)  se contabiliza la liquidación oficial con los registros respectivos, incrementando el saldo de la cuenta (…). Al realizar los registros de la liquidación oficial, se debita nuevamente (…) el saldo a favor del contribuyente.
(…) mediante nota de contabilidad (…), se disminuye la cuenta por cobrar y se realiza reclasificación (…) sin embargo no se realizó el ajuste respectivo en la cuenta saldos a favor.
“(…) la liquidación oficial genera un menor valor de la cuenta 2425-12-01 - Saldos a Favor, dejando el saldo del contribuyente a 31 de diciembre de 2017 contrario a la naturaleza de la cuenta (…)”
</t>
  </si>
  <si>
    <t>“(…) la liquidación oficial genera un menor valor de la cuenta 2425-12-01 (…) contrario a la naturaleza de la cuenta (…)”</t>
  </si>
  <si>
    <t>Revisar y establecer el estado del caso en particular actualmente  para determinar el ajuste o la reclasifación que corresponda y remitirlo a la Dirección Seccional que corresponda.</t>
  </si>
  <si>
    <t>Conciliar el tercero reportado en el informe de la CGR y proyectar la nota o notas contables que se desprendan de la revisión y análisis.</t>
  </si>
  <si>
    <t>Nota (s) contable (s) proyectada(s) y enviada (s).</t>
  </si>
  <si>
    <r>
      <rPr>
        <b/>
        <sz val="12"/>
        <rFont val="Arial"/>
        <family val="2"/>
      </rPr>
      <t>DGI</t>
    </r>
    <r>
      <rPr>
        <sz val="12"/>
        <rFont val="Arial"/>
        <family val="2"/>
      </rPr>
      <t xml:space="preserve">
NC - Subproceso Función Recaudadora
Dirección de Gestión de Impuestos
Subdirección de Recaudo
Coordinación de Contabilidad de la Función Recaudadora
REFORMULADO
30032019
ACTUALIZADO
30112021
</t>
    </r>
  </si>
  <si>
    <t>Capturar la (s) nota (s) contable (s) proyectada (s) correspondiente (s), para el debido ajuste del tercero y los estados financieros de la entidad</t>
  </si>
  <si>
    <t>Captura de la (s) Nota (s) contable (s) .</t>
  </si>
  <si>
    <t>Nota (s) contable (s) capturada (s).</t>
  </si>
  <si>
    <r>
      <rPr>
        <b/>
        <sz val="12"/>
        <rFont val="Arial"/>
        <family val="2"/>
      </rPr>
      <t>DGI</t>
    </r>
    <r>
      <rPr>
        <sz val="12"/>
        <rFont val="Arial"/>
        <family val="2"/>
      </rPr>
      <t xml:space="preserve">
NC - Subproceso Función Recaudadora
Dirección de Gestión de Impuestos
Subdirección de Recaudo
Coordinación de Contabilidad de la Función Recaudadora
DS - Subproceso Función Recaudadora
Dirección Seccional de Impuestos de Barranquilla
División de Recaudo y Cobranzas 
Grupo Interno de Trabajo de Contabilidad
REFORMULADO
30032019
ACTUALIZADO
30112021</t>
    </r>
  </si>
  <si>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30032019
30042020
31102020
ACTUALIZADO
30112021
                                                                        </t>
    </r>
  </si>
  <si>
    <r>
      <t>DGI</t>
    </r>
    <r>
      <rPr>
        <sz val="12"/>
        <rFont val="Arial"/>
        <family val="2"/>
      </rPr>
      <t xml:space="preserve">
NC - Subproceso Innovacion y Tecnologia
Direccion de Gestion de Innovacion y Tecnologia
Subdireccion de Innovacion y Proyectos
Subdireccion de Soluciones y desarrollo
</t>
    </r>
  </si>
  <si>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Cotnabilidad de la Función Recaudadora
</t>
    </r>
  </si>
  <si>
    <t>12 Aud Financiera Independiente  (F Pagadora -Recaudadora)Vigencia 2017</t>
  </si>
  <si>
    <t>22 02 003</t>
  </si>
  <si>
    <t xml:space="preserve">Hallazgo No. 12 Revisión y monitoreo de Logs BD SIE Contabilidad Recaudadora
“(…) no existe registro de operaciones sobre objetos de la Base de Datos del SiE-Sistema Informático Electrónico de Contabilidad Recaudadora o de los SIE's con los cuales tiene interface, por medio de auditoria estándar, FGA (Auditoria de Grano Fino) o logs que permitan realizar el monitoreo y análisis respectivo con el fin de prevenir riesgos.(…) y en general todo tipo de alarma basada en logs o auditoria que permita realizar análisis y generación de alertas con el fin de asegurar la confiabilidad e integridad de la información.
La DIAN no esté realizando auditorias por medio del motor de base de datos de tipo estándar, FGA o monitoreo de logs que permitan detectar oportunamente las diferentes amenazas a la información del SIE de Contabilidad Recaudadora y de los SIE's con los cuales tiene interface”. (…)
</t>
  </si>
  <si>
    <t>“(…) debilidades de control interno contable en el seguimiento y monitoreo del registro de la información, así como deficiencias en la gestión de eventos de seguridad de la información relacionados con los Sistemas informáticos Electrónicos, y el incumplimiento de las políticas específicas para el sistema de gestión de seguridad de la información establecidas por la Dían (…)”</t>
  </si>
  <si>
    <t>Conseguir  una solución informática que genere y conserve logs BD de auditoría sobre el flujo de documentos que ingresan y salen de la totalidad de los SIES de la Entidad y que afectan el SIE de contabilidad</t>
  </si>
  <si>
    <r>
      <t xml:space="preserve">DGI
</t>
    </r>
    <r>
      <rPr>
        <sz val="12"/>
        <rFont val="Arial"/>
        <family val="2"/>
      </rPr>
      <t>NC - Subproceso  Recaudo-Devoluciones 
Dirección de Gestión de Impuestos
Subdirección de Recaudo
Coordinación de Administración de Aplicativos de  Impuestos
Coordinación de Contabilidad de la Función Recaudadora
NC - Subproceso Innovacion y Tecnologia
Direccion de Gestion de Innovacion y Tecnologia
Subdireccion de Innovacion y Proyectos
Subdireccion de Soluciones y Desarrollo</t>
    </r>
  </si>
  <si>
    <r>
      <t xml:space="preserve">DGI
</t>
    </r>
    <r>
      <rPr>
        <sz val="12"/>
        <rFont val="Arial"/>
        <family val="2"/>
      </rPr>
      <t xml:space="preserve">NC - Subproceso  Recaudo-Devoluciones 
Dirección de Gestión de Impuestos
Subdirección de Recaudo
Coordinación de Administración de Aplicativos de  Impuestos
Coordinación de Contabilidad de la Función Recaudadora
</t>
    </r>
  </si>
  <si>
    <t>6 Aud Financiera Independiente  (F Pagadora -Recaudadora)Vigencia 2018</t>
  </si>
  <si>
    <t>17 01 001</t>
  </si>
  <si>
    <t xml:space="preserve">Hallazgo No. 6: Cuentas por Cobrar Renta e IVA interno 
Del examen realizado a los saldos por cobrar a 31 de diciembre de 2018 por concepto de Impuesto de Renta y Complementarios e Impuesto al Valor Agregado (IVA), para los contribuyentes detallados en el archivo Excel ANEXO-CUENTAS POR COBRAR RENTA E IVA se determinó lo siguiente:
(…) Incorrecciones materiales netas en la cuenta 1305-01-001-01- Renta y complementarios por $130.635.264.819 (…) 
(…) Incorrecciones materiales netas en la cuenta 1305-04-001-01- IVA Interno por $352.900.320.332 (…) 
(…) Incorrecciones materiales por $68.876.063.937 en la cuenta 1386-13-001-Deterioro acumulado de cuentas por cobrar de impuestos (…) 
</t>
  </si>
  <si>
    <t xml:space="preserve">(…) Lo anterior generado por la continua causación y reversión de documentos, errores generados en la contabilización y falta de interconexión efectiva entre el SIE Contabilidad y los demás aplicativos que permita tener información financiera uniforme, comparable y verificable, (…) </t>
  </si>
  <si>
    <r>
      <rPr>
        <b/>
        <sz val="12"/>
        <rFont val="Arial"/>
        <family val="2"/>
      </rPr>
      <t>DGI</t>
    </r>
    <r>
      <rPr>
        <sz val="12"/>
        <rFont val="Arial"/>
        <family val="2"/>
      </rPr>
      <t xml:space="preserve">
NC - Subproceso Innovación y Tecnología
Dirección de Gestión de Innovación y Tecnología
Subdirección de Innovación y Proyectos
Subdirección de Soluciones y Desarrollo
NC - Subproceso Función Recaudadora
Dirección de Gestión de Impuestos
Subdirección de Recaudo
Coordinación de Contabilidad de la Función Recaudadora       
REFORMULADO
30042020
31102020
ACTUALIZADO
30112021                                                                          </t>
    </r>
  </si>
  <si>
    <t>7 Aud Financiera Independiente  (F Pagadora -Recaudadora)Vigencia 2018</t>
  </si>
  <si>
    <t>17 03 006</t>
  </si>
  <si>
    <t xml:space="preserve">Hallazgo No. 7: Cuentas por Cobrar Sanciones 
De acuerdo al análisis de una muestra selectiva de contribuyentes relacionados en el archivo excell ANEXO-SANCIONES, se evidenció que los saldos por cobrar a 31 de diciembre de 2018 por concepto de Sanciones Tributarias, contienen incorrecciones materiales netas por $ 202.926.589.886 afectando la razonabilidad del estado financiero
</t>
  </si>
  <si>
    <t xml:space="preserve">(…) Lo anterior originado principalmente en:
- Errores en los registros contables de los formatos 1075.
-Causación y reversión constante de documentos.
-Causación de notas contables en las cuales se acredita la cuenta por demandas interpuestas por los contribuyentes, disminución por beneficios de ley, ajustes contables, sobre saldos inexistentes o inferiores.
-Duplicidad en la causación de notas contables.
-Registro de documentos con formato 1074 y numero de comprobante null, mediante los cuales se aplican pagos, sin la causación previa del valor por cobrar por concepto de sanción. Esta situación se presentó en varios contribuyentes con documentos con idéntico valor.                                                                                                                                                                                                                                                                                                                             -Retiros por ajustes e inconsistencias.
</t>
  </si>
  <si>
    <r>
      <rPr>
        <b/>
        <sz val="12"/>
        <rFont val="Arial"/>
        <family val="2"/>
      </rPr>
      <t>DGI</t>
    </r>
    <r>
      <rPr>
        <sz val="12"/>
        <rFont val="Arial"/>
        <family val="2"/>
      </rPr>
      <t xml:space="preserve">
NC - Subproceso Innovacion y Tecnologia
Direccion de Gestion de Innovacion y Tecnologia
Subdireccion de Innovacion y Proyectos
Subdireccion de Soluciones y Desarrollo</t>
    </r>
  </si>
  <si>
    <t>9 Aud Financiera Independiente  (F Pagadora -Recaudadora)Vigencia 2018</t>
  </si>
  <si>
    <t>17 03 002</t>
  </si>
  <si>
    <t xml:space="preserve">Hallazgo No. 9:  Saldos IVA Externo 
 “(…) De la evaluación realizada a la cuenta 1305-04-002-01 – IVA Externo, se evidenció que el saldo a 31 de diciembre de 2018, está compuesto por saldos contrarios a la naturaleza de la cuenta (negativos) por terceros (…), valor que se encuentra concentrado en los terceros.
En examen realizado a los libros auxiliares de los terceros que componen el saldo de la cuenta, se observa la causación repetida de documentos con formato 1108 – Notas de contabilidad, mediante los cuales se reversan saldos inexistentes o se registran inconsistencias. El registro de inconsistencias mediante estos documentos no atiende a la regulación contable que para el caso estableció la Contaduría General de la Nación. 
</t>
  </si>
  <si>
    <t xml:space="preserve">“(…) falta de control sobre el registro de documentos relacionados con el IVA generado en importaciones, generando una subestimación de la cuenta 1305-04-002-01 – IVA Externo </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</si>
  <si>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t>
    </r>
  </si>
  <si>
    <r>
      <rPr>
        <b/>
        <sz val="12"/>
        <rFont val="Arial"/>
        <family val="2"/>
      </rPr>
      <t>DGI</t>
    </r>
    <r>
      <rPr>
        <sz val="12"/>
        <rFont val="Arial"/>
        <family val="2"/>
      </rPr>
      <t xml:space="preserve">
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Función Recaudora
NC - Subproceso Innovacion y Tecnologia
Direccion de Gestion de Innovacion y Tecnologia
Subdireccion de Innovacion y Proyectos
Subdireccion de Soluciones y desarrollo
REFORMULADO 
30092019
31102020
30112021
20052022
09122022</t>
    </r>
  </si>
  <si>
    <r>
      <rPr>
        <b/>
        <sz val="12"/>
        <rFont val="Arial"/>
        <family val="2"/>
      </rPr>
      <t>DGI</t>
    </r>
    <r>
      <rPr>
        <sz val="12"/>
        <rFont val="Arial"/>
        <family val="2"/>
      </rPr>
      <t xml:space="preserve">
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Función Recaudora
</t>
    </r>
  </si>
  <si>
    <r>
      <rPr>
        <b/>
        <sz val="12"/>
        <rFont val="Arial"/>
        <family val="2"/>
      </rPr>
      <t>DGI</t>
    </r>
    <r>
      <rPr>
        <sz val="12"/>
        <rFont val="Arial"/>
        <family val="2"/>
      </rPr>
      <t xml:space="preserve">
NC - Subproceso Innovacion y Tecnologia
Direccion de Gestion de Innovacion y Tecnologia
Subdireccion de Innovacion y Proyectos
Subdireccion de Soluciones y desarrollo
</t>
    </r>
  </si>
  <si>
    <r>
      <rPr>
        <b/>
        <sz val="12"/>
        <rFont val="Arial"/>
        <family val="2"/>
      </rPr>
      <t>DGI</t>
    </r>
    <r>
      <rPr>
        <sz val="12"/>
        <rFont val="Arial"/>
        <family val="2"/>
      </rPr>
      <t xml:space="preserve">
NC - Subproceso Innovacion y Tecnologia
Direccion de Gestion de Innovacion y Tecnologia
Subdireccion de Innovacion y Proyectos
Subdireccion de Soluciones y desarrollo
</t>
    </r>
  </si>
  <si>
    <r>
      <rPr>
        <b/>
        <sz val="12"/>
        <rFont val="Arial"/>
        <family val="2"/>
      </rPr>
      <t>DGI</t>
    </r>
    <r>
      <rPr>
        <sz val="12"/>
        <rFont val="Arial"/>
        <family val="2"/>
      </rPr>
      <t xml:space="preserve">
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Recaudora.
NC - Subproceso Innovacion y Tecnologia
Direccion de Gestion de Innovacion y Tecnologia
Subdireccion de Innovacion y Proyectos
Subdireccion de Soluciones y desarrollo
</t>
    </r>
  </si>
  <si>
    <r>
      <rPr>
        <b/>
        <sz val="12"/>
        <rFont val="Arial"/>
        <family val="2"/>
      </rPr>
      <t>DGI</t>
    </r>
    <r>
      <rPr>
        <sz val="12"/>
        <rFont val="Arial"/>
        <family val="2"/>
      </rPr>
      <t xml:space="preserve">
NC - Subproceso Innovacion y Tecnologia
Direccion de Gestion de Innovacion y Tecnologia
Subdireccion de Innovacion y Proyectos
Subdireccion de Soluciones y desarrollo
REFORMULADO 
30092019
31102020
30112021
20052022
09122022</t>
    </r>
  </si>
  <si>
    <r>
      <rPr>
        <b/>
        <sz val="12"/>
        <rFont val="Arial"/>
        <family val="2"/>
      </rPr>
      <t>DGI</t>
    </r>
    <r>
      <rPr>
        <sz val="12"/>
        <rFont val="Arial"/>
        <family val="2"/>
      </rPr>
      <t xml:space="preserve">
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Cotnabilidad de la Función Recaudadora
</t>
    </r>
  </si>
  <si>
    <r>
      <rPr>
        <b/>
        <sz val="12"/>
        <rFont val="Arial"/>
        <family val="2"/>
      </rPr>
      <t>DGI</t>
    </r>
    <r>
      <rPr>
        <sz val="12"/>
        <rFont val="Arial"/>
        <family val="2"/>
      </rPr>
      <t xml:space="preserve">
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Cotnabilidad de la Función Recaudadora
NC - Subproceso Innovacion y Tecnologia
Direccion de Gestion de Innovacion y Tecnologia
Subdireccion de Innovacion y Proyectos
Subdireccion de Soluciones y Desarrollo
REFORMULADO 
31102020
30112021
20052022
09122022</t>
    </r>
  </si>
  <si>
    <t>8  Aud Operación Aduanera -Importaciones Dirección de Aduanas y Direcciones Seccionales de Aduanas de Bogotá, Cali, Buenaventura, Bucaramanga, Cartagena, Barranquilla y Santa Marta Vigencia 2018 y primer semestre de 2019</t>
  </si>
  <si>
    <t>18 01 100</t>
  </si>
  <si>
    <t xml:space="preserve">Hallazgo 8.  Declaraciones de Importación sin Solicitud de Levante Seccional Bogotá – Nivel Central.  
(…) se detectaron 110.821 declaraciones para las cuales el importador no solicito el levante de la mercancía, (…). Así mismo, se evidencio que posteriormente fueron presentadas nuevas declaraciones mediante las cuales se dio el levante efectivo de las mercancías objeto de importación.
(…) las declaraciones sin levante no producen efectos legales, sin embargo, éstas se encuentran registradas contablemente (…). En la verificación adelantada no se evidencio reversión o ajuste contable alguno por las declaraciones que se encuentran en las condiciones descritas anteriormente, es decir, sin solicitud de levante.
</t>
  </si>
  <si>
    <t>Incumplimiento de la normatividad contable evidenciando falta de control, seguimiento, análisis y depuración de las declaraciones de importación, además falta de comunicación y conciliación entre las áreas responsables del manejo de la información aduanera.</t>
  </si>
  <si>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Recaudadora
</t>
    </r>
  </si>
  <si>
    <t>9  Aud Operación Aduanera -Importaciones Dirección de Aduanas y Direcciones Seccionales de Aduanas de Bogotá, Cali, Buenaventura, Bucaramanga, Cartagena, Barranquilla y Santa Marta Vigencia 2018 y primer semestre de 2019</t>
  </si>
  <si>
    <t xml:space="preserve">Hallazgo 9.  Registros de las Declaraciones de Importación – Seccional Bucaramanga.  
La DIAN en la Operación Aduanera, registró durante la vigencia 2019 por concepto de IVA Externo un valor de $ 2.992.844.000 a la cuenta contable “Cuentas por Cobrar Aduanas y Recargos por Validar” y a la cuenta de “Ingresos Indirectos IVA Externo por validar”, debido a que las declaraciones presentan inconsistencias, y no han sido validadas por la entidad con el fin de registrar las cuentas respectivas tales como: “Cuentas por Cobrar IVA Externo” e “Ingresos Indirectos IVA Externo”.  Así mismo al ingresar el pago de estos ingresos, los acredita a la cuenta “Cuentas por Cobrar Aduanas y Recargos por Validar”, lo que genera incertidumbre por cuanto no se ven reflejadas las cuentas contables pertinentes “Cuentas por cobrar IVA Externo” e “Ingresos Indirectos IVA Externo”
</t>
  </si>
  <si>
    <t>Debilidades de control interno contable, al no analizarse y verificarse la información contable registrada con el fin de ajustarla a o reclasificarla acorde con el hecho económico dado inicialmente.</t>
  </si>
  <si>
    <r>
      <t xml:space="preserve">DGI
</t>
    </r>
    <r>
      <rPr>
        <sz val="12"/>
        <rFont val="Arial"/>
        <family val="2"/>
      </rPr>
      <t>NC - Subproceso Innovacion y Tecnologia
Direccion de Gestion de Innovacion y Tecnologia
Subdireccion de Innovacion y Proyectos
Subdireccion de Soluciones y Desarrollo
REFORMULADO 
30092019
31102020
30112021
20052022
09122022</t>
    </r>
  </si>
  <si>
    <t>8 Auditoria Financiera    Vig 2019 
(F Pagadora y Recaudadora)</t>
  </si>
  <si>
    <t>Hallazgo No. 8. Cuentas por Cobrar 
(…) sobrestimación neta de los saldos de la cuenta 1305- Impuestos, Retención en la Fuente y Anticipos de Impuestos por $609.975.750.937 y en la cuenta 1311-Contribuciones, Tasas e Ingresos no Tributarios por $118.831.314.720, y por tanto una sobrestimación en la 3105-06-001 – Capital Fiscal Nación por $728.807.065.657.</t>
  </si>
  <si>
    <t>(…) la falta de control y seguimiento de las Cuentas por Cobrar de DIAN Recaudadora, así como de la inobservancia de la normatividad aplicable para el reconocimiento, registro, preparación y revelación de estas cuentas, (…)</t>
  </si>
  <si>
    <t>Conseguir  una solución informática mediante el plan de Modernizacion Tecnologica que permita disponer de información controlada con relevancia contable, a través del monitoreo y control del flujo de documentos que ingresan y salen de la totalidad de los SIES de la Entidad y que afectan el SIE de contabilidad.</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</si>
  <si>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ACTUALIZADO
30112021
                                                                           </t>
    </r>
  </si>
  <si>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ACTUALIZADO
30112021                                                                             </t>
    </r>
  </si>
  <si>
    <r>
      <t xml:space="preserve">DGI
</t>
    </r>
    <r>
      <rPr>
        <sz val="12"/>
        <rFont val="Arial"/>
        <family val="2"/>
      </rPr>
      <t>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Función Recaudora
NC - Subproceso Innovacion y Tecnologia
Direccion de Gestion de Innovacion y Tecnologia
Subdireccion de Innovacion y Proyectos
Subdireccion de Soluciones y desarrollo</t>
    </r>
  </si>
  <si>
    <t>10 Auditoria Financiera    Vig 2019 
(F Pagadora y Recaudadora)</t>
  </si>
  <si>
    <t>Hallazgo No. 10. Cuentas por pagar 
“(…) subestimación contable por $5.156.659.000 en la cuenta 2407-03-Recursos a favor de terceros por impuestos y por $ 245.019.251.000 en la cuenta 2490-39- Saldos a favor contribuyentes, lo anterior genera una sobrestimación patrimonial neta por $250.175.910.000 en la cuenta 3105-Capital Fiscal.
Así mismo se presentan incorrecciones cualitativas por $40.710.338.000 correspondientes a los saldos a favor arrastrados en procesos de fusiones de entes económicos.</t>
  </si>
  <si>
    <t>(…) falta de control y seguimiento de los saldos a favor de los contribuyentes, así como la inobservancia de las características cualitativas de la información financiera, de representación fiel y de mejora de verificabilidad, a la Ley 962 de 2005 y el Estatuto Tributario;</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</si>
  <si>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ACTUALIZADO
30112021
                                                                           </t>
    </r>
  </si>
  <si>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ACTUALIZADO
30112021                                                                         </t>
    </r>
  </si>
  <si>
    <t>Auditoria Financiera Independiente a la UAE Dirección de Impuestos y Aduanas Nacionales – DIAN, Vigencia 2020
H5</t>
  </si>
  <si>
    <t>HALLAZGO No. 5. ANTICIPO IMPUESTO DE RENTA.  "(…) las actividades de depuración contable permanente y sostenible, no han sido efectivas, permitiendo que se incumplan los objetivos de la información financiera y las características fundamentales de relevancia y representación fiel, establecidas en la normatividad para las Entidades de Gobierno  (…)"</t>
  </si>
  <si>
    <t>“(…) debilidades de control interno contable (…)”</t>
  </si>
  <si>
    <t>Auditoria Financiera Independiente a la UAE Dirección de Impuestos y Aduanas Nacionales – DIAN, Vigencia 2020
H6</t>
  </si>
  <si>
    <t>HALLAZGO No. 6. CUENTAS POR COBRAR ADUANA E IVA EXTERNO  “(…) incorrección material determinada como sobrestimación de la cuenta 1305- Cuentas por cobrar por 3.112.737.629.081 y por el mismo valor una subestimación del patrimonio institucional. (…)  (…) los saldos por cobrar de los contribuyentes no solo contemplan transacciones de la vigencia 2020 (..)"</t>
  </si>
  <si>
    <t>(…)” deficiencias en el aplicativo SYGA, (…)  debilidades de control interno contable, (…)”</t>
  </si>
  <si>
    <t>Auditoria Financiera Independiente a la UAE Dirección de Impuestos y Aduanas Nacionales – DIAN, Vigencia 2020
H7</t>
  </si>
  <si>
    <t>HALLAZGO No. 7. SALDOS POR DEVOLUCIONES  “Del examen realizado a una muestra selectiva de 23 NIT, para los cuales se ejecutaron devoluciones por $4.959.686 millones donde se comprobó su registro contable en la vigencia 2020, (…); se estableció que, al cierre de 31 de diciembre de 2020, existen terceros cuyo saldo contable (…) presenta valores negativos, contrarios a su naturaleza (…)"</t>
  </si>
  <si>
    <t>“(...)La situación se origina por debilidades de Control Interno Contable (…)”</t>
  </si>
  <si>
    <r>
      <t>DGI</t>
    </r>
    <r>
      <rPr>
        <sz val="12"/>
        <rFont val="Arial"/>
        <family val="2"/>
      </rPr>
      <t xml:space="preserve">
DGI
NC - Subproceso Innovacion y Tecnologia
Direccion de Gestion de Innovacion y Tecnologia
Subdireccion de Innovacion y Proyectos
Subdireccion de Soluciones y desarrollo
REFORMULADO 
30092019
31102020
30112021
20052022
09122022</t>
    </r>
  </si>
  <si>
    <r>
      <t>DGI</t>
    </r>
    <r>
      <rPr>
        <sz val="12"/>
        <rFont val="Arial"/>
        <family val="2"/>
      </rPr>
      <t xml:space="preserve">
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Recaudora.
</t>
    </r>
  </si>
  <si>
    <t>Auditoria Financiera Independiente a la UAE Dirección de Impuestos y Aduanas Nacionales – DIAN, Vigencia 2020
H8</t>
  </si>
  <si>
    <t>HALLAZGO No. 8. CONSISTENCIA DE LA INFORMACION  “(…) la información oficial suministrada por la DIAN, formato FT-RE-2614 denominado “ARCHIVO HISTÓRICO DE RESOLUCIONES DE DEVOLUCIÓN Y/O COMPENSACIÓN”, no cuenta con un registro del número de formulario del “Formato Interno de Información de solicitud de Devolución y/o compensación “identificado con número 701 (...)"</t>
  </si>
  <si>
    <t>“(…) debilidades de control interno relacionadas con el seguimiento y monitoreo de la información administrada en el proceso de devoluciones, (…)”</t>
  </si>
  <si>
    <t>Complementar el reporte de las resoluciones proferidas a través del Servicio Informático de Devoluciones con la información de No. y Fecha de giro a cuenta o No. Expedición de TIDIS y fecha, con el fin de conformar la información insumo para el formato FT RE 2614, con todas sus variables de información.</t>
  </si>
  <si>
    <t>Requerimientos y diseño del ajuste tecnológico para complementar el reporte</t>
  </si>
  <si>
    <t xml:space="preserve">FT-FI 2006 Especificación Funcional
FT-FI 2004 Diseño de base de datos
</t>
  </si>
  <si>
    <r>
      <rPr>
        <b/>
        <sz val="12"/>
        <rFont val="Arial"/>
        <family val="2"/>
      </rPr>
      <t>DGI</t>
    </r>
    <r>
      <rPr>
        <sz val="12"/>
        <rFont val="Arial"/>
        <family val="2"/>
      </rPr>
      <t xml:space="preserve">
NC - Subproceso Recaudo - Devoluciones
Direccion de Gestion de Impuestos
Subdirección de Devoluciones
ACTUALIZADO
30112021</t>
    </r>
  </si>
  <si>
    <t>Puesta en producción del ajuste tecnológico</t>
  </si>
  <si>
    <t xml:space="preserve">FT-SI 1851 Aceptación de pruebas de funcionalidad y salida a producción
Acta de Comité de cambios
</t>
  </si>
  <si>
    <r>
      <t xml:space="preserve">DGI
</t>
    </r>
    <r>
      <rPr>
        <sz val="12"/>
        <rFont val="Arial"/>
        <family val="2"/>
      </rPr>
      <t>NC - Subproceso Recaudo - Devoluciones
Direccion de Gestion de Impuestos
Subdirección de Devoluciones
NC - Subproceso Innovación y Tecnología
Dirección de Gestión e Innovación y Tecnología
Subdirección de Innovación y Proyectos
Subdirección de Soluciones y Desarrollo
ACTUALIZADO
30112021
REFORMULACIÓN EXCEPCIONAL 
18072022
REFORMULADO
09122022</t>
    </r>
  </si>
  <si>
    <t>Auditoria Financiera Independiente a la UAE Dirección de Impuestos y Aduanas Nacionales – DIAN, Vigencia 2020
H9</t>
  </si>
  <si>
    <t>HALLAZGO No. 9. SALDOS A NIVEL DE TERCERO " (…) de 71 cuentas contables, se evidenció la existencia de saldos negativos a nivel de terceros, contrarios a la naturaleza de las cuentas, valorados en un total de $(20.239.911) millones (…) afectando los saldos consolidados de cada una de las cuentas, la representación fiel de los hechos económicos y el saldo de cuenta (...)"</t>
  </si>
  <si>
    <t>Deficiencias en los sistemas de información</t>
  </si>
  <si>
    <t>Auditoría Financiera Independiente a la UAE Dirección de Impuestos y Aduanas Nacionales – DIAN, Vigencia 2021</t>
  </si>
  <si>
    <t>17 01 007</t>
  </si>
  <si>
    <t>Hallazgo No. 2. CARTERA PRESCRITA
“Saldos reclasificados por tercero de Cuentas por Cobrar a Cuentas de Orden de Bienes y Derechos - cuentas por cobrar 8315-35 por concepto de “Prescripción”, no se evidenciaron los actos administrativos y/o resoluciones que dieran cuenta de la ocurrencia de la prescripción, (…)”</t>
  </si>
  <si>
    <t>(…) inobservando de esta manera, lo dispuesto en los Manuales y procedimientos de DIAN Función Recaudadora para el retiro y/o baja de Cuentas por Cobrar. (…)</t>
  </si>
  <si>
    <t>Actualizar, como resulte procedente, la documentación del proceso contable, de la Función Recaudadora en los aspectos relativos a la baja en cuenta y a la clasificación de cartera contenida en la política operativa.</t>
  </si>
  <si>
    <t>Elaborar un diagnóstico respecto de la pertinencia del tratamiento de la baja en cuentas en los Manuales MN-RE 0044 y ADF-0005, y a la clasificación de la cartera contenida en la política operativa de la DIAN FR.</t>
  </si>
  <si>
    <t>Diagnóstico</t>
  </si>
  <si>
    <r>
      <rPr>
        <b/>
        <sz val="12"/>
        <rFont val="Arial"/>
        <family val="2"/>
      </rPr>
      <t>DGI</t>
    </r>
    <r>
      <rPr>
        <sz val="12"/>
        <rFont val="Arial"/>
        <family val="2"/>
      </rPr>
      <t xml:space="preserve">
NC - Subproceso Función Recaudadora
Dirección de Gestión de Impuestos
Subdirección de Recaudo 
Coordinación de Administración de Aplicativos de Impuestos
Coordinación de Contabilidad de la Función Recaudadora     
NC - Subproceso Administración de Cartera
Subdirección de Cobranzas y Control Extensivo
Coordinación de Cobranzas 
ELABORACIÓN
15062022</t>
    </r>
  </si>
  <si>
    <t>Realizar los mejoras establecidas mediante el diagnóstico, en la documentación pertinente.</t>
  </si>
  <si>
    <t>Documentación del proceso contable FR, actualizada y publicada</t>
  </si>
  <si>
    <r>
      <rPr>
        <b/>
        <sz val="12"/>
        <rFont val="Arial"/>
        <family val="2"/>
      </rPr>
      <t xml:space="preserve">DGI
</t>
    </r>
    <r>
      <rPr>
        <sz val="12"/>
        <rFont val="Arial"/>
        <family val="2"/>
      </rPr>
      <t>NC - Subproceso Función Recaudadora
Dirección de Gestión de Impuestos
Subdirección de Recaudo 
Coordinación de Administración de Aplicativos de Impuestos
Coordinación de Contabilidad de la Función Recaudadora
NC - Subproceso Administración de Cartera
Subdirección de Cobranzas y Control Extensivo
Coordinación de Cobranzas
NC - Subproceso Administración del Sistema de Gestión
Dirección de Gestión Estratégica y Analítica
Subdirección de Procesos        
Coordinación de Procesos y Riesgos Operacionales
ELABORACIÓN
15062022
REFORMULADO
09122022</t>
    </r>
  </si>
  <si>
    <t>17 04 002</t>
  </si>
  <si>
    <t>Hallazgo No. 3. CUENTAS POR COBRAR IMPUESTO DE RENTA Y
COMPLEMENTARIOS Y OTROS
“Saldos por terceros que componen las Cuentas por Cobrar a 31 de diciembre de 2021 en el Estado de Situación Financiera de DIAN – Recaudadora, donde se evidenciaron incorrecciones materiales que generaron una subestimación neta por $669.190.009.010. (…)</t>
  </si>
  <si>
    <t>"(...) las cuales se originaron principalmente por las siguientes causas, entre otras:
•Aplicación de pagos sin tener la correspondiente contrapartida de la obligación tributaria a cargo del contribuyente, en la respectiva cuenta por cobrar.
• Saldos negativos por depurar de vigencias anteriores
•Causación y reversión constante de documentos
•Duplicidad de registros.
•Saldos prescritos
•Ajustes de inconsistencias incorrectos.
•Ausencia, de reconocimiento de declaraciones tributarias (…)
(…) debilidades en el control interno contable relacionadas con la depuración permanente de las partidas conciliatorias por terceros, el control y seguimiento de las Cuentas por Cobrar de DIAN Recaudadora, así como de la inobservancia de la normatividad aplicable para el reconocimiento, registro, preparación y revelación de estas cuentas, que permitan de esta manera, que la información financiera cumpla con los objetivos de rendición de cuentas, toma de decisiones y control, así como
con sus características fundamentales de relevancia y representación fiel. (...)"</t>
  </si>
  <si>
    <t>Auditoría de Cumplimiento. Proceso de Cobro Coactivo, corte a 31 de diciembre de 2021 – DIAN</t>
  </si>
  <si>
    <r>
      <rPr>
        <b/>
        <sz val="12"/>
        <rFont val="Arial"/>
        <family val="2"/>
      </rPr>
      <t>Hallazgo Nro. 1. Expediente 200814698 Investigación de Bienes y Cobro a Deudores Solidarios de la Unión Temporal Nit. 900191711. (D) (F)</t>
    </r>
    <r>
      <rPr>
        <sz val="12"/>
        <rFont val="Arial"/>
        <family val="2"/>
      </rPr>
      <t xml:space="preserve">
“(…)La DIAN no realizó investigación de bienes, ni decretó medidas cautelares de embargo como tampoco libró mandamiento de pago contra los deudores solidarios, como lo disponen los Artículos 793 Literal e) y 794 del Estatuto Tributario, para el caso que nos ocupa a las sociedades con NIT´s 900.068.896-1, 830.147.142-09 y 830.066.001-2, las cuales conformaban la Unión Temporal (…) 
(…)Lo anterior, no obstante, la DIAN contar con las declaraciones tributarias de las sociedades con NIT´s 900.068.896-1 y 830.066.001-2, integrantes de la UT y por ende deudores solidarios de las obligaciones citadas.(…)
(…)Con lo anterior, se generó daño al patrimonio del Estado en la suma de $1.222.592.000 correspondiente al valor de las obligaciones mencionadas más la actualización e intereses, desde la fecha de exigibilidad de cada obligación hasta la fecha en que operó la prescripción(…)(…) En consecuencia, el presente hallazgo se registra con connotación fiscal y, de conformidad con los artículos 34 y 35 de Ley 734 de 2002, presunta incidencia disciplinaria”</t>
    </r>
  </si>
  <si>
    <t>(D - F)</t>
  </si>
  <si>
    <t>“(…)la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t>
  </si>
  <si>
    <t>Capacitar a los funcionarios de la División de Cobranzas de la Dirección Seccional de Impuestos de Bogotá en los procedimientos de cobro persuasivo, coactivo, y deudores solidarios.</t>
  </si>
  <si>
    <t>Realizar  capacitación (3) a toda la División de Cobranzas sobre los procedimientos de cobro persuasivo, coactivo, y la vinculación de deudores solidarios.</t>
  </si>
  <si>
    <t>Registro de asistencia a capacitación</t>
  </si>
  <si>
    <r>
      <rPr>
        <b/>
        <sz val="12"/>
        <rFont val="Arial"/>
        <family val="2"/>
      </rPr>
      <t>DGI</t>
    </r>
    <r>
      <rPr>
        <sz val="12"/>
        <rFont val="Arial"/>
        <family val="2"/>
      </rPr>
      <t xml:space="preserve">
DS - Subproceso de Administración de Cartera
Dirección Seccional de Impuestos de Bogotá
División de Cobranzas
ELABORACIÓN
30122022
</t>
    </r>
  </si>
  <si>
    <t>Desarrollar mesas de Trabajo  con el Nivel Central que permitan identificar mejoras en la metodología para la priorización y Segmentación de la Cartera basada en la capacidad operativa y en el costo beneficio.</t>
  </si>
  <si>
    <t>Convocar y participar en las mesas de trabajo cuatrimestral junto con el nivel central, en donde se expongan las dificultades y necesidades puntuales, así como se concerten compromisos en aras de cumplir con lo establecido en el plan de cobro 2023.</t>
  </si>
  <si>
    <t>Memorias de las mesas de trabajo realizadas.</t>
  </si>
  <si>
    <r>
      <rPr>
        <b/>
        <sz val="12"/>
        <rFont val="Arial"/>
        <family val="2"/>
      </rPr>
      <t>DGI</t>
    </r>
    <r>
      <rPr>
        <sz val="12"/>
        <rFont val="Arial"/>
        <family val="2"/>
      </rPr>
      <t xml:space="preserve">
NC - Subproceso de Administración de Cartera
Subdirección de Cobranzas y Control Extensivo
Coordinación de Cobranzas
Coordinación y Administración de Aplicativos de Recaudo.
DS - Subproceso de Administración de Cartera.
Dirección Seccional de Impuestos de Bogotá.
División de Cobranzas 
ELABORACIÓN
30122022</t>
    </r>
  </si>
  <si>
    <t>Contar con un sistema de información integrado que refleje la situación fiscal y procesal real de los contribuyentes.</t>
  </si>
  <si>
    <r>
      <t xml:space="preserve">DGI
</t>
    </r>
    <r>
      <rPr>
        <sz val="12"/>
        <rFont val="Arial"/>
        <family val="2"/>
      </rPr>
      <t>NC - Subproceso Administracion de Cartera
NC - Subproceso  Recaudo-Devoluciones 
Dirección de Gestión de Impuestos
Subdirección de Recaudo
Subdireccion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t>
    </r>
  </si>
  <si>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t>
    </r>
  </si>
  <si>
    <t>Presentar una propuesta de ajuste a la estructura administrativa de la División de Cobranzas de la Dirección Seccional de Impuestos de Bogotá.</t>
  </si>
  <si>
    <t>Elaborar diagnóstico y radicarlo ante la Dirección de Gestión de Impuestos</t>
  </si>
  <si>
    <t>Documento radicado</t>
  </si>
  <si>
    <r>
      <rPr>
        <b/>
        <sz val="12"/>
        <rFont val="Arial"/>
        <family val="2"/>
      </rPr>
      <t xml:space="preserve">DGI
</t>
    </r>
    <r>
      <rPr>
        <sz val="12"/>
        <rFont val="Arial"/>
        <family val="2"/>
      </rPr>
      <t>DS - Subproceso de Administración de Cartera
Dirección Seccional de Impuestos de Bogotá
División de Cobranzas 
ELABORACIÓN
30122022</t>
    </r>
  </si>
  <si>
    <t>Análisis de la propuesta presentada por la División de Cobranzas de la Dirección Seccional de Impuestos de Bogotá y mesas de trabajo con la Dirección Seccional de impuestos de Bogotá</t>
  </si>
  <si>
    <r>
      <rPr>
        <b/>
        <sz val="12"/>
        <rFont val="Arial"/>
        <family val="2"/>
      </rPr>
      <t>DGI</t>
    </r>
    <r>
      <rPr>
        <sz val="12"/>
        <rFont val="Arial"/>
        <family val="2"/>
      </rPr>
      <t xml:space="preserve">
NC -  Subproceso de Administración de Cartera
Dirección de Gestión de Impuestos
Subdirección de Cobranzas y Control Extensivo
DS -Subproceso de Administración de Cartera
Dirección Seccional de Impuestos de Bogotá
División de Cobranzas 
ELABORACIÓN
30122022</t>
    </r>
  </si>
  <si>
    <t>Informar mensualmente a los Jefes de GIT, los posibles deudores solidarios para ser vinculados a los procesos de cobro, priorizados de acuerdo con las mejoras de la metodología identificadas en las mesas de trabajo junto con el nivel central.</t>
  </si>
  <si>
    <t>Enviar mensualmente a cada Jefe de GIT, una base de datos, en donde se evidencian los posibles deudores solidarios, para ser vinculados a los procesos de cobro.</t>
  </si>
  <si>
    <r>
      <rPr>
        <b/>
        <sz val="12"/>
        <rFont val="Arial"/>
        <family val="2"/>
      </rPr>
      <t>DGI</t>
    </r>
    <r>
      <rPr>
        <sz val="12"/>
        <rFont val="Arial"/>
        <family val="2"/>
      </rPr>
      <t xml:space="preserve">
DS - Subproceso de Administración de Cartera
Dirección Seccional de Impuestos de Bogotá
División de Cobranzas
ELABORACIÓN
30122022</t>
    </r>
  </si>
  <si>
    <t>Reporte donde se evidencia el número de deudores solidarios vinculados durante el trimestre, priorizados de acuerdo con las mejoras de la metodología identificadas en las mesas de trabajo junto con el nivel central.</t>
  </si>
  <si>
    <t>Informe en donde se evidencia el número de deudores solidarios vinculados a procesos de cobro durante el trimestre.</t>
  </si>
  <si>
    <t>Revisar los procedimientos del subproceso de administración de cartera, sus actividades, frecuencia y términos establecidos, de acuerdo con la capacidad operativa y relación costo-beneficio.</t>
  </si>
  <si>
    <t>Elaborar un informe con los resultados obtenidos de la revisión efectuada a los procedimientos del subproceso de administración de cartera, y proponer los ajustes requeridos de acuerdo con la capacidad operativa y costo-beneficio.</t>
  </si>
  <si>
    <r>
      <rPr>
        <b/>
        <sz val="12"/>
        <rFont val="Arial"/>
        <family val="2"/>
      </rPr>
      <t>Hallazgo Nro. 2. Expediente 200318863 -Embargo y secuestro de bienes del contribuyente con NIT 19.384.581 (D) (F)</t>
    </r>
    <r>
      <rPr>
        <sz val="12"/>
        <rFont val="Arial"/>
        <family val="2"/>
      </rPr>
      <t xml:space="preserve">
“(…) la DIAN no realizó gestiones oportunas para decretar las medidas cautelares, toda vez que se observó que, los tres primeros inmuebles de esta tabla no contaban con restricciones al dominio desde la fecha que se hizo exigible la obligación (21 de octubre de 2015). (…)
Para los inmuebles con MI Nro. 070-53299 y 53297 no se evidenciaron gestiones oportunas por parte de la DIAN, toda vez, que desde el 31 de agosto de 2015 se canceló el embargo de Bancafé según anotación Nro. 6, de la medida cautelar que limitaba el dominio de los bienes. La administración tributaria, solamente actuó hasta el 6 de enero de 2021 fecha en la que profirió la resolución antes anotada(…)
(…)En cuanto al predio identificado con MI Nro. 070-53288 como se observa, desde el 31 de agosto de 2015 no registra ninguna medida. La DIAN decretó y realizó solicitud de embargo en enero de 2021, medida que fue inscrita el 16 de junio de 2021 en el certificado de tradición y libertad(…)
(…)Para los inmuebles identificados con MI Nro. 076-10317 y 076-6098 no obstante, estar registrada la medida cautelar, la DIAN no realizó gestión oportuna al respecto, y al igual que el inmueble 076-13831 solo hasta el 17 de junio de 2021 decretó la medida cautelar, la cual fue anotada el 17 de junio de 2021, cuando ya la obligación objeto de estudio se encontraba prescrita, haciendo nugatoria la recuperación del recurso.(…)
Los hechos expuestos generaron daño al patrimonio del Estado en la suma de $479.286.000(…)producido por una gestión fiscal ineficaz, ineficiente e inoportuna, al tenor de lo dispuesto en el artículo 6º de la Ley 610 de 2000.(…)
(…)El hallazgo se comunica con connotación fiscal y, de conformidad con los artículos 34 y 35 de Ley 734 de 2002, con presunta incidencia disciplinaria(…)”</t>
    </r>
  </si>
  <si>
    <t>“(…)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t>
  </si>
  <si>
    <r>
      <rPr>
        <b/>
        <sz val="12"/>
        <rFont val="Arial"/>
        <family val="2"/>
      </rPr>
      <t>DGI</t>
    </r>
    <r>
      <rPr>
        <sz val="12"/>
        <rFont val="Arial"/>
        <family val="2"/>
      </rPr>
      <t xml:space="preserve">
NC - Subproceso de Administración de Cartera
Subdirección de Cobranzas y Control Extensivo
Coordinación de Cobranzas
Coordinación y Administración de Aplicativos de Recaudo
DS - Subproceso de Administración de Cartera
Dirección Seccional de Impuestos de Bogotá
División de Cobranzas
ELABORACIÓN
30122022</t>
    </r>
  </si>
  <si>
    <t>Informar mensualmente a los Jefes de GIT, los expedientes de cobro con investigación de bienes, medidas de embargo, secuestro y remate, priorizados de acuerdo con las mejoras de la metodología identificadas en las mesas de trabajo junto con el nivel central.</t>
  </si>
  <si>
    <t>Enviar mensualmente a cada Jefe de GIT, una base en Excel donde se evidencian los expedientes de cobro con investigación de bienes, medidas de embargo, secuestro y remate.</t>
  </si>
  <si>
    <t>Reporte donde se evidencia el número de embargos a bienes inmuebles realizados, número de diligencias de secuestro y de remate efectuadas durante el trimestre, priorizados de acuerdo con las mejoras de la metodología identificadas en las mesas de trabajo junto con el nivel central.</t>
  </si>
  <si>
    <t>Informe en donde se evidencia el número de embargos a bien inmueble realizados, número de diligencias de secuestro y de remate efectuadas durante el trimestre</t>
  </si>
  <si>
    <r>
      <rPr>
        <b/>
        <sz val="12"/>
        <rFont val="Arial"/>
        <family val="2"/>
      </rPr>
      <t>Hallazgo Nro. 3. Consistencia de la información del proceso de administración de cartera-cobro coactivo- en los aplicativos y reportes generados</t>
    </r>
    <r>
      <rPr>
        <sz val="12"/>
        <rFont val="Arial"/>
        <family val="2"/>
      </rPr>
      <t xml:space="preserve">
“(…)se evidencia que los sistemas de información SIPAC y SISCOBRA CANDADO, en los cuales reposa la información del trámite adelantado en el proceso de administración de cartera en la vigencia 2021 y, que por lo tanto son la fuente de información vigentes en la DIAN, no garantizan la confiabilidad de la información almacenada (…)en donde se encontró coincidencia en 138 obligaciones entre las dos bases de datos, tanto en NIT, impuesto, año gravable y período, y que tienen fecha de prescripción anterior a la fecha de cierre del aplicativo SISCOBRA. (El resultado indicado se incluye en archivo Excel Anexo a la presente comunicación denominado, Anexo hallazgo Consistencia Información, hoja 3.)(…)
Por su parte, el aplicativo SIPAC, que actualmente es el único sistema que soporta el proceso, luego del cierre de SISCOBRA, presenta falencias en sus funcionalidades, ya que en algunos casos impiden al usuario adelantar el trámite de las actuaciones en el sistema, por lo cual, las adelanta de forma manual y las incorpora en el expediente físico; como consecuencia se genera desactualización del estado del trámite en el sistema, frente a la realidad del avance en el proceso. (…)
(…) no se encuentra registro de actuaciones en SIPAC para las obligaciones correspondientes al NIT 830080102, entre el 2016/09/08 y el 2021/07/14, asociado a la dificultad para adelantar el traslado en el sistema (…)”
</t>
    </r>
  </si>
  <si>
    <t>“(…)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
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t>
  </si>
  <si>
    <r>
      <t xml:space="preserve">DGI
</t>
    </r>
    <r>
      <rPr>
        <sz val="12"/>
        <rFont val="Arial"/>
        <family val="2"/>
      </rPr>
      <t>NC - Subproceso Administracion de Cartera
NC - Subproceso  Recaudo-Devoluciones 
Dirección de Gestión de Impuestos
Subdirección de Recaudo
Subdireccion de Cobranzas y Control Extensivo
Coordinación de Administración de Aplicativos de  Impuestos
Coordinación de Cobranzas</t>
    </r>
  </si>
  <si>
    <t>Auditoría insitu y/o de escritorio</t>
  </si>
  <si>
    <t>Realizar audioritas insitu y/o de escritorio para veririfcar la funcionalidad y adecuado registro en los servicios informaticos de administración de cartera por parte de las Direcciones Seccionales y Dirección Operativa de Grandes Contribuyentes.</t>
  </si>
  <si>
    <t>Informe de auditoria</t>
  </si>
  <si>
    <r>
      <rPr>
        <b/>
        <sz val="12"/>
        <rFont val="Arial"/>
        <family val="2"/>
      </rPr>
      <t>DGI</t>
    </r>
    <r>
      <rPr>
        <sz val="12"/>
        <rFont val="Arial"/>
        <family val="2"/>
      </rPr>
      <t xml:space="preserve">
NC - Subproceso  Recaudo 
Dirección de Gestión de Impuestos
Subdirección de Recaudo
Coordinación de Administración de Aplicativos de  Impuestos
ELABORACIÓN
30122022
</t>
    </r>
  </si>
  <si>
    <t>Implementar en el SIPAC la versión II del traslado electrónico de expedientes</t>
  </si>
  <si>
    <t>Elaboración de la especificación funcional y radicación ante mesa PIT</t>
  </si>
  <si>
    <t>Formato 2206 radicado a traves de PST</t>
  </si>
  <si>
    <r>
      <rPr>
        <b/>
        <sz val="12"/>
        <rFont val="Arial"/>
        <family val="2"/>
      </rPr>
      <t>DGI</t>
    </r>
    <r>
      <rPr>
        <sz val="12"/>
        <rFont val="Arial"/>
        <family val="2"/>
      </rPr>
      <t xml:space="preserve">
NC - Subproceso  Recaudo-Devoluciones 
Dirección de Gestión de Impuestos
Subdirección de Recaudo
Coordinación de Administración de Aplicativos de  Impuestos
ELABORACIÓN
30122022</t>
    </r>
  </si>
  <si>
    <t>Contextualización y desarrollo de la solución</t>
  </si>
  <si>
    <t>Plan de trabajo de
implementación de la solución
tecnológica.</t>
  </si>
  <si>
    <r>
      <rPr>
        <b/>
        <sz val="12"/>
        <rFont val="Arial"/>
        <family val="2"/>
      </rPr>
      <t>DGI</t>
    </r>
    <r>
      <rPr>
        <sz val="12"/>
        <rFont val="Arial"/>
        <family val="2"/>
      </rPr>
      <t xml:space="preserve">
NC - Subproceso  Recaudo-Devoluciones 
Dirección de Gestión de Impuestos
Subdirección de Recaudo
Coordinación de Administración de Aplicativos de  Impuestos
NC - Subproceso Innovacion y Tecnologia
Direccion de Gestion de Innovacion y Tecnologia
Subdireccion de Innovacion y Proyectos
Subdireccion de Soluciones y desarrollo
ELABORACIÓN
30122022</t>
    </r>
  </si>
  <si>
    <t>Implementación de la solución</t>
  </si>
  <si>
    <t>Formato de Aceptación de Pruebas de Funcioonalidad</t>
  </si>
  <si>
    <r>
      <rPr>
        <b/>
        <sz val="12"/>
        <rFont val="Arial"/>
        <family val="2"/>
      </rPr>
      <t>Hallazgo Nro. 4. NIT 860511236 -Actividad procesal (D) (F)</t>
    </r>
    <r>
      <rPr>
        <sz val="12"/>
        <rFont val="Arial"/>
        <family val="2"/>
      </rPr>
      <t xml:space="preserve">
“(…) El contribuyente identificado con NIT 860511236 presentó Liquidación Privada de la Declaración de Impuesto sobre las Ventas –IVA, el 17 de enero de 2015 correspondiente a la vigencia 2014 período 1, en la cual liquidó un impuesto a pagar por $35.143.000 mediante formulario No. 3001607489327(…)
(…) no se evidenciaron gestiones en la etapa persuasiva, como tampoco mediante cobro coactivo por parte de la DIAN para esta obligación en particular, es decir no se realizó investigación de bienes, no se libró mandamiento de pago, no se realizaron visitas de cobro; adicionalmente, no se encontró registro en el aplicativo SIPAC para dicha obligación. (…)
(…) Los hechos expuestos generaron daño al patrimonio del Estado en la suma de $17.250.000 (…) esto de acuerdo con la información registrada en el SI Obligación Financiera. Lo anterior, debido a que no se adelantaron actuaciones necesarias desde la fecha de exigibilidad de la obligación (17 de enero de 2015), hasta la fecha en que operó la prescripción, evidenciando una gestión fiscal ineficaz, ineficiente e inoportuna en la administración de cartera, al tenor de lo dispuesto en el artículo 6º de la Ley 610 de 2000. 
En consecuencia, el hallazgo se registra con connotación fiscal y, de conformidad con los artículos 34 y 35 de la ley 734 de 2002, presunta incidencia disciplinaria”.
</t>
    </r>
  </si>
  <si>
    <t>“la DIAN inobservó lo dispuesto en la normatividad citada para la efectiva gestión de cartera (…)
“no se adelantaron actuaciones necesarias desde la fecha de exigibilidad de la obligación (…), hasta la fecha en que operó la prescripción”</t>
  </si>
  <si>
    <t>Desarrollar mesas de Trabajo con el Nivel Central que permitan identificar mejoras en la metodología para la priorización y Segmentación de la Cartera basada en la capacidad operativa y en el costo beneficio.</t>
  </si>
  <si>
    <r>
      <rPr>
        <b/>
        <sz val="12"/>
        <rFont val="Arial"/>
        <family val="2"/>
      </rPr>
      <t xml:space="preserve">DGI
</t>
    </r>
    <r>
      <rPr>
        <sz val="12"/>
        <rFont val="Arial"/>
        <family val="2"/>
      </rPr>
      <t>NC - Subproceso de Administración de Cartera
Subdirección de Cobranzas y Control Extensivo
Coordinación de Cobranzas
Coordinación y Administración de Aplicativos de Recaudo
DS - Subproceso de Administración de Cartera
Dirección Seccional de Impuestos de Bogotá
División de Cobranzas
ELABORACIÓN
30122022</t>
    </r>
  </si>
  <si>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t>
    </r>
  </si>
  <si>
    <t>Análisis de la propuesta presentada por la División de Cobranzas de la Dirección Seccional de Impuestos de Bogotá y meses de trabajo con la Dirección Seccional de impuestos de Bogotá</t>
  </si>
  <si>
    <r>
      <rPr>
        <b/>
        <sz val="12"/>
        <rFont val="Arial"/>
        <family val="2"/>
      </rPr>
      <t xml:space="preserve">DGI
</t>
    </r>
    <r>
      <rPr>
        <sz val="12"/>
        <rFont val="Arial"/>
        <family val="2"/>
      </rPr>
      <t>NC - Subproceso de Administración de Cartera
Dirección de Gestión de Impuestos
Subdirección de Cobranzas y Control Extensivo
NS - Subproceso de Administración de Cartera
Dirección Seccional de Impuestos de Bogotá
División de Cobranzas 
ELABORACIÓN
30122022</t>
    </r>
  </si>
  <si>
    <t>Informar mensualmente a cada Jefe de GIT, los expedientes sin gestión de cobro en los últimos seis meses, priorizados de acuerdo con las mejoras de la metodología identificadas en las mesas de trabajo junto con el nivel central.</t>
  </si>
  <si>
    <t>Enviar mensualmente a cada Jefe de  GIT, una base de datos en donde se evidencian los expedientes de cobro sin gestión en los últimos seis meses.</t>
  </si>
  <si>
    <r>
      <rPr>
        <b/>
        <sz val="12"/>
        <rFont val="Arial"/>
        <family val="2"/>
      </rPr>
      <t>DGI</t>
    </r>
    <r>
      <rPr>
        <sz val="12"/>
        <rFont val="Arial"/>
        <family val="2"/>
      </rPr>
      <t xml:space="preserve">
DS - Subproceso de Administración de Cartera
Dirección Seccional de Impuestos de Bogotá
División de Cobranzas 
ELABORACIÓN
30122022</t>
    </r>
  </si>
  <si>
    <t>Reporte donde se evidencia el número de expedientes a los que se les realizó gestión de cobro durante el trimestre, priorizados de acuerdo con las mejoras de la metodología identificadas en las mesas de trabajo junto con el nivel central.</t>
  </si>
  <si>
    <t>Informe en donde se evidencia el número de expedientes a los que se le realizó gestión de cobro durante el trimestre.</t>
  </si>
  <si>
    <r>
      <rPr>
        <b/>
        <sz val="12"/>
        <rFont val="Arial"/>
        <family val="2"/>
      </rPr>
      <t>Hallazgo Nro. 5. Falta de oportunidad en la notificación del mandamiento de pago Nro. 20210302003695 (F) (D)</t>
    </r>
    <r>
      <rPr>
        <sz val="12"/>
        <rFont val="Arial"/>
        <family val="2"/>
      </rPr>
      <t xml:space="preserve">
“(…) Falta de oportunidad en la notificación del mandamiento de pago Nro. 20210302003695 de fecha 28 de septiembre de 2021, dentro del término para adelantar la acción de cobro, ya que, de acuerdo con certificación allegada por la DIAN, se notificó el 22 de diciembre de 2021 por publicación, cuando la acción de cobro prescribió desde el 24 de noviembre de 2021. Situación que no permitió la interrupción de conformidad con el artículo 818 de Estatuto Tributario, operando la prescripción de la acción de cobro imposibilitando la recuperación de los recursos.(…)
(…) la acción de cobro de la obligación Nro. 91000376508964, por concepto de Renta año 2015, de acuerdo con el artículo 817 del Estatuto Tributario, prescribió el 24 de noviembre de 2021. Es decir, se notificó en debida forma, cuando la obligación ya se encontraba prescrita(…)”
(…) Con lo anterior, se generó daño al patrimonio del Estado en la suma de $1.294.481.000, correspondiente al valor de la obligación analizada(…) 
(…) el hallazgo se comunica con connotación fiscal, de conformidad con el artículo 6o de la Ley 610 de 2022 y, de acuerdo con los artículos 34 y 35 de Ley 734 de 2002, con presunta incidencia disciplinaria.(…)</t>
    </r>
  </si>
  <si>
    <t>“(…) al no adelantarse las actuaciones procesales que correspondían, como quiera que(…) no se adelantaron las actuaciones tendientes a lograr el pago de la obligación (…)”.</t>
  </si>
  <si>
    <r>
      <rPr>
        <b/>
        <sz val="12"/>
        <rFont val="Arial"/>
        <family val="2"/>
      </rPr>
      <t>DGI</t>
    </r>
    <r>
      <rPr>
        <sz val="12"/>
        <rFont val="Arial"/>
        <family val="2"/>
      </rPr>
      <t xml:space="preserve">
NC - Subproceso de Administración de Cartera
Subdirección de Cobranzas y Control Extensivo
Coordinación de Cobranzas
Coordinación y Administración de Aplicativos de Recaudo
DS - Subproceso de Administración de Cartera.
Dirección Seccional de Impuestos de Bogotá.
División de Cobranzas 
ELABORACIÓN
30122022</t>
    </r>
  </si>
  <si>
    <r>
      <rPr>
        <b/>
        <sz val="12"/>
        <rFont val="Arial"/>
        <family val="2"/>
      </rPr>
      <t>DGI</t>
    </r>
    <r>
      <rPr>
        <sz val="12"/>
        <rFont val="Arial"/>
        <family val="2"/>
      </rPr>
      <t xml:space="preserve">
NC - Subproceso de Administración de Cartera
Direccción de Gestión de Impuestos
Subdirector de Cobranzas y Control Extensivo
DS - Subproceso de Administración de Cartera
Dirección Seccional de Impuestos de Bogotá
División de Cobranzas 
ELABORACIÓN
30122022</t>
    </r>
  </si>
  <si>
    <t>Capacitar a los funcionarios de la División de Cobranzas de la Dirección Seccional de Impuestos de Bogotá en el contenido de actos administrativos y su notificación.</t>
  </si>
  <si>
    <t>Impartir una capacitación sobre el contenido de actos administrativos y su notificación.</t>
  </si>
  <si>
    <r>
      <rPr>
        <b/>
        <sz val="12"/>
        <rFont val="Arial"/>
        <family val="2"/>
      </rPr>
      <t>DGI</t>
    </r>
    <r>
      <rPr>
        <sz val="12"/>
        <rFont val="Arial"/>
        <family val="2"/>
      </rPr>
      <t xml:space="preserve">
Dirección Seccional de Impuestos de Bogotá
División de Cobranzas 
ELABORACIÓN
30122022</t>
    </r>
  </si>
  <si>
    <t>Solicitar a la Dirección de Impuestos se gestione ante Tecnología el desarrollo de la interface entre el  SIPAC y el notificar.</t>
  </si>
  <si>
    <t>Elaborar un informe en donde se evidencian las necesidades de una interfaz que permita que la información que reposa en el notificar sea consistente con la información dispuesta en el SIPAC.</t>
  </si>
  <si>
    <r>
      <rPr>
        <b/>
        <sz val="12"/>
        <rFont val="Arial"/>
        <family val="2"/>
      </rPr>
      <t>DGI</t>
    </r>
    <r>
      <rPr>
        <sz val="12"/>
        <rFont val="Arial"/>
        <family val="2"/>
      </rPr>
      <t xml:space="preserve">
DS - Subproceso de Administración de Cartera
Dirección Seccional de Impuestos de Bogotá
División de Cobranzas
ELABORACIÓN
30122022 </t>
    </r>
  </si>
  <si>
    <t>Informar mensualmente a cada Jefe de GIT, los mandamientos de pago sin fecha de notificación registrada, priorizados de acuerdo con las mejoras de la metodología identificadas en las mesas de trabajo junto con el nivel central.</t>
  </si>
  <si>
    <t>Enviar mensualmente a cada Jefe de  GIT, una base de datos en donde se evidencian los mandamientos de pago sin fecha de notificación registrada.</t>
  </si>
  <si>
    <t>Reporte donde se evidencia el número de mandamientos de pago con fecha de notificación registrada durante el trimestre, priorizados de acuerdo con las mejoras de la metodología identificadas en las mesas de trabajo junto con el nivel central.</t>
  </si>
  <si>
    <t>Informe en donde se evidencia el número de mandamientos de pago con fecha de notificación registrada durante el trimestre.</t>
  </si>
  <si>
    <r>
      <rPr>
        <b/>
        <sz val="12"/>
        <rFont val="Arial"/>
        <family val="2"/>
      </rPr>
      <t>Hallazgo Nro. 7. Investigación de Bienes, Cobro Sanción Independiente, Expediente Nro. 200928615 (D) (F)</t>
    </r>
    <r>
      <rPr>
        <sz val="12"/>
        <rFont val="Arial"/>
        <family val="2"/>
      </rPr>
      <t xml:space="preserve">
“(…) De la evaluación al expediente No. 200928615, contribuyente con NIT 12136637, relacionado con el cobro de la obligación tributaria contenida en la Resolución Sanción No 322412013000036 del 4 de febrero de 2013, (…), se evidencian las siguientes situaciones: 
a)La DSI de Bogotá no adelantó actuaciones de cobro persuasivo como tampoco investigación de bienes del Contribuyente antes del mandamiento de pago No. 20130302006932 (…). 
(…) durante los años 2014, 2015, 2016 y 2017 tampoco se buscaron oportunamente otros bienes del contribuyente, ni se decretaron medidas de embargo de sumas de dinero en los años citados (…)
(…) b) La acción de cobro respecto a esta obligación prescribió, el 25 de diciembre de 2018 (…).
Sin embargo, al 7 de octubre de 2022 aún no se ha proferido la Resolución de Prescripción (…).
Se generó daño al patrimonio del Estado en la suma de $984.560.000 correspondiente al valor de la obligación mencionada (…) 
(…)Se comunica con connotación fiscal y, de conformidad con los artículos 34 y 35 de Ley 734 de 200247, presunta incidencia disciplinaria(…)”</t>
    </r>
  </si>
  <si>
    <t xml:space="preserve">“(…) falta de seguimiento y control para emitir el acto de prescripción oportunamente (…)
(…)falta de gestión y celeridad en la búsqueda de bienes del contribuyente, así como en el decreto de medidas de embargo de manera ágil y oportuna(…)”
</t>
  </si>
  <si>
    <r>
      <rPr>
        <b/>
        <sz val="12"/>
        <rFont val="Arial"/>
        <family val="2"/>
      </rPr>
      <t>DGI</t>
    </r>
    <r>
      <rPr>
        <sz val="12"/>
        <rFont val="Arial"/>
        <family val="2"/>
      </rPr>
      <t xml:space="preserve">
NC - Subproceso de Administración de Cartera
Subdirección de Cobranzas y Control Extensivo
Coordinación de Cobranza
Coordinación y Administración de Aplicativos de Recaudo
DS - Subproceso de Administración de Cartera.
Dirección Seccional de Impuestos de Bogotá.
División de Cobranzas 
ELABORACIÓN
30122022</t>
    </r>
  </si>
  <si>
    <r>
      <rPr>
        <b/>
        <sz val="12"/>
        <rFont val="Arial"/>
        <family val="2"/>
      </rPr>
      <t>DGI</t>
    </r>
    <r>
      <rPr>
        <sz val="12"/>
        <rFont val="Arial"/>
        <family val="2"/>
      </rPr>
      <t xml:space="preserve">
DS -Subproceso de Administración de Cartera
Dirección Seccional de Impuestos de Bogotá
División de Cobranzas 
ELABORACIÓN
30122022</t>
    </r>
  </si>
  <si>
    <r>
      <rPr>
        <b/>
        <sz val="12"/>
        <rFont val="Arial"/>
        <family val="2"/>
      </rPr>
      <t>DGI</t>
    </r>
    <r>
      <rPr>
        <sz val="12"/>
        <rFont val="Arial"/>
        <family val="2"/>
      </rPr>
      <t xml:space="preserve">
NC - Subproceso de Administración de Cartera
Dirección de Gestión de Impuestos
Subdirección de Cobranzas y Control Extensivo
DS - Subproceso de Administración de Cartera
Dirección Seccional de Impuestos de Bogotá
División de Cobranzas
ELABORACIÓN
30122022 </t>
    </r>
  </si>
  <si>
    <r>
      <rPr>
        <b/>
        <sz val="12"/>
        <rFont val="Arial"/>
        <family val="2"/>
      </rPr>
      <t xml:space="preserve">Hallazgo Nro. 8. Oportunidad en la Investigación de Bienes y Medidas Cautelares, Expediente Nro. 201115065 (D) (F)
</t>
    </r>
    <r>
      <rPr>
        <sz val="12"/>
        <rFont val="Arial"/>
        <family val="2"/>
      </rPr>
      <t xml:space="preserve">
“(…)Los hechos descritos en los literales a) y b) denotan la falta de oportunidad y alcance para investigar los bienes del contribuyente, así como de celeridad para decretar las medidas de embargo de los inmuebles con MI 001-1034573 y MI 001-1034567, lo cual conllevó a que no obstante perfeccionarse la medida de embargo de los inmuebles citados, el 28 de marzo de 2019, la acción de cobro de las obligaciones por IVA 2013 periodos 1,2 y 3 prescribió el 22 de abril de 2019, sin recaudar ningún valor de lo adeudado, la cual fue declarada mediante Resolución No 2021114611005000241 del 13 de mayo de 2021 (Folio. 181) (…)
(…) Los anteriores hechos también evidencian que además de no haber actuado oportunamente para embargar los inmuebles citados del contribuyente tampoco hubo comunicación con el Juzgado que adelanta el proceso ejecutivo hipotecario en relación con el inmueble con MI Nro. 001-1034567, ni se procedió a embargar el vehículo de placas TIW 919, dando espacio para que operara la prescripción de la acción de cobro de las obligaciones por los Impuestos del IVA año gravable 2013 periodos 1,2 y 3; IVA 2014-3 e IVA 2015-152, sin lograr recuperar los recursos con la posibilidad de hacerlo con el producto del remate del inmueble con MI Nro. 001-1034567, a sabiendas que la DIAN contaba con información que la contribuyente era la titular del mismo, desde el año 2016 y que fue corroborada en marzo de 2017 como resultado de la investigación de bienes que realizó la DSI-Medellín (…)
(…)se generó daño al patrimonio del Estado en la suma de $119.618.000, correspondiente al valor de las obligaciones mencionadas(…)
(…)En consecuencia, el presente hallazgo tiene connotación fiscal y, de conformidad con los artículos 34 y 35 de Ley 734 de 200253, presunta incidencia disciplinaria(…)”
</t>
    </r>
  </si>
  <si>
    <t>“(…)falta de gestión y celeridad en la búsqueda de bienes del contribuyente, así como para decretar las medidas de embargo sobre los inmuebles del contribuyente y el vehículo (…)”</t>
  </si>
  <si>
    <r>
      <rPr>
        <b/>
        <sz val="12"/>
        <rFont val="Arial"/>
        <family val="2"/>
      </rPr>
      <t>DGI</t>
    </r>
    <r>
      <rPr>
        <sz val="12"/>
        <rFont val="Arial"/>
        <family val="2"/>
      </rPr>
      <t xml:space="preserve">
NC - Subproceso de Administración de Cartera
Subdirección de Cobranzas y Control Extensivo
Coordinación de Cobranzas
Coordinación y Administración de Aplicativos de Recaudo
DS - Subproceso de Administración de Cartera
Dirección Seccional de Impuestos de Medellin
División de Recaudo y Cobranzas
ELABORACIÓN
30122022</t>
    </r>
  </si>
  <si>
    <t>Presentar una propuesta de ajuste a la estructura administrativa de la División de Recaudo y Cobranzas de la Dirección Seccional de Impuestos de Medellin.</t>
  </si>
  <si>
    <t xml:space="preserve">Análisis de la propuesta presentada por la División de Recaudo y Cobranzas de la Dirección Seccional de Impuestos de Medellin </t>
  </si>
  <si>
    <r>
      <rPr>
        <b/>
        <sz val="12"/>
        <rFont val="Arial"/>
        <family val="2"/>
      </rPr>
      <t>DGI</t>
    </r>
    <r>
      <rPr>
        <sz val="12"/>
        <rFont val="Arial"/>
        <family val="2"/>
      </rPr>
      <t xml:space="preserve">
NC - Subproceso de Administración de Cartera
Dirección de Gestión de Impuestos
Subdirección de Cobranzas y Control Extensivo
DS - Subproceso de Administración de Cartera
Dirección Seccional de Impuestos de Medellin
División de Recaudo y  Cobranzas 
ELABORACIÓN
30122022</t>
    </r>
  </si>
  <si>
    <r>
      <rPr>
        <b/>
        <sz val="12"/>
        <rFont val="Arial"/>
        <family val="2"/>
      </rPr>
      <t xml:space="preserve">DGI
</t>
    </r>
    <r>
      <rPr>
        <sz val="12"/>
        <rFont val="Arial"/>
        <family val="2"/>
      </rPr>
      <t>DS - Subproceso de Administración de Cartera.
Dirección Seccional de Impuestos de Medellin
División de Recaudo y Cobranzas 
ELABORACIÓN
30122022</t>
    </r>
  </si>
  <si>
    <r>
      <rPr>
        <b/>
        <sz val="12"/>
        <rFont val="Arial"/>
        <family val="2"/>
      </rPr>
      <t>Hallazgo Nro. 9. Custodia y administración de bienes secuestrados, Expediente Nro. 200404830 del contribuyente identificado con NIT 811026755 (D)</t>
    </r>
    <r>
      <rPr>
        <sz val="12"/>
        <rFont val="Arial"/>
        <family val="2"/>
      </rPr>
      <t xml:space="preserve">
(…)Analizados los documentos obrantes en el expediente, se observa que la DIAN realizó actuaciones con el fin de dar impulso al proceso de cobro coactivo Nro. 200404830, no obstante, con respecto al bien entregado a la secuestre el 20 de agosto de 2013, no hizo seguimiento oportuno, en razón a que desde el momento en que se dejó a disposición del secuestre el vehículo en mención, tardó un (1) año y seis (6) meses para nombrar al perito avaluador, inobservando lo dispuesto en el Procedimiento PR-CA- 0271- Cobro Coactivo – Ejecución de bienes del deudor; donde la administración Tributaria tenía, que a partir de 20 días hábiles después de la diligencia de secuestro, ordenar el avalúo y realizar la designación del perito avaluador(…)
(…)De igual forma, se tiene que ni en el momento del conocimiento de los hechos, ni a 15 de noviembre de 2022, la Administración Tributaria, no ha instaurado denuncia alguna ante las entidades competentes en contra de la auxiliar de la justicia (secuestre), por los hechos ya mencionados, inobservando la normatividad existente en precedencia(…)
(…)el hallazgo se comunica de conformidad con los artículos 34 y 35 de Ley 734 de 200258, con presunta incidencia disciplinaria.(…)”  
</t>
    </r>
  </si>
  <si>
    <t>“(...)deficiencias en la gestión, en el entendido que la DIAN no realizó seguimiento y control alguno del vehículo aprehendido y entregado al secuestre, y, además, no ha instaurado denuncia de los hechos ocurridos con el fin de la recuperación del bien (…)”</t>
  </si>
  <si>
    <r>
      <t>DGI</t>
    </r>
    <r>
      <rPr>
        <sz val="12"/>
        <rFont val="Arial"/>
        <family val="2"/>
      </rPr>
      <t xml:space="preserve">
NC - Subproceso Innovacion y Tecnologia
Direccion de Gestion de Innovacion y Tecnologia
Subdireccion de Innovacion y Proyectos
Subdireccion de Soluciones y Desarrollo</t>
    </r>
  </si>
  <si>
    <r>
      <rPr>
        <b/>
        <sz val="12"/>
        <rFont val="Arial"/>
        <family val="2"/>
      </rPr>
      <t>DGI</t>
    </r>
    <r>
      <rPr>
        <sz val="12"/>
        <rFont val="Arial"/>
        <family val="2"/>
      </rPr>
      <t xml:space="preserve">
Dirección Seccional de Impuestos de Medellin
División de Recaudo y Cobranzas
ELABORACIÓN
30122022</t>
    </r>
  </si>
  <si>
    <r>
      <rPr>
        <b/>
        <sz val="12"/>
        <rFont val="Arial"/>
        <family val="2"/>
      </rPr>
      <t>DGI</t>
    </r>
    <r>
      <rPr>
        <sz val="12"/>
        <rFont val="Arial"/>
        <family val="2"/>
      </rPr>
      <t xml:space="preserve">
NC - Subproceso de Administración de Cartera
Dirección de Gestión de Impuestos
Subdirección de Cobranzas y Control Extensivo
DS - Subproceso Administracion de Cartera
Dirección Seccional de Impuestos de Medellin
División de Recaudo y  Cobranzas
ELABORACIÓN
30122022</t>
    </r>
  </si>
  <si>
    <t>Correo electrónico</t>
  </si>
  <si>
    <r>
      <rPr>
        <b/>
        <sz val="12"/>
        <rFont val="Arial"/>
        <family val="2"/>
      </rPr>
      <t>DGI</t>
    </r>
    <r>
      <rPr>
        <sz val="12"/>
        <rFont val="Arial"/>
        <family val="2"/>
      </rPr>
      <t xml:space="preserve">
DS - Subproceso de Administración de Cartera
Dirección Seccional de Impuestos de Medellin
División de Recaudo y Cobranzas 
ELABORACIÓN
30122022</t>
    </r>
  </si>
  <si>
    <r>
      <rPr>
        <b/>
        <sz val="12"/>
        <rFont val="Arial"/>
        <family val="2"/>
      </rPr>
      <t xml:space="preserve">Hallazgo Nro. 10. Expedientes Nro. 201500860 NIT. 900419548, 2003035320 NIT. 802014863. (D)
</t>
    </r>
    <r>
      <rPr>
        <sz val="12"/>
        <rFont val="Arial"/>
        <family val="2"/>
      </rPr>
      <t xml:space="preserve">
“(…) A partir de lo anterior la CGR determina que durante todo el proceso de acción de cobro adelantado por la DIAN mediante expediente Nro. 201500860, la cual prescribió el 27 de abril de 2021, se evidencia una sola investigación de bienes con resultado negativo el 14 de noviembre de 2019(…) 
(…) respecto de los expedientes Nros. 201500860 NIT. 900419548 y 2003035320 NIT. 862014863, si bien se detecta la aplicación de otras medidas cautelares, de igual forma se ponen de manifiesto deficiencias relacionadas con la investigación de bienes que debió surtirse a fin de lograr el pago de las obligaciones, dentro del término de vigencia de la acción de cobro, y con la periodicidad establecida en los procedimientos aplicables. 
El hallazgo se registra con presunta incidencia disciplinaria, de conformidad con los artículos 34 y 35 de Ley 734 de 200262 (vigente hasta 28 de marzo de 2022), derogada por la Ley 1952 de 2019.(…)”</t>
    </r>
  </si>
  <si>
    <t>“(…)deficiencias relacionadas con la investigación de bienes que debió surtirse a fin de lograr el pago de las obligaciones (…)”</t>
  </si>
  <si>
    <t>Efectuar seguimiento y verificación por parte del Funcionario de la Coordinación de Cobranzas a cargo de la orientación y apoyo a la gestión de la DSI Barranquilla respecto de las alertas generadas por la herramienta de control de prescripciones y obligaciones en segmento de segunda etapa</t>
  </si>
  <si>
    <t>Efectuar seguimiento trimestral por el Profesional de la Coordinación de Cobranzas, quien ejerce funciones de orientación y apoyo a la gestión de la DSI Barranquilla, en el marco del Plan Padrino, respecto de las alertas generadas por la herramienta de control de prescripciones y obligaciones en segmento de segunda etapa, remitiendo las correspondientes al último trimestre a la Dirección Seccional de Impuestos de Barranquilla.</t>
  </si>
  <si>
    <t xml:space="preserve">Informe y/o e-mail remitido a las Seccionales </t>
  </si>
  <si>
    <r>
      <rPr>
        <b/>
        <sz val="12"/>
        <rFont val="Arial"/>
        <family val="2"/>
      </rPr>
      <t>DGI</t>
    </r>
    <r>
      <rPr>
        <sz val="12"/>
        <rFont val="Arial"/>
        <family val="2"/>
      </rPr>
      <t xml:space="preserve">
Dirección de Gestión de Impuestos
Subdirección de Cobranzas y Control Extensivo 
Coordinación de Cobranzas</t>
    </r>
  </si>
  <si>
    <t>Llevar a cabo la verificación trimestral a cargo del profesional de la Coordinación de Cobranzas, quien ejerce funciones de orientación y apoyo a la gestión de la DSI Barranquilla, en el marco del Plan Padrino. Esta verificación se efectuará sobre una muestra de 30 obligaciones (tributarias y aduaneras), seleccionadas a partir de la revisión trimestral de 200 obligaciones adelantada por la Dirección Seccional, con base en las alertas generadas por la herramienta de control de prescripciones y obligaciones en el segmento de segunda etapa, validando las actuaciones realizadas frente a los expedientes físicos.</t>
  </si>
  <si>
    <t>Informe PDF de verificación con resultados de la muestra</t>
  </si>
  <si>
    <t>Realizar retroalimentación trimestral de las verificaciones efectuadas por el Profesional de la Coordinación de Cobranzas, en ejercicio de sus funciones de orientación y apoyo a la gestión de la DSI Barranquilla, dirigida a los funcionarios de esa Dirección Seccional.</t>
  </si>
  <si>
    <t>Listas de asistencia</t>
  </si>
  <si>
    <r>
      <rPr>
        <b/>
        <sz val="12"/>
        <rFont val="Arial"/>
        <family val="2"/>
      </rPr>
      <t>DGI</t>
    </r>
    <r>
      <rPr>
        <sz val="12"/>
        <rFont val="Arial"/>
        <family val="2"/>
      </rPr>
      <t xml:space="preserve">
Dirección de Gestión de Impuestos
Subdirección de Cobranzas y Control Extensivo 
Dirección Seccional de Impuestos de Barranquilla
Coordinación de Cobranzas</t>
    </r>
  </si>
  <si>
    <t>Realizar seguimiento y control trimestral  por parte de la División de Cobranzas y/o Grupo de Cobranzas de la Dirección Seccional de Barranquilla, de obligaciones próximas a prescribir y Gestionables Segunda Etapa con investigaciones de bienes positiva sin ejecutar</t>
  </si>
  <si>
    <t>Verificar trimestralmente las actuaciones de cobro sobre 100 obligaciones (tributarias y aduaneras) provenientes del inventario de cartera del ultimo trimestre, marcadas en el segmento 2da etapa. Esta verificación consiste en validar que, durante el último trimestre, se haya realizado la gestión, la investigación y/o la ejecución de bienes; al igual que comprobar la existencia del soporte documental en el expediente donde se evidencie su ejecución conforme lo establecido en el PR-COT-0326 Investigación de bienes.</t>
  </si>
  <si>
    <t>Informe en PDF y reporte en Excel con la validación del inventario de cartera, estado de obligaciones, actuaciones y avances en recuperación.</t>
  </si>
  <si>
    <r>
      <rPr>
        <b/>
        <sz val="12"/>
        <rFont val="Arial"/>
        <family val="2"/>
      </rPr>
      <t>DGI</t>
    </r>
    <r>
      <rPr>
        <sz val="12"/>
        <rFont val="Arial"/>
        <family val="2"/>
      </rPr>
      <t xml:space="preserve">
Dirección de Gestión de Impuestos
Subdirección de Cobranzas y Control Extensivo 
Dirección Seccional de Impuestos de Barranquilla </t>
    </r>
  </si>
  <si>
    <t>Verificar trimestralmente las actuaciones de cobro sobre 100 obligaciones (tributarias y aduaneras) en control de prescripción (año 5 de la obligación), a partir de las alertas generadas por la herramienta de control de prescripciones del último trimestre. Esta verificación consiste en validar que, durante el último trimestre, se haya realizado la gestión, la investigación y/o la ejecución de bienes; al igual que comprobar la existencia del soporte documental en el expediente donde se evidencie su ejecución conforme lo establecido en el PR-COT-0326 Investigación de bienes.</t>
  </si>
  <si>
    <t>Informe en PDF y reporte en Excel con validación de alertas, estado de obligaciones, actuaciones y avances en recuperación.</t>
  </si>
  <si>
    <r>
      <rPr>
        <b/>
        <sz val="12"/>
        <rFont val="Arial"/>
        <family val="2"/>
      </rPr>
      <t>DGI</t>
    </r>
    <r>
      <rPr>
        <sz val="12"/>
        <rFont val="Arial"/>
        <family val="2"/>
      </rPr>
      <t xml:space="preserve">
Dirección de Gestión de Impuestos
Subdirección de Cobranzas y Control Extensivo 
Dirección Seccional de Impuestos de Barranquilla</t>
    </r>
  </si>
  <si>
    <t>Llevar a cabo capacitación en procedimientos de cartera y retroalimentación de verificaciones</t>
  </si>
  <si>
    <t>Realizar capacitación cuatrimestral en procedimientos PR-COT-0326 Investigación de bienes,PR-COT-0327 Decretar medidas cautelares,  PR-COT-0391 Remate de bienes, PR-COT-0388 Secuestro de bienes, PR-COT-0389 Avalúo de bienes, PR-COT-0319 Entrega de bienes secuestrados</t>
  </si>
  <si>
    <r>
      <rPr>
        <b/>
        <sz val="12"/>
        <rFont val="Arial"/>
        <family val="2"/>
      </rPr>
      <t xml:space="preserve">Hallazgo Nro. 11. Expediente 2012531450 Prescripción de obligación en etapa persuasiva NIT. 900531962. (D)(F)
</t>
    </r>
    <r>
      <rPr>
        <sz val="12"/>
        <rFont val="Arial"/>
        <family val="2"/>
      </rPr>
      <t xml:space="preserve">
“(…)De los hechos anteriores se determina que la DIAN, en este caso, no realizó de forma oportuna y efectiva cobro persuasivo ni libró mandamiento de pago para ordenar y hacer exigible la cancelación de la obligación. Es decir, no se desplegaron los mecanismos y actividades indicadas en los procedimientos aplicables para garantizar el recaudo de los recursos vinculados a la obligación indicada antes de perder la posibilidad de hacerla exigible, no existió oportunidad para la búsqueda de bienes, así como una efectiva cobertura y alcance en las medidas cautelares previas y concomitantes permitiendo la prescripción de la acción de cobro (…)
(…) Con lo anterior, se generó daño al patrimonio del Estado en la suma de $141.691.000 (…)
(…)El hallazgo se comunica con incidencia fiscal al tenor de lo dispuesto en el artículo 6º de la Ley 610 de 2000 y con presunta incidencia disciplinaria conforme a lo dispuesto en los artículos 34 y 35 de Ley 734 de 2002”.(…)”</t>
    </r>
  </si>
  <si>
    <t>“(…) falta de celeridad y eficacia en las acciones adelantadas frente al deudor y el incumplimiento de las normas y procedimientos aplicables (…)”</t>
  </si>
  <si>
    <r>
      <rPr>
        <b/>
        <sz val="12"/>
        <rFont val="Arial"/>
        <family val="2"/>
      </rPr>
      <t>DGI</t>
    </r>
    <r>
      <rPr>
        <sz val="12"/>
        <rFont val="Arial"/>
        <family val="2"/>
      </rPr>
      <t xml:space="preserve">
NC - Subproceso de Administración de Cartera
Subdirección de Cobranzas y Control Extensivo
Coordinación de Cobranzas
Coordinación y Administración de Aplicativos de Recaudo
DS - Subproceso de Administración de Cartera
Dirección Seccional de Impuestos de Medellin
División de Recaudo y Cobranzas 
ELABORACIÓN
30122022</t>
    </r>
  </si>
  <si>
    <r>
      <rPr>
        <b/>
        <sz val="12"/>
        <rFont val="Arial"/>
        <family val="2"/>
      </rPr>
      <t>DGI</t>
    </r>
    <r>
      <rPr>
        <sz val="12"/>
        <rFont val="Arial"/>
        <family val="2"/>
      </rPr>
      <t xml:space="preserve">
NC - Subproceso de Administración de Cartera
Dirección de Gestión de Impuestos
Subdirección de Cobranzas y Control Extensivo
DS - Subproceso de Administración de Cartera
Dirección Seccional de Impuestos de Bogotá
División de Cobranzas
ELABORACIÓN
30122022</t>
    </r>
  </si>
  <si>
    <t>Informar mensualmente a cada Jefe de GIT, los expedientes de cobro sin investigación de bienes, priorizados de acuerdo con las mejoras de la metodología identificadas en las mesas de trabajo junto con el nivel central.</t>
  </si>
  <si>
    <t>Enviar mensualmente a cada Jefe de GIT, una base en datos en donde se evidencian los expedientes de cobro sin investigaciones de bienes.</t>
  </si>
  <si>
    <t>Reporte en donde se evidencia el número de expedientes de cobro con investigaciones de bienes realizadas durante el trimestre, priorizados de acuerdo con las mejoras de la metodología identificadas en las mesas de trabajo junto con el nivel central.</t>
  </si>
  <si>
    <t>Informe en donde se evidencia el número de expedientes de cobro a los que se les realizó investigaciones de bienes durante el trimestre.</t>
  </si>
  <si>
    <r>
      <rPr>
        <b/>
        <sz val="12"/>
        <rFont val="Arial"/>
        <family val="2"/>
      </rPr>
      <t>Hallazgo Nro. 12. Gestión de cobro Expediente Nro. 201103469 (F) (D)</t>
    </r>
    <r>
      <rPr>
        <sz val="12"/>
        <rFont val="Arial"/>
        <family val="2"/>
      </rPr>
      <t xml:space="preserve">
“(…)Pese a la aplicación de títulos de depósito judicial a las obligaciones verificadas por CGR, no fue posible obtener el pago total de éstas, y el 18 de julio de 2021 prescribió la acción de cobro para la Administración tributaria, de acuerdo con lo establecido en el artículo 817 del Estatuto Tributario, modificado por el artículo 53 de la Ley 739 de 2014, y de la suspensión decretada con ocasión de la pandemia generada por el covid-19, mediante la Resolución 000022 del 18 de marzo de 2020 proferida por la Dian, la cual suspendió a partir del 19 de marzo, los términos en los procesos y actuaciones administrativas en materia tributaria, aduanera y cambiaria de su competencia, posteriormente, y mediante la Resolución 0055 del 29 de mayo, la Dian levantó la suspensión de términos a partir del 2 de junio de 2020. En suma, los citados términos estuvieron suspendidos desde el 19 de marzo y hasta el 1 de junio de 2020 (75 días).
(…)Así las cosas, no se dispone de la resolución de prescripción, no obstante, las obligaciones se encuentran prescritas(…)
(…)se generó daño al patrimonio del Estado en la suma de $198.577.602 correspondiente al valor de las obligaciones mencionadas más la actualización e intereses(…)
(…)En consecuencia, el presente hallazgo se comunica con connotación fiscal y, de conformidad con los artículos 34 y 35 de Ley 734 de 2002, presunta incidencia disciplinaria(…)”.  </t>
    </r>
  </si>
  <si>
    <t>“(…)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t>
  </si>
  <si>
    <r>
      <rPr>
        <b/>
        <sz val="12"/>
        <rFont val="Arial"/>
        <family val="2"/>
      </rPr>
      <t>DGI</t>
    </r>
    <r>
      <rPr>
        <sz val="12"/>
        <rFont val="Arial"/>
        <family val="2"/>
      </rPr>
      <t xml:space="preserve">
DS - Subproceso Administracion de Cartera
Dirección Seccional de Impuestos de Medellin
División de Recaudo y Cobranzas 
ELABORACIÓN
30122022</t>
    </r>
  </si>
  <si>
    <r>
      <rPr>
        <b/>
        <sz val="12"/>
        <rFont val="Arial"/>
        <family val="2"/>
      </rPr>
      <t>DGI</t>
    </r>
    <r>
      <rPr>
        <sz val="12"/>
        <rFont val="Arial"/>
        <family val="2"/>
      </rPr>
      <t xml:space="preserve">
NC - Subproceso Administracion de Cartera
Dirección de Gestión de Impuestos
Subdirección de Cobranzas y Control Extensivo
DS -  Subproceso Administracion de Cartera
Dirección Seccional de Impuestos de Medellin
División de Recaudo y  Cobranzas 
ELABORACIÓN
30122022</t>
    </r>
  </si>
  <si>
    <r>
      <rPr>
        <b/>
        <sz val="12"/>
        <rFont val="Arial"/>
        <family val="2"/>
      </rPr>
      <t xml:space="preserve">DGI
</t>
    </r>
    <r>
      <rPr>
        <sz val="12"/>
        <rFont val="Arial"/>
        <family val="2"/>
      </rPr>
      <t>DS - Subproceso de Administración de Cartera
Dirección Seccional de Impuestos de Medellin
División de Recaudo y Cobranzas
ELABORACIÓN
30122022</t>
    </r>
  </si>
  <si>
    <r>
      <rPr>
        <b/>
        <sz val="12"/>
        <rFont val="Arial"/>
        <family val="2"/>
      </rPr>
      <t xml:space="preserve"> Hallazgo Nro. 13. Expediente nro. 201416563 NIT. 890926272. Embargo y secuestro de bienes. (D) (F)
</t>
    </r>
    <r>
      <rPr>
        <sz val="12"/>
        <rFont val="Arial"/>
        <family val="2"/>
      </rPr>
      <t xml:space="preserve">
“(…) la DIAN durante la vigencia de la acción de cobro no realizó gestiones oportunas para secuestrar y rematar los vehículos embargados mediante resoluciones Nros. 20160201000025, 20160201000026, 20160201000027, 20160201000028, 20160201000029, 20160201000030, 20160201000031, 20160201000032 y 20160201000033; así como tampoco se evidenció auto de trámite que justifique y decida sobre la relación costo-beneficio conforme con el artículo 839- 4 del E.T. 
Igual situación ocurrió con el embargo de establecimiento comercial Nro. 20180207000005. De igual forma, la DIAN no adelantó las acciones tendientes a rematar las acciones embargadas mediante resoluciones Nros. 20180221000105, 20180221000106 y 20180221000107, solo indicaron que era necesario realizarlo por bolsa. 
En consecuencia, la gestión de cobro respecto de la sanción impuesta mediante Resolución Nro. 112412012000799 del 20 de noviembre de 2012, no se adelantó en los términos dispuestos por el Estatuto Tributario, los procedimientos dispuestos por la DIAN y normatividad aplicable, como quiera que, no se adelantó el secuestro y remate de los bienes y acciones embargados, operando la prescripción de la acción de cobro sin el recaudo de los recursos vinculados.(…)
(…) se generó daño al patrimonio del Estado en la suma de $450.157.661,
En consecuencia, el hallazgo se registra con connotación fiscal, de conformidad con el artículo 6º de la Ley 610 de 2022 y, de acuerdo con los artículos 34 y 35 de Ley 734 de 2002, con presunta incidencia disciplinaria(…)” </t>
    </r>
  </si>
  <si>
    <t>“(…) no se adelantó en los términos dispuestos por el Estatuto Tributario, los procedimientos dispuestos por la DIAN y normatividad aplicable(…)”</t>
  </si>
  <si>
    <t>convocar y participar en las mesas de trabajo cuatrimestrales junto con el nivel central, en donde se expongan las dificultades y necesidades puntuales en aras de cumplir con lo establecido en el plan de cobro 2023.</t>
  </si>
  <si>
    <r>
      <rPr>
        <b/>
        <sz val="12"/>
        <rFont val="Arial"/>
        <family val="2"/>
      </rPr>
      <t>DGI</t>
    </r>
    <r>
      <rPr>
        <sz val="12"/>
        <rFont val="Arial"/>
        <family val="2"/>
      </rPr>
      <t xml:space="preserve">
DS -  Subproceso Administracion de Cartera
Dirección Seccional de Impuestos de Medellin
División de Recaudo y Cobranzas 
ELABORACIÓN
30122022</t>
    </r>
  </si>
  <si>
    <r>
      <rPr>
        <b/>
        <sz val="12"/>
        <rFont val="Arial"/>
        <family val="2"/>
      </rPr>
      <t>DGI</t>
    </r>
    <r>
      <rPr>
        <sz val="12"/>
        <rFont val="Arial"/>
        <family val="2"/>
      </rPr>
      <t xml:space="preserve">
NC -  Subproceso Administracion de Cartera
Dirección de Gestión de Impuestos
Subdirección de Cobranzas y Control Extensivo
DS - Subproceso Administración de Cartera
Dirección Seccional de Impuestos de Medellin
División de Recaudo y  Cobranzas 
ELABORACIÓN
30122022</t>
    </r>
  </si>
  <si>
    <r>
      <rPr>
        <b/>
        <sz val="12"/>
        <rFont val="Arial"/>
        <family val="2"/>
      </rPr>
      <t>DGI</t>
    </r>
    <r>
      <rPr>
        <sz val="12"/>
        <rFont val="Arial"/>
        <family val="2"/>
      </rPr>
      <t xml:space="preserve">
DS - Subproceso de Administración de Cartera
Dirección Seccional de Impuestos de Medellin
División de Recaudo y Cobranzas
ELABORACIÓN
30122022</t>
    </r>
  </si>
  <si>
    <r>
      <rPr>
        <b/>
        <sz val="12"/>
        <rFont val="Arial"/>
        <family val="2"/>
      </rPr>
      <t xml:space="preserve">Hallazgo Nro. 14. Garantías reales de las Facilidades de Pago del Art. 45 Ley 2155/2021 (D)
</t>
    </r>
    <r>
      <rPr>
        <sz val="12"/>
        <rFont val="Arial"/>
        <family val="2"/>
      </rPr>
      <t xml:space="preserve">
“(…)En el trámite de algunas facilidades de pago otorgadas en virtud del Artículo 45 de la Ley 2155 de 202174, se evidencia que, la Dirección Seccional de Impuestos de Bogotá, aprobó a los contribuyentes con NITs 3183588, 11343667, 14881692 y 10060583, el plazo solicitado por los mismos para dar cumplimiento a obligaciones que se encontraban en mora al 30 de junio de 2021. 
La totalidad de las facilidades relacionadas con los NITs referidos, fueron solicitadas y aprobadas con un plazo superior a 12 meses, por lo cual se requería el respaldo de una garantía conforme a lo dispuesto en el Art. 814 del ET. 
(…)Sin embargo, los soportes allegados indican que, las facilidades fueron aprobadas mediante las resoluciones 2021322740808011138, 2021322740808011141 y, 2021322740808011143 todas del 31/12/2021 y Nro. 2022322740808000402 del 26 de enero de 2022, respectivamente, sin que las garantías ofrecidas por los contribuyentes y que respaldaban el pago de estas obligaciones, se hubieran perfeccionado previamente, es decir, sin contar con el registro de la medida cautelar, como lo evidencian los registros en los certificados de libertad aportados(…)
(…)El presente hallazgo tiene presunta incidencia disciplinaria, de conformidad con los artículos 34 y 35 de Ley 734 de 2002 76 (vigente hasta 28 de marzo de 2022), derogada por la Ley 1952 de 2019(…)”</t>
    </r>
  </si>
  <si>
    <t>“(…) deficiencias en la aplicación de las medidas de control por parte de la DSI Bogotá , para garantizar el otorgamiento de las facilidades de pago con el cumplimiento de las condiciones establecidas en la normativa y procedimientos antes descritos  (…)”</t>
  </si>
  <si>
    <r>
      <rPr>
        <b/>
        <sz val="12"/>
        <rFont val="Arial"/>
        <family val="2"/>
      </rPr>
      <t>DGI</t>
    </r>
    <r>
      <rPr>
        <sz val="12"/>
        <rFont val="Arial"/>
        <family val="2"/>
      </rPr>
      <t xml:space="preserve">
NC - Subdirección de Cobranzas y Control Extensivo
Coordinación de Cobranzas
Coordinación y Administración de Aplicativos de Recaudo
DS - Subproceso de Administración de Cartera
Dirección Seccional de Impuestos de Bogotá
División de Cobranzas
ELABORACIÓN
30122022
</t>
    </r>
  </si>
  <si>
    <r>
      <rPr>
        <b/>
        <sz val="12"/>
        <rFont val="Arial"/>
        <family val="2"/>
      </rPr>
      <t>DGI</t>
    </r>
    <r>
      <rPr>
        <sz val="12"/>
        <rFont val="Arial"/>
        <family val="2"/>
      </rPr>
      <t xml:space="preserve">
DS -  Subproceso Administracion de Cartera
Dirección Seccional de Impuestos de Bogotá
División de Cobranzas
ELABORACIÓN
30122022</t>
    </r>
  </si>
  <si>
    <r>
      <rPr>
        <b/>
        <sz val="12"/>
        <rFont val="Arial"/>
        <family val="2"/>
      </rPr>
      <t>DGI</t>
    </r>
    <r>
      <rPr>
        <sz val="12"/>
        <rFont val="Arial"/>
        <family val="2"/>
      </rPr>
      <t xml:space="preserve">
NC -  Subproceso Administracion de Cartera
Dirección de Gestión de Impuestos
Subdirección de Cobranzas y Control Extensivo
DS -  Subproceso Administracion de Cartera
Dirección Seccional de Impuestos de Bogotá
División de Cobranzas
ELABORACIÓN
30122022</t>
    </r>
  </si>
  <si>
    <t>Revisar los procedimientos: PR-COT-0272 Facilidades de pago, PR-COT-0424 Facilidades de pago consagradas en normas transitorias y el Instructivo de garantías IN-COT-0070, sus actividades, frecuencia y términos establecidos.</t>
  </si>
  <si>
    <t>Elaborar un informe con los resultados obtenidos de la revisión efectuada a los procedimientos e instructivo referenciados, y proponer los ajustes requeridos.</t>
  </si>
  <si>
    <r>
      <rPr>
        <b/>
        <sz val="12"/>
        <rFont val="Arial"/>
        <family val="2"/>
      </rPr>
      <t xml:space="preserve">DGI
</t>
    </r>
    <r>
      <rPr>
        <sz val="12"/>
        <rFont val="Arial"/>
        <family val="2"/>
      </rPr>
      <t>DS -  Subproceso Administracion de Cartera
Dirección Seccional de Impuestos de Bogotá
División de Cobranzas
ELABORACIÓN
30122022</t>
    </r>
  </si>
  <si>
    <t xml:space="preserve">Liderar mesas de trabajo para revision de terminos de cumplimiento en los procedimientos,  analizando la dependencia de órganos externos para el perfeccionamiento de la garantía.
</t>
  </si>
  <si>
    <t>Programar mesa de trabajo con el nivel central, en donde se exponen los resultados obtenidos de las revisiones de los procedimientos, y las posibilidades de ajustar los términos de cumplimiento.</t>
  </si>
  <si>
    <t>Memoria de la mesa de trabajo realizada.</t>
  </si>
  <si>
    <r>
      <rPr>
        <b/>
        <sz val="12"/>
        <rFont val="Arial"/>
        <family val="2"/>
      </rPr>
      <t xml:space="preserve"> Hallazgo Nro. 15. Aplicación Depósitos de Títulos Judiciales (D)</t>
    </r>
    <r>
      <rPr>
        <sz val="12"/>
        <rFont val="Arial"/>
        <family val="2"/>
      </rPr>
      <t xml:space="preserve">
“(…)Se estableció que al cierre de la vigencia 2021, la entidad contaba con 15.890 títulos de depósito judicial sin gestionar, en cuantía total de $65.406.923.863, de los cuales 3.011 títulos que representan el 18,95% del total de los títulos por valor de $11.183.409.062, fueron constituidos en vigencias anteriores al año 2021. 
A 31 de diciembre de 2021, los títulos pendientes por gestionar presentaban en promedio 328,680 días desde que fueron constituidos; así mismo dentro de la base de datos se encuentran 3.717 títulos de cuantía menor o igual a $100.000, de los cuales 1.030 títulos presentan un valor menor a $1.000.(…)
(..)con corte a 31 de diciembre de 2021, presentan datos erróneos, ya que para los siguientes títulos ya se profirió Auto de conversión, endoso, aplicación y fraccionamiento antes del 31 de diciembre de 2021 (…)
(…)El presente hallazgo tiene presunta incidencia disciplinaria, de conformidad con los artículos 34 y 35 de Ley 734 de 2002 81 (vigente hasta 28 de marzo de 2022), derogada por la Ley 1952 de 2019(…)”
</t>
    </r>
  </si>
  <si>
    <t>“(…)falta de depuración y por la baja gestión en el desarrollo de las actividades establecidas en el procedimiento de Administración de Depósitos Judiciales(…)
(…)falta de controles efectivos en el procedimiento de cobro coactivo y deficiencias en la actualización de las bases de datos de la DIAN(…)”</t>
  </si>
  <si>
    <r>
      <rPr>
        <b/>
        <sz val="12"/>
        <rFont val="Arial"/>
        <family val="2"/>
      </rPr>
      <t>DGI</t>
    </r>
    <r>
      <rPr>
        <sz val="12"/>
        <rFont val="Arial"/>
        <family val="2"/>
      </rPr>
      <t xml:space="preserve">
NC - Subdirección de Cobranzas y Control Extensivo
Coordinación de Cobranzas
Coordinación y Administración de Aplicativos de Recaudo
DS - Subproceso de Administración de Cartera
Dirección Seccional de Impuestos de Bogotá
División de Cobranzas 
ELABORACIÓN
30122022</t>
    </r>
  </si>
  <si>
    <r>
      <t xml:space="preserve">DGI
</t>
    </r>
    <r>
      <rPr>
        <sz val="12"/>
        <rFont val="Arial"/>
        <family val="2"/>
      </rPr>
      <t>NC - Subproceso Administracion de Cartera
NC - Subproceso  Recaudo-Devoluciones 
Dirección de Gestión de Impuestos
Subdirección de Recaudo
Subdireccion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t>
    </r>
  </si>
  <si>
    <r>
      <rPr>
        <b/>
        <sz val="12"/>
        <rFont val="Arial"/>
        <family val="2"/>
      </rPr>
      <t>DGI</t>
    </r>
    <r>
      <rPr>
        <sz val="12"/>
        <rFont val="Arial"/>
        <family val="2"/>
      </rPr>
      <t xml:space="preserve">
DS -  Subproceso Administracion de Cartera
Dirección Seccional de Impuestos de Bogotá
División de Cobranzas 
ELABORACIÓN
30122022</t>
    </r>
  </si>
  <si>
    <t>Elaborar un estudio en donde se identifique el número de  funcionarios requeridos para gestionar el 100% de los TDJ de la vigencia 2022 y anteriores.</t>
  </si>
  <si>
    <t>Informe en donde se evidencia el recurso humano necesario para gestionar el 100% de los TDJ de la vigencia 2022 y anteriores.</t>
  </si>
  <si>
    <t>Revisar el procedimiento PR-COT-0275 Gestión y administración de depósitos judiciales, sus actividades,  frecuencia y términos establecidos, de acuerdo con la capacidad operativa y relación costo beneficio, articulando la revisión del procedimiento con los indicadores de gestión de TDJ.</t>
  </si>
  <si>
    <t>Elaborar un informe con los resultados obtenidos de la revisión efectuada al procedimiento referenciado y proponer los ajustes requeridos.</t>
  </si>
  <si>
    <t xml:space="preserve">Informar mensualmente a cada Jefe de GIT los TDJ anteriores a 2022 sin gestionar, priorizados de acuerdo con las mejoras de la metodología identificadas en las mesas de trabajo junto con el nivel central.
</t>
  </si>
  <si>
    <t>Enviar mensualmente a cada Jefe de GIT, una base en datos en donde se evidencian los TDJ anteriores a 2022 sin gestionar.</t>
  </si>
  <si>
    <t>Reporte donde se evidencia el número de TDJ anteriores a 2022 que se van a gestionar  durante el período, priorizados de acuerdo con las mejoras de la metodología identificadas en las mesas de trabajo junto con el nivel central.</t>
  </si>
  <si>
    <t>Informe en donde se evidencia el número de TDJ anteriores a 2022 gestionados durante el trimestre.</t>
  </si>
  <si>
    <r>
      <rPr>
        <b/>
        <sz val="12"/>
        <rFont val="Arial"/>
        <family val="2"/>
      </rPr>
      <t xml:space="preserve"> Hallazgo Nro. 16. Saldos de obligaciones cobro coactivo
</t>
    </r>
    <r>
      <rPr>
        <sz val="12"/>
        <rFont val="Arial"/>
        <family val="2"/>
      </rPr>
      <t xml:space="preserve">
“(…) En la DIAN se tramitó el expediente de cobro coactivo Nro. 200329610 del contribuyente identificado con NIT 890900107, por medio del cual se cobraron las obligaciones correspondientes al impuesto sobre las ventas –IVA de los años gravables 2014 periodo 2, 2015 periodo 1 y 2.(…)
(…)Se registró consulta el 19 de julio de 2019 en el SI obligación Financiera, encontrando que las obligaciones antes anotadas, siguen mostrando saldos, y teniendo en cuenta que, de acuerdo con la información reportada por el SIPAC, se habían agotado los términos para ejercer la acción de cobro, decretó la prescripción mediante Resolución Nro. 2021114611005000337 del 25 de junio del 2021 de las tres obligaciones en comento, dando por terminado el proceso de cobro coactivo en contra del contribuyente.(…)
(…)Ahora bien, con respecto a las obligaciones del contribuyente objeto de análisis, se determinó una afectación de los estados financieros de las cuentas por cobrar y por pagar por $60.002.000 al cierre de la vigencia 2016 y siguientes hasta la fecha cuando se profirió la resolución de prescripción (25 de junio de 2021) por cuanto se registraban partidas que no correspondían por un lado a deudas exigibles a cargo del contribuyente, como tampoco a saldos a favor del mismo, por cuanto ya fueron objeto de compensación mediante resolución 1276 del 21 de junio del 2016(…).</t>
    </r>
  </si>
  <si>
    <t>“(..)Deficiencias en la comunicación entre las diferentes dependencias de la entidad, donde den cuenta del inicio, ejecución y terminación del proceso(…)”</t>
  </si>
  <si>
    <r>
      <rPr>
        <b/>
        <sz val="12"/>
        <rFont val="Arial"/>
        <family val="2"/>
      </rPr>
      <t>DGI</t>
    </r>
    <r>
      <rPr>
        <sz val="12"/>
        <rFont val="Arial"/>
        <family val="2"/>
      </rPr>
      <t xml:space="preserve">
NC - Subdirección de Cobranzas y Control Extensivo.
Coordinación de Cobranzas.
Coordinación y Administración de Aplicativos de Recaudo.
DS - Subproceso de Administración de Cartera
Dirección Seccional de Impuestos de Medellin
División de Recaudo y Cobranzas 
ELABORACIÓN
30122022</t>
    </r>
  </si>
  <si>
    <r>
      <rPr>
        <b/>
        <sz val="12"/>
        <rFont val="Arial"/>
        <family val="2"/>
      </rPr>
      <t xml:space="preserve">Hallazgo Nro. 17. Expedición Resolución que ordena seguir adelante la ejecución de los expedientes 201103469, 199901896, 201016997 y 200810022 (D)
</t>
    </r>
    <r>
      <rPr>
        <sz val="12"/>
        <rFont val="Arial"/>
        <family val="2"/>
      </rPr>
      <t xml:space="preserve">
“(…) Expediente Nro. 201103469 (…)Se profirió Mandamiento de Pago Nro. 20160302001602 de fecha 20 de abril de 2016, notificado personalmente el 03 de mayo de 2016, en el cual se incluyeron las siguientes obligaciones  
(…)Y de acuerdo con los documentos que reposan en el expediente allegado, el contribuyente no presentó excepciones.(…) (…)la Resolución que ordena seguir adelante la ejecución Nro. 20180309001595 fue proferida hasta el 21 de septiembre de 2018, dos años después de vencidos los 15 días de la notificación del mandamiento de pago; adicionalmente la prueba de notificación de dicha resolución, no reposa en el expediente, la cual fue solicitada en mesa de trabajo adelantada con la DSI- Medellín el día 19 de octubre de 2022(…) 
(…) Expediente Nro. 199901896 (…)No obstante, la Resolución que ordena seguir adelante la ejecución Nro. 20180309002022 fue proferida hasta el 07 de noviembre de 2018 y notificada el 26 de noviembre de 2018 a través de la página web de la DIAN, casi tres años después de la notificación del mandamiento de pago, nótese que el contribuyente no interpuso excepciones a éste(…). 
(…) Expediente nro. 201016997 (…)No obstante, la Resolución que ordena seguir adelante la ejecución Nro. 20170309001576 fue expedida el 27 de julio de 2017, notificada el 01 de agosto de 2018 a través de la página web de la DIAN, transcurrido más de dos años de la notificación del mandamiento de pago.(…)  
(…) Expediente Nro. 200810022 (…)La Resolución que ordena seguir adelante la ejecución Nro. 20170309002063 fue proferida el 7 de septiembre de 2017, notificada el 19 de septiembre de 2017, cuatro años después de notificado el mandamiento de pago.(…)  
En consecuencia, el hallazgo se registra con presunta incidencia disciplinaria, de conformidad con los artículos 34 y 35 de Ley 734 de 2002(…)”  
</t>
    </r>
  </si>
  <si>
    <t>“(…)falta de control, deficiencias en la gestión del proceso de cobro coactivo entre la notificación del mandamiento de pago y la expedición y notificación de la resolución que ordena seguir adelante con la ejecución(…)</t>
  </si>
  <si>
    <r>
      <rPr>
        <b/>
        <sz val="12"/>
        <rFont val="Arial"/>
        <family val="2"/>
      </rPr>
      <t>DGI</t>
    </r>
    <r>
      <rPr>
        <sz val="12"/>
        <rFont val="Arial"/>
        <family val="2"/>
      </rPr>
      <t xml:space="preserve">
NC -  Subproceso Administracion de Cartera
Subdirección de Cobranzas y Control Extensivo
Coordinación de Cobranzas
Coordinación y Administración de Aplicativos de Recaudo
DS - Subproceso de Administración de Cartera
Dirección Seccional de Impuestos de Medellin
División de Recaudo y Cobranzas
ELABORACIÓN
30122022</t>
    </r>
  </si>
  <si>
    <r>
      <rPr>
        <b/>
        <sz val="12"/>
        <rFont val="Arial"/>
        <family val="2"/>
      </rPr>
      <t>DGI</t>
    </r>
    <r>
      <rPr>
        <sz val="12"/>
        <rFont val="Arial"/>
        <family val="2"/>
      </rPr>
      <t xml:space="preserve">
NC -  Subproceso Administracion de Cartera
Dirección de Gestión de Impuestos
Subdirección de Cobranzas y Control Extensivo
DS -  Subproceso Administracion de Cartera
Dirección Seccional de Impuestos de Medellin
División de Recaudo y  Cobranzas
ELABORACIÓN
30122022</t>
    </r>
  </si>
  <si>
    <r>
      <rPr>
        <b/>
        <sz val="12"/>
        <rFont val="Arial"/>
        <family val="2"/>
      </rPr>
      <t xml:space="preserve">Hallazgo Nro. 18 Consistencia estado obligaciones cobro coactivo (D)
</t>
    </r>
    <r>
      <rPr>
        <sz val="12"/>
        <rFont val="Arial"/>
        <family val="2"/>
      </rPr>
      <t xml:space="preserve">
“(…) Analizado el expediente Nro. 200428000 correspondiente al contribuyente identificado con NIT 8300009816, se estableció que con relación a obligaciones de los años 2004 a 2012 se decreta medida de embargo de sumas de dinero, el 02 de mayo de 2012(…) 
(…) No se registran actuaciones en SIPAC posteriores a las gestiones relacionadas con la facilidad de pago anteriormente indicada, vinculada a obligaciones previas a las obligaciones objeto de análisis (…).
(…) En el expediente físico obra mandamiento de pago Nro. 000050 del 22 de febrero de 2019 (folio 281), el cual fue expedido de manera manual y no afectó el aplicativo de cobro SIPAC, es decir, el acto administrativo no se reflejó en el sistema (…)
(…) No se registra en el expediente gestión de investigación de bienes sobre el contribuyente, únicamente obra el embargo de sumas de dinero, emitida con anterioridad a la generación de las obligaciones en comento, no obstante, se aplicaron depósitos judiciales puestos a disposición (…)
(…) En consulta efectuada en el aplicativo SIPAC respecto al estado de las obligaciones relacionadas ventas 2013, 2014 y 2015, las mismas se reflejan canceladas con saldo cero (0) (…).
(…)En consulta efectuada al Servicio Informático Electrónico de la Obligación Financiera las obligaciones relacionadas con Ventas 2013, 2014 y 2015 y Renta CREE 2014 se muestran “Al día” con saldo de obligación cero (0). 
(…) presunta incidencia disciplinaria, de conformidad con los artículos 34 y 35 de Ley 734 de 2002(…)”
</t>
    </r>
  </si>
  <si>
    <t>“(…)deficiencias en la aplicación de procedimientos de investigación de bienes encaminados a garantizar las obligaciones vinculadas(…)
(…)deficiencias en la gestión en la administración de los aplicativos y sistemas de información y servicios digitales, para el proceso de administración de cartera(…)</t>
  </si>
  <si>
    <t xml:space="preserve">Informar mensualmente a cada Jefe de GIT los actos administrativos para cobro que se encuentran por fuera de los aplicativos, priorizados de acuerdo con las mejoras de la metodología identificadas en las mesas de trabajo junto con el nivel central.
</t>
  </si>
  <si>
    <t>Enviar mensualmente a cada Jefe de GIT, una base de datos en donde se evidencian los actos administrativos para cobro que se encuentran por fuera de los aplicativos.</t>
  </si>
  <si>
    <r>
      <rPr>
        <b/>
        <sz val="12"/>
        <rFont val="Arial"/>
        <family val="2"/>
      </rPr>
      <t xml:space="preserve">DGI
</t>
    </r>
    <r>
      <rPr>
        <sz val="12"/>
        <rFont val="Arial"/>
        <family val="2"/>
      </rPr>
      <t>DS - Subproceso de Administración de Cartera
Dirección Seccional de Impuestos de Bogotá
División de Cobranzas
ELABORACIÓN
30122022</t>
    </r>
  </si>
  <si>
    <t>Reporte donde se evidencia el número de actos administrativos con gestión de cobro que se encuentran por fuera de los aplicativos durante el trimestre, priorizados de acuerdo con las mejoras de la metodología identificadas en las mesas de trabajo junto con el nivel central.</t>
  </si>
  <si>
    <t>Informe en donde se evidencia el número de actos administrativos con gestión de cobro que se encuentran por fuera de los aplicativos durante el trimestre.</t>
  </si>
  <si>
    <r>
      <rPr>
        <b/>
        <sz val="12"/>
        <rFont val="Arial"/>
        <family val="2"/>
      </rPr>
      <t>DGI</t>
    </r>
    <r>
      <rPr>
        <sz val="12"/>
        <rFont val="Arial"/>
        <family val="2"/>
      </rPr>
      <t xml:space="preserve">
DS - Subproceso de Administración de Cartera.
Dirección Seccional de Impuestos de Bogotá
División de Cobranzas
ELABORACIÓN
30122022</t>
    </r>
  </si>
  <si>
    <t>Auditoria de Cumplimiento Intersectorial Estampilla pro Universidad Nacional de Colombia y demás universidades públicas. Vigencias 2014 a junio 30 de 2022</t>
  </si>
  <si>
    <t xml:space="preserve">17  03 004   </t>
  </si>
  <si>
    <r>
      <rPr>
        <b/>
        <sz val="12"/>
        <rFont val="Arial"/>
        <family val="2"/>
      </rPr>
      <t xml:space="preserve">HALLAZGO No. 16 REGISTRO OBLIGACIONES ESTAMPILLA HERRAMIENTA OBLIGA </t>
    </r>
    <r>
      <rPr>
        <sz val="12"/>
        <rFont val="Arial"/>
        <family val="2"/>
      </rPr>
      <t xml:space="preserve">
“El presente hallazgo está relacionado con deficiencias en el registro de obligaciones del proceso de cobranza por parte de la DIAN en la herramienta tecnológica para inicio del proceso de cobro de las obligaciones, lo que induce a error a los usuarios de la información y no se tiene claridad sobre el estado real de las obligaciones.(…)
(…) Así las cosas, se logró evidenciar inconsistencia en el registro y actualización de los títulos asociados a expedientes que una vez tramitados en fiscalización, se les emite título ejecutivo para su posterior cobro por parte las áreas responsables de esta actividad en la DIAN. Lo que conlleva a que la información reportada por las diferentes seccionales sobre títulos ejecutivos no se encuentre actualizada en la herramienta OBLIGA dispuesta por la DIAN para la gestión del proceso de cobro coactivo.(…) </t>
    </r>
  </si>
  <si>
    <t>“(…)deficiencias en la identificación, registro, seguimiento y control de los expedientes contentivos de obligaciones sujetas a cobro, así como inobservancia de los lineamientos para la utilización de la solución tecnológica adoptada.(…)”</t>
  </si>
  <si>
    <t>Realizar una auditoria insitu y/o de escritorio para verificar el adecuado registro de los Títulos Ejecutivos en el OBLIGA por parte de las Direcciones Seccionales de: Impuestos Barranquilla, Impuestos de Cartagena, Impuestos y Aduanas de Valledupar, Impuestos y Aduanas de Riohacha, Impuestos de Neiva, Popayán, Pereira, Florencia y Quibdó y Dirección Operativa de Grandes Contribuyentes.</t>
  </si>
  <si>
    <r>
      <rPr>
        <b/>
        <sz val="12"/>
        <rFont val="Arial"/>
        <family val="2"/>
      </rPr>
      <t>DGI</t>
    </r>
    <r>
      <rPr>
        <sz val="12"/>
        <rFont val="Arial"/>
        <family val="2"/>
      </rPr>
      <t xml:space="preserve">
NC - Subproceso  Recaudo-Devoluciones 
Dirección de Gestión de Impuestos
Subdirección de Recaudo
Coordinación de Administración de Aplicativos de  Impuestos
</t>
    </r>
  </si>
  <si>
    <t>18  01 00</t>
  </si>
  <si>
    <t>Hallazgo No. 5. Cuentas por Cobrar y Cuentas por Pagar “(…)De acuerdo con la evaluación realizada a una muestra selectiva de los saldos por terceros, que componen las Cuentas por Cobrar y las Cuentas por Pagar a 31 de diciembre de 2022 en el Estado de Situación Financiera de la Función Recaudadora, se evidenciaron incorrecciones materiales, originadas por la aplicación de pagos sin tener</t>
  </si>
  <si>
    <t>“(…)debilidades del control interno contable, relacionadas con la depuración permanente de las partidas conciliatorias por terceros, el control y seguimiento de las Cuentas por Cobrar de la Función Recaudadora; así como, de la inobservancia de la normatividad aplicable para el reconocimiento, registro, preparación y revelación de estas cuentas (…)</t>
  </si>
  <si>
    <t>Identificar las posibles fallas en el procesamiento de los documentos con incidencia contable, en los servicios informaticos que generan insumos para la contabilidad, a través del monitoreo y control del flujo de información (entradas y salidas) de los SIES que afectan el SIE de Contabilidad.</t>
  </si>
  <si>
    <t>Elaborar un diagnóstico del estado actual del procesamiento de la información en los SIES de la entidad con impacto en el SIE de contabilidad  para establecer los ajustes a realizar a los SIES, con el fin de que la información contable de la entidad cumpla con los requerimientos de relevancia y representación fiel exigidos por el Marco Normativo para Entidades de Gobierno.</t>
  </si>
  <si>
    <r>
      <rPr>
        <b/>
        <sz val="12"/>
        <rFont val="Arial"/>
        <family val="2"/>
      </rPr>
      <t xml:space="preserve">DGI </t>
    </r>
    <r>
      <rPr>
        <sz val="12"/>
        <rFont val="Arial"/>
        <family val="2"/>
      </rPr>
      <t xml:space="preserve">
NC - Subproceso Función Recaudadora 
Dirección de Gestión de Impuestos 
Subdirección de Recaudo 
Coordinación de Contabilidad de la Función Recaudadora  
NC - Subproceso Innovación y Tecnología 
Dirección de Gestión e Innovación y Tecnología 
Subdirección de Innovación y Proyectos 
Subdirección de Soluciones y Desarrollo 
Subdirección de Infraestructura Tecnológica y de Operaciones
ELABORACIÓN 19062023
</t>
    </r>
  </si>
  <si>
    <t>Elaborar un plan de trabajo con base en los resultados del diagnostico, que contemple las posibles alternativas de solución a las fallas detectadas, junto con la viabilidad tecnica para su ejecución en los servicios informaticos actuales o dentro del proyecto de modernización tecnologica de la entidad.</t>
  </si>
  <si>
    <t>Plan de Trabajo aprobado</t>
  </si>
  <si>
    <t>Aprobar e implentar  la realización de ajustes y/o alternativas de solución de las fallas identificadas en los   servicios informaticos que proveen información al SIE de Contabilidad.</t>
  </si>
  <si>
    <t>Acta de aprobación  Formato de aceptación puesta en producción</t>
  </si>
  <si>
    <t>Verificar la debida realización de los ajustes contables a que haya lugar, derivados de las actualizaciones a los Sistemas de información, dentro la compentencia del contador Función Recaudadora.</t>
  </si>
  <si>
    <r>
      <rPr>
        <b/>
        <sz val="12"/>
        <rFont val="Arial"/>
        <family val="2"/>
      </rPr>
      <t xml:space="preserve">DGI 
</t>
    </r>
    <r>
      <rPr>
        <sz val="12"/>
        <rFont val="Arial"/>
        <family val="2"/>
      </rPr>
      <t xml:space="preserve">NC - Subproceso Función Recaudadora 
Dirección de Gestión de Impuestos 
Subdirección de Recaudo 
Coordinación de Contabilidad de la Función Recaudadora  
ELABORACIÓN 19062023
</t>
    </r>
  </si>
  <si>
    <t>17  01 01</t>
  </si>
  <si>
    <t>Hallazgo No. 7. Prescripción NIT 900.325.847 Barranquilla (F-D) “(…)La acción de cobro prescribió el 15 de febrero de 2022 y desde el 15 de febrero de 2017, fecha de la notificación del mandamiento de pago; en el expediente, no se evidenciaron actividades que conllevaran al cobro y recaudo de la obligación tributaria para la recuperación de los recursos públicos. Es decir, no hubo ningun</t>
  </si>
  <si>
    <t>“(…)La prescripción de la acción de cobro de la obligación se presentó, al no adelantarse las actuaciones procesales como lo establece el Estatuto Tributario y dar cabal cumplimiento a los procedimientos citados para lograr recuperar los recursos dentro del término previsto en el Artículo 817 del mismo Estatuto (…)”.</t>
  </si>
  <si>
    <t>Control a la generación de las actuaciones propias del proceso de cobro en los expediente de gestión manual</t>
  </si>
  <si>
    <t>Verificación semestral aleatoria de un 30% de los expedientes de gestión manual, precisando que se encuentre dentro de ellos como mínimo una investigación de bienes, cruce de información con terceros, medidas de embargo y denuncias penales cuando sea del caso. dentro del semestre. Se prioriza en este 30% los expedientes de mayores cuantias.</t>
  </si>
  <si>
    <t>Informe gerencial que contenga claramente los objetivos, metodologia, muestra seleccionada, conclusiones y medidas de control ejecutadas</t>
  </si>
  <si>
    <r>
      <rPr>
        <b/>
        <sz val="12"/>
        <rFont val="Arial"/>
        <family val="2"/>
      </rPr>
      <t xml:space="preserve">DGI </t>
    </r>
    <r>
      <rPr>
        <sz val="12"/>
        <rFont val="Arial"/>
        <family val="2"/>
      </rPr>
      <t xml:space="preserve">
DS - Subproceso de Administracion de Cartera Dirección 
Seccional de Impuestos de Barranquilla  
Jefe de División de Recaudo y Cobranzas 
ELABORACIÓN 19062023</t>
    </r>
  </si>
  <si>
    <t>Hallazgo No. 9. Acciones de Cobro NIT 830.084.939 (F-D) “(…)  El Acto Administrativo No. 20160811000151 del 12 de septiembre de 2016 que declara sin vigencia la facilidad de pago No. 20160808000035 por incumplimiento en el pago de dicho acuerdo, en el numeral 2 indica que “el interesado adeuda las siguientes obligaciones posteriores al plazo concedido”:(…) Dentro del expediente se eviden</t>
  </si>
  <si>
    <t>“(…) Deficiencias en el control por parte de los responsables en la gestión persuasiva, coactiva y de cobro de los recursos producto de saldos por pagar por concepto de impuestos, donde la DIAN no realizó las acciones necesarias con el fin de dar cumplimiento con los procedimientos de cobro y así recaudar los recursos adeudados por el contribuyente (…)”.</t>
  </si>
  <si>
    <t>Desarrollar mesas de Trabajo con la Coordinacion de Cobranzas y el despacho de la Subdireccion de Cobranzas y Control Extensivo del Nivel Central que permitan identificar mejoras en la metodología para la priorización y Segmentación de la Cartera basada en la capacidad operativa y en el costo beneficio.</t>
  </si>
  <si>
    <t>Convocar y participar en las mesas de trabajo cuatrimestral junto con la Coordinacion de Cobranzas y el despacho de la Subdireccion de Cobranzas y Control Extensivo del nivel central, en donde se expongan las dificultades y necesidades puntuales, así como se concerten compromisos en aras de cumplir con lo establecido en el plan de cobro 2023 y 2024</t>
  </si>
  <si>
    <t>Acta de Memoria de las mesas de trabajo realizadas en donde se especifiquen los compromisos, responsables y fechas de cumplimientos</t>
  </si>
  <si>
    <r>
      <rPr>
        <b/>
        <sz val="12"/>
        <rFont val="Arial"/>
        <family val="2"/>
      </rPr>
      <t xml:space="preserve">DGI </t>
    </r>
    <r>
      <rPr>
        <sz val="12"/>
        <rFont val="Arial"/>
        <family val="2"/>
      </rPr>
      <t xml:space="preserve">
DS - Subproceso Administracion de Cartera 
Dirección Seccional de Impuestos de Bogotá
Jefe de División de Cobranzas  
ELABORACIÓN 19062023</t>
    </r>
  </si>
  <si>
    <t>“(…) Deficiencias en el control por parte de los responsables en la gestión persuasiva, coactiva y de cobro de los recursos producto de saldos por pagar por concepto de impuestos, donde la DIAN no realizó las acciones necesarias con el fin de dar cumplimiento con los procedimientos de cobro y así recaudar los recursos adeudados por el contribuyente (…)”.*</t>
  </si>
  <si>
    <t xml:space="preserve">17  01 007   </t>
  </si>
  <si>
    <r>
      <rPr>
        <b/>
        <sz val="12"/>
        <rFont val="Arial"/>
        <family val="2"/>
      </rPr>
      <t>HALLAZGO No. 3. Cartera de Arancel e Iva Externo (A)</t>
    </r>
    <r>
      <rPr>
        <sz val="12"/>
        <rFont val="Arial"/>
        <family val="2"/>
      </rPr>
      <t xml:space="preserve">
“La evaluación a realizar consistía en la verificación y análisis de las obligaciones a cargo de los usuarios aduaneros derivadas de las Declaraciones de Importación y, por tanto, correspondientes a los Impuestos de Arancel e Iva Externo, a partir de una muestra selectiva de terceros de las Cuentas por Cobrar por estos conceptos, cuyos saldos conforman el valor de las Cuentas por Cobrar que se encuentran registradas en el Estado de Situación Financiera a 31 de diciembre de 2022 de la DIAN Función Recaudadora. (…).
De la muestra de los terceros registrados en las cuentas contables de 1305-03-001-01- “Cuentas por Cobrar de Arancel” y 1305-04-002-01 – “Cuentas por Cobrar IVA Externo”, que en su conjunto reflejaron un saldo al cierre de dicha vigencia por $61.058.810.617 y $250.168.457.543 respectivamente, no se puede determinar la composición del saldo por estos terceros y por cada concepto. Es decir, la DIAN no cuenta con el desagregado por cada uno de los terceros, que le permita identificar el detalle de las obligaciones, es decir de las declaraciones que componen dichos saldos a 31 de diciembre de 2022. (…)
La DIAN, aunque realiza verificaciones aleatorias con los pagos realizados de Usuarios Aduaneros Permanentes -UAP, no tiene la certeza sobre el valor del saldo registrado por terceros a 31 de diciembre de 2022 de la muestra seleccionada y que conforman las cuentas contables 1305-03-001-01- “Arancel” y 1305-04-002-01 – “IVA Externo”. (…)
Las validaciones que realiza la DIAN, operan de forma masiva sobre los documentos que corresponden al Formato 500 – Declaraciones de Importación y al Formato 690 – Recibos de Pago, que presentan error; esto es generalmente inconsistencias en el Nombre o Razón Social del contribuyente, o, en el número del Registro Único Tributario - RUT. 
Las aplicaciones utilizadas por la DIAN para el registro de las operaciones aduaneras de importación, tales como: SYGA y Gestión Masiva, contienen el registro de todas las operaciones realizadas por los contribuyentes en un periodo determinado; sin embargo, no generan un reporte de “Estado de Cuenta”, que contenga de manera veraz, cierta y concreta, el saldo pendiente de pago por concepto de Arancel e Iva Externo, de las Declaraciones de Importación y los periodos de estas, que sustenten el saldo del contribuyente por un periodo determinado. 
Los saldos reflejados en la Contabilidad de la DIAN Función Recaudadora, de los terceros seleccionados en la muestra de las Cuentas por Cobrar por concepto de Arancel e IVA Externo (…)
Lo anterior implica, que estos recursos no sean aplicados de manera efectiva sobre las obligaciones aduaneras reales y existentes por Arancel e Iva Externo, de contribuyentes plenamente identificados y verídicos, afectando la presentación y revelación de las obligaciones reales a favor de la Administración Tributaria en un periodo determinado(…)
</t>
    </r>
  </si>
  <si>
    <t>Debilidades en el sistema de control interno de la entidad, relacionada con la administración, control y actualización permanente de los saldos por terceros de las Cuentas por Cobrar de Arancel e Iva Externo, así como la carencia de un procedimiento conciliatorio detallado y desagregado que dé cuenta de la efectividad de las acciones realizadas por la Administración Tributaria y que determine con certeza los saldos por terceros de estas Cuentas por Cobrar, en las que participen las Áreas que proveen y generan la información tales como: Operación Aduanera, la Coordinación Administrativa de Aplicativos, la Coordinación de Contabilidad entre otras áreas; para que de esta manera, la información financiera cumpla con los objetivos de rendición de cuentas, toma de decisiones y control</t>
  </si>
  <si>
    <t>Implementar una solución informática que permita disponer de información controlada con relevancia contable, a través del monitoreo y control del flujo de documentos que ingresan y salen de la totalidad de los sistemas de la Entidad y que afectan el sistema de contabilidad.</t>
  </si>
  <si>
    <r>
      <rPr>
        <b/>
        <sz val="12"/>
        <rFont val="Arial"/>
        <family val="2"/>
      </rPr>
      <t>DGI</t>
    </r>
    <r>
      <rPr>
        <sz val="12"/>
        <rFont val="Arial"/>
        <family val="2"/>
      </rPr>
      <t xml:space="preserve">
NC - Subproceso Innovación y Tecnologia 
Dirección de Gestión de Innovación y Tecnología                                                                                                 
Subdirección de Innovación y Proyectos
Subdirección de Soluciones y Desarrollo
</t>
    </r>
  </si>
  <si>
    <r>
      <rPr>
        <b/>
        <sz val="12"/>
        <rFont val="Arial"/>
        <family val="2"/>
      </rPr>
      <t>DGI</t>
    </r>
    <r>
      <rPr>
        <sz val="12"/>
        <rFont val="Arial"/>
        <family val="2"/>
      </rPr>
      <t xml:space="preserve">
NC - Subproceso Administración de Cartera
Dirección de Gestión de Impuestos 
Subdireccion de Cobranzas y Control Extensivo 
Coordinación de Cobranzas 
Subproceso  Recaudo-Devoluciones 
Subdirección de Recaudo 
Coordinación de Administración de Aplicativos de  Impuestos 
Coordinación de Contabilidad de la Función Recaudadora                                                           
NC - Subproceso Operación Aduanera
Dirección de Gestión de Aduanas
NC - Subproceso Innovacion y Tecnologia
Direccion de Gestion de Innovacion y Tecnologia
Subdireccion de Innovacion y Proyectos
Subdireccion de Soluciones y Desarrollo
</t>
    </r>
  </si>
  <si>
    <r>
      <rPr>
        <b/>
        <sz val="12"/>
        <rFont val="Arial"/>
        <family val="2"/>
      </rPr>
      <t>DGI</t>
    </r>
    <r>
      <rPr>
        <sz val="12"/>
        <rFont val="Arial"/>
        <family val="2"/>
      </rPr>
      <t xml:space="preserve">
NC - Subproceso Administración de Cartera
Dirección de Gestión de Impuestos 
Subdireccion de Cobranzas y Control Extensivo 
Coordinación de Cobranzas 
Subproceso  Recaudo-Devoluciones 
Subdirección de Recaudo 
Coordinación de Administración de Aplicativos de  Impuestos 
Coordinación de Contabilidad de la Función Recaudadora                                                           
NC - Subproceso Operación Aduanera
Dirección de Gestión de Aduanas
</t>
    </r>
  </si>
  <si>
    <r>
      <rPr>
        <b/>
        <sz val="12"/>
        <rFont val="Arial"/>
        <family val="2"/>
      </rPr>
      <t>DGI</t>
    </r>
    <r>
      <rPr>
        <sz val="12"/>
        <rFont val="Arial"/>
        <family val="2"/>
      </rPr>
      <t xml:space="preserve">
NC - Subproceso Innovacion y Tecnologia
Direccion de Gestion de Innovacion y Tecnologia
Subdireccion de Innovacion y Proyectos
Subdireccion de Soluciones y Desarrollo
</t>
    </r>
  </si>
  <si>
    <t xml:space="preserve">17  02 009   </t>
  </si>
  <si>
    <r>
      <rPr>
        <b/>
        <sz val="12"/>
        <rFont val="Arial"/>
        <family val="2"/>
      </rPr>
      <t>Hallazgo No. 7 Saldos por terceros (A)</t>
    </r>
    <r>
      <rPr>
        <sz val="12"/>
        <rFont val="Arial"/>
        <family val="2"/>
      </rPr>
      <t xml:space="preserve">
(…)Del análisis realizado a los libros auxiliares de una muestra selectiva de contribuyentes que integran el saldo de las cuentas por cobrar y las cuentas por pagar de la UAE Dirección de Impuestos y Aduana Nacionales – DIAN Recaudadora, se evidenciaron incorrecciones en los saldos por contribuyente por $1.454.063.370.326 por concepto de sobrestimaciones y subestimaciones en las cuentas relacionadas a continuación y que se presentan en detalle por tercero en el Anexo 5 del presente informe Saldos por tercero, y en forma resumida así: (…)
• Inconsistencias que generaron subestimaciones hace más de cinco vigencias y no han sido depuradas. • Falta de reconocimiento de certificaciones de pago de impuestos por obras. • Reproceso de documentos cuando los contribuyentes hacen correcciones a sus declaraciones, lo cual genera reversiones y reimputaciones reiteradas.</t>
    </r>
  </si>
  <si>
    <t>Lo anterior por debilidades de control interno contable, por cuanto las actividades de depuración contable permanente y sostenible, no han sido efectivas, permitiendo que se incumplan los objetivos de la información financiera y las características fundamentales de relevancia y representación fiel, establecidas en la normatividad para las Entidades de Gobierno.</t>
  </si>
  <si>
    <t>Identificar las posibles fallas en el procesamiento de los documentos con incidencia contable, en los servicios informáticos que generan insumos para la contabilidad, a través del monitoreo y control del flujo de información (entradas y salidas) de los SIES que afectan el SIE de Contabilidad.</t>
  </si>
  <si>
    <r>
      <t xml:space="preserve">DGI
</t>
    </r>
    <r>
      <rPr>
        <sz val="12"/>
        <rFont val="Arial"/>
        <family val="2"/>
      </rPr>
      <t>NC - Subproceso Administración de Cartera
NC - Subproceso  Recaudo-Devoluciones                                                                                                                                  NC - Subproceso Administrativo y financiero
Dirección de Gestión de Impuestos
Subdirección de Recaudo
Subdirección de Cobranzas y Control Extensivo
Coordinación de Cobranzas                                                                                                                    Coordinación de Administración de Aplicativos de  Impuestos                                                                                                                                     Coordinación de contabilidad de la función recaudadora
NC - Subproceso Innovación y Tecnología
Dirección de Gestión de Innovación y Tecnología
Subdirección de Innovación y Proyectos
Subdirección de Soluciones y Desarrollo</t>
    </r>
  </si>
  <si>
    <t>Elaborar un plan de trabajo con base en los resultados del diagnóstico, que contemple las posibles alternativas de solución a las fallas detectadas, junto con la viabilidad técnica para su ejecución en los servicios informáticos actuales o dentro del proyecto de modernización tecnológica de la entidad.</t>
  </si>
  <si>
    <t>Aprobar e implementar  la realización de ajustes y/o alternativas de solución de las fallas identificadas en los servicios informáticos que proveen información al SIE de Contabilidad.</t>
  </si>
  <si>
    <t>Verificar la debida realización de los ajustes contables a que haya lugar, derivados de las actualizaciones a los Sistemas de información, dentro la compentencia del contador Función Recaudadora</t>
  </si>
  <si>
    <r>
      <rPr>
        <b/>
        <sz val="12"/>
        <rFont val="Arial"/>
        <family val="2"/>
      </rPr>
      <t>DGI</t>
    </r>
    <r>
      <rPr>
        <sz val="12"/>
        <rFont val="Arial"/>
        <family val="2"/>
      </rPr>
      <t xml:space="preserve">
NC - Subproceso Administración de Cartera
NC - Subproceso  Recaudo-Devoluciones                                                                                                                                  NC - Subproceso Administrativo y financiero
Dirección de Gestión de Impuestos
Subdirección de Recaudo
Subdirección de Cobranzas y Control Extensivo
Coordinación de Cobranzas                                                                                                                    Coordinación de Administración de Aplicativos de  Impuestos                                                                                                                                     Coordinación de contabilidad de la función recaudadora                                                      
</t>
    </r>
  </si>
  <si>
    <r>
      <rPr>
        <b/>
        <sz val="12"/>
        <rFont val="Arial"/>
        <family val="2"/>
      </rPr>
      <t>DGI</t>
    </r>
    <r>
      <rPr>
        <sz val="12"/>
        <rFont val="Arial"/>
        <family val="2"/>
      </rPr>
      <t xml:space="preserve">
NC - Subproceso Administración de Cartera
NC - Subproceso  Recaudo-Devoluciones                                                                                                                                  NC - Subproceso Administrativo y financiero
Dirección de Gestión de Impuestos
Subdirección de Recaudo
Subdirección de Cobranzas y Control Extensivo
Coordinación de Cobranzas                                                                                                                    Coordinación de Administración de Aplicativos de  Impuestos                                                                                                                                     Coordinación de contabilidad de la función recaudadora
</t>
    </r>
  </si>
  <si>
    <r>
      <t xml:space="preserve">DGI
</t>
    </r>
    <r>
      <rPr>
        <sz val="12"/>
        <rFont val="Arial"/>
        <family val="2"/>
      </rPr>
      <t>NC - Subproceso Innovación y Tecnología
Dirección de Gestión de Innovación y Tecnología
Subdirección de Innovación y Proyectos
Subdirección de Soluciones y Desarrollo</t>
    </r>
  </si>
  <si>
    <r>
      <t xml:space="preserve">DGI
</t>
    </r>
    <r>
      <rPr>
        <sz val="12"/>
        <rFont val="Arial"/>
        <family val="2"/>
      </rPr>
      <t>NC - Subproceso Administración de Cartera
NC - Subproceso  Recaudo-Devoluciones                                                                                                                                  NC - Subproceso Administrativo y financiero
Dirección de Gestión de Impuestos
Subdirección de Recaudo
Subdirección de Cobranzas y Control Extensivo
Coordinación de Cobranzas                                                                                                                    Coordinación de Administración de Aplicativos de  Impuestos                                                                                                                                     Coordinación de contabilidad de la función recaudadora</t>
    </r>
  </si>
  <si>
    <t>Realizar los ajustes contables a que haya lugar, derivados del reconocimento de certificaciones de pago de impuestos con obras</t>
  </si>
  <si>
    <t>Reconocer las certificaciones de pago de impuestos por obras</t>
  </si>
  <si>
    <t>Hoja de trabajo de las operaciones recíprocas y formatos 2701 correspondientes</t>
  </si>
  <si>
    <r>
      <t xml:space="preserve">DGI
</t>
    </r>
    <r>
      <rPr>
        <sz val="12"/>
        <rFont val="Arial"/>
        <family val="2"/>
      </rPr>
      <t xml:space="preserve">NC - Subproceso Administración de Cartera
NC - Subproceso  Recaudo-Devoluciones                                                                                                                                  NC - Subproceso Administrativo y financiero
Dirección de Gestión de Impuestos
Subdirección de Recaudo
Subdirección de Cobranzas y Control Extensivo
Coordinación de Cobranzas                                                                                                                    Coordinación de Administración de Aplicativos de  Impuestos                                                                                                                                     Coordinación de contabilidad de la función recaudadora                                                                                       Dirección operativa de grandes contribuyentes                                                                            Dirección seccional de impuestos de Bogotá
</t>
    </r>
  </si>
  <si>
    <t>Auditoría de Cumplimiento Intersectorial y Articulada Mecanismos de Obras por Impuestos
Periodo  2017 al 30 de julio de 2024.</t>
  </si>
  <si>
    <t>17  03 100</t>
  </si>
  <si>
    <r>
      <rPr>
        <b/>
        <sz val="12"/>
        <rFont val="Arial"/>
        <family val="2"/>
      </rPr>
      <t>Hallazgo No. 12. Trámite para la Extinción de la Obligación Tributaria</t>
    </r>
    <r>
      <rPr>
        <sz val="12"/>
        <rFont val="Arial"/>
        <family val="2"/>
      </rPr>
      <t xml:space="preserve">
“(…) 
Proyectos con extinción: 
Teniendo en cuenta lo dispuesto en el Decreto 1915 de 2017 se observa que las Entidades Nacionales Competentes, Las Fiduciarias y la DIAN no dieron cumplimiento a los términos previstos en el Decreto 1915 de 2017, para el trámite de extinción de la obligación tributaria, como se evidencia en los siguientes casos: 
1.1.	Proyecto BPIN 20181719000037 (…)  1.2 Proyecto BPIN 20200214000114 (…) 1.3 Proyecto BPIN 2020542610029 (…) 1.4. Proyecto BPIN 20181719000374
2. Proyecto Sin Extinción: 
Teniendo en cuenta lo dispuesto en el Decreto 1915 de 2017 se observa que las Entidades Nacionales Competentes, Las Fiduciarias y la DIAN no dieron cumplimiento a los términos previstos en el Decreto 1915 de 2017 y a la fecha de esta auditoría la DIAN no ha emitido la Resolución de extinción de la obligación tributaria, así: 
2.1 Proyecto BPIN 2018542500005 (…)  2.2 Proyecto BPIN 20181719000011 (…) 2.3. Proyecto BPIN 20181719000013 (…) 2.4. Proyecto BPIN 20181719000014 (…)”. 
</t>
    </r>
  </si>
  <si>
    <t xml:space="preserve">“(…) la debilidad en el control y seguimiento por parte de la Entidad Nacional Competente para el cumplimiento de requisitos y la expedición de la respectiva certificación de la entrega a satisfacción de la obra, conlleva a que el proceso de extinción de la obligación tributaria no se realice de forma oportuna y en consecuencia los contribuyentes presentan saldos contrarios en su declaración de renta (…)”. </t>
  </si>
  <si>
    <t>Crear un único buzón (Correo electrónico) exclusivo para temas relacionados con Obras por Impuestos</t>
  </si>
  <si>
    <t>Creación de buzón (Correo electrónico) administrado por la Dirección de Gestión de Impuestos o quien ella delegue mediante el cual sean allegados los oficios provenientes de la Agencia de Renovación del Territorio- ART, Dirección Nacional de Planeación -DNP y demás Entidades Nacionales Competentes en cuanto a suministro de documentos de certificación de entrega de proyectos o incumplimiento de los mismos.</t>
  </si>
  <si>
    <t>Creación de buzón (Correo electrónico)</t>
  </si>
  <si>
    <r>
      <rPr>
        <b/>
        <sz val="12"/>
        <rFont val="Arial"/>
        <family val="2"/>
      </rPr>
      <t>DGI</t>
    </r>
    <r>
      <rPr>
        <sz val="12"/>
        <rFont val="Arial"/>
        <family val="2"/>
      </rPr>
      <t xml:space="preserve">
Dirección de Gestión de Impuestos
Subdirección de Recaudo
Coordinación de Administración de Aplicativos de Impuestos
</t>
    </r>
  </si>
  <si>
    <t>Circular a las entidades nacionales competentes (Ministerios) beneficiarias del mecanismo de pago de obras por impuestos.</t>
  </si>
  <si>
    <t>Se llevará a cabo la circularización dirigida a las entidades nacionales competentes beneficiarias del mecanismo de pago de obras por impuestos, con el propósito de que informen la fecha estimada de finalización de los proyectos BPIN a su cargo. Una vez alcanzada la fecha estimada, se realizará una nueva circularización para solicitar el envío de la certificación de obra entregada.</t>
  </si>
  <si>
    <t xml:space="preserve">Correo electrónico </t>
  </si>
  <si>
    <r>
      <rPr>
        <b/>
        <sz val="12"/>
        <rFont val="Arial"/>
        <family val="2"/>
      </rPr>
      <t xml:space="preserve">DGI
</t>
    </r>
    <r>
      <rPr>
        <sz val="12"/>
        <rFont val="Arial"/>
        <family val="2"/>
      </rPr>
      <t xml:space="preserve">Dirección de Gestión de Impuestos
Subdirección de Recaudo
Coordinación de Administración de Aplicativos de Impuestos
</t>
    </r>
  </si>
  <si>
    <t>Realizar los ajustes contables a que haya lugar, derivados de la corrección de recibos de pago, formularios 490, relativos al pago de impuestos a través del mecanismo de pago de impuestos con obras.</t>
  </si>
  <si>
    <t>Hoja de trabajo de las operaciones recíprocas y formatos FT-ADF-2701 correspondientes</t>
  </si>
  <si>
    <r>
      <rPr>
        <b/>
        <sz val="12"/>
        <rFont val="Arial"/>
        <family val="2"/>
      </rPr>
      <t xml:space="preserve">DGI
</t>
    </r>
    <r>
      <rPr>
        <sz val="12"/>
        <rFont val="Arial"/>
        <family val="2"/>
      </rPr>
      <t xml:space="preserve">Dirección de Gestión de Impuestos
Subdirección de Recaudo
Coordinación de Contabilidad de la Función Recaudadora
</t>
    </r>
  </si>
  <si>
    <r>
      <rPr>
        <b/>
        <sz val="12"/>
        <rFont val="Arial"/>
        <family val="2"/>
      </rPr>
      <t xml:space="preserve">Hallazgo No. 13. Extinción de Obligaciones - DIAN
</t>
    </r>
    <r>
      <rPr>
        <sz val="12"/>
        <rFont val="Arial"/>
        <family val="2"/>
      </rPr>
      <t>“(…) la entidad nacional competente informó a la DIAN la entrega realizada, adjuntando el certificado de recibido a satisfacción por parte del interventor. 
Por otra parte, la DIAN no ha reglamentado los términos o plazos para emitir la resolución de extinción de la obligación tributaria, una vez se recibe los documentos y soportes de la entidad nacional competente que respaldan el cumplimiento de los requisitos de extinción. Esto conlleva tiempos diferentes en la expedición del acto administrativo entre los proyectos, afecta la congruencia entre el reconocimiento contable y los hechos económicos e implica para un contribuyente, que continúe figurando con obligaciones tributarias pendientes que ya han surtido el trámite de ley para considerarlas extintas.
(…) La DIAN no abonó las consignaciones de saldos no ejecutados del proyecto, modalidad 1, al saldo insoluto del impuesto de renta y complementarios vinculado, como lo exige el artículo 1.6.5.4.2 del Decreto 1625 de 2016, y registró las consignaciones en SIE contabilidad y Obligación Financiera como excedentes al impuesto de renta; lo que significa, saldos a favor del contribuyente, contrario a lo que establece el marco conceptual del Plan General de la contaduría Pública y el manual contable de la DIAN en lo relacionado con el reconocimiento de un pasivo.
(…) 
La situación presentada, trae como consecuencia que la información de las obligaciones tributarias del contribuyente no guarden consistencia con hechos económicos; así como, desviación en la información financiera de los periodos involucrados, en las cuentas por cobrar del impuesto de renta (1305-01-001), gastos por Operaciones sin flujo de efectivo (5722-90-00), excedentes del impuesto de renta (2407-03-001) y en las Otras Cuentas Deudoras de Control (8390-90-001), tal como quedó evidenciado en los siguientes casos:
Caso No 1 ECOPETROL (Nit 899.999.068) – Bogotá
(…) Caso No. 2 CENIT (Nit. 900.531.210) - Norte de Santander (…)”.</t>
    </r>
  </si>
  <si>
    <t>“(…) Al expedir el acto administrativo de extinción de la obligación tributaria con el último proyecto, no se consideran las fechas de entrega de las obras construidas y que están en disposición y uso de las entidades beneficiarias, que, junto con la confirmación del interventor cumplen lo dispone el artículo 1.6.5.4.1. del Decreto 1915 de 2017, para realizar la extinción de la obligación ligada al proyecto; lo cual distorsiona la información del estado del contribuyente frente a sus obligaciones tributarias, así como, los estados financieros de la DIAN, más aún cuando estos no revelan estas circunstancias en las notas a los Estados Financieros (…)”.</t>
  </si>
  <si>
    <t>Actualizar, como resulte procedente, el contenido y remisión normativa aplicables en los procedimientos administrativos relativos a la extinción de las obligaciones tributarias a través del mecanismo de pago de obras por impuestos.</t>
  </si>
  <si>
    <t>Actualizar, como resulte procedente, el contenido y remisión normativa aplicables en los procedimientos administrativos relativos a la extinción de las obligaciones tributarias a través del mecanismo de pago de obras por impuestos.(Instructivo IN-COT-0200 y procedimiento PR-COT-0452)</t>
  </si>
  <si>
    <t>Procedimientos actualizados (Documentación administrativa actualizada) publicados en el listado Maestro de documentos y socializados a las áreas interesadas.</t>
  </si>
  <si>
    <r>
      <rPr>
        <b/>
        <sz val="12"/>
        <rFont val="Arial"/>
        <family val="2"/>
      </rPr>
      <t xml:space="preserve">DGI
</t>
    </r>
    <r>
      <rPr>
        <sz val="12"/>
        <rFont val="Arial"/>
        <family val="2"/>
      </rPr>
      <t xml:space="preserve">Dirección de Gestión de Impuestos
Subdirección de Cobranzas y Control Extensivo
Subdirección de Recaudo
Coordinación de Cobranzas
Coordinación de Administración de Aplicativos de Impuestos
Dirección de Gestión Estratégica y Analítica
Subdirección de Procesos 
Coordinación de Procesos y Riesgos Operacionales 
</t>
    </r>
  </si>
  <si>
    <t>Actualizar, como resulte procedente, el catálogo normativo de la entidad en relación con el mecanismo de pago de obras por impuestos.</t>
  </si>
  <si>
    <t>Catálogo normativo actualizado en relación con el mecanismo de pago de obras por impuestos.</t>
  </si>
  <si>
    <r>
      <t xml:space="preserve">DGI
</t>
    </r>
    <r>
      <rPr>
        <sz val="12"/>
        <rFont val="Arial"/>
        <family val="2"/>
      </rPr>
      <t>Dirección de Gestión de Impuestos
Subdirección de Cobranzas y Control Extensivo
Subdirección de Recaudo
Coordinación de Cobranzas
Coordinación de Administración de Aplicativos de Impuestos</t>
    </r>
  </si>
  <si>
    <t>Requerir  la ampliación del concepto 44 en los formularios 490 (saldos no ejecutados) para los saldos vinculados a las declaraciones de renta objeto de devolución por parte del contribuyente y certificados por las Entidades Nacionales Competentes (ENC) y las fiduciarias, esto a partir del año gravable 2017.</t>
  </si>
  <si>
    <t>Ampliación de cobertura de aplicación del concepto 44 para recibos oficiales de pago F490 desde la vigencia año gravable 2017 a la fecha.</t>
  </si>
  <si>
    <t xml:space="preserve">Acta de comité de gestión de Cambios de Tecnología del correspondiente software instalado y en producción
</t>
  </si>
  <si>
    <r>
      <rPr>
        <b/>
        <sz val="12"/>
        <rFont val="Arial"/>
        <family val="2"/>
      </rPr>
      <t xml:space="preserve">DGI
</t>
    </r>
    <r>
      <rPr>
        <sz val="12"/>
        <rFont val="Arial"/>
        <family val="2"/>
      </rPr>
      <t xml:space="preserve">Dirección de Gestión de Impuestos
Subdirección de Recaudo
Coordinación de Administración de Aplicativos de Impuestos
Dirección de Gestión deIinnovación y Tecnología
Subdirección de Innovación y Proyectos
Subdirección de Soluciones y Desarrollo
</t>
    </r>
  </si>
  <si>
    <t>Cada tres meses, durante la primera semana, se solicitará a través del PST al área de tecnología la información de los contribuyentes vinculados al mecanismo de pago de obras por impuestos que presenten saldos excedentes en la renta vinculada registrada en el SIE de Obligación financiera. Una vez verificada dicha información, se remitirá a la dirección seccional de impuestos o dirección operativa correspondiente para su corrección.</t>
  </si>
  <si>
    <t>4 PST / 4 Correo electrónico</t>
  </si>
  <si>
    <r>
      <rPr>
        <b/>
        <sz val="12"/>
        <rFont val="Arial"/>
        <family val="2"/>
      </rPr>
      <t xml:space="preserve"> Hallazgo No. 14 Registro Resoluciones de Extinción Obras por Impuestos – DIAN
</t>
    </r>
    <r>
      <rPr>
        <sz val="12"/>
        <rFont val="Arial"/>
        <family val="2"/>
      </rPr>
      <t>“(…) Producto del análisis realizado por la CGR a los registros contables inherentes a la extinción de la obligación tributaria, se estableció que se continúan registrando extemporáneamente las resoluciones de extinción de la obligación tributaria.
Adicionalmente, en el reconocimiento no se emplean las cuentas definidas por la norma técnica para el reconocimiento de errores, dado que el registro es realizado como gasto del periodo corriente; sin considerar que el Manual de Políticas Contables y Operativas de la Contabilidad Función Recaudadora establece que corresponde a una cuenta patrimonial de periodos anteriores, lo cual impacta la razonabilidad de la información financiera de las vigencias 2022, 2023 y 2024, tal como se muestra continuación:
(...) Esto trae como consecuencia, distorsión de la información financiera que sobrestima los gastos, cuenta 572290 “Otras operaciones sin Flujo de Efectivo” para las vigencias 2022 por 28.658’169.334, 2023 por $3.451’449.829 y corrido del 2024 por $104.320.035.225 con su contrapartida en la cuenta 3109 de patrimonio denominada “Resultados de ejercicios anteriores” (…)”.</t>
    </r>
  </si>
  <si>
    <t xml:space="preserve">“(…) debido a que no se han tomado acciones para superar las citadas dificultades, la información financiera entre 2022 y junio de 2024 reconocida, presentada y revelada a los usuarios de la información, no garantiza la aplicación del periodo contable, ni la razonabilidad de las cifras, en la extinción de la obligación en el mecanismo de obras por impuestos (…)”. </t>
  </si>
  <si>
    <r>
      <rPr>
        <b/>
        <sz val="12"/>
        <rFont val="Arial"/>
        <family val="2"/>
      </rPr>
      <t>DGI</t>
    </r>
    <r>
      <rPr>
        <sz val="12"/>
        <rFont val="Arial"/>
        <family val="2"/>
      </rPr>
      <t xml:space="preserve">
Dirección de Gestión de Impuestos
Subdirección de Cobranzas y Control Extensivo
Subdirección de Recaudo
Coordinación de Cobranzas
Coordinación de Administración de Aplicativos de Impuestos
Coordinación de Contabilidad de la Función Recaudadora
Dirección de Gestión Estratégica y Analítica
Subdirección de Procesos 
Coordinación de Procesos y Riesgos Operacionales 
</t>
    </r>
  </si>
  <si>
    <r>
      <rPr>
        <b/>
        <sz val="12"/>
        <rFont val="Arial"/>
        <family val="2"/>
      </rPr>
      <t>DGI</t>
    </r>
    <r>
      <rPr>
        <sz val="12"/>
        <rFont val="Arial"/>
        <family val="2"/>
      </rPr>
      <t xml:space="preserve">
Dirección de Gestión de Impuestos
Subdirección de Cobranzas y Control Extensivo
Subdirección de Recaudo
Coordinación de Cobranzas
Coordinación de Administración de Aplicativos de Impuestos
Coordinación de Contabilidad de la Función Recaudadora</t>
    </r>
  </si>
  <si>
    <t>Solicitar la aplicación del concepto 44 en los formularios 490 (saldo no ejecutado por obras por impuestos)</t>
  </si>
  <si>
    <t xml:space="preserve">DGI
Dirección de Gestión de Impuestos
Subdirección de Recaudo
Coordinación de Administración de Aplicativos de Impuestos
Dirección de Gestión deIinnovación y Tecnología
Subdirección de Innovación y Proyectos
Subdirección de Soluciones y Desarrollo
</t>
  </si>
  <si>
    <t>Realizar los ajustes contables a que haya lugar, derivados del la corrección de recibos de pago, formularios 490, relativos al pago de impuestos a través del mecanismo de pago de impuestos con obras.</t>
  </si>
  <si>
    <r>
      <rPr>
        <b/>
        <sz val="12"/>
        <rFont val="Arial"/>
        <family val="2"/>
      </rPr>
      <t xml:space="preserve">DGI
</t>
    </r>
    <r>
      <rPr>
        <sz val="12"/>
        <rFont val="Arial"/>
        <family val="2"/>
      </rPr>
      <t xml:space="preserve">Dirección de Gestión de Impuestos
Subdirección de Recaudo
Coordinación de Contabilidad de la Función Recaudadora                                </t>
    </r>
  </si>
  <si>
    <r>
      <rPr>
        <b/>
        <sz val="12"/>
        <rFont val="Arial"/>
        <family val="2"/>
      </rPr>
      <t>Hallazgo No. 15 Revelación de partidas y asuntos materiales – DIAN</t>
    </r>
    <r>
      <rPr>
        <sz val="12"/>
        <rFont val="Arial"/>
        <family val="2"/>
      </rPr>
      <t xml:space="preserve">
“(…) El Manual de políticas contables y operativas de la DIAN función recaudadora (MN-ADF0044), aplicable para las vigencias 2022 y 2023, no desarrolla el concepto, método y aplicación de la materialidad e importancia relativa, ni informa a los usuarios qué parte de la información es material; razón por la cual, la DIAN no cuenta con un referente que permita conocer cuando un hecho económico es relevante y material, lo que conlleva a que decisiones sobre revelación, corrección de errores o reexpresión de estados financieros esté sujeta a decisión de quien prepara la información, sin considerar que puede generar diferencias en el tiempo frente a un mismo hecho, tal como se muestra a continuación:
 El derecho contingente (cuenta 839090) registra los impuestos de renta y complementarios de contribuyentes que se acogieron al mecanismo de obras por impuestos, consignaron los recursos a la fiducia, y están pendientes de extinguir la obligación tributaria hasta que la obra se termine y entregue en condiciones de uso o disposición. 
La DIAN reveló en las notas a los estados financieros el derecho contingente para las vigencias 2021 y 2022; sin embargo, no lo realizó para la vigencia 2023, a pesar de que las cifras son representativas y materiales, en relación con la cuenta de impuesto de renta por cobrar (1305) por valor de $11.905.187.553.48577, tal como se muestra a continuación: 
(…) 
Lo anterior, implica que la revelación de la información financiera esté sujeta a juicio profesional, lo que no garantiza la uniformidad de un periodo a otro; además, impide a un tercero interesado contar con una explicación que aporte valor agregado sobre una partida relevante como el impacto de las obras por impuestos en una cuenta de impuesto de renta por cobrar (…)”.</t>
    </r>
  </si>
  <si>
    <t xml:space="preserve">“(…) se origina por la ausencia de una política de materialidad que defina los aspectos relevantes para un usuario de la información financiera (…)”. </t>
  </si>
  <si>
    <t>Actualizar, como resulte procedente la documentación administrativa relativa a la política de materialidad aplicable al  proceso contable de la función recaudadora.</t>
  </si>
  <si>
    <r>
      <rPr>
        <b/>
        <sz val="12"/>
        <rFont val="Arial"/>
        <family val="2"/>
      </rPr>
      <t xml:space="preserve">DGI
</t>
    </r>
    <r>
      <rPr>
        <sz val="12"/>
        <rFont val="Arial"/>
        <family val="2"/>
      </rPr>
      <t xml:space="preserve">Coordinación de Contabilidad de la Función Recaudadora
Dirección de Gestión Estratégica y Analítica
Subdirección de Procesos 
Coordinación de Procesos y Riesgos Operacionales 
</t>
    </r>
  </si>
  <si>
    <r>
      <rPr>
        <b/>
        <sz val="12"/>
        <rFont val="Arial"/>
        <family val="2"/>
      </rPr>
      <t>DGI</t>
    </r>
    <r>
      <rPr>
        <sz val="12"/>
        <rFont val="Arial"/>
        <family val="2"/>
      </rPr>
      <t xml:space="preserve">
Coordinación de Contabilidad de la Función Recaudadora</t>
    </r>
  </si>
  <si>
    <t>17  02 100</t>
  </si>
  <si>
    <r>
      <rPr>
        <b/>
        <sz val="12"/>
        <rFont val="Arial"/>
        <family val="2"/>
      </rPr>
      <t>Hallazgo No. 16. Conciliación de cuentas por cobrar – Impuesto de Renta – 1305-01-001- DIAN</t>
    </r>
    <r>
      <rPr>
        <sz val="12"/>
        <rFont val="Arial"/>
        <family val="2"/>
      </rPr>
      <t xml:space="preserve">
“(…) Producto de la evaluación, la CGR estableció que existen diferencias entre el aplicativo de “Obligación Financiera”, el cual no refleja el valor del impuesto vinculado a obras por impuestos, y los registros de contabilidad, que sí constituyen la cuenta por cobrar, aspecto relevante considerando la necesidad de justificación de las diferencias que pueden dar lugar o no a ajustes contables con efecto o no en los saldos, tal como muestra en el numeral 4.2.3 Generar el saldo de la obligación financiera del tercero a conciliar cuando señala:
(…)
Se estableció que para la vigencia 2022 se concilió el 0,51% de los terceros y el 3,54% del valor a conciliar, y para la vigencia 2023 se concilió el 0,85% de los terceros equivalentes al 49,18% de la cuenta Impuesto de Renta por Cobrar, tal como se muestra a continuación: (…)
En el caso de los terceros asociados con el mecanismo de obras por impuestos, la conciliación que ha realizado la DIAN se aleja de la política que establece que: Las cuentas por Cobrar se concilian a nivel de tercero, (…), toda vez que para la vigencia 2022 se concilió el 3.95% de los terceros por $80.077.285.928 (7.78%), tal como se muestra a continuación: (…)
Finalmente, no se informó en las notas a los estados financieros de las vigencias 2022 y 2023 la representatividad de las conciliaciones en la cuenta 1305-01, cantidad de partidas conciliatorias, antigüedad de las partidas y grado de avance en la depuración, hecho que puede afectar la realidad económica y financiera de los tributos a cargo de la entidad.
(…)”. </t>
    </r>
  </si>
  <si>
    <t xml:space="preserve">“(…) se presenta por deficiencias en el control interno contable asociadas a conciliación y validación de la información registrada en los aplicativos de contabilidad y obligación financiera (…)”. </t>
  </si>
  <si>
    <t xml:space="preserve">4 PST/ 4 Correo electrónico </t>
  </si>
  <si>
    <r>
      <rPr>
        <b/>
        <sz val="12"/>
        <rFont val="Arial"/>
        <family val="2"/>
      </rPr>
      <t xml:space="preserve">DGI
</t>
    </r>
    <r>
      <rPr>
        <sz val="12"/>
        <rFont val="Arial"/>
        <family val="2"/>
      </rPr>
      <t xml:space="preserve">Dirección de Gestión de Impuestos
Subdirección de Recaudo
Coordinación de Administración de Aplicativos de Impuestos
Dirección de Gestión deIinnovación y Tecnología
Subdirección de Innovación y Proyectos
Subdirección de Soluciones y Desarrollo
</t>
    </r>
  </si>
  <si>
    <t>17  02 011</t>
  </si>
  <si>
    <r>
      <rPr>
        <b/>
        <sz val="12"/>
        <rFont val="Arial"/>
        <family val="2"/>
      </rPr>
      <t xml:space="preserve">Hallazgo No. 17. Registros en Sistemas de Información DIAN
</t>
    </r>
    <r>
      <rPr>
        <sz val="12"/>
        <rFont val="Arial"/>
        <family val="2"/>
      </rPr>
      <t xml:space="preserve">“(…) La DIAN ajustó parcialmente los servicios informáticos de Obligación Financiera y SIE87 contabilidad, por lo cual la información no permite el seguimiento y control de las obligaciones de impuesto de renta y complementarios vinculadas al mecanismo de obra por impuestos, tal como se evidencia a continuación: 
1.	El servicio de Obligación Financiera carga la declaración de impuesto de renta y complementarios en versión pdf y controla la obligación sin tener en cuenta el valor vinculado al mecanismo de obra por impuestos. En el SIE Contable se registra manualmente la declaración para reconocer el impuesto vinculado al mecanismo, lo cual trae como consecuencia, diferencias entre los dos aplicativos frente a una misma información, ya que para obligación financiera no se incluye el valor de obras por impuestos, mientras que contabilidad sí reconoce dentro de la cuenta por cobrar este concepto.
2.	Al no registrar el aplicativo de Obligación financiera el impuesto vinculado al mecanismo, las consignaciones realizadas a la DIAN por la Fiduciaria por concepto de los saldos no ejecutados a la Nación, a través de un recibo oficial de pago, se registran como excedentes en la cuenta 2407-03-001-02; es decir, un pasivo a favor del contribuyente, y no como abono a las obligaciones impositivas, en contravía del artículo 1.6.5.4.2. del Decreto 1625 de 2018 y párrafo 67 del Marco Conceptual de la CGN. Igualmente, estas consignaciones son reconocidas en contabilidad como un excedente.
3.	La parametrización del servicio de obligación financiera es realizada con los plazos ordinarios. Si el contribuyente es admitido al mecanismo de obras por impuestos y tiene ampliación del plazo ordinario, el sistema no reconoce ese nuevo plazo y calcula intereses de mora sobre pagos realizados dentro del límite legal, sobre los cuales la DIAN requiere reprocesar y reversar la operación. 
(…).
La parametrización contable de las reversiones de intereses no considera los cambios de vigencia fiscal y su impacto en cuentas de resultado; es así como, los intereses reconocidos en una vigencia como ingresos, son revertidos en la vigencia siguiente contra ese mismo ingreso, sin considerar que al final del año la cuenta fue objeto de cierre; lo cual trae como consecuencia terceros con saldo contrario a su naturaleza en la vigencia siguiente.
1.	Los registros contables son realizados manualmente, lo que incrementa el riesgo de error en el reconocimiento de las operaciones, genera reprocesos en el reconocimiento de un documento, y afecta los saldos contables dentro de los cierres. 
Como evidencia de lo anterior se presentan los siguientes casos:
Caso No. 1 Proyecto 20181719000018 (…)  Caso No. 2 Proyecto 20181719000175  (…)  Caso No. 3. Proyecto 20200214000085  (…) Caso No 4. Proyecto 20181719000020 (…) Caso No. 5 Proyecto 20200214000083 (…) Caso No. 6 Proyecto 20181719000037 (…)”. </t>
    </r>
  </si>
  <si>
    <t>“(…) no se ha dado cumplimiento a la disposición normativa prevista en el artículo 1.6.5.4.22 de la Ley 1819 de 2016, relativa al deber de ajustar los formularios y servicios informáticos electrónicos dispuestos para el registro de las transacciones inherentes al mecanismo de obras por impuestos”.</t>
  </si>
  <si>
    <t>Implementar una revisión exhaustiva del servicio de obligación financiera con el fin de incluir de manera masiva los plazos ampliados aplicables a los contribuyentes admitidos al mecanismo de obras por impuestos.</t>
  </si>
  <si>
    <t>Actualizar, en el servicio de obligación financiera los plazos establecidos para los contribuyentes acogidos a la modalidad de obras por impuestos según información suministrada por la ART</t>
  </si>
  <si>
    <t>PST Solucionado</t>
  </si>
  <si>
    <t>17  01 100</t>
  </si>
  <si>
    <r>
      <rPr>
        <b/>
        <sz val="12"/>
        <rFont val="Arial"/>
        <family val="2"/>
      </rPr>
      <t xml:space="preserve">Hallazgo No. 18. Reglamentación abonos y reconocimiento de rendimientos financieros.
</t>
    </r>
    <r>
      <rPr>
        <sz val="12"/>
        <rFont val="Arial"/>
        <family val="2"/>
      </rPr>
      <t xml:space="preserve">
“(…) se establece que ni el MHCP ni la DIAN, que son los responsables del recaudo y registro de los rendimientos generados por los recursos del mecanismo obras por impuestos en los estados financieros, ejercen control y seguimiento a dichos recursos.
Adicionalmente, se evidenció un comportamiento diferente por parte de las fiduciarias, ya que Corficolombiana según lo informó mediante oficio del 29 de octubre de 2024, señala que “los Rendimientos fueron entregados al Ministerio de Hacienda y Crédito Público mensualmente siguiendo la metodología de liquidación y traslado dispuesta en el título 5 de la parte 3 del libro 2 del Decreto 1068”, mientras que la Fiduprevisora, realizaba el giro mensualmente y a partir de noviembre de 2018, realiza un único giro al finalizar la ejecución de las obras. 
Aspectos relevantes considerando el monto de los recursos administrados por las fiduciarias asociados al mecanismo de obras por impuestos, tal como se evidencia en los estados financieros de la DIAN de las vigencias 2021 a 2023, los cuales se presentan a continuación: (…)”.
b. Reconocimiento (Contabilización de los Rendimientos Financieros) – DIAN
El registro contable de los rendimientos financieros es realizado por el sistema de caja según señala la DIAN en respuesta con radicado 2024103 100153156 1545 del 3 de octubre de 2024 en la que indica que lo efectúa con base en los documentos de recaudo por clasificar asignados a la entidad por la Dirección General de Crédito Público y Tesoro Nacional, con el tercero de la entidad fiduciaria que realiza la consignación y la información de los extractos bancarios y las notas crédito publicados en la página web del Ministerio de Hacienda y Crédito Público.”, hecho que denota que la DIAN no realiza gestiones para coordinar, establecer y registrar los rendimientos financieros por cobrar por concepto del mecanismo de obras por impuestos, con las Fiduciarias.
Esta práctica es contrario al principio de devengo y de esencia sobre forma prescrito por la Contaduría General de la Nación, la cual regula un reconocimiento cuando surge el derecho a recibirlo, y que para el caso que nos ocupa, surge con la aplicación de la parte 3 del libro 2 del Decreto 1068 de 2015, que establece una liquidación con periodicidad mensual de los rendimientos financieros por parte de las fiduciarias. 
(…)”.</t>
    </r>
  </si>
  <si>
    <t xml:space="preserve">“(…) Las normas contables exigen que la información financiera cumpla con la característica de verificabilidad, por cuanto esta “(…) ayuda a asegurar a los usuarios que la información financiera de propósito general  representa fielmente los hechos económicos que pretende representar”. En este sentido, no puede delegarse esta responsabilidad exclusivamente a las Fiduciarias, por cuanto ellas responden por su negocio, y es la DIAN quién tendría esta responsabilidad dado que está obligada al reconocimiento contable de la operación (...). </t>
  </si>
  <si>
    <t>Elaborar un documento que incorpore posibles mejoras de carácter legal, administrativo y contables que  busquen resolver las debilidades detectadas del mecanismo de pago de obras por impuestos para su posterior consideración y decisión por parte del Ministerio de Hacienda y Crédito Público.</t>
  </si>
  <si>
    <t>Previa consulta con las áreas interesadas de la DIAN elaborar un documento que contenga las sugerencias de carácter legal, administrativo y contables que busquen resolver las debilidades detectadas del mecanismo de pago de obras por impuestos para su posterior consideración y decisión por parte del Ministerio de Hacienda y Crédito Público.</t>
  </si>
  <si>
    <t>Documento elaborado y enviado al Ministerio de Hacienda y Crédito Público.</t>
  </si>
  <si>
    <r>
      <rPr>
        <b/>
        <sz val="12"/>
        <rFont val="Arial"/>
        <family val="2"/>
      </rPr>
      <t xml:space="preserve">DGI
</t>
    </r>
    <r>
      <rPr>
        <sz val="12"/>
        <rFont val="Arial"/>
        <family val="2"/>
      </rPr>
      <t>Dirección de Gestión de Impuestos
Subdirección de Cobranzas y Control Extensivo
Subdirección de Recaudo
Coordinación de Cobranzas
Coordinación de Administración de Aplicativos de Impuestos
Coordinación de Contabilidad de la Función Recaudadora</t>
    </r>
  </si>
  <si>
    <t>11  01  002</t>
  </si>
  <si>
    <r>
      <rPr>
        <b/>
        <sz val="12"/>
        <rFont val="Arial"/>
        <family val="2"/>
      </rPr>
      <t xml:space="preserve">Hallazgo No. 4. Devoluciones (A)
</t>
    </r>
    <r>
      <rPr>
        <sz val="12"/>
        <rFont val="Arial"/>
        <family val="2"/>
      </rPr>
      <t xml:space="preserve">“(…) La CGR analizó la base de datos remitida por la DIAN con un total de 84.755 solicitudes de devolución por $39 billones de la vigencia 2024, evidenciando lo siguiente:
1. La información contenida en la base de datos se resume a continuación: (…). De acuerdo con lo anterior, la información contenida en la base de datos, no es concordante con la información revelada; toda vez que, existe una diferencia en el total devuelto por $ 4.655.998.786.822.
2. De las 73.279 solicitudes de devolución tramitadas en el SI Devoluciones, se reportaron 312 actos administrativos duplicados por $105.165.854.000.
3. Las 11.476 solicitudes tramitadas en el aplicativo CIN20, tienen relacionado un número de acto administrativo que no corresponde a la numeración real de las resoluciones de devolución, razón por la cual, no es posible hacer una verificación de su causación directamente por número de acto administrativo.
Adicionalmente, no existe orden cronológico ni consecutivo; por lo tanto, un mismo número de acto administrativo se repite para diferentes solicitudes de diferentes seccionales, dificultando la verificación de la información.
4. De la muestra seleccionada de solicitudes de devolución, se determinaron las siguientes incorrecciones: (…)”. </t>
    </r>
  </si>
  <si>
    <t xml:space="preserve">“(…) Lo anterior, como consecuencia principalmente, de las deficiencias en la plataforma tecnológica de la DIAN, por cuanto: 
- Las solicitudes de devolución, se llevan a cabo en dos aplicativos que generan información que no cumple los criterios de uniformidad. 
- Las fallas en los aplicativos y constantes reprocesos en el MUISCA, conllevan a la ejecución de actividades de forma manual. 
- Ausencia de Interoperatividad e interconexión entre los aplicativos y contabilidad. 
- La falta de capacidad, genera demoras en el procesamiento de la información(…)”. </t>
  </si>
  <si>
    <t xml:space="preserve"> Modificar el formato FT-COT-2614 con las columnas necesarias para llevar el control de las solicitudes de devoluciones  y actualizar los procedimientos PR-COT-0124, PR-COT-0125, PR-COT-0126, PR-COT-0127, PR-COT-0128,PR-COT-0131 y PR-COT-0133, cambiando en los procedimientos el formato FT -COT -2504, por Formato FT-COT-2614 </t>
  </si>
  <si>
    <t>Publicar en el listado maestro de documentos el nuevo formato FT-COT-2614 para llevar el control de las solicitudes de devoluciones</t>
  </si>
  <si>
    <t xml:space="preserve">Formato FT-COT-2614 </t>
  </si>
  <si>
    <r>
      <rPr>
        <b/>
        <sz val="12"/>
        <rFont val="Arial"/>
        <family val="2"/>
      </rPr>
      <t>DGI</t>
    </r>
    <r>
      <rPr>
        <sz val="12"/>
        <rFont val="Arial"/>
        <family val="2"/>
      </rPr>
      <t xml:space="preserve">
Dirección de Gestión de Impuestos
Subdirección de Devoluciones</t>
    </r>
  </si>
  <si>
    <t>Publicar en el listado maestro de documentos la actualización de los procedimientos PR-COT-0124, PR-COT-0125, PR-COT-0126, PR-COT-0127, PR-COT-0128,PR-COT-0131 y PR-COT-0133</t>
  </si>
  <si>
    <t>Procedimientos actualizados</t>
  </si>
  <si>
    <t>Controlar las solicitudes de devoluciones que gestionan la Direcciones Seccionales para que los actos administrativos se reflejen en el Servicio de Información de devoluciones o CIN20 en debida forma</t>
  </si>
  <si>
    <t>Realizar el control para que los actos administrativos se reflejen en el Servicio de Información de devoluciones o CIN20 en debida forma, por medio de cruces de base de datos de SI de Devoluciones, CIN20, informes de la Direcciones Seccionales y el formato FT-COT-2614</t>
  </si>
  <si>
    <t>Informe mensual de control</t>
  </si>
  <si>
    <t>Solucionar las inconsistencias en la captura,  de las resoluciones de devolución y/o compensación de saldos a favor, en los aplicativos CIN20 y SIE de Devoluciones.</t>
  </si>
  <si>
    <t>Elaborar un diagnostico que permita identificar las inconsistencias en la captura  de las resoluciones de devolución y/o compensación de saldos a favor en los aplicativos CIN20 y SIE de Devoluciones y establecer los lineamientos para dar solución a los casos identificados.</t>
  </si>
  <si>
    <r>
      <rPr>
        <b/>
        <sz val="12"/>
        <rFont val="Arial"/>
        <family val="2"/>
      </rPr>
      <t xml:space="preserve">DGI
</t>
    </r>
    <r>
      <rPr>
        <sz val="12"/>
        <rFont val="Arial"/>
        <family val="2"/>
      </rPr>
      <t>Dirección de Gestión de Impuestos
Subdirección de Devoluciones
Subdirección de Recaudo
Coordinación de Contabilidad Función Recaudadora</t>
    </r>
  </si>
  <si>
    <t xml:space="preserve">Ejecutar y gestionar la solución de los casos identificados como inconsistencias en el proceso de captura  de las resoluciones de devolución y/o compensación de saldos a favor en los aplicativos CIN20 y SIE de Devoluciones </t>
  </si>
  <si>
    <t xml:space="preserve">Notas manuales o registros automáticos </t>
  </si>
  <si>
    <t xml:space="preserve">17  01 100   </t>
  </si>
  <si>
    <r>
      <rPr>
        <b/>
        <sz val="12"/>
        <rFont val="Arial"/>
        <family val="2"/>
      </rPr>
      <t xml:space="preserve"> Hallazgo No. 5. Movimientos Excedentes (A)</t>
    </r>
    <r>
      <rPr>
        <sz val="12"/>
        <rFont val="Arial"/>
        <family val="2"/>
      </rPr>
      <t xml:space="preserve">
“(…)En análisis realizado a los saldos de los terceros y sus respectivos libros auxiliares, se evidenció que, para el cierre del periodo contable del año 2024, se reconocieron diversas notas de contabilidad (formato 1108) a varios terceros sin ningún soporte documental.
Los registros contables afectan las cuentas de Excedentes, especialmente la cuenta 2407-03-001-04 - Excedentes Retención en la Fuente y su contrapartida es la cuenta 1120-10-001 Fondos en Tránsito Red Bancaria y la justificación incluye alguno de los siguientes conceptos: “traslado excedentes vigencia 2024” o “para ajustar documentos inconsistentes diciembre 2024”. (…). 
Los movimientos contables mencionados, generan incorreciones materiales que afectan la razonabilidad de los saldos por tercero de los contribuyentes detallados a continuación:
(…). Así las cosas, se determina una incorrección material de la cuenta 2407-03-001-04 Excedentes retención en la fuente por $1.316.911.832.610”. (…)”. </t>
    </r>
  </si>
  <si>
    <t xml:space="preserve">“(…) Lo anterior, debido a dificultades de índole tecnológico y la falta de capacidad para el procesamiento de la información, la DIAN menciona que, los mismos serán resueltos con el proyecto de modernización tecnológica(…)”. </t>
  </si>
  <si>
    <t>Realizar ajuste en el Servicio Informático de Obligación Financiera, que permita el procesamiento diferenciado de los Recibos Oficiales de Pago (F490) asociados a patrimonios autónomos, los cuales por la cantidad de información relacionada a un solo contribuyente y obligación tributaria generan mayores dificultades en su procesamiento e impactan la información contable. - Fase 1.</t>
  </si>
  <si>
    <t xml:space="preserve">1. Realizar Historia de Usuario para el procesamiento diferenciado F490 asociado a pat. autonomos, (obligaciones con declaraciones iniciales y recibos de pago). 
2. implementar las funcionalidades definidas - fase 1
</t>
  </si>
  <si>
    <t xml:space="preserve">1. Historia de Usuario
2. correo informando el despliegue en pruebas funcionales </t>
  </si>
  <si>
    <r>
      <rPr>
        <b/>
        <sz val="12"/>
        <rFont val="Arial"/>
        <family val="2"/>
      </rPr>
      <t>DGI</t>
    </r>
    <r>
      <rPr>
        <sz val="12"/>
        <rFont val="Arial"/>
        <family val="2"/>
      </rPr>
      <t xml:space="preserve">
Dirección de Gestión de Impuestos
Subdirección de Recaudo
Coordinación de Administración de Aplicativos de Impuestos
Coordinación de Contabilidad Función Recaudadora
Subdirección de Gestión de Tecnología de la Información y las Telecomunicaciones
Coordinación de Soluciones y Desarrollo
</t>
    </r>
  </si>
  <si>
    <t>3. Ejecución de pruebas funcionales 
4. puesta en producción del ajuste construido - fase 1</t>
  </si>
  <si>
    <t xml:space="preserve">3. Formato de aceptación de pruebas funcionales FT-IIT-1851
4. Acta de comité de cambios </t>
  </si>
  <si>
    <t>Realizar ajuste en el Servicio Informático de Obligación Financiera, que permita el procesamiento diferenciado de los Recibos Oficiales de Pago (F490) asociados a patrimonios autónomos, los cuales por la cantidad de información relacionada a un solo contribuyente y obligación tributaria generan mayores dificultades en su procesamiento e impactan la información contable. - Fase 2</t>
  </si>
  <si>
    <t>1. Realizar Historia de Usuario para el procesamiento diferenciado F490  asociado a pat. autonomos, (obligaciones con declaraciones de corrección y recibos de pago) 
2. implementar las funcionalidades definidas - fase 2</t>
  </si>
  <si>
    <t xml:space="preserve">1. Historia de Usuario 
2. correo informando el despliegue en pruebas funcionales </t>
  </si>
  <si>
    <t>3. Ejecución de pruebas funcionales 
4. puesta en producción del ajuste construido - fase 2</t>
  </si>
  <si>
    <t>Ejecutar las opciones de menú implementadas para el procesamiento de Recibos Oficiales de Pago (F490) asociados a patrimonios autónomos .</t>
  </si>
  <si>
    <t>Una vez en producción se debe Ejecutar las opciones de menú implementadas para el procesamiento de Recibos Oficiales de Pago (F490) asociados a patrimonios autónomos validar su funcionamiento a fin de identificar posibles inconsistencias para abordar en la etapa de estabilización .</t>
  </si>
  <si>
    <t>Correo con el informe de la funcionalidad  en prodcción fase 1 y fase 2</t>
  </si>
  <si>
    <r>
      <rPr>
        <b/>
        <sz val="12"/>
        <rFont val="Arial"/>
        <family val="2"/>
      </rPr>
      <t>DGI</t>
    </r>
    <r>
      <rPr>
        <sz val="12"/>
        <rFont val="Arial"/>
        <family val="2"/>
      </rPr>
      <t xml:space="preserve">
Dirección de Gestión de Impuestos
Subdirección de Recaudo
Coordinación de Administración de Aplicativos de Impuestos
Coordinación de Contabilidad Función Recaudadora
Subdirección de Gestión de Tecnología de la Información y las Telecomunicaciones
Coordinación de Soluciones y Desarrollo
Coordinación de Servicios y Administración Técnica-Recaudo</t>
    </r>
  </si>
  <si>
    <r>
      <t xml:space="preserve">Hallazgo No. 6. Razonabilidad de saldos. (A)
</t>
    </r>
    <r>
      <rPr>
        <sz val="12"/>
        <rFont val="Arial"/>
        <family val="2"/>
      </rPr>
      <t xml:space="preserve">“(...) En análisis realizado a los saldos de cuentas por cobrar y cuentas por pagar, se verificaron los libros auxiliares, documentos soporte, obligación financiera y reporte de saldos por cobrar en SIPAC a una muestra de terceros. 
Del examen realizado, se determinaron las siguientes incorrecciones: (…)
La DIAN hace referencia a la conciliación de los saldos negativos por tercero, que contiene el Estado de Situación Financiera a 31 de diciembre; no obstante, la evaluación de la CGR se realizó a una muestra de terceros, sin importar si su saldo era mayor o menor a cero. Adicionalmente, en el proceso auditor se evalúa si el error es atribuible al contribuyente, casos en los cuales, no se tienen en cuenta en el hallazgo.
Adicionalmente la DIAN, hace referencia a las labores de depuración contable realizadas, las cuales se evalúan dentro del proceso auditor, no obstante, es notable la generación de errores en el reconocimiento contable, el cual se atribuye a fallas tecnológicas, situación que es corroborada por la DIAN en su respuesta(…)”. </t>
    </r>
  </si>
  <si>
    <t>“(…) Lo anterior, por deficiencias en la plataforma tecnológica de la DIAN, por cuanto se observan reprocesos permanentes de los documentos y en algunos casos la parametrización es incorrecta o no existe”.</t>
  </si>
  <si>
    <r>
      <t xml:space="preserve">Realizar implementación para que se registre o actualice la fecha de presentación en la tabla MAS_DOCUMENTOS_GESTIONADOS, con el fin de mejorar tiempos en la ejecución de la tarea de copia de novedades para el procesamiento de la información </t>
    </r>
    <r>
      <rPr>
        <b/>
        <sz val="12"/>
        <rFont val="Arial"/>
        <family val="2"/>
      </rPr>
      <t>contable</t>
    </r>
  </si>
  <si>
    <t>1. Realizar Historia de Usuario 
2. Desarrollo e implementación de las funcionalidades definidas en la historia de usuario</t>
  </si>
  <si>
    <t>1.Historia de Usuario
2.Correo informando el despliegue en pruebas funcionales</t>
  </si>
  <si>
    <t>3. Realización de pruebas funcionales 
4. Puesta en Producción del ajuste construido</t>
  </si>
  <si>
    <t>3. Formato de aceptación de pruebas funcionales FT-IIT-1851-
4. Acta de comite de cambio</t>
  </si>
  <si>
    <t>Realizar la depuración de los saldos registrados en la cuenta contable de excedentes aduaneros</t>
  </si>
  <si>
    <t>Elaborar un listado de los documentos 1074 registrados en  las vigencias anteriores en la cuenta contable de excedentes aduaneros</t>
  </si>
  <si>
    <t xml:space="preserve">Listado de documentos 1074 </t>
  </si>
  <si>
    <r>
      <rPr>
        <b/>
        <sz val="12"/>
        <rFont val="Arial"/>
        <family val="2"/>
      </rPr>
      <t xml:space="preserve">DGI
</t>
    </r>
    <r>
      <rPr>
        <sz val="12"/>
        <rFont val="Arial"/>
        <family val="2"/>
      </rPr>
      <t>Dirección de Gestión de Impuestos
Subdirección de Recaudo
Coordinación de Contabilidad Función Recaudadora</t>
    </r>
  </si>
  <si>
    <t xml:space="preserve">Elaborar unos lineamientos , con base a los análisis realizados sobre el listado obtenido en la actividad anterior, dirigidos a definir posibles líneas del manejo contable de los documentos 690 relacionados con el listado obtenido.  </t>
  </si>
  <si>
    <r>
      <rPr>
        <b/>
        <sz val="12"/>
        <rFont val="Arial"/>
        <family val="2"/>
      </rPr>
      <t xml:space="preserve">DGI
</t>
    </r>
    <r>
      <rPr>
        <sz val="12"/>
        <rFont val="Arial"/>
        <family val="2"/>
      </rPr>
      <t>Dirección de Gestión de Impuestos
Subdirección de Recaudo
Coordinación de Administración de Aplicativos de Impuestos
Coordinación de Contabilidad Función Recaudadora</t>
    </r>
  </si>
  <si>
    <t xml:space="preserve">18  01 001   </t>
  </si>
  <si>
    <t xml:space="preserve">Hallazgo No. 7 Formato 6299 (A)
“De la verificación contable a una muestra selectiva de Resoluciones Sanción por concepto de devoluciones improcedentes, reconocidas mediante formato 6299 (Resolución sanción), se pudo evidenciar que:
1.	Las siguientes resoluciones presentan inconsistencias en su reconocimiento contable: (…)
De acuerdo con lo anterior, las siguientes cuentas presentan subestimación en sus saldos, así: (…)
2. Se observó que, a la obligación financiera únicamente se traslada el valor por cobrar por concepto de sanción. El valor adeudado por concepto de impuesto, no se encuentra reflejado en la obligación financiera, ni inventario de cuentas en el aplicativo de cobranzas SIPAC. 
(…) situación que genera una pérdida de confiabilidad en la información financiera por subestimación de obligaciones y distorsión del pasivo institucional. Esto no representa un daño fiscal directo, pero sí afecta la transparencia y la calidad de los estados financieros, comprometiendo la rendición de cuentas y la correcta toma de decisiones institucionales…”. </t>
  </si>
  <si>
    <t xml:space="preserve">“(…) Lo anterior por deficiencias en la plataforma tecnológica de la DIAN, en la parametrización de los formatos 6299 y debilidades en los procesos de conciliación contable y validación de terceros, falta de depuración permanente de los saldos históricos, procesamiento manual sin control de calidad sobre los datos incluidos en el Formato 6299, y falencias en la interoperabilidad entre los sistemas contables y de recaudo (MUISCA/SIAT/SIE)(...). </t>
  </si>
  <si>
    <t>Revisar la debida contabilización de los documentos 6299  con base en la información generada de los actos administrativos expedidos y ejecutoriados.</t>
  </si>
  <si>
    <t>Realizar cruces de infomación de la base con los documentos 6299 y lo contabilizado</t>
  </si>
  <si>
    <r>
      <rPr>
        <b/>
        <sz val="12"/>
        <rFont val="Arial"/>
        <family val="2"/>
      </rPr>
      <t xml:space="preserve">DGI 
</t>
    </r>
    <r>
      <rPr>
        <sz val="12"/>
        <rFont val="Arial"/>
        <family val="2"/>
      </rPr>
      <t>Dirección de Gestión de Impuestos 
Subdirección de Recaudo
Coordinación de contabilidad de la función Recaudadora</t>
    </r>
  </si>
  <si>
    <t>Ejecución manual, por notas masivas, de los documentos 6299  procesados con anterioridad al ajuste de la parametrización del documento 6299, según la base de actos expedidos y ejecutoriados.</t>
  </si>
  <si>
    <r>
      <rPr>
        <b/>
        <sz val="12"/>
        <rFont val="Arial"/>
        <family val="2"/>
      </rPr>
      <t xml:space="preserve">DGI      </t>
    </r>
    <r>
      <rPr>
        <sz val="12"/>
        <rFont val="Arial"/>
        <family val="2"/>
      </rPr>
      <t xml:space="preserve">              
Dirección de Gestión de Impuestos 
Subdirección de Recaudo
Coordinación de contabilidad de la función Recaudadora</t>
    </r>
  </si>
  <si>
    <t>Realizar un diágnostico de la información que se reporta a traves del formato 6299, que captura el SI Integra y que es insumo para contabilidad, y obligacion Finaciera, para determinar las posibles inconsistencias y soluciones a las situaciones encontradas.</t>
  </si>
  <si>
    <t>Realizar  mesas  técnicas (en la primera mesa se establecerá el cronograma)  para el desarrollo de actividades</t>
  </si>
  <si>
    <t>Acta de reunión con compromisos y tareas</t>
  </si>
  <si>
    <r>
      <rPr>
        <b/>
        <sz val="12"/>
        <rFont val="Arial"/>
        <family val="2"/>
      </rPr>
      <t xml:space="preserve">DGI      
</t>
    </r>
    <r>
      <rPr>
        <sz val="12"/>
        <rFont val="Arial"/>
        <family val="2"/>
      </rPr>
      <t>Dirección de Gestión de Impuestos 
Subdirección de Recaudo
Coordinción de contabilidad de la función Recaudadora 
Coordinación de Administración de Aplicativos de Impuestos
Subdirección de Fiscalización Tributaria
Coordinación de Sistemas de Informacion y Procedimiento de Fiscalizacion Tributaria.
Subdirección de Gestión de Tecnología de la Información y las Telecomunicaciones
Coordinación de Soluciones y Desarrollo</t>
    </r>
  </si>
  <si>
    <t xml:space="preserve"> Elaborar el diagnostico soportado en las verificaciones realizadas en las mesas técnicas y segun compromisos adquiridos.</t>
  </si>
  <si>
    <t>Documento que informe el diágnostico</t>
  </si>
  <si>
    <r>
      <rPr>
        <b/>
        <sz val="12"/>
        <rFont val="Arial"/>
        <family val="2"/>
      </rPr>
      <t xml:space="preserve">DGI 
</t>
    </r>
    <r>
      <rPr>
        <sz val="12"/>
        <rFont val="Arial"/>
        <family val="2"/>
      </rPr>
      <t>Dirección de Gestión de Impuestos 
Subdirección de Recaudo
Coordinción de contabilidad de la función Recaudadora
Coordinación de Administración de Aplicativos de Impuestos
Subdirección de Fiscalización Tributaria
Sistemas De Informacion y Procedimiento De Fiscalizacion 
Subdirección de Gestión de Tecnología de la Información y las Telecomunicaciones
Coordinación de Soluciones y Desarrollo</t>
    </r>
  </si>
  <si>
    <r>
      <rPr>
        <b/>
        <sz val="12"/>
        <rFont val="Arial"/>
        <family val="2"/>
      </rPr>
      <t>Hallazgo No. 11. Expediente 200701439 Seccional Barranquilla (F-D)</t>
    </r>
    <r>
      <rPr>
        <sz val="12"/>
        <rFont val="Arial"/>
        <family val="2"/>
      </rPr>
      <t xml:space="preserve">
“(…) la acción de cobro contra el contribuyente prescribió el 9 de abril de 2024, por el paso del tiempo sin actuación útil, conforme al artículo 817 del ET. Sin embargo, aún no ha sido reconocida formalmente por la DIAN (mediante auto o acto administrativo) y no hay constancia de acto que interrumpa el término de 5 años desde la ejecutoria.
No se realizaron de manera diligente y efectiva las acciones de secuestro, avalúo y remate del bien identificado con MI 180-7913, que correspondía a un lote ubicado en el municipio de Acandí – Chocó. Lo anterior, partiendo que las medidas cautelares de embargo, fueron registradas en el Certificado de Tradición del inmueble desde el 25 de agosto de 2020, como aparece en la ANOTACIÓN 2. Por tanto, se evidenció una ineficiente gestión que conllevó a la pérdida de recursos por $691.963.000. (…) 
Con lo anterior, se generó daño al patrimonio público por $691.963.000; valor del mandamiento de pago No. 20190302000484 del 28 de febrero de 2019, correspondiente a la sanción por no presentar la declaración de renta y complementarios del año gravable </t>
    </r>
  </si>
  <si>
    <t>"(...) La prescripción de la acción de cobro de la obligación se presentó, al no adelantarse las actuaciones procesales como lo establece el Estatuto Tributario y dar cabal cumplimiento a los procedimientos citados, con el objeto de recuperar los recursos adeudados dentro del término previsto en el Artículo 817 del mismo Estatuto(…)"</t>
  </si>
  <si>
    <t xml:space="preserve">Realizar seguimiento a las comisiones en el proceso de cobro </t>
  </si>
  <si>
    <t>Realizar trimestralmente análisis de la información registrada en los formatos FT-COT-5255 "Inventario de bienes embargados" y FT-COT-2638 "Control de comisiones en el proceso de cobro" a efectos de generar alertas a las Direcciones Seccionales referente a las comisiones en el proceso de cobro, recibiendo retroalimentación de estas frente a las gestiones realizadas en los casos con alertas.</t>
  </si>
  <si>
    <t>Informes en Excel u otro medio de soporte equivalente</t>
  </si>
  <si>
    <r>
      <rPr>
        <b/>
        <sz val="12"/>
        <rFont val="Arial"/>
        <family val="2"/>
      </rPr>
      <t>DGI</t>
    </r>
    <r>
      <rPr>
        <sz val="12"/>
        <rFont val="Arial"/>
        <family val="2"/>
      </rPr>
      <t xml:space="preserve">
Dirección de Gestión de Impuestos
Subdirección de Cobranzas y Control Extensivo
Coordinación de Cobranzas
Dirección Seccional de Impuestos de Barranquilla
Dirección Seccional de Impuestos de Medellín
Dirección Seccional de Impuestos y Aduanas de Quibdó
Dirección Seccional de Impuestos y Aduanas de Santa Marta
Dirección Seccional de Impuestos y Aduanas de Barrancabermeja</t>
    </r>
  </si>
  <si>
    <t>Realizar seguimiento cuatrimestral a los bienes inmuebles embargados que tienen inactividad procesal significativa según lo registrado en el FT-COT- 5255 "Inventario de bienes embargados"</t>
  </si>
  <si>
    <r>
      <rPr>
        <b/>
        <sz val="12"/>
        <rFont val="Arial"/>
        <family val="2"/>
      </rPr>
      <t>DGI</t>
    </r>
    <r>
      <rPr>
        <sz val="12"/>
        <rFont val="Arial"/>
        <family val="2"/>
      </rPr>
      <t xml:space="preserve">
Dirección de Gestión de Impuestos
Subdirección de Cobranzas y Control Extensivo
Coordinación de Cobranzas</t>
    </r>
  </si>
  <si>
    <t>Revisar el caso relacionado por el equipo auditor para subsanar</t>
  </si>
  <si>
    <t>Revisar el caso particular, para proferir el acto administrativo que corresponda para la interrupción del termino de prescripción ó la declaratoria de prescripción de la(s) obligaciones(s)</t>
  </si>
  <si>
    <t>Documento de informe de actuaciones realizadas</t>
  </si>
  <si>
    <r>
      <rPr>
        <b/>
        <sz val="12"/>
        <rFont val="Arial"/>
        <family val="2"/>
      </rPr>
      <t>DGI</t>
    </r>
    <r>
      <rPr>
        <sz val="12"/>
        <rFont val="Arial"/>
        <family val="2"/>
      </rPr>
      <t xml:space="preserve">
Dirección de Gestión de Impuestos
Subdirección de Cobranzas y Control Extensivo
Coordinación de Cobranzas 
Dirección Seccional de Impuestos de Barranquilla
División de Recaudo y Cobranzas
</t>
    </r>
  </si>
  <si>
    <t>Capacitar a los funcionarios de ejecución de bienes y administración presupuestal en relación a las comisiones para diligencias de ejecución de bienes</t>
  </si>
  <si>
    <t>Capacitar a los funcionarios en el instructivo IN-COT-0225 "Comisión en el proceso de cobro" haciendo énfasis en la disposición de recursos financieros para el desarrollo de diligencias de secuestro, avalúo y remate de bienes para cuya ejecución se ha comisionado a otra Dirección Seccional y el seguimiento de la seccional que comisiona</t>
  </si>
  <si>
    <t>Registro de asistencia</t>
  </si>
  <si>
    <r>
      <rPr>
        <b/>
        <sz val="12"/>
        <rFont val="Arial"/>
        <family val="2"/>
      </rPr>
      <t xml:space="preserve">Hallazgo No. 12. Expediente 20090780 DSI Barranquilla (F-D)
</t>
    </r>
    <r>
      <rPr>
        <sz val="12"/>
        <rFont val="Arial"/>
        <family val="2"/>
      </rPr>
      <t xml:space="preserve">
“(…) Por lo anterior, operó el fenómeno jurídico de la prescripción sobre la acción de cobro dentro expediente No 200907080, contra el contribuyente identificado con el NIT 900047321, por el transcurso de los cinco (5) años establecidos en el artículo 817 del ET para el cobro de las obligaciones. Sin embargo, aún no ha sido reconocida formalmente por la DIAN (mediante auto o acto administrativo) y no hay constancia de acto que interrumpa el término de 5 años desde la ejecutoria; no obstante, haber logrado la medida cautelar de embargo y secuestro sobre un predio de propiedad de la sociedad demandada, identificado con matrícula inmobiliaria 228-7967, que correspondía a un lote de terreno ubicado en el municipio de Santa Marta avaluado en $119.823.000.00, el cual no se llevó a remate. De esta manera, la DIAN perdió la oportunidad de recaudar las deudas tributarias a cargo del contribuyente, debido a la falta de celeridad e impulso procesal. 
En consecuencia, se generó daño al patrimonio público por $119.823.000, por el avalúo del inmueble MI I228-7967…”. </t>
    </r>
  </si>
  <si>
    <t xml:space="preserve">“(… ) Se evidencian algunos hechos que son la causa para que operara el fenómeno jurídico de la Prescripción de la Acción de Cobro sobre las obligaciones tributarias adeudadas por la contribuyente: 
	- El tiempo transcurrido entre los mandamientos de pago librados contra el deudor (último el 25-01-2018) y el avaluó del inmueble mediante Auto No. 2023050600002 del 10 de marzo de 2023. Más de cinco (5) años. 
	- La falta de celeridad en las actuaciones por parte de la División de Recaudo y Cobranzas DSI Santa Marta, como comisionada, habida cuenta que le tomó casi cinco años realizar el secuestro y avalúo del bien, omitiendo el remate. 
	- Deficiencias en el control y seguimiento por parte del funcionario que libró el Despacho Comisorio sobre las diligencias ordenadas en el mismo, toda vez que, transcurridos cinco años, requiere a la División de Recaudo y Cobranzas DSI Santa Marta como comisionada, acerca de las acciones realizadas, la devolución del Despacho Comisorio e informa acerca de la prescripción de las obligaciones adeudadas. 
	- El bien embargado, secuestrado y avaluado identificado con la matrícula inmobiliaria 228-7967, ubicado en el municipio de Santa Marta, no fue rematado por la seccional comisionada de conformidad con lo ordenado en el despacho comisorio (…)”. </t>
  </si>
  <si>
    <t xml:space="preserve">Informe y/o e-mal remitido a las Seccionales </t>
  </si>
  <si>
    <r>
      <rPr>
        <b/>
        <sz val="12"/>
        <rFont val="Arial"/>
        <family val="2"/>
      </rPr>
      <t xml:space="preserve">Hallazgo No. 13. Resoluciones Sanción DSI Barranquilla (F-D)
</t>
    </r>
    <r>
      <rPr>
        <sz val="12"/>
        <rFont val="Arial"/>
        <family val="2"/>
      </rPr>
      <t xml:space="preserve">
“Dentro del expediente aportado por la Oficina de Control Interno de la DIAN, en ochenta y ocho folios, se adjuntan las siguientes Resoluciones Sancionatorias:
(…) El total de las sanciones impuestas al importador, identificada con el Nit., 800.038.391, a través de la Resolución Sanción No. 1041 de 21 de mayo de 2018 ascendió a Ciento setenta y siete millones ochocientos ochenta y tres mil doscientos treinta y dos pesos M/CTE - $177.883.232.
(…) El total de las sanciones impuestas al importador, identificado con el Nit., 800.038.391, a través de la Resolución Sanción No. 1041 de 21 de mayo de 2018 ascendió a Ciento setenta y un millones seiscientos noventa y dos mil setecientos ochenta pesos M/CTE - $171.692.780.
Dentro del expediente trasladado por la Oficina de Control Interno de la DIAN, no se evidencia que se haya librado mandamiento de pago sobre las deudas tributarias contenidas en las Resoluciones Sancionatorias Nos.669-1041 del 21 de mayo de 2018 y No.669-1184 del 07 de junio de 2018, por $177.883.232 y $171.692.780, respectivamente. 
Tampoco se advierte actuación alguna tendiente a interrumpir la prescripción de la acción de cobro, de conformidad con el Artículo 818 del Estatuto Tributario, la cual operó cinco años después de la expedición de los Resoluciones Sancionatorias Nos. 669-1041 del 21 de mayo de 2018 y No. 669-1184 del 07 de junio de 2018, contra la sociedad importadora, identificada con el Nit. 800.038.391. 
Por lo anterior, operó el fenómeno jurídico de la prescripción sobre la acción de cobro de las obligaciones tributarias contenidas en las mencionadas resoluciones, a cargo de la sociedad importadora, identificada con el Nit. 800.038.391, por cuanto trascurrieron cinco años desde su expedición sin que se haya interrumpido la misma (…)
En consecuencia, se generó daño al patrimonio público por $349.576.012, valor que corresponde a las resoluciones señaladas en el acápite anterior…”. </t>
    </r>
  </si>
  <si>
    <t xml:space="preserve">“(…) las deficiencias en la gestión de cobro de las obligaciones surgidas con posterioridad al proceso concursal; en consecuencia, llevó a que operara el fenómeno jurídico de la prescripción sobre la acción de cobro (…)”. </t>
  </si>
  <si>
    <t>Capacitación en gestión de cobro en un proceso de reorganización empresarial</t>
  </si>
  <si>
    <t>Realizar capacitación en gestión de cobro en los procesos de reorganización empresarial a los funcionarios de cobro, haciendo énfasis en el cobro de obligaciones posteriores al inicio del proceso de reorganización, así como en la circularización nacional  para la identificación de obligaciones objeto de los procesos de cobro o del porceso especial</t>
  </si>
  <si>
    <r>
      <rPr>
        <b/>
        <sz val="12"/>
        <rFont val="Arial"/>
        <family val="2"/>
      </rPr>
      <t>DGI</t>
    </r>
    <r>
      <rPr>
        <sz val="12"/>
        <rFont val="Arial"/>
        <family val="2"/>
      </rPr>
      <t xml:space="preserve">
Dirección de Gestión de Impuestos
Subdirección de Cobranzas y Control Extensivo
Coordinación de Cobranzas
Dirección de Gestión de Fiscalización
Subdirección de Fiscalización Tributaria</t>
    </r>
  </si>
  <si>
    <t>Realizar seguimiento a la inclusión y/o cobro de obligaciones posteriores en los procesos concursales</t>
  </si>
  <si>
    <t>Realizar mensualmente un cruce de los contribuyentes registrados en el FT-COT-2615 "Seguimiento y control de procesos concursales" para validar con las diferentes bases y áreas si se han generado obligaciones con posterioridad al inicio del proceso concursal a efectos de validar si se han adelantado las actuaciones correspondientes para el cobro de las obligaciones posteriores</t>
  </si>
  <si>
    <t>Reporte en Excel y/o Informe de Actuaciones</t>
  </si>
  <si>
    <r>
      <rPr>
        <b/>
        <sz val="12"/>
        <rFont val="Arial"/>
        <family val="2"/>
      </rPr>
      <t>DGI</t>
    </r>
    <r>
      <rPr>
        <sz val="12"/>
        <rFont val="Arial"/>
        <family val="2"/>
      </rPr>
      <t xml:space="preserve">
Dirección de Gestión de Impuestos
Subdirección de Cobranzas y Control Extensivo
Coordinación de Cobranzas
Dirección Seccional de Impuestos de Barranquilla</t>
    </r>
  </si>
  <si>
    <r>
      <rPr>
        <b/>
        <sz val="12"/>
        <rFont val="Arial"/>
        <family val="2"/>
      </rPr>
      <t xml:space="preserve">Hallazgo No. 14. Expediente Seccional Barrancabermeja (F-D)
</t>
    </r>
    <r>
      <rPr>
        <sz val="12"/>
        <rFont val="Arial"/>
        <family val="2"/>
      </rPr>
      <t xml:space="preserve">
“(…) Al realizar el análisis del expediente 201800458 con NIT.15252525, se verificaron los actos administrativos que libró la orden de pago e igualmente que dispuso seguir adelante con la ejecución, para realizar el avalúo y remate de bienes.(…)
De acuerdo con la base de datos suministrada por la DIAN, se evidenció que las acciones de cobro incluidas en los mandamientos de pago No. 20190302000008 del 06 de febrero de 2019 y No. 20190302000095 de fecha 11 de abril de 2019 prescribieron conforme al Artículo 817 del Estatuto Tributario, el 27 de febrero de 2024 y el 03 de mayo de 2024; sin embargo, aún no ha sido reconocida formalmente por la DIAN (mediante auto o acto administrativo) y no hay constancia de acto que interrumpa el término de 5 años desde la ejecutoria, situación que genera un daño patrimonial por $2.558.243.354, como resultado de obligaciones generadas por impuestos, sanciones e intereses, con corte al 05 de junio de 2024. 
El valor del daño patrimonial estimado en $2.558.243.354 corresponde a la diferencia entre el total de las obligaciones pendientes del contribuyente, que ascienden a $2.984.331.057 y los recursos efectivamente recuperados por la DIAN a través del proceso de remate de bienes inmuebles, los cuales suman $426.087.703, información reportada en el expediente 201800458…”. </t>
    </r>
  </si>
  <si>
    <t xml:space="preserve">“(…) la falta de gestión efectiva por la Seccional Medellín al no realizar el proceso de avalúo, secuestro y remate de los bienes inmuebles incluidos en los Actos comisorios realizados por la Seccional de Barrancabermeja; situación que impidió la recuperación oportuna de las sumas adeudadas (…)”. </t>
  </si>
  <si>
    <t>Capacitar a los funcionarios de ejecución de bienes y administración presupuestal</t>
  </si>
  <si>
    <t>Capacitar a los funcionarios de ejecución de bienes en la determinación de la relación costo/beneficio para establecer viabilidad en la ejecución del bien</t>
  </si>
  <si>
    <r>
      <rPr>
        <b/>
        <sz val="12"/>
        <rFont val="Arial"/>
        <family val="2"/>
      </rPr>
      <t xml:space="preserve">Hallazgo No. 15. Expediente 201800615 Seccional Tuluá (F-D)
</t>
    </r>
    <r>
      <rPr>
        <sz val="12"/>
        <rFont val="Arial"/>
        <family val="2"/>
      </rPr>
      <t xml:space="preserve">
“(…) Al realizar el análisis del expediente 201800615, correspondiente al contribuyente con NIT. 900742559; en el cual, se adjunta mandamiento de pago No. 20190302000107 del 30 de julio de 2019, notificado el 20 de agosto del mismo año, por la obligación de $15.118.728.000, valor que corresponde al impuesto de Renta, año gravable 2015 por $13.744.298.000 y sanción por $1.374.430.000. lo anterior, producto de una corrección privada realizada voluntariamente por el contribuyente, resultado de una acción persuasiva por parte de Fiscalización. 
Durante la revisión del proceso de cobro coactivo de las obligaciones tributarias, se identificó inactividad en la gestión de cobro de las deudas por parte de la Dirección Seccional de Impuestos y Aduanas de Tuluá al contribuyente. Esta inactividad se evidencia en los siguientes aspectos: 
1. Demoras en la Ejecución de Procedimientos de Cobro: Se evidencio inactividad procesal desde la emisión del mandamiento de pago; es decir, desde el 30 de julio de 2019 hasta el 5 de mayo de 2023 con la expedición de la Resolución 2023022500052283; aproximadamente cuatro (4) años después se iniciaron los procedimientos de cobro coactivo. Las demoras en la emisión de resoluciones de embargo de sumas de dinero y de bienes muebles e inmuebles llevaron a la prescripción de la acción de cobro el 4 de noviembre de 2024, lo que impactó 
negativamente en la eficiencia y efectividad en el cobro de las obligaciones a cargo del contribuyente. Lo anterior, sin desconocer las actividades persuasivas realizadas antes del acto administrativo que da inicio al cobro de la obligación. 
2. La Responsabilidad Tributaria: Debido a la importancia que tienen los impuestos para el Estado, los cuales constituyen su principal fuente de ingresos en el presupuesto nacional y en las finanzas públicas, la DIAN debe realizar los procedimientos necesarios para la recuperación de los recursos públicos a través de las herramientas y mecanismos legales de cobro al contribuyente. Situación que no se evidencia en el expediente; por cuanto, se evidencian las siguientes actuaciones: cinco (5) meses antes de la prescripción de la acción de cobro acaecida el 4 de noviembre de 2024: La Resolución No. 20240309000045 del 25 de junio de 2024, la cual ordena seguir adelante la ejecución, Resolución de embargos de sumas de dinero No. 20240225000404 del 14 de junio de 2024 y la investigación de bienes realizada el 22 de agosto de 2024. 
3. Declaratoria de la Prescripción de la Acción de Cobro: El 7 de abril de 2025, la Dirección Seccional emite la Resolución No.2025215551005000003, por la cual se declara la prescripción de la acción de cobro por $15.1183.728.000. La inactividad procesal de la Seccional de Impuestos y Aduanas de Tuluá, dentro del proceso de cobro contra el contribuyente con NIT 900742559, refleja una gestión fiscal ineficiente e inoportuna, debido a la falta de impulso procesal tendiente a recuperar las deudas tributarias. Esta situación, no solo impidió la recaudación de ingresos para el Estado, sino que también genera un ambiente de incertidumbre y desconfianza en el sistema tributario. 
Por lo anterior, operó el fenómeno jurídico de la prescripción de la acción de cobro de las obligaciones tributarias contenidas en el expediente No 201800615, contra el contribuyente identificado con el NIT 900742559, como consecuencia del vencimiento de los cinco (5) años establecidos en el artículo 81784 del Estatuto Tributario (…). 
En consecuencia, se generó daño al patrimonio público por $15.118.728.000, valor que corresponde al impuesto de Renta, año gravable 2015 por $13.744.298.000 y sanción por $1.374.430.000…”. 
 </t>
    </r>
  </si>
  <si>
    <t xml:space="preserve">“(…) por falta de actividad e impulso procesal y un adecuado seguimiento y control del proceso de cobro, dejando a la DIAN sin posibilidades de recuperar las obligaciones tributarias (…)”. </t>
  </si>
  <si>
    <t>Capacitar a los funcionarios de cobro coactivo en la vinculación de deudores solidarios, subsidiarios, garantes, herederos y demás, en los diferentes tipos de sociedades</t>
  </si>
  <si>
    <t>Desarrollar jornada de Capacitación a los funcionarios de cobro coactivo en vinculación de deudore solidarios, subsidiarios, garantes, herederos y demás, en los diferentes tipos de sociedades, haciendo especial énfasis en sociedades de economía solidaria y en los procesos de liquidación de estas.</t>
  </si>
  <si>
    <t>Realizar seguimiento a las actuaciones en las obligaciones de "Difícil Cobro" o "Sin Respaldo Económico"</t>
  </si>
  <si>
    <t>Presentar cuatrimestralmente a la Coordinación de Cobranzas un reporte de actuaciones realizadas a los expedientes clasificados como "Difícil Cobro" o "Sin respaldo económico" informando de la realización de las siguientes actividades: Actualización de embargo a sumas de dinero, Investigación de bienes, Vinculación de solidarios/subsidiarios, Remisión de insumos a unidad penal</t>
  </si>
  <si>
    <t>Reporte en Excel</t>
  </si>
  <si>
    <r>
      <rPr>
        <b/>
        <sz val="12"/>
        <rFont val="Arial"/>
        <family val="2"/>
      </rPr>
      <t>DGI</t>
    </r>
    <r>
      <rPr>
        <sz val="12"/>
        <rFont val="Arial"/>
        <family val="2"/>
      </rPr>
      <t xml:space="preserve">
Dirección de Gestión de Impuestos
Subdirección de Cobranzas y Control Extensivo
Coordinación de Cobranzas
Dirección Seccional de Impuestos y Aduanas de Tuluá</t>
    </r>
  </si>
  <si>
    <t>Realizar seguimiento al impulso procesal</t>
  </si>
  <si>
    <t>Generar trimestralmente un reporte de los expedientes que no hayan tenido gestión en un tiempo mayor a cuatro (4) meses, enviándolo a los funcionarios a cargo de los expedientes con alerta para que se adelanten las actuaciones pertinentes de acuerdo a la normatividad y los procedimientos internos de cobro</t>
  </si>
  <si>
    <t>Reporte en Excel y/o e-mail remitido a los funcionarios</t>
  </si>
  <si>
    <r>
      <rPr>
        <b/>
        <sz val="12"/>
        <rFont val="Arial"/>
        <family val="2"/>
      </rPr>
      <t>DGI</t>
    </r>
    <r>
      <rPr>
        <sz val="12"/>
        <rFont val="Arial"/>
        <family val="2"/>
      </rPr>
      <t xml:space="preserve">
Dirección de Gestión de Impuestos
Subdirección de Cobranzas y Control Extensivo
Coordinación de Cobranzas
Dirección Seccional de Impuestos y Aduanas de Tuluá
División de Recaudo y Cobranzas
GIT de Gestión de Cobranzas</t>
    </r>
  </si>
  <si>
    <r>
      <rPr>
        <b/>
        <sz val="12"/>
        <rFont val="Arial"/>
        <family val="2"/>
      </rPr>
      <t>Hallazgo nro. 4 Expediente 20180035 – DS Bogotá (F-D)</t>
    </r>
    <r>
      <rPr>
        <sz val="12"/>
        <rFont val="Arial"/>
        <family val="2"/>
      </rPr>
      <t xml:space="preserve">
“(…)    se evidencia que dentro del expediente no consta la emisión de mandamiento de pago, respecto de la obligación derivada por concepto de multa, contenida en la Resolución por medio de la cual se impone una sanción cambiaria No. 1497 del 22 de agosto del 2017 por $117.929.745. Dicha omisión constituye un incumplimiento del procedimiento PR-COT- PR-COT-0270 “Mandamiento de Pago”, el cual establece de manera expresa su objetivo40 y alcance 41, señalando en la actividad No. 3 la obligación de “Proferir el Mandamiento de Pago42” sobre las obligaciones claras, expresas y exigibles. (…)”
“(…) no se advierte actuación alguna dirigida a interrumpir la prescripción de la acción de cobro, conforme a lo dispuesto en el artículo 81843 del Estatuto Tributario, la cual se configuró transcurridos los cinco (5) años desde la expedición de la Resolución Sanción de Imposición Cambiaria. (…)”</t>
    </r>
  </si>
  <si>
    <t>“(…) la falta de emisión del mandamiento de pago y la falta de gestión de cobro conllevó a la prescripción de la acción (…)”
“(…) gestión fiscal ineficaz, ineficiente e inoportuna, al tenor de lo dispuesto en el artículo 6º de la Ley 610 de 2000 (…)”</t>
  </si>
  <si>
    <t>Validar y ejecutar la gestión de cobro de las obligaciones aduaneras y cambiarias que presentan alerta</t>
  </si>
  <si>
    <t>Consultar las alertas generadas por la herramienta de control de prescripciones para adelantar las actuaciones procedentes que conlleven a la mitigación de riesgo de prescripción de obligaciones sin mandamiento de pago o con bienes embargados</t>
  </si>
  <si>
    <t>Informe trimestral sobre el estado de las alertas generadas por la herramienta de control de prescripciones al inicio y al cierre del trimestre.</t>
  </si>
  <si>
    <r>
      <rPr>
        <b/>
        <sz val="12"/>
        <rFont val="Arial"/>
        <family val="2"/>
      </rPr>
      <t>DGI</t>
    </r>
    <r>
      <rPr>
        <sz val="12"/>
        <rFont val="Arial"/>
        <family val="2"/>
      </rPr>
      <t xml:space="preserve">
Subdirección de Cobranzas y Control Extensivo
Coordinación de Cobranzas 
Dirección Seccional de Impuestos de Bogotá</t>
    </r>
  </si>
  <si>
    <t>Del inventario de cartera identificar los contribuyentes con obligaciones aduaneras y cambiarias cuya forma asociativa tenga responsabilidad solidaria para continuar con el procedimiento PR-COT-0270 "Mandamiento de pago"</t>
  </si>
  <si>
    <t>Informe trimestral de los contribuyentes con posibilidad de vinculación solidaria y sobre cuales se profirió Mandamiento de Pago y actuaciones de cobro ejecutadas (Investigación de bienes y decreto de medidas cautelares)</t>
  </si>
  <si>
    <t>Realizar acciones encaminadas a localizar bienes y decretar medidas cautelares.</t>
  </si>
  <si>
    <t>Del inventario de cartera identificar los contribuyentes de los segmentos gestionables con obligaciones aduaneras y cambiarias, para realizar investigación de bienes, remitiendo el resultado de la investigación a los funcionarios a cargo para el decreto de medidas cautelares procedentes</t>
  </si>
  <si>
    <t>Reporte semestral del resultado de la investigación en el FT-COT-2264 "Control investigación de bienes"</t>
  </si>
  <si>
    <t>De acuerdo al resultado de investigaciones de bienes positivas realizadas al inicio del semestre, registradas en el FT-COT-2264 "Control investigación de bienes", identificar los contribuyentes sobre los cuales se decretaron medidas cautelares durante el semestre (Según lo reportado en el FT-COT-5255 "Inventario de bienes embargados"), generando alerta a los funcionarios en caso de un bajo numero de decreto de medidas cautelares</t>
  </si>
  <si>
    <t>Informe semestral que incluya: un indicador del decreto de medidas cautelares frente a las investigaciones de bienes positivas realizadas al inicio del semestre, y la acciones tomadas en caso de un bajo numero de decreto de medidas cautelares</t>
  </si>
  <si>
    <t>Incorporar nuevas alertas a la herramienta de control de prescripciones</t>
  </si>
  <si>
    <t>Incorporar a la herramienta de control de prescripciones alertas para: obligaciones aduaneras y/o títulos aduaneros sobre los cuales se ordena hacer efectiva póliza, y obligaciones que no registran en los aplicativos actuaciones en mas de 6 meses</t>
  </si>
  <si>
    <t xml:space="preserve">Informe que presente la Actualización de herramienta con las nuevas alertas incorporadas. </t>
  </si>
  <si>
    <r>
      <rPr>
        <b/>
        <sz val="12"/>
        <rFont val="Arial"/>
        <family val="2"/>
      </rPr>
      <t>DGI</t>
    </r>
    <r>
      <rPr>
        <sz val="12"/>
        <rFont val="Arial"/>
        <family val="2"/>
      </rPr>
      <t xml:space="preserve">
Subdirección de Cobranzas y Control Extensivo
Coordinación de Cobranzas </t>
    </r>
  </si>
  <si>
    <r>
      <rPr>
        <b/>
        <sz val="12"/>
        <rFont val="Arial"/>
        <family val="2"/>
      </rPr>
      <t>Hallazgo nro. 5 Expediente 2018019 - DS Cali (F-D)</t>
    </r>
    <r>
      <rPr>
        <sz val="12"/>
        <rFont val="Arial"/>
        <family val="2"/>
      </rPr>
      <t xml:space="preserve">
“(…) De la revisión del proceso de cobro coactivo en donde se emitieron los mandamientos de pago Nos.000018 del 13 de junio de 2018 por $5.951.000 y 000022 del 13 de marzo de 2019 por $1.160.739.000 respecto a las Resoluciones No. 001823 del 06 de diciembre del 2017 y No. 000893 del 12 de junio del 2018, se evidencia que no se realizaron gestiones de cobro al representante legal, como deudor subsidiario por parte de la DS de Impuestos y Aduanas de Cali, dado que, desde la fecha de los referidos mandamientos de pago, no se observaron acciones que inviten al pago de las sanciones impuestas; ello implica un periodo de inactividad procesal de cuatro (4) años sin gestión alguna.
La no emisión de resoluciones de embargo de sumas de dinero y la ausencia de otras medidas cautelares respecto de posibles bienes muebles e inmuebles del importador y del representante legal solidario, condujeron a la prescripción de la acción de cobro, lo que afectó de manera negativa la eficiencia y efectividad en la recuperación de las obligaciones a su cargo.    (…)”
(…) La inactividad procesal en el cobro coactivo, configura daño fiscal por $1.160.739.000.</t>
    </r>
  </si>
  <si>
    <t>“(…)  falta de actividad e impulso procesal y un adecuado seguimiento y control del proceso de cobro, dejando a la DIAN sin posibilidades de recuperar la obligación aduanera  (…)”</t>
  </si>
  <si>
    <r>
      <rPr>
        <b/>
        <sz val="12"/>
        <rFont val="Arial"/>
        <family val="2"/>
      </rPr>
      <t>DGI</t>
    </r>
    <r>
      <rPr>
        <sz val="12"/>
        <rFont val="Arial"/>
        <family val="2"/>
      </rPr>
      <t xml:space="preserve">
Subdirección de Cobranzas y Control  Extensivo
Coordinación de Cobranzas 
Dirección Seccional de Impuestos de Cali</t>
    </r>
  </si>
  <si>
    <r>
      <rPr>
        <b/>
        <sz val="12"/>
        <rFont val="Arial"/>
        <family val="2"/>
      </rPr>
      <t>Hallazgo nro. 6 Expediente 265018004 - DS Barranquilla (F-D)</t>
    </r>
    <r>
      <rPr>
        <sz val="12"/>
        <rFont val="Arial"/>
        <family val="2"/>
      </rPr>
      <t xml:space="preserve">
“(…)  DS de Impuestos y Aduanas Nacionales de Barranquilla expidió mandamiento de pago No.302027 por $6.319.147.914 en la que se evidencia el cobro de las obligaciones, como consecuencia de las liquidaciones oficiales de corrección contenida en las Resoluciones Nos. 1237 del 03 de octubre del 2017, 1307 del 17 de octubre del 2017 y la 1449 del 14 de noviembre del 2017, notificado por mensajería instantánea del 16 de
febrero del 2018. (…)”
“(…) De la revisión del proceso de cobro coactivo en donde se emitió mandamiento de pago No. 302027 del 16 de enero del 2018, se evidenció inactividad en la gestión de cobro de la deuda por parte de la DS de Barranquilla al importador, dado a que desde la fecha del referido mandamiento no se observa acciones que inviten al pago de las sanciones impuestas; Ello implica un periodo de inactividad procesal de cinco (5) años sin gestión fiscal alguna (…) “
(…) operó el fenómeno jurídico de la prescripción de la acción de cobro de la obligación cambiaria contenida en el expediente No. 265022174, contra el importador contribuyente con el NIT. 900.917.127, como consecuencia del vencimiento de los cinco (5) años establecidos en el artículo 81757 del Estatuto Tributario; por falta de actividad e impulso procesal y un adecuado seguimiento y control del proceso de cobro, dejando a la DIAN sin
posibilidades de recuperar las obligaciones aduaneras (…)”</t>
    </r>
  </si>
  <si>
    <t>“(…)  se evidenció inactividad en la gestión de cobro de la deuda por parte de la DS de Barranquilla al importador (…)”
“(…) No se evidencia la emisión de resoluciones de embargo de sumas de dinero y la ausencia de otras medidas cautelares respecto de posibles bienes muebles e inmuebles del importador (…)”</t>
  </si>
  <si>
    <r>
      <rPr>
        <b/>
        <sz val="12"/>
        <rFont val="Arial"/>
        <family val="2"/>
      </rPr>
      <t>DGI</t>
    </r>
    <r>
      <rPr>
        <sz val="12"/>
        <rFont val="Arial"/>
        <family val="2"/>
      </rPr>
      <t xml:space="preserve">
Subdirección de Cobranzas y Control  Extensivo
Coordinación de Cobranzas
Dirección Seccional de Impuestos de Barranquilla</t>
    </r>
  </si>
  <si>
    <r>
      <rPr>
        <b/>
        <sz val="12"/>
        <rFont val="Arial"/>
        <family val="2"/>
      </rPr>
      <t xml:space="preserve">Hallazgo nro. 7 Expediente 20130381 - DS Bogotá (F-D)
</t>
    </r>
    <r>
      <rPr>
        <sz val="12"/>
        <rFont val="Arial"/>
        <family val="2"/>
      </rPr>
      <t xml:space="preserve">
“(…)   Durante la revisión del proceso de cobro coactivo de la obligación cambiaria, se identificó inactividad en la gestión de cobro de la deuda por parte de la Dirección Seccional de Impuestos de Bogotá al importador (…)”
(…) operó el fenómeno jurídico de la prescripción de la acción de cobro de la obligación cambiaria contenidas en el expediente No 20130381, contra el contribuyente identificado con el NIT 900.237.444, como consecuencia del vencimiento de los cinco (5) años establecidos en el artículo 81769 del Estatuto Tributario; por falta de actividad e impulso procesal y un adecuado seguimiento y control del proceso de cobro, dejando a la DIAN sin
posibilidades de recuperar las obligaciones cambiarias.</t>
    </r>
  </si>
  <si>
    <t>“(…) inactividad en la gestión de cobro de la deuda por parte de la Dirección Seccional de Impuestos de Bogotá al importador.   (…)”</t>
  </si>
  <si>
    <r>
      <rPr>
        <b/>
        <sz val="12"/>
        <rFont val="Arial"/>
        <family val="2"/>
      </rPr>
      <t>DGI</t>
    </r>
    <r>
      <rPr>
        <sz val="12"/>
        <rFont val="Arial"/>
        <family val="2"/>
      </rPr>
      <t xml:space="preserve">
Subdirección de Cobranzas y Control  Extensivo
Coordinación de Cobranzas
Dirección Seccional de Impuestos de Bogotá</t>
    </r>
  </si>
  <si>
    <r>
      <rPr>
        <b/>
        <sz val="12"/>
        <rFont val="Arial"/>
        <family val="2"/>
      </rPr>
      <t>Hallazgo nro. 8 Expediente 265016178 – DS Barranquilla (F-D)</t>
    </r>
    <r>
      <rPr>
        <sz val="12"/>
        <rFont val="Arial"/>
        <family val="2"/>
      </rPr>
      <t xml:space="preserve">
“(…)  En la revisión del proceso de cobro coactivo de la obligación cambiaria, se identificó inactividad en la gestión de cobro de la deuda por parte de la DS al importador.  (…)”
“(…) operó el fenómeno jurídico de la prescripción de la acción de cobro de la obligación cambiaria contenida en el expediente No 265016178 contra el importador identificado con el NIT 900.429.414, como consecuencia del vencimiento de los cinco (5) años establecidos en el artículo 817 del Estatuto Tributario; por falta de actividad e impulso procesal y un adecuado seguimiento y control del proceso de cobro, dejando a la DIAN sin posibilidades de recuperar las obligaciones aduaneras y cambiarias.</t>
    </r>
  </si>
  <si>
    <t xml:space="preserve">“(…)  inactividad en la gestión de cobro de la deuda por parte de la DS al importador.  (…)”
</t>
  </si>
  <si>
    <r>
      <rPr>
        <b/>
        <sz val="12"/>
        <rFont val="Arial"/>
        <family val="2"/>
      </rPr>
      <t>Hallazgo nro. 9 Expediente 53 – DS Cartagena (D - F)</t>
    </r>
    <r>
      <rPr>
        <sz val="12"/>
        <rFont val="Arial"/>
        <family val="2"/>
      </rPr>
      <t xml:space="preserve">
 “(…) De la revisión del expediente se pudo evidenciar que, no se observan soportes en que conste que la Dirección Seccional de Impuestos y Aduanas de Cartagena diera inició al proceso de cobro por concepto de las sanciones impuestas al importador.   (…)”
(…) se evidencia que dentro del expediente no consta la emisión de mandamientos de pago respecto de las obligaciones derivadas por concepto de tributos aduaneros, contenidas en las Resoluciones de Liquidación de Valor No. 001976 del 11 de octubre de 2019 por $409.328.297 y No. 00647 del 30 de julio del 2020 por $308.875.000. (…)”
“(…) no se advierte actuación alguna dirigida a interrumpir la prescripción de la acción de cobro, conforme a lo dispuesto en el artículo 818 del Estatuto Tributario, la cual se configuró transcurridos cinco (5) años desde la expedición de las Resoluciones de Liquidación de Valor. (….)”</t>
    </r>
  </si>
  <si>
    <t>“(…)  la falta de emisión del mandamiento de pago y la inacción frente a la ejecución de la garantía conllevaron a la prescripción de la acción de cobro,  (…)”</t>
  </si>
  <si>
    <r>
      <rPr>
        <b/>
        <sz val="12"/>
        <rFont val="Arial"/>
        <family val="2"/>
      </rPr>
      <t>DGI</t>
    </r>
    <r>
      <rPr>
        <sz val="12"/>
        <rFont val="Arial"/>
        <family val="2"/>
      </rPr>
      <t xml:space="preserve">
Subdirección de Cobranzas y Control  Extensivo
Coordinación de Cobranzas
Dirección Seccional de Impuestos de Cartagena
Dirección Seccional de Impuestos y Aduanas de Cúcuta</t>
    </r>
  </si>
  <si>
    <t>Validar el estado de ejecución de las pólizas que amparan obligaciones aduaneras otorgadas por compañías de seguros adscritas a la DOGC</t>
  </si>
  <si>
    <t>Realizar permanentemente revisión el estado de la gestión de cobro de las pólizas que se harán efectivas para el pago de obligaciones aduaneras.</t>
  </si>
  <si>
    <t>Informe trimestral de las actuaciones adelantadas frente a cada una de las pólizas recibidas para cobro.</t>
  </si>
  <si>
    <r>
      <rPr>
        <b/>
        <sz val="12"/>
        <rFont val="Arial"/>
        <family val="2"/>
      </rPr>
      <t>DGI</t>
    </r>
    <r>
      <rPr>
        <sz val="12"/>
        <rFont val="Arial"/>
        <family val="2"/>
      </rPr>
      <t xml:space="preserve">
Subdirección de Cobranzas y Control  Extensivo
Coordinación de Cobranzas
Dirección Operativa de Grandes Contribuyentes</t>
    </r>
  </si>
  <si>
    <r>
      <rPr>
        <b/>
        <sz val="12"/>
        <rFont val="Arial"/>
        <family val="2"/>
      </rPr>
      <t>Hallazgo nro. 10 Expedientes 20180072 - DS Bogotá (F-D)</t>
    </r>
    <r>
      <rPr>
        <sz val="12"/>
        <rFont val="Arial"/>
        <family val="2"/>
      </rPr>
      <t xml:space="preserve">
(…) Con Resolución No. 20220205000537 del 12 de septiembre del 2022, la DIAN ordena embargo del bien inmueble con matrícula inmobiliaria número 50C-1299026 de la Oficina de Registro de Instrumentos Públicos de Bogotá Zona Centro, ubicado en la calle 73 # 7-31 oficina 301A (dirección catastral) en la ciudad de Bogotá de propiedad de la sociedad identificada con NIT 800.123.013-6 en calidad de tercero garante de ésta sociedad (…)
(…) No obstante, se evidenció que la entidad no adelantó las actuaciones subsiguientes relacionadas con el secuestro, avalúo y remate de bienes, lo que conllevó a la prescripción de la acción de cobro de la obligación cambiaria contenida en el expediente No. 20180072, adelantado contra el contribuyente identificado con el NIT 800.123.012.(…)
(…) La inactividad procesal en el cobro coactivo, configura daño fiscal por $222.590.809 (…)”</t>
    </r>
  </si>
  <si>
    <t>(…) la entidad no adelantó las actuaciones subsiguientes relacionadas con el secuestro, avalúo y remate de bienes (…)”</t>
  </si>
  <si>
    <t>Analizar y dar impulso procesal de los bienes embargados</t>
  </si>
  <si>
    <t>Efectuar una revisión cuatrimestral de la muestra definida por la Coordinación de Cobranzas, aproximadamente del 4% de los de los bienes registrados en el formato FT-COT-5255 "INVENTARIO DE BIENES EMBARGADOS", adelantando las actuaciones correspondientes tendientes dar impulso a la ejecución del bien. Esta muestra variara según el volumen de bienes y la capacidad operativa de la Dirección Seccional en el respectivo periodo.</t>
  </si>
  <si>
    <t>Informe cuatrimestral de las actuaciones adelantadas de la muestra definida.</t>
  </si>
  <si>
    <r>
      <rPr>
        <b/>
        <sz val="12"/>
        <rFont val="Arial"/>
        <family val="2"/>
      </rPr>
      <t>Hallazgo nro. 11 Expediente No. 2018017 – DS Cali (F-D)</t>
    </r>
    <r>
      <rPr>
        <sz val="12"/>
        <rFont val="Arial"/>
        <family val="2"/>
      </rPr>
      <t xml:space="preserve">
“(…) En la revisión del proceso de cobro coactivo, se evidenció inactividad en la gestión de cobro de la deuda por parte de la DS al contribuyente y representante legal como deudor subsidiario.   (…)”
“(…) En el expediente No. 2018017, no reposa documentos que soporte la gestión de cobro realizada al deudor solidario. Ello implica un periodo de inactividad procesal de más de siete (7) años sin gestión alguna. (…)”
“(…) operó el fenómeno jurídico de la prescripción de la acción de cobro de las obligaciones contenidas en el expediente No. 2018017, contra la sociedad con NIT. 900.733.525, como consecuencia del vencimiento de los cinco (5) años establecidos en el artículo 817104 del Estatuto Tributario; por falta de actividad e impulso procesal y un adecuado seguimiento y control del proceso de cobro, dejando a la DIAN sin posibilidades de recuperar las obligaciones aduaneras. (…)”</t>
    </r>
  </si>
  <si>
    <t>“(…) La inactividad procesal en el cobro coactivo, configura daño fiscal por $7.858.488.000 M/cte.,  (…)”
“(…) la omisión de adelantar las actuaciones pertinentes genera un detrimento económico, configurando daño fiscal conforme lo previsto en la Ley 610 de 2000 y una presunta incidencia disciplinaria (…)”</t>
  </si>
  <si>
    <r>
      <rPr>
        <b/>
        <sz val="12"/>
        <rFont val="Arial"/>
        <family val="2"/>
      </rPr>
      <t>DGI</t>
    </r>
    <r>
      <rPr>
        <sz val="12"/>
        <rFont val="Arial"/>
        <family val="2"/>
      </rPr>
      <t xml:space="preserve">
Subdirección de Cobranzas y Control  Extensivo
Coordinación de Cobranzas
Dirección Seccional de Impuestos de Cali</t>
    </r>
  </si>
  <si>
    <r>
      <rPr>
        <b/>
        <sz val="12"/>
        <rFont val="Arial"/>
        <family val="2"/>
      </rPr>
      <t>Hallazgo nro. 12 Expediente 20160037 – DS Bucaramanga (F-D)</t>
    </r>
    <r>
      <rPr>
        <sz val="12"/>
        <rFont val="Arial"/>
        <family val="2"/>
      </rPr>
      <t xml:space="preserve">
“(…)   se evidencia que dentro del expediente no consta la emisión de mandamiento de pago, respecto de la obligación derivada por concepto de sanción, contenida en la Resolución No. 000783 del 26 de junio del 2018, por medio de la cual se impone sanción cambiaria por $210.045.605. Dicha omisión constituye un incumplimiento del procedimiento PR-COT- PR-COT-0270 “Mandamiento de Pago”, el cual establece de manera expresa su objetivo (…)”
“(…) no se advierte actuación alguna dirigida a interrumpir la prescripción de la acción de cobro, conforme a lo dispuesto en el artículo 818115 del Estatuto Tributario, la cual se configuró transcurridos cinco (5) años desde la expedición de la Resolución Sanción de Imposición Cambiaria (…)”
“(…) Demoras en la ejecución de los procedimientos de cobro, toda vez que, a partir del mandamiento de pago No. 700134 proferido el 8 de octubre de 2018, en el expediente físico No.20140051 no reposa ningún otro documento hasta la fecha de la presente revisión. (…)”
</t>
    </r>
  </si>
  <si>
    <t>“(…) la falta de emisión del mandamiento de pago, respecto a la sanción contenida en la Resolución 000783 del 26 de junio del 2018 y su consiguiente falta de gestión de cobro, conllevó a la prescripción de la acción,  (…)”</t>
  </si>
  <si>
    <r>
      <rPr>
        <b/>
        <sz val="12"/>
        <rFont val="Arial"/>
        <family val="2"/>
      </rPr>
      <t>DGI</t>
    </r>
    <r>
      <rPr>
        <sz val="12"/>
        <rFont val="Arial"/>
        <family val="2"/>
      </rPr>
      <t xml:space="preserve">
Subdirección de Cobranzas y Control 
Coordinación de Cobranzas
Dirección Seccional de Impuestos y Aduanas de Bucaramanga</t>
    </r>
  </si>
  <si>
    <r>
      <rPr>
        <b/>
        <sz val="12"/>
        <rFont val="Arial"/>
        <family val="2"/>
      </rPr>
      <t>Hallazgo nro. 13 Expediente 20140051 – DS Bogotá (F-D)</t>
    </r>
    <r>
      <rPr>
        <sz val="12"/>
        <rFont val="Arial"/>
        <family val="2"/>
      </rPr>
      <t xml:space="preserve">
“(…)  En la revisión del proceso de cobro coactivo de la obligación cambiaria, se identificó inactividad en la gestión de cobro de la deuda por parte de la DS de Impuestos de Bogotá al contribuyente.  (…)”</t>
    </r>
  </si>
  <si>
    <t xml:space="preserve">“(…) la omisión de adelantar las actuaciones pertinentes genera un detrimento económico, configurando daño fiscal conforme lo previsto en la Ley 610 de 2000 y una presunta incidencia disciplinaria (…)”
</t>
  </si>
  <si>
    <r>
      <rPr>
        <b/>
        <sz val="12"/>
        <rFont val="Arial"/>
        <family val="2"/>
      </rPr>
      <t>Hallazgo nro. 18 Prescripción Cuentas Garantizadas (F-D)</t>
    </r>
    <r>
      <rPr>
        <sz val="12"/>
        <rFont val="Arial"/>
        <family val="2"/>
      </rPr>
      <t xml:space="preserve">
“(…) La DIAN mediante correo electrónico del 30 de octubre del 2025, informó que el mandamiento de pago fue notificado electrónicamente el 21 de noviembre de 2023; es decir que, no fue realizado oportunamente, por tanto  (…)”</t>
    </r>
  </si>
  <si>
    <t xml:space="preserve">“(…) la omisión de adelantar las actuaciones pertinentes genera un daño al patrimonio público por $77.177.260, que corresponde a los dos (2) expedientes evaluados por $72.167.200 y $5.010.060   (…)”
</t>
  </si>
  <si>
    <r>
      <rPr>
        <b/>
        <sz val="12"/>
        <rFont val="Arial"/>
        <family val="2"/>
      </rPr>
      <t>DGI</t>
    </r>
    <r>
      <rPr>
        <sz val="12"/>
        <rFont val="Arial"/>
        <family val="2"/>
      </rPr>
      <t xml:space="preserve">
Subdirección de Cobranzas y Control  Extensivo
Coordinación de Cobranzas</t>
    </r>
  </si>
  <si>
    <t>Expedir memorando conjunto entre la Subdirección de Operación Aduanera y la Subdirección de Fiscalización aduanera  con énfasis en la remisión y apertura prioritaria de investigaciones por el presunto incumplimiento de importaciones temporales a corto plazo amparadas en garantías y demás procedimientos que involucren garantías en general, con el fin de que los actos que determinen el incumplimiento ordenen la efectividad de las garantias correspondientes y la remisión a las dependencias de cobro de la entidad.</t>
  </si>
  <si>
    <r>
      <rPr>
        <b/>
        <sz val="12"/>
        <rFont val="Arial"/>
        <family val="2"/>
      </rPr>
      <t>DGI</t>
    </r>
    <r>
      <rPr>
        <sz val="12"/>
        <rFont val="Arial"/>
        <family val="2"/>
      </rPr>
      <t xml:space="preserve">
Dirección de Gestión de Fiscalización
Subdirección de Fiscalización Aduanera
Dirección de Gestión de Aduanas
Subdirección de Operación Aduanera</t>
    </r>
  </si>
  <si>
    <r>
      <rPr>
        <b/>
        <sz val="12"/>
        <rFont val="Arial"/>
        <family val="2"/>
      </rPr>
      <t>Hallazgo nro. 19 Prescripción Cuentas Garantizadas DS Buenaventura (F-D)</t>
    </r>
    <r>
      <rPr>
        <sz val="12"/>
        <rFont val="Arial"/>
        <family val="2"/>
      </rPr>
      <t xml:space="preserve">
“(…)   se evidencia deficiencias en la ejecución oportuna de las pólizas de seguro, junto con gestiones de cobro que corrieron los términos pero que no impidieron la prescripción de las obligaciones (…)”
“(…)  se evidencia que en algunas resoluciones no hubo gestión oportuna de la DIAN para el cobro la póliza de seguro, de conformidad con el art.35 del Decreto 1165 de 2019 (…)”</t>
    </r>
  </si>
  <si>
    <t>“(…)   falta de oportunidad en las gestiones de la DIAN para emprender acciones que eviten la prescripción del contrato de seguro (…)”
“(…) deficiencias en los controles que impiden garantizar una ejecución oportuna de las garantías (…)”</t>
  </si>
  <si>
    <r>
      <rPr>
        <b/>
        <sz val="12"/>
        <rFont val="Arial"/>
        <family val="2"/>
      </rPr>
      <t>DGI</t>
    </r>
    <r>
      <rPr>
        <sz val="12"/>
        <rFont val="Arial"/>
        <family val="2"/>
      </rPr>
      <t xml:space="preserve">
Subdirección de Cobranzas y Control  Extensivo
Coordinación de Cobranzas
Dirección Seccional de Impuestos de Barranquilla
Dirección Seccional de Impuestos y Aduanas de Buenaventura</t>
    </r>
  </si>
  <si>
    <r>
      <rPr>
        <b/>
        <sz val="12"/>
        <rFont val="Arial"/>
        <family val="2"/>
      </rPr>
      <t>DGI</t>
    </r>
    <r>
      <rPr>
        <sz val="12"/>
        <rFont val="Arial"/>
        <family val="2"/>
      </rPr>
      <t xml:space="preserve">
Subdirección de Cobranzas y Control Extensivo
Coordinación de Cobranzas</t>
    </r>
  </si>
  <si>
    <r>
      <rPr>
        <b/>
        <sz val="12"/>
        <rFont val="Arial"/>
        <family val="2"/>
      </rPr>
      <t xml:space="preserve">Hallazgo No. 7 Razonabilidad de los saldos (saldos contrarios)
</t>
    </r>
    <r>
      <rPr>
        <sz val="12"/>
        <rFont val="Arial"/>
        <family val="2"/>
      </rPr>
      <t xml:space="preserve">
“(…) los reportes de libros auxiliares por cuenta y terceros, generados del módulo contable en el aplicativo MUISCA, se evidencian 280.734 registros de terceros, en cuentas por cobrar y cuentas por pagar, con saldos contrarios a su naturaleza que suman incorrecciones por $5.867.600.793.240.
La auditoría evidenció la existencia de 280.734 registros en cuentas por cobrar y pagar que presentan saldos contrarios a su naturaleza contable, sumando una incorrección acumulada de $5,87 billones de pesos. </t>
    </r>
  </si>
  <si>
    <t xml:space="preserve">“(…) falencias en los sistemas de información, creación de terceros
inexistentes y, en general, deficiencias en la gestión administrativa para la
depuración de la información contable, todo lo cual refleja fallos en el sistema de
control interno contable. (…)” </t>
  </si>
  <si>
    <t>Gestionar la corrección de documentos inconsistentes de que trata el hallazgo (cuentas terminadas en 90, 91 y 92) a 11 dígitos</t>
  </si>
  <si>
    <t>Solicitar mediante PST el listado de documentos inconsistentes, para identificar el universo de cada una de las Direcciones seccionales de que trata el hallazgo (cuentas terminadas en 90, 91 y 92) a 11 dígitos.</t>
  </si>
  <si>
    <t>PST
Listado</t>
  </si>
  <si>
    <r>
      <rPr>
        <b/>
        <sz val="12"/>
        <rFont val="Arial"/>
        <family val="2"/>
      </rPr>
      <t xml:space="preserve">DGI
</t>
    </r>
    <r>
      <rPr>
        <sz val="12"/>
        <rFont val="Arial"/>
        <family val="2"/>
      </rPr>
      <t>Dirección de Gestión de Impuestos
Subdirección de Recaudo
Coordinación de Administración de Aplicativos de Impuestos
Dirección de Gestión e Innovación y Tecnología 
Subdirección de Soluciones y Desarrollos</t>
    </r>
  </si>
  <si>
    <t>Realizar la corrección por parte de las direcciones seccionales correspondientes, informando el resultado de la gestión.</t>
  </si>
  <si>
    <t>Informe Consolidado</t>
  </si>
  <si>
    <r>
      <rPr>
        <b/>
        <sz val="12"/>
        <rFont val="Arial"/>
        <family val="2"/>
      </rPr>
      <t xml:space="preserve">DGI
</t>
    </r>
    <r>
      <rPr>
        <sz val="12"/>
        <rFont val="Arial"/>
        <family val="2"/>
      </rPr>
      <t xml:space="preserve">Dirección de Gestión de Impuestos
Subdirección de Recaudo
Coordinación de Administración de Aplicativos de Impuestos
</t>
    </r>
    <r>
      <rPr>
        <b/>
        <sz val="12"/>
        <rFont val="Arial"/>
        <family val="2"/>
      </rPr>
      <t xml:space="preserve">
</t>
    </r>
    <r>
      <rPr>
        <sz val="12"/>
        <rFont val="Arial"/>
        <family val="2"/>
      </rPr>
      <t>Direcciones seccionales correspondientes</t>
    </r>
  </si>
  <si>
    <t>Elaborar diagnósticos de las causas de la generación de saldos de naturaleza contraria en la contabilidad de la función recaudadora y  sus posibles alternativas de solución.</t>
  </si>
  <si>
    <t>Elaborar conciliaciones de saldos por tercero y cuenta contable por los diferentes conceptos de impuestos registrados como cuentas por cobrar y cuentas por pagar a una muestra seleccionada de terceros con saldos de naturaleza contraria que reflejen saldos negativos a 31 de diciembre de 2025 conforme con el criterio profesional que se adopte.</t>
  </si>
  <si>
    <t>FT ADF 1935 Conciliación por terceros</t>
  </si>
  <si>
    <r>
      <rPr>
        <b/>
        <sz val="12"/>
        <rFont val="Arial"/>
        <family val="2"/>
      </rPr>
      <t xml:space="preserve">DGI
</t>
    </r>
    <r>
      <rPr>
        <sz val="12"/>
        <rFont val="Arial"/>
        <family val="2"/>
      </rPr>
      <t xml:space="preserve">Dirección de Gestión de Impuestos 
Subdirección de Recaudo 
Coordinación de Contabilidad de la Función Recaudadora
</t>
    </r>
    <r>
      <rPr>
        <b/>
        <sz val="12"/>
        <rFont val="Arial"/>
        <family val="2"/>
      </rPr>
      <t xml:space="preserve">
</t>
    </r>
    <r>
      <rPr>
        <sz val="12"/>
        <rFont val="Arial"/>
        <family val="2"/>
      </rPr>
      <t xml:space="preserve">
                                                                                                                                                                                                                                                                                                                                                                                                                                                                                                                                                                                                                                                        </t>
    </r>
  </si>
  <si>
    <t>Elaborar documentos que contengan diagnósticos de las causas de la generación de saldos de naturaleza contraria en la contabilidad de la función recaudadora y  sus posibles alternativas de solución.</t>
  </si>
  <si>
    <t>Formato FT-IIT-2206 "Solicitud de servicio para soluciones tecnológicas"  y formato  FT-IIT-2006 Historias de Usuario</t>
  </si>
  <si>
    <r>
      <rPr>
        <b/>
        <sz val="12"/>
        <rFont val="Arial"/>
        <family val="2"/>
      </rPr>
      <t xml:space="preserve">DGI </t>
    </r>
    <r>
      <rPr>
        <sz val="12"/>
        <rFont val="Arial"/>
        <family val="2"/>
      </rPr>
      <t xml:space="preserve">
Dirección de Gestión de Impuestos 
Subdirección de Recaudo 
Coordinación de Contabilidad de la Función Recaudadora                                                                                                                                                                                                                                                                                                                                                                                                                                                                                                                                                                                                             
Subdirección de Recaudo
Coordinación de Administración de Aplicativos de Impuestos
Dirección de Gestión e Innovación y Tecnología 
Subdirección de Innovación y Proyectos 
Subdirección de Soluciones y Desarrollo 
Subdirección de Infraestructura Tecnológica y de Operaciones      
Dirección de Gestión Estratégica y Analítica
Subdirección de Procesos
Coordinación de Procesos y Riesgos Operacionales                               </t>
    </r>
  </si>
  <si>
    <t>Disminuir el número de saldos por tercero contrarios  a la naturaleza de las cuentas contables reflejados en la información financiera de la función recaudadora con corte a 31 de diciembre de 2025.</t>
  </si>
  <si>
    <t>Aprobar, gestionar y ejecutar las acciones para subsanar las situaciones documentadas, con el fin de disminuir los saldos negativos a nivel de tercero y cuenta contable.</t>
  </si>
  <si>
    <t>Acta de aprobación o
Aceptación de Pruebas de Funcionalidad y Salida a Producción y/o Autorización para Servicios y Administración Técnica FT-IIT-1851
Notas contables 1108</t>
  </si>
  <si>
    <r>
      <rPr>
        <b/>
        <sz val="12"/>
        <rFont val="Arial"/>
        <family val="2"/>
      </rPr>
      <t xml:space="preserve">DGI </t>
    </r>
    <r>
      <rPr>
        <sz val="12"/>
        <rFont val="Arial"/>
        <family val="2"/>
      </rPr>
      <t xml:space="preserve">
Dirección de Gestión de Impuestos 
Subdirección de Recaudo 
Coordinación de Contabilidad de la Función Recaudadora                                                                                                                                                                                                                                                                                                                                                                                                                                                                                                                                                                                                             
Subdirección de Recaudo
Coordinación de Administración de Aplicativos de Impuestos
Dirección de Gestión e Innovación y Tecnología 
Subdirección de Innovación y Proyectos 
Subdirección de Soluciones y Desarrollo 
Subdirección de Infraestructura Tecnológica y de Operaciones                                                   </t>
    </r>
  </si>
  <si>
    <t>Verificar la debida realización de los ajustes contables a que haya lugar, derivados de las correcciones a los documentos inconsistentes o  las actualizaciones a los Sistemas de información, dentro la compentencia del contador Función Recaudadora.</t>
  </si>
  <si>
    <r>
      <rPr>
        <b/>
        <sz val="12"/>
        <rFont val="Arial"/>
        <family val="2"/>
      </rPr>
      <t xml:space="preserve">DGI </t>
    </r>
    <r>
      <rPr>
        <sz val="12"/>
        <rFont val="Arial"/>
        <family val="2"/>
      </rPr>
      <t xml:space="preserve">
Dirección de Gestión de Impuestos 
Subdirección de Recaudo 
Coordinación de Contabilidad de la Función Recaudadora        </t>
    </r>
  </si>
  <si>
    <t>“Auditoria Financiera a Dirección de Impuestos y Aduanas Nacionales - DIAN, incluye punto de control Dirección de Impuestos Seccional de Medellín, vigencia 2025”</t>
  </si>
  <si>
    <t xml:space="preserve">18  01 004   </t>
  </si>
  <si>
    <r>
      <rPr>
        <b/>
        <sz val="12"/>
        <rFont val="Arial"/>
        <family val="2"/>
      </rPr>
      <t xml:space="preserve">Hallazgo No. 8 NIT: "PERSONA COMODIN NO EXISTE
</t>
    </r>
    <r>
      <rPr>
        <sz val="12"/>
        <rFont val="Arial"/>
        <family val="2"/>
      </rPr>
      <t xml:space="preserve">
(…) se encuentra que, por lo menos desde la vigencia 2017, se ha creado el NIT 9000000000 con el nombre “PERSONA COMODIN NOEXISTE” sobre el que se han realizado múltiples registros con afectación en cuentas por cobrar, con contra partida en otras cuentas de activo, cuentas de ingresos y de
patrimonio, finalizando la vigencia 2025 con saldos inciertos en las cuentas afectadas. (…)”
“(…) Se detectó el uso sistemático de un tercero ficticio denominado 'PERSONA COMODIN NO EXISTE' (NIT 9000000000) para procesar registros en cuentas por cobrar y otras cuentas de activo, ingreso y patrimonio desde la vigencia 2017. Al cierre de 2025, esta práctica mantiene saldos negativos e inciertos por $74.748 millones, lo cual constituye una deficiencia crítica de control interno y vulnera el requisito de verificabilidad y el sistema documental contable. La persistencia de esta figura impide identificar la titularidad real de los derechos y obligaciones de la entidad. (…)”
</t>
    </r>
  </si>
  <si>
    <t>“(…) deficiencias en los sistemas de información, creación de terceros inexistentes y, en general, deficiencias en la gestión de depuración de la información contable. (…)”</t>
  </si>
  <si>
    <t xml:space="preserve">Obtener el listado de los documentos que se encuentran registrados bajo el NIT 9000000000 "PERSONA COMODIN NO EXISTE" en Gestión Masiva </t>
  </si>
  <si>
    <t>Solicitar mediante PST el listado de documentos que se encuentran registrados bajo el NIT 9000000000 "PERSONA COMODIN NO EXISTE" en Gestión Masiva.</t>
  </si>
  <si>
    <r>
      <rPr>
        <b/>
        <sz val="12"/>
        <rFont val="Arial"/>
        <family val="2"/>
      </rPr>
      <t xml:space="preserve">DGI
</t>
    </r>
    <r>
      <rPr>
        <sz val="12"/>
        <rFont val="Arial"/>
        <family val="2"/>
      </rPr>
      <t xml:space="preserve">Dirección de Gestión de Impuestos 
Subdirección de Recaudo 
Coordinación de Contabilidad de la Función Recaudadora                                                                                                                                                                                                                                                                                                                                                                                                                                                                                                                                                                                                             
Subdirección de Recaudo
Coordinación de Administración de Aplicativos de Impuestos
Dirección de Gestión e Innovación y Tecnología 
Subdirección de Innovación y Proyectos 
Subdirección de Soluciones y Desarrollo 
Subdirección de Procesamiento de Datos 
                                                                                                                                                                                                                                                                                                                                                                                                                                                                                                                                                                                                                                         </t>
    </r>
  </si>
  <si>
    <t>Elaborar diagnósticos de las causas por las cuales en obligación financiera se encuentran registros bajo el NIT  9.000.000.000 "PERSONA COMODIN NO EXISTE" y  sus posibles alternativas de solución.</t>
  </si>
  <si>
    <t>Evaluar el estado actual, el volumen y la naturaleza de los registros que en el SIE de la Obligación Financiera se encuentran asociados al NIT  9.000.000.000 "PERSONA COMODIN NO EXISTE" y elaborar diagnóstico por etapas segun tipologías encontradas y describiendo las alternativas de solución (tantos informes como tipologías se puedan encontrar)</t>
  </si>
  <si>
    <r>
      <rPr>
        <b/>
        <sz val="12"/>
        <rFont val="Arial"/>
        <family val="2"/>
      </rPr>
      <t xml:space="preserve">DGI
</t>
    </r>
    <r>
      <rPr>
        <sz val="12"/>
        <rFont val="Arial"/>
        <family val="2"/>
      </rPr>
      <t xml:space="preserve">Dirección de Gestión de Impuestos 
Subdirección de Recaudo 
Coordinación de Contabilidad de la Función Recaudadora                                                                                                                                                                                                                                                                                                                                                                                                                                                                                                                                                                                                             
Subdirección de Recaudo
Coordinación de Administración de Aplicativos de Impuestos
Dirección de Gestión e Innovación y Tecnología 
Subdirección de Innovación y Proyectos 
Subdirección de Soluciones y Desarrollo 
                                                                                                                                                                                                                                                                                                                                                                                                                                                                                                                                                                                                                                       </t>
    </r>
  </si>
  <si>
    <t xml:space="preserve">Elaborar y aprobar las historias de usuario por parte del area funcional; gestionar y ejecutar por parte del area funcional y de tecnología las acciones para subsanar las situaciones que se vayan identificando como resultado de la evaluación de  los registros que en el SIE de la obligación financiera se encuentren asociadas al NIT  9.000.000.000 "PERSONA COMODIN NO EXISTE"
</t>
  </si>
  <si>
    <t xml:space="preserve">Historias de Usuario - FT-IIT-2006
Aceptación de Pruebas de Funcionalidad y Salida a Producción y/o Autorización para Servicios y Administración Técnica FT-IIT-1851
Notas contables 1108
</t>
  </si>
  <si>
    <r>
      <rPr>
        <b/>
        <sz val="12"/>
        <rFont val="Arial"/>
        <family val="2"/>
      </rPr>
      <t xml:space="preserve">DGI
</t>
    </r>
    <r>
      <rPr>
        <sz val="12"/>
        <rFont val="Arial"/>
        <family val="2"/>
      </rPr>
      <t xml:space="preserve">Dirección de Gestión de Impuestos 
Subdirección de Recaudo 
Coordinación de Contabilidad de la Función Recaudadora                                                                                                                                                                                                                                                                                                                                                                                                                                                                                                                                                                                                             
Subdirección de Recaudo
Coordinación de Administración de Aplicativos de Impuestos
Dirección de Gestión e Innovación y Tecnología 
Subdirección de Innovación y Proyectos 
Subdirección de Soluciones y Desarrollo 
                                                                                                                                                                                                                                                                                                                                                                                                                                                                                                                                                                                                                                        </t>
    </r>
  </si>
  <si>
    <r>
      <rPr>
        <b/>
        <sz val="12"/>
        <rFont val="Arial"/>
        <family val="2"/>
      </rPr>
      <t xml:space="preserve">	Hallazgo No. 9 Cartera Prescrita (F)(D)
</t>
    </r>
    <r>
      <rPr>
        <sz val="12"/>
        <rFont val="Arial"/>
        <family val="2"/>
      </rPr>
      <t>“(…) Existen 374 obligaciones fiscales en cuentas por cobrar en el aplicativo SIPAC por $108.506.732.028 clasificadas como posiblemente prescritas de las cuales no hay certeza sobre su estado actual.
• De estas, en 7 obligaciones por $57.627.000 se evidencia que la falta de gestión permitió la configuración del fenómeno jurídico de la prescripción de la acción de cobro (…)”
“(…) Igualmente, no hay certeza sobre el estado actual y el saldo reflejado de la cartera en cobro coactiva dentro del inventario en el aplicativo SIPAC en 2.622 expedientes con 6.314 obligaciones fiscales por valor de $1.448.050.377.366 con fechas de inicio de gestión de cobro anteriores al año 2021. (…)”</t>
    </r>
  </si>
  <si>
    <t>Lo anterior obedece a deficiencias en el control interno y en la gestión del proceso
de cobro por parte de la DIAN, reflejadas en la falta de seguimiento efectivo a los
términos de prescripción, debilidades en los sistemas de información y alertas,
inadecuada gestión del riesgo asociado a la recuperación de cartera y la posible
omisión en el ejercicio de las funciones por parte de los responsables del proceso.</t>
  </si>
  <si>
    <t>Efectuar seguimiento y verificación realizado por el Funcionario de la Coordinación de Cobranzas a cargo de la orientación y apoyo a la gestión de la DSI Medellín</t>
  </si>
  <si>
    <t>Llevar a cabo seguimiento trimestral realizado por el Profesional de la Coordinación de Cobranzas, quien ejerce funciones de orientación y apoyo a la gestión de la DSI Medellín, en el marco del Plan Padrino, respecto de las alertas generadas por la herramienta de prescripciones, remitiendo las correspondientes al último trimestre a la Dirección Seccional de Impuestos de Medellín.</t>
  </si>
  <si>
    <t>Verificar trimestralmente por el Profesional de la Coordinación de Cobranzas, quien ejerce funciones de orientación y apoyo a la gestión de la DSI Medellín, en el marco del Plan Padrino, de una muestra de 20 obligaciones (tributarias y aduaneras), seleccionadas a partir de la revisión trimestral de 200 obligaciones definidas por la Dirección Seccional, validando las actuaciones realizadas frente a los expedientes físicos.</t>
  </si>
  <si>
    <t>Realizar seguimiento y control trimestral  realizado por la División de Cobranzas y/o Grupo de Cobranzas de la Dirección Seccional de Medellín, de obligaciones próximas a prescribir sobre las alertas de la herramienta de prescripciones</t>
  </si>
  <si>
    <t>Realizar seguimiento trimestral a 200 obligaciones (tributarios y aduaneros), categorizadas como próximas a prescribir de acuerdo a las alertas de la herramienta de prescripciones, Priorizando:
Términos de prescripción menor a 6 meses
Mayores cuantías.</t>
  </si>
  <si>
    <t>Reporte Excel de validación de alertas y actuación</t>
  </si>
  <si>
    <r>
      <rPr>
        <b/>
        <sz val="12"/>
        <rFont val="Arial"/>
        <family val="2"/>
      </rPr>
      <t>DGI</t>
    </r>
    <r>
      <rPr>
        <sz val="12"/>
        <rFont val="Arial"/>
        <family val="2"/>
      </rPr>
      <t xml:space="preserve">
Dirección de Gestión de Impuestos
Subdirección de Cobranzas y Control Extensivo 
Dirección Seccional de Impuestos de Medellín</t>
    </r>
  </si>
  <si>
    <t>Verificar trimestralmente las actuaciones de cobro sobre las 200 obligaciones (tributarios y aduaneros), provenientes de las alertas de la herramienta de prescripciones, validando gestión en el último trimestre</t>
  </si>
  <si>
    <t>Informe PDF con estado de obligaciones, actuaciones y avances en recuperación</t>
  </si>
  <si>
    <r>
      <rPr>
        <b/>
        <sz val="12"/>
        <rFont val="Arial"/>
        <family val="2"/>
      </rPr>
      <t>DGI</t>
    </r>
    <r>
      <rPr>
        <sz val="12"/>
        <rFont val="Arial"/>
        <family val="2"/>
      </rPr>
      <t xml:space="preserve">
Dirección de Gestión de Impuestos
Subdirección de Cobranzas y Control Extensivo
Dirección Seccional de Impuestos de Medellín</t>
    </r>
  </si>
  <si>
    <t>Llevar a cabo capacitación en procedimientos de cartera</t>
  </si>
  <si>
    <t>Realizar capacitación cuatrimestral en procedimientos PR-COT-0269, PR-COT-0272 y PR-COT-0270</t>
  </si>
  <si>
    <r>
      <rPr>
        <b/>
        <sz val="12"/>
        <rFont val="Arial"/>
        <family val="2"/>
      </rPr>
      <t>DGI</t>
    </r>
    <r>
      <rPr>
        <sz val="12"/>
        <rFont val="Arial"/>
        <family val="2"/>
      </rPr>
      <t xml:space="preserve">
Dirección de Gestión de Impuestos
Subdirección de Cobranzas y Control Extensivo 
Coordinación de Cobranzas
Dirección Seccional de Impuestos de Medellín</t>
    </r>
  </si>
  <si>
    <t>INNOVACIÓN Y TECNOLOGÍA</t>
  </si>
  <si>
    <t>4 Aud Especial Vig 2005- Jun 2009
AEF - Seguimiento PM 2014</t>
  </si>
  <si>
    <t>Hallazgo No. 4 Cumplimiento cronograma.
El desarrollo del Modelo Muisca programado inicialmente para terminar el 31 de diciembre de 2009, tuvo que ser reprogramado hasta el año 2012.</t>
  </si>
  <si>
    <t>Fallas de la planeación, falta de seguimiento, control y monitoreo a la ejecución del proyecto.</t>
  </si>
  <si>
    <t xml:space="preserve">Definir Estrategia de Digitalización del Proyecto de Desaduanamiento.
</t>
  </si>
  <si>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NC - Proceso Cumplimiento de Obligaciones Aduaneras y Cambiarias
Dirección de Gestión de Aduanas
Subdirección de Operación Aduanera
REFORMULADO
30092019
ACTUALIZADO
30112021</t>
    </r>
  </si>
  <si>
    <t xml:space="preserve">Desarrollar o adquirir la solución tecnológica del Proyecto de Desaduanamiento.
</t>
  </si>
  <si>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 Operación Aduanera
REFORMULADO 
20052022
</t>
    </r>
  </si>
  <si>
    <r>
      <rPr>
        <b/>
        <sz val="12"/>
        <rFont val="Arial"/>
        <family val="2"/>
      </rPr>
      <t xml:space="preserve">DGIT
</t>
    </r>
    <r>
      <rPr>
        <sz val="12"/>
        <rFont val="Arial"/>
        <family val="2"/>
      </rPr>
      <t xml:space="preserve">NC - Proceso Cumplimiento de Obligaciones Aduaneras y Cambiarias
Dirección de Gestión de Aduanas
Subdirección de Operación Aduanera
</t>
    </r>
  </si>
  <si>
    <r>
      <rPr>
        <b/>
        <sz val="12"/>
        <rFont val="Arial"/>
        <family val="2"/>
      </rPr>
      <t xml:space="preserve">DGIT
</t>
    </r>
    <r>
      <rPr>
        <sz val="12"/>
        <rFont val="Arial"/>
        <family val="2"/>
      </rPr>
      <t xml:space="preserve">NC - Subproceso Innovación y Tecnología
Dirección de Gestión de Innovación y Tecnología
Subdirección de Innovación y Proyectos
Subdirección de Soluciones y Desarrollo
</t>
    </r>
  </si>
  <si>
    <t xml:space="preserve">Definir un Plan de trabajo de desarrollo de la solución tecnológica </t>
  </si>
  <si>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t>
    </r>
  </si>
  <si>
    <t xml:space="preserve">Aprobar o validar el Plan de trabajo de la implementación de la solución tecnológica </t>
  </si>
  <si>
    <r>
      <t>DGIT</t>
    </r>
    <r>
      <rPr>
        <sz val="12"/>
        <rFont val="Arial"/>
        <family val="2"/>
      </rPr>
      <t xml:space="preserve">
NC - Subproceso Innovación y Tecnología
Dirección de Gestión de Innovación y Tecnología
Subdirección de Innovación y Proyectos
Subdirección de Soluciones y Desarrollo
NC - Proceso Cumplimiento de Obligaciones Aduaneras y Cambiarias
Dirección de Gestión de Aduanas
Subdirección de Operación Aduanera</t>
    </r>
  </si>
  <si>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REFORMULADO
30092019
ACTUALIZADO
30112021</t>
    </r>
  </si>
  <si>
    <r>
      <rPr>
        <b/>
        <sz val="12"/>
        <rFont val="Arial"/>
        <family val="2"/>
      </rPr>
      <t xml:space="preserve">DGIT
</t>
    </r>
    <r>
      <rPr>
        <sz val="12"/>
        <rFont val="Arial"/>
        <family val="2"/>
      </rPr>
      <t>NC - Proceso Cumplimiento de Obligaciones Aduaneras y Cambiarias
Dirección de Gestión de Aduanas
Subdirección de Operación Aduanera</t>
    </r>
  </si>
  <si>
    <t>Puesta en producción de la solución tecnologica: 
a. (01) Un Acta de comité de gestión de Cambios de Tecnología del correspondiente software instalado y en producción</t>
  </si>
  <si>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 Operación Aduanera
REFORMULADO
30092019
ACTUALIZADO
30112021</t>
    </r>
  </si>
  <si>
    <t>PROYECTO CSNI - DIAN . Entregado a la DIAN por el Minhacienda según oficio 2-2014-004964 del 11/02/2014
AEF - Seguimiento PM 2014</t>
  </si>
  <si>
    <t>El cronograma estimado de disposición de nuevos servicios informáticos electrónicos Proyecto Expansión MUISCA 2010 - 2012  no presenta avance para los servicios de Administración de Muestras, Zonas Francas, Administración de Bienes Aprehendidos-Decomisados-Abandonados, Facilidades de Pago, Intervención en Procesos Especiales y Representación Externa.</t>
  </si>
  <si>
    <t>Debilidades en la planeación, seguimiento, control y monitoreo a la ejecución del Proyecto.</t>
  </si>
  <si>
    <r>
      <t xml:space="preserve">1. Aplicar lo definido en el Procedimiento PR-SI-0002_Gestión de Solicitudes para la Creación o Ajuste de Sistemas de Información,   para la puesta en producción del Proyecto </t>
    </r>
    <r>
      <rPr>
        <u/>
        <sz val="12"/>
        <rFont val="Arial"/>
        <family val="2"/>
      </rPr>
      <t>Núcleo Básico - Fase I - Proyecto de Zonas Francas</t>
    </r>
    <r>
      <rPr>
        <sz val="12"/>
        <rFont val="Arial"/>
        <family val="2"/>
      </rPr>
      <t xml:space="preserve">, que integra la culminación de los Proyectos inicialmente conceptualizados para la Expansión MUISCA 2010 - 2012. 
</t>
    </r>
    <r>
      <rPr>
        <u/>
        <sz val="12"/>
        <rFont val="Arial"/>
        <family val="2"/>
      </rPr>
      <t>NOTA:</t>
    </r>
    <r>
      <rPr>
        <sz val="12"/>
        <rFont val="Arial"/>
        <family val="2"/>
      </rPr>
      <t xml:space="preserve">
LA PRESENTE PROPUESTA ESTÁ  SUPEDITADA A CAMBIOS, POR  LOS NUEVOS LINEAMIENTOS QUE DETERMINE LA DIRECCIÓN GENERAL SOBRE EL  PROYECTO DEL </t>
    </r>
    <r>
      <rPr>
        <u/>
        <sz val="12"/>
        <rFont val="Arial"/>
        <family val="2"/>
      </rPr>
      <t>NUCLEO BÁSICO - FASE I  - ZONAS FRANCAS</t>
    </r>
    <r>
      <rPr>
        <sz val="12"/>
        <rFont val="Arial"/>
        <family val="2"/>
      </rPr>
      <t>.</t>
    </r>
  </si>
  <si>
    <r>
      <t xml:space="preserve">1. Realizar el análisis y diseño para la puesta en producción del Proyecto  </t>
    </r>
    <r>
      <rPr>
        <u/>
        <sz val="12"/>
        <rFont val="Arial"/>
        <family val="2"/>
      </rPr>
      <t>Núcleo Básico - Fase I - Proyecto de Zonas Francas</t>
    </r>
    <r>
      <rPr>
        <sz val="12"/>
        <rFont val="Arial"/>
        <family val="2"/>
      </rPr>
      <t>, debidamente  formalizados en los Formatos de Modelo de Diseño -  FT-SI-2003, Diseño de Base de Datos - FT-SI-2004 y Diseño de Interfaz de Usuario - FT-SI-2005.</t>
    </r>
  </si>
  <si>
    <t>a. (01) un Formato de  Modelo de Diseño -  FT-SI-2003
b. (01) un Formato de Diseño de Base de Datos - FT-SI-2004
c. (01) un Formato de Diseño de Interfaz de Usuario - FT-SI-2005</t>
  </si>
  <si>
    <r>
      <rPr>
        <b/>
        <sz val="12"/>
        <rFont val="Arial"/>
        <family val="2"/>
      </rPr>
      <t>DGIT</t>
    </r>
    <r>
      <rPr>
        <sz val="12"/>
        <rFont val="Arial"/>
        <family val="2"/>
      </rPr>
      <t xml:space="preserve">
NC - Subproceso Innovación y Tecnología
Dirección de Gestión de Innovación y Tecnología
Subdirección de Soluciones y Desarrollo
REFORMULADO
30092017
ACTUALIZADO
30112021</t>
    </r>
  </si>
  <si>
    <r>
      <t xml:space="preserve">2. Realizar la codificación para la puesta en producción del Proyecto  </t>
    </r>
    <r>
      <rPr>
        <u/>
        <sz val="12"/>
        <rFont val="Arial"/>
        <family val="2"/>
      </rPr>
      <t>Núcleo Básico - Fase I - Proyecto de Zonas Francas</t>
    </r>
    <r>
      <rPr>
        <sz val="12"/>
        <rFont val="Arial"/>
        <family val="2"/>
      </rPr>
      <t>, debidamente  formalizados en el  Formato  Información de Versión 300001 -  FT-SI-2180 .</t>
    </r>
  </si>
  <si>
    <t xml:space="preserve">a. (01) un de Formato Información de Versión 300001 -  FT-SI-2180 </t>
  </si>
  <si>
    <r>
      <t xml:space="preserve">3. 1. Ejecutar  las pruebas funcionales y realizar el despliegue  en producción del Proyecto </t>
    </r>
    <r>
      <rPr>
        <u/>
        <sz val="12"/>
        <rFont val="Arial"/>
        <family val="2"/>
      </rPr>
      <t>Núcleo Básico - Fase I - Proyecto de Zonas Francas</t>
    </r>
    <r>
      <rPr>
        <sz val="12"/>
        <rFont val="Arial"/>
        <family val="2"/>
      </rPr>
      <t>, debidamente  formalizados en el  Formato  Aceptación de Pruebas Funcionales y Salida a Producción  - FT-SI-1851 y autorizado mediante Acta de Comité de Gestión de  Cambios de Tecnología.</t>
    </r>
  </si>
  <si>
    <t>a. (01) un Formato  de Aceptación de Pruebas Funcionales y Salida a Producción  - FT-SI-1851
b. (01) un Acta de Comité de Gestión de  Cambios de Tecnología del  Software instalado y en Producción.</t>
  </si>
  <si>
    <r>
      <rPr>
        <b/>
        <sz val="12"/>
        <rFont val="Arial"/>
        <family val="2"/>
      </rPr>
      <t>DGIT</t>
    </r>
    <r>
      <rPr>
        <sz val="12"/>
        <rFont val="Arial"/>
        <family val="2"/>
      </rPr>
      <t xml:space="preserve">
NC - Subproceso Innovación y Tecnología
Dirección de Gestión de Innovación y Tecnología
Subdirección de Soluciones y Desarrollo
REFORMULADO
30/09/2017
ACTUALIZADO
30112021</t>
    </r>
  </si>
  <si>
    <t>Priorizar y detallar requerimientos funcionales tecnológicos necesario para la solución tecnológica para el proceso de Comercialización.</t>
  </si>
  <si>
    <t>Requerimientos Funcionales</t>
  </si>
  <si>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NC - Subproceso Operación Logística
Dirección de Gestión Corporativa
Subdirección Logística
REFORMULADO
30092017
30092019
31102020
ACTUALIZADO
30112021</t>
    </r>
  </si>
  <si>
    <t>"Fortalecer la gestión asociada a la administración de mercancías aprehendidas, decomisadas y abandonadas por medio de la implementación del módulo de logística e inventarios en el Nuevo Sistema de Gestión Corporativa"</t>
  </si>
  <si>
    <t>Implementación del modulo de logística e inventarios en el Nuevo Sistema de Gestión Corporativa</t>
  </si>
  <si>
    <t xml:space="preserve">a) (01) Un  formato de Aceptación de Pruebas funcionales y salida a producción - FT-IIT-1851. b) (01) Un formato información de versión  FT-IIT-2180 c) (01) Un Acta de comité de gestión de Cambios de Tecnología del correspondiente software instalado y en producción. </t>
  </si>
  <si>
    <t xml:space="preserve">ÁREA(S) RESPONSABLE(S) DGIT
NC - Subproceso Innovación y Tecnología
Dirección de Gestión de Innovación y Tecnología
Subdirección de Innovación y Proyectos
Subdirección de Soluciones y Desarrollo
Subdirección de Infraestructura Tecnológica y de Operaciones
NC - Subproceso Operación Logística
Dirección de Gestión Corporativa
Subdirección Logística
REFORMULADO
30092017
30092018
30092019
21102020
30112021
20052022
09122022
15052024
 </t>
  </si>
  <si>
    <r>
      <t xml:space="preserve">1. Aplicar lo definido en el Procedimiento PR-SI-0002_Gestión de Solicitudes para la Creación o Ajuste de Sistemas de Información,   para la puesta en producción del Proyecto </t>
    </r>
    <r>
      <rPr>
        <u/>
        <sz val="12"/>
        <rFont val="Arial"/>
        <family val="2"/>
      </rPr>
      <t>Representación Externa</t>
    </r>
    <r>
      <rPr>
        <sz val="12"/>
        <rFont val="Arial"/>
        <family val="2"/>
      </rPr>
      <t xml:space="preserve">, que integra la culminación de los Proyectos inicialmente conceptualizados para la Expansión MUISCA 2010 - 2012. 
</t>
    </r>
  </si>
  <si>
    <r>
      <t xml:space="preserve">1. Realizar el análisis y diseño para la puesta en producción del Proyecto </t>
    </r>
    <r>
      <rPr>
        <u/>
        <sz val="12"/>
        <rFont val="Arial"/>
        <family val="2"/>
      </rPr>
      <t>Representación Externa</t>
    </r>
    <r>
      <rPr>
        <sz val="12"/>
        <rFont val="Arial"/>
        <family val="2"/>
      </rPr>
      <t>, debidamente  formalizados en los Formatos de Modelo de Diseño -  FT-SI-2003, Diseño de Base de Datos - FT-SI-2004 y Diseño de Interfaz de Usuario - FT-SI-2005.</t>
    </r>
  </si>
  <si>
    <t>a. (01) un Formato Modelo de Diseño - FT-SI-2003
b. (01) un Formato Diseño de Base de Datos - FT-SI-2004
c. (01) un Formato Diseño de Interfaz de Usuario - FT-SI-2005</t>
  </si>
  <si>
    <r>
      <rPr>
        <b/>
        <sz val="12"/>
        <rFont val="Arial"/>
        <family val="2"/>
      </rPr>
      <t>DGIT</t>
    </r>
    <r>
      <rPr>
        <sz val="12"/>
        <rFont val="Arial"/>
        <family val="2"/>
      </rPr>
      <t xml:space="preserve">
NC - Subproceso Innovación y Tecnología
Dirección de Gestión de Innovación y Tecnología
Subdirección de Soluciones y Desarrollo
NC - Subproceso Gestión Jurídica
Dirección de Gestión Jurídica
Subdirección de Representación Externa
REFORMULADO
30092017
ACTUALIZADO
30112021</t>
    </r>
  </si>
  <si>
    <r>
      <t xml:space="preserve">3. 1. Ejecutar  las pruebas funcionales y realizar el despliegue  en producción del Proyecto </t>
    </r>
    <r>
      <rPr>
        <u/>
        <sz val="12"/>
        <rFont val="Arial"/>
        <family val="2"/>
      </rPr>
      <t xml:space="preserve"> Representación Externa</t>
    </r>
    <r>
      <rPr>
        <sz val="12"/>
        <rFont val="Arial"/>
        <family val="2"/>
      </rPr>
      <t>, debidamente  formalizados en el  Formato  Aceptación de Pruebas Funcionales y Salida a Producción  - FT-SI-1851 y autorizado mediante Acta de Comité de Gestión de  Cambios de Tecnología.</t>
    </r>
  </si>
  <si>
    <t xml:space="preserve">
a. (01) un Formato  de Aceptación de Pruebas Funcionales y Salida a Producción  - FT-SI-1851
b. (01) un Acta de Comité de Gestión de  Cambios de Tecnología del Software instalado y en Producción.</t>
  </si>
  <si>
    <t>2 Aud Funcion pagadora Vig  2014</t>
  </si>
  <si>
    <t>14  04 004</t>
  </si>
  <si>
    <t>Hallazgo No. 2 Planeación Contrato Fábrica de Software Externa (D)
Se evidenció que de la veinticuatro (24) soluciones informáticas definidas por la DIAN a implementar según los pliegos de condiciones, quince (15) de dichas soluciones se encuentran en la fase de elaboración que incluye únicamente el levantamiento de requerimientos de alto nivel representados en documentos (artefactos) y no software en producción al usuario final con sus fases de estabilización y garantía. También se observa que las soluciones informáticas que llegarán a la fase construcción (nueve -9), todos los casos de uso levantados no serán implementados en producción ya que la entidad definió que únicamente los casos de uso de urgencia y relevancia llegarán a dicha fase.
Adicionalmente se observó que de los veintiocho (28) servicios o trámites que se debían actualizar, complementar o mantener, a la fecha se han efectuado seis (6) que representan el 21.4% del total. 
Las anteriores situaciones se presentan por debilidades en la planeación contractual, ya que se definió que las soluciones informáticas a implementar se entregarían por fases y se facturaría por horas debidamente prestadas y no por producto terminado o software en producción al usuario final, pese a los recursos invertidos en cuantía de $14.894 millones incluida reserva para el año 2015 en $1.257 millones.</t>
  </si>
  <si>
    <t>Deficiencias en la puesta en producción de las veinticuatro (24) soluciones informáticas a implementar definidas en los pliegos de condiciones y a los cuales se acogió el contratista.
Deficiencia en la actividad de supervisión contractual y de control.</t>
  </si>
  <si>
    <t>Enviar por parte del Supervisor del Contrato DIAN - INDRA de la Subdirección de Gestión de Tecnología de Información y Telecomunicaciones a cada uno de las Áreas Usuarias,    la documentación con la información y el estado final de cada uno de sus Proyectos   de acuerdo a sus competencias de Negocios, con el fin de determinar la correspondiente puesta en producción de los Sistemas de Información.</t>
  </si>
  <si>
    <t>1.1. Remitir al Subdirector de Gestión de Recaudo y Cobranzas, los documentos con la información del Levantamiento de Requerimientos, que están relacionados con el Proyecto de Cartera.
1.2. Remitir al  Subdirector de Gestión de Comercio Exterior,  los documentos con la información del Levantamiento de Requerimientos, que están  relacionados con los Proyectos de Zonas Francas y el de  Tráfico Postal.
1.3. Remitir al Subdirector de Gestión Técnica Aduanera, los documentos con la información del Desarrollo, que están relacionados con el Proyecto de Laboratorio de Aduanas.
1.4. Remitir al Subdirector de Gestión de Registro Aduanero, los documentos con la información de Desarrollo, que están relacionados con el Proyecto de SEIEX (Sistemas Especiales de Importación - Exportación).
1.5. Remitir al Director de Gestión Jurídica, los documentos con la información del Levantamiento de Requerimientos, que están relacionados con el Proyecto de Jurídica.
1.6. Remitir al Subdirector de Gestión de Representación Externa, los documentos con la información en lo que le corresponde al  Levantamiento de Requerimientos del Proyecto de  Jurídica y al Desarrollo del Proyecto de Representación Externa.
1.7. Remitir al Subdirector de Gestión de Recursos Jurídicos los documentos con la información en lo que le corresponde al  Levantamiento de Requerimientos del Proyecto de  Jurídica  y al Desarrollo del Proyecto de Recursos Jurídicos.
1.8. Remitir al  Subdirector de Gestión de Normativa y Doctrina, los documentos con la información en lo que le corresponde al  Levantamiento de Requerimientos del Proyecto de  Jurídica  y al Desarrollo del Proyecto de Normativa Doctrina.
1.9. Remitir al Subdirector de Gestión de Procesos y Competencias Laborales, los documentos con la información del Levantamiento de Requerimientos, que están relacionados con el   Proyecto de Calidad.
1.10. Remitir al Subdirector de Gestión de Fiscalización Tributaria, los documentos con la información del Levantamiento de Requerimientos, que están relacionados con los Proyectos de Anotaciones Fiscales Fase II, el de Factura Electrónica y el de Proveedores Fase II; y los documentos con la información del Desarrollo, que están relacionados con los Proyectos de Anotaciones Fiscales Fase I, el de Factura Electrónica y el de Proveedores Fase I.
1.11. Remitir al Coordinador RILO y Auditoría de Denuncias, los documentos con la información del Desarrollo, que están relacionado con el Proyecto de Denuncias de Fiscalización.
1.12. Remitir al Subdirector de Gestión de Asistencia al Cliente, los documentos con la información del Desarrollo, que están relacionados con el Proyecto Numeración de Facturación.
1.13. Remitir al Subdirector de Gestión de Recursos Físicos, los documentos con la información del Levantamiento de Requerimientos, que están relacionados con los Proyectos de Infraestructura, el de Inventarios Fase I, y el de Inventarios Fase II; los documentos con la información del Desarrollo y Puesta en Producción, que está relacionado con el Proyecto de Inventarios Fase I; y los documentos con la información del Desarrollo que está relacionado con el Proyecto de Contratación.
1.14. Remitir al Subdirector de Gestión Comercial, los documentos con la información del Levantamiento de Requerimientos  relacionados con el Proyecto de Sistematización del Proceso Comercialización (Administración de la venta y Facturación y contabilización de rentas propias; Administración, contabilización, disposición y facturación  de mercancías aprehendidas, decomisadas, abandonadas y/o bienes recibidos en  pago de obligaciones fiscales)
1.15. Remitir al Subdirector de Gestión de Análisis Operacional, los documentos con la información del Levantamiento de Requerimientos, que están relacionados con el Proyecto de Planeación.</t>
  </si>
  <si>
    <t>Documentos</t>
  </si>
  <si>
    <r>
      <rPr>
        <b/>
        <sz val="12"/>
        <rFont val="Arial"/>
        <family val="2"/>
      </rPr>
      <t xml:space="preserve">DGIT
</t>
    </r>
    <r>
      <rPr>
        <sz val="12"/>
        <rFont val="Arial"/>
        <family val="2"/>
      </rPr>
      <t xml:space="preserve">NC - Subproceso Innovación y Tecnología
Dirección de Gestión de Innovación y Tecnología
Subdirección de Soluciones y Desarrollo
REFORMULADO
30042016
ACTUALIZADO
30112021
</t>
    </r>
  </si>
  <si>
    <t xml:space="preserve">Evaluar por parte de las Áreas Usuarias,   la documentación recibida con la información y el estado de cada uno de los Proyectos correspondientes a sus negocios, para determinar   la conveniencia y prioridad de llevar a cabo   la  puesta en producción  de los Proyectos respectivos  en sus Fases I ó II según el caso  y;   si lo consideran pertinente, presentarlo al Centro de Despacho  en el Marco del Procedimiento PR-SI -0002_Centro de Despacho - SIE.
Excepto la  Subdirección de Gestión de Registro Aduanero del Proyecto SEIEX - Sistemas Especiales de Importación - Exportación ,  la Subdirección de Gestión de Procesos y Competencias Laborales  del Proyecto  de Calidad y  la Subdirección de Gestión de Recursos Físicos en lo que corresponde al  Proyecto de Contratación, quienes informaron la no continuidad de los mismos. 
El Proyecto de Jurídica, se asume   por parte  de  la Subdirección de Gestión de Representación Externa, la Subdirección de Gestión de Recursos Jurídicos y  la Subdirección de Gestión de Normativa y Doctrina, conjuntamente a sus Proyectos y de manera integral  en lo que les corresponde a sus negocios
</t>
  </si>
  <si>
    <t xml:space="preserve">Presentar  ante el Centro de Despacho  por  parte del Área Usuaria,  el requerimiento del Proyecto correspondiente a su negocio y determinar la prioridad  para la puesta en producción del mismo; proyectos que se relacionan de la siguiente manera:
1.1. Subdirector de Gestión de Recaudo y Cobranzas - Proyecto de Cartera.
1.2. Subdirector de Gestión de Comercio Exterior - Proyectos de Zonas Francas y el de  Tráfico Postal.
1.3. Subdirector de Gestión Técnica Aduanera - Proyecto de Laboratorio de Aduanas.
1.4. Subdirector de Gestión de Representación Externa -  Proyecto de  Jurídica/Representación Externa.
1.5. Subdirector de Gestión de Recursos Jurídicos -  Proyecto de  Jurídica/Recursos Jurídicos.
1.6. Subdirector de Gestión de Normativa y Doctrina -  Proyecto de  Jurídica/ Normativa y Doctrina.
1.7. Subdirector de Gestión de Fiscalización Tributaria - Proyectos de Anotaciones Fiscales Fase I,  Anotaciones Fiscales Fase II, de Factura Electrónica,  de Proveedores Fase I y el de Proveedores Fase II.
1.8. Coordinador RILO y Auditoría de Denuncias - Proyecto de Denuncias de Fiscalización.
1.9. Subdirector de Gestión de Asistencia al Cliente - Proyecto Numeración de Facturación.
1.10. Subdirector de Gestión de Recursos Físicos - Proyectos de Infraestructura,  de Inventarios Fase I y el de Inventarios Fase II.
1.11. Subdirector de Gestión Comercial - Proyecto de Sistematización del Proceso Comercialización (Administración de la venta y Facturación y contabilización de rentas propias; Administración, contabilización, disposición y facturación  de mercancías aprehendidas, decomisadas, abandonadas y/o bienes recibidos en  pago de obligaciones fiscales.)
1.12. Subdirector de Gestión de Análisis Operacional - Proyecto de Planeación.
</t>
  </si>
  <si>
    <r>
      <t xml:space="preserve">Actas de Centro de Despacho con el registro de  los requerimientos aprobados,     para  la </t>
    </r>
    <r>
      <rPr>
        <u/>
        <sz val="12"/>
        <rFont val="Arial"/>
        <family val="2"/>
      </rPr>
      <t>puesta en producción por cada uno de los  Sistemas de Información</t>
    </r>
    <r>
      <rPr>
        <sz val="12"/>
        <rFont val="Arial"/>
        <family val="2"/>
      </rPr>
      <t>,  presentados por las  respectivas Áreas Usuarias de Negocio.</t>
    </r>
  </si>
  <si>
    <r>
      <rPr>
        <b/>
        <sz val="12"/>
        <rFont val="Arial"/>
        <family val="2"/>
      </rPr>
      <t>DGIT</t>
    </r>
    <r>
      <rPr>
        <sz val="12"/>
        <rFont val="Arial"/>
        <family val="2"/>
      </rPr>
      <t xml:space="preserve">
NC - Subproceso Innovación y Tecnología
Dirección de Gestión de Innovación y Tecnología
Subdirección de Soluciones y Desarrollo
REFORMULADO
30042016
ACTUALIZADO
30112021</t>
    </r>
  </si>
  <si>
    <t>2. Realizar el análisis correspondiente a la valoración de las Especificaciones Funcionales presentadas incialmente y como resultado del mismo, elaborar el correspondiente cronograma de actividades para  la puesta en producción de  cada uno de los Sistemas de Información requeridos por las siguientes Áreas Usuarias:  Subdirección  de Gestión de Recaudo y Cobranzas,  Subdirector de Gestión de Comercio Exterior , Subdirección de Gestión de Representación Externa, Subdirección de Gestión de Fiscalización Tributaria, Coordinación RILO y Auditoría de Denuncias, Subdirección de Gestión de Recursos Físicos, Subdirección de Gestión Comercial y la Subdirección de Gestión de Análisis Operacional;  en el Marco del Subproceso "Construcción de Sistemas de Información"  del Proceso "Servicios Informáticos"  y acorde con los siguientes Procedimientos :
15. PR-SI-0148_Análisis de Requerimientos de los Sistemas de Información.
EXCEPTO LOS SIGUIENTES PROYECTOS : 
LABORATORIO DE ADUANAS -  Se encuentra en Producción
SEIEX - SISTEMAS ESPECIALES DE IMPORTACIÓN  - EXPORTACIÓN - Informan de la No continuidad 
RECURSOS JURÍDICOS - Informan  de la No continuidad 
NORMATIVA Y DOCTRINA - Informan de la No continuidad 
CALIDAD - Informan de la No continuidad 
FACTURA ELECTRÓNICA - Se encuentra en Producción
NUMERACIÓN DE FACTURACIÓN - Se encuentra en Producción</t>
  </si>
  <si>
    <t>1. Elaboración y aprobación de Cronograma de Actividades elaborado y formallizado  para la puesta en producción de los  siguientes Proyectos: 
1. Cartera
2. Núcleo Básico - Fase I - Sistema de Información de  Zonas Francas
2.1. Núcleo Básico - Fase I - Sistema de Información de  Tráfico Postal
3.  Núcleo Básico - Fase I - Sistema de Información deTráfico Postal. Jurídica/Representación Externa
4. Anotaciones Fiscales Fase I
4.1. Anotaciones Fiscales Fase II
4.2. Proveedores Fase I
4.3. Proveedores Fase II
5. Denuncias de Fiscalización
6. Infraestructura
6.1. Inventarios Fase I 
6.2 . Inventarios Fase II
7. Sistematización del Proceso Comercialización (Administración de la venta y Facturación y contabilización de rentas propias; Administración, contabilización, disposición y facturación  de mercancías aprehendidas, decomisadas, abandonadas y/o bienes recibidos en  pago de obligaciones fiscales)
8. Planeación
1. (14) catorce Cronogramas de Actividades, de acuerdo con cada procedimiento  para la construcción de los sistemas de información.</t>
  </si>
  <si>
    <t>3. Realizar el levantamiento de requerimientos funcionales para la puesta en producción del Proyecto depuesta en producción del   Núcleo Básico - Fase I - Proyectos de Zonas Francas y el de Tráfico Postal, debidamente  formalizados en los Formatos de Especificación Funcional Detallada -  FT-SI-2007  y Casos de Uso -  FT-SI-2009.</t>
  </si>
  <si>
    <t>1. Generación de (02) dos formatos debidamente formalizados para la puesta en producción del Proyecto de Núcleo Básico - Fase I - Proyectos de Zonas Francas y el de Tráfico Postal:
1. (02) dos Formato de Especificación Funcional Detallada -  FT-SI-2007 
2.(02) dos Formato de Casos de Uso -  FT-SI-2009</t>
  </si>
  <si>
    <r>
      <t xml:space="preserve">Evaluar por parte de las Áreas Usuarias,   la documentación recibida con la información y el estado de cada uno de los Proyectos correspondientes a sus negocios, para determinar   la conveniencia y prioridad de llevar a cabo   la  puesta en producción  de los Proyectos respectivos  en sus Fases I ó II según el caso  y;   si lo consideran pertinente, presentarlo al Centro de Despacho  en el Marco del Procedimiento PR-SI -0002_Centro de Despacho - SIE.
Excepto la  Subdirección de Gestión de Registro Aduanero del Proyecto SEIEX - Sistemas Especiales de Importación - Exportación ,  la Subdirección de Gestión de Procesos y Competencias Laborales  del Proyecto  de Calidad y  la Subdirección de Gestión de Recursos Físicos en lo que corresponde al  Proyecto de Contratación, quienes informaron la no continuidad de los mismos. 
El Proyecto de Jurídica, se asume   por parte  de  la Subdirección de Gestión de Representación Externa, la Subdirección de Gestión de Recursos Jurídicos y  la Subdirección de Gestión de Normativa y Doctrina, conjuntamente a sus Proyectos y de manera integral  en lo que les corresponde a sus negocios
</t>
    </r>
    <r>
      <rPr>
        <u/>
        <sz val="12"/>
        <rFont val="Arial"/>
        <family val="2"/>
      </rPr>
      <t xml:space="preserve">NOTA:
</t>
    </r>
    <r>
      <rPr>
        <sz val="12"/>
        <rFont val="Arial"/>
        <family val="2"/>
      </rPr>
      <t xml:space="preserve">
LA PRESENTE PROPUESTA ESTÁ  SUPEDITADA A CAMBIOS, POR  LOS NUEVOS LINEAMIENTOS QUE DETERMINE LA DIRECCIÓN GENERAL SOBRE LOS PROYECTOS DEL  </t>
    </r>
    <r>
      <rPr>
        <u/>
        <sz val="12"/>
        <rFont val="Arial"/>
        <family val="2"/>
      </rPr>
      <t>NUCLEO BÁSICO - FASE I  - ZONAS FRANCAS</t>
    </r>
    <r>
      <rPr>
        <sz val="12"/>
        <rFont val="Arial"/>
        <family val="2"/>
      </rPr>
      <t xml:space="preserve"> Y EL DE </t>
    </r>
    <r>
      <rPr>
        <u/>
        <sz val="12"/>
        <rFont val="Arial"/>
        <family val="2"/>
      </rPr>
      <t>TRÁFICO POSTAL</t>
    </r>
    <r>
      <rPr>
        <sz val="12"/>
        <rFont val="Arial"/>
        <family val="2"/>
      </rPr>
      <t>.</t>
    </r>
  </si>
  <si>
    <r>
      <t xml:space="preserve">4. Realizar el análisis y diseño para la puesta en producción del Proyecto  </t>
    </r>
    <r>
      <rPr>
        <u/>
        <sz val="12"/>
        <rFont val="Arial"/>
        <family val="2"/>
      </rPr>
      <t xml:space="preserve"> Núcleo Básico - Fase I - Proyecto de Zonas Francas </t>
    </r>
    <r>
      <rPr>
        <sz val="12"/>
        <rFont val="Arial"/>
        <family val="2"/>
      </rPr>
      <t>, debidamente  formalizados en los Formatos de Modelo de Diseño -  FT-SI-2003, Diseño de Base de Datos - FT-SI-2004 y Diseño de Interfaz de Usuario - FT-SI-2005.</t>
    </r>
  </si>
  <si>
    <t>a. (01) Un Formato de  Modelo de Diseño -  FT-SI-2003
b. ((01) Un Formato de Diseño de Base de Datos - FT-SI-2004
c. (01) Un Formato de Diseño de Interfaz de Usuario - FT-SI-2005</t>
  </si>
  <si>
    <r>
      <rPr>
        <b/>
        <sz val="12"/>
        <rFont val="Arial"/>
        <family val="2"/>
      </rPr>
      <t>DGIT</t>
    </r>
    <r>
      <rPr>
        <sz val="12"/>
        <rFont val="Arial"/>
        <family val="2"/>
      </rPr>
      <t xml:space="preserve">
NC - Subproceso Innovación y Tecnología
Dirección de Gestión de Innovación y Tecnología
Subdirección de Soluciones y Desarrollo
REFORMULADO
30092017
30092018
30042020
ACTUALIZADO
30112021</t>
    </r>
  </si>
  <si>
    <r>
      <t xml:space="preserve">5. Realizar la codificación para la puesta en producción del Proyecto  </t>
    </r>
    <r>
      <rPr>
        <u/>
        <sz val="12"/>
        <rFont val="Arial"/>
        <family val="2"/>
      </rPr>
      <t xml:space="preserve"> Núcleo Básico - Fase I - Proyecto de Zonas Francasl</t>
    </r>
    <r>
      <rPr>
        <sz val="12"/>
        <rFont val="Arial"/>
        <family val="2"/>
      </rPr>
      <t>, debidamente  formalizados en el  Formato  Información de Versión 300001 -  FT-SI-2180 .</t>
    </r>
  </si>
  <si>
    <r>
      <rPr>
        <b/>
        <sz val="12"/>
        <rFont val="Arial"/>
        <family val="2"/>
      </rPr>
      <t>DGIT</t>
    </r>
    <r>
      <rPr>
        <sz val="12"/>
        <rFont val="Arial"/>
        <family val="2"/>
      </rPr>
      <t xml:space="preserve">
NC - Subproceso Innovación y Tecnología
Dirección de Gestión de Innovación y Tecnología
Subdirección de Soluciones y Desarrollo
REFORMULADO
30092017
30092018
ACTUALIZADO
30112021</t>
    </r>
  </si>
  <si>
    <r>
      <t xml:space="preserve">6. Ejecutar  las pruebas funcionales y realizar el despliegue  en producción del Proyecto </t>
    </r>
    <r>
      <rPr>
        <u/>
        <sz val="12"/>
        <rFont val="Arial"/>
        <family val="2"/>
      </rPr>
      <t xml:space="preserve"> Núcleo Básico - Fase I - Proyecto de Zonas Franca</t>
    </r>
    <r>
      <rPr>
        <sz val="12"/>
        <rFont val="Arial"/>
        <family val="2"/>
      </rPr>
      <t>, debidamente  formalizados en el  Formato  Aceptación de Pruebas Funcionales y Salida a Producción  - FT-SI-1851 y autorizado mediante Acta de Comité de Gestión de  Cambios de Tecnología.</t>
    </r>
  </si>
  <si>
    <r>
      <rPr>
        <b/>
        <sz val="12"/>
        <rFont val="Arial"/>
        <family val="2"/>
      </rPr>
      <t>DGIT</t>
    </r>
    <r>
      <rPr>
        <sz val="12"/>
        <rFont val="Arial"/>
        <family val="2"/>
      </rPr>
      <t xml:space="preserve">
NC - Subproceso Innovación y Tecnología
Dirección de Gestión de Innovación y Tecnología
Subdirección de Soluciones y Desarrollo
REFORMULADO
30/09/2017
30/09/2018
30/04/2020
ACTUALIZADO
30112021
</t>
    </r>
  </si>
  <si>
    <r>
      <t xml:space="preserve">7. Realizar el análisis y diseño para la puesta en producción del Proyecto  </t>
    </r>
    <r>
      <rPr>
        <u/>
        <sz val="12"/>
        <rFont val="Arial"/>
        <family val="2"/>
      </rPr>
      <t xml:space="preserve"> Núcleo Básico - Fase I - Proyecto de   Tráfico Postal</t>
    </r>
    <r>
      <rPr>
        <sz val="12"/>
        <rFont val="Arial"/>
        <family val="2"/>
      </rPr>
      <t>, debidamente  formalizados en los Formatos de Modelo de Diseño -  FT-SI-2003, Diseño de Base de Datos - FT-SI-2004 y Diseño de Interfaz de Usuario - FT-SI-2005.</t>
    </r>
  </si>
  <si>
    <r>
      <rPr>
        <b/>
        <sz val="12"/>
        <rFont val="Arial"/>
        <family val="2"/>
      </rPr>
      <t>DGIT</t>
    </r>
    <r>
      <rPr>
        <sz val="12"/>
        <rFont val="Arial"/>
        <family val="2"/>
      </rPr>
      <t xml:space="preserve">
NC - Subproceso Innovación y Tecnología
Dirección de Gestión de Innovación y Tecnología
Subdirección de Soluciones y Desarrollo
ACTUALIZADO
30112021</t>
    </r>
  </si>
  <si>
    <r>
      <t xml:space="preserve">8. Realizar la codificación para la puesta en producción del Proyecto  </t>
    </r>
    <r>
      <rPr>
        <u/>
        <sz val="12"/>
        <rFont val="Arial"/>
        <family val="2"/>
      </rPr>
      <t xml:space="preserve"> Núcleo Básico - Fase I - Proyecto de  Tráfico Postal</t>
    </r>
    <r>
      <rPr>
        <sz val="12"/>
        <rFont val="Arial"/>
        <family val="2"/>
      </rPr>
      <t>, debidamente  formalizados en el  Formato  Información de Versión 300001 -  FT-SI-2180 .</t>
    </r>
  </si>
  <si>
    <r>
      <t xml:space="preserve">9. Ejecutar  las pruebas funcionales y realizar el despliegue  en producción del Proyecto </t>
    </r>
    <r>
      <rPr>
        <u/>
        <sz val="12"/>
        <rFont val="Arial"/>
        <family val="2"/>
      </rPr>
      <t xml:space="preserve"> Núcleo Básico - Fase I - l de  Tráfico Postal</t>
    </r>
    <r>
      <rPr>
        <sz val="12"/>
        <rFont val="Arial"/>
        <family val="2"/>
      </rPr>
      <t>, debidamente  formalizados en el  Formato  Aceptación de Pruebas Funcionales y Salida a Producción  - FT-SI-1851 y autorizado mediante Acta de Comité de Gestión de  Cambios de Tecnología.</t>
    </r>
  </si>
  <si>
    <r>
      <t xml:space="preserve">Evaluar por parte de las Áreas Usuarias,   la documentación recibida con la información y el estado de cada uno de los Proyectos correspondientes a sus negocios, para determinar   la conveniencia y prioridad de llevar a cabo   la  puesta en producción  de los Proyectos respectivos  en sus Fases I ó II según el caso  y;   si lo consideran pertinente, presentarlo al Centro de Despacho  en el Marco del Procedimiento PR-SI -0002_Centro de Despacho - SIE.
Excepto la  Subdirección de Gestión de Registro Aduanero del Proyecto SEIEX - Sistemas Especiales de Importación - Exportación ,  la Subdirección de Gestión de Procesos y Competencias Laborales  del Proyecto  de Calidad y  la Subdirección de Gestión de Recursos Físicos en lo que corresponde al  Proyecto de Contratación, quienes informaron la no continuidad de los mismos. 
El Proyecto de Jurídica, se asume   por parte  de  la Subdirección de Gestión de Representación Externa, la Subdirección de Gestión de Recursos Jurídicos y  la Subdirección de Gestión de Normativa y Doctrina, conjuntamente a sus Proyectos y de manera integral  en lo que les corresponde a sus negocios
</t>
    </r>
    <r>
      <rPr>
        <u/>
        <sz val="12"/>
        <rFont val="Arial"/>
        <family val="2"/>
      </rPr>
      <t>NOTAS</t>
    </r>
    <r>
      <rPr>
        <sz val="12"/>
        <rFont val="Arial"/>
        <family val="2"/>
      </rPr>
      <t xml:space="preserve">:
1. LOS  SISTEMAS DE INFORMACIÓN ALINV10, INFRAESTRUCTURA, INVENTARIO FASE I  E INVENTARIO FASE II, SE SE REEMPLAZARON  Y SE  EJECUTARON  MEDIANTE CONVENIO POR EL NUEVO  SISTEMA DE INFORMACIÓN SICOB.
2. LA PRESENTE PROPUESTA ESTÁ  SUPEDITADA A CAMBIOS, POR  LOS NUEVOS LINEAMIENTOS QUE DETERMINE LA DIRECCIÓN GENERAL Y LAS  CORRESPONDIENTES ÁREAS DE NEGOCIO SOBRE LOS PROYECTOS PARA EL PROCESO DE COMERCIALIZACIÓN, CARTERA Y EL DE PLANEACIÓN, EN LO RELACIONADO CON LA VIABILIDAD Y ASIGNACIÓN DE RECURSOS.
</t>
    </r>
    <r>
      <rPr>
        <b/>
        <sz val="12"/>
        <rFont val="Calibri"/>
        <family val="2"/>
      </rPr>
      <t/>
    </r>
  </si>
  <si>
    <r>
      <t xml:space="preserve">1. Ejecutar el cronogama de  actividades  para  la puesta en producción del  Sistema de Información </t>
    </r>
    <r>
      <rPr>
        <u/>
        <sz val="12"/>
        <rFont val="Arial"/>
        <family val="2"/>
      </rPr>
      <t>SICOB</t>
    </r>
    <r>
      <rPr>
        <sz val="12"/>
        <rFont val="Arial"/>
        <family val="2"/>
      </rPr>
      <t>, requerido por la  Subdirección de Gestión de Recursos Físicos;  en el Marco del Subproceso "Construcción de Sistemas de Información"  del Proceso "Servicios Informáticos".</t>
    </r>
  </si>
  <si>
    <r>
      <rPr>
        <b/>
        <sz val="12"/>
        <rFont val="Arial"/>
        <family val="2"/>
      </rPr>
      <t>DGIT</t>
    </r>
    <r>
      <rPr>
        <sz val="12"/>
        <rFont val="Arial"/>
        <family val="2"/>
      </rPr>
      <t xml:space="preserve">
NC - Subproceso Innovación y Tecnología
Dirección de Gestión de Innovación y Tecnología
Subdirección de Soluciones y Desarrollo
REFORMULADO
30042016
30092017
30092018
ACTUALIZADO
30112021</t>
    </r>
  </si>
  <si>
    <t>a. (01) un Formato Información de Versión 300001 - FT-SI-2180 
b. (01) un Formato  de Aceptación de Pruebas Funcionales y Salida a Producción  - FT-SI-1851
c. (01) un Acta de Comité de Gestión de  Cambios de Tecnología del Software instalado y en Producción.</t>
  </si>
  <si>
    <r>
      <rPr>
        <b/>
        <sz val="12"/>
        <rFont val="Arial"/>
        <family val="2"/>
      </rPr>
      <t>DGIT</t>
    </r>
    <r>
      <rPr>
        <sz val="12"/>
        <rFont val="Arial"/>
        <family val="2"/>
      </rPr>
      <t xml:space="preserve">
NC - Subproceso Innovación y Tecnología
Dirección de Gestión de Innovación y Tecnología
Subdirección de Soluciones y Desarrollo
NC - Subproceso Operación Logística
Dirección de Gestión Corporativa
Subdirección Logística
REFORMULADO
30092017
30092018
30092019
31102020
ACTUALIZADO
30112021</t>
    </r>
  </si>
  <si>
    <t>Fortalecer la gestión asociada a la administración de mercancías aprehendidas, decomisadas y abandonadas por medio de la implementación del módulo de logística e inventarios en el Nuevo Sistema de Gestión Corporativa"</t>
  </si>
  <si>
    <r>
      <t xml:space="preserve">3.1. Ejecutar el cronogama de  actividades  para  la puesta en producción de  cada uno de los Sistemas de Información:  </t>
    </r>
    <r>
      <rPr>
        <u/>
        <sz val="12"/>
        <rFont val="Arial"/>
        <family val="2"/>
      </rPr>
      <t>Jurídica/Representación Externa</t>
    </r>
    <r>
      <rPr>
        <sz val="12"/>
        <rFont val="Arial"/>
        <family val="2"/>
      </rPr>
      <t>, en el Marco del Subproceso "Construcción de Sistemas de Información"  del Proceso "Servicios Informáticos".</t>
    </r>
    <r>
      <rPr>
        <u/>
        <sz val="12"/>
        <rFont val="Arial"/>
        <family val="2"/>
      </rPr>
      <t xml:space="preserve">
</t>
    </r>
  </si>
  <si>
    <t>a. (01) Un Formato Modelo de Diseño - FT-SI-2003
b. (01) Un Formato Diseño de Base de Datos - FT-SI-2004
c. (01) Un Formato Diseño de Interfaz de Usuario - FT-SI-2005</t>
  </si>
  <si>
    <t>a. 01) Un Formato  Información de Versión 300001 - FT-SI-2180 
b. (01) Un Formato de Aceptación de Pruebas Funcionales y Salida a Producción  - FT-SI-1851
c. (01) Un  Acta de Comité de Gestión de  Cambios de Tecnología del correspondiente Software instalado y en Producción.</t>
  </si>
  <si>
    <r>
      <rPr>
        <b/>
        <sz val="12"/>
        <rFont val="Arial"/>
        <family val="2"/>
      </rPr>
      <t>DGIT</t>
    </r>
    <r>
      <rPr>
        <sz val="12"/>
        <rFont val="Arial"/>
        <family val="2"/>
      </rPr>
      <t xml:space="preserve">
NC - Subproceso Innovación y Tecnología
Dirección de Gestión de Innovación y Tecnología
Subdirección de Soluciones y Desarrollo
NC - Subproceso Gestión Jurídica
Dirección de Gestión Jurídica
Subdirección de Representación Externa
REFORMULADO
30092017
30092018
30042020
ACTUALIZADO
30112021</t>
    </r>
  </si>
  <si>
    <r>
      <t xml:space="preserve">3.2. Ejecutar el cronogama de  actividades  para  la puesta en producción de  cada uno de los Sistemas de Información:  </t>
    </r>
    <r>
      <rPr>
        <u/>
        <sz val="12"/>
        <rFont val="Arial"/>
        <family val="2"/>
      </rPr>
      <t xml:space="preserve">Anotaciones Fiscales </t>
    </r>
    <r>
      <rPr>
        <sz val="12"/>
        <rFont val="Arial"/>
        <family val="2"/>
      </rPr>
      <t xml:space="preserve">, en el Marco del Subproceso "Construcción de Sistemas de Información"  del Proceso "Servicios Informáticos".
</t>
    </r>
  </si>
  <si>
    <r>
      <rPr>
        <b/>
        <sz val="12"/>
        <rFont val="Arial"/>
        <family val="2"/>
      </rPr>
      <t>DGIT</t>
    </r>
    <r>
      <rPr>
        <sz val="12"/>
        <rFont val="Arial"/>
        <family val="2"/>
      </rPr>
      <t xml:space="preserve">
NC - Subproceso Innovación y Tecnología
Dirección de Gestión de Innovación y Tecnología
Subdirección de Soluciones y Desarrollo
NC - Subproceso Fiscalización y Liquidación
Dirección de Gestión de Fiscalización
Subdirección de Fiscalización Tributaria
ACTUALIZADO
30112021</t>
    </r>
  </si>
  <si>
    <t xml:space="preserve">Iniciar el proyecto con la definición de  los requerimientos funcionales de Anotaciones Fiscales 
</t>
  </si>
  <si>
    <r>
      <rPr>
        <b/>
        <sz val="12"/>
        <rFont val="Arial"/>
        <family val="2"/>
      </rPr>
      <t>DGIT</t>
    </r>
    <r>
      <rPr>
        <sz val="12"/>
        <rFont val="Arial"/>
        <family val="2"/>
      </rPr>
      <t xml:space="preserve">
NC - Subproceso Fiscalización y Liquidación
Dirección de Gestión de Fiscalización
Subdirección de Fiscalización Tributaria
</t>
    </r>
  </si>
  <si>
    <r>
      <rPr>
        <b/>
        <sz val="12"/>
        <rFont val="Arial"/>
        <family val="2"/>
      </rPr>
      <t>DGIT</t>
    </r>
    <r>
      <rPr>
        <sz val="12"/>
        <rFont val="Arial"/>
        <family val="2"/>
      </rPr>
      <t xml:space="preserve">
NC - Subproceso Innovación y Tecnología
Dirección de Gestión de Innovación y Tecnología
Subdirección de Soluciones y Desarrollo
</t>
    </r>
  </si>
  <si>
    <r>
      <rPr>
        <b/>
        <sz val="12"/>
        <rFont val="Arial"/>
        <family val="2"/>
      </rPr>
      <t xml:space="preserve">DGIT
</t>
    </r>
    <r>
      <rPr>
        <sz val="12"/>
        <rFont val="Arial"/>
        <family val="2"/>
      </rPr>
      <t xml:space="preserve">NC - Subproceso Innovación y Tecnología
Dirección de Gestión de Innovación y Tecnología
Subdirección de Soluciones y Desarrollo
NC - Subproceso Fiscalización y Liquidación
Dirección de Gestión de Fiscalización
Subdirección de Fiscalización Tributaria
</t>
    </r>
  </si>
  <si>
    <r>
      <rPr>
        <b/>
        <sz val="12"/>
        <rFont val="Arial"/>
        <family val="2"/>
      </rPr>
      <t>DGIT</t>
    </r>
    <r>
      <rPr>
        <sz val="12"/>
        <rFont val="Arial"/>
        <family val="2"/>
      </rPr>
      <t xml:space="preserve">
NC - Subproceso Innovación y Tecnología
Dirección de Gestión de Innovación y Tecnología
Subdirección de Soluciones y Desarrollo
REFORMULADO
12072023
15052024</t>
    </r>
  </si>
  <si>
    <r>
      <rPr>
        <b/>
        <sz val="12"/>
        <rFont val="Arial"/>
        <family val="2"/>
      </rPr>
      <t>DGIT</t>
    </r>
    <r>
      <rPr>
        <sz val="12"/>
        <rFont val="Arial"/>
        <family val="2"/>
      </rPr>
      <t xml:space="preserve">
NC - Subproceso Innovación y Tecnología
Dirección de Gestión de Innovación y Tecnología
Subdirección de Soluciones y Desarrollo
NC - Subproceso Fiscalización y Liquidación
Dirección de Gestión de Fiscalización
Subdirección de Fiscalización Tributaria
REFORMULADO
12072023
15052024</t>
    </r>
  </si>
  <si>
    <r>
      <t xml:space="preserve">Evaluar por parte de las Áreas Usuarias,   la documentación recibida con la información y el estado de cada uno de los Proyectos correspondientes a sus negocios, para determinar   la conveniencia y prioridad de llevar a cabo   la  puesta en producción  de los Proyectos respectivos  en sus Fases I ó II según el caso  y;   si lo consideran pertinente, presentarlo al Centro de Despacho  en el Marco del Procedimiento PR-SI -0002_Centro de Despacho - SIE.
Excepto la  Subdirección de Gestión de Registro Aduanero del Proyecto SEIEX - Sistemas Especiales de Importación - Exportación ,  la Subdirección de Gestión de Procesos y Competencias Laborales  del Proyecto  de Calidad y  la Subdirección de Gestión de Recursos Físicos en lo que corresponde al  Proyecto de Contratación, quienes informaron la no continuidad de los mismos. 
El Proyecto de Jurídica, se asume   por parte  de  la Subdirección de Gestión de Representación Externa, la Subdirección de Gestión de Recursos Jurídicos y  la Subdirección de Gestión de Normativa y Doctrina, conjuntamente a sus Proyectos y de manera integral  en lo que les corresponde a sus negocios
</t>
    </r>
    <r>
      <rPr>
        <u/>
        <sz val="12"/>
        <rFont val="Arial"/>
        <family val="2"/>
      </rPr>
      <t>NOTAS</t>
    </r>
    <r>
      <rPr>
        <sz val="12"/>
        <rFont val="Arial"/>
        <family val="2"/>
      </rPr>
      <t xml:space="preserve">:
1. LOS  SISTEMAS DE INFORMACIÓN ALINV10, INFRAESTRUCTURA, INVENTARIO FASE I  E INVENTARIO FASE II, SE SE REEMPLAZARON  Y SE  EJECUTARON  MEDIANTE CONVENIO POR EL NUEVO  SISTEMA DE INFORMACIÓN SICOB.
2. LA PRESENTE PROPUESTA ESTÁ  SUPEDITADA A CAMBIOS, POR  LOS NUEVOS LINEAMIENTOS QUE DETERMINE LA DIRECCIÓN GENERAL Y LAS  CORRESPONDIENTES ÁREAS DE NEGOCIO SOBRE LOS PROYECTOS PARA EL PROCESO DE COMERCIALIZACIÓN, CARTERA Y EL DE PLANEACIÓN, EN LO RELACIONADO CON LA VIABILIDAD Y ASIGNACIÓN DE RECURSOS.
</t>
    </r>
  </si>
  <si>
    <r>
      <t xml:space="preserve">3.3. Ejecutar el cronogama de  actividades  para  la puesta en producción de  cada uno de los Sistemas de Información:  </t>
    </r>
    <r>
      <rPr>
        <u/>
        <sz val="12"/>
        <rFont val="Arial"/>
        <family val="2"/>
      </rPr>
      <t>Prooveedores</t>
    </r>
    <r>
      <rPr>
        <sz val="12"/>
        <rFont val="Arial"/>
        <family val="2"/>
      </rPr>
      <t>, en el Marco del Subproceso "Construcción de Sistemas de Información"  del Proceso "Servicios Informáticos".</t>
    </r>
    <r>
      <rPr>
        <u/>
        <sz val="12"/>
        <rFont val="Arial"/>
        <family val="2"/>
      </rPr>
      <t xml:space="preserve">
</t>
    </r>
  </si>
  <si>
    <r>
      <rPr>
        <b/>
        <sz val="12"/>
        <rFont val="Arial"/>
        <family val="2"/>
      </rPr>
      <t>DGIT</t>
    </r>
    <r>
      <rPr>
        <sz val="12"/>
        <rFont val="Arial"/>
        <family val="2"/>
      </rPr>
      <t xml:space="preserve">
NC - Subproceso Innovación y Tecnología
Dirección de Gestión de Innovación y Tecnología
Subdirección de Soluciones y Desarrollo
NC - Subproceso Fiscalización y Liquidación
Dirección de Gestión de Fiscalización
Subdirección de Fiscalización Tributaria
ACTUALIZADO
30112021
RFORMULADO
20052022
09122022</t>
    </r>
  </si>
  <si>
    <r>
      <t xml:space="preserve">3.4. Ejecutar el cronogama de  actividades  para  la puesta en producción de  cada uno de los Sistemas de Información:  </t>
    </r>
    <r>
      <rPr>
        <u/>
        <sz val="12"/>
        <rFont val="Arial"/>
        <family val="2"/>
      </rPr>
      <t>Denuncias de Fiscalización</t>
    </r>
    <r>
      <rPr>
        <sz val="12"/>
        <rFont val="Arial"/>
        <family val="2"/>
      </rPr>
      <t>, en el Marco del Subproceso "Construcción de Sistemas de Información"  del Proceso "Servicios Informáticos".</t>
    </r>
    <r>
      <rPr>
        <u/>
        <sz val="12"/>
        <rFont val="Arial"/>
        <family val="2"/>
      </rPr>
      <t xml:space="preserve">
</t>
    </r>
  </si>
  <si>
    <r>
      <rPr>
        <b/>
        <sz val="12"/>
        <rFont val="Arial"/>
        <family val="2"/>
      </rPr>
      <t>DGIT</t>
    </r>
    <r>
      <rPr>
        <sz val="12"/>
        <rFont val="Arial"/>
        <family val="2"/>
      </rPr>
      <t xml:space="preserve">
NC - Subproceso Innovación y Tecnología
Dirección de Gestión de Innovación y Tecnología
Subdirección de Soluciones y Desarrollo
NC - Subproceso Fiscalización y Liquidación
Dirección de Gestión de Fiscalización
Subdirección de Apoyo en la Lucha contra el Delito Aduanero y Fiscal
ACTUALIZADO
30112021</t>
    </r>
  </si>
  <si>
    <t xml:space="preserve">Priorizar y detallar requerimientos Funcionales tecnológicos necesario para la solución tecnológica  del Proyecto de Cartera.
</t>
  </si>
  <si>
    <r>
      <rPr>
        <b/>
        <sz val="12"/>
        <rFont val="Arial"/>
        <family val="2"/>
      </rPr>
      <t>DGIT</t>
    </r>
    <r>
      <rPr>
        <sz val="12"/>
        <rFont val="Arial"/>
        <family val="2"/>
      </rPr>
      <t xml:space="preserve">
NC - Subproceso Innovación y Tecnología
Dirección de Gestión de Innovación y Tecnología
Subdirección de Soluciones y Desarrollo
Subdirección de Innovación y Proyectos
NC - Subproceso Recaudo - Devoluciones
Dirección de Gestión de Impuestos
Subdirección de Recaudo
REFORMULADO
30092017
30092018
31102020
ACTUALIZADO
30112021</t>
    </r>
  </si>
  <si>
    <t>Evaluar por parte de las Áreas Usuarias,   la documentación recibida con la información y el estado de cada uno de los Proyectos correspondientes a sus negocios, para determinar   la conveniencia y prioridad de llevar a cabo   la  puesta en producción  de los Proyectos respectivos  en sus Fases I ó II según el caso  y;   si lo consideran pertinente, presentarlo al Centro de Despacho  en el Marco del Procedimiento PR-SI -0002_Centro de Despacho - SIE.
Excepto la  Subdirección de Gestión de Registro Aduanero del Proyecto SEIEX - Sistemas Especiales de Importación - Exportación ,  la Subdirección de Gestión de Procesos y Competencias Laborales  del Proyecto  de Calidad y  la Subdirección de Gestión de Recursos Físicos en lo que corresponde al  Proyecto de Contratación, quienes informaron la no continuidad de los mismos. 
El Proyecto de Jurídica, se asume   por parte  de  la Subdirección de Gestión de Representación Externa, la Subdirección de Gestión de Recursos Jurídicos y  la Subdirección de Gestión de Normativa y Doctrina, conjuntamente a sus Proyectos y de manera integral  en lo que les corresponde a sus negocios
NOTAS:
1. LOS  SISTEMAS DE INFORMACIÓN ALINV10, INFRAESTRUCTURA, INVENTARIO FASE I  E INVENTARIO FASE II, SE SE REEMPLAZARON  Y SE  EJECUTARON  MEDIANTE CONVENIO POR EL NUEVO  SISTEMA DE INFORMACIÓN SICOB.
2. LA PRESENTE PROPUESTA ESTÁ  SUPEDITADA A CAMBIOS, POR  LOS NUEVOS LINEAMIENTOS QUE DETERMINE LA DIRECCIÓN GENERAL Y LAS  CORRESPONDIENTES ÁREAS DE NEGOCIO SOBRE LOS PROYECTOS PARA EL PROCESO DE COMERCIALIZACIÓN, CARTERA Y EL DE PLANEACIÓN, EN LO RELACIONADO CON LA VIABILIDAD Y ASIGNACIÓN DE RECURSOS.</t>
  </si>
  <si>
    <t xml:space="preserve">Presentar Informe Semanal </t>
  </si>
  <si>
    <r>
      <rPr>
        <b/>
        <sz val="12"/>
        <rFont val="Arial"/>
        <family val="2"/>
      </rPr>
      <t>DGIT</t>
    </r>
    <r>
      <rPr>
        <sz val="12"/>
        <rFont val="Arial"/>
        <family val="2"/>
      </rPr>
      <t xml:space="preserve">
NC - Subproceso Innovación y Tecnología
Dirección de Gestión de Innovación y Tecnología
Subdirección de Soluciones y Desarrollo
ACTUALIZADO
30112021
</t>
    </r>
  </si>
  <si>
    <t>18 Aud Funcion Pagadora y Recaudadora Vig  2015</t>
  </si>
  <si>
    <t>22 02 002</t>
  </si>
  <si>
    <t xml:space="preserve">Hallazgo No. 18  Operaciones Sobre Bases de Datos SYGA 
"Se observó que el sistema utilizado para la operación aduanera SYGA, en lo relacionado con los trámites de nacionalización y levante de mercancías, carece de seguimiento o auditoria en la base de datos transaccional en donde se pueda observar el usuario(s) que realizó operaciones CRUD  sobre dicha base de datos."
</t>
  </si>
  <si>
    <t>Esta situación se presenta por debilidades en las políticas e iniciativas,  incluidas en el  Plan Estratégico de Tecnología de la Información y Comunicaciones-PETIC de la DIAN, referente al mejoramiento  del sistema  de Gestión de la seguridad  de la información; así como debilidades en la gestión y monitoreo de riesgos relacionados con el acceso no autorizado a los sistemas de información corporativos y uso indebido y/o inadecuado  de los datos  contenidos  en las bases de datos del sistema SYGA.</t>
  </si>
  <si>
    <t>Aplicar lo definido en el Procedimiento PR-SI-0002_CENTRO DE DESPACHO - SIE por parte de la Subdirección de Gestión de Comercio Exterior,   para la puesta en producción del Sistema de Información de Desaduanamiento. Sistema de Información que integra la culminación del Proyecto C-2010-001 - Declaración de Importación Electrónica (Ingreso de Mercancía - Desaduanamiento y el de Nacionalización de Mercancías).</t>
  </si>
  <si>
    <t>Elaborar el Plan de Trabajo con las actividades a ejecutar   para  la puesta en producción del Sistema de Información de  Desaduanamiento,  requerido por la Subdirección de Gestión de Comercio Exterior, en el Marco del Subproceso "Construcción de Sistemas de Información" del Proceso "Servicios Informáticos"  y acorde con los siguientes Procedimientos :
15. PR-SI-0148_Análisis de Requerimientos de los Sistemas de Información.
16. PR-SI-0149_Análisis y Diseño de los Sistemas de Información 
17. PR-SI-0150_Codificación de los Sistemas de Información
18. PR-SI-0151_Ejecución de Pruebas de los Sistemas de Información
19. PR-SI-0152_Implantación de los Sistemas de Información</t>
  </si>
  <si>
    <t>1. Un (1) Plan de Trabajo aprobado.</t>
  </si>
  <si>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 Operación Aduanera
REFORMULADO
30092017
ACTUALIZADO
30112021</t>
    </r>
  </si>
  <si>
    <r>
      <t xml:space="preserve">2. Realizar el levantamiento de requerimientos funcionales para la puesta en producción del Proyecto de </t>
    </r>
    <r>
      <rPr>
        <u/>
        <sz val="12"/>
        <rFont val="Arial"/>
        <family val="2"/>
      </rPr>
      <t>Desaduanamiento</t>
    </r>
    <r>
      <rPr>
        <sz val="12"/>
        <rFont val="Arial"/>
        <family val="2"/>
      </rPr>
      <t>, debidamente  formalizados en los Formatos de Especificación Funcional Detallada -  FT-SI-2007  y Casos de Uso -  FT-SI-2009.</t>
    </r>
  </si>
  <si>
    <r>
      <t>1. Generación de (02) dos formatos debidamente formalizados para la puesta en producción del Proyecto de</t>
    </r>
    <r>
      <rPr>
        <u/>
        <sz val="12"/>
        <rFont val="Arial"/>
        <family val="2"/>
      </rPr>
      <t xml:space="preserve"> Desaduanamiento</t>
    </r>
    <r>
      <rPr>
        <sz val="12"/>
        <rFont val="Arial"/>
        <family val="2"/>
      </rPr>
      <t>:
1. (01) un Formato de Especificación Funcional Detallada -  FT-SI-2007 
2.(01) un Formato de Casos de Uso -  FT-SI-2009</t>
    </r>
  </si>
  <si>
    <r>
      <rPr>
        <b/>
        <sz val="12"/>
        <rFont val="Arial"/>
        <family val="2"/>
      </rPr>
      <t>DGIT</t>
    </r>
    <r>
      <rPr>
        <sz val="12"/>
        <rFont val="Arial"/>
        <family val="2"/>
      </rPr>
      <t xml:space="preserve">
NC - Subproceso Innovación y Tecnología
Dirección de Gestión de Innovación y Tecnología
Subdirección de Soluciones y Desarrollo
NC – Subproceso Operación Aduanera
Dirección de Gestión de Aduanas
Subdirección de Operación Aduanera
REFORMULADO
30092017
ACTUALIZADO
30112021</t>
    </r>
  </si>
  <si>
    <r>
      <t>3. Realizar el análisis y diseño para la puesta en producción del Proyecto de</t>
    </r>
    <r>
      <rPr>
        <u/>
        <sz val="12"/>
        <rFont val="Arial"/>
        <family val="2"/>
      </rPr>
      <t xml:space="preserve"> Desaduanamiento</t>
    </r>
    <r>
      <rPr>
        <sz val="12"/>
        <rFont val="Arial"/>
        <family val="2"/>
      </rPr>
      <t>, debidamente  formalizados en los Formatos de Modelo de Diseño -  FT-SI-2003, Diseño de Base de Datos - FT-SI-2004 y Diseño de Interfaz de Usuario - FT-SI-2005.</t>
    </r>
  </si>
  <si>
    <t>1. Generación de (03) tres formatos debidamente formalizados para la puesta en producción del Proyecto de Desaduanamiento:
1. (01) un Formato de  Modelo de Diseño -  FT-SI-2003
2. (01) un Formato de Diseño de Base de Datos - FT-SI-2004
3. (01) un Formato de Diseño de Interfaz de Usuario - FT-SI-2005</t>
  </si>
  <si>
    <r>
      <rPr>
        <b/>
        <sz val="12"/>
        <rFont val="Arial"/>
        <family val="2"/>
      </rPr>
      <t>DGIT</t>
    </r>
    <r>
      <rPr>
        <sz val="12"/>
        <rFont val="Arial"/>
        <family val="2"/>
      </rPr>
      <t xml:space="preserve">
NC - Subproceso Innovación y Tecnología
Dirección de Gestión de Innovación y Tecnología
Subdirección de Innovación y Proyectos
NC – Subproceso Operación Aduanera
Dirección de Gestión de Aduanas
Subdirección de Operación Aduanera
REFORMULADO
30092019
ACTUALIZADO
30112021</t>
    </r>
  </si>
  <si>
    <r>
      <rPr>
        <b/>
        <sz val="12"/>
        <rFont val="Arial"/>
        <family val="2"/>
      </rPr>
      <t>DGIT</t>
    </r>
    <r>
      <rPr>
        <sz val="12"/>
        <rFont val="Arial"/>
        <family val="2"/>
      </rPr>
      <t xml:space="preserve">
NC- Subproceso Innovación y Tecnología
Dirección de Gestión de Innovación y Tecnología
Subdirección de Innovación y Proyectos
Subdirección de Soluciones y Desarrollo
NC – Subproceso Operación Aduanera
Dirección de Gestión de Aduanas
Subdirección de Operación Aduanera
REFORMULADO
30092019
30112021
20052022</t>
    </r>
  </si>
  <si>
    <r>
      <rPr>
        <b/>
        <sz val="12"/>
        <rFont val="Arial"/>
        <family val="2"/>
      </rPr>
      <t>DGIT</t>
    </r>
    <r>
      <rPr>
        <sz val="12"/>
        <rFont val="Arial"/>
        <family val="2"/>
      </rPr>
      <t xml:space="preserve">
NC – Subproceso Operación Aduanera
Dirección de Gestión de Aduanas
Subdirección de Operación Aduanera
</t>
    </r>
  </si>
  <si>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t>
    </r>
  </si>
  <si>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 Operación Aduanera
</t>
    </r>
  </si>
  <si>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Subdirección de Infraestructura Tecnológica y de Operaciones
REFORMULADO
30092019
30112021
20052022</t>
    </r>
  </si>
  <si>
    <t>c</t>
  </si>
  <si>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Subdirección de Infraestructura Tecnológica y de Operaciones
NC – Subproceso Operación Aduanera
Dirección de Gestión de Aduanas
Subdirección de Operación Aduanera
REFORMULADO
30092019
30112021
20052022</t>
    </r>
  </si>
  <si>
    <t>19 Aud Función Pagadora y Recaudadora Vig  2015</t>
  </si>
  <si>
    <t xml:space="preserve">Hallazgo No. 19  Rezago tecnológico Sistema Informático Electrónico Gestión Aduanera
"El Plan Estratégico de la DIAN de Tecnología de la Información y Comunicaciones- PETIC (2015-2018) en el numeral 3. Marco Estratégico establece (...)
El Servicio Informático Electrónico aduanero SYGA, está basado en herramientas de software que presentan rezago tecnológico, lo que no permite una actualización de las mismas.
Las herramientas de software que soportan el sistema SYGA, en lo relacionado con el soporte técnico extendido del fabricante expiraron , así (...)
Las situaciones descritas generan riesgo en la oportunidad de los registros de la información en el sistema informático electrónico aduanero, incremento de trámites manuales, riesgos en la confiabilidad e integridad de la información registrada en el sistema informático; así como, inoportunidad en las decisiones por parte de la alta dirección, situaciones que impactan directamente el proceso aduanero."
</t>
  </si>
  <si>
    <t>"Como causales para la autorización de presentación de declaraciones en forma manual y relacionada o atribuibles al sistema informático electrónico SIGLO XXI (SYGA) se identifican (…)"</t>
  </si>
  <si>
    <t>20 Aud Función Pagadora y Recaudadora Vig  2015</t>
  </si>
  <si>
    <t xml:space="preserve">Hallazgo No. 20  Caídas Sistema Informático Siglo XXI
"Mediante análisis y solicitud de información, se evidenció que el sistema aduanero SIGLO XXI, tuvo un total de 354 horas de caída durante la vigencia 2015, teniendo los usuarios que acudir a la contingencia de trámites en forma manual, sin registrar la información respectiva en el sistema. 
Entre las causas presentadas y relacionadas con las caídas del sistema informático electrónico aduanero, que representan un 90% del total de las caídas, se identifican (...) "
</t>
  </si>
  <si>
    <t xml:space="preserve">Lo anterior, evidencia debilidades en la aplicación de los objetivos tácticos incluidos en el Plan Estratégico de Tecnología de la Información y Comunicaciones, referente al rediseño estructural de la arquitectura tecnológica.  </t>
  </si>
  <si>
    <t>Elaborar el Plan de trabajo V1 con las actividades a ejecutar   para  la puesta en producción del Sistema de Información de  Desaduanamiento,  requerido por la Subdirección de Gestión de Comercio Exterior, en el Marco del Subproceso "Construcción de Sistemas de Información" del Proceso "Servicios Informáticos"  y acorde con los siguientes Procedimientos :
15. PR-SI-0148_Análisis de Requerimientos de los Sistemas de Información.
16. PR-SI-0149_Análisis y Diseño de los Sistemas de Información
17. PR-SI-0150_Codificación de los Sistemas de Información
18. PR-SI-0151_Ejecución de Pruebas de los Sistemas de Información
19. PR-SI-0152_Implantación de los Sistemas de Información</t>
  </si>
  <si>
    <t>1. Un (1) Plan de trabajo V1 aprobado.</t>
  </si>
  <si>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 Operación Aduanera
ACTUALIZADO
30112021</t>
    </r>
  </si>
  <si>
    <r>
      <rPr>
        <b/>
        <sz val="12"/>
        <rFont val="Arial"/>
        <family val="2"/>
      </rPr>
      <t>DGIT</t>
    </r>
    <r>
      <rPr>
        <sz val="12"/>
        <rFont val="Arial"/>
        <family val="2"/>
      </rPr>
      <t xml:space="preserve">
NC- Subproceso Innovación y Tecnología
Dirección de Gestión de Innovación y Tecnología
Subdirección de Soluciones y Desarrollo
NC – Subproceso Operación Aduanera
Dirección de Gestión de Aduanas
Subdirección de Operación Aduanera
REFORMULADO
30092017
ACTUALIZADO
30112021</t>
    </r>
  </si>
  <si>
    <t xml:space="preserve">Definir Estrategia de Digitalización del Proyecto de Desaduanamiento.
</t>
  </si>
  <si>
    <r>
      <rPr>
        <b/>
        <sz val="12"/>
        <rFont val="Arial"/>
        <family val="2"/>
      </rPr>
      <t>DGIT</t>
    </r>
    <r>
      <rPr>
        <sz val="12"/>
        <rFont val="Arial"/>
        <family val="2"/>
      </rPr>
      <t xml:space="preserve">
NC - Subproceso Innovación y Tecnología
Dirección de Gestión de Innovación y Tecnología
Subdirección de Innovación y Proyectos
NC – Subproceso Operación Aduanera
Dirección de Gestión de Aduanas
Subdirección de Operación Aduanera
REFORMULADO
30092019
ACTUALIZADO
30112021</t>
    </r>
  </si>
  <si>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 Operación Aduanera
REFORMULADO
30092019
30112021</t>
    </r>
  </si>
  <si>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t>
    </r>
  </si>
  <si>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 Operación Aduanera</t>
    </r>
  </si>
  <si>
    <t>1  Aud Operación Aduanera -Importaciones Dirección de Aduanas y Direcciones Seccionales de Aduanas de Bogotá, Cali, Buenaventura, Bucaramanga, Cartagena, Barranquilla y Santa Marta Vigencia 2018 y primer semestre de 2019</t>
  </si>
  <si>
    <t>Hallazgo 1.  Declaraciones de Importación Duplicadas Seccional Bogotá – Nivel Central.  (D - P)
(…) se evidencio 724 registros de declaraciones con número de formulario y número de aceptación repetidos (…).
(…) se verifico que solo a una de las dos declaraciones (032018000155471-6 duplicada en SYGA) se le aplicó el proceso de selectividad en el sistema LUCIA (…) se constató que sólo la declaración que hizo tránsito por el sistema LUCIA, se encuentra registrada contablemente.</t>
  </si>
  <si>
    <t>(D - P)</t>
  </si>
  <si>
    <t>Vulnerabilidad de los sistemas informáticos electrónicos de la DIAN en cuanto al control de la integridad y seguridad de la información aduanera lo cual va en contravía de los procedimientos internos para la nacionalización de mercancías en relación con la identificación única que debe tener cada declaración de importación para efectos de su registro y control en los sistemas informáticos electrónicos de la entidad.</t>
  </si>
  <si>
    <t xml:space="preserve">1. Definir Estrategia de Digitalización del Proyecto.
</t>
  </si>
  <si>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 Operación Aduanera
REFORMULADO
30092019
30112021
20052022</t>
    </r>
  </si>
  <si>
    <r>
      <rPr>
        <b/>
        <sz val="12"/>
        <rFont val="Arial"/>
        <family val="2"/>
      </rPr>
      <t>DGIT</t>
    </r>
    <r>
      <rPr>
        <sz val="12"/>
        <rFont val="Arial"/>
        <family val="2"/>
      </rPr>
      <t xml:space="preserve">
NC – Subproceso Operación Aduanera
Dirección de Gestión de Aduanas
Subdirección de Operación Aduanera
</t>
    </r>
  </si>
  <si>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t>
    </r>
  </si>
  <si>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30112021
20052022
</t>
    </r>
  </si>
  <si>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Subdirección de Infraestructura Tecnológica y de Operaciones
NC – Subproceso Operación Aduanera
Dirección de Gestión de Aduanas
Subdirección de Operación Aduanera
REFORMULADO
30112021
20052022</t>
    </r>
  </si>
  <si>
    <t xml:space="preserve">3. Realizar un seguimiento mensual al sistema informático electrónico  </t>
  </si>
  <si>
    <t>Realizar un seguimiento mensual conjunta con el area de tecnología al sistema informático electrónico el ultimo día hábil del mes.</t>
  </si>
  <si>
    <r>
      <rPr>
        <b/>
        <sz val="12"/>
        <rFont val="Arial"/>
        <family val="2"/>
      </rPr>
      <t>DGIT</t>
    </r>
    <r>
      <rPr>
        <sz val="12"/>
        <rFont val="Arial"/>
        <family val="2"/>
      </rPr>
      <t xml:space="preserve">
NC - Subproceso Innovación y Tecnología
Dirección de Gestión de Innovación y Tecnología
Subdirección de Soluciones y Desarrollo
NC – Subproceso Operación Aduanera
Dirección de Gestión de Aduanas
Subdirección de Operación Aduanera
ACTUALIZADO
30112021</t>
    </r>
  </si>
  <si>
    <t xml:space="preserve">17  01 008   </t>
  </si>
  <si>
    <r>
      <rPr>
        <b/>
        <sz val="12"/>
        <rFont val="Arial"/>
        <family val="2"/>
      </rPr>
      <t>HALLAZGO No. 11. Sistema SYGA - Sistema informático de Gestión Aduanera (A)</t>
    </r>
    <r>
      <rPr>
        <sz val="12"/>
        <rFont val="Arial"/>
        <family val="2"/>
      </rPr>
      <t xml:space="preserve">
En desarrollo del ejercicio auditor, la CGR para la muestra selectiva de terceros, solicitó a la UAE-DIAN la base de datos del universo de las declaraciones de importación presentadas y tramitadas a través del Sistema SYGA en la vigencia 2022 y la relación de las declaraciones manuales a nivel nacional de la misma vigencia (…)
De un total de 379.969 registros de importaciones y 176.737 registros de pagos consignados en las Bases de datos para los Nits de la muestra seleccionada y que corresponden a la vigencia 2022, se encontró lo siguiente:
1.Se observa un gran número de registros en los archivos de pago, que si bien un número de formulario de importación no proveen información del pago correspondiente porque los campos denominados: “No_Recibo”, “Arancel_Recibo, “Iva_Recbo”, “valor_docums_edi”, “Valor_aplicado”, “Recibo_consolidado”, “Valor_Recibo_Consolidado” tienen valor NULL, repitiéndose la situación observada en las mesas de trabajo. 
2.Treinta y seis (36) Declaraciones de importación sobre las cuales no se obtiene datos de su correspondiente de pago en los archivos suministrados por los Nits que se relacionan a continuación (…)
3.Se obtiene un total de nueve (9) Nits de terceros para los cuales no se encuentra información de formularios de declaración de importación en la vigencia 2022, ni tampoco en las bases de datos de pagos suministradas por las seccionales, pese a que reportan saldo al cierre de la vigencia 2022, los cuales se relacionan a continuación (…)
4.Imprecisiones e Inexactitudes en los datos que se registran en SYGA para el campo “RAZON_SOCIAL_IMPORTADOR”, campo que ha sido poblado en la vigencia 2022 con diferencias en la Razón Social, incluso en el mismo mes para los siguientes NITS: 
Situación similar ocurre con Nombres que incluyen una Ñ en la Razón Social como es el caso de los Nits. 800125639, 900123408, 900123408, los cuales en algunos casos es reconocido el carácter de forma correcta y en otros se observa con una interrogación “?”.
Así mismo, en consultas realizadas por el equipo auditor de la CGR en el Sistema SYGA por la opción: Importaciones y a partir del reporte denominado “recaudo de usuarios aduaneros permanentes” para los pagos asociados de 19 importadores para el periodo 1 de enero a 31 de diciembre de 2022, se evidenció en 15 de ellos que corresponden al 78.94% del total analizado, que el valor que se encuentra en el campo denominado "Recaudo reportado en este período por los bancos" no está aplicado en 41 casos en el campo denominado "Estado de saldos", por un valor total de $81.264.409.000.(…)</t>
    </r>
  </si>
  <si>
    <t>Falta de seguimiento por parte de la DIAN en la aplicación correcta de los saldos en el APLICATIVO SYGA para estos 15 importadores durante el periodo 1 enero a 31 diciembre de 2022. (…)
vulnerabilidad en el Sistema SYGA importaciones en la validación de los datos de entrada al permitir la captura de Razones sociales diferentes para un mismo Nit permitiendo el error humano, así como ausencia de integración con el sistema muisca en este punto del trámite del formulario para proveer la información del Importador y/o declarante a partir de su número de identificación, así como debilidades en la codificación y validación de caracteres especiales.
Adicionalmente Inconsistencias e imprecisiones en la calidad de los datos, impidiendo que las consultas arrojen información de los pagos; así mismo debilidades durante el procesamiento de los datos, que arrojan salidas inexactas en el reporte de SYGA; y el incumplimiento de las Políticas de seguridad de la información. (…)</t>
  </si>
  <si>
    <t>Implementar una solución informática que permita disponer de información controlada con relevancia contable, a través del monitoreo y control del flujo de documentos que ingresan y salen de la totalidad de los SIES de la Entidad y que afectan el SIE de contabilidad.</t>
  </si>
  <si>
    <r>
      <rPr>
        <b/>
        <sz val="12"/>
        <rFont val="Arial"/>
        <family val="2"/>
      </rPr>
      <t>DGIT</t>
    </r>
    <r>
      <rPr>
        <sz val="12"/>
        <rFont val="Arial"/>
        <family val="2"/>
      </rPr>
      <t xml:space="preserve">
NC - Subproceso Innovación y Tecnologia 
Dirección de Gestión de Innovación y Tecnología                                                                                                 
Subdirección de Innovación y Proyectos
Subdirección de Soluciones y Desarrollo
</t>
    </r>
  </si>
  <si>
    <r>
      <rPr>
        <b/>
        <sz val="12"/>
        <rFont val="Arial"/>
        <family val="2"/>
      </rPr>
      <t>DGIT</t>
    </r>
    <r>
      <rPr>
        <sz val="12"/>
        <rFont val="Arial"/>
        <family val="2"/>
      </rPr>
      <t xml:space="preserve">
NC - Subproceso Innovación y Tecnologia 
Dirección de Gestión de Innovación y Tecnología                                                                                                 
Subdirección de Innovación y Proyectos
Subdirección de Soluciones y Desarrollo
NC - Subproceso Operación Aduanera
Dirección de Gestión de Aduanas
Subdirección de Operación Aduanera</t>
    </r>
  </si>
  <si>
    <r>
      <rPr>
        <b/>
        <sz val="12"/>
        <rFont val="Arial"/>
        <family val="2"/>
      </rPr>
      <t>DGIT</t>
    </r>
    <r>
      <rPr>
        <sz val="12"/>
        <rFont val="Arial"/>
        <family val="2"/>
      </rPr>
      <t xml:space="preserve">
NC - Subproceso Operación Aduanera
Dirección de Gestión de Aduanas
Subdirección de Operación Aduanera
</t>
    </r>
  </si>
  <si>
    <r>
      <rPr>
        <b/>
        <sz val="12"/>
        <rFont val="Arial"/>
        <family val="2"/>
      </rPr>
      <t>DGIT</t>
    </r>
    <r>
      <rPr>
        <sz val="12"/>
        <rFont val="Arial"/>
        <family val="2"/>
      </rPr>
      <t xml:space="preserve">
NC - Subproceso Innovación y Tecnologia 
Dirección de Gestión de Innovación y Tecnología
Subdirección de Innovación y Proyectos
Subdirección de Soluciones y Desarrollo</t>
    </r>
  </si>
  <si>
    <r>
      <rPr>
        <b/>
        <sz val="12"/>
        <rFont val="Arial"/>
        <family val="2"/>
      </rPr>
      <t>DGIT</t>
    </r>
    <r>
      <rPr>
        <sz val="12"/>
        <rFont val="Arial"/>
        <family val="2"/>
      </rPr>
      <t xml:space="preserve">
NC - Subproceso Innovación y Tecnologia 
Dirección de Gestión de Innovación y Tecnología
Subdirección de Innovación y Proyectos
Subdirección de Soluciones y Desarrollo
NC - Subproceso Operación Aduanera
Dirección de Gestión de Aduanas
Subdirección de Operación Aduanera
</t>
    </r>
  </si>
  <si>
    <t xml:space="preserve">11  03  001   </t>
  </si>
  <si>
    <r>
      <rPr>
        <b/>
        <sz val="12"/>
        <rFont val="Arial"/>
        <family val="2"/>
      </rPr>
      <t xml:space="preserve"> Hallazgo No. 3 Implementación Plan de Modernización Tecnológica (A)</t>
    </r>
    <r>
      <rPr>
        <sz val="12"/>
        <rFont val="Arial"/>
        <family val="2"/>
      </rPr>
      <t xml:space="preserve">
“(…) con los recursos del Proyecto de Inversión, la DIAN ha procurado mantener en continuidad y funcionamiento los aplicativos con que cuenta, para garantizar las operaciones; sin embargo, se evidencia deterioro en la funcionalidad de varios aplicativos, pues como se puede verificar en los informes de la misma entidad, persisten errores en los sistemas de información. Esto se ha ocasionado, porque en los últimos años, no se ha realizado una renovación de las soluciones informáticas frente al mundo de alternativas que las tecnologías digitales van produciendo. Persiste la coexistencia de numerosos aplicativos que no permiten una interrelación efectiva entre ellos; tales como: 
1.Los procesos de cobro se ejecutan entre varios sistemas que gestionan la información de manera fraccionada y no se comunican entre sí, dando como resultado múltiples tareas manuales y la dificultad consecuente de control y seguimiento. 
2.En el módulo de Devoluciones y/o compensaciones, donde a pesar que, debe efectuarse solicitud de Certificación de las Deudas, se presenta la gestión de devoluciones sobre saldos a favor, obtenidos de manera irregular. Las validaciones que es necesario realizar convierten el proceso en dispendioso y poco confiable, conllevando a la producción de resoluciones de corrección o de resolución de las solicitudes; esfuerzos encaminados en poner a punto el módulo de anulaciones y correcciones de formatos generados en el proceso de Fiscalización Tributaria y mejorar la interoperabilidad de la plataforma MUISCA.
3.El aplicativo de la Obligación financiera, adolece de las debidas validaciones y verificaciones, para impedir que continúen presentándose Descuentos Tributarios y en el Valor por Inversión en Obras por Impuestos, casillas de las que los contribuyentes hacen uso indiscriminado sin cumplir los requisitos que las habilitan y que la DIAN no puede constatar para cada uno de ellos. Este proceso requiere ser optimizado, para que se cumplan de algún modo validaciones en los requisitos que permiten estos descuentos, ya que, según verificaciones efectuadas sobre obligaciones de contribuyentes, originan muchas veces disminución en los impuestos y saldos a favor, que no son justificables. 
4.El control de las mercancías en la Dirección de Gestión de Aduanas, presenta baja automatización en los procesos y uso de tecnologías; dando lugar a inconsistencias, falta de control y seguimiento de las mercancías; siendo el caso, las Mercancías ADA (Aprehendidas, Decomisadas o Abandonadas), cuyo registro de transacciones se basa en entradas y salidas y presenta clara obsolescencia para llevar la trazabilidad de los casos que ocurren con estas mercancías, donde se observa que, deben efectuarse actividades manuales, dando ocasión a irregularidades que se evidencian en los múltiples faltantes, que no se logran recuperar por ausencia de oportunidad en el monitoreo, inspecciones y control. 
5.El aplicativo SYGA SIGLO XXI, utilizado para importaciones; el cual, ha requerido correcciones para el control de acceso de los usuarios, ante la inminente manipulación de datos que quedó evidenciada en informe de la ITRC, donde se demostró que fueron alterados datos de importadores, para acceder al levante automático, dejando demostradas vulnerabilidades en el proceso de importación, desde su registro inicial, hasta la aprobación de los movimientos de mercancía. 
(…) Por lo tanto, no se logra la implementación de soluciones creativas y efectivas que aseguren la armonía con la visión, misión y objetivos estratégicos de la entidad; falta coherencia e integración en los aplicativos y existen gran cantidad de procesos manuales, desactualizados, dispersos y muy complejos.</t>
    </r>
  </si>
  <si>
    <t xml:space="preserve">“(…) Lo anterior, pone en evidencia una posible inobservancia del deber legal de implementar acciones correctivas efectivas y oportunas que garanticen la operación adecuada de las herramientas tecnológicas vinculadas al cumplimiento efectivo del deber misional de la entidad(…)”. </t>
  </si>
  <si>
    <t>Implementar la funcionalidad de corrección de los actos administrativos en el  SIE de Devoluciones</t>
  </si>
  <si>
    <t>Definición de requerimientos funcionales</t>
  </si>
  <si>
    <t xml:space="preserve">Documento de requerimientos funcionales </t>
  </si>
  <si>
    <r>
      <rPr>
        <b/>
        <sz val="12"/>
        <rFont val="Arial"/>
        <family val="2"/>
      </rPr>
      <t xml:space="preserve">DGIT
</t>
    </r>
    <r>
      <rPr>
        <sz val="12"/>
        <rFont val="Arial"/>
        <family val="2"/>
      </rPr>
      <t xml:space="preserve">Dirección de Gestión de Impuestos
Subdirección de Devoluciones
</t>
    </r>
  </si>
  <si>
    <t xml:space="preserve">Desarrollo de la funcionalidad </t>
  </si>
  <si>
    <t>Informe semestral de seguimiento</t>
  </si>
  <si>
    <r>
      <rPr>
        <b/>
        <sz val="12"/>
        <rFont val="Arial"/>
        <family val="2"/>
      </rPr>
      <t xml:space="preserve">DGIT
</t>
    </r>
    <r>
      <rPr>
        <sz val="12"/>
        <rFont val="Arial"/>
        <family val="2"/>
      </rPr>
      <t xml:space="preserve">Dirección de Gestión de Innovación y  Tecnología 
Subdirección de Innovación y Proyectos
Subdirección de Soluciones y Desarrollo 
Dirección de Gestión de Impuestos
Subdirección de Devoluciones
Subdirección Cobranzas y Control Extensivo
Subdirección de Recaudo 
Coordinación de la Función Recaudadora </t>
    </r>
  </si>
  <si>
    <r>
      <rPr>
        <b/>
        <sz val="12"/>
        <rFont val="Arial"/>
        <family val="2"/>
      </rPr>
      <t>DGIT</t>
    </r>
    <r>
      <rPr>
        <sz val="12"/>
        <rFont val="Arial"/>
        <family val="2"/>
      </rPr>
      <t xml:space="preserve">
Dirección de Gestión de Impuestos
Subdirección de Devoluciones
Subdirección Cobranzas y Control Extensivo
Subdirección de Recaudo 
Coordinación de la Función Recaudadora </t>
    </r>
  </si>
  <si>
    <t xml:space="preserve">Poner en  producción de la funcionalidad </t>
  </si>
  <si>
    <t>Puesta en producción de la funcionalidad  
a. (01) Un formato información de versión             FT-IIT-2180
b. (01) Un Acta de comité de gestión de Cambios de Tecnología</t>
  </si>
  <si>
    <r>
      <rPr>
        <b/>
        <sz val="12"/>
        <rFont val="Arial"/>
        <family val="2"/>
      </rPr>
      <t>DGIT</t>
    </r>
    <r>
      <rPr>
        <sz val="12"/>
        <rFont val="Arial"/>
        <family val="2"/>
      </rPr>
      <t xml:space="preserve">
Dirección de Gestión de Innovación y  Tecnología 
Subdirección de Innovación y Proyectos
Subdirección de Soluciones y Desarrollo
Dirección de Gestión de Impuestos
Subdirección de Devoluciones
Subdirección Cobranzas y Control Extensivo
Subdirección de Recaudo 
Coordinación de la Función Recaudadora </t>
    </r>
  </si>
  <si>
    <t xml:space="preserve">Para controlar el último ajuste realizado en el año 2025 a la casilla 31 (SIE de diligenciamiento - resolución de vinculación al mecanismo de obras por impuestos) en el formulario 110, se solicitará semestralmente un PST con la información interna de dicha casilla,  con el fin de realizar las verificaciones correspondientes. </t>
  </si>
  <si>
    <t xml:space="preserve">1. Solicitar pst 
2. Verificar información por parte de la CAAI
3. Clasificar la información por DS o DO y remitir correo electrónico a jefes de Recaudo y Fiscalización
4. Gestión de validación, verificación y corrección por parte de las DS o DOGC
5. Verificar la gestión de las correcciones,  si hay lugar </t>
  </si>
  <si>
    <t xml:space="preserve">2 PST
2 Correo electrónico </t>
  </si>
  <si>
    <r>
      <rPr>
        <b/>
        <sz val="12"/>
        <rFont val="Arial"/>
        <family val="2"/>
      </rPr>
      <t xml:space="preserve">DGIT
</t>
    </r>
    <r>
      <rPr>
        <sz val="12"/>
        <rFont val="Arial"/>
        <family val="2"/>
      </rPr>
      <t xml:space="preserve">Dirección de Gestión de Innovación y  Tecnología 
Subdirección Procesamiento De Datos
</t>
    </r>
    <r>
      <rPr>
        <b/>
        <sz val="12"/>
        <rFont val="Arial"/>
        <family val="2"/>
      </rPr>
      <t xml:space="preserve">
</t>
    </r>
    <r>
      <rPr>
        <sz val="12"/>
        <rFont val="Arial"/>
        <family val="2"/>
      </rPr>
      <t>Dirección de Gestión de Impuestos
Subdirección de Recaudo 
Coordinación de Administración de Aplicativos de Impuestos</t>
    </r>
  </si>
  <si>
    <t xml:space="preserve">Efectuar ajustes en el aplicativo SIPAC con el fin de mitigar riesgos en la generación de actuaciones y expedientes manuales </t>
  </si>
  <si>
    <t xml:space="preserve">Mesas de trabajo para definir priorización funcional de acuerdo con los recursos disponibles </t>
  </si>
  <si>
    <t xml:space="preserve">Actas de reunión </t>
  </si>
  <si>
    <r>
      <rPr>
        <b/>
        <sz val="12"/>
        <rFont val="Arial"/>
        <family val="2"/>
      </rPr>
      <t xml:space="preserve">DGIT
</t>
    </r>
    <r>
      <rPr>
        <sz val="12"/>
        <rFont val="Arial"/>
        <family val="2"/>
      </rPr>
      <t xml:space="preserve">Dirección de Gestión de Innovación y  Tecnología 
Subdirección de Innovación y Proyectos 
Subdirección de Soluciones y Desarrollo 
Dirección de Gestión de Impuestos
Subdirección de Cobranzas y Control Extensivo  
Coordinación de Cobranzas </t>
    </r>
  </si>
  <si>
    <t xml:space="preserve">Definir un plan de trabajo </t>
  </si>
  <si>
    <t xml:space="preserve">Plan de trabajo </t>
  </si>
  <si>
    <r>
      <rPr>
        <b/>
        <sz val="12"/>
        <rFont val="Arial"/>
        <family val="2"/>
      </rPr>
      <t xml:space="preserve">DGIT
</t>
    </r>
    <r>
      <rPr>
        <sz val="12"/>
        <rFont val="Arial"/>
        <family val="2"/>
      </rPr>
      <t xml:space="preserve">Dirección de Gestión de Innovación y  Tecnología 
Subdirección de Innovación y Proyectos 
Subdirección de Soluciones y Desarrollo 
Dirección de Gestión de Impuestos
Subdirección de Cobranzas y Control Extensivo  
Coordinación de Cobranzas
</t>
    </r>
  </si>
  <si>
    <t xml:space="preserve">Ejecución de actividades del plan de trabajo </t>
  </si>
  <si>
    <t xml:space="preserve">Puesta en producción de las funcionalidades  descritas en el plan de trabajo
 (01) Un Acta de comité de gestión de Cambios de Tecnología </t>
  </si>
  <si>
    <t>DGIT
Dirección de Gestión de Innovación y  Tecnología
Subdirección de Innovación y Proyectos 
Subdirección de Soluciones y Desarrollo
Dirección de Gestión Corporativa
Subdirección Logística</t>
  </si>
  <si>
    <t xml:space="preserve">Implementar nuevos controles en el aplicativo SYGA. para garantizar la integridad de los datos de las DIM (Declaraciones de Importación), entre el repositorio primario o fuente primaria de los datos y los demás repositorios a donde se migra la información de las DIM. </t>
  </si>
  <si>
    <t xml:space="preserve">Cambio del procedimiento de generación del XML de las declaraciones de importación.
Implementación de un proceso de verificación de la integridad de los datos del XML </t>
  </si>
  <si>
    <t xml:space="preserve">Puesta en producción de acuerdo al procedimiento establecido por la DGIT del proceso que verifique la integridad de los datos del XML de las declaraciones de importación:
a.  (01) Un  formato de Aceptación de Pruebas funcionales y salida a producción - FT-IIT-1851.
b. (01) Un formato información de versión             FT-IIT-2180
c. (01) Un Acta de comité de gestión de Cambios  </t>
  </si>
  <si>
    <r>
      <rPr>
        <b/>
        <sz val="12"/>
        <rFont val="Arial"/>
        <family val="2"/>
      </rPr>
      <t xml:space="preserve">DGIT
</t>
    </r>
    <r>
      <rPr>
        <sz val="12"/>
        <rFont val="Arial"/>
        <family val="2"/>
      </rPr>
      <t xml:space="preserve">Dirección de Gestión de Innovación y  Tecnología 
Subdirección de Innovación y Proyectos
Subdirección de Soluciones y Desarrollo 
Subdirección de Infraestructura Tecnológica y de Operaciones 
Dirección de Gestión de Aduanas 
Oficina de Seguridad de la Información </t>
    </r>
  </si>
  <si>
    <t>SECCIONAL DE IMPUESTOS Y ADUANAS DE URABÁ</t>
  </si>
  <si>
    <t>Actuación derecho de petición denuncia radicado con el código SIPAR 2025-353876-80054-D</t>
  </si>
  <si>
    <r>
      <rPr>
        <b/>
        <sz val="12"/>
        <rFont val="Arial"/>
        <family val="2"/>
      </rPr>
      <t>Hallazgo 1. “Oportunidad en la expedición de actos administrativos de comisión y reconocimiento de viáticos”.</t>
    </r>
    <r>
      <rPr>
        <sz val="12"/>
        <rFont val="Arial"/>
        <family val="2"/>
      </rPr>
      <t xml:space="preserve">
“En el trámite de la Denuncia 2025-353876-80054-D, al realizar la revisión de la información suministrada por la DIAN, tales como: Relación de viáticos en archivo Excel, solicitudes de comisión, resoluciones de asignación, resoluciones de viáticos, órdenes de pago, soportes de comisión, documentos equivalentes para la liquidación y cálculo de los viáticos, soportes presupuestales que respalda las erogaciones, soportes de las comisiones de servicio y los pagos de viáticos efectuados a los funcionarios adscritos a la División de la Operación Aduanera se evidenció lo siguiente:
En la vigencia 2025, se identificaron 99 comisiones de servicio respecto de las cuales los funcionarios realizaron el desplazamiento y se efectuó el reconocimiento y pago de viáticos, sin que reposara acto administrativo previo que autorizara la comisión y habilitara jurídicamente el desplazamiento y el consecuente reconocimiento económico, configurándose una erogación sin el cumplimiento de un requisito esencial para la validez del gasto público por $24.875.466.
Se evidenciaron 26 comisiones en las cuales el acto administrativo que autoriza el desplazamiento fue expedido con fecha posterior al inicio o culminación de la comisión. Con base en dichos actos posteriores se reconocieron y pagaron viáticos por $1.628.000, pese a que al momento del desplazamiento no existía soporte jurídico previo que lo autorizara.</t>
    </r>
  </si>
  <si>
    <t>(..) por deficiencias en los mecanismos de control en la emisión, verificación y autorización de viáticos e inobservancia de los requisitos normativos exigidos para ello para el reconocimiento de viáticos y debilidades en la articulación entre las dependencias responsables del trámite administrativo y la ordenación del gasto, otorgados por parte de la DIAN. (..)</t>
  </si>
  <si>
    <t>Fortalecer los controles previos y concomitantes en la autorización y trámite de las comisiones de servicios al interior del país en la DSIA Urabá</t>
  </si>
  <si>
    <t>Construir un check list que permita determinar el cumplimiento del procedimiento del trámite de viáticos.</t>
  </si>
  <si>
    <t>Lista de chequeo</t>
  </si>
  <si>
    <r>
      <rPr>
        <b/>
        <sz val="12"/>
        <rFont val="Arial"/>
        <family val="2"/>
      </rPr>
      <t>DSIAU</t>
    </r>
    <r>
      <rPr>
        <sz val="12"/>
        <rFont val="Arial"/>
        <family val="2"/>
      </rPr>
      <t xml:space="preserve">
Dirección Seccional de Impuestos y Aduanas de Urabá
Comité de Operación
División Administrativa y Financiera</t>
    </r>
  </si>
  <si>
    <t>Estandarizar y formalizar la articulación entre las dependencias intervinientes en el trámite de viáticos</t>
  </si>
  <si>
    <t>Mediante acta de comité de operación, establecer los términos máximos para adelantar los trámites concernientes al procedimiento de comisión y reconocimiento de viáticos.</t>
  </si>
  <si>
    <t>Acta de Comité de Operación</t>
  </si>
  <si>
    <t>Fortalecer las capacidades técnicas de los responsables del trámite de las comisiones de servicios al interior del país en la DSIA de Urabá</t>
  </si>
  <si>
    <t>Realizar jornada de capacitación interna dirigida a los responsables de la emisión, revisión, autorización y legalización de viáticos con énfasis en el procedimiento PR-TAH-0076, normativa vigente y responsabilidades disciplinarias y fiscales.</t>
  </si>
  <si>
    <t>* Listas de asistencias
* Material del apoyo de la actividad</t>
  </si>
  <si>
    <t>POLFA</t>
  </si>
  <si>
    <t xml:space="preserve">19  01 100   </t>
  </si>
  <si>
    <r>
      <t xml:space="preserve">Hallazgo nro. 1 Cruces Retención de Divisas – POLFA
</t>
    </r>
    <r>
      <rPr>
        <sz val="12"/>
        <rFont val="Arial"/>
        <family val="2"/>
      </rPr>
      <t>“(…) se realizó verificación y cruce del reporte de retención de divisas correspondiente a las vigencias 2023, 2024 y a 30 de junio 2025, remitido por la POLFA13, contra la información registrada en la base histórica de viajeros, ingresada por Operación Aduanera, evidenciando las siguientes situaciones:
1. Se identificaron inconsistencias en el valor de las divisas en 10 Actas de retención reportadas por la POLFA, frente a la información registrada en la base histórica de viajeros.
2. Se constató la ausencia del registro de 19 Actas de retención de divisas en la base histórica de viajeros, (...)”
“(…) Lo anterior, evidencia que se dejó de registrar divisas en la base histórica de viajeros por $197.933.266, 40(…)”
“(…) evidencia debilidades en el seguimiento y en los cruces de información entre los registros efectuados por la POLFA y aquellos realizados por los inspectores aduaneros, lo cual afecta la confiabilidad de los reportes institucionales y compromete el cumplimiento de los principios constitucionales que orientan la función administrativa y se vulneran los objetivos fundamentales del control interno consagrados en el artículo 2 de la Ley 87 de 1993 (…)”</t>
    </r>
  </si>
  <si>
    <t>“(…) debilidades en el seguimiento y en los cruces de información entre los registros efectuados por la POLFA y aquellos realizados por los inspectores aduaneros, lo cual afecta la confiabilidad de los reportes institucionales
y compromete el cumplimiento de los principios constitucionales que orientan la función administrativa y se vulneran los objetivos fundamentales del control interno consagrados en el artículo 2 de la Ley 87 de 1993.”</t>
  </si>
  <si>
    <t>Implementar mecanismos para el control y verificación de la información relacionada con retenciones de divisas en la modalidad de viajeros, en articulación con las áreas competentes.</t>
  </si>
  <si>
    <t>1. Realizar una mesa de trabajo entre la POLFA y la DIAN con el fin de determinar las posibles inconsistencias y omisiones en la  base de datos histórica de viajeros en relación con actas de retención de divisas en el Aeropuerto El Dorado de Bogotá.</t>
  </si>
  <si>
    <t>Acta Mesa de Trabajo</t>
  </si>
  <si>
    <r>
      <rPr>
        <b/>
        <sz val="12"/>
        <rFont val="Arial"/>
        <family val="2"/>
      </rPr>
      <t>POLFA</t>
    </r>
    <r>
      <rPr>
        <sz val="12"/>
        <rFont val="Arial"/>
        <family val="2"/>
      </rPr>
      <t xml:space="preserve">
Dirección de Gestión de Aduanas 
Subdirección de Operación Aduanera
Dirección Seccional de Aduanas de Bogotá - Aeropuerto El Dorado
División de Viajeros 
Dirección de Gestión de Policía Fiscal y Aduanera 
Grupo Operativo Aeropuerto El Dorado/ AEROP-POLFA </t>
    </r>
  </si>
  <si>
    <t>2. Solicitar a la Dirección de Gestión de Aduanas DGA, la inclusión en el “PROTOCOLO APOYO POLICÍA FISCAL Y ADUANERA EN ZONA PRIMARIA ADUANERA” de un acápite que autorice remitir a la POLFA información consolidada respecto de las cifras oficiales de retención de divisas en la que haya existido apoyo del personal adscrito a la POLFA, sin que ello implique acceso directo a las bases de datos de la DIAN, ni el suministro de datos personales sujetos a reserva.</t>
  </si>
  <si>
    <t>Comunicación Oficial</t>
  </si>
  <si>
    <r>
      <rPr>
        <b/>
        <sz val="12"/>
        <rFont val="Arial"/>
        <family val="2"/>
      </rPr>
      <t xml:space="preserve">POLFA </t>
    </r>
    <r>
      <rPr>
        <sz val="12"/>
        <rFont val="Arial"/>
        <family val="2"/>
      </rPr>
      <t xml:space="preserve">
Dirección de Gestión de Policía Fiscal y Aduanera</t>
    </r>
  </si>
  <si>
    <r>
      <t>3.  Realizar un informe mensual desde la Subdirección de Operación Aduanera sobre los controles establecidos en el "</t>
    </r>
    <r>
      <rPr>
        <i/>
        <sz val="12"/>
        <rFont val="Arial"/>
        <family val="2"/>
      </rPr>
      <t>Lineamiento de control y seguimiento al traslado de las divisas retenidas al responsable de su custodia, atendiendo los protocolos de seguridad establecidos</t>
    </r>
    <r>
      <rPr>
        <sz val="12"/>
        <rFont val="Arial"/>
        <family val="2"/>
      </rPr>
      <t>" del 26 de enero de 2026, emitido por la Subdirección de Operación Aduanera, en el que se establece la responsabilidad de los jefes de las Divisiones y Grupos de Viajeros de las Direcciones Seccionales de realizar control semanal a las bases de datos de retención de divisas.</t>
    </r>
  </si>
  <si>
    <t>Informe mensual</t>
  </si>
  <si>
    <r>
      <rPr>
        <b/>
        <sz val="12"/>
        <rFont val="Arial"/>
        <family val="2"/>
      </rPr>
      <t>POLFA</t>
    </r>
    <r>
      <rPr>
        <sz val="12"/>
        <rFont val="Arial"/>
        <family val="2"/>
      </rPr>
      <t xml:space="preserve">
Dirección de Gestión de Aduanas 
Subdirección de Operación Aduanera
Dirección Seccional de Aduanas de Bogotá - Aeropuerto El Dorado
División de Viajeros  </t>
    </r>
  </si>
  <si>
    <t>OCI</t>
  </si>
  <si>
    <t xml:space="preserve">
Auditoría a la Operación en Zona Franca 
H1
AZF-2025-005</t>
  </si>
  <si>
    <t>AZF-2025-005</t>
  </si>
  <si>
    <r>
      <rPr>
        <b/>
        <sz val="12"/>
        <rFont val="Arial"/>
        <family val="2"/>
      </rPr>
      <t>Hallazgo No. 1. Inconsistencias en la verificación de requisitos en las autorizaciones de tránsitos aduaneros (DSA de Bogotá Aeropuerto El Dorado)</t>
    </r>
    <r>
      <rPr>
        <sz val="12"/>
        <rFont val="Arial"/>
        <family val="2"/>
      </rPr>
      <t xml:space="preserve">
En el análisis de 20 trámites de autorización de declaraciones de tránsito aduanero nacional y continuaciones de viaje (DUTA) y declaraciones de tránsito aduanero internacional (DTAI), solicitadas a través del buzón de correspondencia dsa_bog_zftransito_aut@dian.gov.co se identificaron deficiencias en la validación de los requisitos, de acuerdo con lo establecido en la normatividad y en los procedimientos para su aprobación, así:
a) Ausencia de las facturas de los servicios prestados por el usuario calificado que justificaron el ingreso previo de las mercancías a la zona franca con el código 105 y su salida al resto del mundo bajo el código 221, las cuales se debieron verificar para otorgar las autorizaciones de salida de la DUTA 6511003066764 y de las DTAI 32024910001197 y 32024910001170.
b) Falta de registro en la casilla “descripción de la mercancía” de los Formularios de Movimiento de Mercancías (FMM) de salida, del tipo de servicio prestado por el usuario calificado de la zona franca según Clasificación Central de Productos (CPC) y su valor, conforme a lo indicado en la Circular 4 de 2023 para operaciones de salida de mercancías de zona franca bajo el código 221, observado en el trámite de autorización de las DUTA 6511003066764, 6511003088231, 6511003082841, 6511003003558 y 6511002867267 y de las DTAI 32024910001197, 32024910001170 y 30202491000064.
Al respecto, se observa que la falta de completitud en el diligenciamiento de los FMM de salida y de los documentos que soportan las autorizaciones de los tránsitos aduaneros de salida al TAN o resto del mundo y demás operaciones en zona franca, impiden una adecuada trazabilidad de los movimientos de mercancías, sus condiciones y requisitos para garantizar la correcta ejecución y control aduanero, haciendo necesario la implementación de soluciones tecnológicas robustas para garantizar la completitud y precisión de los formatos y/o documentos necesarios, esto contribuye a automatizar el subproceso de Operación Aduanera y reducir la posibilidad de errores humanos.</t>
    </r>
  </si>
  <si>
    <t>Inadecuada aplicación de las normas y procedimientos
Falencias en el seguimiento, monitoreo y control por parte de la primera línea de defensa e insuficiencia de controles de la matriz de riesgos de tránsito aduanero.</t>
  </si>
  <si>
    <t>A1  Realizar seguimiento a la presentación de la factura del servicio prestado dentro de la zona franca, para operaciones de salida con código 221, asignando la tarea específica a un grupo de funcionarios.</t>
  </si>
  <si>
    <t>Fortalecer la verificación de requisitos en las autorizaciones de tránsitos aduaneros, realizando una sensibilización trimestral a los funcionarios que realizan la actividad.</t>
  </si>
  <si>
    <t xml:space="preserve">Lista de asistencia y material presentado
</t>
  </si>
  <si>
    <r>
      <rPr>
        <b/>
        <sz val="12"/>
        <rFont val="Arial"/>
        <family val="2"/>
      </rPr>
      <t>DGA</t>
    </r>
    <r>
      <rPr>
        <sz val="12"/>
        <rFont val="Arial"/>
        <family val="2"/>
      </rPr>
      <t xml:space="preserve">
Dirección de Gestión de Aduanas 
Subdirección de Operación Aduanera 
DSA de Bogotá Aeropuerto El Dorado
División de Operación Aduanera
GIT Zona Franca</t>
    </r>
  </si>
  <si>
    <t>Realizar seguimiento mensual a cada solicitud de autorización de transito aduanero, en la que se aporte la factura del servicio prestado dentro de la zona franca, para operaciones de salida con código 221.</t>
  </si>
  <si>
    <t xml:space="preserve">
Informe mensual de validación de solicitudes con factura.</t>
  </si>
  <si>
    <t>A2 Socializar con usuarios operadores para que en el campo de descripción ítem incluyan la clasificación central de productos de cámara de comercio.</t>
  </si>
  <si>
    <t>Realizar reuniones mensuales con usuarios operadores de la jurisdicción para informar el cumplimiento de dicho requisito en los Formulario de Movimiento de Mercancías - FMM (se realizará por grupos según tamaño y/o desarrollo de aplicativo de consulta de inventarios.)</t>
  </si>
  <si>
    <t>Actas de reunión de mensual</t>
  </si>
  <si>
    <t xml:space="preserve">
Auditoría a la Operación en Zona Franca 
H2
AZF-2025-005</t>
  </si>
  <si>
    <r>
      <rPr>
        <b/>
        <sz val="12"/>
        <rFont val="Arial"/>
        <family val="2"/>
      </rPr>
      <t>Hallazgo No. 2 - Tránsitos aduaneros sin registro de trazabilidad de finalización. (DSA de Bogotá Aeropuerto El Dorado y Cartagena)</t>
    </r>
    <r>
      <rPr>
        <sz val="12"/>
        <rFont val="Arial"/>
        <family val="2"/>
      </rPr>
      <t xml:space="preserve">
Evaluados los controles del registro de finalización de tránsitos aduaneros, efectuados a los GIT Zona Franca, se observaron las siguientes situaciones:
a) DSA de Bogotá Aeropuerto El Dorado
En la revisión de una muestra de 90 tránsitos aduaneros autorizados en el año 2024 por el GIT Zona Franca se encontraron seis (6) DUTA y 14 DTAI sin registro de finalización en la hoja de control “Consolidado tránsitos salidas”; con lo cual se incumple la obligación de la aduana de partida de realizar seguimiento periódico a los tránsitos autorizados para controlar su finalización de acuerdo con los procedimientos de tránsito aduanero nacional e internacional. Vale la pena señalar que la actualización de la “base de datos de control tránsito aduanero” se efectuó con ocasión de la visita de auditoría. (Ver Anexo 2).
b) DSA de Cartagena
Sobre una muestra de 20 tránsitos aduaneros, 10 DUTA y 10 DTAI, autorizados por el GIT Zona Franca, se observó que la DUTA 6511003705111 no cuenta con el registro de finalización en la “base de datos del control tránsito aduanero”, ni en el SIE Tránsito. Consultado con el GIT Zona Franca, informó que remitió oficio a la aduana de destino (DSA de Barranquilla), para verificar la fecha real del aviso de llegada y por tanto su finalización. Incumpliendo la obligación de la aduana de partida de efectuar seguimiento periódico a los tránsitos autorizados.
Al respecto, se observa una deficiente gestión por parte de los GIT Zona Franca en el control de los términos establecidos para la finalización de los tránsitos autorizados, así como la falta de coordinación con la Subdirección Centro de Trazabilidad Aduanera (SCTA) para el seguimiento y monitoreo de las cargas en tránsito por el TAN, dificultando la oportuna generación de alertas ante posibles riesgos en las operaciones, de acuerdo con la normatividad vigente, en su rol de vigilancia a través de las tecnologías de información.
 </t>
    </r>
  </si>
  <si>
    <t>Inadecuada aplicación de las normas y procedimientos
Ausencia de medidas de control y seguimiento a la trazabilidad de las mercancías por parte de los líderes responsables del proceso y subproceso.
Insuficiencia de controles de la matriz de riesgos de tránsito aduanero.</t>
  </si>
  <si>
    <t>A1 - Capacitar a las Direcciones Seccionales - funcionarios del GIT Zona Franca sobre el SIE de Tránsito con el fin de que se realice el control a través del sistema, por alta rotación del personal, e indicar que para tránsitos manuales se debe hacer inspección aleatoria</t>
  </si>
  <si>
    <t>Realizar sensibilización cuiatrimestralmente sobre el uso adecuado del SIE de Tránsito y el cumplimiento normativo relacionado con los registros de salida y llegada oportuna de los tránsitos aduaneros, basadas en los lineamientos de la circular 006 del 19 de mayo de 2025, para fortalecer la cultura de cumplimiento.</t>
  </si>
  <si>
    <t xml:space="preserve">
Lista de asistencia a la capacitación y material </t>
  </si>
  <si>
    <r>
      <rPr>
        <b/>
        <sz val="12"/>
        <rFont val="Arial"/>
        <family val="2"/>
      </rPr>
      <t>DGA</t>
    </r>
    <r>
      <rPr>
        <sz val="12"/>
        <rFont val="Arial"/>
        <family val="2"/>
      </rPr>
      <t xml:space="preserve">
Dirección de Gestión de Aduanas 
Subdirección de Operación Aduanera</t>
    </r>
  </si>
  <si>
    <t>A2 - Asignar un grupo de tres funcionarios para gestionar exclusivamente la aceptación, autorización y trazabilidad de tránsitos aduaneros, incluyendo definición de roles, capacitación y supervisión para fortalecer el control y eliminar las causas del hallazgo.</t>
  </si>
  <si>
    <t>Designar y capacitar trimestralmente a un grupo específico de tres funcionarios para el seguimiento exclusivo y trazabilidad de los tránsitos aduaneros, estableciendo roles y responsabilidades claras.</t>
  </si>
  <si>
    <t>Capacitaciones trimestrales</t>
  </si>
  <si>
    <r>
      <rPr>
        <b/>
        <sz val="12"/>
        <rFont val="Arial"/>
        <family val="2"/>
      </rPr>
      <t>DGA</t>
    </r>
    <r>
      <rPr>
        <sz val="12"/>
        <rFont val="Arial"/>
        <family val="2"/>
      </rPr>
      <t xml:space="preserve">
Dirección de Gestión de Aduanas 
Subdirección de Operación Aduanera
DSA de Bogotá Aeropuerto El Dorado
Dirección Seccional de Aduanas Cartagena 
Divisiones de Operación Aduanera
Grupos Internos de Trabajo Zona Franca
</t>
    </r>
  </si>
  <si>
    <t>Realizar un reporte mensual de finalización de tránsitos que no cuenten con registro correspondiente, para asegurar la actualización oportuna de la información.</t>
  </si>
  <si>
    <t>Reportes</t>
  </si>
  <si>
    <t xml:space="preserve">
Auditoría a la Operación en Zona Franca 
H3
AZF-2025-005</t>
  </si>
  <si>
    <t xml:space="preserve">Hallazgo No. 3 - Deficiente control a los documentos de transporte recibidos en Zona Franca. (DSA de Barranquilla)
En la revisión de la herramienta de control de documentos de transporte con destino a la Zona Franca de Barranquilla para el periodo auditado, se detectó que las mercancías amparadas en ocho (8) B/L Nos. 230-64204103, SMLU7868431A, CRNEA1086624, SMLU8002694A, SMLU8067098A, SC0002108, SMLU8095416C y 217GZH2406077 del año 2024, ingresaron fuera del término establecido, sin que se evidenciara reporte de inconsistencias por parte del usuario operador ni acciones de control por el GIT Zona Franca.
Como resultado de la auditoría, se enviaron a la División de Fiscalización y Liquidación, los insumos relacionados con la entrega extemporánea de los documentos, mediante los oficios 187275549-0264 al 0271 del 13/06/2025, constituyéndose esta situación en un beneficio de auditoría.
</t>
  </si>
  <si>
    <t>Deficiente aplicación de las normas.
Debilidades en los mecanismos de control ejercidos por la primera línea de defensa sobre la trazabilidad de las mercancías que ingresan a zona franca.</t>
  </si>
  <si>
    <t>A1 Designar a un grupo de funcionarios para que ejerzan el control de las mercancías de origen extranjero, para verificar que ingresen dentro de los terminos legales previstos en el artículo 169 del Decreto 1165 de 2019 e informar oportunamente para tomar acciones correctivas de manera oportuna</t>
  </si>
  <si>
    <t xml:space="preserve">Solicitar  mensualmente a traves de ROI a los Usuarios Operadores de zona franca, los FMM de ingresos extemporaneos y sus documentos soporte que no tuvieron reconocimiento para su validacion.
</t>
  </si>
  <si>
    <t>Informe Trimestral  de las validaciones de ingresos extemporáneos</t>
  </si>
  <si>
    <r>
      <rPr>
        <b/>
        <sz val="12"/>
        <rFont val="Arial"/>
        <family val="2"/>
      </rPr>
      <t>DGA</t>
    </r>
    <r>
      <rPr>
        <sz val="12"/>
        <rFont val="Arial"/>
        <family val="2"/>
      </rPr>
      <t xml:space="preserve">
Dirección de Gestión de Aduanas 
Subdirección de Operación Aduanera
Dirección Seccional de Aduanas Barranquilla
División de Operación Aduanera
GIT Zona Franca
</t>
    </r>
  </si>
  <si>
    <t>Remitir los insumos a la División de Fiscalización Aduanera si es procedente .</t>
  </si>
  <si>
    <t>Informe trimestral de insumos remitidos a la División de Fiscalización</t>
  </si>
  <si>
    <t>A2 Programar jornadas de capacitación a los funcionarios del GIT Zona Franca relativo al regimen franco y al proceso de entregas de las mercancias al deposito o zona franca</t>
  </si>
  <si>
    <t>Capacitar  trimestralmente a los funcionarios del GIT Zona Franca sobre la verificación de los terminos de traslado de la mercancia a zona franca y la remisión de los insumos a la División de Fiscalización Aduanera y sobre los proecedimientos de competncia del grupo .</t>
  </si>
  <si>
    <t xml:space="preserve">Planilla de asistencia </t>
  </si>
  <si>
    <t xml:space="preserve">
Auditoría a la Operación en Zona Franca 
H4
AZF-2025-005</t>
  </si>
  <si>
    <r>
      <rPr>
        <b/>
        <sz val="12"/>
        <rFont val="Arial"/>
        <family val="2"/>
      </rPr>
      <t xml:space="preserve">Hallazgo No. 4 - Inconsistencias en la validación del cumplimiento de las formalidades aduaneras en la ejecución de controles de ingresos y salidas de mercancías en Zona Franca. (DSA de Bogotá Aeropuerto El Dorado y Cartagena).
</t>
    </r>
    <r>
      <rPr>
        <sz val="12"/>
        <rFont val="Arial"/>
        <family val="2"/>
      </rPr>
      <t>Realizadas las validaciones de los procedimientos y formatos establecidos para el cumplimiento de las formalidades aduaneras, asociadas a los ingresos y salidas de mercancías hacia o desde una zona franca, se evidenció lo siguiente:
4.1 FT-COA-2157 “Acta de Hechos”. Verificada la muestra de las actas de hechos generadas por las direcciones seccionales auditadas (130 para la DSA de Bogotá Aeropuerto el Dorado y 56 para la DSA de Cartagena) en el control aleatorio de ingresos y salidas de mercancías en zona franca, se observó lo siguiente:
a) DSA de Bogotá Aeropuerto El Dorado
• Falta de diligenciamiento del código de la operación en la zona franca (necesario para establecer el tipo de transacción y los documentos soporte a validar), en 19 actas de hechos.
• Sin firmas, observado en tres (3) actas de hechos.
• Insuficiente sustentación en la motivación, observado en 16 actas de hechos (Ver Anexo 3).
b) DSA de Cartagena
Falta de diligenciamiento del código de la operación en la zona franca (necesario para establecer el tipo de transacción y los documentos soporte a validar), observado en 45 actas de hechos (Ver Anexo 4).
4.2. FT-COA-2647 “Registro, Seguimiento y Control de Ingresos y Salida de Mercancías de la Zona Franca”. Validado el diligenciamiento de este formato en el cual se deben registrar las generalidades de los controles de ingresos y salidas de mercancías ejecutados, así como del resultado de la actuación aduanera, se evidenció lo siguiente:
a) DSA de Bogotá Aeropuerto El Dorado y Barranquilla.
Falta de diligenciamiento físico y/o digital del formato. Contrario a lo anterior, el registro, seguimiento y control de ingresos y salidas de mercancías de la zona franca, se consolida en herramientas de colaboración (Excel) propias de las direcciones seccionales identificadas como “Control Zona Franca 2024 Ingresos y Salidas”, “Control Zona Franca 2025 Ingresos y Salidas” y “Formato funciones perfilamiento”, respectivamente.
b) DSA de Cartagena
Diligenciamiento incompleto del formato. No se registra la completitud de la información sobre las operaciones de seguimiento y control de ingresos y salidas de mercancías de la zona franca, como: falta del código de la transacción evidenciado en 12 casos, sin tipo de control observado en un caso, sin tipo de movimiento de ingreso/ salida en cinco (5) casos y sin número o datos del formulario de movimiento de mercancías (FMM) en 37 casos (Ver Anexo 5).
Lo mencionado previamente, conlleva al incumplimiento de las actividades dispuestas en los procedimientos establecidos para tal fin, así como la falta de certeza de los controles operacionales o de inventarios realizados por el GIT Zona Franca, generando que se autoricen movimientos de mercancías sin el lleno de los requisitos normativos y procedimentales.</t>
    </r>
  </si>
  <si>
    <t>Inadecuada aplicación de las normas y procedimientos
Falencias en el seguimiento, monitoreo y control por parte de los líderes responsables del proceso como primera línea de defensa.
Deficiencias en la aplicación de los controles de la matriz de riesgos de zona franca.</t>
  </si>
  <si>
    <t xml:space="preserve">A1 Generar una lista de chequeo para el  diligenciamiento y cargue del archivo PDF del FT-COA-2157 “Acta de Hechos” con la totalidad de los campos y de las firmas.
</t>
  </si>
  <si>
    <t>Verificar mensualmente la aplicación de la lista de chequeo, al porcentaje de actas definido por cada seccional, de acuerdo con su capacidad y estructura.</t>
  </si>
  <si>
    <t>Informe de verificación de actas, con base en la lista de chequeo</t>
  </si>
  <si>
    <r>
      <rPr>
        <b/>
        <sz val="12"/>
        <rFont val="Arial"/>
        <family val="2"/>
      </rPr>
      <t>DGA</t>
    </r>
    <r>
      <rPr>
        <sz val="12"/>
        <rFont val="Arial"/>
        <family val="2"/>
      </rPr>
      <t xml:space="preserve">
Dirección de Gestión de Aduanas 
Subdirección de Operación Aduanera
DSA de Bogotá Aeropuerto El Dorado
Dirección Seccional de Aduanas Cartagena 
Divisiones de Operación Aduanera
Grupos Internos de Trabajo Zona Franca</t>
    </r>
  </si>
  <si>
    <t>A2 Reforzar el conocimiento y la aplicación de los requisitos mínimos que debe tener el FT-COA-2157 acta de hechos y el FT-COA-2647 “Registro, Seguimiento y Control de Ingresos y Salida de Mercancías de la Zona Franca mediante la capacitación trimestral a todos los funcionarios del GIT de Zona Franca en estrategias para su diligenciamiento adecuado garantizando el cumplimiento de las normas, procedimientos y controles definidos en la matriz de riesgos de Zona Franca.</t>
  </si>
  <si>
    <t xml:space="preserve">Desarrollar jornadas trimestrales de socialización y sensibilización con los funcionarios del GIT Zona Franca, orientadas a reforzar el conocimiento y la aplicación de los requisitos mínimos que debe tener el COA-2157 acta de hechos y el FT-COA-2647 “Registro, Seguimiento y Control de Ingresos y Salida de Mercancías, así como las estrategias para su diligenciamiento adecuado.
</t>
  </si>
  <si>
    <t xml:space="preserve">Lista de asistencia y material presentado
</t>
  </si>
  <si>
    <t xml:space="preserve">A3 Designar a un grupo de funcionarios para que ejerzan el control sobre el correcto diligenciamiento de los formatos COA-2157 acta de hechos y el FT-COA-2647 “Registro, Seguimiento y Control de Ingresos y Salida de Mercancías de la Zona Franca </t>
  </si>
  <si>
    <t>Realizar seguimiento mensual al diligenciamiento de los formatos COA-2157 acta de hechos y el FT-COA-2647 “Registro, Seguimiento y Control de Ingresos y Salida de Mercancías de la Zona Franca.</t>
  </si>
  <si>
    <t>Informe mensual de las direcciones seccionales</t>
  </si>
  <si>
    <r>
      <rPr>
        <b/>
        <sz val="12"/>
        <rFont val="Arial"/>
        <family val="2"/>
      </rPr>
      <t>DGA</t>
    </r>
    <r>
      <rPr>
        <sz val="12"/>
        <rFont val="Arial"/>
        <family val="2"/>
      </rPr>
      <t xml:space="preserve">
Dirección de Gestión de Aduanas 
Subdirección de Operación Aduanera
DSA de Bogotá Aeropuerto El Dorado
Dirección Seccional de Aduanas Cartagena 
Dirección Seccional de Aduanas Barranquilla
Divisiones de Operación Aduanera
Grupos Internos de Trabajo Zona Franca</t>
    </r>
  </si>
  <si>
    <t>Auditoría a la Operación en Zona Franca 
H5
AZF-2025-005</t>
  </si>
  <si>
    <r>
      <rPr>
        <b/>
        <sz val="12"/>
        <rFont val="Arial"/>
        <family val="2"/>
      </rPr>
      <t>Hallazgo No. 5. Deficiencias en el control de las salidas temporales al TAN y reingresos de mercancías a Zona Franca. (DSA de Cartagena) (D)</t>
    </r>
    <r>
      <rPr>
        <sz val="12"/>
        <rFont val="Arial"/>
        <family val="2"/>
      </rPr>
      <t xml:space="preserve">
a) Mediante la solicitud No. 26 del 26/05/2025, efectuada a través del GIT Zona Franca se requirió al usuario operador de la Zona Franca La Candelaria, el envío de los informes y reportes sobre el incumplimiento del término otorgado a los usuarios calificados para el reingreso de los bienes que salieron para procesamiento parcial, reparación, revisión o mantenimiento en el período 01/01/2024 al 28/02/2025. En respuesta suministrada con el oficio 1-48-275–549-622 del 28/05/2025, el usuario radicó el escrito No. ZFC-019274-2024-S del 27/10/2024 donde le informó al jefe del GIT Zona Franca que las mercancías amparadas en el FMM de salida 918722157 operación código 408, salieron al TAN para procesamiento parcial con fecha máxima de reingreso el 24/07/2024, excediendo el término autorizado sin haber retornado.
Frente a la evidencia del incumplimiento, se solicitó con oficio No. 36 del 03/06/2025 al GIT Zona Franca informar el trámite adelantado frente al incumplimiento de términos reportado por el usuario operador; de lo que se obtuvo respuesta con el oficio 1-48-275–549-687 del 05/06/2025 en los siguientes términos “Verificadas las bases de datos existentes en el GIT Zona Franca, no se encontraron registros de la información solicitada”. (D)
b) A través de la solicitud de información No. 20 del 13/05/2025 y alcance a solicitud No. 20 del 27/05/2025 se requirió a la jefe del GIT Zona Franca, suministrar la herramienta de control del inventario de salidas temporales al TAN para procesamiento parcial o reparación, revisión o mantenimiento de bienes de capital, de sus partes o repuestos generales, para el período objeto de auditoría. Así mismo, con el oficio No. 36 del 03/06/2025 se remitió una muestra de 20 registros de movimientos de mercancías de la Zona Franca Permanente Especial Puerto Bahía Colombia de Urabá, solicitando informar los controles ejercidos frente a las operaciones con códigos 408, 409, 420 y 426, de lo que entregaron respuestas con los oficios 1-48-275–549-589 del 21/05/2025, sin número del 04/06/2025 y 1-48-275-549-687 del 05/06/2025, en los siguientes términos “Verificando la solicitud realizada y las bases de datos existentes en el GIT Zona Franca, no se encontraron registros de esta información”. (D)
De los casos anteriores, se concluye que el GIT Zona Franca no realizó las acciones necesarias que permitieran determinar la presunta responsabilidad en el ingreso extemporáneo de la mercancía amparada con el FMM de salida 918722157, como tampoco, efectuó controles ni supervisión a las operaciones de salidas temporales al TAN para procesamiento parcial.</t>
    </r>
  </si>
  <si>
    <t>Deficiencias en el seguimiento, monitoreo y control por parte de los líderes responsables del proceso y subproceso y en la aplicación de los controles establecidos en la matriz de riesgos de Zona Franca.</t>
  </si>
  <si>
    <t>A1.  Desarrollar e implementar una herramienta de control para el monitoreo y seguimiento de las salidas temporales al TAN y reingresos de mercancías, con el fin de asegurar el cumplimiento de los plazos establecidos, mejorar el control y remitir los insumos de manera oportuna a Fiscalización. Incluir un seguimiento de los reingresos y salidas temporales de mercancías de los años 2022, 2023 y 2024 que aún no han sido controlados.</t>
  </si>
  <si>
    <t>Diseñar y desarrollar la herramienta de control para el seguimiento de salidas temporales al TAN y reingresos de mercancías, asegurando que sea funcional y accesible para los responsables del proceso.</t>
  </si>
  <si>
    <t>Documento con diseño de la herramienta</t>
  </si>
  <si>
    <r>
      <rPr>
        <b/>
        <sz val="12"/>
        <rFont val="Arial"/>
        <family val="2"/>
      </rPr>
      <t>DGA</t>
    </r>
    <r>
      <rPr>
        <sz val="12"/>
        <rFont val="Arial"/>
        <family val="2"/>
      </rPr>
      <t xml:space="preserve">
Dirección de Gestión de Aduanas 
Subdirección de Operación Aduanera 
Dirección Seccional de Aduanas de Cartagena 
División de la Operación Aduanera
GIT Zona Franca</t>
    </r>
  </si>
  <si>
    <t>Implementar la herramienta de control para el monitoreo de salidas y reingresos de mercancías de los años 2022, 2023 y 2024 y siguientes que aún no han sido controlados, asegurando que se utilice adecuadamente por todos los responsables del GIT Zona Franca..</t>
  </si>
  <si>
    <t>Informes cuatrimestrales de implementación</t>
  </si>
  <si>
    <t xml:space="preserve">
Auditoría a la Operación en Zona Franca 
H6
AZF-2025-005</t>
  </si>
  <si>
    <r>
      <rPr>
        <b/>
        <sz val="12"/>
        <rFont val="Arial"/>
        <family val="2"/>
      </rPr>
      <t xml:space="preserve">Hallazgo No. 6. Deficiencias en el módulo de consulta de movimiento de mercancías en Zona Franca. (Subdirección de Operación Aduanera y Dirección de Gestión de Innovación y Tecnología)
</t>
    </r>
    <r>
      <rPr>
        <sz val="12"/>
        <rFont val="Arial"/>
        <family val="2"/>
      </rPr>
      <t xml:space="preserve">
Verificada la funcionalidad de los servicios de interoperabilidad de la DIAN aplicables a la operación en zona franca (en particular, el módulo de consulta de FMM y el acceso a los inventarios reportados por los usuarios operadores) se identificaron limitaciones técnicas y funcionales que comprometen la trazabilidad, la validación documental y el ejercicio efectivo del control aduanero, así:
</t>
    </r>
    <r>
      <rPr>
        <b/>
        <sz val="12"/>
        <rFont val="Arial"/>
        <family val="2"/>
      </rPr>
      <t>a)</t>
    </r>
    <r>
      <rPr>
        <sz val="12"/>
        <rFont val="Arial"/>
        <family val="2"/>
      </rPr>
      <t xml:space="preserve"> El módulo no permite establecer una vinculación estructurada entre los formularios registrados, los documentos de transporte ni certificados de integración. Esta ausencia de integración impide reconstruir de manera íntegra y confiable el ciclo operativo de ingreso, permanencia y salida de la mercancía, debilitando la verificación técnica y documental exigida por la normativa vigente para garantizar un control aduanero oportuno y eficaz.
</t>
    </r>
    <r>
      <rPr>
        <b/>
        <sz val="12"/>
        <rFont val="Arial"/>
        <family val="2"/>
      </rPr>
      <t>b)</t>
    </r>
    <r>
      <rPr>
        <sz val="12"/>
        <rFont val="Arial"/>
        <family val="2"/>
      </rPr>
      <t xml:space="preserve"> El sistema restringe la consulta de información a rangos de fechas limitados y presenta dificultades técnicas para generar reportes cuando se requieren periodos amplios de análisis. Esta situación limita el acceso a información histórica, dificulta la fiscalización de operaciones con ciclos largos de transformación o almacenamiento y restringe la detección de patrones de riesgo. Es importante señalar que las mercancías bajo el régimen de zona franca no tienen límite temporal de permanencia, lo que exige capacidades robustas de búsqueda extendida, trazabilidad consolidada y consulta eficiente de registros históricos.
</t>
    </r>
    <r>
      <rPr>
        <b/>
        <sz val="12"/>
        <rFont val="Arial"/>
        <family val="2"/>
      </rPr>
      <t xml:space="preserve">c) </t>
    </r>
    <r>
      <rPr>
        <sz val="12"/>
        <rFont val="Arial"/>
        <family val="2"/>
      </rPr>
      <t>La información accesible a través de los servicios de interoperabilidad es limitada en comparación con la que ofrecen los sistemas propios de los usuarios operadores. En la práctica, los funcionarios deben acceder a plataformas externas (sistemas de los usuarios operadores de zona franca) para consultar detalles específicos de las operaciones, lo que genera una dependencia de permisos otorgados por dichos usuarios y restringe el acceso autónomo, completo y oportuno a la información requerida para el ejercicio del control institucional.</t>
    </r>
  </si>
  <si>
    <t>Falencias en el seguimiento, monitoreo y control por parte de los líderes responsables del proceso y subproceso:
Deficiencias en la aplicación de los controles establecidos en la matriz de riesgos de Zona Franca.</t>
  </si>
  <si>
    <t>A1 - DGIT - SOA
Iniciar el desarrollo de la solución tecnológica.</t>
  </si>
  <si>
    <t>Informes trimestrales de seguimiento</t>
  </si>
  <si>
    <t>A2 - DGIT - SOA
Iniciar la implementación de la solución tecnológica</t>
  </si>
  <si>
    <t>A3 - DGIT - SOA
Poner en  producción la solución tecnológica</t>
  </si>
  <si>
    <t>Auditoría a la Operación en Zona Franca 
H7
AZF-2025-005</t>
  </si>
  <si>
    <r>
      <rPr>
        <b/>
        <sz val="12"/>
        <rFont val="Arial"/>
        <family val="2"/>
      </rPr>
      <t xml:space="preserve">Hallazgo No. 7. Fallas recurrentes en la disponibilidad de servicios de interoperabilidad (Subdirección de Operación Aduanera y Dirección de Gestión de Innovación y Tecnología)
</t>
    </r>
    <r>
      <rPr>
        <sz val="12"/>
        <rFont val="Arial"/>
        <family val="2"/>
      </rPr>
      <t xml:space="preserve">
El análisis de requerimientos y reporte de incidentes registrados en la herramienta Aranda, relacionados con zona franca, evidenció una concentración de registros asociados a intermitencias, errores de autenticación, caídas y bloqueos en servicios de interoperabilidad como la recepción de FMM y consulta de planillas de envío. Se identificaron casos de errores con respuesta tipo 401 (no autorizado), casos con mensajes de error relacionados con falta de autenticación (“The request requires user authentication”) y casos en los que se solicitó intervención para restablecimiento de servicios o reconfiguración de accesos. Estas fallas pueden afectar la trazabilidad, interrumpir flujos operativos e impactar en la capacidad operativa.
Adicionalmente, se identificó la ausencia de un registro exclusivo de indisponibilidades asociadas a los servicios de interoperabilidad de zonas francas, lo que dificulta hacer seguimiento histórico de fallas, medición de oportunidad en la respuesta a incidentes e implementación de acciones preventivas o correctivas.</t>
    </r>
  </si>
  <si>
    <t>Fallas reiteradas en la disponibilidad de los servicios e inexistencia de un sistema consolidado de trazabilidad de incidentes.</t>
  </si>
  <si>
    <r>
      <rPr>
        <b/>
        <sz val="12"/>
        <rFont val="Arial"/>
        <family val="2"/>
      </rPr>
      <t>A1 - DGIT - SOA</t>
    </r>
    <r>
      <rPr>
        <sz val="12"/>
        <rFont val="Arial"/>
        <family val="2"/>
      </rPr>
      <t xml:space="preserve">
Realizar el monitoreo de los incidentes reportados por los usuarios aduaneros en la herramienta Aranda para determinar causa raiz y acciones a realizar en cada caso </t>
    </r>
  </si>
  <si>
    <t xml:space="preserve">Se realizará la revisión de los errores reportados por los usuarios aduaneros para realizar las acciones pertinentes en cada caso </t>
  </si>
  <si>
    <t xml:space="preserve">Informe trimestral </t>
  </si>
  <si>
    <r>
      <rPr>
        <b/>
        <sz val="12"/>
        <rFont val="Arial"/>
        <family val="2"/>
      </rPr>
      <t>A2 - DGIT - SOA</t>
    </r>
    <r>
      <rPr>
        <sz val="12"/>
        <rFont val="Arial"/>
        <family val="2"/>
      </rPr>
      <t xml:space="preserve">
Realizar el monitoreo mensual de los tramites y operaciones realizadas en todo el país parte de los usuarios de operación de zonas francas </t>
    </r>
  </si>
  <si>
    <t xml:space="preserve">Se realizará consulta en las bases de datos para tener métricas de la operación mensual de todos los usuarios aduaneros.
</t>
  </si>
  <si>
    <t xml:space="preserve">Informe mensual </t>
  </si>
  <si>
    <t xml:space="preserve">
Auditoría a la Operación en Zona Franca 
H8
AZF-2025-005</t>
  </si>
  <si>
    <r>
      <rPr>
        <b/>
        <sz val="12"/>
        <rFont val="Arial"/>
        <family val="2"/>
      </rPr>
      <t xml:space="preserve">Hallazgo No. 8. Omisión de la selección de controles a las operaciones de zonas francas (DSA de Bogotá Aeropuerto El Dorado, Cartagena y Barranquilla)
</t>
    </r>
    <r>
      <rPr>
        <sz val="12"/>
        <rFont val="Arial"/>
        <family val="2"/>
      </rPr>
      <t xml:space="preserve">
Analizadas las respuestas suministradas a las solicitudes de información allegadas por las direcciones seccionales de aduanas auditadas y relacionadas con el registro de los controles efectuados en las zonas francas de su respectiva jurisdicción para el periodo de auditoría y a las entrevistas realizadas a los diferentes funcionarios de los GIT Zona Franca, se pudo determinar la inobservancia del procedimiento PR-COA-0209 V3 “Selección del tipo de control a realizar en la operatividad de las zonas francas”, por cuanto no se evidencia una planeación previa (mensual o por eventos puntuales) a la ejecución de los controles operacionales, recaudo y cruces de información, análisis y criterios para la selección de la muestra de los usuarios calificados a quienes se debe realizar control, así como la inclusión del análisis de la información en el formato FT-COA-2157 “Acta de Hechos” cuyo propósito es proporcionar evidencia, documentación y registro de hechos como aspecto fundamental en la investigación y su respectivo archivo.
(Ver informe  pág., 13 - Tabla 11.  Presencia institucional en Zonas Francas)
</t>
    </r>
  </si>
  <si>
    <t>Inadecuada aplicación de las normas y procedimientos
Falencias en el seguimiento, monitoreo y control por parte de los líderes responsables del proceso y subproceso
Deficiencias en la aplicación de los controles de la matriz de riesgos de Zona Franca.</t>
  </si>
  <si>
    <t>A1 -Realizar capacitación  a los Grupos Internos de Trabajo de Zona Franca de las Direcciones Seccionales de Aduanas con el fin de reforzar la aplicación del procedimiento PR-COA-0209 V3 “Selección del tipo de control a realizar en la operatividad de las zonas francas” y recordar: Asignar funcionarios del grupo de Zonas Francas que realicen cruces y verificación de información y diligenciar los formatos del procedimiento, asi como dejar trazabilidad para control de la gestión.</t>
  </si>
  <si>
    <t xml:space="preserve">Realizar capacitación semestral a los Grupos Internos de Trabajo de Zona Franca de las Direcciones Seccionales sobre la aplicación del procedimiento PR-COA-0209 V3 “Selección del tipo de control a realizar en la operatividad de las zonas francas”
</t>
  </si>
  <si>
    <t xml:space="preserve">Lista de asistencia 
</t>
  </si>
  <si>
    <t>A2  - Definir y aplicar de acuerdo con la estructura y capacidad operativa, la planeación de  los controles del GIT Zona Franca según lo establecido en el PR-COA-0209</t>
  </si>
  <si>
    <t>Ejecutar las actividades definidas en  la planeacion y recoleccion de los datos estadisticos de las operaciones de las zonas francasde la DSA, a fin de ejercer  controles operacionales por tipo de usuarios y tipo de mercancias</t>
  </si>
  <si>
    <t>Informe trimestral</t>
  </si>
  <si>
    <t>A3 Verificar la efectividad de la planificación  y controles y realizar los ajustes del caso</t>
  </si>
  <si>
    <t xml:space="preserve">Realizar mesas de trabajo con base en el informe trimestral de ejecución de la planeación, para efectuar la retroalimentación trimestral del GIT Zona Franca de la efectividad de la planificación mensual y sus controles .
</t>
  </si>
  <si>
    <t>Informe de retroalimentación y ajustes</t>
  </si>
  <si>
    <r>
      <rPr>
        <b/>
        <sz val="12"/>
        <rFont val="Arial"/>
        <family val="2"/>
      </rPr>
      <t>DGA</t>
    </r>
    <r>
      <rPr>
        <sz val="12"/>
        <rFont val="Arial"/>
        <family val="2"/>
      </rPr>
      <t xml:space="preserve">
Dirección de Gestión de Aduanas 
Subdirección de Operación Aduanera
DSA de Bogotá Aeropuerto El Dorado
División de Operación Aduanera
 GIT Zona Franca
Dirección Seccional de Aduanas Cartagena 
División de Operación Aduanera
 GIT Zona Franca
Dirección Seccional de Aduanas Barranquilla
División de Operación Aduanera
 GIT Zona Franca</t>
    </r>
  </si>
  <si>
    <t>A4  Realizar 4 mesas de trabajo para revisar los  procedimientos PR-COA-0209, PR-COA-0208 y PR-COA-0211, con el propósito de verificar y documentar su actualización de ser necesario, de manera que se ajusten a las realidades operativas  de los GIT Zona Franca. 
.</t>
  </si>
  <si>
    <t xml:space="preserve">Realizar acercamiento a las DSA - GIT Zona franca mediante 4 mesas de trabajo, para realizar una retroalimentación de la efectividad de los procedimientos PR-COA-0209, PR-COA-0208 y PR-COA-0211, y su aplicación, con el fin de unificar  criterios, realizar mejoras  y documentar una actualización a los mismos.
</t>
  </si>
  <si>
    <t>Actas de mesas de trabajo</t>
  </si>
  <si>
    <t>Documento final con los resultados de las mesas de trabajo.</t>
  </si>
  <si>
    <t xml:space="preserve">
Auditoría a la Operación en Zona Franca 
H9
AZF-2025-005</t>
  </si>
  <si>
    <r>
      <rPr>
        <b/>
        <sz val="12"/>
        <rFont val="Arial"/>
        <family val="2"/>
      </rPr>
      <t xml:space="preserve">Hallazgo No. 9. Omisión del control de inventarios de mercancías a los Usuarios Operadores y Usuarios Calificados de las Zonas Francas (DSA Bogotá Aeropuerto El Dorado y Cartagena)
</t>
    </r>
    <r>
      <rPr>
        <sz val="12"/>
        <rFont val="Arial"/>
        <family val="2"/>
      </rPr>
      <t xml:space="preserve">
El procedimiento PR-COA-0211 V3 “Control de inventarios en zona franca” tiene como objetivo verificar los inventarios de mercancías dentro de las zonas francas para controlar sus operaciones de comercio exterior, para esto, establece actividades de planeación y ejecución necesarias para la realización de visitas de control a los usuarios operadores y a los usuarios calificados, las cuales deben quedar soportadas documentalmente y archivadas para consulta de los organismos de control y las áreas de la Entidad cuando se requieran.
Conforme al procedimiento, dentro de la primera etapa, las áreas involucradas deben realizar reuniones de coordinación de visitas; jornadas de capacitación a los funcionarios que realizarán los controles y solicitudes de información a usuarios operadores respecto de las autorizaciones de salidas temporales de mercancías al TAN y del estado de los inventarios, con el fin de realizar cruces de información con los sistemas MUISCA y SYGA, y a partir de esos resultados, adelantar la ejecución de las visitas de control.
Teniendo en cuenta lo anterior, se encontraron deficiencias o falta de aplicación de este procedimiento en los diferentes lugares administrativos así:
</t>
    </r>
    <r>
      <rPr>
        <b/>
        <sz val="12"/>
        <rFont val="Arial"/>
        <family val="2"/>
      </rPr>
      <t xml:space="preserve">a) DSA de Bogotá Aeropuerto El Dorado
</t>
    </r>
    <r>
      <rPr>
        <sz val="12"/>
        <rFont val="Arial"/>
        <family val="2"/>
      </rPr>
      <t xml:space="preserve">
Se observó de acuerdo con la información suministrada por el GIT Zona Franca la realización de 584 acciones de control a los ocho (8) usuarios calificados seleccionados de las Zonas Francas Bogotá e Intexzona durante el periodo auditado, de las cuales 11 corresponden a operaciones de “inventarios”. En revisión aleatoria a las actas de hechos Nos. 1960, 1751 y 1319 de 2024, se evidenció que las actas 1960 y 1319 de 2024 se relacionan con trámites de inventarios relacionados con el proceso de aprehensiones o de control de ingreso de mercancías, denotando deficiencias en la aplicación del procedimiento PR-COA-0211 al no contarse con los soportes de las etapas de planeación y ejecución de las actividades de verificación de movimiento de mercancías de que trata el procedimiento.
Adicionalmente, al solicitar los soportes documentales de las acciones de control de inventarios realizados durante la anualidad 2024 a través de la solicitud No. 22, no se aportó evidencia al respecto.
</t>
    </r>
    <r>
      <rPr>
        <b/>
        <sz val="12"/>
        <rFont val="Arial"/>
        <family val="2"/>
      </rPr>
      <t xml:space="preserve">b) DSA de Cartagena
</t>
    </r>
    <r>
      <rPr>
        <sz val="12"/>
        <rFont val="Arial"/>
        <family val="2"/>
      </rPr>
      <t xml:space="preserve">
De una muestra de 56 actas de hechos realizadas por el GIT Zona Franca en el periodo auditado, se observó que 16 de ellas señalan el tipo de control de “inventarios”, sin embargo, al verificar el contenido de las actas de hechos Nos. 3 de 2024 y 23, 27, 28, 35, 37, 39, 44, 50, 51, 64, 69, 70, 106, 109 y 135 de 2025 se evidenció que las acciones ejecutadas no corresponden con las actividades determinadas en el Procedimiento PR-COA-0211.
A esta conclusión se arribó luego del cotejo de los soportes documentales cargados en SharePoint y las entrevistas realizadas a los funcionarios del GIT con los requerimientos particulares del procedimiento de control de inventarios frente a las etapas de planeación y ejecución, lo que implica la falta de aplicación del mencionado procedimiento.</t>
    </r>
  </si>
  <si>
    <t>Inadecuada aplicación de las normas y procedimientos.
Falencias en el seguimiento, monitoreo y control por parte de la primera y segunda línea de defensa relacionadas con el proceso auditado.
Deficiencias en la aplicación de los controles de la matriz de riesgos de zona franca.</t>
  </si>
  <si>
    <t>A1 Realizar capacitación  a los GIT ZF en el procedimiento PR-COA-0211 V3 “Control de inventarios en zona franca” y recordar que deben asignar funcionarios del grupo de Zonas Francas que realicen cruces y verificación de información y diligenciar los formatos del procedimiento, así como dejar trazabilidad para control de la gestión y ajuste a inventarios</t>
  </si>
  <si>
    <t xml:space="preserve">Realizar capacitación semestral a los Grupos Internos de Trabajo de Zona Franca de las Direcciones seccionales sobre la aplicación del procedimiento PR-COA-0211 V3 “Control de inventarios en zona franca”
</t>
  </si>
  <si>
    <t>A2 Diseñar e implementar una herramienta que permita  mantener el registro y seguimiento de actividades de planeación y ejecución de las actividades de verificación de movimiento de mercancías en zona franca, conforme al procedimiento PR-COA-0211 V3 como mecanismo de mejora continua y control interno.</t>
  </si>
  <si>
    <t>Definir y desarrollar la herramienta de control para el  registro y seguimiento  de actividades de planeación y ejecución de las actividades de verificación de movimiento de mercancías en zona franca, de acuerdo con las características propias de la Dirección Seccional.</t>
  </si>
  <si>
    <t>Documento con diseño y características  de la herramienta</t>
  </si>
  <si>
    <t>Implementar la herramienta de control para el monitoreo de salidas y reingresos de mercancías, asegurando que se utilice adecuadamente por todos los responsables del GIT Zona Franca.</t>
  </si>
  <si>
    <t>Informe de implementación</t>
  </si>
  <si>
    <t xml:space="preserve">
Auditoría a la Operación en Zona Franca 
H10
AZF-2025-005</t>
  </si>
  <si>
    <r>
      <rPr>
        <b/>
        <sz val="12"/>
        <rFont val="Arial"/>
        <family val="2"/>
      </rPr>
      <t xml:space="preserve">Hallazgo No. 10. Zonas Francas sin controles operacionales y de inventarios. (DSA de Bogotá Aeropuerto El Dorado, Cartagena y Barranquilla)
</t>
    </r>
    <r>
      <rPr>
        <sz val="12"/>
        <rFont val="Arial"/>
        <family val="2"/>
      </rPr>
      <t xml:space="preserve">
Al analizar las cifras del año 2024 y los meses de enero y febrero de 2025, relacionadas con las acciones de control sobre las operaciones de ingreso y salida de mercancías en las zonas francas, así como el control de inventarios realizado por las direcciones seccionales auditadas, se evidenció que los GIT Zona Franca concentran sus actividades en el 42 % de las zonas francas bajo su jurisdicción. En contraste, en el 58% restante no se identificaron actuaciones dirigidas a los usuarios operadores y usuarios calificados, lo que representa ausencia de cobertura de las funciones de vigilancia y control asignadas a los GIT para estas zonas francas.
</t>
    </r>
  </si>
  <si>
    <t>Inadecuada aplicación de las normas y procedimientos
Falencias en el seguimiento, monitoreo y control por parte de la primera y segunda línea de defensa del proceso auditado
Deficiencias en la aplicación de los controles de la matriz de riesgos de zona franca.</t>
  </si>
  <si>
    <r>
      <rPr>
        <b/>
        <sz val="12"/>
        <rFont val="Arial"/>
        <family val="2"/>
      </rPr>
      <t xml:space="preserve">A1 </t>
    </r>
    <r>
      <rPr>
        <sz val="12"/>
        <rFont val="Arial"/>
        <family val="2"/>
      </rPr>
      <t>Generar cronograma mensual  para visita a zonas francas en cada Seccional, indicando criterios como distancia, movimiento de operaciones, funcionarios en GIT ZF, con el fin de que no quede ninguna sin vigilancia y dejar constancia de las acciones a realizar en cada una en cuanto a Controles de inventarios, así como entradas y salidas de mercancías.</t>
    </r>
  </si>
  <si>
    <t xml:space="preserve">Realizar cronograma mensual de visitas a zonas francas, priorizando aquellas que no hayan sido objeto de acciones de control por parte de la DIAN.
</t>
  </si>
  <si>
    <t>Cronograma de visitas a zonas francas</t>
  </si>
  <si>
    <t>Socializar cronograma de visitas a zonas francas con los funcionarios asignados, dando las instrucciones para su ejecución</t>
  </si>
  <si>
    <t>Acta de reunión de socialización</t>
  </si>
  <si>
    <t>Realizar seguimientos trimestrales al cumplimiento del cronograma de visitas mediante un informe de resultados</t>
  </si>
  <si>
    <t>Auditoría a la Operación en Zona Franca 
H11
AZF-2025-005</t>
  </si>
  <si>
    <r>
      <rPr>
        <b/>
        <sz val="12"/>
        <rFont val="Arial"/>
        <family val="2"/>
      </rPr>
      <t>Hallazgo No. 11. Deficiencias en la organización de unidades documentales, gestión de espacios físicos para la custodia de los archivos y transferencias documentales (DSA de Cartagena)</t>
    </r>
    <r>
      <rPr>
        <sz val="12"/>
        <rFont val="Arial"/>
        <family val="2"/>
      </rPr>
      <t xml:space="preserve">
En la Zona Franca Permanente Industrial de Bienes y Servicios de Cartagena (Manga) y la Zona Franca Industrial de Bienes y Servicios La Candelaria, en cuyas instalaciones se encuentran espacios dispuestos por el usuario operador para la DIAN, se evidenció la existencia de unidades documentales (actas de hechos) almacenadas en cajas sin tapa, deformadas, desorganizadas o en el suelo, con riesgo de que sufran daños o pérdidas.
Así mismo, de acuerdo con la información recibida el 22/05/2025 en desarrollo de la visita, la última transferencia documental de archivo de gestión fue en abril de 2025 y correspondió a las actas de hechos del año 2019, encontrándose inoportunidad en el término de remisión al archivo central.</t>
    </r>
  </si>
  <si>
    <t>Deficiencias en la aplicación de técnicas de archivo.
Deficiencias en los lineamientos de gestión documental, tablas de retención documental.
Falencias en el registro y control de los documentos.</t>
  </si>
  <si>
    <t>A1 Revisar para mejorar las técnicas de archivo, asegurando su correcta ejecución y alineación con las necesidades operativas, para optimizar la gestión documental en las zonas francas.</t>
  </si>
  <si>
    <t>Revisar anualmente las tablas de retención documental para garantizar su cumplimiento con las normativas vigentes.</t>
  </si>
  <si>
    <t>Informe de Tablas de retención documental revisadas</t>
  </si>
  <si>
    <r>
      <rPr>
        <b/>
        <sz val="12"/>
        <rFont val="Arial"/>
        <family val="2"/>
      </rPr>
      <t>DGA</t>
    </r>
    <r>
      <rPr>
        <sz val="12"/>
        <rFont val="Arial"/>
        <family val="2"/>
      </rPr>
      <t xml:space="preserve">
Dirección de Gestión de Aduanas 
Subdirección de Operación Aduanera 
Dirección Seccional de Aduanas Cartagena 
División de la Operación Aduanera
GIT Zona Franca</t>
    </r>
  </si>
  <si>
    <t>Organizar y remitir mensualmente las cajas faltantes al archivo central, según lo indicado en las tablas de retención documental.</t>
  </si>
  <si>
    <t>Informe de cajas de archivo enviadas al archivo central</t>
  </si>
  <si>
    <t>Adecuar los espacios en las zonas francas para el correcto almacenamiento de los archivos físicos, garantizando su accesibilidad y conservación.</t>
  </si>
  <si>
    <t>Informe de espacios adecuados</t>
  </si>
  <si>
    <t>Auditoría a la Operación en Zona Franca 
H12
AZF-2025-005</t>
  </si>
  <si>
    <r>
      <rPr>
        <b/>
        <sz val="12"/>
        <rFont val="Arial"/>
        <family val="2"/>
      </rPr>
      <t xml:space="preserve">Hallazgo No. 12. Inconsistencia, falta de uniformidad y seguridad en el registro de datos en las herramientas de control. (DSA de Bogotá Aeropuerto El Dorado, de Barranquilla y de Cartagena)
</t>
    </r>
    <r>
      <rPr>
        <sz val="12"/>
        <rFont val="Arial"/>
        <family val="2"/>
      </rPr>
      <t xml:space="preserve">
Verificada la información y documentación remitida por los GIT Zona Franca de las DSA de Bogotá Aeropuerto El Dorado y Barranquilla, así como de las actividades del ejercicio auditor, se observaron deficiencias en el diligenciamiento, manejo y seguridad de la información de las hojas de cálculo de control con que cuentan estos GIT que afectan su gestión, así:
</t>
    </r>
    <r>
      <rPr>
        <b/>
        <sz val="12"/>
        <rFont val="Arial"/>
        <family val="2"/>
      </rPr>
      <t xml:space="preserve">a) DSA de Bogotá Aeropuerto El Dorado
</t>
    </r>
    <r>
      <rPr>
        <sz val="12"/>
        <rFont val="Arial"/>
        <family val="2"/>
      </rPr>
      <t xml:space="preserve">
1. De una muestra seleccionada de 40 solicitudes remitidas para análisis fisicoquímico y clasificación arancelaria dentro del periodo auditado, se observó que en la hoja de cálculo “consolidado muestras ZF 2024-2025-Feb”, obra el registro de 10 solicitudes que contaban con respuesta de la Subdirección de Laboratorio Aduanero y ninguna con respuesta de la Subdirección Técnica Aduanera.
Al realizarse el cruce de los datos, del mencionado archivo Excel con las respuestas allegadas por la Subdirección de Laboratorio Aduanero y la Subdirección Técnica Aduanera a las solicitudes Nos. 38 y 40 respectivamente, se observó la desactualización del archivo de control, pues, 12 de las mismas ya cuentan con la correspondiente respuesta de las dos Subdirecciones, por lo que se observa la falta de rigurosidad, completitud y actualización de la información en el archivo, lo que dificulta las acciones de control o seguimiento sobre subpartidas declaradas por los usuarios aduaneros.
2. En la hoja de cálculo “14 y 15 salidas temporales_ versión def” el GIT Zona Franca lleva el control de las salidas temporales al TAN de mercancías o bienes de capital autorizadas por los usuarios operadores de las zonas francas para recibir reparación o mantenimiento, o procesamientos parciales. En este archivo se observan en total 349 autorizaciones de las cuales 159 salieron para recibir procesamientos parciales y 190 para reparaciones o mantenimientos.
El equipo auditor observó la falta de completitud e integridad de la información, pues hay: celdas sin diligenciar; falta de uniformidad en formato de fechas; incoherencias entre la fecha de aprobación de salida y la fecha de reingreso e inconsistencias entre la fecha máxima de ingreso registrada y el mes de reingreso diligenciado. Estos aspectos denotan la falta de confiabilidad y calidad de la información, que no le permiten al GIT Zona Franca adelantar un adecuado control y seguimiento de las mercancías y bienes de capital que salen temporalmente al TAN.
</t>
    </r>
    <r>
      <rPr>
        <b/>
        <sz val="12"/>
        <rFont val="Arial"/>
        <family val="2"/>
      </rPr>
      <t xml:space="preserve">b) DSA de Barranquilla
</t>
    </r>
    <r>
      <rPr>
        <sz val="12"/>
        <rFont val="Arial"/>
        <family val="2"/>
      </rPr>
      <t xml:space="preserve">
En el documento “10. Formato asignación perfilamientos” entregado en respuesta a la solicitud No. 31, se evidencian 2.539 registros de actuaciones de control adelantadas por el GIT Zona Franca en el periodo auditado; en el archivo se observaron celdas sin diligenciar en las columnas denominadas ingreso/salida; No. Auto; No. Acta; fecha acta; código de operación, entre otras, lo que refleja una herramienta de control incompleta que no garantiza la confiabilidad y calidad de la información y que por tanto no permite realizar un adecuado control y seguimiento de las actuaciones adelantadas.
</t>
    </r>
    <r>
      <rPr>
        <b/>
        <sz val="12"/>
        <rFont val="Arial"/>
        <family val="2"/>
      </rPr>
      <t xml:space="preserve">c) DSA de Bogotá Aeropuerto El Dorado, Barranquilla y Cartagena
</t>
    </r>
    <r>
      <rPr>
        <sz val="12"/>
        <rFont val="Arial"/>
        <family val="2"/>
      </rPr>
      <t xml:space="preserve">
En el formato FT-COA-2647 “Registro, Seguimiento y Control de Ingresos y Salida de Mercancías de la Zona Franca” y las hojas de cálculo utilizadas por los GIT Zona Franca, se evidencian debilidades en los controles del procedimiento pues se utilizan formatos en Excel para el registro y gestión de información, lo que incrementa la exposición a riesgos de seguridad digital por no garantizar mecanismos adecuados de trazabilidad, validación y control de accesos.</t>
    </r>
  </si>
  <si>
    <t>Falencias en el seguimiento, monitoreo y control por parte de la primera y segunda línea de defensa relacionadas con el proceso auditado.
Deficiencias en la aplicación de los controles de la matriz de riesgos de zona franca.</t>
  </si>
  <si>
    <t>A1  Realizar 4 mesas de trabajo para revisar los  formatos asociados a los procedimientos PR-COA-0209, PR-COA-0208 y PR-COA-0211, con el propósito de verificar las razones por las que no es posible llevar un control efectivo y unificado y documentar su actualización de ser necesario, de manera que se ajusten a las realidades operativas  de los GIT Zona Franca y se utilicen de manera unificada. 
.</t>
  </si>
  <si>
    <t>Desarrollar cuatro mesas de trabajo con las DSA - GIT Zona Franca para revisar la aplicación y efectividad de los formatos de los procedimientos PR-COA-0209, PR-COA-0208 y PR-COA-0211, con miras a unificar criterios, fortalecer procesos y actualizar la documentación según las necesidades identificadas.</t>
  </si>
  <si>
    <t xml:space="preserve">A2 Estandarizar y ajustar los formatos de los procedimientos  PR-COA-0209, PR-COA-0208 y PR-COA-0211 utilizados por los Grupos de Trabajo de Zona Franca de las seccionales, con el fin de garantizar un control operativo eficiente, unificado y libre de errores, evitando discrepancias en la información y fortaleciendo la gestión en las zonas francas
</t>
  </si>
  <si>
    <t>Ajustar los formatos de los procedimientos  PR-COA-0209, PR-COA-0208 y PR-COA-0211 con base en las actas de las mesas de trabajo de revisión de los mismos.</t>
  </si>
  <si>
    <t>Correo a la Subdirección de Procesos solicitando el ajuste de los formatos</t>
  </si>
  <si>
    <r>
      <rPr>
        <b/>
        <sz val="12"/>
        <rFont val="Arial"/>
        <family val="2"/>
      </rPr>
      <t>DGA</t>
    </r>
    <r>
      <rPr>
        <sz val="12"/>
        <rFont val="Arial"/>
        <family val="2"/>
      </rPr>
      <t xml:space="preserve">
Dirección de Gestión de Aduanas 
Subdirección de Operación Aduanera 
</t>
    </r>
    <r>
      <rPr>
        <b/>
        <sz val="12"/>
        <rFont val="Arial"/>
        <family val="2"/>
      </rPr>
      <t>DGEA</t>
    </r>
    <r>
      <rPr>
        <sz val="12"/>
        <rFont val="Arial"/>
        <family val="2"/>
      </rPr>
      <t xml:space="preserve">
Dirección de Gestión Estratégica y de Análitica
Subdirección de Procesos</t>
    </r>
  </si>
  <si>
    <t>A3 Asignar un grupo de tres funcionarios para la verificación mensual de la información diligenciada en las hojas de cálculo utilizadas para el control de la operaciones de la Zona Franca, entre tanto se cuenta con un SIE unificado</t>
  </si>
  <si>
    <t>Designar y capacitar trimestralmente a un grupo específico de tres funcionarios responsables de verificar la información registrada en las hojas de cálculo utilizadas para el control de las operaciones de la Zona Franca, mientras se implementa un SIE unificado.</t>
  </si>
  <si>
    <t>Generar un reporte mensual de inconsistencias, con el fin de apoyar el mejoramiento continuo del proceso y garantizar la actualización oportuna y correcta de la información.</t>
  </si>
  <si>
    <t>Auditoría a la Operación en Zona Franca 
H13
AZF-2025-005</t>
  </si>
  <si>
    <r>
      <rPr>
        <b/>
        <sz val="12"/>
        <rFont val="Arial"/>
        <family val="2"/>
      </rPr>
      <t xml:space="preserve">Hallazgo No. 13. Deficiencia en el monitoreo y control de la primera línea de defensa respecto de las operaciones realizadas por los GIT Zona Franca de las DSA de Bogotá Aeropuerto El Dorado, Cartagena y Barranquilla. (Subdirección de Operación Aduanera)
</t>
    </r>
    <r>
      <rPr>
        <sz val="12"/>
        <rFont val="Arial"/>
        <family val="2"/>
      </rPr>
      <t xml:space="preserve">
En desarrollo de la auditoría y analizada de forma integral la información allegada por las diferentes Direcciones Seccionales de Aduanas auditadas, se observó un deficiente monitoreo y control por parte de la Subdirección de Operación Aduanera que afectan la gestión de las dependencias responsables, a saber:
• El 58% de las zonas francas de la Jurisdicción de las DSA de Bogotá Aeropuerto El Dorado, Cartagena y Barranquilla no fueron objeto de ningún tipo de control por parte de los GIT encargados de ejecutar dicha función.
• No se evidenció la aplicación del procedimiento PR-COA-0209 V3 “Selección del tipo de control a realizar en la operatividad de las zonas francas” en las tres (3) DSA auditadas y respecto del PR-COA-0211 “Control de Inventarios en Zona Franca” en las DSA de Bogotá Aeropuerto El Dorado y Cartagena.
• Falta de estandarización en el registro de la información en los diferentes formatos dispuestos para la ejecución de los controles operacionales y de inventarios por parte de las tres (3) DSA auditadas.
• No existe claridad sobre la competencia para realizar el seguimiento y control a las finalizaciones de los tránsitos aduaneros (Aduana de salida o Aduana de llegada) en el caso de la DSA de Bogotá Aeropuerto El Dorado, ni para la toma de muestras de mercancías para análisis fisicoquímico y clasificación arancelaria, en la DSA de Cartagena.</t>
    </r>
  </si>
  <si>
    <t>Deficiente control por parte de los responsables de la primera línea de defensa en el Nivel Central frente al cumplimiento de los procedimientos.
Deficiente control  aplicables a la trazabilidad.
Deficiente control aplicables en monitoreo, registro y términos de las operaciones de los ingresos y salidas de mercancías desde y hacia zona franca.</t>
  </si>
  <si>
    <r>
      <rPr>
        <b/>
        <sz val="12"/>
        <rFont val="Arial"/>
        <family val="2"/>
      </rPr>
      <t>H13. A1</t>
    </r>
    <r>
      <rPr>
        <sz val="12"/>
        <rFont val="Arial"/>
        <family val="2"/>
      </rPr>
      <t xml:space="preserve"> SOA
Asegurar la aplicación de procedimientos (PR-COA-0209 y PR-COA-0211)</t>
    </r>
  </si>
  <si>
    <t>Capacitar y reentrenar semestralmente a los equipos de los GIT  de las seccionales a nivel nacional sobre los procedimientos vigentes (PR-COA-0209 y PR-COA-0211), enfatizando su aplicación obligatoria.</t>
  </si>
  <si>
    <t>Listas de asistencia con el Material socializado</t>
  </si>
  <si>
    <r>
      <rPr>
        <b/>
        <sz val="12"/>
        <rFont val="Arial"/>
        <family val="2"/>
      </rPr>
      <t>DGA</t>
    </r>
    <r>
      <rPr>
        <sz val="12"/>
        <rFont val="Arial"/>
        <family val="2"/>
      </rPr>
      <t xml:space="preserve">
Dirección de Gestión de Aduanas
Subdirecciónde Operación Aduanera</t>
    </r>
  </si>
  <si>
    <t>Diseñar listas de chequeo estandarizadas para cada procedimiento, para facilitar la aplicación de los mismos en campo y asegurar trazabilidad de los controles.</t>
  </si>
  <si>
    <t>Listas de chequeo</t>
  </si>
  <si>
    <r>
      <rPr>
        <b/>
        <sz val="12"/>
        <rFont val="Arial"/>
        <family val="2"/>
      </rPr>
      <t xml:space="preserve">H13. A2 </t>
    </r>
    <r>
      <rPr>
        <sz val="12"/>
        <rFont val="Arial"/>
        <family val="2"/>
      </rPr>
      <t>Realizar revisiones periódicas de cumplimiento</t>
    </r>
  </si>
  <si>
    <t>Solicitar reportes trimestrales de hallazgos e inconsistencias detectadas en los controles realizados por los GIT Zona Franca de las Direcciones Seccionales.</t>
  </si>
  <si>
    <r>
      <rPr>
        <b/>
        <sz val="12"/>
        <rFont val="Arial"/>
        <family val="2"/>
      </rPr>
      <t>H13. A3</t>
    </r>
    <r>
      <rPr>
        <sz val="12"/>
        <rFont val="Arial"/>
        <family val="2"/>
      </rPr>
      <t xml:space="preserve"> Realizar una mesa de trabajo con el personal de Zonas Francas a nivel nacional con el fin de analizar los formatos utilizados por éstas y elaborar propuesta estandarizada</t>
    </r>
  </si>
  <si>
    <t>Unificar los formatos de control operativo e inventarios en un único modelo validado por la SOA.</t>
  </si>
  <si>
    <t>Correo a la Subdirección de procesos, solicitando el apoyo para la unificación de los Formatos</t>
  </si>
  <si>
    <t>Auditoría a la Nacionalización de Mercancías ANM-2025-006</t>
  </si>
  <si>
    <t>ANM-2025-006
H1</t>
  </si>
  <si>
    <r>
      <rPr>
        <b/>
        <sz val="12"/>
        <rFont val="Arial"/>
        <family val="2"/>
      </rPr>
      <t xml:space="preserve">Hallazgo 1. Inconsistencia en el registro de las actas de inspección 
</t>
    </r>
    <r>
      <rPr>
        <sz val="12"/>
        <rFont val="Arial"/>
        <family val="2"/>
      </rPr>
      <t>En una muestra de 150 actas de inspección realizadas entre julio de 2024 y junio de 2025 por las direcciones seccionales auditadas, se evidenció lo siguiente:
En 13 casos se presentaron inconsistencias en el diligenciamiento de las actas de inspección en las cuales los funcionarios documentaron de manera errónea la vigencia de los procedimientos en que sustentaron los actos administrativos; así como falta de rigurosidad frente a los datos registrados tales como precios de la mercancía, comparecencia de supuestas agencias de aduanas cuando la actuación se realizó a través de importador directo, inadecuada relación de los autos comisorios y falta de desarrollo argumentativo para el otorgamiento del levante, lo que expone a la entidad al riesgo de decisiones discrecionales, sin adecuado sustento jurídico en el proceso de nacionalización de mercancías y falta de claridad en las situaciones de tiempo, modo y lugar de la actuación. (Ver Anexo 1)
Actas con inconsistencia: DSA Aeropuerto El Dorado, 2; DSIA Buenaventura, 1; DSIA Santa Marta, 9; DSIA Ipiales, 1 para un total de 13 actas.</t>
    </r>
  </si>
  <si>
    <t>Deficiencias de autocontroles en el monitoreo y seguimiento del registro realizado en las actas de inspección
Falencias en el entrenamiento específico al puesto de trabajo, 
Deficiencia e inadecuada aplicación de las normas, procedimientos e instructivos.</t>
  </si>
  <si>
    <t xml:space="preserve">Realizar capacitación y/o sensibilización enfocada en el diligenciamiento de las actas de inspección con el fin de garantizar la correcta aplicación de la normativa vigente, y  fortalecer el uso exclusivo de canales oficiales de comunicación institucional para la gestión de las Operaciones, garantizando la trazabilidad, confidencialidad, integridad y transparencia de la información y de las actuaciones administrativas.                                            </t>
  </si>
  <si>
    <t xml:space="preserve">Capacitación y/o sensibilización por parte de los funcionarios de los GIT de Importaciones de cada una de las Direcciones Seccionales auditadas, la cual debe ser enfocada en el correcto diligenciamiento de las actas de inspección, entre otros temas.
                                                                                                                                                                </t>
  </si>
  <si>
    <t xml:space="preserve">Listado de asistencia
</t>
  </si>
  <si>
    <r>
      <rPr>
        <b/>
        <sz val="12"/>
        <rFont val="Arial"/>
        <family val="2"/>
      </rPr>
      <t>DGA</t>
    </r>
    <r>
      <rPr>
        <sz val="12"/>
        <rFont val="Arial"/>
        <family val="2"/>
      </rPr>
      <t xml:space="preserve">
Dirección de gestión de Aduanas                        Subdirección de Operación Aduanera                                Direcciones Seccionales Bogotá Aeropuerto el Dorado, Buenaventura, Santa Marta e Ipiales - GIT Importaciones o quien haga sus veces
</t>
    </r>
  </si>
  <si>
    <t>Realizar Informe semestral de los resultados del autocontrol de inspección aduanera en importaciones en el formato 1596 de acuerdo con el instructivo Inspección en el Régimen De Importación IN-COA-0151</t>
  </si>
  <si>
    <t>Informe semestral de los resultados del autocontrol de inspección aduanera en importaciones en el formato 1596 de acuerdo con el instructivo Inspección en el Régimen De Importación IN-COA-0151</t>
  </si>
  <si>
    <t>Informes Semestrales</t>
  </si>
  <si>
    <t>DGA
Dirección de gestión de Aduanas                        Subdirección de Operación Aduanera                                Direcciones Seccionales Bogotá Aeropuerto el Dorado, Buenaventura, Santa Marta e Ipiales - GIT Importaciones o quien haga sus veces</t>
  </si>
  <si>
    <t>ANM-2025-006
H2</t>
  </si>
  <si>
    <r>
      <rPr>
        <b/>
        <sz val="12"/>
        <rFont val="Arial"/>
        <family val="2"/>
      </rPr>
      <t xml:space="preserve">Hallazgo 2. Incumplimientos normativos frente en la realización de inspecciones aduaneras 
</t>
    </r>
    <r>
      <rPr>
        <sz val="12"/>
        <rFont val="Arial"/>
        <family val="2"/>
      </rPr>
      <t>En el análisis de una muestra de 150 actas de inspección realizadas entre julio de 2024 y junio de 2025 por las direcciones seccionales auditadas, se identificaron incumplimientos frente a la normativa vigente.
En la declaración de importación No. 352025001086041, inspeccionada en la DSIA de Buenaventura a través del acta No. 352025000027699, se observó que correspondía a una declaración de legalización seleccionada por el sistema de Selectividad Aduanera Importaciones –LUCIA- el 26/06/2025, sin embargo, la actuación se llevó a cabo el 08/07/2025, superando el término establecido para la práctica de las inspecciones aduaneras. Adicionalmente, en el acta no se dejó constancia ni explicación frente a las razones de dicha demora.
En la declaración de importación No. 352025001016785, inspeccionada el 30/05/2025 a través del acta 352025000020855 por la DSIA Buenaventura, el inspector ordenó medida de suspensión por 5 días para apoyo técnico a través de análisis merceológico de la mercancía, de la cual, la fecha de finalización de la actuación fue el 5/06/2025. Sin embargo, a través del acta de inspección No. 352025000022269 del 12 de junio siguiente, el inspector generó controversia de clasificación arancelaria y no aceptó el levante. A pesar de ello y analizada la respuesta del auditado, se observa que no se realizó referencia alguna a la demora de la inspección aduanera (entre el 30 de mayo al 5 de junio), ni respecto de la ampliación del término, sin perjuicio de haber ordenado la suspensión entre el 5 y el 12 de junio.</t>
    </r>
  </si>
  <si>
    <t xml:space="preserve">Deficiencia en control y seguimiento a las inspecciones aduaneras realizadas por los inspectores de importaciones
Falta de rigurosidad en la sustentación de las actas de inspección
Inadecuado control a los términos de las actuaciones aduaneras
Inadecuada aplicación de las normas y procedimientos. </t>
  </si>
  <si>
    <t>Elaborar un documento y realizar una posterior socialización del mismo con periodicidad semestral, con el propósito de fortalecer los mecanismos de control en las Direcciones Seccionales, relacionados con la aplicación de la norma y/o el procedimiento vigente respecto de los términos para llevar a cabo las diligencias de inspección y en caso de existir demoras en la ejecución de la misma, detallar las razones.</t>
  </si>
  <si>
    <t xml:space="preserve"> Documento ABC y/o el equivalente </t>
  </si>
  <si>
    <t xml:space="preserve">Documento, </t>
  </si>
  <si>
    <t>DGA
Dirección de Gestión de Aduanas                    Subdirección de Operación Aduanera                                  Direcciones Seccionales de Aduanas de Buenaventura, Bogotá Aeropuerto el Dorado, Santa Marta, Cartagena, Barranquilla, Medellín y Cali - GIT Importaciones o quien haga sus veces.</t>
  </si>
  <si>
    <t>listado asistencia socialialización.</t>
  </si>
  <si>
    <t>listado de asistencia.</t>
  </si>
  <si>
    <t xml:space="preserve">
DGA
Dirección de Gestión de Aduanas                    Subdirección de Operación Aduanera                                  Direcciones Seccionales de Aduanas de Buenaventura, Bogotá Aeropuerto el Dorado, Santa Marta, Cartagena, Barranquilla, Medellín y Cali - GIT Importaciones o quien haga sus veces.</t>
  </si>
  <si>
    <t>ANM-2025-006
H3</t>
  </si>
  <si>
    <r>
      <rPr>
        <b/>
        <sz val="12"/>
        <rFont val="Arial"/>
        <family val="2"/>
      </rPr>
      <t xml:space="preserve">Hallazgo 3. Uso de canales de comunicación no oficiales en la gestión de Operaciones de Importación – DSIA Buenaventura
</t>
    </r>
    <r>
      <rPr>
        <sz val="12"/>
        <rFont val="Arial"/>
        <family val="2"/>
      </rPr>
      <t xml:space="preserve">
Durante la revisión de la gestión de aprobación de trámites manuales y la visita realizada a la DSIA de Buenaventura, se evidenció el uso de canales de comunicación informales (teléfonos particulares y chats de WhatsApp) como herramienta de interacción con los importadores / declarantes. Dicha situación fue documentada en el acta de entrevista realizada el 29/10/2025 con funcionarios de la DSIA quienes indicaron “Desde la cultura de la seccional se tiene que los usuarios tienen el número personal de los servidores para solicitar aclaraciones (…) respecto a las devoluciones registradas, oportunidad en la que se atienden las consultas que tengan sobre el particular” y en repuesta a la situación encontrada, la DSIA  señaló: “(…) es pertinente mencionar que los usuarios aduaneros cuando tienen duda frente a una negación efectuada por correo electrónico, actualmente puede hacer contacto con el funcionario a través del teléfono personal para pedir claridad al respecto, debido a que la seccional no cuenta con líneas telefónicas para atención a los usuarios y nuestros números de celular fueron compartidos durante la pandemia Covid 19”, lo que expone tanto a los funcionarios como a la entidad a diversos riesgos operacionales, especialmente en lo relacionado con la integridad, confidencialidad y transparencia de las actuaciones y de la información. </t>
    </r>
  </si>
  <si>
    <t>Deficiencias de autocontroles en el monitoreo y seguimiento del registro realizado en las actas de inspección
Falencias en el entrenamiento específico al puesto de trabajo
Deficiencia e inadecuada aplicación de las normas, procedimientos e instructivos.</t>
  </si>
  <si>
    <t xml:space="preserve">Realizar capacitación y/o sensibilización por parte de los GIT de trabajo, de las DSA, enfocada en el diligenciamiento de las actas de inspección con el fin de garantizar la correcta aplicación de la normativa vigente, y  fortalecer el uso exclusivo de canales oficiales de comunicación institucional para la gestión de las Operaciones, garantizando la trazabilidad, confidencialidad, integridad y transparencia de la información y de las actuaciones administrativas.
</t>
  </si>
  <si>
    <t xml:space="preserve">Capacitación trimestral y/o sensibilización enfocada en fortalecer el uso de los canales oficiales de comunicación, con el fin de garantizar la integridad de las operaciones y actuaciones administrativas.
</t>
  </si>
  <si>
    <t xml:space="preserve">listados de asistencia </t>
  </si>
  <si>
    <t xml:space="preserve">DGA
Dirección de Gestión de Aduanas                    Subdirección de Operación Aduanera                                  Direcciones Seccionales de Aduanas de Buenaventura, Bogotá Aeropuerto el Dorado, Santa Marta, Cartagena, Barranquilla, Medellín y Cali - GIT Importaciones o quien haga sus veces.
</t>
  </si>
  <si>
    <t>ANM-2025-006
H4</t>
  </si>
  <si>
    <r>
      <rPr>
        <b/>
        <sz val="12"/>
        <rFont val="Arial"/>
        <family val="2"/>
      </rPr>
      <t xml:space="preserve">Hallazgo 4. Deficiencia de control a las sanciones mínimas por infracciones aduaneras en SYGA SIGLO XXI </t>
    </r>
    <r>
      <rPr>
        <sz val="12"/>
        <rFont val="Arial"/>
        <family val="2"/>
      </rPr>
      <t xml:space="preserve">
En la revisión de las sanciones mínimas liquidadas para las declaraciones de importación anticipadas obligatorias, que fueron presentadas extemporáneamente en el Sistema SYGA – SIGLO XXI para las Direcciones Seccionales auditadas, durante el período julio 2024 a junio de 2025, se evidenció lo siguiente:
- Veinticuatro (24) declaraciones de importación en la DSA Bogotá Aeropuerto El Dorado y siete (7) en la DSIA de Buenaventura con levante automático, en las cuales el declarante liquidó una sanción inferior a la mínima establecida en el artículo 16 del Decreto 920 de 2023, el cual dispone que el valor no podrá ser menor a 10 UVT. (Ver Anexo 02)
- En la DSIA de Buenaventura, se observaron 12 casos con levante automático en los que el declarante liquidó la sanción mínima, cuando lo que correspondía era el 80% de la multa, liquidada sobre el 1% del valor FOB, conforme a lo dispuesto en el numeral 2.3 del artículo 29 del Decreto 920 de 2023. En igual forma, se presentaron 2 declaraciones de importación en la DSA de Bogotá Aeropuerto El Dorado. (Ver Anexo 02)</t>
    </r>
  </si>
  <si>
    <t>Deficiencias en las validaciones automáticas que realiza el sistema SYGA SIGLO XXI para la aceptación de declaraciones de importación
Falta de controles, monitoreo y seguimiento a la liquidación de sanciones aduaneras por infracciones de los declarantes en el régimen de importación.</t>
  </si>
  <si>
    <t>Realizar un barrido en sistema junto con la DGIT, con las declaraciones y las correspondientes sanciones aduaneras por infracciones de los declarantes y en caso de encontrarse pertinente, enviar a fiscalización las declaraciones que presenten irregularidades en las sanciones</t>
  </si>
  <si>
    <t>Barrido de las declaraciones en sistemas, con el propósito de verificar las sanciones aduaneras por infracciones a los declarantes, y de ser pertinente, enviar el insumo a fiscalización.</t>
  </si>
  <si>
    <t>Informes de resultado semestrales</t>
  </si>
  <si>
    <t xml:space="preserve">DGA
Dirección de Gestión de Aduanas                                                  Subdirección de Operación Aduanera     
Dirección de Gestión de Innovación y Tecnología - DGIT               </t>
  </si>
  <si>
    <t>ANM-2025-006
H5</t>
  </si>
  <si>
    <r>
      <rPr>
        <b/>
        <sz val="12"/>
        <rFont val="Arial"/>
        <family val="2"/>
      </rPr>
      <t xml:space="preserve">Hallazgo 5. Falta de control a los términos definidos para la presentación de las declaraciones anticipadas en el SI SYGA - SIGLO XXI y a la sanción aplicable por su incumplimiento
</t>
    </r>
    <r>
      <rPr>
        <sz val="12"/>
        <rFont val="Arial"/>
        <family val="2"/>
      </rPr>
      <t xml:space="preserve">
En la revisión de la liquidación de tributos aduaneros de las declaraciones de importación con subpartidas arancelarias que requerían presentación anticipada obligatoria y que fueron declaradas de manera extemporánea en el Sistema SYGA – SIGLO XXI para las Direcciones Seccionales auditadas, durante el período julio 2024 a junio de 2025, se evidenció:  
Levante automático sin liquidación de sanción en dos (2) declaraciones de importación: 352024000337509 y 352025000054872 de la DSIA Buenaventura y ocho (8) declaraciones de la DSIA Santa Marta con los números: 192024000042851, 192024000051003, 192024000077922, 192024000080263, 192025000000260, 192025000003818, 192025000022190 y 192025000037532.
Levante otorgado por el inspector de aduana, con liquidación de sanción inferior a la sanción mínima aplicable en las declaraciones 032024001695713 y 032024000967661 de la DSA de Bogotá Aeropuerto El Dorado.</t>
    </r>
  </si>
  <si>
    <t>Inexactitud en las validaciones automáticas que realiza el sistema SYGA SIGLO XXI para la aceptación de declaraciones de importación por la presentación extemporánea de declaraciones anticipadas obligatoria
Falta de controles, monitoreo y seguimiento a la liquidación de sanciones aduaneras por infracciones de los declarantes en el régimen de importación en las actuaciones aduaneras adelantadas por los inspectores.</t>
  </si>
  <si>
    <t xml:space="preserve">Validaciones manuales aleatorias con periodicidad semestral, de las validaciones realizadas por los sistemas SYGA SIGLO XXI, en la aceptación de las declaraciones de importacion anticipada.
</t>
  </si>
  <si>
    <t>Informe de las validaciones aleatorias resultado de las validaciones realizadas de forma automatica por los sistemas SYGA SIGLO XXI</t>
  </si>
  <si>
    <t xml:space="preserve">Informes semestrales resultado </t>
  </si>
  <si>
    <t xml:space="preserve">DGA
Dirección de Gestión de Aduanas                    Subdirección de Operación Aduanera                                  Direcciones Seccionales de Aduanas de Buenaventura, Bogotá Aeropuerto el Dorado, Santa Marta, Cartagena, Barranquilla, Medellín y Cali - GIT Importaciones 
</t>
  </si>
  <si>
    <t>ANM-2025-006
H6</t>
  </si>
  <si>
    <r>
      <rPr>
        <b/>
        <sz val="12"/>
        <rFont val="Arial"/>
        <family val="2"/>
      </rPr>
      <t xml:space="preserve">Hallazgo 6. Incumplimiento de la normatividad que enmarca el funcionamiento del Comité de Selectividad Aduanera
</t>
    </r>
    <r>
      <rPr>
        <sz val="12"/>
        <rFont val="Arial"/>
        <family val="2"/>
      </rPr>
      <t>En la revisión de las respuestas remitidas y la inspección practicada a la Subdirección de Análisis de Riesgos y Programas en su calidad de Secretaría Técnica del Comité de Selectividad de la UAE DIAN, se observaron las siguientes deficiencias:
a. Incumplimiento en la cantidad de sesiones ordinarias del Comité de Selectividad durante el año 2024
Del análisis realizado a las actas del Comité de Selectividad Aduanera, se observó que durante la vigencia 2024 el comité sesionó únicamente en tres (3) ocasiones, en las siguientes fechas: 
- Sesión ordinaria No. 01 en fecha 1/03/2024, modalidad Virtual por MS Teams
- Sesión ordinaria No. 02 en fecha 3/10/2024, modalidad presenecial
- Sesión ordinaria No. 02 en fecha 3/10/2024, modalidad presenecial
De acuerdo con el artículo 7° de la Resolución 55 de 2013, modificada por la Resolución 155 de 2021 —vigente hasta el 27 de marzo de 2025—, el Comité de Selectividad Aduanera debe reunirse de manera ordinaria al menos cuatro (4) veces al año, previa convocatoria realizada por la Secretaría Técnica. No obstante, del análisis de las actas correspondientes al año 2024, se evidenció que el Comité sesionó únicamente en tres (3) ocasiones, incumpliendo así la periodicidad mínima establecida en la normativa vigente.
Este incumplimiento limita el desarrollo de las funciones asignadas al Comité, particularmente en lo relacionado con la evaluación, orientación, planeación y adopción de políticas de selectividad que garanticen un control aduanero eficiente, alineado con las necesidades institucionales y los principios del Modelo Integrado de Planeación y Gestión (MIPG).
b. Falta de adopción y aprobación del reglamento para el desarrollo de las sesiones del Comité de Selectividad Aduanera
En el ejercicio auditor se observó que, a la fecha de presentación de las situaciones, el Comité de Selectividad Aduanera no ha expedido y aprobado el reglamento para el desarrollo de sus sesiones. Esta omisión representa el incumplimiento de una función propia de dicha instancia, conforme a lo que disponía el numeral 8 del artículo 3° de la Resolución 55 de 2013 (modificada por la Resolución 155 de 2021) y, que fue incluido en la reglamentación vigente —Resolución 201 de 2025— en el numeral 8 del artículo 4°. 
Conforme a lo anterior, el Comité sesiona sin un reglamento que enmarque la ejecución de las actividades encaminadas al cumplimiento de sus funciones, como instancia de evaluación, orientación, planeación y adopción de políticas de selectividad para el control y administración de las operaciones aduaneras.
c. Deficiencias en la gestión documental del Comité de Selectividad Aduanera 
Al revisar la gestión documental generada en el marco del Comité de Selectividad Aduanera, se observó que la misma no está acorde con las Tablas de Retención Documental -TRD- dispuesta en el FT-FI-1303 aplicable a la “Subdirección de Gestión de Análisis Operacional – 100207219”, para la Serie 002, Subserie 007, pues en las unidades documentales de las anualidades 2024 y 2025 dentro de las que obra los FT-ADF-2558 “Hoja de Control Unidad Documental”, se relacionan y disponen las actas del Comité, pero no se incluyen las “comunicaciones oficiales de convocatoria” a cada uno de los miembros, ni el “informe control registro de asistencia reuniones”. 
Es de mencionar que con la actualización de la TRD a la versión 4, para la Serie 01 y Subserie 017 de la Subdirección de Análisis de Riesgo y Programas se disponen la conservación de las “Actas del comité” y “Listado de asistencia”, frente a lo cual se hace necesario completar la documentación.</t>
    </r>
  </si>
  <si>
    <t xml:space="preserve">Deficiencias en el seguimiento y controles a la cantidad de sesiones ordinarias anuales por parte de la Secretaría Técnica y del Comité de Selectividad Aduanera. 
Deficiencias en los controles de las funciones del Comité de Selectividad Aduanera por parte de los miembros y de la Secretaría Técnica. 
Deficiencias en la implementación de controles para la conformación de las unidades documentales de acuerdo con los lineamientos de gestión documental y las TRD aplicables. </t>
  </si>
  <si>
    <t xml:space="preserve">Elaborar de la nueva reglamentación para el funcionamiento del comité de selectividad. 
</t>
  </si>
  <si>
    <t xml:space="preserve">Elaborar Reglamentación
</t>
  </si>
  <si>
    <t xml:space="preserve">Reglamento Comité de Selectividad
</t>
  </si>
  <si>
    <t xml:space="preserve">DGA
Dirección de Gestión de Aduanas   
Dirección de Gestión Estratégica y Analítica - DGEA
Subdirección de Análisis de Riesgo y Programas - SARP
Coordinación de Procesos y Riesgos Operacionales
</t>
  </si>
  <si>
    <t>Crear y actualizar la carpeta de Sharepoint y física de los soportes de las sesiones del Comité de Selectividad</t>
  </si>
  <si>
    <t>Creación y actualizacion de carpeta</t>
  </si>
  <si>
    <t xml:space="preserve">Carpeta
</t>
  </si>
  <si>
    <t>ANM-2025-006
H7</t>
  </si>
  <si>
    <r>
      <rPr>
        <b/>
        <sz val="12"/>
        <rFont val="Arial"/>
        <family val="2"/>
      </rPr>
      <t xml:space="preserve">Hallazgo 7. Deficiencia de control y discrecionalidad en la verificación de requisitos para la aceptación de las solicitudes de trámite manual </t>
    </r>
    <r>
      <rPr>
        <sz val="12"/>
        <rFont val="Arial"/>
        <family val="2"/>
      </rPr>
      <t xml:space="preserve">
En la revisión de una muestra conformada por 50 solicitudes de trámite manual correspondientes a las Direcciones Seccionales auditadas (Bogotá Aeropuerto El Dorado 21, Santa Marta 12, Buenaventura 11 e Ipiales 6) en el periodo comprendido entre el 01 de julio 2024 al 30 de junio de 2025, se evidenciaron las siguientes situaciones:
a. Deficiencias en la validación y control del Formato FT-COA-2134 “Solicitud de trámites manuales” V5
Se identificaron inconsistencias en la gestión del trámite manual para nacionalización de mercancías, relacionadas con la deficiencia de controles en la recepción, la validación de la causal, la completitud del formato FT-COA-2134, la justificación del trámite y su aceptación. En particular, se evidenció falta de mecanismos previos como la radicación en PST, cuando aplica, y el visto bueno del jefe de División/GIT Importaciones, lo cual incrementa el riesgo de discrecionalidad en la aceptación del trámite.  Adicionalmente, se identificaron situaciones como:
- El Formato FT-COA-2134 se encuentra incompleto: ausencia de datos clave, sin firma del funcionario aceptador, uso recurrente de la causal “Otros” sin especificación, justificación insuficiente, omisión del estado del trámite (aceptado/rechazado/devuelto), falta de número de aceptación, bitácora y fechas, y uso de versiones desactualizadas del formato.
- Documentos soporte incompletos en contravención del artículo 177 del Decreto 1165 de 2019 y del procedimiento -PR-COA-0184 
- Causales no consignadas, genéricas o incongruentes frente a las registradas en la bitácora. 
Estas inconsistencias se resumen en la tabla 10, donde se relacionan los casos por Dirección Seccional (Ver Anexo 03) así: 
DSA Bogotá Aeropuerto El Dorado, 54; DSIA Buenaventura, 13; DSIA Santa Marta, 66; DSIA Ipiales, 4 para un total de 137.
b. Deficiencias de registro en el Sistema de Información (SI) Bitácora de Trámites Manuales
Se identificaron deficiencias de registro en el sistema de información Bitácora de Trámites Manuales, que comprometen la trazabilidad y el seguimiento a las operaciones autorizadas. Entre las principales se encuentran:
- Ausencia de sustento en la causal invocada y/o falta de justificación para la aceptación del trámite.  
- Inconsistencias entre la información registrada en la bitácora y la consignada en las solicitudes de trámite manual (FT-COA-2134) previamente autorizadas.  
- Actualización tardía u omisión en el registro de actuaciones del inspector, número de levante y fecha correspondiente, así como deficiencias en la fundamentación de dichas actuaciones, particularmente en los levantes automáticos. 
Lo anterior contraviene lo dispuesto en el manual MN-COA-0023 y el procedimiento PR-COA-0184, que precisan el diligenciamiento íntegro, oportuno y verificable en el sistema, para asegurar transparencia y control institucional.  Estas inconsistencias se resumen en la tabla 11, donde se relacionan los casos por Dirección Seccional. (Ver Anexo 03) así:
DSA Aeropuerto El Dorado, 20; DSIA Buenaventura, 6; DSIA Santa Marta, 20; DSIA Ipiales, 5 para un total de 51.
c. Inconsistencias en el diligenciamiento de la Declaración de Importación litográfica (F500) 
Se constató falta de completitud en el diligenciamiento de la Declaración de Importación (F500) frente a lo establecido en la “Cartilla de diligenciamiento Declaración de Importación 2022” CT-COA-0125 y la normativa aplicable, así como ausencia de referencias obligatorias al trámite manual, afectando la validez y trazabilidad del proceso. 
Las principales deficiencias identificadas son: 
- Casilla 130: No se consigna referencia a la contingencia ni al trámite manual. 
- Casillas 134 y 135: No se diligencian el número y la fecha de levante, lo que puede generar que la declaración no surta efecto legal. 
- Casillas 136 y 137: Ausencia de nombre, cédula y firma del funcionario responsable. 
Estas inconsistencias se resumen en la tabla 12, donde se relacionan los casos por Dirección Seccional. (Ver Anexo 03) así:
DSA Bogotá Aeropuerto El Dorado, 23; DSIA Santa Marta, 15 y DSIA B/tura, 18.</t>
    </r>
  </si>
  <si>
    <t>Deficiencias en el control interno y falta de capacitación del personal encargado del registro y validación de la solicitud y del registro en la bitácora
Ausencia de controles automatizados o listas de verificación estandarizadas
Escasa supervisión o monitoreo del uso del sistema.</t>
  </si>
  <si>
    <t>Capacitar al personal encargado de los registros y realizar listas de verificación estandarizadas en la bitácora de trámites manuales</t>
  </si>
  <si>
    <t>Capacitaciones enfocadas en el registro de bitácora de trámites manuales en las cuales se haga enfasis que debe incluirse la actuación del inspector.</t>
  </si>
  <si>
    <t>Listados de asistencia.</t>
  </si>
  <si>
    <t>Lista de chequeo estandarizada.</t>
  </si>
  <si>
    <t xml:space="preserve">
DGA
Dirección de Gestión de Aduanas                    Subdirección de Operación Aduanera        </t>
  </si>
  <si>
    <t>ANM-2025-006
H8</t>
  </si>
  <si>
    <r>
      <rPr>
        <b/>
        <sz val="12"/>
        <rFont val="Arial"/>
        <family val="2"/>
      </rPr>
      <t xml:space="preserve">Hallazgo 8. Deficiencias en la programación, conformación y control de diligencias de inspección aduanera y autos comisorios
</t>
    </r>
    <r>
      <rPr>
        <sz val="12"/>
        <rFont val="Arial"/>
        <family val="2"/>
      </rPr>
      <t xml:space="preserve">
En la revisión de muestras, conformadas por 42 autos comisorios (junto con sus soportes) y 39 actas de inspección, correspondientes a las Direcciones Seccionales auditadas (Bogotá Aeropuerto El Dorado, Santa Marta, Buenaventura e Ipiales) en el periodo comprendido entre el 01 de julio de 2024 al 30 de junio de 2025, se evidenció lo siguiente:
a.	Incumplimiento de requisitos normativos sobre programación y registro de comparecencia (DSIA Santa Marta y Buenaventura)
Durante el desarrollo de las visitas a las Direcciones Seccionales de Impuestos y Aduanas (DSIA) de Santa Marta y Buenaventura, se evidenciaron prácticas que incumplen lo dispuesto en los artículos 182 y 756 (inciso 4) del Decreto 1165 de 2019, 211, 213 y 684-1 de la Resolución 46 de 2019, el numeral 4.3 del instructivo IN-COA-0151 y actividades 20 y 21 del PR-COA-0184. Estas disposiciones exigen que el horario y lugar de comparecencia para la inspección sean determinados, consignados por escrito y coincidan con la diligencia efectivamente realizada. 
En ambas seccionales, la programación se realiza mediante comunicaciones o publicaciones generales que establecen un rango horario para que los declarantes se presenten en las oficinas y firmen los autos comisorios. Posteriormente, inspectores y usuarios acuerdan verbalmente la hora de la inspección, lo cual es diferente a la registrada en el formato FT-COA-2299 “Horario de Comparecencia”, lo que afecta la trazabilidad y el control y la legalidad del proceso.
b. Notificación extemporánea y en lugar distinto del auto comisorio, afectando la trazabilidad y legalidad del acto administrativo
En la revisión de 17 autos comisorios en la DSIA de Santa Marta, se evidenció que éstos son notificados con una antelación o posterioridad considerable (más de 4 horas), lo cual contraviene lo dispuesto en el inciso 4 del artículo 756 del Decreto 1165 de 2019 y el artículo 684-1 de la Resolución 46 de 2019, que exigen la notificación previa al inicio de la diligencia, en el lugar y momento de su realización.
Lo anterior se observa de la siguiente manera: (Ver Anexo 04)
- La hora registrada en el formato FT-COA-2299 difiere de la hora real de inicio y finalización de la inspección.
- No existe evidencia objetiva que permita verificar la comparecencia del usuario en el lugar y hora programados.
- Se genera incertidumbre frente a la aplicación de sanciones por inasistencia previstas en el numeral 3.2 del artículo 29 del Decreto Ley 920 de 2023.
c. Asignación de comisiones en autos comisorios que vulnera el reparto diario y afecta la transparencia en la programación de inspecciones.
En la validación de 31 autos comisorios, se evidenció que la asignación de comisiones no se realiza conforme al sistema de reparto diario en las Direcciones Seccionales de Impuestos y Aduanas (DSIA) de Santa Marta y Buenaventura. En Santa Marta se identificaron 25 casos en los que se asignaron comisiones a los funcionarios para dos días consecutivos, mientras que en Buenaventura se observaron 6 casos donde las comisiones se otorgaron por más de dos días, lo que contraviene el principio de aleatoriedad y rotación diaria previsto en el procedimiento.
Estas prácticas afectan el cumplimiento del plazo legal para la práctica de la inspección aduanera, establecido en el artículo 183 del Decreto 1165 de 2019 y los numerales 4.1.3 y 4.4 del Instructivo IN-COA-0151, lo que puede derivar en actuaciones extemporáneas o no justificadas y compromete la aleatoriedad, objetividad y transparencia en la asignación de comisiones. (Ver Anexo 04)
d. Autos comisorios sin registro de las declaraciones de importación, limitando la precisión y control en la asignación de inspecciones
En la revisión de 25 autos comisorios emitidos por la DSA de Bogotá Aeropuerto El Dorado (6) y DSIA Buenaventura (19) se evidenció que ninguno de estos incluía el formato FT-2300 “Listado de declaraciones de importación manuales para inspección” el cual contiene el listado de declaraciones de importación manuales objeto de inspección y debe estar firmado por el declarante. Esta omisión implica que los autos comisorios fueron emitidos sin el soporte documental requerido para identificar con precisión las declaraciones a inspeccionar, incumpliendo lo señalado en la actividad 21 del PR-COA-0184 y numeral 4.2 del instructivo IN-COA-0151. La falta de esta información limita la precisión del acto administrativo, reduce la trazabilidad de la operación y debilita los controles sobre la facultad otorgada al funcionario (Ver Anexo 04).</t>
    </r>
  </si>
  <si>
    <t>Deficiencias en la aplicación de las normas y procedimientos
Falencias en los controles de primera línea de defensa, como el autocontrol
Falta de capacitación del personal encargado del reparto de las inspecciones y de la elaboración y aprobación de autos comisorios
Deficiente segregación de funciones dentro del proceso de emisión y validación
Prácticas que priorizan la operatividad sobre el cumplimiento normativo
Ausencia de monitoreo en el reparto aleatorio y diario
Falta de herramientas tecnológicas que automaticen el reparto y asignación de inspecciones.</t>
  </si>
  <si>
    <t>Creación e incorporación de herramienta de reparto que cumpla con las características “Aleatorio, transparente y equitativo.” dentro del módulo de aduanas.</t>
  </si>
  <si>
    <t>formato de Aceptación de Pruebas funcionales y salida a producción - FT-IIT-1851.</t>
  </si>
  <si>
    <t xml:space="preserve">Formato
</t>
  </si>
  <si>
    <t xml:space="preserve">DGA 
Dirección de Gestión de Aduanas.                     Subdirección de Operación Aduanera.
Dirección de Gestión de Innovación y tecnología.
</t>
  </si>
  <si>
    <t xml:space="preserve">
Acta de comité de gestión de Cambios.  </t>
  </si>
  <si>
    <t xml:space="preserve">Acta
</t>
  </si>
  <si>
    <t xml:space="preserve">
DGA
Dirección de Gestión de Aduanas.                     Subdirección de Operación Aduanera.
Dirección de Gestión de Innovación y tecnología.
</t>
  </si>
  <si>
    <t>ANM-2025-006
H9</t>
  </si>
  <si>
    <r>
      <rPr>
        <b/>
        <sz val="12"/>
        <rFont val="Arial"/>
        <family val="2"/>
      </rPr>
      <t>Hallazgo 9. Deficiencias en el diligenciamiento de actas de inspección de trámite manual</t>
    </r>
    <r>
      <rPr>
        <sz val="12"/>
        <rFont val="Arial"/>
        <family val="2"/>
      </rPr>
      <t xml:space="preserve">
En la revisión de 39 actas de inspección se identificaron inconsistencias frente a lo establecido en los procedimientos PR-COA-0184, PR-COA-0188 y el IN-COA-0151, afectando la trazabilidad y sustentación de las actuaciones. 
Principales inconsistencias identificadas: 
- Actas citan versiones desactualizadas del PR-COA-0188 e IN-COA-0151 y mencionan la Subdirección de Comercio Exterior (Subdirección de Operación Aduanera desde 2021). 
- No se indica fecha de inicio de la diligencia. 
- Casillas sin diligenciar (17 y 19 DAV y observador). 
- Falta firma del jefe de bodega. 
- No se menciona la comparecencia del auxiliar de la agencia de aduanas ni su acreditación. 
- No se indica porcentaje real de mercancía revisada ni justificación del sobrante conforme art. 153 del Decreto 1165 de 2019. 
- No se registra la verificación del pago de tributos en el acta ni en la bitácora. 
Estas inconsistencias se resumen en la tabla 16, en la que se relacionan los casos por Dirección Seccional (Ver Anexo 05) así: 
DSA Bogotá Aeropuerto el Dorado, 12; DSIA Santa Marta, 23 y DSIA Buenaventura, 4.</t>
    </r>
  </si>
  <si>
    <t>Inadecuada aplicación de los lineamientos establecidos en el Instructivo IN-COA-0151 y los procedimientos PR-COA-0184 y PR-COA-0188
Debilidad de los controles internos al permitir la planificación anticipada y no rotativa de funcionarios, lo que puede derivar en la concentración de funciones en un mismo servidor público
Falta de supervisión o revisión por parte de los jefes inmediatos sobre la calidad del diligenciamiento;
Capacitación insuficiente o no periódica sobre los cambios normativos y procedimentales
Prácticas operativas que priorizan la continuidad del servicio o la disponibilidad de personal, sin considerar el impacto en la transparencia y legalidad del proceso.</t>
  </si>
  <si>
    <t xml:space="preserve">Realizar una capacitación /sensibilización cuatrimestral del Instructivo IN-COA-0151 y los procedimientos PR-COA-0184 y PR-COA-0188 y las normas existentes sobre el tema.
</t>
  </si>
  <si>
    <t xml:space="preserve">Capacitación cuatrimestral
</t>
  </si>
  <si>
    <t xml:space="preserve">Listado de asistencia. 
</t>
  </si>
  <si>
    <t>ANM-2025-006
H10</t>
  </si>
  <si>
    <r>
      <rPr>
        <b/>
        <sz val="12"/>
        <rFont val="Arial"/>
        <family val="2"/>
      </rPr>
      <t>Hallazgo 10. Falta de oportunidad en el registro de control de base de suspensiones FT-COA-2298 y en la entrega de actas de aprehensión a Fiscalización FT-COA-2205</t>
    </r>
    <r>
      <rPr>
        <sz val="12"/>
        <rFont val="Arial"/>
        <family val="2"/>
      </rPr>
      <t xml:space="preserve">
En la revisión de la completitud y actualización del registro del control de base de suspensiones FT- COA-2298 en las direcciones seccionales auditadas, en relación con las declaraciones de importación en causal de suspensión conforme al artículo 185 del Decreto 1165 de 2019 y el instructivo IN-COA-0151, se evidenciaron registros pendientes de validación, sin finalización de la medida o con términos de ampliación cumplidos sin haber obtenido levante. El número de casos se relacionan en la siguiente tabla (Ver Anexo 06), así:
DSA Bogotá Aeropuerto El Dorado, 824; DSIA de Buenaventura, 258; DSIA de Santa Marta y DSIA de Ipiales, 6 declaraciones de importación suspendidas (con y sin declaración de subsanación) sin registro de finalización.
En la revisión realizada a las actas de aprehensión de mercancías en las direcciones seccionales auditadas, se evidenció el incumplimiento del plazo establecido en el procedimiento institucional para el traslado de dichos documentos a la División de Fiscalización, el cual debe efectuarse al día siguiente de la notificación de la aprehensión. Los resultados observados fueron los siguientes: (Ver Anexo 07)
- DSA Buenaventura: Se revisaron 22 actas de aprehensión elaboradas por el GIT de Importaciones, encontrando que el promedio de traslado de las actas y sus soportes a la División de Fiscalización fue de nueve (9) días posteriores a la notificación.
- DSA Bogotá Aeropuerto El Dorado: En el análisis de 23 actas de aprehensión, se identificó un promedio de ocho (8) días para el traslado de los documentos a Fiscalización.
- DSIA Santa Marta: En tres (3) actas revisadas, el traslado se realizó en un promedio de dos (2) días después de la formalización de la aprehensión.
Frente al particular, se observó que la DSIA Ipiales no tiene implementado el control y seguimiento a las aprehensiones que está previsto y estandarizado para el Proceso de Cumplimiento de Obligaciones Aduaneras y Cambiarias, en el formato FT-COA-2205 “Control y Seguimiento a las Aprehensiones” V2.
Con ocasión de la visita de auditoría y posterior a ella, una vez evidenciados los incumplimientos y  la falta de completitud de la Base de Suspensiones “FT-COA-2298” y del seguimiento de las Actas de Aprehensión “FT-COA-2005”, las direcciones seccionales a través de los GIT de Importaciones han implementado acciones de mejoramiento correctivas para la optimización y actualización de estos controles, de los cuales se sugiere retomarlos en las acciones de mejoramiento que se propongan para mitigar y contrarrestar la causas que estaban dando origen es estos incumplimientos.</t>
    </r>
  </si>
  <si>
    <t>Debilidades en el monitoreo y seguimiento para el registro oportuno de la Base de Suspensiones en el procedimiento nacionalización de mercancía
Debilidades en el monitoreo y seguimiento para el registro para el control de términos de entrega de actas de aprehensión  a fiscalización, para el inicio de la Definición de situación Jurídica de las Mercancías,.</t>
  </si>
  <si>
    <t>Expedir un lineamiento para efectos de que área administrativa del GIT de importaciones, quien haga sus veces o a quien se designe, realice seguimiento a los traslados hechos a Fiscalización y la actualización del registro del contro de la base de suspensiones</t>
  </si>
  <si>
    <t xml:space="preserve">
Lineamiento para efectos de realizar seguimiento a los traslados al área competente y a las actualizaciones de la base de suspensiones.
</t>
  </si>
  <si>
    <t xml:space="preserve">Lineamiento 
</t>
  </si>
  <si>
    <t xml:space="preserve">DGA
Dirección de Gestión de Aduanas                                                  Subdirección de Operación Aduanera     
                                       </t>
  </si>
  <si>
    <t>Monitoreo del cumplimiento de los traslados y a las actualizaciones correspondientes</t>
  </si>
  <si>
    <t>Informe monitoreo semestral</t>
  </si>
  <si>
    <t xml:space="preserve">DGA
Dirección de Gestión de Aduanas                    Subdirección de Operación Aduanera                                  Direcciones Seccionales de Aduanas de Buenaventura, Bogotá Aeropuerto el Dorado, Santa Marta, Cartagena, Barranquilla, Medellín y Cali - GIT Importaciones o quien haga sus veces.            </t>
  </si>
  <si>
    <t>ANM-2025-006
H11</t>
  </si>
  <si>
    <r>
      <rPr>
        <b/>
        <sz val="12"/>
        <rFont val="Arial"/>
        <family val="2"/>
      </rPr>
      <t xml:space="preserve">Hallazgo 11. Inconsistencias entre el canal de riesgo asignado en SI Selectividad y el tipo de inspección ejecutada en SYGA en DSA Bogotá Aeropuerto El Dorado y DSIA Buenaventura – Subdirección de Operación Aduanera </t>
    </r>
    <r>
      <rPr>
        <sz val="12"/>
        <rFont val="Arial"/>
        <family val="2"/>
      </rPr>
      <t xml:space="preserve">
Durante la revisión del proceso de selectividad y control a las declaraciones de importación en las dependencias DSA Bogotá Aeropuerto El Dorado y DSIA Buenaventura, se identificaron 16 declaraciones de importación, correspondientes al período julio de 2024 a junio de 2025, en las cuales el SI Selectividad Aduanera LUCIA asignó canal ROJO (Inspección física) o NARANJA (Inspección documental) pero, al consultar el SI SYGA SIGLO XXI, estas registraron “Levante Automático”, de lo cual no se encontró evidencia de la realización de alguna inspección asociada a dichas declaraciones (Ver Anexo 08).
La muestra fue obtenida mediante cruce de información entre los archivos de declaraciones de importación F500 (SYGA) y el sistema Selectividad LUCIA, realizando análisis de correspondencia entre el canal de riesgo asignado y la actuación efectivamente ejecutada que aparece en SYGA. En la siguiente tabla se presentan los casos detectados, clasificados por seccional, así: DSA Aeropuerto El Dorado, 13 y DSIA Buenaventura, 3.</t>
    </r>
  </si>
  <si>
    <t>Deficiencias en la trazabilidad y sincronización entre los sistemas SI Selectividad y SYGA Siglo XXI.
 Debilidades en el monitoreo de información
Ausencia de logs de auditoría y de aplicaciones que permitan identificar anomalías.</t>
  </si>
  <si>
    <t xml:space="preserve">Desarrollar (3) mesas de trabajo con el contratista para revisar la posible consulta y validación de los logs transacionales.
</t>
  </si>
  <si>
    <t xml:space="preserve">Revisar la posible consulta y validación de los logs transaccionales sobre las bases de datos de selectividad - LUCIA, interfaz SYGA-MUISCA.
</t>
  </si>
  <si>
    <t xml:space="preserve">Actas de reunión
</t>
  </si>
  <si>
    <t xml:space="preserve">DGA
Dirección de Gestión de Aduanas
Subdirección de Operación Aduanera 
DGA
Dirección de Gestión Estratégica y Analítica 
Subdirección de Análisis de Riesgo y Programas 
Coordinación de Procesos y Riesgos Operacionales
DGIT
Dirección de Gestión de Innovación y Tecnología 
Subdirección de Soluciones y Desarrollo
Oficina de Seguridad de la Información </t>
  </si>
  <si>
    <t>ANM-2025-006
H12</t>
  </si>
  <si>
    <r>
      <rPr>
        <b/>
        <sz val="12"/>
        <rFont val="Arial"/>
        <family val="2"/>
      </rPr>
      <t xml:space="preserve">Hallazgo 12. Cuentas de usuario SYGA activas, vinculadas a funcionarios retirados de la entidad – Registro y Control Aduanero </t>
    </r>
    <r>
      <rPr>
        <sz val="12"/>
        <rFont val="Arial"/>
        <family val="2"/>
      </rPr>
      <t xml:space="preserve">
Resultado del análisis del reporte de funcionarios de planta DIAN, remitido por la subdirección de Gestión del Empleo Público con corte a 30/06/2025; y de roles del Sistema de Información SYGA, remitido en respuesta 100202204-1714 por parte de la DGIT; se identificaron dos (2) cuentas de usuario en estado Activo y una cuenta en estado Primera Vez, pertenecientes a exfuncionarios que se encuentran desvinculados de la entidad. De igual manera, se encontraron, en el reporte de usuarios SYGA, tres (3) cuentas para las cuales los números de identificación no coinciden con los Nombres y Apellidos de su documento de identificación. (Ver Anexo 09). </t>
    </r>
  </si>
  <si>
    <t>Deficiencias en el proceso de revisión y depuración de roles y perfiles
Falta de herramientas de control y supervisión en la asignación de los roles.</t>
  </si>
  <si>
    <t xml:space="preserve">Actualizar el Anexo de roles de las soluciones tecnologicas  de acuerdo con lo informado por las direcciones de gestión </t>
  </si>
  <si>
    <t>Realizar solicitud a todas las áreas para la identificación, actualización y depuración del Anexo de roles de las soluciones tecnológicas .</t>
  </si>
  <si>
    <t xml:space="preserve">Anexo roles actualizado </t>
  </si>
  <si>
    <t xml:space="preserve">DGA
Dirección de Gestión de Aduanas
Subdirección de Operación Aduanera 
DGIT
Dirección de Gestión de Innovación y Tecnología 
Subdirección de Soluciones y Desarrollo
Coordinación de Soporte Técnico al Usuario </t>
  </si>
  <si>
    <t>ANM-2025-006
H14</t>
  </si>
  <si>
    <r>
      <rPr>
        <b/>
        <sz val="12"/>
        <rFont val="Arial"/>
        <family val="2"/>
      </rPr>
      <t xml:space="preserve">Hallazgo 14. Deficiencias en la aplicación de políticas de seguridad de la información en terminal de apoyo a la ciudadana – DSIA Ipiales </t>
    </r>
    <r>
      <rPr>
        <sz val="12"/>
        <rFont val="Arial"/>
        <family val="2"/>
      </rPr>
      <t xml:space="preserve">
Durante la visita virtual a la DSIA Ipiales, en el puesto de control Rumichaca, se evidenció que en la estación de cómputo identificada como 037-8FRCBM2, con placa DIAN No. 480460, destinada para el apoyo al ciudadano, se encontraban almacenados archivos en las carpetas “Documentos”, “Descargas”, “Escritorio” y “Papelera de reciclaje”.
Al revisar dichos archivos se constató que correspondían a documentos privados de un ciudadano, tales como tarjeta de propiedad de vehículo y copias de documentos de identificación, que contienen datos personales de carácter reservado. Estos archivos permanecen accesibles para usuarios que hagan uso posterior de la estación de cómputo, sin que se evidencien mecanismos de borrado automático, perfiles de sesión temporal o procedimientos de limpieza de información al finalizar cada atención.
Esta situación implica una exposición innecesaria de datos personales de ciudadanos, al permitir que usuarios no autorizados puedan visualizar, copiar o reutilizar dicha información, lo que genera posibilidades de:
- Vulneración de la confidencialidad de los datos personales almacenados en el equipo. 
- Suplantación de identidad y posibles fraudes a partir de la información contenida en los documentos hallados. 
- Incumplimiento de las políticas internas de seguridad de la información y del régimen de protección de datos personales aplicable, así como afectación a la confianza de los ciudadanos en el manejo de su información por parte de la Entidad. (Ver Anexo10)</t>
    </r>
  </si>
  <si>
    <t>Incumplimiento o deficiencia en la aplicación de las normas, políticas o procedimientos de seguridad digital.</t>
  </si>
  <si>
    <t>Fortalecer la adopción de la seguridad y  privacidad de la inforamación a través de campañas masivas de comunicación asociadas a la protección de la inforación y datos personales (archivos físicos), a  través de los canales institucionales definidos para tal fin</t>
  </si>
  <si>
    <t>Campañas de sensibilización y comunicación a través del plan a nual de comunicaciones (TEMAS OSI)</t>
  </si>
  <si>
    <t>Piezas de comunicación</t>
  </si>
  <si>
    <t>DGA 
Dirección de Gestión de Aduanas 
Oficina de Seguridad de la Información</t>
  </si>
  <si>
    <t xml:space="preserve">Hacer solicitud a la sede para que recuerden a los usuarios cerrar sesión cada vez que utilicen la sesión.
</t>
  </si>
  <si>
    <t>Comunicado (correo electrónico) al informático de la sede y al director de la seccional para que los funcionarios de atención al ciudadano recomienden a los usuarios cerrar sesión.</t>
  </si>
  <si>
    <t xml:space="preserve">Correo electronico
</t>
  </si>
  <si>
    <t xml:space="preserve">DGA 
Dirección de Gestión de Aduanas 
Subdirección de Operación Aduanera
DGIT
Dirección de Gestión de Innovación y Tecnología 
Subdirección de Infraestructura Tecnológica y de Operaciones </t>
  </si>
  <si>
    <t>ANM-2025-006
H15</t>
  </si>
  <si>
    <r>
      <rPr>
        <b/>
        <sz val="12"/>
        <rFont val="Arial"/>
        <family val="2"/>
      </rPr>
      <t>Hallazgo 15. Carencia de logs de auditoría y de eventos en el sistema Selectividad Aduanera – Dirección de Gestión de Innovación y Tecnología</t>
    </r>
    <r>
      <rPr>
        <sz val="12"/>
        <rFont val="Arial"/>
        <family val="2"/>
      </rPr>
      <t xml:space="preserve">
La verificación realizada con el área técnica evidenció que el sistema no dispone de logs de auditoría funcional ni de seguridad, y que los registros existentes se limitan a trazas técnicas en modo info/debug/trace, utilizadas únicamente para diagnóstico y depuración de errores. Estos archivos no capturan información de acción ejecutada, tabla afectada ni marca temporal de transacción, impidiendo reconstruir eventos o correlacionarlos con los procesos de selectividad. 
El personal técnico informó, además, que los logs generados presentan retención variable entre un día y seis meses, sin política ni procedimiento formal que defina criterios de conservación o depuración. La retención depende del volumen de datos y de la capacidad de almacenamiento disponible, lo que implica sobreescritura o eliminación rotativa para liberar espacio. Esta condición representa una ausencia de trazabilidad sobre las reglas de selectividad, la fecha en que se producen los cambios o el usuario con privilegios que los ejecuta.</t>
    </r>
  </si>
  <si>
    <t xml:space="preserve">Logging inactivo/incompleto en aplicaciones.
Centro de Monitoreo de Seguridad de la Información sin operación efectiva de alertamiento.
Retención de logs menor a 12 meses
Falta de coordinación entre DGIT, OSI y SITO respecto a la ejecución de lineamientos relacionados con logs de auditoría. </t>
  </si>
  <si>
    <t>Diseñar el instructivo de Gestión de logs</t>
  </si>
  <si>
    <t>Generar un documento para establecer los lineamientos para la definición, implementación y gestión de logs de bases de datos, aplicaciones y auditorías, con el objetivo de garantizar trazabilidad, seguridad y capacidad de diagnóstico en los sistemas de información de la UEA - Dirección de Impuestos y Aduanas Nacionales.</t>
  </si>
  <si>
    <t>Instructivo de gestion de logs</t>
  </si>
  <si>
    <t xml:space="preserve">DGA 
Dirección de Gestión de Aduanas 
Subdirección de Operación Aduanera
DGIT 
Dirección de Gestión de Innovación y Tecnología 
Subdirección de Infraestructura Tecnológica y de Operaciones 
Subdirección de Soluciones y Desarrollo 
Oficina de Seguridad de la Información </t>
  </si>
  <si>
    <t>Auditoría a la Gestión en la Administración de Mercancías ADA y BRDP - AAB 2019003
Periodo 01/01/2018 al 15/03/2019
H8</t>
  </si>
  <si>
    <t>AAB 2019003</t>
  </si>
  <si>
    <r>
      <rPr>
        <b/>
        <sz val="12"/>
        <rFont val="Arial"/>
        <family val="2"/>
      </rPr>
      <t xml:space="preserve">Deficiencias para la disposición de bienes recibidos en dación de pago - BRDP
</t>
    </r>
    <r>
      <rPr>
        <sz val="12"/>
        <rFont val="Arial"/>
        <family val="2"/>
      </rPr>
      <t xml:space="preserve">
Analizada la normatividad vigente para la disposición de BRDP y la información de inventarios de las direcciones seccionales se estableció que:
• La entidad recibió bienes en dación de pago por valor inicial de $14.999.060.438 entre los años 2000 y 2018, en el año 2014 realizó avalúo a los mismos quedando estos bienes valorados en $4.844.420.946, aunque la entidad ha efectuado acciones tendientes a la disposición, éstas no han sido efectivas y la mayoría de estos bienes se encuentran en mal estado.
• No existe un procedimiento que garantice la administración oportuna, eficiente y efectiva para la disposición de los BRDP.
• No se evidencia un control frente al tema observado, por parte de la Subdirección de Gestión Comercial, ya que la Dirección Seccional de Aduanas de Medellín, retiró de los inventarios en el mes de diciembre del año 2018, una máquina hiladora, por valor de $5.600.000, que se encontraba en común y proindiviso con el Instituto del Seguro Social, cuya participación de la DIAN era del 56.95%, este bien fue vendido en el año 2017, sin que la entidad diera el visto bueno para su venta y se recibiera algún ingreso.</t>
    </r>
  </si>
  <si>
    <t>•Debido a la ausencia de un procedimiento que garantice la administración y control de los BRDP 
•Insuficiente gestión para la disposición de los mismos.</t>
  </si>
  <si>
    <t xml:space="preserve">Disponer y entregar los bienes muebles adjudicados a la Nación- U.A.E. DIAN  por  valor de  $ 1.893.969,819, en custodia de las Direcciones Seccionales de  Impuestos y Aduanas de Manizales, Aduanas de Cúcuta,  Aduanas de Cali, Impuestos y Aduanas de Pasto y Aduanas de Bogotá, que a marzo 31 de 2019 están pendientes por disponer y entregar, continuando con la aplicación de la nueva normatividad establecida para los bienes adjudicados a la Nación - UAE DIAN. </t>
  </si>
  <si>
    <t xml:space="preserve">Valor de los bienes dispuestos en el período / Valor total de los bienes.  </t>
  </si>
  <si>
    <r>
      <rPr>
        <b/>
        <sz val="12"/>
        <rFont val="Arial"/>
        <family val="2"/>
      </rPr>
      <t xml:space="preserve">DGC
</t>
    </r>
    <r>
      <rPr>
        <sz val="12"/>
        <rFont val="Arial"/>
        <family val="2"/>
      </rPr>
      <t>NC - Subproceso Operación Logística 
Dirección de Gestión Corporativa
Subdirección Logística
Coordinación de optimización de Operación Logística
Coordinación de Gestión Social y Comercialización                                   
Coordinación de  Chatarrización y Destrucciones
DS - Subproceso Operación Logística 
Direcciones Seccionales de Impuestos y Aduanas de:
Manizales, Aduanas de Cúcuta, Aduanas de Cali, Pasto
Aduanas de Bogotá 
REFORMULADO 
18032021
20052022
ACTUALIZADO
30112021</t>
    </r>
  </si>
  <si>
    <t xml:space="preserve">Auditoría a la Disposición de mercancías aprehendidas, decomisadas o abandonadas a favor de la Nación - ADA.  ADM2022-002
Periodo: 1/01/2021 - 28/02/2022
H1
</t>
  </si>
  <si>
    <t>ADA.  ADM2022-002</t>
  </si>
  <si>
    <r>
      <rPr>
        <b/>
        <sz val="12"/>
        <rFont val="Arial"/>
        <family val="2"/>
      </rPr>
      <t xml:space="preserve">1. Inoportunidad en la disposición de las mercancías Aprehendidas, Decomisadas o Abandonadas – ADA a favor de la Nación.
</t>
    </r>
    <r>
      <rPr>
        <sz val="12"/>
        <rFont val="Arial"/>
        <family val="2"/>
      </rPr>
      <t xml:space="preserve">
Sobre un universo de 1.431 Documentos de Ingreso de Mercancías (DIM) con 9.080 ítems se tomó una muestra de 190 DIM con 695 ítems, correspondientes a las existencias de las Direcciones Seccionales de Aduanas de Cartagena y de Impuestos y Aduanas de Buenaventura, los cuales fueron extraídos del inventario de las existencias, reportado por la Subdirección Logística con corte a 28 de febrero de 2022, evidenciando lo siguiente: 
1.1. Demoras en la disposición de mercancías ADA.  (Ver anexo 1)
a. Dirección Seccional de Aduanas de Cartagena
De una muestra de 68 DIM con 166 ítems, se validaron las existencias de mercancías ADA y Documentos de Egreso de Mercancías (DEM) con fecha de corte al 30 de abril de 2022, evidenciando que se dispusieron 29 DIM con 85 ítems, los cuales presentaron demoras en la disposición de mercancías almacenadas en los Depósitos y en el recinto de almacén de la Unión Temporal Alianza Logística Avanzada – UT ALA (Tabla No. 5 Infome Auditoría ADM 2022 -002).
b. Dirección Seccional de Impuestos y Aduanas de Buenaventura
De una muestra de 113 DIM con 513 ítems, se validaron las existencias de mercancías ADA y DEM con fecha de corte al 30 de abril de 2022, evidenciando que fueron dispuestos 30 DIM con 64 ítems, los cuales presentaron demoras para la disposición de mercancías almacenadas en los Depósitos y en el recinto de almacén de la UT ALA (Tabla No. 6  Infome Auditoría ADM 2022 -002).
1.2. Mercancías ADA que continúan sin disponer (Ver anexo 2)
a. Dirección Seccional de Aduanas de Cartagena 
De la muestra de 68 DIM con 166 ítems, seleccionada del reporte de existencias de mercancías ADA, se identificaron 39 DIM con 81 ítems que a acorte 30 de abril de 2022 continuaban sin disponer, registrando un tiempo de permanencia entre 64 y 3.426 días (Tabla No. 7 Informe Auditoría ADM 2022 - 002).
b. Dirección Seccional de Impuestos y Aduanas de Buenaventura
De la muestra de 113 DIM con 513 ítems, seleccionada del reporte de existencias de mercancías ADA, se observó que 83 DIM con 449 ítems a corte del 30 de abril de 2022, estaban sin disponer y registrando un tiempo de permanencia entre 70 a 1.985 días (Tabla No. 8 Informe Auditoría ADM 2022 - 002).</t>
    </r>
  </si>
  <si>
    <t>Deficiencias en la aplicación de los controles existentes para la oportunidad en la disposición de mercancías ADA a favor de la Nación.
Debilidades en el monitoreo y seguimiento para la disminución de existencias de mercancías ADA, tanto en el Nivel Central - Subdirección Logística y en el Nivel Local - GIT de Operación Logística de la División de Gestión Administrativa y Financiera de las Direcciones Seccionales de Aduanas de Cartagena e Impuestos y Aduanas de Buenaventura</t>
  </si>
  <si>
    <t>Disponer de las mercancías por valor de  5.403.405.745,52. Discriminados en 39 DIM, que tiene en inventarios la Dirección Seccional de Aduanas de Cartagena, conforme al Anexo 2 del informe OCI, así:  69481100169 It 1,  39481114371 Tt.1, 39481103797, It 3 y 4, 39481105796 It 1, 39481110133 It 1, 39481112408 It 1, 39481112409 It 1, 39481112411 It 1, 39481112604 It 1, 39481112761 It 1 , 39481114283 It 1, 39481114345 It 2, 39481114350 It 1 y 2, 39481114356 It 1 a 9,  39481114372 It 1 y 2 , 39481114398 It 1, 39481114438 It 1 y 2, 39481102291 It 1, 39481106492 It 1, 39481109290 It 1, 39481109777 It 1, 39481109785 It 1, 39481112551 It 1, 39481112834 It 1, 39481112061 It 1, 15481100170 It 1, 15481100171 It 1, 15481100172 It 1 y 2, 15481100173 It 1 y 2, 15481100174 It 1, 15481100175 It 1, 39481113974 It 1, 39481114180 It 1, 39481114494 It 1, 39481114495 It 1 y 2,  39481114502 It 1  al 20, 39481114505 It 1, 39481114520 It 1, 39481114527 It 1 a 9.</t>
  </si>
  <si>
    <t>Egresos de mercancía</t>
  </si>
  <si>
    <r>
      <rPr>
        <b/>
        <sz val="12"/>
        <rFont val="Arial"/>
        <family val="2"/>
      </rPr>
      <t xml:space="preserve">DGC
</t>
    </r>
    <r>
      <rPr>
        <sz val="12"/>
        <rFont val="Arial"/>
        <family val="2"/>
      </rPr>
      <t>NC - Subproceso Operación Logística</t>
    </r>
    <r>
      <rPr>
        <b/>
        <sz val="12"/>
        <rFont val="Arial"/>
        <family val="2"/>
      </rPr>
      <t xml:space="preserve">
</t>
    </r>
    <r>
      <rPr>
        <sz val="12"/>
        <rFont val="Arial"/>
        <family val="2"/>
      </rPr>
      <t>Subdirección Logística
Coordinación de Gestión Social y Comercialización
Coordinación de Destrucción y Chatarrización, 
DS - Subproceso Operación Logística 
Dirección Seccional de Aduanas de Cartagena
GIT de Operación Logística</t>
    </r>
  </si>
  <si>
    <t>Disponer de las mercancías por valor de 2.612.727.747,28. Discriminados en 89 DIM que tiene en inventarios la Dirección Seccional de Impuestos y Aduanas de Buenaventura, conforme al Anexo 2 del informe OCI, así:15351100088 It 1, 15351100096 It 1, 15351100102 I-1, 75351100189 I-22, 32351105747 I-1, 32351105752 I-1,2, 32351105830 I-4,8,16, 22, 32351105844 I-1, 32352105705 I-5,6,8,11,12,13,14, 32352105876 I-1, 32351104737 I-1, 32352104740 I7, 16, 32351102888  I-1a 64, 32352102842 I-1 a 96, 32352102974- I-1,2,3 32352103098 I-3,4, 32352103168 I-2,17, 32351103495 I-1, 32351103496 I-1, 32352103186 I-17,20,21,24,26,27,28,29,30,38,40,41, 32352103239 I- 1 32351104160 I-1, 2, 32351104547 I-1, 32351104647 I-1, 32351105669 I-1, 32351105671 I-1, 32351105674 I-1, 32351105676 I-1, 15351100088 I-1, 32351102486 I- 1,2, 3, 32351103900 I-1, 32352105456 I-1,2,3,5, 32351102362 I- 1 a 15, 32351102959 I- 4, 32351103074 I- 41,43,50, 32352102712 I-7,9, 32352102877 I-2,3,4,5, 32352103003 I- 8,9,10, 32352103004 I-4, 32352103050 I-1a 9, 32352103056 I- 5,10, 32352103093 I-1 a 13, 32352103117 I-8,31,33,34, 32352103402 I-1, 32351103449 I-40, 32351103625 I-7, 32352103207 I-15, 32352103354 I-40, 32352103402 I 1, 4, 32352103414 I-14, 32352105072 I-1,2,3, 15351100096 I-1, 32351105389 I-4 a 12, 32351105601 I-68,69,70,71,72,99,100, 102,105, 32351105614 I-57,58,60, 32351105615 I-17, 32351105645 I-85,89,175,220,238,241,252, 259,279, 32351105680 I-13,58, 32351105699 I-22, 32351105720 I-44, 32351105722 I-16,34,49, 32351105730 I-20, 32351105732 I-4,10,11, 14, 32351105734 I- 4,22,23, 32351105735 I-1,9,11, 32351105744 I-28,47, 32351105745 I-20,23, 32351105746 I- 13,44,49,61, 32351105753 I- 15 a 20, 21,38,40,54,61,67,85,101,102, 32351105801 I-1, 32351105833 I, 2,6,26,27,28, 32351105834 I-7,34,35,36, 32351105835 I-83,84,86,87,88,89,91,93,95, 32351105836 I-4,25,39,58,68, 32351105840 I-6,11,49, 32351105841 I-12,14 32351105842 I-10,32, 32351105856 I-6,26, 32352105393  I -1,2, 3, 6,7, 32352105429 I-1,3,4,17, 32352105467 I-2,3,4,34,39,54, 32352105503 I- 3,16,19,21,25,28,30,40,41,43,44, 45,47,48,50,51,52 ,53,54,56,58,60,61,64, 32352105795 I-1, 32352105831 I- 1, 32352105832 I-1, 32351102386 I 1 a 14</t>
  </si>
  <si>
    <r>
      <rPr>
        <b/>
        <sz val="12"/>
        <rFont val="Arial"/>
        <family val="2"/>
      </rPr>
      <t xml:space="preserve">DGC
</t>
    </r>
    <r>
      <rPr>
        <sz val="12"/>
        <rFont val="Arial"/>
        <family val="2"/>
      </rPr>
      <t>NC - Subproceso Operación Logística
Subdirección Logística
Coordinación de Gestión Social y Comercialización 
Coordinación de Destrucción y Chatarrización, 
DS - Subproceso Operación Logística
Dirección Seccional de Impuestos y Aduanas de Buenaventura
GIT de Operación Logística</t>
    </r>
  </si>
  <si>
    <t>AUDITORIA A LA GESTIÓN DOCUMENTAL AGD 2024 004
H1</t>
  </si>
  <si>
    <t>AGD 2024 004</t>
  </si>
  <si>
    <r>
      <rPr>
        <b/>
        <sz val="12"/>
        <rFont val="Arial"/>
        <family val="2"/>
      </rPr>
      <t>Hallazgo 1. Vulnerabilidad y deficiencia en el control y administración de los flujos de información de las Soluciones Tecnológicas y los Roles relacionados con la Gestión Documental de la Entidad.</t>
    </r>
    <r>
      <rPr>
        <sz val="12"/>
        <rFont val="Arial"/>
        <family val="2"/>
      </rPr>
      <t xml:space="preserve">
Verificado el Anexo “Roles de las soluciones tecnológicas V3” del proceso de Información, Innovación y Tecnología, publicado en la Diannet en el listado maestro de documentos de la Entidad en relación con la Gestión Documental y confrontado con el "Concepto Técnico Herramienta SGDIAN - Gestión Documental de septiembre 30 de 2022" de la Dirección de Gestión de Innovación y Tecnología se estableció lo siguiente:
1. El proceso de radicación de la gestión documental está operando de manera permanente con la contingencia de la solución tecnológica mencionada, es decir, en archivos o plantillas Excel, sin emplear controles de trazabilidad, confidencialidad, integridad ni disponibilidad de la información. Dicha contingencia se activó desde el 31 de agosto de 2021, debido a que, al consultar la documentación técnica existente desde el 12 de diciembre de 2018 durante la entrega del proyecto SGDIAN a la Subdirección de Gestión de Tecnología de Información y Telecomunicaciones, no se visualizó que la solución tuviese en cuenta los cambios en la estructura organizacional (vigencia de las dependencias) necesarios debido a la reestructuración de la DIAN.
2. Ambigüedad y no coherencia en la información reportada en el Anexo “Roles de las soluciones tecnológicas V3”, con relación al inventario de las soluciones tecnológicas, estado de estas y sus roles, así:  
2.1. En el “inventario de las soluciones digitales”, se identifican en estado de producción dos sistemas de información para la Gestión Documental, uno Gestión Documental Muisca – “SICOB 497792” y otro SGDIAN Sistema de Gestión Documental (Comunicaciones Oficiales de Entrada y Salida) – “SICOB 486913”, no obstante, este último según el mencionado Concepto Técnico indica que es de sólo consulta desde el 31 de agosto de 2021.
2.2. En la parametrización de  “roles de soluciones digitales”, se reportan códigos y números de roles idénticos para ambas soluciones: Rol “Radicación de Documentos Físicos” código 637; adicionalmente roles operativos para la solución tecnológica de estado consulta tales como: “Funcionario Básico y Radicador Documentos” código 831, “Generación de Certificaciones de Gestión Documental” código 1101, “Administración de las Tablas de Retención Documental”  código 1104, “Radicación de Documentos No Estructurados” código 1426 (Ver Anexo 1). 
Lo expuesto, desatiende el numeral 2.2.35.5 del Decreto Único Reglamentario de Función Pública 1083 de 2015, los numerales 3 y 6 del artículo 51, numerales 3 y 5 del artículo 52, numerales 1, 4 y 6 del artículo 54 del Decreto 1742 de 2020; numerales 1.6, 3.2 y 3.3 del Manual de Gobierno Digital, así como, los procedimientos PR-IIT-0366 “Gestión de activos de información”, actividades 1, 2, 20, 21 y 22 del PR-IIT-0455 “Gestión de accesos” y PR-PEC-0339 “Autoevaluación del control y Gestión”, el instructivo IN-IIT-0241 “Monitoreo de Plataforma”, IN-IIT-0105 “Modificación del Anexo Roles de las Soluciones Tecnológicas”, Cartilla CT-IIT-0138 “Guía para el uso aceptable de los activos de información”; numeral 3.4.2 “Política de Seguridad Digital”, Dimensión 5 “Información y comunicación” y los componentes 3. “Actividades de Control”, 4 “Información y Comunicación” y 5 “Actividades de Monitoreo” de la Dimensión 7 “Control Interno” del Modelo Integrado de Planeación y Gestión – MIPG V5.</t>
    </r>
  </si>
  <si>
    <t>Lo anterior, se debe a las deficiencias en el diseño, aplicación y monitoreo de los controles para la administración de la información de las soluciones tecnológicas relacionados con la gestión documental, así como el no contemplar los cambios normativos internos y externos y determinar el tratamiento de estos con el fin de satisfacer la necesidad requerida para la Entidad.</t>
  </si>
  <si>
    <t>1. Adquisición de una nueva herramienta tecnológica para soportar las diferentes etapas de la gestión  documental.</t>
  </si>
  <si>
    <t>1. Adquisición e implementación de una nueva herramienta tecnológica para soportar las diferentes etapas de la gestión documental en la entidad, a través del Nuevo Sistema de Gestión de Documentos Electrónicos de Archivo -NSGDEA-</t>
  </si>
  <si>
    <t>Puesta en producción del NSGDEA 
a. (01) Un formato información de versión  FT-IIT-2180.
b. (01) Un  formato de Aceptación de Pruebas funcionales y salida a producción - FT-IIT-1851.
c (01) Un acta de comité de gestión de Cambios Tecnología del correspondiente software instalado y en producción.</t>
  </si>
  <si>
    <r>
      <rPr>
        <b/>
        <sz val="12"/>
        <rFont val="Arial"/>
        <family val="2"/>
      </rPr>
      <t>DGIT</t>
    </r>
    <r>
      <rPr>
        <sz val="12"/>
        <rFont val="Arial"/>
        <family val="2"/>
      </rPr>
      <t xml:space="preserve">
Subdirección de Soluciones y Desarrollo 
Subdirección de Innovación y Proyectos
</t>
    </r>
    <r>
      <rPr>
        <b/>
        <sz val="12"/>
        <rFont val="Arial"/>
        <family val="2"/>
      </rPr>
      <t xml:space="preserve">
DGC
</t>
    </r>
    <r>
      <rPr>
        <sz val="12"/>
        <rFont val="Arial"/>
        <family val="2"/>
      </rPr>
      <t xml:space="preserve">Subdirección Administrativa
</t>
    </r>
  </si>
  <si>
    <t>PROCESO</t>
  </si>
  <si>
    <t>Auditoría a la Radicación y Trámite de Quejas Disciplinarias ATD 2024-005</t>
  </si>
  <si>
    <t xml:space="preserve"> ATD 2024-005
H5</t>
  </si>
  <si>
    <r>
      <rPr>
        <b/>
        <sz val="12"/>
        <rFont val="Arial"/>
        <family val="2"/>
      </rPr>
      <t xml:space="preserve">Hallazgo No. 5. Deficiencias en los Sistemas de Información y archivos que apoyan el Subproceso de Investigaciones Disciplinarias. </t>
    </r>
    <r>
      <rPr>
        <sz val="12"/>
        <rFont val="Arial"/>
        <family val="2"/>
      </rPr>
      <t xml:space="preserve">
Revisados los aplicativos SISCO, VIGIA y los archivos Excel empleados por el subproceso de Investigaciones Disciplinarias, se encontraron las siguientes deficiencias:
5.1	Aplicativo SISCO: Conforme a la información suministrada por la Coordinación de   Servicios y Administración Técnica de la Subdirección de Soluciones y Desarrollo  y la consignada en el Informe No. 2 “</t>
    </r>
    <r>
      <rPr>
        <i/>
        <sz val="12"/>
        <rFont val="Arial"/>
        <family val="2"/>
      </rPr>
      <t>Aplicativos no corporativos</t>
    </r>
    <r>
      <rPr>
        <sz val="12"/>
        <rFont val="Arial"/>
        <family val="2"/>
      </rPr>
      <t>”  de la Dirección de Gestión de Innovación y Tecnología, es un sistema no corporativo, sin gobernanza de esta Dirección, lo que conlleva a que no esté incluido dentro de las políticas de seguridad de la información para el manejo de software, tales como: la toma periódica de Backup, la apropiación y mantenimiento continuo del código fuente, la actualización de tablas paramétricas como funcionarios, dependencias y seccionales. Adicionalmente, se encuentra instalado localmente en un equipo de escritorio de la Subdirección de Asuntos Disciplinarios, que en el evento que el equipo falle, la información del aplicativo se puede perder sin posibilidad de recuperación. Además, los datos que generan los reportes no son fáciles de comprender ni de cruzar, pues la información de las quejas y/o noticias disciplinarias registrada no está desagregada ni cuenta con parámetros estandarizados que permitan la identificación plena del origen de cada caso. 
5.2	Aplicativo VIGIA: Es un software que por la tecnología en la que se encuentra desarrollado no cuenta con actualizaciones de seguridad, no es una herramienta eficiente para apoyar las tareas del subproceso, teniendo en cuenta la falta de automatización, su interfaz de usabilidad rígida, la limitación de incluir nuevos servicios o mejorar los existentes y la falta de compatibilidad con otros sistemas y/o herramientas utilizadas por el Subproceso. Adicionalmente, los reportes que genera son en formatos PDF que limitan la posibilidad de seguimiento y control.
5.3	Archivos Excel: Se emplean diversidad de archivos para el control de la información de las noticias disciplinarias y de los expedientes que cursan en la Subdirección de Asuntos Disciplinarios; frente a los cuales se encontraron las siguientes situaciones: 
•	Estos archivos manejan información sensible y confidencial, que es almacenada en los discos duros de los equipos de escritorio de los funcionarios o en OneDrive, pero no en un repositorio centralizado donde se pueda tener el control en la asignación de permisos y la trazabilidad de los accesos y modificación de la información. (Anexo 17)
•	Los activos de información identificados como “Bases de Datos Excel” en la herramienta GRC de NOVASEC para la Subdirección de Asuntos Disciplinarios, no coinciden con los empleados por el subproceso de Investigaciones Disciplinarias conforme a la información suministrada a las solicitudes efectuadas en el ejercicio de auditoría. (Anexo 17)
•	Consultados los activos de información del subproceso de Investigaciones Disciplinarias en la herramienta GRC de NOVASEC, se encontró que no existe un activo de información que haga referencia a la Base de Datos Excel, en la cual se registran todas las quejas o noticias disciplinarias recibidas en la Subdirección de Asuntos Disciplinarios, que son el principal insumo de entrada de las actividades del subproceso. (Anexo 17)</t>
    </r>
  </si>
  <si>
    <t xml:space="preserve">Insuficiencia de las herramientas tecnológicas que apoyan el subproceso auditado y la brecha de seguridad en relación con la confidencialidad, integridad y disponibilidad de la información, falencias en la integración entre las mismas, al igual que la falta de automatización de las tareas y actividades desempeñadas en el subproceso, lo que dificulta su gestión, control y seguimiento, junto con la falta de identificación de activos de información que permitan su adecuado control, tratamiento, conservación y respaldo. </t>
  </si>
  <si>
    <t>Fortalecer la gestión de los procesos disciplinarios por medio de la implementación del módulo de disciplinarios en el Nuevo Sistema de Gestión Corporativa</t>
  </si>
  <si>
    <t>Implementación del módulo de disciplinarios en el Nuevo Sistema de Gestión Corporativa</t>
  </si>
  <si>
    <t xml:space="preserve">a) (01) Un  formato de Aceptación de Pruebas funcionales y salida a producción - FT-IIT-1851.
b) (01) Un formato información de versión  FT-IIT-2180
c) (01) Un Acta de comité de gestión de Cambios de Tecnología del correspondiente software </t>
  </si>
  <si>
    <r>
      <rPr>
        <b/>
        <sz val="12"/>
        <rFont val="Arial"/>
        <family val="2"/>
      </rPr>
      <t>DGC</t>
    </r>
    <r>
      <rPr>
        <sz val="12"/>
        <rFont val="Arial"/>
        <family val="2"/>
      </rPr>
      <t xml:space="preserve">
Dirección de Gestión de Innovación y Tecnología
Coordinación para el apoyo a los sistemas de información
Dirección de Gestión Corporativa
Subdirección de Asuntos Disciplinarios            </t>
    </r>
  </si>
  <si>
    <t>Almacenar en SharePoint las bases de datos de la Coordinación de Instrucción, otorgar permisos de acceso y modificación exclusivamente al personal que la requiera para el cumplimiento de sus funciones y asignar la responsabilidad de su administración al jefe de dicha dependencia.</t>
  </si>
  <si>
    <t xml:space="preserve">1. Oficio de solicitud al administrador de SharePoint de la SAD para la gestión relacionada con el almacenamiento de Bases de Datos en espacio de la Coordinación de Instrucción, otorgamiento de permisos de acceso y modificación.
2. Captura de imagen de SharePoint que de cuenta del almacenamiento de las bases de datos. </t>
  </si>
  <si>
    <r>
      <rPr>
        <b/>
        <sz val="12"/>
        <rFont val="Arial"/>
        <family val="2"/>
      </rPr>
      <t>DGC</t>
    </r>
    <r>
      <rPr>
        <sz val="12"/>
        <rFont val="Arial"/>
        <family val="2"/>
      </rPr>
      <t xml:space="preserve">
Dirección de Gestión Corporativa
Subdirección de Asuntos Disciplinarios
Coordinación de Instrucción</t>
    </r>
  </si>
  <si>
    <t>Actualizar los nombres de las bases de datos de la Subdirección, según el nombre que se les dio en NOVASEC</t>
  </si>
  <si>
    <t>1. Correo electrónico contentivo de la respectiva instrucción
2. Captura de imagen del SharePoint que de cuenta del cumplimiento de la actualización de los nombres de las bases de datos</t>
  </si>
  <si>
    <t>Realizar la gestión del registro de base de datos de noticias disciplinarias en NOVASEC</t>
  </si>
  <si>
    <t xml:space="preserve">1. Correo electrónico de solicitud de registro - Pantallazo reporte Novasec
2. Captura de imagen tomada de la plataforma NOVASEC que de cuenta del registro de la base de datos de noticias disciplinarias. </t>
  </si>
  <si>
    <r>
      <rPr>
        <b/>
        <sz val="12"/>
        <rFont val="Arial"/>
        <family val="2"/>
      </rPr>
      <t>DGC</t>
    </r>
    <r>
      <rPr>
        <sz val="12"/>
        <rFont val="Arial"/>
        <family val="2"/>
      </rPr>
      <t xml:space="preserve">
Dirección de Gestión Corporativa
Subdirección de Asuntos Disciplinarios</t>
    </r>
  </si>
  <si>
    <t>AUDITORÍA A LA CONTRATACIÓN DE LA DIAN 
ACD-2025-001</t>
  </si>
  <si>
    <t>ACD-2025-001
H-1 Lit. a)
H-1 Lit. b)
H-1 Lit. c)</t>
  </si>
  <si>
    <r>
      <rPr>
        <b/>
        <sz val="12"/>
        <rFont val="Arial"/>
        <family val="2"/>
      </rPr>
      <t>Hallazgo No. 1 Deficiencias en la planeación y gestiones en la etapa precontractual de contratos de arrendamiento: DSA Medellín, DSA Cali, DSIA Villavicencio.</t>
    </r>
    <r>
      <rPr>
        <sz val="12"/>
        <rFont val="Arial"/>
        <family val="2"/>
      </rPr>
      <t xml:space="preserve">
Como parte de la muestra general (44) contratos, se verificaron siete (07) contratos de arrendamiento celebrados entre la vigencia 2022 a 28 de febrero de 2025: uno (1) del Nivel Central, uno (1) de la DSA de Cali, dos (2) de la DSA de Medellín, uno (1) de la DSI de Bogotá, y dos (2) de la DSIA de Villavicencio, respecto a los cuales se identificó lo siguiente:
a. Edificio El Colombiano - Direcciones Seccionales de Impuestos y Aduanas de Medellín. Contratos 90-013-2024 y 90-001-2025 (F-D)
La DSA de Medellín suscribió los contratos 90-013-2024 y 90-001-2025 cuyo objeto era el “Arrendamiento de un inmueble para el funcionamiento de la DIAN – Direcciones Seccionales de Impuestos y Aduanas de Medellín”.
 Para el contrato </t>
    </r>
    <r>
      <rPr>
        <b/>
        <sz val="12"/>
        <rFont val="Arial"/>
        <family val="2"/>
      </rPr>
      <t>90-013-2024</t>
    </r>
    <r>
      <rPr>
        <sz val="12"/>
        <rFont val="Arial"/>
        <family val="2"/>
      </rPr>
      <t xml:space="preserve">,  se sustentó la necesidad en el FT-ADF-2617 V3 “Solicitud de Adquisición” de “un área mínima de 2.780 m2 para uso de oficinas, con 290 estaciones de trabajo; teniendo en cuenta que por necesidades del servicio se hace imperativo el traslado de aproximadamente 290 funcionarios que son la planta actual y que llegaran en el segundo trimestre del 2024, que deben realizar sus funciones de manera presencial e ininterrumpida para la no afectación de los servicios que presta la Dirección Seccional de Aduanas de Medellín…”(sic a lo transcrito), celebrándose  el 18 de julio de 2024, el contrato de arrendamiento de las instalaciones del edificio El Colombiano, “Sede Dirección Seccional de Aduanas Envigado”, cuya ejecución inició desde el 23/07/2024 hasta el 31/12/2024, por un valor de $1.297.240.000, para el cual se identificaron deficiencias en la planeación, así:
· Se estableció la necesidad de contratar el arrendamiento del inmueble con 290 estaciones de trabajo, aunque las DSI y DSA de Medellín disponían a julio de 2024 de siete (07) sedes para ubicar a los funcionarios de las seccionales, las cuales contaban con un total de 1.320 puestos de trabajo habilitados. Así mismo,+D12 a 30 de junio de 2024 las DSI y DSA de Medellín contaban con un total de 639 y 269 servidores públicos respectivamente, quedando 412 puestos de trabajo disponibles.
· Así mismo, se identificó que, a 31 de diciembre de 2024, ingresaron con ocasión al proceso de selección No. 2497 de 2022 un total de 201 funcionarios, 139 para la DSI de Medellín y 62 para la DSA de Medellín, lo que sumado a la planta con la que contaban dichas seccionales a junio de 2024, arroja un total de 1.109 servidores, cifra inferior a la totalidad de puestos con los que contaban las Direcciones Seccionales, previo a la contratación del Edificio El Colombiano.
Para el contrato </t>
    </r>
    <r>
      <rPr>
        <b/>
        <sz val="12"/>
        <rFont val="Arial"/>
        <family val="2"/>
      </rPr>
      <t>90-001-2025</t>
    </r>
    <r>
      <rPr>
        <sz val="12"/>
        <rFont val="Arial"/>
        <family val="2"/>
      </rPr>
      <t>, se sustentó la necesidad en el FT-ADF-2617 V3 “Solicitud de Adquisición” de “(…) “Considerando lo anterior la Dirección Seccional de Aduanas de Medellín y Dirección Seccional de Impuestos de Medellín deben celebrar un nuevo contrato de arrendamiento, con el fin de suplir la infraestructura física y tecnológica requerida para su operación, y de este modo, seguir prestando un adecuado y eficiente servicio de atención al ciudadano, cumpliendo así con la misión institucional”, en virtud de lo cual se suscribió contrato de arrendamiento por el periodo comprendido desde el 02/01/2025 hasta el 31/03/2025, por un valor de $946.239.000, en las instalaciones del edificio El Colombiano, donde ya se contaba con un área de 2.870m2 y 290 estaciones de trabajo, para el cual se identificaron falencias en la planeación, así:
· Deficiencias en la validación de la necesidad de efectuar la contratación, dado que previo a celebrar el contrato de arrendamiento de ese espacio, las DSI y DSA de Medellín disponían de 1.320 puestos (estaciones) de trabajo habilitados distribuidos en siete (7) sedes. A corte del 30 de junio de 2024, contaban con una planta de 908 funcionarios, a la que se sumaron 201 nuevos empleados vinculados al 31 de diciembre de 2024 en el marco del proceso de selección No. 2497 de 2022, para un total de 1.109 funcionarios, manteniendo en consecuencia, una disponibilidad de 211 puestos de trabajo.
· Con fecha 31 de marzo de 2025 se formalizó la entrega (devolución) del Edificio El Colombiano, lo cual implicó la reubicación de 290 funcionarios que se encontraban en esas instalaciones en la sede La Alpujarra, que contaba con un total de 1.191 puestos de trabajo habilitados, de los cuales tenía 794 ocupados, esto sin que fuera necesario realizar adecuaciones físicas a dicho edificio para el traslado de estos funcionarios.
Una vez revisados los pagos soportados con las facturas de arrendamiento relacionadas a continuación, se pudo determinar que estos ascendieron a la suma de $2.243.479.000, tal como se muestra en la tabla No. 4 Pagos Contratos Arrendamiento DSA – Medellín, página nueve (9) del Informe Auditoría a la Contratación de la DIAN - ACD-2025-001.
b. Edificio Pacific Tower – Dirección Seccional de Aduanas de Cali. Contrato 88-001-2025 (D):
La DSA de Cali, suscribió el contrato 88-001-2025, cuyo objeto es “Contratar a título de arrendamiento los espacios del inmueble denominado Edificio Pacific Tower, ubicado en la carrera 1 #13-10 - Barrio San Pedro de la ciudad de Cali, identificado con matrícula inmobiliaria No. 370-564080 incluyendo bienes muebles, redes, equipos, usos directos, conexos, parqueaderos y servicios necesarios para el funcionamiento de las dependencias de la Dirección Seccional de Impuestos de Cali de la UAE-DIAN”, en el cual se identificaron deficiencias en la etapa precontractual, así:
· Falencias en la verificación de la capacidad jurídica del arrendador, en tanto se suscribió contrato con la Unión Temporal - UT Pacific Tower, la cual fue constituida mediante Contrato de Colaboración Empresarial bajo el modelo de Unión Temporal el 13/12/2023 entre las sociedades Asesorías y Proyectos Minerva S.A.S y Argolider S.A., disponiendo en la Cláusula Segunda “Objeto: Con motivo de la solicitud y aprobación de un contrato de arrendamiento de los espacios del inmueble denominado Edificio Pacific Tower, ubicado en la carrea 2 (sic) #13-42 Barrio San Pedro de la ciudad de Cali, identificado con matrícula inmobiliaria matriz No. 370-564080 incluyendo bienes muebles, redes, equipos, usos directos, conexos, parqueaderos y servicios necesario para el funcionamiento de las dependencias de la Dirección Seccional de Impuestos de Cali de la UAE DIAN…”, este acto de constitución de Unión Temporal fue el mismo documento aportado para la suscripción del contrato de arrendamiento No. 88-002-2024.
· En el referido Contrato de Colaboración Empresarial – Acto de Constitución Unión Temporal “Pacific Tower” Cláusula Segunda – Parágrafo Primero, se precisó “La integración de la unión temporal se refiere únicamente al desarrollo de las actividades y ejecución de los actos necesarios para la preparación y presentación de la oferta para participar en el proceso de contratación, así como al cumplimiento de las obligaciones directamente emanadas de la eventual asignación del contrato, de acuerdo con los términos y condiciones exigidos por el Contratante, en el clausulado del contrato, en el evento de resultar seleccionados…”, precisando también en la Cláusula Cuarta. Duración que “La duración de esta Unión Temporal se extenderá durante el plazo de ejecución y liquidación del contrato y un (1) año más y por el tiempo en que se generen obligaciones del contrato suscrito con el Arrendatario”, identificándose que su integración se dio específicamente para la celebración del contrato de arrendamiento No. 88-002-2024 de la vigencia 2024, expidiéndose el 20/06/2025 “OTROSÍ CONTRATO DE COLABORACIÓN EMPRESARIAL”, mediante el cual se extiende la duración de la UT y se aclara la capacidad de la misma para suscribir “durante el plazo de su vigencia, el o los contratos de arrendamiento sobre el inmueble EDIFICIO PACIFIC TOWER”. No obstante, este otrosí se suscribió con posterioridad a la celebración del contrato No. 88-001-2025 que fue el 03/01/2025. 
A continuación, se relacionan los contratos celebrados en las vigencias 2024 y 2025 por la DSA de Cali, para el arrendamiento del inmueble denominado Edificio Pacific Tower, ver tabla No. 5 Datos Contratos Arrendamiento DSA – Cali, página 10 del Informe Auditoría a la Contratación de la DIAN - ACD-2025-001.
• Adicionalmente, existe Contrato de Leasing Financiero  Inmobiliario Número 102720 suscrito el 19/03/2015 entre el Banco de Occidente y los locatarios Argolide (sic) S.A. (integrante de la UT Pacific Tower) e Inversiones Novantatre S.A.S, sobre entre otros, el inmueble ubicado en “Carrera 1 o Av. Colombia No. 13-42 Edificio Caja Agraria Cali”, con duración del contrato de ciento veinte (120) meses, fecha de iniciación 18/06/2015, fecha de terminación el 18/06/2025, fecha de pago primer canon 18/07/2015 y frente a lo cual no se evidencia soporte que dé cuenta de la verificación o aclaración de las condiciones en que se continuará el contrato posterior a la fecha de terminación. Aunque el documento establece que el 18/06/2025 se da la posibilidad de pago para opción de adquisición, es un hecho incierto, ante el cual no se efectuaron las validaciones, aclaraciones o explicaciones para la suscripción del contrato de arrendamiento No. 88-001-2025, cuya duración se extiende hasta el 31/12/2025. Al respecto se remitió certificación fechada 16/06/2025 expedida por el Banco de Occidente, en la que se indica que el contrato 180-102720 tiene fecha final 18/06/2029.
c. Contratos de arrendamiento DSIA de Villavicencio No. 22-001-2024 y No. 22-001-2025:
Revisados los estudios previos que sustentan los procesos de contratación directa, vigencias 2024 y 2025, para el arrendamiento del inmueble en el que funciona la Dirección Seccional, no se encontró análisis y comparación de bienes inmuebles que cumplieran las necesidades identificadas por la DIAN, en la ciudad de Villavicencio, o la mención de que sólo un inmueble cumplía con los requerimientos de la entidad.
De otra parte, si bien no es obligatorio exigir garantías en los contratos celebrados por contratación directa - según lo dispuesto en el artículo 2.2.1.2.1.4.5 del Decreto 1082 de 2015 -, la decisión de exigirlas o no debe estar debidamente justificada en los estudios y documentos previos. En este caso, la DSIA Villavicencio dejó constancia de que no se requerían garantías, argumentando que contaban con herramientas adecuadas de seguimiento y control para la ejecución del contrato.
Sin embargo, se identificó que el bien relacionado con matrícula inmobiliaria No. 230-26492, presenta una hipoteca abierta sin límite de cuantía a favor de una persona natural, inscrita en la anotación No. 10 del 09/10/2015 en el certificado de tradición y libertad, quedando, gravado así el bien en garantía que podría hacerse efectiva en el momento requerido.</t>
    </r>
  </si>
  <si>
    <t>a. (F-D)</t>
  </si>
  <si>
    <t>Deficiencias en la planeación e identificación de la necesidad a contratar, en la elaboración de los estudios previos y falta de aplicación e insuficiencia de controles y su monitoreo. Falencias en la identificación, monitoreo, mitigación y tratamiento de riesgos asociados a la culminación del contrato de leasing financiero durante el término de ejecución del contrato; así como con relación al inmueble con hipoteca abierta para el cual no se exigieron garantías por parte de la DSIA Villavicencio.</t>
  </si>
  <si>
    <t>Revisar y actualizar el instructivo IN-ADF-0226 “Modalidades de selección” para incluir listas de chequeo por modalidad de selección, que garanticen cumplimiento de la normatividad vigente y estandarización de procesos a nivel nacional</t>
  </si>
  <si>
    <t>Actualizar el instructivo IN-ADF-0226 “Modalidades de selección” para incluir listas de chequeo por modalidad de selección, que garanticen cumplimiento de la normatividad vigente y estandarización de procesos a nivel nacional</t>
  </si>
  <si>
    <t xml:space="preserve">IN-ADF-0226 “Modalidades de selección”
</t>
  </si>
  <si>
    <t>Elaborar y publicar listas de chequeo por modalidad de selección</t>
  </si>
  <si>
    <t>Lista de chequeo por modalidad de selección</t>
  </si>
  <si>
    <t>Socializar a través de comunicación interna actualización del instructivo IN-ADF-0226 “Modalidades de selección” y las listas de chequeo por modalidad de selección</t>
  </si>
  <si>
    <t>Llevar a cabo seguimiento al cumplimiento de cronogramas y obligaciones derivadas de la etapa precontractual, contractual y post contractual</t>
  </si>
  <si>
    <t xml:space="preserve">Realizar seguimiento mensual al cumplimiento de cronogramas y obligaciones derivadas de la etapa precontractual, contractual y , para garantizar el inicio oportuno de la ejecución de los contratos programados en el PAA, verificando el cumplimiento de hitos y remitiendo los requerimientos que sean necesarios, así como verificando la expedición y publicación oportuna de informes de supervisión en la etapa contractual y  </t>
  </si>
  <si>
    <t>Actas de seguimiento con el consolidado mensual a nivel nacional</t>
  </si>
  <si>
    <r>
      <rPr>
        <b/>
        <sz val="12"/>
        <rFont val="Arial"/>
        <family val="2"/>
      </rPr>
      <t>DGC</t>
    </r>
    <r>
      <rPr>
        <sz val="12"/>
        <rFont val="Arial"/>
        <family val="2"/>
      </rPr>
      <t xml:space="preserve">
Dirección de Gestión Corporativa
Subdirección de Compras y Contratos
Direcciones Seccionales
Divisiones Administrativas y Financieras </t>
    </r>
  </si>
  <si>
    <t>Impartir lineamientos para que se incluya en los compromisos laborales de los funcionarios que participan en la planeación, ejecución y etapa  de los procesos de selección, la evaluación de la oportunidad en el cumplimiento de sus funciones.</t>
  </si>
  <si>
    <t>Expedir memorando lineamientos para que se incluya en los compromisos laborales de los funcionarios que participan en la planeación, ejecución y etapa  de los procesos de selección, la evaluación de la oportunidad en el cumplimiento de sus funciones.</t>
  </si>
  <si>
    <t>Memorando impartiendo lineamientos para que se incluya en los compromisos laborales de los funcionarios que participan en la planeación, ejecución y etapa  de los procesos de selección, la evaluación de la oportunidad en el cumplimiento de sus funciones.</t>
  </si>
  <si>
    <r>
      <rPr>
        <b/>
        <sz val="12"/>
        <rFont val="Arial"/>
        <family val="2"/>
      </rPr>
      <t>DGC</t>
    </r>
    <r>
      <rPr>
        <sz val="12"/>
        <rFont val="Arial"/>
        <family val="2"/>
      </rPr>
      <t xml:space="preserve">
Dirección de Gestión Corporativa
Subdirección de Compras y Contratos
Subdirección de Talento Humano</t>
    </r>
  </si>
  <si>
    <t>Fortalecer los conocimientos de todos los funcionarios que participan en los procesos de contratación.</t>
  </si>
  <si>
    <t xml:space="preserve">Realizar capacitación en planeación y gestión de riesgos para todos los servidores públicos a nivel nacional que participen en los Procesos de Contratación de la entidad, en sus etapas precontractual, contractual y </t>
  </si>
  <si>
    <t>Registros de asistencia a la capacitación, presentación socializada o material expuesto y  la evaluación de impacto de la capacitación (conocimientos pre y post)</t>
  </si>
  <si>
    <t>Actualizar la Matriz de Riesgos del subproceso de Compras y Contratos para revisar los controles existentes e identificar posibles nuevos riesgos, causas y controles.</t>
  </si>
  <si>
    <t>Realizar la actualización de la matriz de riesgos del subproceso de Compras y Contratos</t>
  </si>
  <si>
    <t>Matriz de riesgos actualizada</t>
  </si>
  <si>
    <t>Fortalecer los conocimientos de los funcionarios que participan en la estructuración de los procesos de contratación, específicamente en la solicitud de adquisición y estudios del sector.</t>
  </si>
  <si>
    <t>Realizar curso de Investigación de Mercados, el cual tiene como objetivo fortalecer el criterio técnico a través del conocimiento normativo y ético aplicable a la elaboración del estudio del sector, así como promover habilidades investigativas con enfoque técnico que permitan estructurar decisiones basadas en evidencia real del mercado</t>
  </si>
  <si>
    <r>
      <rPr>
        <b/>
        <sz val="12"/>
        <rFont val="Arial"/>
        <family val="2"/>
      </rPr>
      <t>DGC</t>
    </r>
    <r>
      <rPr>
        <sz val="12"/>
        <rFont val="Arial"/>
        <family val="2"/>
      </rPr>
      <t xml:space="preserve">
Dirección de Gestión Corporativa
Subdirección de Compras y Contratos
Subdirección Escuela de Impuestos y Aduanas
 </t>
    </r>
  </si>
  <si>
    <t>ACD-2025-001
H-2</t>
  </si>
  <si>
    <r>
      <rPr>
        <b/>
        <sz val="12"/>
        <rFont val="Arial"/>
        <family val="2"/>
      </rPr>
      <t xml:space="preserve">Hallazgo No. 2. Inoportunidad en la presentación de la solicitud de adquisición: Nivel Central, DSA Cali, DSA Medellín, DSIA Villavicencio. </t>
    </r>
    <r>
      <rPr>
        <sz val="12"/>
        <rFont val="Arial"/>
        <family val="2"/>
      </rPr>
      <t xml:space="preserve">
De la muestra de 44 contratos verificados se observó en 30 de estos, inoportunidad en la presentación de la “Solicitud de Adquisición” a través del Formato FT-ADF-2617, con la antelación establecida según la programación en el Plan Anual de Adquisiciones, pese a la priorización y el cronograma determinado para la entrega de esta, como se relaciona en la tabla No. 7 Auditoría a la Contratación de la DIAN - ACD-2025-001.</t>
    </r>
  </si>
  <si>
    <t>Insuficiencia de controles que permitan mitigar las causas asociadas a la deficiente previsión de los tiempos necesarios para adelantar las gestiones de la contratación y falta de implementación de controles encaminados a garantizar el cumplimiento de los términos para el desarrollo de la etapa precontractual.</t>
  </si>
  <si>
    <t xml:space="preserve">Llevar a cabo seguimiento al cumplimiento de cronogramas y obligaciones derivadas de la etapa precontractual, contractual y </t>
  </si>
  <si>
    <t xml:space="preserve"> Actas de seguimiento con el consolidado mensual a nivel nacional</t>
  </si>
  <si>
    <t>Realizar capacitación en planeación y gestión de riesgos para todos los servidores públicos a nivel nacional que participen en los Procesos de Contratación de la entidad, en sus etapas precontractual, contractual y post contractual</t>
  </si>
  <si>
    <t>ACD-2025-001
H-3</t>
  </si>
  <si>
    <r>
      <rPr>
        <b/>
        <sz val="12"/>
        <rFont val="Arial"/>
        <family val="2"/>
      </rPr>
      <t xml:space="preserve">Hallazgo No. 3. Inoportunidad o falta de publicación de documentos del proceso contractual en el Sistema Electrónico para la Contratación Pública – SECOP II: Nivel Central, DSA Cali, DSA Medellín, DSI Bogotá, DSIA Villavicencio.
</t>
    </r>
    <r>
      <rPr>
        <sz val="12"/>
        <rFont val="Arial"/>
        <family val="2"/>
      </rPr>
      <t xml:space="preserve">
Revisada la gestión de la información contractual publicada en la plataforma SECOP II, respecto a la muestra seleccionada, se identificó que no se cumple con la oportunidad de esta, de acuerdo con los requisitos establecidos en la normativa vigente, y en otros no obra la publicación de los actos contractuales. Lo anterior se observó en los siguientes contratos, que se relacionan en la Tabla No. 9 Contratos inoportunidad publicación SECOP II, página 12 del Informe, y Tabla No. 10 Contratos falta publicación SECOP II, página 13 del Informe Auditoría a la Contratación de la DIAN - ACD-2025-001.</t>
    </r>
  </si>
  <si>
    <t>Insuficiencia de controles en la matriz de riesgos del Subproceso de Compras y Contratos asociados a la oportuna publicación de los documentos del proceso contractual en SECOP II, así como en la aplicación de controles del procedimiento, por parte de quienes intervienen tanto en la etapa precontractual como en la ejecución de los contratos.</t>
  </si>
  <si>
    <t>ACD-2025-001
H-4</t>
  </si>
  <si>
    <r>
      <rPr>
        <b/>
        <sz val="12"/>
        <rFont val="Arial"/>
        <family val="2"/>
      </rPr>
      <t xml:space="preserve">Hallazgo No. 4. Deficiencias en la supervisión de contratos: Nivel Central, DSA Cali, DSA Medellín, DSI Bogotá, DSIA Villavicencio.
</t>
    </r>
    <r>
      <rPr>
        <sz val="12"/>
        <rFont val="Arial"/>
        <family val="2"/>
      </rPr>
      <t xml:space="preserve">
Verificado el seguimiento y monitoreo en la ejecución contractual realizado por los supervisores asignados tanto en el Nivel Central como en las DSA Cali, DSA Medellín, DSI de Bogotá y DSIA Villavicencio, se identificaron deficiencias que pueden afectar la calidad y cumplimiento relacionadas con:
• Informes de supervisión con deficiencias en su contenido en cuanto a la verificación del cumplimiento de pago de aportes parafiscales, información del estado financiero del contrato, para el periodo objeto de seguimiento, Nivel Central: 00-042-2024 y 00-103-2024. (Anexo 4 - Deficiencias en la labor de supervisión del contrato).
• Sin publicación en la plataforma SECOP II de la totalidad de informes de supervisión requeridos para el proceso, que acrediten el seguimiento y verificación a la ejecución de los contratos Nivel Central: 00-053-2024, 00-084-2024, 00-007-2025, DSA Medellín: 90-013-2024, DSI Bogotá: 32-001-2022. (Anexo 4 – Ibidem).
• Incumplimiento en la periodicidad en la emisión de informes de supervisión en los contratos Nivel Central: 00-053-2024, 00-084-2024, 00-172-2024, 00-175-2024, 00-219-2024, 00-007-2025, DSA Cali: 88-006-2024, DSA Medellín: 90-013-2024, DSI Bogotá: OC 137800, DSIA Villavicencio: 22-001-2024. (Anexo 4 - Ibidem).
• Deficiente monitoreo y seguimiento a los riesgos en los contratos Nivel Central: 00-175-2024, 00-007-2025, DSA Cali: 88-006-2024, DSA Medellín: 90-013-2024, 90-001-2025. (Anexo 4 - Ibidem).</t>
    </r>
  </si>
  <si>
    <t>Inaplicación e insuficiencia de controles que permitan garantizar que las actividades de seguimiento y verificación a la ejecución contractual se realicen, documenten y publiquen de manera permanente y en la periodicidad establecida.</t>
  </si>
  <si>
    <t xml:space="preserve">Fortalecer los conocimientos de  los funcionarios que ejercer funciones de supervisión en las etapas contractual y  </t>
  </si>
  <si>
    <t xml:space="preserve">Realizar capacitación en supervisión contractual y </t>
  </si>
  <si>
    <t>Auditoría a  la Gestión de Accesos
AGA 2025-002</t>
  </si>
  <si>
    <t>AGA 2025-002
H7</t>
  </si>
  <si>
    <r>
      <rPr>
        <b/>
        <sz val="12"/>
        <rFont val="Arial"/>
        <family val="2"/>
      </rPr>
      <t xml:space="preserve">Hallazgo 7. Debilidades en la gestión de roles asignados en periodos de situaciones administrativas superiores a 15 días calendario. (P)
</t>
    </r>
    <r>
      <rPr>
        <sz val="12"/>
        <rFont val="Arial"/>
        <family val="2"/>
      </rPr>
      <t xml:space="preserve">
Analizada la información relacionada con los reportes de roles asignados respecto de las situaciones administrativas, superiores a 15 días calendario, de los funcionarios reportados por la SGEP, entre el 01 de enero de 2024 y 15 de marzo de 2025, se evidenció:
a. Baja confiabilidad en los procesos para la inactivación de roles entre la solución tecnológica de administración de planta de personal KACTUS y la plataforma MUISCA, ausencia de automatización integrada con la plataforma SIAT y con otras soluciones tecnológicas como SIGLO XXI, SIFARO, DYNAMIC 365 y Digiturno.
b. Deficiencias en la inactivación que se debe realizar sobre los roles informáticos asignados, para las cuales no existe inactivación automática o ésta falla y tiempos prolongados para la reactivación de roles al regreso del funcionario de la situación administrativa, especialmente en las plataformas SIAT y SIGLO XXI.
c. Inoportunidad en la actualización de los actos administrativos en el sistema KACTUS, puesto que se identificó una funcionaria de la DSIA Pereira identificada con cédula XXXXX329 con Resolución de modificación de situación administrativa de vacaciones, la cual no se encontraba registrada en el Sistema, generando inconsistencia en la información reportada y en los resultados de las transacciones evaluadas en la solución tecnológica RUT. 
d. Se identificaron tres (3) exfuncionarias, con transacciones realizadas después del retiro de la entidad: c.c. XXXXX313 - (15), retiro 31 de diciembre de 2024, última ubicación: DSI Bogotá ; c.c. XXXXX402 - (6), retiro 30 de diciembre de 2024, última ubicación: DSIA Riohacha; y c.c. XXXXX754 - (57), retiro 31 de diciembre de 2024, última ubicación: DSIA Popayán, con roles asignados a "Servidor DIAN" por lo que se evidencia acceso indebido a los sistemas de información de la entidad, por parte de exfuncionarios que ya no ostentaban la calidad de servidores públicos de la DIAN, por lo que se establece una presunta incidencia de tipo penal, según el artículo "269A Acceso abusivo a un sistema informático” del Código Penal, modificado por la Ley 1273 de 2009. (Solución Tecnológica: Análisis de Operaciones).  (P).</t>
    </r>
  </si>
  <si>
    <t>(P)</t>
  </si>
  <si>
    <t>Falta de:
 i) de desarrollos que permitan la integración confiable entre la solución tecnológica KACTUS y la plataforma MUISCA, la plataforma SIAT y con otras soluciones tecnológicas; 
i) de acceso en tiempo real a la información de los roles que no fueron inactivados por fallas en la integración entre soluciones tecnológicas; 
iii) estandarización en la frecuencia de la publicación de reportes y sincronización y/o actualización oportuna de las situaciones administrativas de las Direcciones Seccionales en el Sistema KACTUS; 
- Multiplicidad de reportes generados de las diferentes plataformas y soluciones tecnológicas.</t>
  </si>
  <si>
    <t xml:space="preserve">Realizar una mesa de trabajo con el responsable de  MUISCA para definir requerimientos de mejora y acompañamiento en el desarrollo e implementación.
</t>
  </si>
  <si>
    <t xml:space="preserve">
Para la plataforma MUISCA, realizar una mesa técnica específica con el responsable del control de acceso del sistema, con el fin de:
-Diagnosticar las fallas de sincronización con KACTUS.
-Recibir un requerimiento formal de mejora que incluya las necesidades propias de MUISCA
</t>
  </si>
  <si>
    <r>
      <rPr>
        <b/>
        <sz val="12"/>
        <rFont val="Arial"/>
        <family val="2"/>
      </rPr>
      <t>DGC</t>
    </r>
    <r>
      <rPr>
        <sz val="12"/>
        <rFont val="Arial"/>
        <family val="2"/>
      </rPr>
      <t xml:space="preserve">
Dirección de Gestión de Innovación y Tecnología
Dirección de Gestión Corporativa
Subdirección de Gestión del Empleo Público </t>
    </r>
  </si>
  <si>
    <t>Para las demás plataformas
Socializar y capacitar a los responsables de usuarios en cada área sobre las funciones de Kactus y el uso del reporte unificado de roles.</t>
  </si>
  <si>
    <t xml:space="preserve">Realizar un diagnóstico que permita  identificar la viabilidad para implementar la interfaz entre SIAT y Kactus </t>
  </si>
  <si>
    <t xml:space="preserve">Diagnóstico técnico y análisis de viabilidad
</t>
  </si>
  <si>
    <t>Informe técnico</t>
  </si>
  <si>
    <r>
      <rPr>
        <b/>
        <sz val="12"/>
        <rFont val="Arial"/>
        <family val="2"/>
      </rPr>
      <t xml:space="preserve">DGC
</t>
    </r>
    <r>
      <rPr>
        <sz val="12"/>
        <rFont val="Arial"/>
        <family val="2"/>
      </rPr>
      <t xml:space="preserve">Dirección de Gestión de Innovación y Tecnología
Subdirección de Innovación y Proyectos 
</t>
    </r>
  </si>
  <si>
    <t>Creación de un reporte unificado de situación administrativa de funcionarios activos en planta a partir del sistema KACTUS</t>
  </si>
  <si>
    <t>Llevar a cabo una mesa de trabajo con los responsables, con el fin de identificar campos necesarios de las bases de datos de Kactus de la planta personal.</t>
  </si>
  <si>
    <t>Acta de mesa de trabajo</t>
  </si>
  <si>
    <t xml:space="preserve">- Generar un reporte estandarizado desde el sistema KACTUS que integre la situación administrativa actualizada de todos los funcionarios, contratistas, pasantes, entes de control y demás usuarios no funcionarios. </t>
  </si>
  <si>
    <t>Reporte</t>
  </si>
  <si>
    <t>Definir responsables de gestión de usuarios por cada solución tecnológica (MUISCA, SIAT, SIFARO, SIGLO XXI, etc.) y realizar verificaciones periódicas para inactivar roles de usuarios no vigentes, incluyendo exfuncionarios, contratistas y entes de control</t>
  </si>
  <si>
    <t>- Definir y asignar responsables de gestión de usuarios por cada solución tecnológica (MUISCA, SIAT, SIFARO, SIGLO XXI, DYNAMIC 365, Digiturno, entre otros), quienes deberán consultar el reporte unificado de manera periódica  y realizar la inactivación o ajuste de roles de usuarios no vigentes.</t>
  </si>
  <si>
    <t>Solicitar a la DGIT la actualización respecto al estado de los casos de usuarios que no figuran en Directorio Activo  y tampoco estuvieron vinculados a la extinta Dirección Seccional de Grandes contribuyentes.</t>
  </si>
  <si>
    <t xml:space="preserve">Enviar un correo u oficio la DGIT , solicitando que analice los casos con el fin de obtener una solución sobre el tema. </t>
  </si>
  <si>
    <t>Envío solicitud a  través de correo.</t>
  </si>
  <si>
    <r>
      <rPr>
        <b/>
        <sz val="12"/>
        <rFont val="Arial"/>
        <family val="2"/>
      </rPr>
      <t>DGC</t>
    </r>
    <r>
      <rPr>
        <sz val="12"/>
        <rFont val="Arial"/>
        <family val="2"/>
      </rPr>
      <t xml:space="preserve">
Dirección de Gestión de Innovación y Tecnología
Dirección Operativa de Grandes Contribuyentes
</t>
    </r>
  </si>
  <si>
    <t>Auditoría a la Contratación de la DIAN - ACD 2023-006</t>
  </si>
  <si>
    <t>ACD 2023-006</t>
  </si>
  <si>
    <r>
      <rPr>
        <b/>
        <sz val="12"/>
        <rFont val="Arial"/>
        <family val="2"/>
      </rPr>
      <t>Hallazgo No.4 Inoportunidad de la Liquidación de contratos y el cierre de expedientes electrónicos en SECOP II
Subdirección de Compras y Contratos y Dirección Seccional de Aduanas de Cúcuta</t>
    </r>
    <r>
      <rPr>
        <sz val="12"/>
        <rFont val="Arial"/>
        <family val="2"/>
      </rPr>
      <t xml:space="preserve">
Verificado el cumplimiento y oportunidad en el trámite de la liquidación de los contratos atendiendo a los términos establecidos dentro del proceso contractual o en la normatividad vigente, frente a las diferentes modalidades de contratación y el cierre de los expedientes en la plataforma electrónica de SECOP II una vez cumplido con todas las obligaciones post-contractuales, se evidenció:
a. Contratos con plazo de ejecución finalizado en la vigencia 2022, a los cuáles se les estableció el término de (seis) 6 meses para su liquidación bilateral, y a la fecha de revisión no se evidenció el trámite adelantado por los supervisores para llevar a cabo dicha liquidación, de acuerdo con lo establecido en la Cartilla de Supervisión que indica que “el Supervisor o Interventor deben presentar a la Subdirección de Compras y Contratos (en el Nivel Central) o al Director Seccional (en el Nivel Local) el proyecto de liquidación del contrato dentro del mes siguiente al vencimiento del plazo de su ejecución, para que las partes puedan revisar el proyecto, discutirlo y firmarlo antes del vencimiento del plazo de seis (6) meses cubierto por los amparos de la garantía única de cumplimiento.", sobre los cuales se expone a la entidad al riesgo de pérdida de competencia para liquidar los contratos.
Nivel Central: 00-127-2022, 00-103-2022, 00-069-2022, 00-086-2022, 00-112-2022, 00-125-2022, DSA Cúcuta: 89-017-2022, 89-011-2022, 89-007-2022, 89-002-2022, 89-006-2022, 89-004-2022, 89-019-2022, 89-013-2022, 89-009-2022, 89-014-2022, 89-003-2022, 89-018-2022, 89-012-2022, 89-008-2022.
De igual forma, contratos donde la entidad perdió competencia para efectuar la liquidación dado el vencimiento de términos para efectuar el trámite. Nivel Central: 00-167-2017, 00-129-2018, 00-123-2017.
b. Contratos que se encuentran terminados y sin obligaciones post contractuales pendientes, a los cuales no se les ha realizado el cierre en la plataforma SECOP ll. Nivel Central: 00-167-2017, 00-246-2018, 00-228-2019, 00-086-2017, 00-091-2019. DSA Cúcuta: 89-007-2022, 89-004-2022, 89-019-2022, 89-013-2022, 89-009-2022
Con lo anterior se desatiende lo dispuesto en el artículo 60 de la Ley 80 de 1993, modificado por el artículo 217 del Decreto 019 de 2012, el artículo 11 de la Ley 1150 de 2007, el artículo 2.2.1.1.2.4.3 del Decreto 1082 de 2015, el numeral 5.3.1. del Manual de contratación MN-ADF-0013 V4, el numeral 3.3. y las actividades 10 a 27 del procedimiento Etapa post contractual PR-ADF-0434 V2 y las circular externa No.002 del 2023, lineamientos para el cierre del contrato electrónico en SECOP II y el anexo a la circular externa No. 002 de 2023, y la aplicación de la Dimensión 2ª. Direccionamiento estratégico y planeación, Dimensión 3ª. Gestión con valores para resultados, Dimensión 4ª. Evaluación de resultados y del componente 3 Actividades de Control de la Dimensión 7ª. Control Interno del Modelo Integrado de Planeación y Gestión – MIPG V5.</t>
    </r>
  </si>
  <si>
    <t>Deficiencias en el control y seguimiento durante la etapa post contractual, en particular al ejercicio de liquidación y cierre de los expedientes contractuales por parte de los supervisores en los términos establecidos en el contrato y la ley y de acuerdo con los lineamientos impartidos por la Agencia Nacional de Contratación Pública Colombia Compra Eficiente - ANCP CCE, respecto al cierre de los contratos electrónicos.</t>
  </si>
  <si>
    <t>Llevar a cabo seguimiento al cumplimiento de obligaciones derivadas de la etapa  postcontractual de los procesos contractuales</t>
  </si>
  <si>
    <t>Realizar seguimiento mensual al cumplimiento de obligaciones derivadas de la etapa postcontractual, para garantizar la ejecución de los contratos, verificando el cumplimiento de hitos y remitiendo los requerimientos que sean necesarios, para garantizar la expedición y publicación oportuna de informes de supervisión en la etapa contractual y postcontractual para la efectiva liquidación y cierre de expedientes contractuales.</t>
  </si>
  <si>
    <t>Impartir lineamientos para que se incluya en los compromisos laborales de los funcionarios que participan en la planeación, ejecución y etapa postcontractual de los procesos de selección, la evaluación de la oportunidad en el cumplimiento de sus funciones.</t>
  </si>
  <si>
    <t>Expedir memorando lineamientos para que se incluya en los compromisos laborales de los funcionarios que participan en la planeación, ejecución y etapa postcontractual de los procesos de selección, la evaluación de la oportunidad en el cumplimiento de sus funciones.</t>
  </si>
  <si>
    <t>Memorando impartiendo lineamientos para que se incluya en los compromisos laborales de los funcionarios que participan en la planeación, ejecución y etapa postcontractual de los procesos de selección, la evaluación de la oportunidad en el cumplimiento de sus funciones.</t>
  </si>
  <si>
    <t xml:space="preserve">Fortalecer los conocimientos de  los funcionarios que ejercer funciones de supervisión en las etapas contractual y postcontractual </t>
  </si>
  <si>
    <t>Realizar capacitación en supervisión contractual y postcontractual</t>
  </si>
  <si>
    <t>Registros de asistencia a la capacitación, presentación socializada o material expuesto e informe de  las evaluaciones de impacto de la capacitación (conocimientos pre y post)</t>
  </si>
  <si>
    <t>AUDITORÍA A LAS MERCANCÍAS APREHENDIDAS, DECOMISADAS O ABANDONADAS A FAVOR DE LA NACIÓN - ADA - AMA2025-007</t>
  </si>
  <si>
    <t>AMA-2025-007
H1</t>
  </si>
  <si>
    <r>
      <rPr>
        <b/>
        <sz val="12"/>
        <rFont val="Arial"/>
        <family val="2"/>
      </rPr>
      <t>Inoportunidad en la disposición de las mercancías Aprehendidas, Decomisadas o Abandonadas – ADA a favor de la Nación.</t>
    </r>
    <r>
      <rPr>
        <sz val="12"/>
        <rFont val="Arial"/>
        <family val="2"/>
      </rPr>
      <t xml:space="preserve">
Revisado el inventario de mercancías con corte a 30 de junio de 2025, se evidenció la existencia de mercancías ADA cuya situación jurídica fue definida hace más de dos años, sin que se haya realizado su disposición. Nivel Central – Subdirección Logística, Nivel Local - Direcciones Seccionales de Aduanas de Bogotá, Medellín y Cali, y Dirección Seccional de Impuestos y Aduanas de Bucaramanga. (Anexo 1).
El consolidado por Dirección Seccional y valor total de las mercancías pendientes de disposición, se presentan en la siguiente tabla:
</t>
    </r>
    <r>
      <rPr>
        <b/>
        <sz val="12"/>
        <rFont val="Arial"/>
        <family val="2"/>
      </rPr>
      <t>Tabla 3.  Mercancías con situación jurídica definida pendientes de disposición
(VER INFORME PÁGINA 8)</t>
    </r>
    <r>
      <rPr>
        <sz val="12"/>
        <rFont val="Arial"/>
        <family val="2"/>
      </rPr>
      <t xml:space="preserve">
</t>
    </r>
  </si>
  <si>
    <t>Deficiencias en la aplicación de controles, debilidades en el monitoreo y seguimiento para la disposición oportuna de mercancías ADA y disminución de inventarios, en el Nivel Central y Nivel Local, que garanticen el flujo de mercancías ADA y la conformación de los eventos de disposición.</t>
  </si>
  <si>
    <r>
      <rPr>
        <b/>
        <sz val="12"/>
        <rFont val="Arial"/>
        <family val="2"/>
      </rPr>
      <t xml:space="preserve">Acción 1: </t>
    </r>
    <r>
      <rPr>
        <sz val="12"/>
        <rFont val="Arial"/>
        <family val="2"/>
      </rPr>
      <t xml:space="preserve">Disponer de las Mercancías con situación jurídica definida y registradas en el sistema ADA por valor Total de $ 15.600.577.108,06 relacionadas en el anexo 1, de las Direcciones Seccionales de Aduanas de Bogotá ($14.236.374.227,97), Cali ($690.761.454) Medellín ($645.657.154,09), y  Dirección Seccional de Impuestos y Aduanas de Bucaramanga ($27.784.272) y realizar seguimiento a la disposición de mercancías ADA
</t>
    </r>
  </si>
  <si>
    <r>
      <rPr>
        <b/>
        <sz val="12"/>
        <rFont val="Arial"/>
        <family val="2"/>
      </rPr>
      <t>Actividad 1:</t>
    </r>
    <r>
      <rPr>
        <sz val="12"/>
        <rFont val="Arial"/>
        <family val="2"/>
      </rPr>
      <t xml:space="preserve"> Realizar egresos de las mercancías ADA con situación jurídica definida y relacionadas en el Anexo 1 de la AMA 2025-007
</t>
    </r>
  </si>
  <si>
    <t>valor de la mercancía egresada en el periodo / valor total de las mercancías a disponer. Periodicidad mensual</t>
  </si>
  <si>
    <r>
      <rPr>
        <b/>
        <sz val="12"/>
        <rFont val="Arial"/>
        <family val="2"/>
      </rPr>
      <t xml:space="preserve">DGC
</t>
    </r>
    <r>
      <rPr>
        <sz val="12"/>
        <rFont val="Arial"/>
        <family val="2"/>
      </rPr>
      <t xml:space="preserve">Dirección de Gestión Corporativa
Dirección Seccional de Aduanas de Bogotá 
División Administrativa y Financiera
GIT de Operación Logística 
Dirección Seccional de Aduanas de Cali
División Administrativa y Financiera
GIT de Operación Logística 
Dirección Seccional de Aduanas de Medellín 
División Administrativa y Financiera
GIT de Operación Logística 
Dirección Seccional de Impuestos y Aduanas de Bucaramanga
División Administrativa y Financiera
GIT de Operación Logística </t>
    </r>
  </si>
  <si>
    <r>
      <rPr>
        <b/>
        <sz val="12"/>
        <rFont val="Arial"/>
        <family val="2"/>
      </rPr>
      <t>Acción 2</t>
    </r>
    <r>
      <rPr>
        <sz val="12"/>
        <rFont val="Arial"/>
        <family val="2"/>
      </rPr>
      <t>: Impartir lineamientos sobre la disposición de armas, municiones y divisas.</t>
    </r>
  </si>
  <si>
    <r>
      <rPr>
        <b/>
        <sz val="12"/>
        <rFont val="Arial"/>
        <family val="2"/>
      </rPr>
      <t>Actividad 1</t>
    </r>
    <r>
      <rPr>
        <sz val="12"/>
        <rFont val="Arial"/>
        <family val="2"/>
      </rPr>
      <t>: Elaborar dos lineamientos: uno relacionado con la disposición de armas y  municiones y otro relacionado con la disposición de divisas.</t>
    </r>
  </si>
  <si>
    <t>Lineamientos comunicados</t>
  </si>
  <si>
    <t>AMA-2025-007
H2 - Lit a)
H2 - Lit b)</t>
  </si>
  <si>
    <r>
      <rPr>
        <b/>
        <sz val="12"/>
        <rFont val="Arial"/>
        <family val="2"/>
      </rPr>
      <t>H2 - Literal a). Deficiencias en el procedimiento para la disposición de las mercancías ADA y en la conformación de los eventos.</t>
    </r>
    <r>
      <rPr>
        <sz val="12"/>
        <rFont val="Arial"/>
        <family val="2"/>
      </rPr>
      <t xml:space="preserve">
Inoportunidad en la elaboración del formato FT-ADF-2623 verificación de requisitos de las donaciones – Nivel Central – Subdirección Logística - Coordinación de Gestión Social y Comercialización
Revisada una muestra de 48 eventos de disposición bajo la modalidad donación, de las Direcciones Seccionales auditadas, se evidenció que, en 28 eventos, el formato FT-ADF-2623 “Verificación de ofrecimientos y aceptaciones”, fue diligenciado con hasta 82 días posteriores a la expedición del acto administrativo que autoriza la donación, con lo que se desvirtúa el propósito del formato como herramienta preventiva de control, al no ser aplicado oportunamente para motivar la decisión administrativa. (Anexo 2)
</t>
    </r>
    <r>
      <rPr>
        <b/>
        <sz val="12"/>
        <rFont val="Arial"/>
        <family val="2"/>
      </rPr>
      <t>H2 - Literal b). Falta de completitud documental en los eventos de donación - Nivel Central – Subdirección Logística - Coordinación de Gestión Social y Comercialización.  Nivel Local – Direcciones Seccionales de Aduanas de Cartagena, Cali y Medellín.</t>
    </r>
    <r>
      <rPr>
        <sz val="12"/>
        <rFont val="Arial"/>
        <family val="2"/>
      </rPr>
      <t xml:space="preserve">
En la revisión de 17 eventos de disposición bajo la modalidad de donación en las Direcciones Seccionales auditadas, en la DSA Medellín (1), DSA Cartagena (2), de la DSA Cali (4), se identificó la ausencia de documentos en la conformación de estos, tales como:  
Oficios de ofrecimientos de la mercancía (DSA Medellín y Cartagena) y correo electrónico u oficio de comunicación para la programación de la diligencia de entrega de la mercancía donada (DSA Cali).
Lo que dificulta el seguimiento del proceso de disposición, impide verificar que la entrega se haya realizado correctamente y a la entidad y/o persona beneficiaria autorizada, y representa un incumplimiento a los procedimientos establecidos por la entidad. (Anexo 3)</t>
    </r>
  </si>
  <si>
    <t>Deficiencias en la implementación de controles, en el monitoreo y seguimiento para el cumplimiento de los requisitos, en la conformación de los eventos de donación y venta,  para la disposición de mercancías y disminución de inventarios e inobservancia de los procedimientos e instructivos en el Nivel Central, para la disposición de las mercancías ADA.</t>
  </si>
  <si>
    <r>
      <rPr>
        <b/>
        <sz val="12"/>
        <rFont val="Arial"/>
        <family val="2"/>
      </rPr>
      <t>Acción 1:</t>
    </r>
    <r>
      <rPr>
        <sz val="12"/>
        <rFont val="Arial"/>
        <family val="2"/>
      </rPr>
      <t xml:space="preserve"> Capacitar a los sustanciadores de la Coordinación de Gestión Social y Comercialización en la obligatoriedad de elaborar el formato FT-ADF-2623 como herramienta previa de control de los proyectos de donación, implementando un breve instructivo que agilice el correcto y completo diligenciamiento.
</t>
    </r>
  </si>
  <si>
    <r>
      <rPr>
        <b/>
        <sz val="12"/>
        <rFont val="Arial"/>
        <family val="2"/>
      </rPr>
      <t>Actividad 1:</t>
    </r>
    <r>
      <rPr>
        <sz val="12"/>
        <rFont val="Arial"/>
        <family val="2"/>
      </rPr>
      <t xml:space="preserve"> Diseñar un instructivo simplificado para el diligenciamiento  del formato FT-ADF-2623
</t>
    </r>
  </si>
  <si>
    <t>Instructivo del formato FT-ADF-2623</t>
  </si>
  <si>
    <r>
      <t xml:space="preserve">DGC
</t>
    </r>
    <r>
      <rPr>
        <sz val="12"/>
        <rFont val="Arial"/>
        <family val="2"/>
      </rPr>
      <t>Dirección de Gestión Corporativa
Subdirección Logística
Coordinación de Gestión Social y Comercialización</t>
    </r>
  </si>
  <si>
    <r>
      <rPr>
        <b/>
        <sz val="12"/>
        <rFont val="Arial"/>
        <family val="2"/>
      </rPr>
      <t>Actividad 2:</t>
    </r>
    <r>
      <rPr>
        <sz val="12"/>
        <rFont val="Arial"/>
        <family val="2"/>
      </rPr>
      <t xml:space="preserve"> Capacitar a los sustanciadores de la Coordinación de Gestión Social y Comercialización sobre la correcta y obligatorio diligenciamiento del formato FT-ADF-2623</t>
    </r>
  </si>
  <si>
    <r>
      <t xml:space="preserve">DGC
</t>
    </r>
    <r>
      <rPr>
        <sz val="12"/>
        <rFont val="Arial"/>
        <family val="2"/>
      </rPr>
      <t>Dirección de Gestión Corporativa</t>
    </r>
    <r>
      <rPr>
        <b/>
        <sz val="12"/>
        <rFont val="Arial"/>
        <family val="2"/>
      </rPr>
      <t xml:space="preserve">
</t>
    </r>
    <r>
      <rPr>
        <sz val="12"/>
        <rFont val="Arial"/>
        <family val="2"/>
      </rPr>
      <t>Subdirección Logística
Coordinación de Gestión Social y Comercialización</t>
    </r>
  </si>
  <si>
    <r>
      <rPr>
        <b/>
        <sz val="12"/>
        <rFont val="Arial"/>
        <family val="2"/>
      </rPr>
      <t>Actividad 3:</t>
    </r>
    <r>
      <rPr>
        <sz val="12"/>
        <rFont val="Arial"/>
        <family val="2"/>
      </rPr>
      <t xml:space="preserve"> Realizar seguimiento trimestral a los sustanciadores de la Coordinación de Gestión Social y Comercialización para verificar la oportunidad en el diligenciamiento y remisión a las Direcciones Seccionales del FT-ADF-2623</t>
    </r>
  </si>
  <si>
    <t>Informe de seguimiento trimestral</t>
  </si>
  <si>
    <r>
      <t xml:space="preserve">Acción 2: </t>
    </r>
    <r>
      <rPr>
        <sz val="12"/>
        <rFont val="Arial"/>
        <family val="2"/>
      </rPr>
      <t>Socializar con las Direcciones Seccionales la lista de chequeo de los proyectos de donación y realizar seguimiento trimestral a su aplicación en las Direcciones de Aduanas de Cartagena, Cali y Medellín.</t>
    </r>
  </si>
  <si>
    <r>
      <rPr>
        <b/>
        <sz val="12"/>
        <rFont val="Arial"/>
        <family val="2"/>
      </rPr>
      <t>Actividad 1</t>
    </r>
    <r>
      <rPr>
        <sz val="12"/>
        <rFont val="Arial"/>
        <family val="2"/>
      </rPr>
      <t xml:space="preserve">: Socializar con las Direcciones Seccionales la lista de chequeo de los proyectos de donación. </t>
    </r>
  </si>
  <si>
    <r>
      <rPr>
        <b/>
        <sz val="12"/>
        <rFont val="Arial"/>
        <family val="2"/>
      </rPr>
      <t>Actividad 2:</t>
    </r>
    <r>
      <rPr>
        <sz val="12"/>
        <rFont val="Arial"/>
        <family val="2"/>
      </rPr>
      <t xml:space="preserve">  Realizar seguimiento trimestral a las Direcciones Seccionales de Aduanas de Cartagena, Cali y Medellín</t>
    </r>
  </si>
  <si>
    <t>Informe de seguimiento trimestral por Dirección Seccional</t>
  </si>
  <si>
    <r>
      <t xml:space="preserve">DGC
</t>
    </r>
    <r>
      <rPr>
        <sz val="12"/>
        <rFont val="Arial"/>
        <family val="2"/>
      </rPr>
      <t>Dirección de Gestión Corporativa</t>
    </r>
    <r>
      <rPr>
        <b/>
        <sz val="12"/>
        <rFont val="Arial"/>
        <family val="2"/>
      </rPr>
      <t xml:space="preserve">
</t>
    </r>
    <r>
      <rPr>
        <sz val="12"/>
        <rFont val="Arial"/>
        <family val="2"/>
      </rPr>
      <t xml:space="preserve">Subdirección Logística
Coordinación de Gestión Social y Comercialización
</t>
    </r>
    <r>
      <rPr>
        <b/>
        <sz val="12"/>
        <rFont val="Arial"/>
        <family val="2"/>
      </rPr>
      <t xml:space="preserve">
</t>
    </r>
    <r>
      <rPr>
        <sz val="12"/>
        <rFont val="Arial"/>
        <family val="2"/>
      </rPr>
      <t xml:space="preserve">Dirección Seccional de Aduanas de Cartagena, Cali y de Medellín
GIT de Operación Logística </t>
    </r>
  </si>
  <si>
    <t>AMA-2025-007
H3 - Lit a)
H3 - Lit b)
H3 - Lit c)
H3 - Lit d)
H3 - Lit e)
H3 - Lit f)
H3 - Lit g)</t>
  </si>
  <si>
    <r>
      <rPr>
        <b/>
        <sz val="12"/>
        <rFont val="Arial"/>
        <family val="2"/>
      </rPr>
      <t>H3 - Lit a) Deficiencias en la administración y control de los inventarios de mercancías ADA</t>
    </r>
    <r>
      <rPr>
        <sz val="12"/>
        <rFont val="Arial"/>
        <family val="2"/>
      </rPr>
      <t xml:space="preserve">
Revisado el inventario total de mercancías ADA, suministrado por la Subdirección Logística con corte a 30 de junio de 2025, para las Direcciones Seccionales de Aduanas de Bogotá, Medellín, Cartagena, Cali y de Impuestos y Aduanas de Bucaramanga, se evidenció:
La solución tecnológica ADA no cuenta con los campos requeridos para una correcta clasificación de las mercancías, así:
Existe mercancía clasificada en el grupo de “Joyería, relojería, piedras y metal”  y de acuerdo con la descripción de esta corresponde a artículos de fantasía, bisutería, piedras sintéticas, material color plata y oro, entre otros; igual situación se presenta para el grupo de “Títulos Valores” con el subgrupo “ojoss”, cuya descripción realmente corresponde a divisas; lo cual ocasiona falta de control para mercancías valiosas por no contar con datos reales y/o consistentes sobre este tipo de mercancías, aumentando el riesgo de  pérdida o sustracción, por falta de la capacidad de distinción entre mercancías de alto y bajo costo. Nivel Central - Subdirección Logística – Nivel Local DSA de Bogotá (Anexo 4).
</t>
    </r>
    <r>
      <rPr>
        <b/>
        <sz val="12"/>
        <rFont val="Arial"/>
        <family val="2"/>
      </rPr>
      <t xml:space="preserve">H3 - Lit b) La solución tecnológica ADA no permite identificar de forma individual todos los depósitos sin contrato, </t>
    </r>
    <r>
      <rPr>
        <sz val="12"/>
        <rFont val="Arial"/>
        <family val="2"/>
      </rPr>
      <t xml:space="preserve">algunas mercancías se encuentran clasificadas y agrupadas de manera general en los códigos de depósito “Cadena ADA”, “Depósitos Especiales” y “Joyas” lo que no brinda certeza del lugar de almacenamiento, teniendo que recurrir a cuadros en Excel y bases de datos que se diligencian manualmente.  Nivel Central - Subdirección Logística. (Anexo 4).
</t>
    </r>
    <r>
      <rPr>
        <b/>
        <sz val="12"/>
        <rFont val="Arial"/>
        <family val="2"/>
      </rPr>
      <t>H3 - Lit c) La entidad no cuenta con un sistema de información integral que registre la trazabilidad</t>
    </r>
    <r>
      <rPr>
        <sz val="12"/>
        <rFont val="Arial"/>
        <family val="2"/>
      </rPr>
      <t xml:space="preserve"> de todas las actuaciones que se hayan adelantado para cada uno de los Documentos de Ingreso de Mercancía (DIM) o Acta de Inventario, Avalúo de Mercancías Abandonadas (AIAMA), que garantice el control y seguimiento de la mercancía aprehendida, decomisada o abandonada a favor de la Nación. Nivel Central - Subdirección Logística.
</t>
    </r>
    <r>
      <rPr>
        <b/>
        <sz val="12"/>
        <rFont val="Arial"/>
        <family val="2"/>
      </rPr>
      <t xml:space="preserve">H3 - Lit d) Verificados los controles y autocontroles implementados por el área,  </t>
    </r>
    <r>
      <rPr>
        <sz val="12"/>
        <rFont val="Arial"/>
        <family val="2"/>
      </rPr>
      <t xml:space="preserve">para las mercancías en abandono a favor de la nación (archivo en Excel),  se observa desactualización de este, lo que imposibilita identificar, a la fecha, el estado de las acciones que se han surtido sobre estas mercancías o su disposición final. Nivel Local – DSA de Medellín (Anexos 5 y 6).
</t>
    </r>
    <r>
      <rPr>
        <b/>
        <sz val="12"/>
        <rFont val="Arial"/>
        <family val="2"/>
      </rPr>
      <t xml:space="preserve">H3 - Lit e) Deficiencias en la inspección física de mercancías que permitan la verificación rigurosa de la mercancía abandonada a favor de la Nación.
</t>
    </r>
    <r>
      <rPr>
        <sz val="12"/>
        <rFont val="Arial"/>
        <family val="2"/>
      </rPr>
      <t xml:space="preserve">De acuerdo con la respuesta emitida por el depósito CONTECAR S.A. (sin contrato con la DIAN), una mercancía fue inspeccionada por la autoridad aduanera; sin embargo, no se verificaron las cantidades ni el peso real, registrándose en las actas correspondientes únicamente el peso documental. Por esta razón, el depósito mencionado, se negó a firmar el acta de faltantes. Asimismo, señaló que, según la evidencia fílmica del 22 de enero de 2024, el funcionario solicitó la movilización del contenedor FANU 155557 para inspección, procediendo a su apertura mediante el retiro del sello P962304. La diligencia inició a las 15:26 y finalizó a las 17:00, colocando posteriormente el sello P963526. Esta mercancía fue objeto de destrucción mediante procedimiento abreviado, conforme a la Resolución nro. 0151 de febrero de 2024. En el Acta de Hechos se dejó constancia de las inconsistencias detectadas, identificándose un faltante de 6.000 unidades de cigarrillos marca IBIZA, con un valor estimado de $16.452.000. Nivel Local – DSA de Cartagena.
</t>
    </r>
    <r>
      <rPr>
        <b/>
        <sz val="12"/>
        <rFont val="Arial"/>
        <family val="2"/>
      </rPr>
      <t>H3 - Lit f) Durante la vigencia 2024, en la Dirección Seccional de Impuestos y Aduanas de Buenaventura se registraron faltantes en 319 DIM</t>
    </r>
    <r>
      <rPr>
        <sz val="12"/>
        <rFont val="Arial"/>
        <family val="2"/>
      </rPr>
      <t xml:space="preserve">, correspondientes a un total de 309.634 artículos, con un valor estimado de $1.714.026.646. En lo corrido del año 2025, se han reportado faltantes en 36 DIM, equivalentes a 16.919 artículos, por un valor de $82.810.127,06. Esta recurrencia evidencia la necesidad de fortalecer los controles desde el momento del ingreso al inventario de las mercancías ADA, dentro del recinto de almacenamiento contratado. Lo anterior, con el fin de garantizar una adecuada administración, custodia y trazabilidad de estos bienes hasta su disposición final. Nivel Local - DSIA de Buenaventura. (Anexos 7 y 8)
</t>
    </r>
    <r>
      <rPr>
        <b/>
        <sz val="12"/>
        <rFont val="Arial"/>
        <family val="2"/>
      </rPr>
      <t xml:space="preserve">
H3 - Lit g) Deficiencias en el almacenamiento de oro, joyas o metales preciosos,</t>
    </r>
    <r>
      <rPr>
        <sz val="12"/>
        <rFont val="Arial"/>
        <family val="2"/>
      </rPr>
      <t xml:space="preserve"> presentándose materialización del riesgo por pérdida de mercancía por valor de $664.804.081, con actas de aprehensión de la vigencia 2023, con permanencia aproximada de un año, en custodia de la División Viajeros en la Dirección Seccional de Aduanas de Cali, sin trasladado al Banco de la República o Banco Agrario, careciendo de medidas de seguridad (cámaras, entre otros) para su guarda y custodia.  Nivel Local - DSA de Cali</t>
    </r>
  </si>
  <si>
    <t>Deficiencias en la implementación de controles, en el monitoreo y seguimiento para el ingreso al inventario e inspección de las mercancías ADA, que se almacenan en recintos con o sin contrato, con el fin de controlar su administración y custodia hasta su disposición; e inobservancia de los procedimientos e instructivos, para la disposición de las mercancías ADA, en el Nivel Central y Nivel Local.</t>
  </si>
  <si>
    <r>
      <rPr>
        <b/>
        <sz val="12"/>
        <rFont val="Arial"/>
        <family val="2"/>
      </rPr>
      <t>Acción 1:</t>
    </r>
    <r>
      <rPr>
        <sz val="12"/>
        <rFont val="Arial"/>
        <family val="2"/>
      </rPr>
      <t xml:space="preserve"> Dar lineamiento a las Direcciones Seccionales relacionado con la correcta clasificación de las mercancías ADA en los grupos y subgrupos del aplicativo ADA, con un término que permita subsanar las mercancías mal clasificadas.</t>
    </r>
  </si>
  <si>
    <r>
      <rPr>
        <b/>
        <sz val="12"/>
        <rFont val="Arial"/>
        <family val="2"/>
      </rPr>
      <t xml:space="preserve">Actividad 1: </t>
    </r>
    <r>
      <rPr>
        <sz val="12"/>
        <rFont val="Arial"/>
        <family val="2"/>
      </rPr>
      <t>Elaborar y comunicar un lineamiento relacionado con la correcta clasificación de las mercancías en los grupos y subgrupos del sistema ADA, previo diagnóstico de las existencias del sistema ADA.</t>
    </r>
  </si>
  <si>
    <t>Lineamiento comunicado</t>
  </si>
  <si>
    <r>
      <rPr>
        <b/>
        <sz val="12"/>
        <rFont val="Arial"/>
        <family val="2"/>
      </rPr>
      <t xml:space="preserve">DGC
</t>
    </r>
    <r>
      <rPr>
        <sz val="12"/>
        <rFont val="Arial"/>
        <family val="2"/>
      </rPr>
      <t>Dirección de Gestión Corporativa</t>
    </r>
    <r>
      <rPr>
        <b/>
        <sz val="12"/>
        <rFont val="Arial"/>
        <family val="2"/>
      </rPr>
      <t xml:space="preserve">
</t>
    </r>
    <r>
      <rPr>
        <sz val="12"/>
        <rFont val="Arial"/>
        <family val="2"/>
      </rPr>
      <t>Subdirección Logística
Coordinación de Optimización de la Operación Logística.
Coordinación de Gestión Social y Comercialización
Coordinación de Chatarrización y Destrucciones</t>
    </r>
  </si>
  <si>
    <r>
      <rPr>
        <b/>
        <sz val="12"/>
        <rFont val="Arial"/>
        <family val="2"/>
      </rPr>
      <t>Actividad 2:</t>
    </r>
    <r>
      <rPr>
        <sz val="12"/>
        <rFont val="Arial"/>
        <family val="2"/>
      </rPr>
      <t xml:space="preserve"> Corregir en ADA el subgrupo de las mercancías ADA relacionadas en el anexo 4, que se encuentren mal clasificadas </t>
    </r>
  </si>
  <si>
    <t>Reporte de existencias en Excel con la actualización</t>
  </si>
  <si>
    <r>
      <rPr>
        <b/>
        <sz val="12"/>
        <rFont val="Arial"/>
        <family val="2"/>
      </rPr>
      <t xml:space="preserve">DGC
</t>
    </r>
    <r>
      <rPr>
        <sz val="12"/>
        <rFont val="Arial"/>
        <family val="2"/>
      </rPr>
      <t>Dirección de Gestión Corporativa
Subdirección Logística
Coordinación de Optimización de la Operación Logística
Dirección Seccional de Aduanas de Bogotá
GIT de Operación Logística</t>
    </r>
  </si>
  <si>
    <r>
      <rPr>
        <b/>
        <sz val="12"/>
        <rFont val="Arial"/>
        <family val="2"/>
      </rPr>
      <t xml:space="preserve">Acción 2: </t>
    </r>
    <r>
      <rPr>
        <sz val="12"/>
        <rFont val="Arial"/>
        <family val="2"/>
      </rPr>
      <t>Impartir un lineamiento relacionado con la manera correcta de hacer el registro y la creación del depósito habilitado en el sistema ADA</t>
    </r>
  </si>
  <si>
    <r>
      <rPr>
        <b/>
        <sz val="12"/>
        <rFont val="Arial"/>
        <family val="2"/>
      </rPr>
      <t>Actividad 1:</t>
    </r>
    <r>
      <rPr>
        <sz val="12"/>
        <rFont val="Arial"/>
        <family val="2"/>
      </rPr>
      <t xml:space="preserve"> Elaborar y comunicar un lineamiento relacionado con la manera correcta de hacer el registro y la creación del depósito habilitado en el sistema ADA</t>
    </r>
  </si>
  <si>
    <t>Oficio electrónico</t>
  </si>
  <si>
    <r>
      <rPr>
        <b/>
        <sz val="12"/>
        <rFont val="Arial"/>
        <family val="2"/>
      </rPr>
      <t xml:space="preserve">DGC
</t>
    </r>
    <r>
      <rPr>
        <sz val="12"/>
        <rFont val="Arial"/>
        <family val="2"/>
      </rPr>
      <t>Dirección de Gestión Corporativa</t>
    </r>
    <r>
      <rPr>
        <b/>
        <sz val="12"/>
        <rFont val="Arial"/>
        <family val="2"/>
      </rPr>
      <t xml:space="preserve">
</t>
    </r>
    <r>
      <rPr>
        <sz val="12"/>
        <rFont val="Arial"/>
        <family val="2"/>
      </rPr>
      <t>Subdirección Logística
Coordinación de Optimización de la Operación Logística</t>
    </r>
  </si>
  <si>
    <r>
      <rPr>
        <b/>
        <sz val="12"/>
        <rFont val="Arial"/>
        <family val="2"/>
      </rPr>
      <t>Acción 3:</t>
    </r>
    <r>
      <rPr>
        <sz val="12"/>
        <rFont val="Arial"/>
        <family val="2"/>
      </rPr>
      <t xml:space="preserve"> Implementar a nivel nacional una herramienta ofimática que integre la información relacionada con abandonos, de tal forma que se garanticen el control, trazabilidad y eficiencia en el manejo de reportes, documentos de transporte y Actas de Inventario y Avalúo de Mercancías en Abandono (AIAMA).</t>
    </r>
  </si>
  <si>
    <r>
      <rPr>
        <b/>
        <sz val="12"/>
        <rFont val="Arial"/>
        <family val="2"/>
      </rPr>
      <t>Actividad 1:</t>
    </r>
    <r>
      <rPr>
        <sz val="12"/>
        <rFont val="Arial"/>
        <family val="2"/>
      </rPr>
      <t xml:space="preserve"> Implementar una herramienta ofimática para el control de abandonos, que sea remitida a las Direcciones Seccionales</t>
    </r>
  </si>
  <si>
    <t>Un correo electrónico</t>
  </si>
  <si>
    <r>
      <rPr>
        <b/>
        <sz val="12"/>
        <rFont val="Arial"/>
        <family val="2"/>
      </rPr>
      <t xml:space="preserve">DGC
</t>
    </r>
    <r>
      <rPr>
        <sz val="12"/>
        <rFont val="Arial"/>
        <family val="2"/>
      </rPr>
      <t>Dirección de Gestión Corporativa
Subdirección Logística
Coordinación de Optimización de la Operación Logística</t>
    </r>
  </si>
  <si>
    <r>
      <rPr>
        <b/>
        <sz val="12"/>
        <rFont val="Arial"/>
        <family val="2"/>
      </rPr>
      <t>Actividad 2:</t>
    </r>
    <r>
      <rPr>
        <sz val="12"/>
        <rFont val="Arial"/>
        <family val="2"/>
      </rPr>
      <t xml:space="preserve"> Elaborar un Informe trimestral sobre la gestión de abandonos, que contenga como evidencias el auto comisorio y las AIAMAS firmadas por el depósito habilitado.</t>
    </r>
  </si>
  <si>
    <r>
      <rPr>
        <b/>
        <sz val="12"/>
        <rFont val="Arial"/>
        <family val="2"/>
      </rPr>
      <t xml:space="preserve">DGC
</t>
    </r>
    <r>
      <rPr>
        <sz val="12"/>
        <rFont val="Arial"/>
        <family val="2"/>
      </rPr>
      <t>Dirección de Gestión Corporativa
Subdirección Logística
Coordinación de Optimización de la Operación Logística
Dirección Seccional de Aduanas de Medellín
Grupo Interno de Trabajo de Operación Logística</t>
    </r>
  </si>
  <si>
    <r>
      <rPr>
        <b/>
        <sz val="12"/>
        <rFont val="Arial"/>
        <family val="2"/>
      </rPr>
      <t xml:space="preserve">Acción 4: </t>
    </r>
    <r>
      <rPr>
        <sz val="12"/>
        <rFont val="Arial"/>
        <family val="2"/>
      </rPr>
      <t>Capacitar a las Direcciones Seccionales sobre el control e inspección de las mercancías reportadas en abandono de acuerdo con los procedimientos e instructivos del subproceso logístico.</t>
    </r>
  </si>
  <si>
    <r>
      <rPr>
        <b/>
        <sz val="12"/>
        <rFont val="Arial"/>
        <family val="2"/>
      </rPr>
      <t>Actividad 1</t>
    </r>
    <r>
      <rPr>
        <sz val="12"/>
        <rFont val="Arial"/>
        <family val="2"/>
      </rPr>
      <t>: Realizar una capacitación a las Direcciones Seccionales relacionada con el control e inspección de mercancías reportadas en abandono.</t>
    </r>
  </si>
  <si>
    <t>lista de asistencia</t>
  </si>
  <si>
    <r>
      <rPr>
        <b/>
        <sz val="12"/>
        <rFont val="Arial"/>
        <family val="2"/>
      </rPr>
      <t xml:space="preserve">DGC
</t>
    </r>
    <r>
      <rPr>
        <sz val="12"/>
        <rFont val="Arial"/>
        <family val="2"/>
      </rPr>
      <t>Dirección de Gestión Corporativa
Subdirección Logística
Coordinación de Optimización de la Operación Logística
Dirección Seccional de Aduanas de Cartagena
Grupo Interno de Trabajo de Operación Logística</t>
    </r>
  </si>
  <si>
    <r>
      <rPr>
        <b/>
        <sz val="12"/>
        <rFont val="Arial"/>
        <family val="2"/>
      </rPr>
      <t>Acción 5:</t>
    </r>
    <r>
      <rPr>
        <sz val="12"/>
        <rFont val="Arial"/>
        <family val="2"/>
      </rPr>
      <t xml:space="preserve"> Elaborar y comunicar a las Direcciones Seccionales un lineamiento que reitere la obligación de dar estricto cumplimiento al procedimiento establecido para el manejo de faltantes de mercancías ADA, así como la obligación de instaurar la denuncia correspondiente ante la autoridad competente en caso de hurto, conforme a lo dispuesto en el parágrafo 2, numeral 17, del Anexo Técnico No. 1 del Contrato de Operación Logística 00-159-2022.</t>
    </r>
  </si>
  <si>
    <r>
      <rPr>
        <b/>
        <sz val="12"/>
        <rFont val="Arial"/>
        <family val="2"/>
      </rPr>
      <t>Actividad 1:</t>
    </r>
    <r>
      <rPr>
        <sz val="12"/>
        <rFont val="Arial"/>
        <family val="2"/>
      </rPr>
      <t xml:space="preserve"> Elaborar un lineamiento dirigido a las Direcciones Seccionales sobre la gestión de mercancías ADA faltantes</t>
    </r>
  </si>
  <si>
    <r>
      <rPr>
        <b/>
        <sz val="12"/>
        <rFont val="Arial"/>
        <family val="2"/>
      </rPr>
      <t xml:space="preserve">DGC
</t>
    </r>
    <r>
      <rPr>
        <sz val="12"/>
        <rFont val="Arial"/>
        <family val="2"/>
      </rPr>
      <t>Dirección de Gestión Corporativa
Subdirección Logística
Coordinación de Optimización de la Operación Logística
Dirección Seccional de Impuestos y Aduanas de Buenaventura
Grupo Interno de Trabajo de Operación Logística</t>
    </r>
  </si>
  <si>
    <r>
      <rPr>
        <b/>
        <sz val="12"/>
        <rFont val="Arial"/>
        <family val="2"/>
      </rPr>
      <t>Acción 6:</t>
    </r>
    <r>
      <rPr>
        <sz val="12"/>
        <rFont val="Arial"/>
        <family val="2"/>
      </rPr>
      <t xml:space="preserve"> Realizar seguimiento trimestral al inventario de las mercancías ADA sin situación jurídica definida, de una muestra, seleccionada por la Coordinación de Optimización de la Operación Logística</t>
    </r>
  </si>
  <si>
    <r>
      <rPr>
        <b/>
        <sz val="12"/>
        <rFont val="Arial"/>
        <family val="2"/>
      </rPr>
      <t xml:space="preserve">Actividad 1: </t>
    </r>
    <r>
      <rPr>
        <sz val="12"/>
        <rFont val="Arial"/>
        <family val="2"/>
      </rPr>
      <t>Realizar la inspección física de las mercancías por parte de Direcciones Seccionales de una muestra remitida trimestralmente.</t>
    </r>
  </si>
  <si>
    <t>Informe de seguimiento consolidado trimestral.</t>
  </si>
  <si>
    <r>
      <rPr>
        <b/>
        <sz val="12"/>
        <rFont val="Arial"/>
        <family val="2"/>
      </rPr>
      <t xml:space="preserve">DGC
</t>
    </r>
    <r>
      <rPr>
        <sz val="12"/>
        <rFont val="Arial"/>
        <family val="2"/>
      </rPr>
      <t>Dirección de Gestión Corporativa
Subdirección Logística
Coordinación de Optimización de la Operación Logística
Direcciones Seccionales 
División Administrativa y Financiera
Grupo Interno de Trabajo de Operación Logística</t>
    </r>
  </si>
  <si>
    <r>
      <rPr>
        <b/>
        <sz val="12"/>
        <rFont val="Arial"/>
        <family val="2"/>
      </rPr>
      <t xml:space="preserve">Acción 7: </t>
    </r>
    <r>
      <rPr>
        <sz val="12"/>
        <rFont val="Arial"/>
        <family val="2"/>
      </rPr>
      <t>Realizar seguimiento trimestral al inventario consistente en joyas, metales y piedras preciosas de competencia de la DSA Cali.</t>
    </r>
  </si>
  <si>
    <r>
      <rPr>
        <b/>
        <sz val="12"/>
        <rFont val="Arial"/>
        <family val="2"/>
      </rPr>
      <t>Actividad 1:</t>
    </r>
    <r>
      <rPr>
        <sz val="12"/>
        <rFont val="Arial"/>
        <family val="2"/>
      </rPr>
      <t xml:space="preserve"> Elaborar un informe trimestral del inventario de joyas, metales y piedras preciosas, que incluya las gestiones realizadas para su disposición, a cargo del GIT de Operación Logística de la DSA de Cali, y remitirlo a la Subdirección Logística</t>
    </r>
  </si>
  <si>
    <r>
      <rPr>
        <b/>
        <sz val="12"/>
        <rFont val="Arial"/>
        <family val="2"/>
      </rPr>
      <t xml:space="preserve">DGC
</t>
    </r>
    <r>
      <rPr>
        <sz val="12"/>
        <rFont val="Arial"/>
        <family val="2"/>
      </rPr>
      <t>Dirección de Gestión Corporativa</t>
    </r>
    <r>
      <rPr>
        <b/>
        <sz val="12"/>
        <rFont val="Arial"/>
        <family val="2"/>
      </rPr>
      <t xml:space="preserve">
</t>
    </r>
    <r>
      <rPr>
        <sz val="12"/>
        <rFont val="Arial"/>
        <family val="2"/>
      </rPr>
      <t>Subdirección Logística
Coordinación de Optimización de la Operación Logística
Dirección Seccional de Aduanas de Cali</t>
    </r>
    <r>
      <rPr>
        <b/>
        <sz val="12"/>
        <rFont val="Arial"/>
        <family val="2"/>
      </rPr>
      <t xml:space="preserve">
</t>
    </r>
    <r>
      <rPr>
        <sz val="12"/>
        <rFont val="Arial"/>
        <family val="2"/>
      </rPr>
      <t>Grupo Interno de Trabajo de Operación Logística</t>
    </r>
  </si>
  <si>
    <r>
      <t>Acción 8</t>
    </r>
    <r>
      <rPr>
        <sz val="12"/>
        <rFont val="Arial"/>
        <family val="2"/>
      </rPr>
      <t>: Establecer un protocolo para la recepción, manejo y custodia de mercancías ADA consistentes en joyas, metales y piedras preciosas por parte del subproceso logístico.</t>
    </r>
  </si>
  <si>
    <r>
      <rPr>
        <b/>
        <sz val="12"/>
        <rFont val="Arial"/>
        <family val="2"/>
      </rPr>
      <t>Actividad 1:</t>
    </r>
    <r>
      <rPr>
        <sz val="12"/>
        <rFont val="Arial"/>
        <family val="2"/>
      </rPr>
      <t xml:space="preserve">  Elaborar un protocolo para la recepción, manejo y custodia de mercancías ADA consistentes en joyas, metales y piedras preciosas por parte del subproceso logístico.</t>
    </r>
  </si>
  <si>
    <r>
      <rPr>
        <b/>
        <sz val="12"/>
        <rFont val="Arial"/>
        <family val="2"/>
      </rPr>
      <t xml:space="preserve">DGC
</t>
    </r>
    <r>
      <rPr>
        <sz val="12"/>
        <rFont val="Arial"/>
        <family val="2"/>
      </rPr>
      <t>Dirección de Gestión Corporativa
Subdirección Logística</t>
    </r>
  </si>
  <si>
    <r>
      <rPr>
        <b/>
        <sz val="12"/>
        <rFont val="Arial"/>
        <family val="2"/>
      </rPr>
      <t xml:space="preserve">Actividad 2: </t>
    </r>
    <r>
      <rPr>
        <sz val="12"/>
        <rFont val="Arial"/>
        <family val="2"/>
      </rPr>
      <t xml:space="preserve">Socializar a las Direcciones Seccionales un protocolo para la recepción, manejo y custodia de mercancías ADA consistentes en joyas, metales y piedras preciosas por parte del subproceso logístico  </t>
    </r>
  </si>
  <si>
    <t xml:space="preserve">AMA-2025-007
H4 - Lit a)
H4 - Lit b)
H4 - Lit c)
H4 - Lit d)
H4 - Lit e)
H4 - Lit f)
H4 - Lit g)
H4 - Lit h)
H4 - Lit i)
H4 - Lit j)
H4 - Lit k)
</t>
  </si>
  <si>
    <r>
      <rPr>
        <b/>
        <sz val="12"/>
        <rFont val="Arial"/>
        <family val="2"/>
      </rPr>
      <t>H4 - Lit a) Deficiencias en la administración, custodia y disposición de metales preciosos joyas – Nivel Central Subdirección Logística. Nivel Local - DSIA de Bucaramanga.</t>
    </r>
    <r>
      <rPr>
        <sz val="12"/>
        <rFont val="Arial"/>
        <family val="2"/>
      </rPr>
      <t xml:space="preserve">
Verificado el evento de disposición correspondiente al Proceso de Subasta Virtual 007-2023 realizado el 12/12/2023, por la Dirección Seccional de Impuestos y Aduanas de Bucaramanga, relacionado con la venta de joyas incluidas en los lotes de bienes 48, 49, 50 y 55, los cuales fueron adjudicados a la Comercializadora Internacional Colombian MINT S.A.S., se evidenció que, posteriormente la entidad se vio en la obligación de ordenar la devolución del dinero al adjudicatario. Esta decisión se fundamentó en la existencia de una diferencia significativa entre la ley  ofertada en la subasta y la ley real de la mercancía efectivamente entregada así:
 El almacenamiento de las joyas fue realizado en lugares sin contrato, sin traslado a cajillas de los Bancos que prestan el servicio para su guarda, custodia y conservación; y con permanencia aproximada de 3 años en las instalaciones de la División de la Operación Aduanera, ubicada en el Aeropuerto Palonegro de la Ciudad de Bucaramanga, a pesar de contar con el avalúo. Así mismo, se trata de mercancías consistentes en oro que requerían condiciones especiales de almacenamiento.  Las mercancías fueron aprehendidas con Actas de Aprehensión e Ingreso de Mercancías al Recinto de Almacenamiento nros. 28 del 07/09/2021, 147 del 24/09/2021, 1780 del 13/10/2022, correspondientes a los DIM 71041100013 ítem 1: Trozo de Oro fundido de forma irregular; DIM 71041100014 ítems 1: Cadena de eslabones planos en oro, 2: Pulsera de eslabones planos en oro y 3: Dije en oro; DIM 71041100021 ítem 1: Cadena tipo Cubana en Oro.
</t>
    </r>
    <r>
      <rPr>
        <b/>
        <sz val="12"/>
        <rFont val="Arial"/>
        <family val="2"/>
      </rPr>
      <t xml:space="preserve">H4 - Lit b) Deficiencias en las inspecciones físicas de las mercancías, las cuales se deben desarrollar con el fin de verificar  que las cantidades </t>
    </r>
    <r>
      <rPr>
        <sz val="12"/>
        <rFont val="Arial"/>
        <family val="2"/>
      </rPr>
      <t xml:space="preserve">por ítem, descripción, estado, valor y características de la mercancía inspeccionada, correspondiera con las contenidas en las actas de aprehensión e ingreso de mercancías al recinto de almacenamiento números 28 del 07/09/2021, 147 del 24/09/2021 y 1780 del 13/10/2022, y el informe de avalúos del perito, a fin de garantizar la custodia y conservación, control y seguimiento de los inventarios de manera efectiva.
</t>
    </r>
    <r>
      <rPr>
        <b/>
        <sz val="12"/>
        <rFont val="Arial"/>
        <family val="2"/>
      </rPr>
      <t>H4 - Lit c) Deficiencias en las inspecciones físicas de las mercancías, estas no se realizaron de forma periódica, desde la aprehensión en la vigencia 2021</t>
    </r>
    <r>
      <rPr>
        <sz val="12"/>
        <rFont val="Arial"/>
        <family val="2"/>
      </rPr>
      <t xml:space="preserve">, solo fueron objeto de inspección hasta el 13/09/2023 (Inspección Física nro. 1272), es decir transcurrieron aproximadamente dos (2) años para esta diligencia, ocasionando la materialización del riesgo “R2. Mercancía ADA, bienes o valores adjudicados a la Nación en proceso de cobro o concursales perdidos, deteriorados o dañados”.
</t>
    </r>
    <r>
      <rPr>
        <b/>
        <sz val="12"/>
        <rFont val="Arial"/>
        <family val="2"/>
      </rPr>
      <t xml:space="preserve">H4 - Lit d) Incumplimiento de los términos señalados en el procedimiento para realizar el avalúo de las mercancías con un valor superior a los 35 SMMLV, </t>
    </r>
    <r>
      <rPr>
        <sz val="12"/>
        <rFont val="Arial"/>
        <family val="2"/>
      </rPr>
      <t xml:space="preserve">éstos se deben surtir con periodicidad anual mientras se realiza su disposición. Las mercancías (joyas) contaban con avalúo realizado en el año 2021 cuando éstas fueron objeto de aprehensión y en la vigencia 2023 se requirió la actualización de precio de las joyas.
</t>
    </r>
    <r>
      <rPr>
        <b/>
        <sz val="12"/>
        <rFont val="Arial"/>
        <family val="2"/>
      </rPr>
      <t>H4 - Lit e) El avalúo utilizado para la venta de las mercancías en la subasta corresponde al realizado en la vigencia 2021</t>
    </r>
    <r>
      <rPr>
        <sz val="12"/>
        <rFont val="Arial"/>
        <family val="2"/>
      </rPr>
      <t xml:space="preserve"> (aprehensión), situación que no permitió a la entidad evidenciar de forma oportuna las presuntas irregularidades, presentadas con el posible cambio o sustracción de las mercancías, antes de proceder con su venta y adjudicación.
</t>
    </r>
    <r>
      <rPr>
        <b/>
        <sz val="12"/>
        <rFont val="Arial"/>
        <family val="2"/>
      </rPr>
      <t>H4 - Lit f)  Deficiencias en las publicaciones de las mercancías objeto de venta, el registro fotográfico utilizado y publicado para la venta de joyas (lotes</t>
    </r>
    <r>
      <rPr>
        <sz val="12"/>
        <rFont val="Arial"/>
        <family val="2"/>
      </rPr>
      <t xml:space="preserve"> de bienes 48, 49, 50 y 55), no fueron fotografías recientes o actualizadas, si no las del año 2021 cuando la mercancía fue aprehendida, afectando la credibilidad e imagen institucional en estos procesos.
</t>
    </r>
    <r>
      <rPr>
        <b/>
        <sz val="12"/>
        <rFont val="Arial"/>
        <family val="2"/>
      </rPr>
      <t>H4 - Lit g)  En los contratos de compraventa derivada de la subasta electrónica ascendente para bienes muebles no sujetos a registro</t>
    </r>
    <r>
      <rPr>
        <sz val="12"/>
        <rFont val="Arial"/>
        <family val="2"/>
      </rPr>
      <t xml:space="preserve"> que deben ser suscritos entre la entidad y el comprador (adjudicatario) de la mercancía no se había contemplado la forma, requisitos y expertos para verificar la mercancía antes de la entrega, a fin de garantizar que efectivamente la mercancía entregada correspondía a la vendida y custodiada por la entidad. Asimismo, los procedimientos internos no contemplan la forma, modo y requisitos para la entrega de joyas y metales preciosos. De otra parte, los Contratos de Compraventa fueron suscritos por la misma persona que retiró las mercancías (joyas), no obstante, el poder otorgado no contempla la facultad de firmar dichos contratos de compraventa, lo que puede afectar la validez de éstos y a su vez, generar consecuencias de tipo penal y disciplinario.
</t>
    </r>
    <r>
      <rPr>
        <b/>
        <sz val="12"/>
        <rFont val="Arial"/>
        <family val="2"/>
      </rPr>
      <t>H4 - Lit h)  Deficiencias en los documentos y en las acciones que hacen parte del evento de venta (joyas), en atención a que revisados los “Informes de Actualización de Avalúo Oro”</t>
    </r>
    <r>
      <rPr>
        <sz val="12"/>
        <rFont val="Arial"/>
        <family val="2"/>
      </rPr>
      <t xml:space="preserve"> de fecha 25 de agosto de 2023, suscritos por el perito avaluador, correspondientes a los DIM 71041100013 Ítems 1; DIM 71041100014 Ítems 1, 2 y 3; y DIM 71041100021 Ítem 1, se observó que en los informes, el perito indica: “(…) Finalmente vale la pena anotar que a la mercancía inspeccionada y avaluada se efectúo registro fotográfico que se entrega con el informe gerencial y fueron embaladas en bolsas de papel manila y que fueron almacenadas nuevamente en la caja fuerte”, acciones que difieren de los documentos en Excel, enviados por el perito con correo de fecha 16/11/2023 remitido a la Subdirección Logística,  donde hace entrega de la “actualización de precios para venta”. 
</t>
    </r>
    <r>
      <rPr>
        <b/>
        <sz val="12"/>
        <rFont val="Arial"/>
        <family val="2"/>
      </rPr>
      <t>H4 - Lit i) Falta de oportunidad en el proceso de verificación de las mercancías (joyas), toda vez que transcurrieron 92 días calendario desde la fecha en que el adjudicatario</t>
    </r>
    <r>
      <rPr>
        <sz val="12"/>
        <rFont val="Arial"/>
        <family val="2"/>
      </rPr>
      <t xml:space="preserve"> informó que las mercancías recibidas no correspondían a las ofertadas hasta el 18 de junio de 2024, fecha en la que el perito avaluador realizó la visita técnica. En dicha diligencia, el perito concluyó que las joyas inspeccionadas no coincidían con las que él había avaluado durante la vigencia 2021, lo que refleja deficiencias en los mecanismos de control, seguimiento y trazabilidad aplicados a los bienes adjudicados.
</t>
    </r>
    <r>
      <rPr>
        <b/>
        <sz val="12"/>
        <rFont val="Arial"/>
        <family val="2"/>
      </rPr>
      <t xml:space="preserve">H4 - Lit j) A la fecha se encuentra pendiente el reintegro del dinero ordenado mediante Resolución nro. 009135 de fecha 14/08/2025 </t>
    </r>
    <r>
      <rPr>
        <sz val="12"/>
        <rFont val="Arial"/>
        <family val="2"/>
      </rPr>
      <t>“Por medio de la cual se ordena la devolución de una suma de dinero a favor de la sociedad C.I Colombian MINT S.A.S”, correspondiente a los Lotes nros. 48, 49, 50 y 55 adjudicados en Subasta Electrónica Ascendente nro. 007 - 2023, por valor de $136.187.200.
H</t>
    </r>
    <r>
      <rPr>
        <b/>
        <sz val="12"/>
        <rFont val="Arial"/>
        <family val="2"/>
      </rPr>
      <t xml:space="preserve">4 - Lit k) La entidad no cuenta con personal experto para practicar in situ “Estudios merciológicos” </t>
    </r>
    <r>
      <rPr>
        <sz val="12"/>
        <rFont val="Arial"/>
        <family val="2"/>
      </rPr>
      <t xml:space="preserve"> a los metales, piedras preciosas y/o joyas, ni con los instrumentos o elementos técnicos requeridos a fin de tener certeza respecto de la composición, naturaleza, función y correcta clasificación de las mercancías; así como, para que las inspecciones físicas se realicen en condiciones óptimas, a fin de garantizar la guarda, conservación y custodia.
</t>
    </r>
  </si>
  <si>
    <t>Deficiencias en la implementación de controles, en el monitoreo y seguimiento para el ingreso al inventario e inspección de las mercancías ADA, que se almacenan en recintos con o sin contrato, con el fin de controlar su administración y custodia, hasta su disposición, e inobservancia de los procedimientos e instructivos, para la disposición de las mercancías ADA, en el Nivel Central y Nivel Local.</t>
  </si>
  <si>
    <r>
      <rPr>
        <b/>
        <sz val="12"/>
        <rFont val="Arial"/>
        <family val="2"/>
      </rPr>
      <t>Acción 1:</t>
    </r>
    <r>
      <rPr>
        <sz val="12"/>
        <rFont val="Arial"/>
        <family val="2"/>
      </rPr>
      <t xml:space="preserve"> Realizar seguimiento trimestral al inventario consistente en joyas, metales y piedras preciosas de competencia de la DSIA de Bucaramanga</t>
    </r>
  </si>
  <si>
    <r>
      <rPr>
        <b/>
        <sz val="12"/>
        <rFont val="Arial"/>
        <family val="2"/>
      </rPr>
      <t>Actividad 1:</t>
    </r>
    <r>
      <rPr>
        <sz val="12"/>
        <rFont val="Arial"/>
        <family val="2"/>
      </rPr>
      <t xml:space="preserve"> Elaborar un informe trimestral del inventario de joyas, metales y piedras preciosas, que incluya las gestiones realizadas para su disposición, a cargo del GIT de Operación Logística de la DSIA de Bucaramanga, y remitirlo a la Subdirección Logística</t>
    </r>
  </si>
  <si>
    <r>
      <rPr>
        <b/>
        <sz val="12"/>
        <rFont val="Arial"/>
        <family val="2"/>
      </rPr>
      <t xml:space="preserve">DGC
</t>
    </r>
    <r>
      <rPr>
        <sz val="12"/>
        <rFont val="Arial"/>
        <family val="2"/>
      </rPr>
      <t>Dirección de Gestión Corporativa
Subdirección Logística
Coordinación de Optimización de la Operación Logística
Dirección Seccional de Impuestos y Aduanas de Bucaramanga
División Administrativa y Financiera
Grupo Interno de Trabajo de Operación Logística</t>
    </r>
  </si>
  <si>
    <r>
      <t>Acción 2</t>
    </r>
    <r>
      <rPr>
        <sz val="12"/>
        <rFont val="Arial"/>
        <family val="2"/>
      </rPr>
      <t>: Establecer un protocolo para la recepción, manejo y custodia de mercancías ADA consistentes en joyas, metales y piedras preciosas por parte del subproceso logístico.</t>
    </r>
  </si>
  <si>
    <r>
      <rPr>
        <b/>
        <sz val="12"/>
        <rFont val="Arial"/>
        <family val="2"/>
      </rPr>
      <t>Actividad 2:</t>
    </r>
    <r>
      <rPr>
        <sz val="12"/>
        <rFont val="Arial"/>
        <family val="2"/>
      </rPr>
      <t xml:space="preserve"> Socializar a las Direcciones Seccionales un protocolo para la recepción, manejo y custodia de mercancías ADA consistentes en joyas, metales y piedras preciosas por parte del subproceso logístico  </t>
    </r>
  </si>
  <si>
    <r>
      <rPr>
        <b/>
        <sz val="12"/>
        <rFont val="Arial"/>
        <family val="2"/>
      </rPr>
      <t>Acción 3:</t>
    </r>
    <r>
      <rPr>
        <sz val="12"/>
        <rFont val="Arial"/>
        <family val="2"/>
      </rPr>
      <t xml:space="preserve"> Actualizar y comunicar a las Direcciones Seccionales el instructivo de venta de mercancías ADA y bienes adjudicados a la nación IN-ADF-0222 y los lineamientos establecidos para esta modalidad de disposición. </t>
    </r>
  </si>
  <si>
    <r>
      <rPr>
        <b/>
        <sz val="12"/>
        <rFont val="Arial"/>
        <family val="2"/>
      </rPr>
      <t>Actividad 1:</t>
    </r>
    <r>
      <rPr>
        <sz val="12"/>
        <rFont val="Arial"/>
        <family val="2"/>
      </rPr>
      <t xml:space="preserve">  Actualizar el  instructivo de venta de mercancías ADA y bienes adjudicados a la nación IN-ADF-0222</t>
    </r>
  </si>
  <si>
    <t>Instructivo actualizado</t>
  </si>
  <si>
    <r>
      <rPr>
        <b/>
        <sz val="12"/>
        <rFont val="Arial"/>
        <family val="2"/>
      </rPr>
      <t xml:space="preserve">DGC
</t>
    </r>
    <r>
      <rPr>
        <sz val="12"/>
        <rFont val="Arial"/>
        <family val="2"/>
      </rPr>
      <t>Dirección de Gestión Corporativa
Subdirección Logística
Coordinación de Gestión Social y Comercialización</t>
    </r>
  </si>
  <si>
    <r>
      <rPr>
        <b/>
        <sz val="12"/>
        <rFont val="Arial"/>
        <family val="2"/>
      </rPr>
      <t>Actividad 2</t>
    </r>
    <r>
      <rPr>
        <sz val="12"/>
        <rFont val="Arial"/>
        <family val="2"/>
      </rPr>
      <t>: Socializar a las Direcciones Seccionales el instructivo de venta de mercancías ADA y bienes adjudicados a la nación IN-ADF-0222</t>
    </r>
  </si>
  <si>
    <t>Listado de asistencia a socialización del instructivo de venta</t>
  </si>
  <si>
    <r>
      <rPr>
        <b/>
        <sz val="12"/>
        <rFont val="Arial"/>
        <family val="2"/>
      </rPr>
      <t>Actividad 3</t>
    </r>
    <r>
      <rPr>
        <sz val="12"/>
        <rFont val="Arial"/>
        <family val="2"/>
      </rPr>
      <t>: Elaborar y comunicar un lineamiento dirigido a las Direcciones Seccionales relacionado con la venta de mercancías ADA</t>
    </r>
  </si>
  <si>
    <r>
      <rPr>
        <b/>
        <sz val="12"/>
        <rFont val="Arial"/>
        <family val="2"/>
      </rPr>
      <t>Acción 4:</t>
    </r>
    <r>
      <rPr>
        <sz val="12"/>
        <rFont val="Arial"/>
        <family val="2"/>
      </rPr>
      <t xml:space="preserve"> Verificar con el área respectiva que se haya realizado el reintegro a la sociedad C.I Colombian Mint SAS</t>
    </r>
  </si>
  <si>
    <r>
      <rPr>
        <b/>
        <sz val="12"/>
        <rFont val="Arial"/>
        <family val="2"/>
      </rPr>
      <t xml:space="preserve">Actividad 1: </t>
    </r>
    <r>
      <rPr>
        <sz val="12"/>
        <rFont val="Arial"/>
        <family val="2"/>
      </rPr>
      <t>Conservar el documento que demuestre el reintegro a la sociedad C.I Colombian Mint SAS</t>
    </r>
  </si>
  <si>
    <t>Archivo virtual</t>
  </si>
  <si>
    <r>
      <rPr>
        <b/>
        <sz val="12"/>
        <rFont val="Arial"/>
        <family val="2"/>
      </rPr>
      <t xml:space="preserve">DGC
</t>
    </r>
    <r>
      <rPr>
        <sz val="12"/>
        <rFont val="Arial"/>
        <family val="2"/>
      </rPr>
      <t>Dirección de Gestión Corporativa</t>
    </r>
    <r>
      <rPr>
        <b/>
        <sz val="12"/>
        <rFont val="Arial"/>
        <family val="2"/>
      </rPr>
      <t xml:space="preserve">
</t>
    </r>
    <r>
      <rPr>
        <sz val="12"/>
        <rFont val="Arial"/>
        <family val="2"/>
      </rPr>
      <t>Subdirección Logística
Coordinación de Optimización de la Operación Logística
Coordinación de Gestión Social y Comercialización
Dirección Seccional de Impuestos y Aduanas de Bucaramanga</t>
    </r>
  </si>
  <si>
    <r>
      <rPr>
        <b/>
        <sz val="12"/>
        <rFont val="Arial"/>
        <family val="2"/>
      </rPr>
      <t>Acción 5:</t>
    </r>
    <r>
      <rPr>
        <sz val="12"/>
        <rFont val="Arial"/>
        <family val="2"/>
      </rPr>
      <t xml:space="preserve"> Realizar un estudio de viabilidad que evalúe la pertinencia de adquirir espectrómetros especializados para metales, con el fin de ubicarlos en las Direcciones Seccionales que registran mayor aprehensión de este tipo de mercancías.</t>
    </r>
  </si>
  <si>
    <r>
      <rPr>
        <b/>
        <sz val="12"/>
        <rFont val="Arial"/>
        <family val="2"/>
      </rPr>
      <t xml:space="preserve">Actividad 1: </t>
    </r>
    <r>
      <rPr>
        <sz val="12"/>
        <rFont val="Arial"/>
        <family val="2"/>
      </rPr>
      <t>Realizar estudio de viabilidad para la adquisición de espectrómetros de metales en Direcciones Seccionales con mayor aprehensión de estas mercancías.</t>
    </r>
  </si>
  <si>
    <t>Informe con estudio</t>
  </si>
  <si>
    <r>
      <rPr>
        <b/>
        <sz val="12"/>
        <rFont val="Arial"/>
        <family val="2"/>
      </rPr>
      <t xml:space="preserve">DGC
</t>
    </r>
    <r>
      <rPr>
        <sz val="12"/>
        <rFont val="Arial"/>
        <family val="2"/>
      </rPr>
      <t>Dirección de Gestión Corporativa</t>
    </r>
    <r>
      <rPr>
        <b/>
        <sz val="12"/>
        <rFont val="Arial"/>
        <family val="2"/>
      </rPr>
      <t xml:space="preserve">
</t>
    </r>
    <r>
      <rPr>
        <sz val="12"/>
        <rFont val="Arial"/>
        <family val="2"/>
      </rPr>
      <t>Subdirección Logística
Coordinación de Gestión Social y Comercialización
Dirección Seccional de Impuestos y Aduanas de Bucaramanga</t>
    </r>
    <r>
      <rPr>
        <b/>
        <sz val="12"/>
        <rFont val="Arial"/>
        <family val="2"/>
      </rPr>
      <t xml:space="preserve">
</t>
    </r>
    <r>
      <rPr>
        <sz val="12"/>
        <rFont val="Arial"/>
        <family val="2"/>
      </rPr>
      <t>GIT de Operación Logística</t>
    </r>
  </si>
  <si>
    <t>AMA-2025-007
H5 - Lit a)
H5 - Lit b)
H5 - Lit c)
H5 - Lit d)
H5 - Lit e)</t>
  </si>
  <si>
    <r>
      <rPr>
        <b/>
        <sz val="12"/>
        <rFont val="Arial"/>
        <family val="2"/>
      </rPr>
      <t>H5 - Lit a) - Falencias en la gestión de accesos de las soluciones tecnológicas – Nivel Central - Dirección de Gestión Corporativa y Dirección de Gestión de Innovación y Tecnología</t>
    </r>
    <r>
      <rPr>
        <sz val="12"/>
        <rFont val="Arial"/>
        <family val="2"/>
      </rPr>
      <t xml:space="preserve">
Realizado el cruce de la información entre los reportes “Roles Activos Usuarios DIAN” en el Sistema Integrado de Aplicaciones Tributarias (SIAT), funcionarios retirados, planta de personal con corte a 30 de junio de 2025 y “Anexo Roles de las soluciones tecnológicas según procedimientos y procesos_V4_R016”, se evidenció:
Inadecuada gestión de roles en la solución tecnológica ADA, puesto que se observaron diez (10) cédulas con roles activos que no se encuentran en la planta de personal y un (1) usuario, con número de cédula “1089”, que no se ajusta al estándar de cédula de ciudadanía; once (11) cédulas de exfuncionarios con roles activos después de la fecha de retiro; y quince (15) funcionarios que no están relacionados en el reporte de roles SIAT. De igual forma, no se cuenta con registros de auditoría y/o de mecanismos que permitan determinar con certeza las transacciones realizadas por los usuarios en la solución tecnológica ADA. (Anexos 9, 10 y 11)
</t>
    </r>
    <r>
      <rPr>
        <b/>
        <sz val="12"/>
        <rFont val="Arial"/>
        <family val="2"/>
      </rPr>
      <t>H5 - Lit b) - Falta de completitud en el "Anexo Roles de las soluciones tecnológicas según procedimientos y procesos_V4_R016",</t>
    </r>
    <r>
      <rPr>
        <sz val="12"/>
        <rFont val="Arial"/>
        <family val="2"/>
      </rPr>
      <t xml:space="preserve"> debido a que no están especificados los roles asociados al componente "ADA_WEB" utilizado por los depósitos con contrato y por los funcionarios DIAN para los depósitos sin contrato; y en el reporte de “Roles Activos Usuarios DIAN (SIAT)” no se están incluyendo los funcionarios que tienen asignado el rol “Usuarios Externos e Internos - Depósitos". 
</t>
    </r>
    <r>
      <rPr>
        <b/>
        <sz val="12"/>
        <rFont val="Arial"/>
        <family val="2"/>
      </rPr>
      <t>H5 - Lit c) - Ausencia de un reporte periódico con el listado de usuarios externos con roles asignados en la solución tecnológica ADA</t>
    </r>
    <r>
      <rPr>
        <sz val="12"/>
        <rFont val="Arial"/>
        <family val="2"/>
      </rPr>
      <t xml:space="preserve">, limitando el adecuado control y seguimiento a los accesos realizados.
</t>
    </r>
    <r>
      <rPr>
        <b/>
        <sz val="12"/>
        <rFont val="Arial"/>
        <family val="2"/>
      </rPr>
      <t xml:space="preserve">H5 - Lit d) Multiplicidad de usuarios para un mismo funcionario DIAN, asociados a los depósitos sin contrato, </t>
    </r>
    <r>
      <rPr>
        <sz val="12"/>
        <rFont val="Arial"/>
        <family val="2"/>
      </rPr>
      <t xml:space="preserve">modificando el número de cédula, lo que afecta la confiabilidad, integridad y trazabilidad de la información. (Anexo 12).
</t>
    </r>
    <r>
      <rPr>
        <b/>
        <sz val="12"/>
        <rFont val="Arial"/>
        <family val="2"/>
      </rPr>
      <t>H5 - Lit e) Inoportuna inactivación de roles de funcionarios en situaciones administrativa</t>
    </r>
    <r>
      <rPr>
        <sz val="12"/>
        <rFont val="Arial"/>
        <family val="2"/>
      </rPr>
      <t xml:space="preserve">s (vacaciones, licencias, permisos, retiros), puesto que se observaron 115 funcionarios de la solución tecnológica ADA y dos (2) de COMER20, con roles activos, en estos periodos. (Anexo 13).
</t>
    </r>
  </si>
  <si>
    <t>Debilidades en los controles de administración y depuración de usuarios en los sistemas institucionales (ADA, ADA_WEB, COMER20); ausencia de automatización para la desactivación inmediata de usuarios que se retiran, cambian de dependencia o entran en situación administrativa especial en la plataforma SIAT; limitaciones tecnológicas de las herramientas actuales, que impiden la trazabilidad, individualización y seguimiento de usuarios; carencia de reportes integrales y periódicos sobre usuarios externos con roles asignados; falta de completitud del Anexo de Roles y de los Reportes de Usuarios Activos; falta de estandarización en los campos que contienen los instrumentos mencionados anteriormente; falta de tipificación del usuario (interno/externo) en los reportes y falta de automatización e integración de la plataforma SIAT con la solución tecnológica de planta de personal (KACTUS).</t>
  </si>
  <si>
    <r>
      <rPr>
        <b/>
        <sz val="12"/>
        <rFont val="Arial"/>
        <family val="2"/>
      </rPr>
      <t>Acción 1</t>
    </r>
    <r>
      <rPr>
        <sz val="12"/>
        <rFont val="Arial"/>
        <family val="2"/>
      </rPr>
      <t>: Actualizar el Anexo de roles de las soluciones tecnológicas de acuerdo con lo informado por los responsables de las mismas</t>
    </r>
  </si>
  <si>
    <r>
      <rPr>
        <b/>
        <sz val="12"/>
        <rFont val="Arial"/>
        <family val="2"/>
      </rPr>
      <t xml:space="preserve">Actividad 1: </t>
    </r>
    <r>
      <rPr>
        <sz val="12"/>
        <rFont val="Arial"/>
        <family val="2"/>
      </rPr>
      <t>Realizar solicitud al área responsable para la actualización y depuración del Anexo de roles de las soluciones tecnológicas . Recibir las solicitudes del área responsable y actualizar el anexo de roles de las soluciones tecnológicas.</t>
    </r>
  </si>
  <si>
    <t xml:space="preserve">Anexo roles actualizado de acuerdo a las solicitudes realizadas por los responsables de las soluciones tecnológicas </t>
  </si>
  <si>
    <r>
      <rPr>
        <b/>
        <sz val="12"/>
        <rFont val="Arial"/>
        <family val="2"/>
      </rPr>
      <t xml:space="preserve">DGC
</t>
    </r>
    <r>
      <rPr>
        <sz val="12"/>
        <rFont val="Arial"/>
        <family val="2"/>
      </rPr>
      <t>Dirección de Gestión Corporativa</t>
    </r>
    <r>
      <rPr>
        <b/>
        <sz val="12"/>
        <rFont val="Arial"/>
        <family val="2"/>
      </rPr>
      <t xml:space="preserve">
</t>
    </r>
    <r>
      <rPr>
        <sz val="12"/>
        <rFont val="Arial"/>
        <family val="2"/>
      </rPr>
      <t xml:space="preserve">Subdirección Logística 
Coordinación de Optimización de la Operación Logística
Dirección de Gestión de Innovación y Tecnología      
Subdirección de Soluciones y Desarrollo 
Coordinación de Soporte Técnico al Usuario 
</t>
    </r>
  </si>
  <si>
    <r>
      <rPr>
        <b/>
        <sz val="12"/>
        <rFont val="Arial"/>
        <family val="2"/>
      </rPr>
      <t>Acción 2:</t>
    </r>
    <r>
      <rPr>
        <sz val="12"/>
        <rFont val="Arial"/>
        <family val="2"/>
      </rPr>
      <t xml:space="preserve"> Definir una estrategia que permita realizar actualización y seguimiento periódico a los usuarios internos y externos habilitados para los sistemas ADA Y ADA WEB   </t>
    </r>
  </si>
  <si>
    <r>
      <rPr>
        <b/>
        <sz val="12"/>
        <rFont val="Arial"/>
        <family val="2"/>
      </rPr>
      <t>Actividad 1:</t>
    </r>
    <r>
      <rPr>
        <sz val="12"/>
        <rFont val="Arial"/>
        <family val="2"/>
      </rPr>
      <t xml:space="preserve"> Elaborar un oficio a las Direcciones Seccionales que permita realizar la actualización y el seguimiento periódico a los usuarios habilitados para los sistemas ADA Y ADA WEB, en coordinación con el área de Tecnología de la UAE-DIAN</t>
    </r>
  </si>
  <si>
    <r>
      <t xml:space="preserve">DGC
</t>
    </r>
    <r>
      <rPr>
        <sz val="12"/>
        <rFont val="Arial"/>
        <family val="2"/>
      </rPr>
      <t xml:space="preserve">Dirección de Gestión Corporativa
Subdirección Logística
Coordinación de Optimización de la Operación Logística
</t>
    </r>
    <r>
      <rPr>
        <b/>
        <sz val="12"/>
        <rFont val="Arial"/>
        <family val="2"/>
      </rPr>
      <t xml:space="preserve">
</t>
    </r>
    <r>
      <rPr>
        <sz val="12"/>
        <rFont val="Arial"/>
        <family val="2"/>
      </rPr>
      <t xml:space="preserve">Dirección de Gestión de Innovación y Tecnología  </t>
    </r>
    <r>
      <rPr>
        <b/>
        <sz val="12"/>
        <rFont val="Arial"/>
        <family val="2"/>
      </rPr>
      <t xml:space="preserve">   </t>
    </r>
  </si>
  <si>
    <r>
      <rPr>
        <b/>
        <sz val="12"/>
        <rFont val="Arial"/>
        <family val="2"/>
      </rPr>
      <t xml:space="preserve">Actividad 2: </t>
    </r>
    <r>
      <rPr>
        <sz val="12"/>
        <rFont val="Arial"/>
        <family val="2"/>
      </rPr>
      <t>Elaborar un oficio dirigido a la Unión Temporal Nueva Logística, solicitando el reporte de los usuarios activos con acceso al módulo ADA WEB, para actualizar la información de forma mensual con el área de Tecnología de la UAE-DIAN</t>
    </r>
  </si>
  <si>
    <r>
      <t xml:space="preserve">DGC
</t>
    </r>
    <r>
      <rPr>
        <sz val="12"/>
        <rFont val="Arial"/>
        <family val="2"/>
      </rPr>
      <t>Dirección de Gestión Corporativa</t>
    </r>
    <r>
      <rPr>
        <b/>
        <sz val="12"/>
        <rFont val="Arial"/>
        <family val="2"/>
      </rPr>
      <t xml:space="preserve">
</t>
    </r>
    <r>
      <rPr>
        <sz val="12"/>
        <rFont val="Arial"/>
        <family val="2"/>
      </rPr>
      <t xml:space="preserve">Subdirección Logística
Coordinación de Optimización de la Operación Logística
</t>
    </r>
    <r>
      <rPr>
        <b/>
        <sz val="12"/>
        <rFont val="Arial"/>
        <family val="2"/>
      </rPr>
      <t xml:space="preserve">
</t>
    </r>
    <r>
      <rPr>
        <sz val="12"/>
        <rFont val="Arial"/>
        <family val="2"/>
      </rPr>
      <t>Dirección de Gestión de Innovación y Tecnología</t>
    </r>
    <r>
      <rPr>
        <b/>
        <sz val="12"/>
        <rFont val="Arial"/>
        <family val="2"/>
      </rPr>
      <t xml:space="preserve">   </t>
    </r>
    <r>
      <rPr>
        <sz val="12"/>
        <rFont val="Arial"/>
        <family val="2"/>
      </rPr>
      <t xml:space="preserve"> </t>
    </r>
    <r>
      <rPr>
        <b/>
        <sz val="12"/>
        <rFont val="Arial"/>
        <family val="2"/>
      </rPr>
      <t xml:space="preserve"> </t>
    </r>
  </si>
  <si>
    <t>AMA-2025-007
H6 - Lit a)
H6 - Lit b)
H6 - Lit c)
H6 - Lit d)</t>
  </si>
  <si>
    <r>
      <rPr>
        <b/>
        <sz val="12"/>
        <rFont val="Arial"/>
        <family val="2"/>
      </rPr>
      <t>H6 - Lit a) Desactualización tecnológica en activos de información – Nivel Central - Dirección de Gestión de Innovación y Tecnología y Dirección de Gestión Corporativa</t>
    </r>
    <r>
      <rPr>
        <sz val="12"/>
        <rFont val="Arial"/>
        <family val="2"/>
      </rPr>
      <t xml:space="preserve">
Verificados los activos de información que apoyan el Subproceso de Operación Logística, se evidenció desactualización tecnológica, así: 
La base de datos de la solución tecnológica ADA opera en un Sistema Manejador de Base de Datos (DBMS), cuyo soporte finalizó en 2010 y el del componente ADA-WEB finalizó en 2013.
</t>
    </r>
    <r>
      <rPr>
        <b/>
        <sz val="12"/>
        <rFont val="Arial"/>
        <family val="2"/>
      </rPr>
      <t>H6 - Lit b) El sistema operativo del servidor de solución tecnológica ADA, finalizó la vida útil en 2023</t>
    </r>
    <r>
      <rPr>
        <sz val="12"/>
        <rFont val="Arial"/>
        <family val="2"/>
      </rPr>
      <t xml:space="preserve">; por otra parte, el cliente Web requiere de un navegador que dejó de recibir soporte por no cumplir con los estándares de desarrollo y requiere un sistema operativo antiguo cuyo soporte finalizó en 2009 y necesita de una máquina virtual para su funcionamiento. 
</t>
    </r>
    <r>
      <rPr>
        <b/>
        <sz val="12"/>
        <rFont val="Arial"/>
        <family val="2"/>
      </rPr>
      <t>H6 - Lit c) El lenguaje de programación, en el que está desarrollado el cliente de la solución tecnológica</t>
    </r>
    <r>
      <rPr>
        <sz val="12"/>
        <rFont val="Arial"/>
        <family val="2"/>
      </rPr>
      <t xml:space="preserve">, finalizó el soporte del fabricante en 2008. 
</t>
    </r>
    <r>
      <rPr>
        <b/>
        <sz val="12"/>
        <rFont val="Arial"/>
        <family val="2"/>
      </rPr>
      <t>H6 - Lit d) La solución tecnológica COMER20 opera en un sistema operativo cuya vida útil finalizó en 2016</t>
    </r>
    <r>
      <rPr>
        <sz val="12"/>
        <rFont val="Arial"/>
        <family val="2"/>
      </rPr>
      <t xml:space="preserve"> y la del manejador de la base de datos finalizó el soporte del fabricante en 2004.  
Por lo anterior, estos componentes tecnológicos ya no reciben actualizaciones de seguridad, ni parches, ni soporte por parte del fabricante, exponiendo a riesgos de seguridad a la información institucional y terceros.
</t>
    </r>
  </si>
  <si>
    <t>Falta de actualización de los activos de información y de modernización de las herramientas tecnológicas utilizadas para apoyar el Subproceso de Operación Logística.</t>
  </si>
  <si>
    <t>Fortalecer la gestión asociada a la administración de mercancías aprehendidas, decomisadas y abandonadas por medio de la implementación del módulo de logística e inventarios en el Nuevo Sistema de Gestión Corporativa</t>
  </si>
  <si>
    <t xml:space="preserve">a) (01) Un  formato de Aceptación de Pruebas funcionales y salida a producción - FT-IIT-1851.
b) (01) Un formato información de versión  FT-IIT-2180
c) (01) Un Acta de comité de gestión de Cambios de Tecnología del correspondiente software instalado y en producción
</t>
  </si>
  <si>
    <r>
      <rPr>
        <b/>
        <sz val="12"/>
        <rFont val="Arial"/>
        <family val="2"/>
      </rPr>
      <t xml:space="preserve">DGC
</t>
    </r>
    <r>
      <rPr>
        <sz val="12"/>
        <rFont val="Arial"/>
        <family val="2"/>
      </rPr>
      <t>Dirección de Gestión Corporativa
Subdirección Logística
Coordinación de Optimización de la Operación Logística</t>
    </r>
    <r>
      <rPr>
        <b/>
        <sz val="12"/>
        <rFont val="Arial"/>
        <family val="2"/>
      </rPr>
      <t xml:space="preserve">
</t>
    </r>
    <r>
      <rPr>
        <sz val="12"/>
        <rFont val="Arial"/>
        <family val="2"/>
      </rPr>
      <t>Dirección de Gestión de Innovación y Tecnología</t>
    </r>
    <r>
      <rPr>
        <b/>
        <sz val="12"/>
        <rFont val="Arial"/>
        <family val="2"/>
      </rPr>
      <t xml:space="preserve">
</t>
    </r>
  </si>
  <si>
    <t xml:space="preserve">AMA-2025-007
H7 - Lit a)
H7 - Lit b)
H7 - Lit c)
H7 - Lit d)
H7 - Lit e)
H7 - Lit f)
H7 - Lit g)
H7 - Lit h)
H7 - Lit i)
H7 - Lit j)
H7 - Lit k)
H7 - Lit l)
H7 - Lit m)
H7 - Lit n)
H7 - Lit o)
H7 - Lit p)
H7 - Lit q)
H7 - Lit r)
H7 - Lit s)
</t>
  </si>
  <si>
    <r>
      <rPr>
        <b/>
        <sz val="12"/>
        <rFont val="Arial"/>
        <family val="2"/>
      </rPr>
      <t>H7 - Lit a) Falencias en el ciclo de vida del software – Nivel Central - Dirección de Gestión de Innovación y Tecnología y Dirección de Gestión Corporativa</t>
    </r>
    <r>
      <rPr>
        <sz val="12"/>
        <rFont val="Arial"/>
        <family val="2"/>
      </rPr>
      <t xml:space="preserve">
Se evidenciaron falencias en el ciclo del desarrollo del software lo que genera pérdida de eficiencia operativa, pone en riesgo la continuidad del negocio, la transferencia del conocimiento y la seguridad de la información, así:
El documento de arquitectura de aplicación de la solución tecnológica ADA, suministrado, se encuentra desactualizado y no se visualizan los componentes requeridos para el funcionamiento, tales como: i) software de virtualización necesario para la operación del sistema operativo obsoleto del componente ADA_WEB y ii) componente LDAP.  
En cuanto a la solución tecnológica COMER20, el documento suministrado no corresponde a uno de arquitectura; y el micrositio de arquitectura empresarial de la DIAN “Dominio Sistemas de información”, la solución tecnológica ADA está ubicada dentro de SYGA (Siglo XXI), por el componente Web y no figura en SIAT, donde se encuentra el componente Local, además está desactualizado e incompleto.
</t>
    </r>
    <r>
      <rPr>
        <b/>
        <sz val="12"/>
        <rFont val="Arial"/>
        <family val="2"/>
      </rPr>
      <t xml:space="preserve">H7 - Lit b) Baja legibilidad en el diagrama relacional de la base de datos ADA suministrado, lo </t>
    </r>
    <r>
      <rPr>
        <sz val="12"/>
        <rFont val="Arial"/>
        <family val="2"/>
      </rPr>
      <t>que no permite identificar claramente las tablas que lo conforman, el cual muestra un total de 136; mientras que en el listado de tablas aportado se reportan 98; y en el diccionario de datos se relacionan 47, evidenciando falta de coherencia entre las diferentes fuentes. En cuanto a la solución tecnológica COMER20, se relacionan 39 tablas y no se cuenta con diagrama relacional ni diccionario de datos, lo que puede afectar la adecuada transferencia de conocimiento y la continuidad del negocio.
H</t>
    </r>
    <r>
      <rPr>
        <b/>
        <sz val="12"/>
        <rFont val="Arial"/>
        <family val="2"/>
      </rPr>
      <t>7 - Lit c) La solución tecnológica ADA no permite el cargue de archivos soporte y estos repo</t>
    </r>
    <r>
      <rPr>
        <sz val="12"/>
        <rFont val="Arial"/>
        <family val="2"/>
      </rPr>
      <t xml:space="preserve">san en documentos físicos o en carpetas digitales en repositorios de cada área, limitando la consulta ágil, oportuna, en tiempo real y la trazabilidad de la información.
</t>
    </r>
    <r>
      <rPr>
        <b/>
        <sz val="12"/>
        <rFont val="Arial"/>
        <family val="2"/>
      </rPr>
      <t xml:space="preserve">H7 - Lit d)  La información generada en los reportes de la solución tecnológica COMER20 no </t>
    </r>
    <r>
      <rPr>
        <sz val="12"/>
        <rFont val="Arial"/>
        <family val="2"/>
      </rPr>
      <t xml:space="preserve">permite la edición y deben ser transcritos manualmente a las soluciones tecnológicas destino, lo que puede generar errores de digitación debido al volumen de información y tipo de dato numérico.
</t>
    </r>
    <r>
      <rPr>
        <b/>
        <sz val="12"/>
        <rFont val="Arial"/>
        <family val="2"/>
      </rPr>
      <t>H7 - Lit e) Falencias en el manejo de excepciones en el componente ADA Local, p</t>
    </r>
    <r>
      <rPr>
        <sz val="12"/>
        <rFont val="Arial"/>
        <family val="2"/>
      </rPr>
      <t xml:space="preserve">uesto que se generan errores en tiempo de ejecución que cierran abruptamente la solución tecnológica, implicando reprocesos y afectando la experiencia del usuario.
</t>
    </r>
    <r>
      <rPr>
        <b/>
        <sz val="12"/>
        <rFont val="Arial"/>
        <family val="2"/>
      </rPr>
      <t>H7 - Lit f) En la DSIA de Bucaramanga, para los depósitos sin contrato, en</t>
    </r>
    <r>
      <rPr>
        <sz val="12"/>
        <rFont val="Arial"/>
        <family val="2"/>
      </rPr>
      <t xml:space="preserve"> la funcionalidad de Egreso de mercancías ADA, en el campo “Empleado Almacenadora” toma por defecto el nombre de una exfuncionaria y no el nombre del funcionario que realiza el Egreso, generando inconsistencias y falta de confiabilidad en la información. 
</t>
    </r>
    <r>
      <rPr>
        <b/>
        <sz val="12"/>
        <rFont val="Arial"/>
        <family val="2"/>
      </rPr>
      <t>H7 - Lit g) La clave asignada para el uso de la solución tecnológica ADA no es comunicada dire</t>
    </r>
    <r>
      <rPr>
        <sz val="12"/>
        <rFont val="Arial"/>
        <family val="2"/>
      </rPr>
      <t xml:space="preserve">ctamente al interesado sino a través del funcionario con rol “Registrador” en el aplicativo Soporte TIC, sin cifrar, incumpliendo con los atributos de “personal” e “intransferible” de los usuarios y contraseñas.
</t>
    </r>
    <r>
      <rPr>
        <b/>
        <sz val="12"/>
        <rFont val="Arial"/>
        <family val="2"/>
      </rPr>
      <t>H7 - Lit h) La solución tecnológica ADA no cuenta con ambiente de pruebas</t>
    </r>
    <r>
      <rPr>
        <sz val="12"/>
        <rFont val="Arial"/>
        <family val="2"/>
      </rPr>
      <t xml:space="preserve">, lo que puede generar que fallos no verificados lleguen directamente al ambiente de producción.
</t>
    </r>
    <r>
      <rPr>
        <b/>
        <sz val="12"/>
        <rFont val="Arial"/>
        <family val="2"/>
      </rPr>
      <t>H7 - Lit i) La solución tecnológica ADA no cuenta con ambiente de pruebas, lo que p</t>
    </r>
    <r>
      <rPr>
        <sz val="12"/>
        <rFont val="Arial"/>
        <family val="2"/>
      </rPr>
      <t xml:space="preserve">uede generar que fallos no verificados lleguen directamente al ambiente de producción.La solución tecnológica ADA no contempla campos para asegurar la trazabilidad de la información, tales como el manifiesto de carga y el número de documento de transporte, los cuales son registrados junto con otros datos en un único campo denominado "Observaciones", sin estandarización y a criterio del usuario que los captura, limitando la trazabilidad de la información, denotando falencias en la gestión por procesos.
</t>
    </r>
    <r>
      <rPr>
        <b/>
        <sz val="12"/>
        <rFont val="Arial"/>
        <family val="2"/>
      </rPr>
      <t>H7 - Lit j) Las tablas paramétricas se encuentran desactualizadas (de</t>
    </r>
    <r>
      <rPr>
        <sz val="12"/>
        <rFont val="Arial"/>
        <family val="2"/>
      </rPr>
      <t xml:space="preserve">pósitos, tipos y categorías de mercancías) y algunos campos, como el de “Descripción de las mercancías” tiene un tamaño muy limitado frente a las necesidades del negocio.
</t>
    </r>
    <r>
      <rPr>
        <b/>
        <sz val="12"/>
        <rFont val="Arial"/>
        <family val="2"/>
      </rPr>
      <t>H7 - Lit k) La solución tecnológica ADA no permite registrar toda la información de los trámites e</t>
    </r>
    <r>
      <rPr>
        <sz val="12"/>
        <rFont val="Arial"/>
        <family val="2"/>
      </rPr>
      <t xml:space="preserve">n la gestión de las mercancías, llevando a los usuarios a implementar soluciones alternas en otras herramientas como Excel, con las debilidades que esto representa y las dificultades que se generan para la consolidación, trazabilidad, acceso y seguimiento a la información, ejemplo en la gestión de los abandonos y trazabilidad de los DIM. 
</t>
    </r>
    <r>
      <rPr>
        <b/>
        <sz val="12"/>
        <rFont val="Arial"/>
        <family val="2"/>
      </rPr>
      <t>H7 - Lit l) Falta de integración automática de la solución tecnológica ADA c</t>
    </r>
    <r>
      <rPr>
        <sz val="12"/>
        <rFont val="Arial"/>
        <family val="2"/>
      </rPr>
      <t>on otras soluciones tecnológicas como SYGA SIGLO XXI e INFAD, debiéndose capturar nuevamente los datos que ya se encuentran en dichas fuentes, sin que se realicen validaciones de integridad.
H7 - Lit m) La solución tecnológica ADA_WEB no cuenta con doble factor de autenticación implementado, lo que puede afectar la preservación de la integridad y el no repudio.
H</t>
    </r>
    <r>
      <rPr>
        <b/>
        <sz val="12"/>
        <rFont val="Arial"/>
        <family val="2"/>
      </rPr>
      <t>7 - Lit n) El reporte de requerimientos e incidentes suministrado, gen</t>
    </r>
    <r>
      <rPr>
        <sz val="12"/>
        <rFont val="Arial"/>
        <family val="2"/>
      </rPr>
      <t xml:space="preserve">erado de la herramienta Soporte TIC, no permite determinar claramente cuáles casos corresponden a nuevos desarrollos o ajustes en el sistema, ni determinar cuáles cambios son "Ordinarios", "Extraordinarios" o de "Emergencia".  Adicionalmente, aunque algunos casos figuran con descripción en el campo "Solución", el texto muestra que se trató de una atención y cierre, mas no solución efectiva.
</t>
    </r>
    <r>
      <rPr>
        <b/>
        <sz val="12"/>
        <rFont val="Arial"/>
        <family val="2"/>
      </rPr>
      <t xml:space="preserve">H7 - Lit o) El Manual Técnico de la solución tecnológica ADA </t>
    </r>
    <r>
      <rPr>
        <sz val="12"/>
        <rFont val="Arial"/>
        <family val="2"/>
      </rPr>
      <t>se encuentra desactualizado e incompleto y la ayuda en línea del componente Web, las opciones: "Contenido" y "Buscar" no se encuentran operando, lo que puede afectar el adecuado uso de esta.
H</t>
    </r>
    <r>
      <rPr>
        <b/>
        <sz val="12"/>
        <rFont val="Arial"/>
        <family val="2"/>
      </rPr>
      <t xml:space="preserve">7 - Lit p) Existen falencias en los mecanismos de respaldo para el mantenimiento y atención de </t>
    </r>
    <r>
      <rPr>
        <sz val="12"/>
        <rFont val="Arial"/>
        <family val="2"/>
      </rPr>
      <t xml:space="preserve">eventos en la solución tecnológica ADA el cual depende de una sola funcionaria que concentra el conocimiento de esta, lo que puede afectar la continuidad del negocio.
</t>
    </r>
    <r>
      <rPr>
        <b/>
        <sz val="12"/>
        <rFont val="Arial"/>
        <family val="2"/>
      </rPr>
      <t xml:space="preserve">H7 - Lit q) Falta de confiabilidad de los resultados de las consultas en la solución tecnológica ADA, </t>
    </r>
    <r>
      <rPr>
        <sz val="12"/>
        <rFont val="Arial"/>
        <family val="2"/>
      </rPr>
      <t xml:space="preserve">puesto que, a pesar de existir el registro de las actas de aprehensión, en algunos casos al momento de consultarlas no reflejaba información.
H7 - Lit r) La estructura del código para el DIM y DEM es la misma, lo que dificulta identificar, a través del código, a qué tipo de documento se refiere, así como los cruces de información y el análisis de datos; y el consecutivo del AIAMA se genera de forma manual.
</t>
    </r>
    <r>
      <rPr>
        <b/>
        <sz val="12"/>
        <rFont val="Arial"/>
        <family val="2"/>
      </rPr>
      <t>H7 - Lit s)  Falta de actualización de la interfaz de la solución tecnológica ADA WEB,</t>
    </r>
    <r>
      <rPr>
        <sz val="12"/>
        <rFont val="Arial"/>
        <family val="2"/>
      </rPr>
      <t xml:space="preserve"> puesto que se observan mensajes de años anteriores, no es amigable y no se acoge a los lineamientos del manual de marca institucional.</t>
    </r>
  </si>
  <si>
    <t>Arquitectura empresarial y de aplicación desactualizadas; falta de desarrollos tecnológicos que satisfagan las necesidades de las partes interesadas y del negocio; soluciones tecnológicas monolíticas y sin integración; falta de aplicación rigurosa de los procedimientos establecidos en el subproceso de Innovación y Tecnología; deficiencias en la planeación y/o ejecución de proyectos de desarrollo.</t>
  </si>
  <si>
    <t>Actualizar el documento de arquitectura del aplicativo ADA</t>
  </si>
  <si>
    <t>Actualizar el documento de arquitectura aplicativo ADA</t>
  </si>
  <si>
    <t>Documento de arquitectura aplicativo ADA actualizado</t>
  </si>
  <si>
    <r>
      <rPr>
        <b/>
        <sz val="12"/>
        <rFont val="Arial"/>
        <family val="2"/>
      </rPr>
      <t xml:space="preserve">DGC
</t>
    </r>
    <r>
      <rPr>
        <sz val="12"/>
        <rFont val="Arial"/>
        <family val="2"/>
      </rPr>
      <t xml:space="preserve">Dirección de Gestión Corporativa
</t>
    </r>
    <r>
      <rPr>
        <b/>
        <sz val="12"/>
        <rFont val="Arial"/>
        <family val="2"/>
      </rPr>
      <t xml:space="preserve">
</t>
    </r>
    <r>
      <rPr>
        <sz val="12"/>
        <rFont val="Arial"/>
        <family val="2"/>
      </rPr>
      <t>Dirección de Gestión de Innovación y Tecnología
Subdirección de Soluciones y Desarrollo
Coordinación de Servicios y Administración Técnica</t>
    </r>
  </si>
  <si>
    <t>Cargar  en el sitio de arquitectura empresarial el documento de arquitectura del aplicativo ADA actualizado</t>
  </si>
  <si>
    <t xml:space="preserve">Imagen del documento cargado en el sitio de arquitectura empresarial </t>
  </si>
  <si>
    <r>
      <rPr>
        <b/>
        <sz val="12"/>
        <rFont val="Arial"/>
        <family val="2"/>
      </rPr>
      <t xml:space="preserve">DGC
</t>
    </r>
    <r>
      <rPr>
        <sz val="12"/>
        <rFont val="Arial"/>
        <family val="2"/>
      </rPr>
      <t>Dirección de Gestión Corporativa
Dirección de Gestión de Innovación y Tecnología</t>
    </r>
    <r>
      <rPr>
        <b/>
        <sz val="12"/>
        <rFont val="Arial"/>
        <family val="2"/>
      </rPr>
      <t xml:space="preserve">
</t>
    </r>
    <r>
      <rPr>
        <sz val="12"/>
        <rFont val="Arial"/>
        <family val="2"/>
      </rPr>
      <t xml:space="preserve">Subdirección de Soluciones y Desarrollo
</t>
    </r>
  </si>
  <si>
    <t>Diseñar el documento de Arquitectura servicio informático  COMER20</t>
  </si>
  <si>
    <t>Elaborar el documento de Arquitectura servicio Informático COMER20</t>
  </si>
  <si>
    <t>Documento Arquitectura servicio Informático COMER20</t>
  </si>
  <si>
    <r>
      <rPr>
        <b/>
        <sz val="12"/>
        <rFont val="Arial"/>
        <family val="2"/>
      </rPr>
      <t xml:space="preserve">DGC
</t>
    </r>
    <r>
      <rPr>
        <sz val="12"/>
        <rFont val="Arial"/>
        <family val="2"/>
      </rPr>
      <t>Dirección de Gestión Corporativa
Dirección de Gestión de Innovación y Tecnología
Subdirección de Soluciones y Desarrollo
Coordinación de Servicios y Administración Técnica</t>
    </r>
  </si>
  <si>
    <t>Cargar  en el sitio de arquitectura empresarial el documento de arquitectura del aplicativo Comer 20</t>
  </si>
  <si>
    <r>
      <rPr>
        <b/>
        <sz val="12"/>
        <rFont val="Arial"/>
        <family val="2"/>
      </rPr>
      <t xml:space="preserve">DGC
</t>
    </r>
    <r>
      <rPr>
        <sz val="12"/>
        <rFont val="Arial"/>
        <family val="2"/>
      </rPr>
      <t xml:space="preserve">Dirección de Gestión Corporativa
Dirección de Gestión de Innovación y Tecnología
Subdirección de Soluciones y Desarrollo
</t>
    </r>
  </si>
  <si>
    <t>Actualizar el documento con el listado de tablas del aplicativo ADA</t>
  </si>
  <si>
    <t>Actualizar Documento listado de tablas del aplicativo ADA</t>
  </si>
  <si>
    <t>Documento con el listado de las tablas actualizadas del aplicativo ADA</t>
  </si>
  <si>
    <r>
      <rPr>
        <b/>
        <sz val="12"/>
        <rFont val="Arial"/>
        <family val="2"/>
      </rPr>
      <t xml:space="preserve">DGC
</t>
    </r>
    <r>
      <rPr>
        <sz val="12"/>
        <rFont val="Arial"/>
        <family val="2"/>
      </rPr>
      <t>Dirección de Gestión Corporativa
Dirección de Gestión de Innovación y Tecnología</t>
    </r>
    <r>
      <rPr>
        <b/>
        <sz val="12"/>
        <rFont val="Arial"/>
        <family val="2"/>
      </rPr>
      <t xml:space="preserve">
</t>
    </r>
    <r>
      <rPr>
        <sz val="12"/>
        <rFont val="Arial"/>
        <family val="2"/>
      </rPr>
      <t>Subdirección de Soluciones y Desarrollo
Coordinación de Servicios y Administración Técnica</t>
    </r>
  </si>
  <si>
    <t xml:space="preserve">Diseñar el modelo Entidad-Relación y el Diccionario de Datos para el servicio informático COMER20.  
</t>
  </si>
  <si>
    <t xml:space="preserve">Elaborar modelo Entidad-Relación y el diccionario de datos de servicio COMER20.  </t>
  </si>
  <si>
    <t xml:space="preserve">Documento modelo Entidad-Relación y Diccionario de Datos del servicio COMER20.  
</t>
  </si>
  <si>
    <t>Actualizar manual técnico del  aplicativo ADA</t>
  </si>
  <si>
    <t>Actualizar del manual técnico del aplicativo ADA de acuerdo con la arquitectura actual.</t>
  </si>
  <si>
    <t>Manual técnico actualizado</t>
  </si>
  <si>
    <r>
      <rPr>
        <b/>
        <sz val="12"/>
        <rFont val="Arial"/>
        <family val="2"/>
      </rPr>
      <t xml:space="preserve">DGC
</t>
    </r>
    <r>
      <rPr>
        <sz val="12"/>
        <rFont val="Arial"/>
        <family val="2"/>
      </rPr>
      <t>Dirección de Gestión Corporativa</t>
    </r>
    <r>
      <rPr>
        <b/>
        <sz val="12"/>
        <rFont val="Arial"/>
        <family val="2"/>
      </rPr>
      <t xml:space="preserve"> </t>
    </r>
    <r>
      <rPr>
        <sz val="12"/>
        <rFont val="Arial"/>
        <family val="2"/>
      </rPr>
      <t xml:space="preserve">
</t>
    </r>
    <r>
      <rPr>
        <b/>
        <sz val="12"/>
        <rFont val="Arial"/>
        <family val="2"/>
      </rPr>
      <t xml:space="preserve">
</t>
    </r>
    <r>
      <rPr>
        <sz val="12"/>
        <rFont val="Arial"/>
        <family val="2"/>
      </rPr>
      <t>Dirección de Gestión de Innovación y Tecnología
Subdirección de Soluciones y Desarrollo</t>
    </r>
  </si>
  <si>
    <t>AMA-2025-007
H8 - Lit a)
H8 - Lit b)
H8 - Lit c)</t>
  </si>
  <si>
    <r>
      <rPr>
        <b/>
        <sz val="12"/>
        <rFont val="Arial"/>
        <family val="2"/>
      </rPr>
      <t>H8 - Lit a) Deficiencias en la supervisión de contratos</t>
    </r>
    <r>
      <rPr>
        <sz val="12"/>
        <rFont val="Arial"/>
        <family val="2"/>
      </rPr>
      <t xml:space="preserve">
Revisados los informes de supervisión de los contratos nros. 00-159-2022 y 00-176-2022 suscritos con la UT NUEVA LOGISTICA y con Incinerados del Huila SAS E.S.P - INCIHUILA S.A.S. - E.S.P, respectivamente, correspondientes a la vigencia 2024 y a 30 de junio de 2025, se evidenció:
Incumplimiento en la periodicidad de elaboración y publicación de los informes de supervisión en la plataforma SECOP II. Nivel Central – Subdirección Logística (Anexo 14)
</t>
    </r>
    <r>
      <rPr>
        <b/>
        <sz val="12"/>
        <rFont val="Arial"/>
        <family val="2"/>
      </rPr>
      <t>H8 - Lit b) Deficiencias en el seguimiento, periodicidad y en la elaboración de las Actas del Comité de seguimiento al Contrato 00-159-2022 - UT Nueva Logística</t>
    </r>
    <r>
      <rPr>
        <sz val="12"/>
        <rFont val="Arial"/>
        <family val="2"/>
      </rPr>
      <t xml:space="preserve">, en éstas no se identifican con claridad los asistentes a la reunión, ni la calidad en la que asisten o intervienen en el Comité; así mismo, están sin firmas.  Igualmente, se reporta en el informe local de supervisión materialización de riesgos por faltantes en el contrato por valor $110.239.841, siniestro que corresponde a otro depósito sin contrato “CONTECAR ”. Nivel Local - DSA de Cartagena.
</t>
    </r>
    <r>
      <rPr>
        <b/>
        <sz val="12"/>
        <rFont val="Arial"/>
        <family val="2"/>
      </rPr>
      <t>H8 - Lit c) En la carpeta de supervisión del contrato no hay las evidencias o soportes del monitoreo realizado a los riesgos</t>
    </r>
    <r>
      <rPr>
        <sz val="12"/>
        <rFont val="Arial"/>
        <family val="2"/>
      </rPr>
      <t>, según lo establecido en la matriz de riesgos del contrato donde se identificó el riesgo "Mora del Supervisor Seccional para destrucción de mercancías perecederas",  y se estableció que el monitoreo a realizar es la "Inspección mensual por parte del supervisor seccional a las bodegas contra las actas de aprehensión y de ingreso de mercancía perecedera con el fin de verificar que no exista mercancía de este tipo que no haya sido dispuesta. De la gestión realizada el supervisor deberá realizar un informe que debe reposar en la carpeta de supervisión". Nivel Local - DSA de Cartagena.</t>
    </r>
  </si>
  <si>
    <t xml:space="preserve">Inaplicación e insuficiencia de controles que permitan garantizar que las actividades de seguimiento, monitoreo y verificación a la ejecución contractual se realicen, documenten y publiquen de manera permanente y en la periodicidad establecida. </t>
  </si>
  <si>
    <r>
      <rPr>
        <b/>
        <sz val="12"/>
        <rFont val="Arial"/>
        <family val="2"/>
      </rPr>
      <t xml:space="preserve">Acción 1: </t>
    </r>
    <r>
      <rPr>
        <sz val="12"/>
        <rFont val="Arial"/>
        <family val="2"/>
      </rPr>
      <t>Definir y comunicar lineamientos de supervisión técnica y administrativa del contrato de destrucción No. 00-176-2022, mediante la elaboración de oficio dirigido a los supervisores técnicos y sus apoyos, el diseño e implementación de un formulario en Forms para el seguimiento y control mensual de la ejecución contractual, y la socialización con las Direcciones Seccionales sobre sus obligaciones y el diligenciamiento oportuno del formulario, conforme a la Ley 80 de 1993 y la Cartilla de Supervisión y/o Interventoría CT-ADF-0109.</t>
    </r>
  </si>
  <si>
    <r>
      <rPr>
        <b/>
        <sz val="12"/>
        <rFont val="Arial"/>
        <family val="2"/>
      </rPr>
      <t xml:space="preserve">Actividad 1: </t>
    </r>
    <r>
      <rPr>
        <sz val="12"/>
        <rFont val="Arial"/>
        <family val="2"/>
      </rPr>
      <t>Elaborar un oficio dirigido a los supervisores técnicos y sus apoyos con los lineamientos de las obligaciones de la supervisión técnica y administrativa del contrato de destrucción No 00-176-2022</t>
    </r>
  </si>
  <si>
    <r>
      <rPr>
        <b/>
        <sz val="12"/>
        <rFont val="Arial"/>
        <family val="2"/>
      </rPr>
      <t xml:space="preserve">DGC
</t>
    </r>
    <r>
      <rPr>
        <sz val="12"/>
        <rFont val="Arial"/>
        <family val="2"/>
      </rPr>
      <t>Dirección de Gestión Corporativa</t>
    </r>
    <r>
      <rPr>
        <b/>
        <sz val="12"/>
        <rFont val="Arial"/>
        <family val="2"/>
      </rPr>
      <t xml:space="preserve">
</t>
    </r>
    <r>
      <rPr>
        <sz val="12"/>
        <rFont val="Arial"/>
        <family val="2"/>
      </rPr>
      <t>Subdirección Logística
Coordinación de Chatarrización y Destrucciones</t>
    </r>
  </si>
  <si>
    <r>
      <rPr>
        <b/>
        <sz val="12"/>
        <rFont val="Arial"/>
        <family val="2"/>
      </rPr>
      <t>Actividad 2:</t>
    </r>
    <r>
      <rPr>
        <sz val="12"/>
        <rFont val="Arial"/>
        <family val="2"/>
      </rPr>
      <t xml:space="preserve"> Diseñar e implementar un formulario (forms) para realizar el seguimiento y control mensual de la ejecución contractual a las Direcciones Seccionales</t>
    </r>
  </si>
  <si>
    <t>Formulario (forms)</t>
  </si>
  <si>
    <r>
      <rPr>
        <b/>
        <sz val="12"/>
        <rFont val="Arial"/>
        <family val="2"/>
      </rPr>
      <t xml:space="preserve">DGC
</t>
    </r>
    <r>
      <rPr>
        <sz val="12"/>
        <rFont val="Arial"/>
        <family val="2"/>
      </rPr>
      <t>Dirección de Gestión Corporativa
Subdirección Logística
Coordinación de Chatarrización y Destrucciones</t>
    </r>
  </si>
  <si>
    <r>
      <rPr>
        <b/>
        <sz val="12"/>
        <rFont val="Arial"/>
        <family val="2"/>
      </rPr>
      <t>Actividad 3:</t>
    </r>
    <r>
      <rPr>
        <sz val="12"/>
        <rFont val="Arial"/>
        <family val="2"/>
      </rPr>
      <t xml:space="preserve"> Socializar con las Direcciones Seccionales las obligaciones de la supervisión técnica y administrativa, así como la forma y fecha establecidas para el diligenciamiento oportuno del formulario.</t>
    </r>
  </si>
  <si>
    <r>
      <rPr>
        <b/>
        <sz val="12"/>
        <rFont val="Arial"/>
        <family val="2"/>
      </rPr>
      <t>Actividad 4:</t>
    </r>
    <r>
      <rPr>
        <sz val="12"/>
        <rFont val="Arial"/>
        <family val="2"/>
      </rPr>
      <t xml:space="preserve"> Realizar la verificación mensual en SECOP II de la publicación oportuna del informe de supervisión.</t>
    </r>
  </si>
  <si>
    <r>
      <rPr>
        <b/>
        <sz val="12"/>
        <rFont val="Arial"/>
        <family val="2"/>
      </rPr>
      <t xml:space="preserve">Acción 2: </t>
    </r>
    <r>
      <rPr>
        <sz val="12"/>
        <rFont val="Arial"/>
        <family val="2"/>
      </rPr>
      <t>Definir y comunicar a los supervisores técnicos y sus apoyos los lineamientos de las obligaciones de la supervisión técnica y administrativa del contrato No. 00-159-2022, incluyendo la forma y fecha establecidas para el diligenciamiento oportuno del FORMS del Informe mensual de supervisión del contrato 00-159-2022, y realizar la verificación mensual en SECOP II de la publicación oportuna del informe de supervisión.</t>
    </r>
  </si>
  <si>
    <r>
      <rPr>
        <b/>
        <sz val="12"/>
        <rFont val="Arial"/>
        <family val="2"/>
      </rPr>
      <t>Actividad 1:</t>
    </r>
    <r>
      <rPr>
        <sz val="12"/>
        <rFont val="Arial"/>
        <family val="2"/>
      </rPr>
      <t xml:space="preserve"> Elaborar un oficio dirigido a los supervisores técnicos y sus apoyos con los lineamientos de las obligaciones de la supervisión técnica y administrativa del contrato 00-159-2022, así como la forma y fecha establecidas para el diligenciamiento oportuno del FORMS del Informe mensual de supervisión del contrato 00-159-2022</t>
    </r>
  </si>
  <si>
    <r>
      <rPr>
        <b/>
        <sz val="12"/>
        <rFont val="Arial"/>
        <family val="2"/>
      </rPr>
      <t>Actividad 2:</t>
    </r>
    <r>
      <rPr>
        <sz val="12"/>
        <rFont val="Arial"/>
        <family val="2"/>
      </rPr>
      <t xml:space="preserve"> Realizar la verificación mensual en SECOP II de la publicación oportuna del informe de supervisión.</t>
    </r>
  </si>
  <si>
    <r>
      <t xml:space="preserve">Acción 3: </t>
    </r>
    <r>
      <rPr>
        <sz val="12"/>
        <rFont val="Arial"/>
        <family val="2"/>
      </rPr>
      <t>Impartir lineamientos y capacitar a las Direcciones Seccionales en relación con las responsabilidades de la supervisión y vigilancia contractual establecidas en el contrato No. 00-159-2022, garantizando el control de la ejecución contractual y el cumplimiento de las obligaciones por las partes.</t>
    </r>
  </si>
  <si>
    <r>
      <rPr>
        <b/>
        <sz val="12"/>
        <rFont val="Arial"/>
        <family val="2"/>
      </rPr>
      <t>Actividad 1:</t>
    </r>
    <r>
      <rPr>
        <sz val="12"/>
        <rFont val="Arial"/>
        <family val="2"/>
      </rPr>
      <t xml:space="preserve"> Elaborar un lineamiento relacionado con las responsabilidades de la supervisión local del contrato No. 00-159-2022.</t>
    </r>
  </si>
  <si>
    <r>
      <rPr>
        <b/>
        <sz val="12"/>
        <rFont val="Arial"/>
        <family val="2"/>
      </rPr>
      <t xml:space="preserve">DGC
</t>
    </r>
    <r>
      <rPr>
        <sz val="12"/>
        <rFont val="Arial"/>
        <family val="2"/>
      </rPr>
      <t>Dirección de Gestión Corporativa</t>
    </r>
    <r>
      <rPr>
        <b/>
        <sz val="12"/>
        <rFont val="Arial"/>
        <family val="2"/>
      </rPr>
      <t xml:space="preserve">
</t>
    </r>
    <r>
      <rPr>
        <sz val="12"/>
        <rFont val="Arial"/>
        <family val="2"/>
      </rPr>
      <t>Subdirección Logística
Direcciones Seccionales
GIT de Operación Logística</t>
    </r>
  </si>
  <si>
    <r>
      <rPr>
        <b/>
        <sz val="12"/>
        <rFont val="Arial"/>
        <family val="2"/>
      </rPr>
      <t>Actividad 2:</t>
    </r>
    <r>
      <rPr>
        <sz val="12"/>
        <rFont val="Arial"/>
        <family val="2"/>
      </rPr>
      <t xml:space="preserve">  Implementar a Nivel Nacional un modelo estandarizado de acta de reuniones formales con el contratista de Operación Logística vigente.</t>
    </r>
  </si>
  <si>
    <t>Modelo acta de reuniones de seguimiento a la ejecución contractual.</t>
  </si>
  <si>
    <r>
      <rPr>
        <b/>
        <sz val="12"/>
        <rFont val="Arial"/>
        <family val="2"/>
      </rPr>
      <t>Actividad 3:</t>
    </r>
    <r>
      <rPr>
        <sz val="12"/>
        <rFont val="Arial"/>
        <family val="2"/>
      </rPr>
      <t xml:space="preserve"> Realizar una capacitación a Nivel Nacional sobre la supervisión y vigilancia contractual del contrato No. 00-159-2022.
</t>
    </r>
  </si>
  <si>
    <t>Auditoría al Trámite de Insumos de Fiscalización remitidos a las Direcciones Seccionales ATI 2024-003
Periodo: 01/01/2021 - 31/12/2023</t>
  </si>
  <si>
    <t>ATI 2024-003
H1</t>
  </si>
  <si>
    <r>
      <rPr>
        <b/>
        <sz val="12"/>
        <rFont val="Arial"/>
        <family val="2"/>
      </rPr>
      <t>Hallazgo No. 1 - Deficiencia en el control de términos y gestión de los seleccionados de acciones de control fiscalización cambiaria, tributaria y aduanera</t>
    </r>
    <r>
      <rPr>
        <sz val="12"/>
        <rFont val="Arial"/>
        <family val="2"/>
      </rPr>
      <t xml:space="preserve">
</t>
    </r>
    <r>
      <rPr>
        <b/>
        <sz val="12"/>
        <rFont val="Arial"/>
        <family val="2"/>
      </rPr>
      <t xml:space="preserve">Fiscalización Cambiaria: </t>
    </r>
    <r>
      <rPr>
        <sz val="12"/>
        <rFont val="Arial"/>
        <family val="2"/>
      </rPr>
      <t xml:space="preserve">Revisada una muestra de acciones de control remitidas desde la Subdirección de Fiscalización Cambiaria, entre las vigencias 2021 a 2023, a las DSIA de Armenia y DSA de Bogotá, se encontró lo siguiente:
</t>
    </r>
    <r>
      <rPr>
        <b/>
        <sz val="12"/>
        <rFont val="Arial"/>
        <family val="2"/>
      </rPr>
      <t xml:space="preserve">DSIA de Armenia: </t>
    </r>
    <r>
      <rPr>
        <sz val="12"/>
        <rFont val="Arial"/>
        <family val="2"/>
      </rPr>
      <t>Ver en informe de auditoría ATI2024-003 la</t>
    </r>
    <r>
      <rPr>
        <b/>
        <sz val="12"/>
        <rFont val="Arial"/>
        <family val="2"/>
      </rPr>
      <t xml:space="preserve"> </t>
    </r>
    <r>
      <rPr>
        <sz val="12"/>
        <rFont val="Arial"/>
        <family val="2"/>
      </rPr>
      <t xml:space="preserve">Tabla No. 4 </t>
    </r>
    <r>
      <rPr>
        <i/>
        <sz val="12"/>
        <rFont val="Arial"/>
        <family val="2"/>
      </rPr>
      <t xml:space="preserve">Gestión a seleccionados DSIA Armenia </t>
    </r>
    <r>
      <rPr>
        <sz val="12"/>
        <rFont val="Arial"/>
        <family val="2"/>
      </rPr>
      <t xml:space="preserve">
De una muestra de 27 seleccionados de la DSIA de Armenia, 14 de la acción de control 197 de 2021 y 13 de la acción 168 de 2022, que tenían como objetivo “Control a la obligación de informar datos de los documentos aduaneros en la información exógena”, se evidenció incumplimiento a los términos establecidos para las actividades descritas en los cronogramas de acciones de control, así:
• Para 23 seleccionados, el auto de apertura de investigación se profirió excediendo la fecha límite prevista para esta actividad en el cronograma, entre 19 y 219 días calendario, pese a que en 20 de ellos no se adelantaron la totalidad de etapas previas contempladas. (Anexo 1 FC)
• Tres seleccionados fueron remitidos por competencia a otras seccionales excediendo en 117, 172 y 246 días hábiles la fecha límite establecida en el cronograma para la actividad, sin gestión de apertura. (Anexo 2 FC)
• Un seleccionado recibido en la DSIA de Armenia fue trasladado 117 días hábiles después de la fecha prevista en el cronograma para la determinación de competencia a la DSA de Medellín, seccional que a su vez lo devolvió transcurridos 435 días hábiles sin gestión, a la DSIA de Armenia, en donde se expidió apertura de investigación el 20/02/2024, esto es, 576 días hábiles posteriores a la remisión del seleccionado por la Subdirección de Fiscalización Cambiaria, superando los términos previstos en el cronograma de la acción. (Anexo 2 FC)
• Para 24 seleccionados, en los requerimientos oficiales de información no se consideraron las gestiones y términos contemplados en los cronogramas de los memorandos de acciones de control, así: para 18 seleccionados, el requerimiento oficial de información no fue enviado de manera previa a la apertura de investigación y en los términos del cronograma; en dos casos no se remitió el requerimiento y en los cuatro restantes, el requerimiento se envió previo a la apertura de investigación, excediendo la fecha límite planteada en el cronograma. (Anexo 3 FC)
</t>
    </r>
    <r>
      <rPr>
        <b/>
        <sz val="12"/>
        <rFont val="Arial"/>
        <family val="2"/>
      </rPr>
      <t>DSA de Bogotá:</t>
    </r>
    <r>
      <rPr>
        <sz val="12"/>
        <rFont val="Arial"/>
        <family val="2"/>
      </rPr>
      <t xml:space="preserve">De un total de 21 seleccionados para la acción de control 147 del 12/10/2023 “Acción de control para verificar el cumplimiento de la obligación de reportar información exógena” en la DSA de Bogotá, se observó incumplimiento a las actividades descritas en los lineamientos del memorando y términos establecidos en el procedimiento, así:
• Siete casos fueron sometidos a decisión de comité de nivel directivo superando en 105 días hábiles la fecha establecida en el procedimiento para la gestión de los seleccionados. (Anexo 4 FC)
• Para 14 seleccionados, el auto de apertura de investigación se emitió superando en 75 días hábiles la fecha establecida para el cambio de estado del insumo. (Anexo 5 FC)
• Los 21 casos mencionados no fueron radicados e identificados en la base de control archivo LINC 2023 “Lista de Información Cambiaria” suministrada desde la DSA de Bogotá, para su registro y control correspondiente, acorde con lo establecido en el procedimiento de investigación de infracciones cambiarias y el memorando de la acción de control.
</t>
    </r>
    <r>
      <rPr>
        <b/>
        <sz val="12"/>
        <rFont val="Arial"/>
        <family val="2"/>
      </rPr>
      <t xml:space="preserve">Fiscalización Tributaria: </t>
    </r>
    <r>
      <rPr>
        <sz val="12"/>
        <rFont val="Arial"/>
        <family val="2"/>
      </rPr>
      <t xml:space="preserve">Revisada una muestra de acciones de control de las vigencias 2021 a 2023 remitidas por la Subdirección de Fiscalización Tributaria mediante los memorandos 146 del 23/07/2021, 170 del 06/09/2022 y 234 del 23/12/2022 a las DSIA de Armenia y DSA de Medellín, tramitados en 13 actas de comité de nivel directivo, se observó lo siguiente: 
</t>
    </r>
    <r>
      <rPr>
        <b/>
        <sz val="12"/>
        <rFont val="Arial"/>
        <family val="2"/>
      </rPr>
      <t>DSIA de Armenia</t>
    </r>
    <r>
      <rPr>
        <sz val="12"/>
        <rFont val="Arial"/>
        <family val="2"/>
      </rPr>
      <t xml:space="preserve">:De una muestra de 107 seleccionados recibidos por la DSIA de Armenia, 66 de la acción de control 146 de 2021, 33 de la acción 170 de 2022 y siete de la acción 234 de 2022, se encontró que:
• 17 seleccionados del memorando 146/2021 de la vigencia 2018, recibidos el 23/07/2021, no fueron incluidos en la base de datos de control del memorando aportada a la auditoría ni se logró demostrar por parte de la dirección seccional el trámite de éstos en las divisiones de fiscalización y liquidación tributaria, desatendiendo las actividades y términos señalados en el memorando. (Anexo 11 FT) 
• En 12 seleccionados del memorando 170/2022, se incumplió con la actividad “3. Reunión de Nivel Directivo”, previo a la apertura de las cargas de servicio. (Anexo 12 FT) 
• Para dos seleccionados del memorando 146/2021 de las vigencias 2019 y 2020, de los contribuyentes con Nit 900159XXX y 900665XXX, se ordenó la apertura de las investigaciones mediante acta de comité de nivel directivo 78 del 12/01/2021; sin embargo, la carga de servicio no se gestionó ni se aportó acta o soporte emitido por el competente para tomar la decisión de depuración. (Anexo 13 FT)
• En tres expedientes con números 202281690100015176, 202381690100000402 y 02281690100000160, dos del memorando 170/2022 y uno del 146/2021, se advirtió que la actividad de “conformación, investigación, recolección de pruebas y/o evidencias y decisión final”, tardó entre 49 y 461 días hábiles adicionales al plazo máximo de seis meses contados a partir de la fecha de apertura de las investigaciones, previsto en los memorandos. (Anexo 14 FT) 
• Dos expedientes del memorando 234/2022 y 10 del 170/2022 en trámite de sustanciación, superan entre 197 y 281 días hábiles el término de seis meses señalado en el cronograma, para concluir la actividad de “conformación, investigación, recolección de pruebas y/o evidencias y decisión final”, con corte a 30/04/2024. (Anexo 15 FT)
• Las bases de datos de control de los memorandos 146/2021 y 170/2022 suministradas por la DSIA de Armenia con el oficio virtual 20240411_101000201_0428 del 11/04/2024, reportaron 36 seleccionados menos respecto del número total de enviados por la Subdirección de Fiscalización Tributaria (99 casos), de acuerdo con lo evidenciado en los anexos del oficio 20240411_100211169-0180. Frente a los no reportados, 17 de la acción 46/2021, no fueron gestionados por la dirección seccional, mientras que los 19 restantes sí cuentan con trámite.
</t>
    </r>
    <r>
      <rPr>
        <b/>
        <sz val="12"/>
        <rFont val="Arial"/>
        <family val="2"/>
      </rPr>
      <t>DSI de Medellín:</t>
    </r>
    <r>
      <rPr>
        <sz val="12"/>
        <rFont val="Arial"/>
        <family val="2"/>
      </rPr>
      <t xml:space="preserve">De una muestra de 43 seleccionados de la DSI de Medellín, 13 de la acción de control 146 de 2021, 19 de la acción 170 de 2022 y 11 de la acción 234 de 2022, se encontró que:
• En 338 seleccionados del memorando 146/2021 recibidos por la DSI de Medellín el 27/07/2021 y asignados al GIT URIIT  de la División de Fiscalización Extensiva el 02/08/2021 con acta de nivel directivo 1805-202100032, para adelantar etapa persuasiva; el resultado se presentó al comité de nivel directivo el 17/05/2022 con acta 1805-20200022, evidenciando demora de 74 días hábiles frente al plazo máximo previsto para culminar la etapa URIIT, que era el 29/01/2022. 
• El acta de comité de nivel directivo 1805-20200022 del 17/05/2022, en la que se adoptó la decisión de depuración de 125 seleccionados del memorando 146/2021, registra para los casos mencionados en la columna “Parámetros de depuración”, lo siguiente: “Improductividad de la acción de fiscalización en razón a la gestión del área”, sin detallar ni justificar las razones de la depuración en este documento ni aportar los soportes y papeles de trabajo que sustentan la decisión. Igualmente, respecto de 185 seleccionados en los que en la misma acta, se ordenó: “Traslado Seleccionados a otra dirección seccional” (Grandes Contribuyentes), se efectuó 166 días hábiles después del plazo de dos meses que tenía la dirección seccional para verificación de competencia. (Anexo 16 FT) 
• En diez expedientes 202381690100000188; 20238169010000352; 202381690100000195; 202281690100016232; 202381690100000200; 022816901001212459; 202281690100014814; 202281690100014817;  02381690100000184; 202281690100014914, se observó inactividad procesal, para un caso, 188 días hábiles, y para los restantes mayor a 300 días contados desde la fecha en que se profirió la última actuación hasta el 10/05/2024, así mismo, se evidenció que las investigaciones de los cuatro primeros expedientes no tienen incluido el plan de auditoría. (Anexo 17 FT)
</t>
    </r>
    <r>
      <rPr>
        <b/>
        <sz val="12"/>
        <rFont val="Arial"/>
        <family val="2"/>
      </rPr>
      <t xml:space="preserve">Fiscalización Aduanera: </t>
    </r>
    <r>
      <rPr>
        <sz val="12"/>
        <rFont val="Arial"/>
        <family val="2"/>
      </rPr>
      <t xml:space="preserve">Revisada una muestra de acciones de control remitidas desde la Subdirección de Fiscalización Aduanera, entre las vigencias 2021 a 2023, a las DSA de Medellín y DSA de Bogotá, </t>
    </r>
    <r>
      <rPr>
        <u/>
        <sz val="12"/>
        <rFont val="Arial"/>
        <family val="2"/>
      </rPr>
      <t>se evidenció incumplimiento a los términos establecidos para las actividades descritas en los cronogramas</t>
    </r>
    <r>
      <rPr>
        <sz val="12"/>
        <rFont val="Arial"/>
        <family val="2"/>
      </rPr>
      <t xml:space="preserve">, así:
</t>
    </r>
    <r>
      <rPr>
        <b/>
        <sz val="12"/>
        <rFont val="Arial"/>
        <family val="2"/>
      </rPr>
      <t xml:space="preserve">DSA de Medellín y DSA Bogotá: Ver </t>
    </r>
    <r>
      <rPr>
        <sz val="12"/>
        <rFont val="Arial"/>
        <family val="2"/>
      </rPr>
      <t xml:space="preserve">Tabla No. 5 Gestión a seleccionados DSA Medellín y DSA Bogotá 
De lo reseñado, para la muestra de 17 seleccionados en la DSA de Medellín se advierte lo siguiente:  
• En 12 insumos la apertura de investigación surtió entre 117 a 238 días hábiles después del plazo razonable que se plasmó en los lineamientos del cronograma para cumplir la actividad, y en uno, al 10 de mayo de 2024, no se había repartido a ningún auditor ni dispuesto la apertura de investigación. 
• En ocho expedientes, se superó el plazo razonable señalado en el cronograma para proferir decisión de archivo o requerimiento especial aduanero entre 157 a 298 días hábiles. 
• En los cuatro expedientes del memorando 53, al 10 de mayo de 2024, no se había proferido decisión de archivo o requerimiento especial aduanero, transcurriendo un lapso de 185 días hábiles que superan el término razonable planteado en el cronograma. (Anexo 21 FA) 
 Tal como se indica en la tabla anterior, para la muestra de 36 seleccionados en la DSA de Bogotá, se observó lo siguiente:  
• En 35 insumos la apertura de investigación surtió entre 74 a 259 días hábiles después de la fecha razonable descrita en el memorando para cumplir la actividad.  
• Ocho asuntos, superaron entre 74 a 547 días hábiles la fecha razonable señalada en el cronograma para proferir decisión de requerimiento especial aduanero o archivo. (Anexo 22 FA) </t>
    </r>
  </si>
  <si>
    <t>1.Deficiente autocontrol por parte de los responsables en las direcciones seccionales frente al cumplimiento a las gestiones y términos en los seleccionados de acciones de control
2. Insuficiente seguimiento desde la segunda línea de defensa, lo que genera incumplimiento a las actividades y cronogramas previstos en los memorandos Además, a las actividades establecidas en el procedimiento de investigaciones cambiarias, tributarias y aduaneras. 
 3. Altas cargas de expedientes con las que cuentan los auditores, que los obliga a gestionar primero aquellos expedientes cuyas declaraciones  están próximas a quedar en firme.  
4.Tardanza en la gestión de los seleccionados, en la apertura de las investigaciones, en la determinación de competencia y el traslado a otras seccionales</t>
  </si>
  <si>
    <t>1. Verificar trimestralmente por parte de las subdirecciones de fiscalización, el estado de los insumos recibidos por las diecciones seccionales</t>
  </si>
  <si>
    <t>Consolidar la información reportada por las direcciones seccionales y verificar el estado, avance y oportunidad de gestión de los insumos recibidos.</t>
  </si>
  <si>
    <r>
      <rPr>
        <b/>
        <sz val="12"/>
        <rFont val="Arial"/>
        <family val="2"/>
      </rPr>
      <t>DGF</t>
    </r>
    <r>
      <rPr>
        <sz val="12"/>
        <rFont val="Arial"/>
        <family val="2"/>
      </rPr>
      <t xml:space="preserve">
NC – Subproceso de Fiscalización y Liquidación
Dirección de Gestión de Fiscalización
Subdirección de Fiscalización  Cambiaria
Subdirección de Fiscalización  Tributaria
Subdirección de Fiscalización  Aduanera
DS – Subproceso de Fiscalización y Liquidación
Direcciones Seccionales
Divisiones de  Fiscalización y Liquidación Cambiaria     </t>
    </r>
  </si>
  <si>
    <t>Identificar los insumos pendientes, con inconsistencias o riesgo de vencimiento, y remitir las alertas correspondientes a las direcciones seccionales para su gestión oportuna.</t>
  </si>
  <si>
    <t>2. Implementar un esquema integral de control y seguimiento a la gestión de seleccionados y expedientes en SI INTEGRA, que permita fortalecer la oportunidad, trazabilidad y calidad de la información registrada, mediante el desarrollo de mejoras funcionales al módulo de cargue de seleccionados, la generación de alertas preventivas, la depuración periódica de información, la elaboración de matrices de seguimiento y el acompañamiento funcional a las direcciones seccionales.</t>
  </si>
  <si>
    <t>Formular las Historias de Usuario requeridas para fortalecer el módulo de cargue de seleccionados, incorporando validaciones, controles, trazabilidad y alertas preventivas sobre la gestión de seleccionados.</t>
  </si>
  <si>
    <t>Historias de usuario elaboradas</t>
  </si>
  <si>
    <r>
      <rPr>
        <b/>
        <sz val="12"/>
        <rFont val="Arial"/>
        <family val="2"/>
      </rPr>
      <t>DGF</t>
    </r>
    <r>
      <rPr>
        <sz val="12"/>
        <rFont val="Arial"/>
        <family val="2"/>
      </rPr>
      <t xml:space="preserve">
NC – Subproceso de Fiscalización y Liquidación
Dirección de Gestión de Fiscalización
</t>
    </r>
  </si>
  <si>
    <t>Gestionar el desarrollo e implementación de las Historias de Usuario priorizadas, realizar las pruebas funcionales correspondientes y efectuar su despliegue en producción.</t>
  </si>
  <si>
    <t>Acta de aceptación de pruebas</t>
  </si>
  <si>
    <r>
      <rPr>
        <b/>
        <sz val="12"/>
        <rFont val="Arial"/>
        <family val="2"/>
      </rPr>
      <t>DGF</t>
    </r>
    <r>
      <rPr>
        <sz val="12"/>
        <rFont val="Arial"/>
        <family val="2"/>
      </rPr>
      <t xml:space="preserve">
NC – Subproceso de Fiscalización y Liquidación
Dirección de Gestión de Fiscalización
Subdirección de Fiscalización  Tributaria
NC Proceso de Información,  Innovación y Tecnología
Dirección de Gestión de Innovación y Tecnología 
Subdirección de Innovación y Proyectos  </t>
    </r>
  </si>
  <si>
    <t>Generar reporte de los insumos asignados mediante el modulo de cargue de seleccionados para seguimiento y control</t>
  </si>
  <si>
    <t>Informe de cargas de servicio</t>
  </si>
  <si>
    <r>
      <rPr>
        <b/>
        <sz val="12"/>
        <rFont val="Arial"/>
        <family val="2"/>
      </rPr>
      <t>DGF</t>
    </r>
    <r>
      <rPr>
        <sz val="12"/>
        <rFont val="Arial"/>
        <family val="2"/>
      </rPr>
      <t xml:space="preserve">
NC – Subproceso de Fiscalización y Liquidación
Dirección de Gestión de Fiscalización
Subdirección de Fiscalización  Tributaria </t>
    </r>
  </si>
  <si>
    <t>Auditoría al Trámite de Insumos de Fiscalización remitidos a las Direcciones Seccionales ATI 2024-003</t>
  </si>
  <si>
    <t>ATI 2024-003
H2</t>
  </si>
  <si>
    <r>
      <rPr>
        <b/>
        <sz val="12"/>
        <rFont val="Arial"/>
        <family val="2"/>
      </rPr>
      <t>Hallazgo No. 2 - Deficiencia en la gestión y control de las solicitudes de investigación remitidas a las seccionales auditadas mediante el formato FT-1561 “Solicitud de Investigación” u otros de la fiscalización cambiaria, tributaria y aduanera</t>
    </r>
    <r>
      <rPr>
        <sz val="12"/>
        <rFont val="Arial"/>
        <family val="2"/>
      </rPr>
      <t xml:space="preserve">
</t>
    </r>
    <r>
      <rPr>
        <b/>
        <sz val="12"/>
        <rFont val="Arial"/>
        <family val="2"/>
      </rPr>
      <t xml:space="preserve">Fiscalización Cambiaria: </t>
    </r>
    <r>
      <rPr>
        <sz val="12"/>
        <rFont val="Arial"/>
        <family val="2"/>
      </rPr>
      <t xml:space="preserve">
</t>
    </r>
    <r>
      <rPr>
        <b/>
        <sz val="12"/>
        <rFont val="Arial"/>
        <family val="2"/>
      </rPr>
      <t>DSIA de Armenia:</t>
    </r>
    <r>
      <rPr>
        <sz val="12"/>
        <rFont val="Arial"/>
        <family val="2"/>
      </rPr>
      <t xml:space="preserve">De una muestra de 20 solicitudes de investigación recibidas en la DSIA de Armenia mediante el formato FT-1561 “Solicitud de Investigación” u otros para ser tramitados por la División de Fiscalización y Liquidación Cambiaria, se evidenciaron tiempos de inactividad, en cuanto al análisis de insumos e impulso de investigaciones, así:
• En siete casos, la expedición del auto de apertura de investigación se efectuó superando entre 60 a 122 días hábiles los términos establecidos en el procedimiento para la gestión del insumo. (Anexo 6 FC) 
• Un insumo se reportó por la misma DSIA de Armenia mediante formato FT-1561 el 11/04/2023, luego de 2 años y nueve meses de presentarse la infracción que la originó, la cual ocurrió el 10/07/2020, ante la falta de respuesta a Requerimiento Oficial de Información. (Anexo 6 FC)
</t>
    </r>
    <r>
      <rPr>
        <b/>
        <sz val="12"/>
        <rFont val="Arial"/>
        <family val="2"/>
      </rPr>
      <t>DSA de Bogotá:</t>
    </r>
    <r>
      <rPr>
        <sz val="12"/>
        <rFont val="Arial"/>
        <family val="2"/>
      </rPr>
      <t xml:space="preserve">Se reportaron 79 registros de solicitudes de investigación remitidas a la DSA de Bogotá mediante el formato FT-1561 u otros, desde otras direcciones seccionales u otras dependencias dentro de la misma sede administrativa para ser tramitados por la División de Fiscalización y Liquidación Cambiaria en las vigencias 2021 a 2023, de los cuales se revisó una muestra de 17 expedientes, en los que se observaron tiempos de inactividad en cuanto al análisis de insumos e impulso de la investigación, así:
• En 10 casos, el auto de apertura de investigación se emitió excediendo entre 40 a 224 días hábiles, los términos establecidos en el procedimiento para su gestión. (Anexo 7 FC) 
• En seis casos se ha presentado inactividad y falta de decisión de archivo o formulación de cargos a corte 31/05/2024, así: para cinco casos, transcurrieron entre 128 a 275 días hábiles y en un caso, 581 días hábiles, posteriores a la apertura de investigación.  (Anexo 8 FC)
En solicitud de información realizada a la DSA Bogotá frente a los 62 casos restantes, de la información aportada se identificó que:
• 25 casos que a 28/05/2024 registran estado “Pendiente de gestionar”, para los cuales: en siete casos transcurrieron entre 159 a 298 días y para 18 casos, transcurrieron entre 308 y 1.085 días calendario luego de su recepción en la seccional. (Anexo 9 FC) 
• Cinco casos fueron analizados en reunión de nivel directivo soportada en acta 12 del 15/05/2024, entre 204 a 331 días calendario posteriores a la recepción en la seccional, para los cuales se resolvió la apertura, sin que, al momento de la visita de auditoría en el mes de mayo de 2024, contaran con el auto de apertura de investigación. (Anexo 9 FC)
• 16 casos frente a los cuales se informó que no fueron recibidos en la División de Fiscalización y Liquidación Cambiaria, pese a que fue la misma DSA de Bogotá quien reportó la remisión de casos con presuntas infracciones cambiarias a esa división. (Anexo 9 FC) 
Revisada una muestra de 36 insumos reportados en la base de datos LINC “Listado de Información Cambiaria” de la DSA de Bogotá, se evidenciaron tiempos de inactividad en cuanto al análisis de insumos e impulso de la investigación, así:
• 16 insumos en los cuales el auto de apertura de investigación se emitió: para 10 casos entre 49 a 178 días hábiles y para seis, entre 478 a 954 días hábiles, excediendo los términos establecidos en el procedimiento para su gestión. (Anexo 10 FC)
• Para uno de los anteriores insumos, cuya apertura se efectuó luego de 132 días hábiles a la recepción en la DSA de Bogotá, tuvo gestión posterior a la apertura luego de más de un año y medio, y a corte 31/05/2024 han transcurrido 700 días hábiles contados desde la apertura de investigación, sin decisión de archivo o formulación de cargos. Este caso incluía la investigación de operaciones de la vigencia 2018 (37 declaraciones) y otras de 2019, reposando acta de reunión del 23/11/2023, en la que se sugirió continuar la investigación solamente de operaciones por la vigencia 2019, sin soporte o justificación de la exclusión de la vigencia 2018. (Anexo 10 FC) 
</t>
    </r>
    <r>
      <rPr>
        <b/>
        <sz val="12"/>
        <rFont val="Arial"/>
        <family val="2"/>
      </rPr>
      <t xml:space="preserve">Fiscalización Tributaria: </t>
    </r>
    <r>
      <rPr>
        <sz val="12"/>
        <rFont val="Arial"/>
        <family val="2"/>
      </rPr>
      <t xml:space="preserve">De una muestra de 80 insumos y/o solicitudes de investigación remitidas desde otras direcciones seccionales u otras dependencias de las DSIA de Armenia y DSI de Medellín para ser tramitados por las Divisiones de Fiscalización y Liquidación Tributaria Intensiva y Extensiva, mediante formato FT-1561 u otros medios, gestionados en 12 actas de comité de nivel directivo, se observó lo siguiente:
</t>
    </r>
    <r>
      <rPr>
        <b/>
        <sz val="12"/>
        <rFont val="Arial"/>
        <family val="2"/>
      </rPr>
      <t>DSIA de Armenia:</t>
    </r>
    <r>
      <rPr>
        <sz val="12"/>
        <rFont val="Arial"/>
        <family val="2"/>
      </rPr>
      <t xml:space="preserve">De una muestra de 45 solicitudes de investigación recibidas en la DSIA de Armenia mediante el formato FT-1561 u otros para ser tramitados por las divisiones de fiscalización y liquidación tributaria, se identificó lo siguiente:
• Falta de completitud en el diligenciamiento de 12 solicitudes de investigación remitidas a la DSIA de Armenia con el formato FT-1561, los cuales registran de manera incompleta o no registran uno o más de los siguientes datos: número de consecutivo, fecha de diligenciamiento, división específica a donde va dirigido el insumo, relación de los documentos soporte, firma(s), causal detallada de la infracción, fechas de infracción y vencimiento, siendo el GIT de Gestión Cobranzas de la DSIA de Armenia la dependencia que genera mayor cantidad de insumos con estas deficiencias. (Anexo 18 FT)
• Cinco casos enviados por el GIT de Gestión Cobranzas de la DSIA de Armenia para investigación de dos contribuyentes con Nit 800155XXX y 901090XXX por impuestos a la renta año 2021 y para aplicar la sanción de clausura del establecimiento del numeral 4 artículo 657 del ET, por mora en pago de retención en la fuente año 2019, los cuales se depuraron en las actas de comité 79 del 01/12/2021 y 68 del 22/06/2023, por las causales de “improductividad (…)”; no obstante, no fue posible validar la completitud, calidad, oportunidad en la remisión y gestión efectuada por el área receptora, debido a que las actas de comité no cuentan con soportes (solicitudes de investigación, pruebas y papeles de trabajo).
 • Dos casos remitidos por otros subprocesos (no especificados) de la DSIA de Armenia el 31/08/2021 para investigación de los contribuyentes con Nit 900700 XXX y 900880 XXX por inexactitudes en el impuesto de renta año 2017, presentan decisión de apertura registrada en el acta 80/2021; sin embargo, no se gestionaron ni se aportaron acta o soporte emitido por el competente para tomar la decisión de no apertura. 
• Frente al insumo del contribuyente con Nit 9779XXX se observa contradicción en la decisión adoptada en el acta de comité de nivel directivo 80/2021, así: de un lado en la hoja dos registro 22 se indica “Se apertura (…)”; pero en la hoja tres "Depuración de seleccionados" se relaciona de nuevo el usuario en el consecutivo 12, indicando que "Los numerales del 01 al 13 fueron depurados porque ya están siendo revisados y sustanciados en la División de Fiscalización y Liquidación Tributaria Extensiva". Este insumo no se gestionó ni se aportó acta o soporte para tomar la decisión de no apertura. 
• Una solicitud de investigación del contribuyente con Nit 900741XXX, omiso en renta en el año 2020, enviada por la DSIA de Pereira el 06/04/2022 por competencia territorial, se aperturó el 30/04/2024, es decir, 540 días hábiles después de recibida, con ocasión de la visita de auditoría.
• Dos insumos para investigación de los contribuyentes con Nit 41925XXX y 1120738XXX recibidos el 11/09/2023 y 11/12/2023 y asignados a la etapa persuasiva URIIT el 11/09/2023 y 14/09/2023, superan en dos y cinco meses, respectivamente, el término para culminarla.
• En el expediente 202382350100008659, de acuerdo con el acta de nivel directivo 68/2023 se decidió la apertura de investigación por retención en la fuente años 2021 y renta año 2022, sin embargo, en el auto de archivo 2023001010000648 del 28/09/2023, únicamente se observa pronunciamiento frente a la retención en la fuente año 2021.
• En dos expedientes con números 202381690100009970 y 202181690100017260 se evidenció inactividad procesal de 197 y 614 días hábiles, respectivamente, contados a partir de la última actuación hasta el 30/04/2024. (Anexo 19 FT)
</t>
    </r>
    <r>
      <rPr>
        <b/>
        <sz val="12"/>
        <rFont val="Arial"/>
        <family val="2"/>
      </rPr>
      <t>DSI de Medellín</t>
    </r>
    <r>
      <rPr>
        <sz val="12"/>
        <rFont val="Arial"/>
        <family val="2"/>
      </rPr>
      <t xml:space="preserve">: De una muestra de 35 solicitudes de investigación recibidas en la DSI de Medellín mediante el formato FT-1561 u otros para ser tramitados por las Divisiones de Fiscalización y Liquidación Tributaria, se identificó que:
• Los insumos de solicitudes de investigación de los contribuyentes con Nit 901102XXX, 901367XXX, 900926XXX, 900525XXX y 901167XXX, que de acuerdo con la decisión adoptada en acta de comité de nivel directivo 26 del 16/06/2022, debían trasladarse a la Subdirección de Fiscalización Tributaria para programas de posibles omisos, se remitieron hasta el 22/05/2024 mediante correo electrónico 1-11-261-226, con ocasión a la visita de auditoría, evidenciando demora en el traslado de 505 días. (Anexo 20 FT)
</t>
    </r>
    <r>
      <rPr>
        <b/>
        <sz val="12"/>
        <rFont val="Arial"/>
        <family val="2"/>
      </rPr>
      <t>Fiscalización Aduanera</t>
    </r>
    <r>
      <rPr>
        <sz val="12"/>
        <rFont val="Arial"/>
        <family val="2"/>
      </rPr>
      <t xml:space="preserve">
</t>
    </r>
    <r>
      <rPr>
        <b/>
        <sz val="12"/>
        <rFont val="Arial"/>
        <family val="2"/>
      </rPr>
      <t>DSA de Medellín:</t>
    </r>
    <r>
      <rPr>
        <sz val="12"/>
        <rFont val="Arial"/>
        <family val="2"/>
      </rPr>
      <t xml:space="preserve">De una muestra de 78 solicitudes de investigación recibidas por la DSA de Medellín mediante el formato FT-1561 u otros para ser tramitados por las divisiones de fiscalización y liquidación aduanera, se evidenciaron tiempos de inactividad, en cuanto al análisis de insumos e impulso de la investigación, así: 
• En 27 casos el término transcurrido entre la recepción del insumo de investigación y la presentación a comité de nivel directivo fue entre 60 a 300 días hábiles y tres entre 301 a 418 días hábiles. 
• En 14 expedientes se observó inactividad procesal así: en nueve entre 180 a 300 días hábiles y en cinco entre 301 y 470 días hábiles, contados desde la última actuación hasta el 10/05/2024. (Anexo 23 FA)
</t>
    </r>
    <r>
      <rPr>
        <b/>
        <sz val="12"/>
        <rFont val="Arial"/>
        <family val="2"/>
      </rPr>
      <t>DSA de Bogotá:</t>
    </r>
    <r>
      <rPr>
        <sz val="12"/>
        <rFont val="Arial"/>
        <family val="2"/>
      </rPr>
      <t xml:space="preserve">De una muestra de 40 solicitudes de investigación, que fueron recibidas por la DSA de Bogotá, para ser tramitadas por las Divisiones de Fiscalización y Liquidación Aduanera, se evidenciaron tiempos de inactividad, en cuanto al análisis de insumos e impulso de la investigación, así: 
• 10 casos en los cuales el auto de apertura de investigación se emitió entre 64 y 280 días hábiles posteriores a la recepción del insumo y uno después de 345 días hábiles. 
• En ocho expedientes se observó inactividad procesal así: en siete entre 117 a 271 días hábiles y uno de 385 días hábiles, contados desde la última actuación hasta el 31/05/2024. (Anexo 24 FA)
</t>
    </r>
  </si>
  <si>
    <t>1.- Insuficientes controles por parte de los auditados en la gestión a las solicitudes de investigación recibidas o generadas al interior de otros procesos
2,- Deficientes herramientas para efectuar seguimiento y trazabilidad a las gestiones, términos y vencimientos de los insumos para investigación
3,-Falta de un sistema informático que permita mantener información centralizada y actualizada frente a la creación, registro, traslado y flujo de actividades que surten los insumos para investigación.</t>
  </si>
  <si>
    <t xml:space="preserve">1. Revisar el Procedimiento  PR COA- 0223 y  de ser necesario hacer los ajustes correspondientes  al flujograma que permitan la inclusión del  Formato FT- 1561 para los casos de los traslados de insumos entre dependencias y direcciones seccionales.     
     </t>
  </si>
  <si>
    <t xml:space="preserve">1.1 Revisar el Procedimiento  PR-COA- 223 y si es necesario hacer los ajustes correspondientes  al flujograma que permitan la inclusión del  Formato FT- 1561 para los casos de los traslados de insumos entre dependencias y direcciones seccionales                                                                    </t>
  </si>
  <si>
    <t>Procedimiento actualizado y publicado</t>
  </si>
  <si>
    <r>
      <rPr>
        <b/>
        <sz val="12"/>
        <rFont val="Arial"/>
        <family val="2"/>
      </rPr>
      <t>DGF</t>
    </r>
    <r>
      <rPr>
        <sz val="12"/>
        <rFont val="Arial"/>
        <family val="2"/>
      </rPr>
      <t xml:space="preserve">
NC – Subproceso de Fiscalización y Liquidación
Dirección de Gestión de Fiscalización
Subdirección de Fiscalización  Cambiaria
NC –  Proceso  Planeación Estrategia y Control 
Dirección de Gestión de Estratégica y Analítica
Subdirección de Procesos</t>
    </r>
  </si>
  <si>
    <t xml:space="preserve">
2. Revisar dentro de las autoevaluaciones y supervisiones realizadas por parte de la Coordinación de Supervisión, control y seguimiento, las solicitudes de investigación recibidas o generadas en el Formato FT-1561 "Solicitud de investigación" en las Direcciones Seccionales.
 </t>
  </si>
  <si>
    <t xml:space="preserve">
2.1 Revisar en las autoevaluaciones y supervisiones realizadas en las Direcciones Seccionales el Formato FT-1561 "Solicitud de investigación"
</t>
  </si>
  <si>
    <t xml:space="preserve">
Informe semestral en el que se describa la verificación y seguimiento a los insumos recibidos por la Dirección Seccional objeto de la visita-</t>
  </si>
  <si>
    <r>
      <rPr>
        <b/>
        <sz val="12"/>
        <rFont val="Arial"/>
        <family val="2"/>
      </rPr>
      <t>DGF</t>
    </r>
    <r>
      <rPr>
        <sz val="12"/>
        <rFont val="Arial"/>
        <family val="2"/>
      </rPr>
      <t xml:space="preserve">
NC – Subproceso de Fiscalización y Liquidación
Dirección de Gestión de Fiscalización
Subdirección de Fiscalización Tributaria
Coordinación de Supervisión, Control y Seguimiento
</t>
    </r>
    <r>
      <rPr>
        <strike/>
        <sz val="12"/>
        <rFont val="Arial"/>
        <family val="2"/>
      </rPr>
      <t xml:space="preserve">
 </t>
    </r>
  </si>
  <si>
    <t xml:space="preserve">3. Promover la sistematización del proceso de generación y asignación del formato 1561 solicitud de Investigación dentro del SI INTEGRA.
</t>
  </si>
  <si>
    <t xml:space="preserve">3.1. Elaborar la historia de Usuario HU para la sistematización del proceso de generación y asignación del formato 1561 al interior de la célula de fiscalización, dentro de la épica o componente funcional de preliminares. </t>
  </si>
  <si>
    <t xml:space="preserve">Historia de Usuario propuesta a la célula de fiscalización.
 </t>
  </si>
  <si>
    <r>
      <rPr>
        <b/>
        <sz val="12"/>
        <rFont val="Arial"/>
        <family val="2"/>
      </rPr>
      <t>DGF</t>
    </r>
    <r>
      <rPr>
        <sz val="12"/>
        <rFont val="Arial"/>
        <family val="2"/>
      </rPr>
      <t xml:space="preserve">
NC – Subproceso de Fiscalización y Liquidación
Dirección de Gestión de Fiscalización
Subdirección de Fiscalización  Tributaria
NC Proceso de Información,  Innovación y Tecnología
Dirección de Gestión de Innovación y Tecnología 
Subdirección de Innovación y Proyectos  
</t>
    </r>
  </si>
  <si>
    <t>3.2. Priorizar la ejecución del desarrollo de la HU para la sistematización del F1561 dentro de la célula de fiscalización.</t>
  </si>
  <si>
    <t xml:space="preserve">Historia de Usuario propuesta a la célula de fiscalización. Product Backlog de la célula de Fiscalización  actualizado, donde se evidencie la priorización de la HU. </t>
  </si>
  <si>
    <t xml:space="preserve">3..3. Efectuar los desarrollos y plan de pruebas del requerimiento, con participación de las Direcciones Seccionales. 
</t>
  </si>
  <si>
    <t>Formato de paso a producción y aceptación de pruebas.</t>
  </si>
  <si>
    <t>4. Verificar las actividades descritas en los procedimientos PR-COA-0226 y PR-COA-0263 para armonización de los mismos respecto a incluir lo pertinente en los documentos relacionados y en las actividades del flujograma, con relación a la utilización del formato FT-1561 “Solicitudes de investigación”.</t>
  </si>
  <si>
    <t xml:space="preserve">4.1.Revisar los procedimientos PR-COA-0226 y PR-COA-0263 con el fin de determinar el uso del formato FT-1561  para ajustarlos en caso de ser necesario. Si no hay lugar a ajustes proferir documento con la justificación </t>
  </si>
  <si>
    <t xml:space="preserve"> Procedimientos ajustados PR-COA-0226 y PR-COA-0263 y/o documento con justificación</t>
  </si>
  <si>
    <r>
      <rPr>
        <b/>
        <sz val="12"/>
        <rFont val="Arial"/>
        <family val="2"/>
      </rPr>
      <t>DGF</t>
    </r>
    <r>
      <rPr>
        <sz val="12"/>
        <rFont val="Arial"/>
        <family val="2"/>
      </rPr>
      <t xml:space="preserve">
NC – Subproceso de Fiscalización y Liquidación
Dirección de Gestión de Fiscalización
Subdirección de Fiscalización  Aduanera
NC –  Proceso  Planeación Estrategia y Control 
Dirección de Gestión de Estratégica y Analítica
Subdirección de Procesos</t>
    </r>
  </si>
  <si>
    <t xml:space="preserve">
5. Elaborar y socializar un documento dirigido a las Direcciones Seccionales mediante el cual se impartan instrucciones dirigidas a la adecuada aplicación de los procedimientos del Subproceso de Fiscalización y Liquidación en materia aduanera,  fortalecimiento  del uso del Formato FT-1561, adecuado control de cargas de trabajo, uso de la herramienta IRIS como instrumento de apoyo para el control de evacuación de cargas de trabajo.</t>
  </si>
  <si>
    <t xml:space="preserve">5.1. Elaborar y socializar un documento dirigido a las Direcciones Seccionales mediante el cual se impartan instrucciones dirigidas a la adecuada aplicación de los procedimientos del Subproceso de Fiscalización y Liquidación en materia aduanera,  fortalecimiento  del uso del Formato FT-1561, adecuado control de cargas de trabajo, uso de la herramienta IRIS como instrumento de apoyo para el control de evacuación de cargas de trabajo.
 </t>
  </si>
  <si>
    <t xml:space="preserve">Documento  socializado 
</t>
  </si>
  <si>
    <r>
      <rPr>
        <b/>
        <sz val="12"/>
        <rFont val="Arial"/>
        <family val="2"/>
      </rPr>
      <t xml:space="preserve">DGF
</t>
    </r>
    <r>
      <rPr>
        <sz val="12"/>
        <rFont val="Arial"/>
        <family val="2"/>
      </rPr>
      <t>NC – Subproceso de Fiscalización y Liquidación
Dirección de Gestión de Fiscalización
Subdirección de Fiscalización  Aduanera</t>
    </r>
  </si>
  <si>
    <t xml:space="preserve">6. Revisar los Procedimientos Acciones de Control  PR-COA -0417 y PR-COT -417 y realizar los  ajustes que sean necesarios  respecto al uso del  FT- 1561 para los casos de los traslados de insumos entre dependencias y direcciones seccionales. </t>
  </si>
  <si>
    <r>
      <t>6.1. Revisar los procedimientos, realizar los ajustes correspondientes.</t>
    </r>
    <r>
      <rPr>
        <i/>
        <sz val="12"/>
        <rFont val="Arial"/>
        <family val="2"/>
      </rPr>
      <t xml:space="preserve">         </t>
    </r>
    <r>
      <rPr>
        <sz val="12"/>
        <rFont val="Arial"/>
        <family val="2"/>
      </rPr>
      <t xml:space="preserve">                                                                 </t>
    </r>
  </si>
  <si>
    <t>Procedimientos publicados</t>
  </si>
  <si>
    <r>
      <rPr>
        <b/>
        <sz val="12"/>
        <rFont val="Arial"/>
        <family val="2"/>
      </rPr>
      <t>DGF</t>
    </r>
    <r>
      <rPr>
        <sz val="12"/>
        <rFont val="Arial"/>
        <family val="2"/>
      </rPr>
      <t xml:space="preserve">
NC – Subproceso de Fiscalización y Liquidación
Dirección de Gestión de Fiscalización
Subdirección de Apoyo en la Lucha Contra el Delito Aduanero y Fiscal
Subdirección de Fiscalizacion Aduanera
Subdireccion de Fiscalización cambiaria
Subdirección de Fiscalización Tributaria
NC –  Proceso  Planeación Estrategia y Control 
Dirección de Gestión de Estratégica y Analítica
Subdirección de Procesos</t>
    </r>
  </si>
  <si>
    <t>ATI 2024-003
H3</t>
  </si>
  <si>
    <r>
      <rPr>
        <b/>
        <sz val="12"/>
        <rFont val="Arial"/>
        <family val="2"/>
      </rPr>
      <t>Hallazgo No. 3 - Deficiencia en el trámite de insumos y caducidad de la acción administrativa sancionatoria (D)</t>
    </r>
    <r>
      <rPr>
        <sz val="12"/>
        <rFont val="Arial"/>
        <family val="2"/>
      </rPr>
      <t xml:space="preserve">
En respuesta a petición de información de investigaciones formato FT-1561, se reportó el envío de 512 solicitudes de investigación a la DSA Medellín entre los años 2021 y 2023. Al confrontar esta información con la base de datos física de la dirección seccional mencionada y lo registrado en el sistema IRIS, se encontraron 4 insumos no tramitados y con posible pérdida de la documental remitida, advirtiendo lo siguiente: 
• La DSA Barranquilla remitió a la DSA Medellín las solicitudes de investigación No. 187245450-0375 y 187245450-0380, sin embargo, no se les dio trámite operando firmeza de las declaraciones de importación de acuerdo con lo contemplado en el artículo 188 del Decreto 1165 de 2019, lo que conlleva a la materialización de la caducidad de la acción administrativa sancionatoria. Estos dos asuntos fueron enviados mediante correo electrónico del 17 y 18 de junio de 2021, respectivamente, a la jefe (A) División de Gestión de Fiscalización, sin embargo, la dirección seccional receptora mediante comunicación manifestó que no los recibieron. 
 • Mediante formato FT-1561-0486 del 25 de abril 2022, la DSA de Cali solicitó a la DSA de Medellín iniciar investigación a la sociedad con Nit 890925XXX por no dar respuesta al requerimiento ordinario de información notificado el 24 de marzo de 2021 proferido al interior del proceso No. CU202020200045. Esta petición y la documental que la soportaba fue enviada el 25 de abril de 2022 a la División de Fiscalización Aduanera de la DSA Medellín a los correos electrónicos corresp_entrada_medellin-adu@dian.gov.co y jp[xxxx]@dian.gov.co, sin embargo, la dirección seccional receptora informa que no lo recibió. En consecuencia, como no se impartió trámite a la solicitud, el 16 de abril de 2024 operó la caducidad de la acción sancionatoria del Estado . 
• La DSA Cartagena informó que la solicitud de investigación 1482384180837-4361 fue remitida a la DSA Medellín el 30/08/2021 mediante correo físico, allegando la constancia de trazabilidad de entrega emitido por la empresa postal 4/72, sin embargo, la dirección seccional receptora informa que no lo recibió. (Anexo 25FA)</t>
    </r>
  </si>
  <si>
    <t>1.- Falencias en el seguimiento, monitoreo y control por parte de los líderes responsables del proceso y subproceso
2.- Deficiencias en la aplicación de los controles de la matriz de riesgos del Subproceso de Fiscalización y Liquidación V4</t>
  </si>
  <si>
    <r>
      <t xml:space="preserve">1. Elaborar un documento que contenga los riesgos con mayor frecuencia en su materialización evidenciados en desarrollo de las autoevaluaciones lideradas por la SFA y la respectiva socialización a las Direcciones Seccionales. Este documento tendrá como objetivo sensibilizar en la aplicación de los controles de la matriz de riesgos del Subproceso de Fiscalización y Liquidación V4.
</t>
    </r>
    <r>
      <rPr>
        <sz val="10"/>
        <color indexed="10"/>
        <rFont val="Nunito sa"/>
      </rPr>
      <t/>
    </r>
  </si>
  <si>
    <t xml:space="preserve">1.1 Identificar y elaborar un documento que contenga los riesgos mas recurrentes en la materialización durante el periodo 2022-2024 evidenciados en desarrollo de las autoevaluaciones lideradas por la SFA a efectos de ser socializado con  las Direcciones Seccionales para minimizar los riesgos. Este documento tendrá como objetivo sensibilizar en la aplicación de los controles de la matriz de riesgos del Subproceso de Fiscalización y Liquidación V4.
</t>
  </si>
  <si>
    <t>Documento socializado</t>
  </si>
  <si>
    <r>
      <rPr>
        <b/>
        <sz val="12"/>
        <rFont val="Arial"/>
        <family val="2"/>
      </rPr>
      <t>DGF</t>
    </r>
    <r>
      <rPr>
        <sz val="12"/>
        <rFont val="Arial"/>
        <family val="2"/>
      </rPr>
      <t xml:space="preserve">
NC – Subproceso de Fiscalización y Liquidación
Dirección de Gestión de Fiscalización
Subdirección de Fiscalización  Aduanera</t>
    </r>
  </si>
  <si>
    <r>
      <t>2. Revisar la matriz  de riesgos  de Fiscalización  para  determinar si hay lugar a hacer los ajustes en los controles y riesgos que se sugieren  en los informes de las auditor</t>
    </r>
    <r>
      <rPr>
        <b/>
        <sz val="12"/>
        <rFont val="Arial"/>
        <family val="2"/>
      </rPr>
      <t>í</t>
    </r>
    <r>
      <rPr>
        <sz val="12"/>
        <rFont val="Arial"/>
        <family val="2"/>
      </rPr>
      <t xml:space="preserve">as e inspecciones del año 2024 realizadas por entes de control </t>
    </r>
  </si>
  <si>
    <t xml:space="preserve"> Mesas de trabajo para revisar la matriz, ajustes respectivos y publicación
</t>
  </si>
  <si>
    <t>Matriz publicada</t>
  </si>
  <si>
    <r>
      <rPr>
        <b/>
        <sz val="12"/>
        <rFont val="Arial"/>
        <family val="2"/>
      </rPr>
      <t>DGF</t>
    </r>
    <r>
      <rPr>
        <sz val="12"/>
        <rFont val="Arial"/>
        <family val="2"/>
      </rPr>
      <t xml:space="preserve">
NC – Subproceso de Fiscalización y Liquidación
Dirección de Gestión de Fiscalización
Subdirección de Fiscalización Tributaria
Subdirección de Fiscalizacion Aduanera
Subdirección de Fiscalización Internacional
Subdirección de Apoyo en la Lucha 
Subdireccion de Fiscalización Cambiaria
NC –  Proceso  Planeación Estrategia y Control 
Dirección de Gestión de Estratégica y Analítica
Subdirección de Procesos
Coordinación de Procesos y Riesgos Operacionales</t>
    </r>
  </si>
  <si>
    <t>Auditoría a los Procedimientos de Fiscalización 
APF 2025-004</t>
  </si>
  <si>
    <t>APF 2025-004
H1</t>
  </si>
  <si>
    <r>
      <rPr>
        <b/>
        <sz val="12"/>
        <rFont val="Arial"/>
        <family val="2"/>
      </rPr>
      <t xml:space="preserve">Hallazgo 1. Desarticulación del ciclo de la denuncia TAC </t>
    </r>
    <r>
      <rPr>
        <sz val="12"/>
        <rFont val="Arial"/>
        <family val="2"/>
      </rPr>
      <t xml:space="preserve">
En el desarrollo de la auditoria se evidenciaron diferentes canales de ingreso de las denuncias de fiscalización TAC, los cuales se encuentran desarticulados al interior de la entidad y no están definidos en el procedimiento, ni disponibles en la página web, como son la aplicación WhatsApp y la línea anticontrabando 159 administrada por la Dirección de Gestión de Policía Fiscal y Aduanera - POLFA. Observando:
a)	En la línea anticontrabando 159 se recibieron en el periodo objeto de auditoria 3.580 llamadas, de las cuales 104 corresponden a denuncias de fiscalización en el tema aduanero, que fueron recibidas por la Dirección de Gestión POLFA y tramitadas a través de las divisiones de control operativo de las Direcciones Seccionales, sin embargo, no fueron reportadas al área de fiscalización o a los despachos de los directores seccionales.
b)	En el canal de WhatsApp se recibieron 10.948 denuncias, dentro del periodo de marzo a octubre de 2024, impactando la capacidad operativa de la Entidad, generando retrasos por el cumulo en la atención y resolución de casos y la falta de priorización de las denuncias.
c)	Teniendo en cuenta que la actividad 1 del procedimiento “Peticiones, quejas, sugerencias, reclamos, felicitaciones y denuncias” PR-CAC-0043 señala que se debe “recibir la solicitud de acuerdo a los requisitos establecidos en el numeral 7.1” por parte de la Subdirección de Servicio al Ciudadano en Asuntos Tributarios, y por otra parte, los procedimientos “Gestión Denuncias de Fiscalización” PR-COA-0375 V2 y PR-COT-0375 V2, en la actividad 5 establecen que la Coordinación de Denuncias de Fiscalización debe “verificar requisitos denuncias de fiscalización”; se observa desarticulación respecto a la verificación del cumplimiento de requisitos de las denuncias de fiscalización TAC entre estas dependencias.
Según información suministrada por la Coordinación de Denuncias de Fiscalización, que contiene la relación de denuncias TAC, radicadas en el Sistema de Información de Denuncias de Fiscalización - SIDF, se identificaron 1.253 denuncias que no cumplen requisitos, de un total de 17.884 denuncias radicadas durante el periodo comprendido entre el 1 de enero de 2024 al 31 de enero de 2025. 
d)	Falta de articulación y completitud de los insumos recibidos y generados en la gestión de denuncias por parte de la Subdirección de Apoyo en la Lucha contra el Delito Fiscal y Aduanero y la Subdirección de Servicio al Ciudadano en Asuntos Tributarios; dado que no hay interoperatividad entre los sistemas de Dynamics 365 y el SIDF, no se cuenta con un consecutivo compartido que contribuya en la trazabilidad y no hay retroalimentación de la información entre las dependencias.
Criterio:
Artículo 209, Constitución Política; principios de eficacia, economía, celeridad, publicidad y transparencia; Artículo 3, Ley 489 de 1998 principios de eficacia, coordinación y responsabilidad; Artículo 3, Ley 1437 de 2011, principios de economía, responsabilidad y eficacia.
Criterio MIPG V6:
Política de “Simplificación, racionalización y estandarización de trámites”. De la Dimensión 3. “Gestión con valores para resultados”, 4. “Evaluación de Resultados”, 5. “Información y comunicación” y 7. “Control Interno” en sus componentes “Evaluación del riesgo”, “Actividades de control”, “Actividades de monitoreo” e “Información y comunicación”.</t>
    </r>
  </si>
  <si>
    <t>Deficiencia en la planeación, coordinación y control de implementación de nuevos canales, así como su integración con los lineamientos y procedimientos establecidos y la falta de análisis para medir el impacto de capacidad de la entidad.</t>
  </si>
  <si>
    <t>Revisar el procedimiento de Gestión de Denuncias de Fiscalización, las entradas respecto de los canales autorizados y hacer los ajustes que sean necesarios</t>
  </si>
  <si>
    <t>Revisar el procedimiento de Gestión de Denuncias de Fiscalización.</t>
  </si>
  <si>
    <r>
      <rPr>
        <b/>
        <sz val="12"/>
        <rFont val="Arial"/>
        <family val="2"/>
      </rPr>
      <t>DGF</t>
    </r>
    <r>
      <rPr>
        <sz val="12"/>
        <rFont val="Arial"/>
        <family val="2"/>
      </rPr>
      <t xml:space="preserve">
Dirección de Gestión de Fiscalización 
Subdirección de Apoyo en la Lucha Contra el Delito Aduanero y Fiscal
Coordinación de Denuncias de Fiscalización</t>
    </r>
  </si>
  <si>
    <t>Actualizar el procedimiento de Gestión de Denuncias de Fiscalización</t>
  </si>
  <si>
    <t>Procedimiento publicado</t>
  </si>
  <si>
    <t xml:space="preserve">Convocar reuniones con POLFA para analizar la viabilidad de la atención y tratamiento de la información recibida a través de este canal (línea 159 anticontrabando) con el procedimiento de Gestión de Denuncias de Fiscalización y garantizar su trazabilidad. 
 </t>
  </si>
  <si>
    <t>Realizar reuniones con  POLFA para analizar la viabilidad de la atención y tratamiento de la información recibida a través de este canal (línea 159 anticontrabando).</t>
  </si>
  <si>
    <t>Lista de asistencia</t>
  </si>
  <si>
    <r>
      <rPr>
        <b/>
        <sz val="12"/>
        <rFont val="Arial"/>
        <family val="2"/>
      </rPr>
      <t>DGF</t>
    </r>
    <r>
      <rPr>
        <sz val="12"/>
        <rFont val="Arial"/>
        <family val="2"/>
      </rPr>
      <t xml:space="preserve">
Dirección de Gestión de Fiscalización 
Subdirección de Apoyo en la Lucha Contra el Delito Aduanero y Fiscal
Coordinación de Denuncias de Fiscalización
Dirección de Gestión de Policía Fiscal y Aduanera - POLFA
Centro Integrado Policial Permanente Anticontrabando -  CIPPA</t>
    </r>
  </si>
  <si>
    <t>Elaborar informe con los compromisos de las reuniones realizadas y las acciones a implementar.</t>
  </si>
  <si>
    <t>Documento con compromisos y acciones a implementar</t>
  </si>
  <si>
    <t>Convocar mesas de trabajo con la Coordinación de Administración del Sistema de PQSRD - Peticiones, Quejas, Sugerencias, Reclamos y Denuncias con el propósito de analizar la viabilidad de indicar de manera separada en la página web de la Entidad, los requisitos mínimos para las Denuncias de Fiscalización.</t>
  </si>
  <si>
    <t>Realizar mesa de trabajo con la Coordinación de Administración del Sistema de PQSRD - Peticiones, Quejas, Sugerencias, Reclamos y Denuncias</t>
  </si>
  <si>
    <t>Acta de reunión</t>
  </si>
  <si>
    <t>Elaborar informe con los compromisos de la reunión realizada y las acciones a implementar.</t>
  </si>
  <si>
    <t>Convocar mesas técnicas para revisar la viabilidad de la interoperabilidad entre PQRS y SIDF.</t>
  </si>
  <si>
    <t>Realizar mesa de trabajo con la Coordinación de Administración del Sistema de PQSRD - Peticiones, Quejas, Sugerencias, la DGIT y la Coordinación de Denuncias de Fiscalización.</t>
  </si>
  <si>
    <r>
      <rPr>
        <b/>
        <sz val="12"/>
        <rFont val="Arial"/>
        <family val="2"/>
      </rPr>
      <t>DGF</t>
    </r>
    <r>
      <rPr>
        <sz val="12"/>
        <rFont val="Arial"/>
        <family val="2"/>
      </rPr>
      <t xml:space="preserve">
Dirección de Gestión de Fiscalización 
Subdirección de Apoyo en la Lucha Contra el Delito Aduanero y Fiscal
Coordinación de Denuncias de Fiscalización
Dirección de Gestión de Impuestos
Subdirección de Servicio al Ciudadano en Asuntos Tributarios
Coordinación de Administración del Sistema de Peticiones, Quejas, Sugerencias, Reclamos y Denuncias -  PQSRD</t>
    </r>
  </si>
  <si>
    <t xml:space="preserve">APF 2025-004
H2
</t>
  </si>
  <si>
    <r>
      <rPr>
        <b/>
        <sz val="12"/>
        <rFont val="Arial"/>
        <family val="2"/>
      </rPr>
      <t>Hallazgo 2. Inoportunidad en la gestión de las denuncias TAC</t>
    </r>
    <r>
      <rPr>
        <sz val="12"/>
        <rFont val="Arial"/>
        <family val="2"/>
      </rPr>
      <t xml:space="preserve">
a)	Verificadas las denuncias TAC reportadas por la Subdirección de Servicio al Ciudadano en Asuntos Tributarios, que fueron recibidas por medio del sistema Dymanics 365-PQSRD se establece que en 19 casos se supera el tiempo de radicado de tres días hábiles, establecido en el PR-COA-0375 “Gestión Denuncias de Fiscalización” V2 y PR-COT-0375 “Gestión Denuncias de Fiscalización” V2. (Ver anexo 1: Oportunidad en Dynamics)
b)	Para los meses de junio, julio, agosto y septiembre de 2024 no se evidenció la realización de las Reuniones de Nivel Directivo - RND, siendo esta la instancia de análisis de las denuncias y toma de decisiones sobre el curso de las mismas, incumpliendo con la periodicidad mensual, establecida en los procedimientos PR-COA-0375 “Gestión Denuncias de Fiscalización” V2 y PR-COT-0375 “Gestión Denuncias de Fiscalización” V2.
c)	En cuanto a la presentación de las denuncias a la Reunión de Nivel Directivo RND se evidenció que sobre una muestra de 592 denuncias presentadas en la vigencia 2024 y enero de 2025, que corresponden a denuncias radicadas entre los años 2021 a 2024, se observó que tardan entre 89 a 716 días hábiles en ser atendidas por la Coordinación de Denuncias de Fiscalización y en algunos casos transcurren aproximadamente 3 años para que se realice el análisis y se decida trasladar a las direcciones seccionales o archivar. (Ver Anexo 2: Denuncias analizadas en Reuniones de Nivel Directivo (RND) realizadas en el año 2024 y enero de 2025).
d)	Verificada la ejecución de las decisiones tomadas en la Reunión del Nivel Directivo RND se evidenció que en una muestra de 69 denuncias, para 7 casos la Coordinación de Denuncias de Fiscalización no gestionó el traslado dentro del término de cinco días hábiles siguientes a la realización de la RND para la ejecución de las acciones correspondientes a la decisión tomada, incumpliendo con lo establecido en la actividad 21 de los procedimientos PR-COA-0375 “Gestión Denuncias de Fiscalización” V2 y PR-COT-0375 “Gestión Denuncias de Fiscalización” V2 (Ver Anexo 3: Inoportunidad en traslado de denuncias con decisión en RND).
e)	Verificado el trámite de traslado de las denuncias TAC por parte del Nivel central a las Direcciones Seccionales de Impuestos Bogotá, de Aduanas Bogotá, de Impuestos Cali y de Impuestos y Aduanas Armenia, se evidenció:
En DSI Bogotá, de una muestra de 45 denuncias, 25 presentan falta de oportunidad en su traslado por el Nivel central tardando de dos a tres años aproximadamente en su remisión. (Ver Anexo 4: Inoportunidad traslado denuncias a DSI Bogotá).
En DSA Bogotá: De una muestra de 21 denuncias, se encuentran 20 casos que presentan falta de oportunidad en su traslado por el Nivel central tardando entre 11 meses y 4 años en su remisión. (Ver Anexo 5: Inoportunidad traslado denuncias DSA Bogotá).
Adicionalmente, se identificaron 211 denuncias de acción inmediata trasladas el 22 de mayo de 2025 a la DSA Bogotá, que corresponden a radicados:  6 del año 2022; 58 del año 2023; 113 del 2024 y del año 2025, 4 denuncias del mes de enero y 30 denuncias restantes corresponden a radicados de los meses de febrero a abril; lo que denota falta de oportunidad en su remisión. (Ver Anexo 6: Inoportunidad traslado Denuncias de Acción Inmediata a DSA Bogotá).
Se precisa que, sobre las denuncias por acción inmediata la Dirección Seccional debe adelantar un informe o acta de hechos de acción de control dentro de los 10 días hábiles siguientes; con la falta de oportunidad se pierde la principal característica de la inmediatez de la acción, debido a que en su gran mayoría son de contrabando abierto.
En la DSI Cali de una muestra de 10 denuncias, se encuentra 9 casos que presentan falta de oportunidad en su traslado por el Nivel central tardando de 2 a 3 años. (Ver Anexo 7: Inoportunidad traslado denuncias DSI Cali). 
En la DSIA Armenia de una muestra de 10 denuncias se encuentran 3 casos que presentan falta de oportunidad en su traslado por el Nivel central tardando de 1 a 2 años. (Ver Anexo 8: Inoportunidad traslado denuncias DS Armenia).
f)	En la revisión de la gestión realizada en las investigaciones aperturadas con ocasión de denuncias TAC, recibidas en la entidad, una vez se trasladan a las direcciones seccionales auditadas por la Coordinación de Denuncias de Fiscalización, se evidenció inactividad superior a los 11 meses, en 2 casos de la DSI Cali,que se pueden evidenciar en la tabla 2 Inactividad procesal (pág 8), del informe de auditoria publicado en el vínculo:  https://www.dian.gov.co/dian/rendicioncuentas/Paginas/InformescontrolInterno.aspx
g)	Se evidencia inoportunidad en la gestión de las denuncias a cargo de la Coordinación de Denuncias de Fiscalización, en las que trascurren varios meses sin gestión, así: Denuncia 2023-xxx-173-xxx40 radicada el 8/08/2023 y con RND del 21/02/2025; denuncia 2024-xxx-416-xxx06 radicada el 12/06/2024 sin gestión; denuncia 2024-xxx-416-xxx00 radicada el 16/04/2024, asignada el 11/11/2024 sin gestión y denuncia 2024-xxx-535-xxx53 radicada el 4/06/2024, asignada el 5 de junio de 2024 sin gestión
Criterio:
Art. 209 de la Constitución Política de Colombia, principios de eficacia, eficiencia, celeridad y responsabilidad; Art. 3º de la Ley 489 de 1998; Art. 684 del Estatuto Tributario, Procedimientos PR-PEC-0339 V3; PR-COA-0375 V2 y PR-COT-0375 V2.
Criterio MIPG V6:
Dimensiones 3 “evaluación de resultados”, 5 “Información y Comunicación” y 7 “Control Interno” en los Componentes 3 “Actividades de Control” y 5 “Actividades de Monitoreo”.
</t>
    </r>
  </si>
  <si>
    <t>Deficiencias en el seguimiento y monitoreo, falta de eficiencia y efectividad en la resolución de las denuncias, al seguimiento, monitoreo y análisis de la información de las herramientas de control ofimático con que cuentan las direcciones seccionales, falta de reportes con alertas en el sistema de información SIDF e insumos incompletos, inoportunos, con deficiencias y/o con vencimientos cercanos.</t>
  </si>
  <si>
    <t>Realizar seguimiento a la evacuación de las Denuncias de Fiscalización</t>
  </si>
  <si>
    <t>Realizar seguimiento bimestral a las Denuncias de Fiscalización evacuadas en la Coordinación de Denuncias de Fiscalización.</t>
  </si>
  <si>
    <t>Informe bimestral de seguimiento</t>
  </si>
  <si>
    <t>Realizar seguimiento bimestral a las Denuncias de Fiscalización trasladadas a las Direcciones Seccionales y Dirección Operativa de Grandes Contribuyente.</t>
  </si>
  <si>
    <t>Revisar el procedimiento de Gestión de Denuncias de Fiscalización, en lo relacionado con los tiempos de radicación en el Sistema Denuncias de Fiscalización.</t>
  </si>
  <si>
    <r>
      <rPr>
        <b/>
        <sz val="12"/>
        <rFont val="Arial"/>
        <family val="2"/>
      </rPr>
      <t xml:space="preserve">DGF
</t>
    </r>
    <r>
      <rPr>
        <sz val="12"/>
        <rFont val="Arial"/>
        <family val="2"/>
      </rPr>
      <t>Dirección de Gestión de Fiscalización 
Subdirección de Apoyo en la Lucha Contra el Delito Aduanero y Fiscal
Coordinación de Denuncias de Fiscalización
Dirección de Gestión Estratégica y de Analítica
Subdirección de Procesos</t>
    </r>
  </si>
  <si>
    <t xml:space="preserve">Realizar mesa de trabajo con la Subdirección de Fiscalización Tributaria con el propósito de realizar acciones conjuntas frente a la inactividad de las denuncias luego de aperturadas.
</t>
  </si>
  <si>
    <t>Realizar mesa de trabajo con la Subdirección de Fiscalización Tributaria</t>
  </si>
  <si>
    <r>
      <rPr>
        <b/>
        <sz val="12"/>
        <rFont val="Arial"/>
        <family val="2"/>
      </rPr>
      <t xml:space="preserve">DGF
</t>
    </r>
    <r>
      <rPr>
        <sz val="12"/>
        <rFont val="Arial"/>
        <family val="2"/>
      </rPr>
      <t>Dirección de Gestión de Fiscalización 
Subdirección de Apoyo en la Lucha Contra el Delito Aduanero y Fiscal
Coordinación de Denuncias de Fiscalización
Subdirección de Fiscalización Tributaria</t>
    </r>
  </si>
  <si>
    <t>Realizar seguimiento al envío del formato 2440 a las Subdirecciones de Fiscalización por parte de la Coordinación de Denuncias de Fiscalización, en el cual se relacionan las denuncias decidas en RND para traslado.</t>
  </si>
  <si>
    <t>Realizar seguimiento al envío del Formato 2440  a las Subdirecciones de Fiscalización.</t>
  </si>
  <si>
    <t>Correo mediante el cual se remite el formato 2440 "Control y seguimiento de las denuncias trasladadas a la Direcciones Seccionales" a las Subdirecciones de Fiscalización.</t>
  </si>
  <si>
    <t>Crear Historia de usuario para  implementar la opción de consulta y reportes estadísticos asociados al Rol de Jefe de División de Fiscalización o Subdirección Operativa de Fiscalización.</t>
  </si>
  <si>
    <t>Crear Historia de usuario.
Radicar la Historia de Usuario ante la DGIT</t>
  </si>
  <si>
    <t>Historia de usuario</t>
  </si>
  <si>
    <t>Poner en producción la solución tecnológica para las denuncias de Fiscalización.</t>
  </si>
  <si>
    <t>Poner en producción la solución tecnológica.</t>
  </si>
  <si>
    <t>Un formato de Aceptación de Pruebas funcionales y salida a producción - FT-IIT-1851.
Un Acta de comité de gestión de Cambios de Tecnología del correspondiente software instalado y en producción</t>
  </si>
  <si>
    <r>
      <rPr>
        <b/>
        <sz val="12"/>
        <rFont val="Arial"/>
        <family val="2"/>
      </rPr>
      <t>DGF</t>
    </r>
    <r>
      <rPr>
        <sz val="12"/>
        <rFont val="Arial"/>
        <family val="2"/>
      </rPr>
      <t xml:space="preserve">
Dirección de Gestión de Innovación y Tecnología
Subdirección de Soluciones y Desarrollo
Subdirección de Innovación y Proyectos
Dirección de Gestión de Fiscalización
Subdirección de Apoyo en la Lucha Contra el Delito Aduanero y Fiscal
Coordinación de Denuncias de Fiscalización</t>
    </r>
  </si>
  <si>
    <t>Desarrollar un algoritmo con el apoyo de la Subdirección de Analítica, que permita la  reducción de tiempos en la clasificación de las denuncias de fiscalización.</t>
  </si>
  <si>
    <t>Desarrollar algoritmo</t>
  </si>
  <si>
    <t>Algoritmo</t>
  </si>
  <si>
    <r>
      <rPr>
        <b/>
        <sz val="12"/>
        <rFont val="Arial"/>
        <family val="2"/>
      </rPr>
      <t>DGF</t>
    </r>
    <r>
      <rPr>
        <sz val="12"/>
        <rFont val="Arial"/>
        <family val="2"/>
      </rPr>
      <t xml:space="preserve">
Dirección de Gestión de Fiscalización 
Subdirección de Apoyo en la Lucha Contra el Delito Aduanero y Fiscal
Coordinación de Denuncias de Fiscalización
Dirección de Gestión Estratégica y de Analítica
Subdirección de Información y Analítica</t>
    </r>
  </si>
  <si>
    <t>APF 2025-004
H3</t>
  </si>
  <si>
    <r>
      <rPr>
        <b/>
        <sz val="12"/>
        <rFont val="Arial"/>
        <family val="2"/>
      </rPr>
      <t>Hallazgo 3. Deficiencia en el control para la trazabilidad de las denuncias TAC en los lugares auditados</t>
    </r>
    <r>
      <rPr>
        <sz val="12"/>
        <rFont val="Arial"/>
        <family val="2"/>
      </rPr>
      <t xml:space="preserve">
Evaluada la integridad y confiabilidad de la información de denuncias reportada por las dependencias auditadas se presentan deficiencias en el control para la trazabilidad de estas, así:
a)	En cinco casos se estableció diferencia entre la fecha registrada en el sistema SIDF, respecto de la fecha de los formatos 2104 “Reunión del Nivel Directivo – RND”, las cuales son: Denuncia 2024-xxx-173-xxx68 en el SIDF, aparece "Revisada RND el 10/03/2025"; 2023-xxx-173-xxx40 en el SIDF aparece "Revisada RND 21/02/2025”; 2024-xxx-173-xxx86 "Revisada RND 17/02/2025”;  2024-xxx-524-xxx19 "Revisada RND 3/03/2025” y la 2024-xxx-416-xxx22 en el SIDF aparece "Revisada RND 26/02/2025”, las cuales figuran en la RND número 7 con fecha inicial 18/10/2024 y fecha final 10/11/2024.
b)	Se identificaron cuatro casos en la Dirección Seccional de Impuestos de Bogotá y uno en la Dirección Seccional de Aduanas de Bogotá en los cuales la Coordinación de Denuncias de Fiscalización reporta una fecha de traslado a la dirección seccional, que no coincide con la fecha real del reporte a los lugares administrativos, evidenciando que estas fueron trasladas durante el ejercicio auditor. Para los siguientes casos: denuncia 2022-xxx-418-xxx77 trasladada a DSIB por NC el 02/05/2025, denuncia 2022-xxx-418-xxx73 trasladada a DSIB por NC el 07/05/2025, denuncia 2022-xxx-418-xxx75 trasladada a DSIB por NC el 07/05/2025, denuncia 2022-xxx-418-xxx34 trasladada a DSIB por NC el 6/05/2025, denuncia 2021-xxx-348-x12 trasladada a la DSAB por NC el 15/05/2025.
c)	Verificadas las denuncias trasladadas a la DSI Cali, se identificaron 5 casos que no aparecen en la información de denuncias suministrada por la Coordinación de Denuncias de Fiscalización, adicionalmente no se cuenta con investigaciones en informe generado por la mencionada coordinación para los NITs señalados. (Ver Anexo 9 Control denuncias DSI Cali).
d)	Verificadas las denuncias trasladadas a la DSI Bogotá, se identificaron 13 casos que no aparecen en la información de denuncias suministrada por la Subdirección de Fiscalización Tributaria. (Ver Anexo 10 denuncias DSI Bogotá_SFT).
e)	Diferencias en las fechas de traslado reportadas por la Subdirección de Fiscalización Tributaria con la información suministrada por la Coordinación de Denuncias de Fiscalización, en 63 casos para la DSI Bogotá (Ver Anexo 11 DSIB-SFT fechas) y 10 casos de la DSI Cali (Ver Anexo 12 DSIC_SFT fechas).
f)	Verificadas las denuncias trasladadas a la DSI Bogotá, se identificaron 3 casos que no aparecen en la información de denuncias suministrada por la Subdirección de Fiscalización Tributaria, que corresponden a las denuncias 2022-xxx-524-xxx80, 2022-xxx-173-xxx97 y 2022-xxx-173-xxx11.
g)	En dos reportes suministrados por la Coordinación de Denuncias de Fiscalización, se identificaron diferencias en los datos del denunciado, respecto de una misma denuncia. Ver tabla 4 Denuncia con datos diferentes respecto al denunciado (pág 9), en el infome de la auditoria publicado en el vínculo:  https://www.dian.gov.co/dian/rendicioncuentas/Paginas/InformescontrolInterno.aspx
h)	No se evidenció el diligenciamiento de los campos "Número del acto administrativo de apertura" y fecha del mismo en los formatos FT-COT-2440 “Control y seguimiento de las Denuncias Trasladadas a las Direcciones Seccionales” por parte de la Subdirección de Fiscalización Tributaria y Fiscalización Aduanera, lo que permite realizar el control del trámite de las denuncias.
i)	No se evidencia el diligenciamiento del Formato FT COT 2439 “Entrega denuncias para archivo” por parte de la Coordinación de Denuncias de Fiscalización.  
Criterio:
Art. 209 de la Constitución Política de Colombia, principios de eficacia y eficiencia; Art. 3º de la Ley 489 de 1998; procedimientos PR-PEC-0339 V3, PR-COA-0375 V2 y PR-COT-0375 V2.
Criterio MIPG V6:
Dimensiones 3 “Evaluación de resultados”, 5 “Información y Comunicación” y 7 “Control Interno” en los Componentes 1 “Ambiente de control”, 3 “Actividades de Control” y 5 “Actividades de Monitoreo”.</t>
    </r>
  </si>
  <si>
    <t>Registros manuales por no disponer de reportes en el sistema informático y la falta de control y seguimiento a la información.</t>
  </si>
  <si>
    <t xml:space="preserve">Implementar el tablero de control de denuncias, soportado en Power BI, para fortalecer el seguimiento de las Denuncias de Fiscalización. </t>
  </si>
  <si>
    <t>Implementar el tablero de control de denuncias, soportado en Power BI.</t>
  </si>
  <si>
    <t>Link de acceso al tablero de control</t>
  </si>
  <si>
    <r>
      <rPr>
        <b/>
        <sz val="12"/>
        <rFont val="Arial"/>
        <family val="2"/>
      </rPr>
      <t>DGF</t>
    </r>
    <r>
      <rPr>
        <sz val="12"/>
        <rFont val="Arial"/>
        <family val="2"/>
      </rPr>
      <t xml:space="preserve">
Dirección de Gestión de Fiscalización
Subdirección de Apoyo en la Lucha Contra el Delito Aduanero y Fiscal
</t>
    </r>
  </si>
  <si>
    <t>Realizar mesas de trabajo internas con el objetivo de definir la viabilidad y alcance de incluir los lineamientos definidos en el hallazgo para la actualización del procedimiento de Denuncias de Fiscalización.</t>
  </si>
  <si>
    <t>Realizar reuniones periódicas con las Direcciones Seccionales para Capacitación (SIDF - Procedimiento) teniendo en cuenta la movilidad de la planta de personal en la entidad.</t>
  </si>
  <si>
    <t>Realizar reuniones de Capacitación (SIDF - Procedimiento)  con las Direcciones Seccionales.</t>
  </si>
  <si>
    <t>Acta de Reunión</t>
  </si>
  <si>
    <t>Realizar seguimiento al envío del Formato 2440  a las Subdirecciones de Fiscalización y su consistencia con la información registrada en el Sistema de Denuncias.</t>
  </si>
  <si>
    <t>Realizar seguimiento bimestral al envío formato 2440 y consistencia de la información registrada con el Sistema de Denuncias.</t>
  </si>
  <si>
    <t>Construir una historia de usuario para actualizar el campo NIT en el SIDF, en el listado de radicaciones</t>
  </si>
  <si>
    <t>Construir una historia de usuario para actualizar el campo NIT en el SIDF.</t>
  </si>
  <si>
    <t>Realizar seguimiento al diligenciamiento de los formato 2440 que son remitidos desde las Subdirecciones de Fiscalización a la Coordinación de Denuncias de Fiscalización.</t>
  </si>
  <si>
    <t>Realizar seguimiento trimestral al diligenciamiento de los  formato 2440 que son remitidos desde las Subdirecciones de Fiscalización tengan diligenciado los campos de acto administrativo y la fecha.</t>
  </si>
  <si>
    <t>Socializar el diligenciamiento del Formato FT-COT-2439 “Entrega denuncias para archivo” por parte de la Coordinación de Denuncias de Fiscalización, con los servidores de la CDF.</t>
  </si>
  <si>
    <t>Socializar el diligenciamiento del Formato FT COT 2439 “Entrega denuncias para archivo”.</t>
  </si>
  <si>
    <t>Realizar monitoreo del diligenciamiento del FT-COT-2439 “Entrega denuncias para archivo” por parte de los servidores de la Coordinación de denuncias.</t>
  </si>
  <si>
    <t>Realizar monitoreo del diligenciamiento del FT-COT-2439 “Entrega denuncias para archivo.</t>
  </si>
  <si>
    <t>Informe del monitoreo</t>
  </si>
  <si>
    <t>APF 2025-004
H4</t>
  </si>
  <si>
    <r>
      <rPr>
        <b/>
        <sz val="12"/>
        <rFont val="Arial"/>
        <family val="2"/>
      </rPr>
      <t>Hallazgo 4. Deficiencias en el seguimiento al marchitamiento de las denuncias TAC en el sistema DENFIS</t>
    </r>
    <r>
      <rPr>
        <sz val="12"/>
        <rFont val="Arial"/>
        <family val="2"/>
      </rPr>
      <t xml:space="preserve">
Verificadas las acciones implementadas por la Coordinación de Denuncias de Fiscalización se estableció que estas no han sido efectivas para el marchitamiento de las denuncias radicadas en el sistema DENFIS, en cumplimiento de lo establecido en el Memorando 206 de 19 de octubre de 2021 expedido por la Dirección de Gestión de Fiscalización del cual se desprende que el mismo dejó de funcionar a partir de la fecha , y que se han trasladado a las Direcciones Seccionales para lo de su competencia, dado que se reportan 3.577 denuncias que no están en estado terminado en dicho aplicativo, según la información suministrada por la mencionada coordinación de acuerdo con la solicitud de información 11.
Criterio:
Art. 209 de la Constitución Política de Colombia, principios de eficacia, eficiencia, celeridad y responsabilidad; Art. 3º de la Ley 489 de 1998; procedimientos PR-PEC-0339 V3, PR-COA-0375 V2 y PR-COT-0375 V2
Criterio MIPG V6:
Dimensiones 3 “Evaluación de resultados”, 5 “Información y Comunicación” y 7 “Control Interno” en los Componentes 3 “Actividades de Control” y 5 “Actividades de Monitoreo”.</t>
    </r>
  </si>
  <si>
    <t>Deficiencias en el seguimiento, monitoreo y análisis de la información de las herramientas de control ofimático</t>
  </si>
  <si>
    <t>Proferir lineamiento a las Direcciones Seccionales y Dirección Operativa de Grandes Contribuyentes para que agilicen la gestión de las denuncias pendientes por llevar al estado terminado en el aplicativo DENFIS, realizando seguimiento de su cumplimiento</t>
  </si>
  <si>
    <t>Elaborar memorando impartiendo instrucciones sobre la gestión de las denuncias pendientes por llevar al estado terminado en el aplicativo DENFIS</t>
  </si>
  <si>
    <t>CUMPLIDA</t>
  </si>
  <si>
    <t>Realizar seguimiento mensual de las denuncias pendientes por llevar al estado terminado en el aplicativo DENFIS.</t>
  </si>
  <si>
    <t>Realizar mesas de trabajo con la Subdirección de Soluciones y Desarrollo de Software para solicitar el apoyo en lo relacionado con la solución de incidentes tecnológicos que presenta DENFIS en el cierre de las Denuncias de Fiscalización.</t>
  </si>
  <si>
    <t>Realizar mesa de trabajo con Subdirección de Soluciones y Desarrollo</t>
  </si>
  <si>
    <r>
      <rPr>
        <b/>
        <sz val="12"/>
        <rFont val="Arial"/>
        <family val="2"/>
      </rPr>
      <t>DGF</t>
    </r>
    <r>
      <rPr>
        <sz val="12"/>
        <rFont val="Arial"/>
        <family val="2"/>
      </rPr>
      <t xml:space="preserve">
Dirección de Gestión de Fiscalización
Subdirección de Apoyo en la Lucha Contra el Delito Aduanero y Fiscal
Coordinación de Denuncias de Fiscalización
Dirección de Gestión de Innovación y Tecnología
Subdirección de Soluciones y Desarrollo
</t>
    </r>
  </si>
  <si>
    <t>Ejecutar los compromisos de la reunión realizada y las acciones a implementar.</t>
  </si>
  <si>
    <t>Informe que relacione la ejecución de los compromisos de la reunión realizada y las acciones implementadas</t>
  </si>
  <si>
    <t>APF 2025-004
H5</t>
  </si>
  <si>
    <r>
      <rPr>
        <b/>
        <sz val="12"/>
        <rFont val="Arial"/>
        <family val="2"/>
      </rPr>
      <t>Hallazgo 5. Deficiencias de los documentos del sistema de gestión para la atención y gestión de las denuncias Tributarias, Aduaneras y Cambiarias – TAC y desactualización de los procedimientos asociados.</t>
    </r>
    <r>
      <rPr>
        <sz val="12"/>
        <rFont val="Arial"/>
        <family val="2"/>
      </rPr>
      <t xml:space="preserve">
a)	Deficiencia en los procedimientos establecidos 
Analizada la estructura de los procedimientos PR-COA-0375 “Gestión Denuncias de Fiscalización” V2 y PR-COT-0375 “Gestión Denuncias de Fiscalización” V2 se presentan las siguientes deficiencias: 
•	No se señalan términos o plazos para la realización de las siguientes actividades:  entrega y aceptación del auditor responsable en el Nivel central, sustanciación o análisis de la denuncia y presentación en la Reunión del Nivel Directivo – RND. 
•	No se indica las actividades a realizar en los casos que se requiera reasignar las denuncias entre direcciones seccionales. 
•	No se establecen lineamientos para los casos en que las direcciones seccionales requieran hacer una devolución de una denuncia. 
•	En el procedimiento se indica que la denuncia se escala por el sistema y adicional se remite correo al 201YYenunciasXX@dian.gov.co; esta última actividad hace referencia a un buzón que no existe actualmente.  
•	Existen diferentes canales de ingreso de las denuncias, tales como WhatsApp y línea 159 anticontrabando, que no hacen parte de los canales oficiales definidos en el procedimiento y disponibles en la página web.
b)	Desactualización de documentos del sistema de gestión y de la matriz de riesgos, dispuestos para la atención y gestión de las denuncias Tributarias, Aduaneras y Cambiarias – TAC - Nivel Central 
En la revisión efectuada a los documentos procedimentales, que soportan la gestión y atención de las denuncias TAC, se observó la desactualización en los siguientes: Procedimiento “Peticiones, quejas, sugerencias, reclamos, felicitaciones y denuncias” PR-CAC-0043 V5; Cartilla CT-AC-0004 Servicio informático electrónico - SIE – Peticiones, Quejas, Reclamos, Sugerencias y Denuncias – PQSRD; PR-COA-0375 “Gestión Denuncias de Fiscalización” V2; PR-COT-0375 “Gestión Denuncias de Fiscalización” V2; Formatos 2104 “Informe de Reunión del Nivel Directivo”; FT-COT-2459 “Informe Análisis Denuncia”; FT-COT-2440 “Control y seguimiento de las denuncias trasladas a las Direcciones Seccionales”; FT-COT-2441 “Relación insumos para programas”; FT-COT-2439 “Entrega denuncias para archivo”; Formato 2440 “Control y seguimiento de las denuncias trasladas a las Dirección Seccionales” y Manual MN-COT-0043 “Manual de usuario DENFIS”.
Al respecto se registran entre otras, las siguientes actualizaciones que deben surtirse respecto de los documentos procedimentales, así:
•	Procedimientos PR-COA-0375 “Gestión Denuncias de Fiscalización” V2 y PR-COT-0375 “Gestión Denuncias de Fiscalización” V2, relaciona únicamente el sistema DENFIS, el cual dejó de funcionar desde 29 de octubre de 2021; menciona la Coordinación RILO y Auditoría Denuncias de Fiscalización, la cual dejó de existir desde la reestructuración de la entidad Decreto 1742 del año 2020; falta de coherencia en la ejecución de la actividad "19. Elaborar informe análisis de denuncia”, como quiera que se conforman carpetas en SharePoint y se remite la información de manera virtual y en la actividad 27. “Envío por competencia”, respecto de la cual al revisar se estableció que el envío se hace de forma electrónica y digital. 
•	Se hace referencia al formato 2270 “Acta de hechos de acción de control”, el cual no se encuentra publicado en el listado maestro de documentos; y al realizar las visitas derivadas de las denuncias, se elabora acta de hechos en plantilla diseñada por la Dirección Seccional. 
•	Desactualización de los formatos 2104 “Informe de Reunión del Nivel Directivo”, FT-COT-2459 “Informe Análisis Denuncia”, FT-COT-2440 “Control y seguimiento de las denuncias trasladas a las Direcciones Seccionales”, FT-COT-2441 “Relación insumos para programas”, y FT-COT-2439 “Entrega denuncias para archivo”, los cuales tienen logotipo DIAN que no está acorde con el señalado en el Manual Corporativo de Marca. Así mismo, los formatos 2459 y 2440 hacen referencia al SIE – DENFIS, el cual no está vigente.
•	La matriz de riesgos del Subproceso de Fiscalización y Liquidación, versión 4 del 29/11/2021, no incluye un riesgo asociado directamente a la gestión de denuncias de fiscalización TAC.
•	La cartilla CT-AC-0004 Servicio informático electrónico - SIE – Peticiones, Quejas, Reclamos, Sugerencias y Denuncias – PQSRD publicada en el año 2021, relaciona el sistema anterior de Peticiones, Quejas, Reclamos y Sugerencias “SIE PQRS” cuando en su lugar debe relacionarse el “sistema Dynamics 365 PQSRD”.
Criterio:
Art. 209 de la Constitución Política, principio de eficacia; Art. 3 de la Ley 489 de 1998 principios de eficacia y responsabilidad; Art. 3 de la Ley 1437 de 2011 principios de economía, responsabilidad y eficacia.
Criterio MIPG V6:
Dimensiones 3. “Gestión con valores para resultados”, 4. “Evaluación de Resultados”, 5. “Información y comunicación” y 7. “Control Interno” en sus componentes “Evaluación del riesgo”, “Actividades de control”, “Actividades de monitoreo” e “Información y comunicación”.</t>
    </r>
  </si>
  <si>
    <t>Debido a deficiencias en la gestión para la actualización de la documentación que permita la oportuna y efectiva gestión de las denuncias de fiscalización, actualización que refleje la información reciente de manera que facilite la comprensión y uso de los procedimientos; insumos incompletos, inoportunos, con deficiencias y/o con vencimientos cercanos; definición de términos y criterios del traslado de las denuncias con vencimientos cercanos y el análisis para el envío de las denuncias a las direcciones seccionales y falta de monitoreo y actualización permanente de los formatos atendiendo a cambios normativos.
Falta de implementación de controles para garantizar la integridad y completitud de los registros, exactitud de la información contenida, la evolución de los procesos y procedimientos y la falta de comunicación y coordinación entre las diferentes áreas responsables de la ejecución.</t>
  </si>
  <si>
    <t>Realizar mesa de trabajo interna con el objetivo de definir la viabilidad y alcance de incluir los lineamientos definidos en el hallazgo  para la actualización del procedimiento de Denuncias de Fiscalización, incluyendo la modificación de los formatos correspondientes.</t>
  </si>
  <si>
    <t>Actualizar el procedimiento de Gestión de Denuncias de Fiscalización, con los lineamientos que se definan en la mesa de trabajo.</t>
  </si>
  <si>
    <t>Realizar mesa de trabajo para proponer los cambios en los formatos asociados al procedimiento de Denuncias de Fiscalización que lo requieran.</t>
  </si>
  <si>
    <t>Actualizar los formatos asociados al procedimiento de Denuncias de Fiscalización que se definieron en la mesa de trabajo.</t>
  </si>
  <si>
    <t>Informe con la relación de los formatos que fueron actualizados y publicados en el listado maestro de documentos</t>
  </si>
  <si>
    <t>Convocar mesas de trabajo con la Coordinación de Administración del Sistema de PQSRD - Peticiones, Quejas, Sugerencias, Reclamos y Denuncias con el propósito de analizar la  actualización de los documentos relacionados con Denuncias de Fiscalización.</t>
  </si>
  <si>
    <t>APF 2025-004
H8</t>
  </si>
  <si>
    <r>
      <rPr>
        <b/>
        <sz val="12"/>
        <rFont val="Arial"/>
        <family val="2"/>
      </rPr>
      <t xml:space="preserve">Hallazgo 8. Inconsistencias en el flujo de la información consignada en la documentación, manuales y funcionalidades del sistema de información de denuncias de fiscalización - SIDF  </t>
    </r>
    <r>
      <rPr>
        <sz val="12"/>
        <rFont val="Arial"/>
        <family val="2"/>
      </rPr>
      <t xml:space="preserve">
Luego de validar la documentación y flujo de la información alojada en el sistema SIDF que apoya el subproceso auditado, se evidenció lo siguiente:  
a)	Ausencia de los manuales y cartillas que puedan ser consultados por los contribuyentes para realizar el proceso de registro de denuncias TAC. La opción indica “Sitio web en construcción”.
b)	Publicación en el listado maestro de documentos de la DIANNET, del manual de usuario del anterior sistema de información de denuncias MN-COT-0043 “Manual de usuario DENFIS”.
c)	Falta de publicación del manual funcional del actual sistema de información SIDF para ser consultado por los servidores públicos, en el listado maestro de documentos en la DIANNET. 
d)	Al validar el manual funcional del sistema actual de denuncias de fiscalización SIDF, aportado por la Dirección de Gestión de Innovación y Tecnología – DGIT y de la opción habilitada en el sistema referente a reportes, no genera ninguna información para ninguno de los perfiles asignados validado en los lugares auditados.
e)	El campo denominado “Número de Expediente” no define claramente qué se debe diligenciar, tampoco se establece si es obligatorio o no; este campo debería contener información relevante a la gestión de las investigaciones propias de la denuncia. 
f)	Falta de medidas que restrinjan el tipo de archivos a cargar en el sistema por parte de los denunciantes, que pueden explotar vulnerabilidades en la seguridad de la información, tales como los archivos “.exe”, de acuerdo con lo referenciado en el Documento de Apoyo remitido a las seccionales referente al uso del sistema SIDF. 
g)	El sistema SIDF no cuenta con funcionalidades de gestión de reportes, de cargas operativas, de asignaciones y traslados, control del proceso y flujo de la denuncia, alertas para prevenir vencimientos, inactividades en la gestión de las denuncias y/o trazabilidad de las mismas; obligando al desarrollo de herramientas tecnológicas alternas en archivos de Excel y tableros de control en Power BI, con insumos externos al SIDF, construidos manualmente por los analistas de datos de las Direcciones seccionales junto con la Dirección de Gestión Estratégica y de Analítica enfocados entre otros procesos a las Denuncias de Fiscalización. Cabe resaltar que para las denuncias tributarias y cambiarias se hace uso del Sistema “INTEGRA” para la gestión de los expedientes resultantes en la investigación de las denuncias, sin embargo, en la información referenciada por las seccionales auditadas esta plataforma no permite obtener de forma clara y veraz las cargas operativas ni la gestión total de las denuncias, igualmente no se interrelaciona con el SIDF para relacionar los expedientes con las mismas.  
h)	Limitación para la creación caso padre y casos hijos cuando la denuncia así lo amerita, para tener trazabilidad de la denuncia y de las diferentes investigaciones derivadas de esta. Ocasionado que en estas situaciones los casos hijos se deben de trasladar por correo electrónico y crearlos en el sistema de forma independiente, dificultando el control de los mismos. 
i)	No hay conectividad entre el SIDF y otras herramientas de la entidad que le permita consultar información referente de las denuncias.  
Criterio:
Directriz 2 de la Directiva Presidencial 02 de 2022, actualización de los catálogos de los sistemas de información, servicios e información, literales a y b del numeral 2, el literal d del Numeral 5.1.37 del “Manual de Políticas y Lineamientos de Seguridad de la Información” - MN-IIT-0072, V5; numeral 4.2 de la norma ISO IEC 27001:2022.
Criterio MIPG V6:
Numeral 3.4.2 “Política de Seguridad Digital” de la Dimensión 3 “Gestión con Valores para Resultados”, la política 5.3 “Política Gestión Documental” de la Dimensión 5 “Información y Comunicación” y los componentes 3 “Actividades de Control” y 5 “Actividades de Monitoreo” de la Dimensión 7 “Control Interno”.</t>
    </r>
  </si>
  <si>
    <t>Deficiencias en la implementación de las mejores prácticas en el desarrollo de aplicaciones empresariales que permitan dar valor agregado a los procesos de las entidades.</t>
  </si>
  <si>
    <t>Diseñar manual que pueda ser  consultado por los contribuyentes para realizar el proceso de registro de denuncias TAC</t>
  </si>
  <si>
    <t>Diseñar y publicar el manual.</t>
  </si>
  <si>
    <t>Manual publicado</t>
  </si>
  <si>
    <t>Publicar en el listado maestro de documentos  en la DIANNET los documentos solicitados en los numerales b y c</t>
  </si>
  <si>
    <t>Actualizar en el listado maestro los manuales de usuario del  DENFIS y SIDF.</t>
  </si>
  <si>
    <t>Crear Historia de usuario para deshabilitar la opción "Generar Informe Denuncias" y crear el que debe tener habilitado el reporte estadístico en cada ROL</t>
  </si>
  <si>
    <t>Crear Historia de usuario.</t>
  </si>
  <si>
    <r>
      <rPr>
        <b/>
        <sz val="12"/>
        <rFont val="Arial"/>
        <family val="2"/>
      </rPr>
      <t>DGF</t>
    </r>
    <r>
      <rPr>
        <sz val="12"/>
        <rFont val="Arial"/>
        <family val="2"/>
      </rPr>
      <t xml:space="preserve">
Dirección de Gestión de Fiscalización
Subdirección de Apoyo en la Lucha Contra el Delito Aduanero y Fiscal 
Coordinación de Denuncias de Fiscalización.
Dirección de Gestión de Innovación y Tecnología
Subdirección de Soluciones y Desarrollo
Subdirección de Innovación y Proyectos</t>
    </r>
  </si>
  <si>
    <t>Crear historia de usuario para cambiar el nombre de la etiqueta de  “Número de Expediente” por "Acto administrativo" (auto de apertura, acta de hechos, acta de visitas, acta de aprehensión, entre otras)</t>
  </si>
  <si>
    <t>Crear historia de usuario.</t>
  </si>
  <si>
    <t>Realizar pruebas funcionales de la solución tecnológica para las denuncias fiscalización.</t>
  </si>
  <si>
    <t xml:space="preserve">Un formato de Aceptación de Pruebas funcionales y salida a producción - FT-IIT-1851.
</t>
  </si>
  <si>
    <t>Poner el producción la solución tecnológica para las denuncias fiscalización.</t>
  </si>
  <si>
    <t>Un Acta de comité de gestión de Cambios de Tecnología del correspondiente software instalado y en producción</t>
  </si>
  <si>
    <t>APF 2025-004
H9</t>
  </si>
  <si>
    <r>
      <rPr>
        <b/>
        <sz val="12"/>
        <rFont val="Arial"/>
        <family val="2"/>
      </rPr>
      <t>Hallazgo 9. Incumplimiento en los Acuerdos de Niveles de Servicio – ANS, establecidos para la atención de solicitudes en las plataformas habilitadas de soporte de incidentes y funcionalidades Aranda y DEVOPS, habilitadas por la Dirección de Gestión Innovación y Tecnología - DGIT para el subproceso auditado </t>
    </r>
    <r>
      <rPr>
        <sz val="12"/>
        <rFont val="Arial"/>
        <family val="2"/>
      </rPr>
      <t xml:space="preserve">
Al verificar las solicitudes reportadas tanto en las plataformas Aranda como en DEVOPS registrados con casos funcionales e incidentes del subproceso auditado, se estableció que:  
a)	En la plataforma Aranda de las 6 solicitudes reportadas para el tema de denuncias el 100% tienen incumplimiento en los ANS, el tiempo estimado de solución es de 1 día, pero todas superan esa cifra. Solo una cuenta con un cierre en 3 días, a diferencia del caso con ID 939388, que presentó una demora en cierre de 22 días. El 50% de las solicitudes se relacionan con la lentitud del sistema para realizar proceso de asignaciones, aceptaciones y cierre de las denuncias. Los incidentes reportados fueron cerrados y escalados al área de desarrollo para ser manejados en la herramienta Devops.
b)	En la plataforma Devops se encuentran 7 solicitudes para el periodo auditado, las cuales corresponden a las solicitudes radicadas en la plataforma Aranda que fueron cerradas allí, para iniciar su gestión en Devops. El 100% de las solicitudes superan los ANS establecidos de 8 días, con un promedio de 12,83 días de atención para las 7 solicitudes. Existe desde el 2024 una solicitud para la asignación masiva de denuncias a las direcciones seccionales; que a corte 29/05/2024 no se ha definido fecha de solución, ni priorización en Sprint, lo que evidencia incumplimiento injustificado de los ANS del servicio. 
c)	Se identificaron 398 saltos de 16.327 denuncias en los ID de las denuncias de acuerdo con las muestras del presente ejercicio auditor, que se presentan en la información remitida por la Coordinación de Denuncias de Fiscalización y por la Dirección de Gestión e Innovación y Tecnología – DGIT. Se valida que existe el caso registrado en la plataforma Devops con ID 33027, con priorización en Sprint referente a: “Corregir saltos en el consecutivo de radicación de denuncias”. Sin embargo, la inconsistencia persiste al validar con la información suministrada como muestra en las denuncias del mes de enero de 2025. (Ver Anexo 14: Verificación consecutivos SIDF)
Criterio:
“Condiciones Generales” del procedimiento PR-IIT-0458, numeral 4.2 “Solución de Incidentes y Problemas” del Instructivo IN-IIT-0255 V2.
Criterio MIPG V6:
Política 3.4.2 “Política de Seguridad Digital” de la Dimensión 3 “Gestión con Valores para Resultados”, el numeral 5.2 de la Dimensión 5 “Información y Comunicación” y los componentes 3 “Actividades de Control” y 5 “Actividades de Monitoreo” de la Dimensión 7 “Control Interno”.</t>
    </r>
  </si>
  <si>
    <t>Deficiencias en la gestión y monitoreo de los Acuerdos de Niveles de Servicio.</t>
  </si>
  <si>
    <t>Actualizar los acuerdos de nivel de servicio - ANS</t>
  </si>
  <si>
    <t xml:space="preserve">Realizar la mesa de trabajo para definir los acuerdos de servicio.
</t>
  </si>
  <si>
    <r>
      <rPr>
        <b/>
        <sz val="12"/>
        <rFont val="Arial"/>
        <family val="2"/>
      </rPr>
      <t>DGF</t>
    </r>
    <r>
      <rPr>
        <sz val="12"/>
        <rFont val="Arial"/>
        <family val="2"/>
      </rPr>
      <t xml:space="preserve">
Dirección de Gestión de Innovación y Tecnología
Subdirección de Soluciones y Desarrollo
Coordinación de Servicios y Administración Técnica.
Dirección de Gestión de Fiscalización
Subdirección de Apoyo en la Lucha Contra el Delito Aduanero y Fiscal 
Coordinación de Denuncias de Fiscalización.</t>
    </r>
  </si>
  <si>
    <t>Configurar en la herramienta ARANDA los acuerdos de niveles de Servicio.</t>
  </si>
  <si>
    <t>Informe de resultados con la configuración realizada</t>
  </si>
  <si>
    <t>Realizar mesas de trabajo con el objetivo de priorizar las historias de usuarios creadas</t>
  </si>
  <si>
    <t>Realizar mesas de trabajo.</t>
  </si>
  <si>
    <t>Actas de reunión</t>
  </si>
  <si>
    <r>
      <rPr>
        <b/>
        <sz val="12"/>
        <rFont val="Arial"/>
        <family val="2"/>
      </rPr>
      <t>DGF</t>
    </r>
    <r>
      <rPr>
        <sz val="12"/>
        <rFont val="Arial"/>
        <family val="2"/>
      </rPr>
      <t xml:space="preserve">
Dirección de Gestión de Innovación y Tecnología
Subdirección de Soluciones y Desarrollo
Subdirección de Innovación y Proyectos
Dirección de Gestión de Fiscalización
Subdirección de Apoyo en la Lucha Contra el Delito Aduanero y Fiscal
Coordinación de Denuncias de Fiscalización.</t>
    </r>
  </si>
  <si>
    <t>Crear historia de usuario para corregir la funcionalidad que genera los consecutivos de radicación de la denuncias de fiscalización.</t>
  </si>
  <si>
    <t>Radicar la historia de usuario para corregir la funcionalidad que genera los consecutivos de radicación de la denuncias de fiscalización.</t>
  </si>
  <si>
    <t>Historia de usuario radicada</t>
  </si>
  <si>
    <t>Poner en producción la solución tecnológica que corrige el error en la funcionalidad que genera los consecutivos de radicación de la denuncias de fiscalización.</t>
  </si>
  <si>
    <t>Poner el producción la solución tecnológica que corrige el error en la funcionalidad que genera los consecutivos de radicación de la denuncias de fiscalización.</t>
  </si>
  <si>
    <t>APF 2025-004
H10</t>
  </si>
  <si>
    <r>
      <rPr>
        <b/>
        <sz val="12"/>
        <rFont val="Arial"/>
        <family val="2"/>
      </rPr>
      <t xml:space="preserve">Hallazgo 10. Deficiencias en la aplicación de políticas de accesibilidad del portal web que aloja el Sistema Informático de Denuncias de Fiscalización – SIDF  </t>
    </r>
    <r>
      <rPr>
        <sz val="12"/>
        <rFont val="Arial"/>
        <family val="2"/>
      </rPr>
      <t xml:space="preserve">
Al validar el cumplimiento de las directrices de Accesibilidad para sitios web suministradas por el Ministerio de Tecnologías de la información y las Comunicaciones - MinTIC en cuanto al acceso y diseño de páginas digitales, se realizó una prueba de validación de accesibilidad por parte del equipo auditor al portal de denuncias de fiscalización, por medio de la herramienta gratuita denominada “Tawdis” , la cual contiene un conjunto de herramientas para el análisis de la accesibilidad de sitios web. En el análisis que arrojó la herramienta se relacionaron 3 problemas y 33 oportunidades enfocadas a mejorar el diseño, funcionalidades e implementación de herramientas para personas en condición de discapacidad visual y auditiva, inclusive herramientas multilenguaje relacionadas al cumplimiento del nivel AA de accesibilidad a sitios web , en cuanto a la percepción del contenido de la información del sitio y de los componentes de la interfaz de cara a los contribuyentes que ingresan y hacen uso del SIDF. (Ver Anexo 15: TAW Informe resumen.mhtml).
Criterio:
Anexo 1 “Directrices de accesibilidad web” de la Resolución MinTIC 1519 del 2020, criterios de accesibilidad. 
Criterio MIPG V6:
Políticas 3.3.4 “Política Gobierno Digital”, 3.4.1 “Política de Transparencia, acceso a la información pública y lucha contra la corrupción” y 3.4.2 “Política de Seguridad Digital” de la Dimensión 3 “Gestión con Valores para Resultados”, el numeral 5.2 de la Dimensión 5 “Información y Comunicación” y los componentes 3 “Actividades de Control” y 5 “Actividades de Monitoreo” de la Dimensión 7 “Control Interno”.</t>
    </r>
  </si>
  <si>
    <t>Deficiencias en el monitoreo y validación de las directrices de accesibilidad del sitio web habilitado para el subproceso auditado.</t>
  </si>
  <si>
    <t>Realizar mesas de trabajo con el objetivo de definir la viabilidad y alcance de incluir los lineamiento definidos en el hallazgo para el Sistema actual o en el nuevo sistema de Denuncias de Fiscalización.</t>
  </si>
  <si>
    <t>Realizar mesas de trabajo</t>
  </si>
  <si>
    <t>Realizar seguimiento a los compromisos y acciones definidos en las mesas de trabajo.</t>
  </si>
  <si>
    <t xml:space="preserve">Auditoría de Seguimiento a Planes Integrados de Mejoramiento del Proceso de Administración de Cartera - ASA 2017005
Período
01/01/2016 a 30/01/02017
</t>
  </si>
  <si>
    <t>ASA 2017005
H16</t>
  </si>
  <si>
    <r>
      <rPr>
        <b/>
        <i/>
        <sz val="12"/>
        <rFont val="Arial"/>
        <family val="2"/>
      </rPr>
      <t>"No. 16 Debilidad en la caracterización del proceso,</t>
    </r>
    <r>
      <rPr>
        <i/>
        <sz val="12"/>
        <rFont val="Arial"/>
        <family val="2"/>
      </rPr>
      <t xml:space="preserve"> en los lineamientos que establecen los requisitos de entrada, flujo de información y trazabilidad de los actos administrativos que llegan a cobranzas. AUDITORÍA ARC 2015003-DSI BOGOTÁ Subdirección de Gestión de Recaudo y Cobranzas - Auditoria a la recuperación de la cartera- OCI
Verificado el flujo de información y la trazabilidad de actos administrativos proferidos, ejecutoriados y remitidos por la Dirección Seccional de Aduanas de Bogotá con destino a la Divisiones de Gestión de Cobranzas de las Direcciones Seccionales de Impuestos de Bogotá y Grandes Contribuyentes se evidenció lo siguiente: 
a) Los actos administrativos proferidos por la Dirección Seccional de Aduanas de Bogotá al igual que en el resto del país, no figuran en los aplicativos informáticos de la entidad, lo que genera riesgo subjetivo en su cobro.
b) Los actos administrativos con destino a cobranzas llegan con el sello de ejecutoria como único requisito, lo cual no garantiza su condición de título ejecutivo.
c) Los actos administrativos tales como Recursos de reconsideración que modifican parcialmente la suma a cobrar, las resoluciones que ordenan el pago de una obligación y a su vez la efectividad de una garantía (pólizas), no se envían a cobranzas integralmente, por lo tanto, no se reciben los insumos necesarios para conformar el título ejecutivo, ni se determinan las acciones a seguir para completar la gestión documental. 
d)Existen fallas en la comunicación e interacción de los procesos misionales y de apoyo con respecto a las entradas y salidas de los procesos. 
e) Se presenta diversidad de criterio jurídico del término "ejecutoria de actos administrativos tributarios, aduaneros y cambiarios", lo que genera demoras e incertidumbre para iniciar el cobro.  Lo anterior incumple los principios de eficacia, eficiencia y celeridad contenidos en el artículo 3 de la Ley 489 de 1998. Estas situaciones se presentan debido a la ausencia de un sistema informático de la Dian para la gestión de actos administrativos aduaneros y cambiarios y por falta de lineamientos para el debido control, lo que ocasiona riesgo subjetivo para gestionar su cobro".
Prueba de Auditoría:
De conformidad con las pruebas de auditoría realizadas para las situaciones anteriores, se evidencia que:  
a) Existen actos administrativos proferidos por la Dirección Seccional de Aduanas de Bogotá, que no han sido remitidos a la Dirección Seccional de Impuestos de Bogotá para su incorporación en los aplicativos de cobranzas.
b) Se evidencian actos administrativos aduaneros frente a los cuales se interpuso recurso, y es allegado a la División de Gestión de Cobranzas únicamente el fallo de dicho recurso, sin el respectivo acto administrativo que constituye el título ejecutivo.
c) De igual forma, se presentan situaciones en las cuales no es allegado ni el fallo del recurso ni el acto administrativo que constituye el título ejecutivo. Evidenciándose fallas de comunicación e interacción de los procesos con respecto a las entradas y salidas de los mismos. Por lo anterior, las situaciones que dieron lugar a la formulación del hallazgo persisten.</t>
    </r>
  </si>
  <si>
    <t>Ausencia de un sistema informático de la Dian para la gestión de actos administrativos aduaneros y cambiarios  y por falta de lineamientos para el debido control.</t>
  </si>
  <si>
    <t>Implementar una solución informatica sujeta a la implementación del plan de modernización tecnologica de la DIAN.(LEY 1819 DEL 2016), con el fin de contar con la información integrada, actualizada y confiable para el proceso de Administración de Cartera.</t>
  </si>
  <si>
    <r>
      <t xml:space="preserve">DGI
</t>
    </r>
    <r>
      <rPr>
        <sz val="12"/>
        <rFont val="Arial"/>
        <family val="2"/>
      </rPr>
      <t xml:space="preserve">NC - Subproceso Innovación y Tecnología
Dirección de Gestión de Innovación y Tecnología
Subdirección de Innovación y Proyectos
Subdirección de Soluciones y Desarrollo
</t>
    </r>
  </si>
  <si>
    <t>Auditoría de Seguimiento a Planes Integrados de Mejoramiento del Proceso de Administración de Cartera - ASA 2017005
Período
01/01/2016 a 30/01/02017</t>
  </si>
  <si>
    <t>ASA 2017005</t>
  </si>
  <si>
    <r>
      <rPr>
        <b/>
        <sz val="12"/>
        <rFont val="Arial"/>
        <family val="2"/>
      </rPr>
      <t>"Desactualización del aplicativo SISCOBRA ADUANERO. - AUDITORÍA ARC 2015003 - Grandes Contribuyentes</t>
    </r>
    <r>
      <rPr>
        <sz val="12"/>
        <rFont val="Arial"/>
        <family val="2"/>
      </rPr>
      <t xml:space="preserve">
a. Verificado el reporte de los cien (100) actos administrativos más representativos por un valor de $85.974 millones, clasificados en SISCOBRA ADUANERO como debido cobrar, se evidenció que 14 están pendientes de actualizar en Siscobra aduanero."
Prueba de Auditoria:
Verificada la actualización de SISCOBRA Aduanero frente a los actos administrativos aduaneros expedidos por la Dirección Seccional de Aduanas de Bogotá, con fallos de recursos de la Subdirección de Gestión de Recursos Jurídicos, notificados y ejecutoriados, en 21 actos revisados se evidenció que diez (10) actos administrativos no han sido allegados a la Seccional de Grandes Contribuyentes ni se ha informado si están en curso demandas ante el contencioso administrativo, para los NIT 805.000.240 Resolución Sanción No.1024 por valor de$ 84.066.840 de fecha de ejecutoría  15/07/2016, NIT 805.011.074 Liquidaciones Oficiales - de revisión No.521 por valor de $ 2.649.138.000 de fecha de ejecutoria 27/04/2016, NIT 830.017.271 Resolución Sanción No. 259 por valor de $ 154.592.599 de fecha de ejecutoria 24/02/2016, NIT 830.017.271 Resolución Sanción No.408 por valor de $ 136.259.526 de fecha de ejecutoria 04/04/2016, NIT 830.017.271 Resolución Sanción No.498 por valor de $ 88.834.468 de fecha de ejecutoría 18/04/2016, NIT 830.050.346 Liquidaciones Oficiales - De Revisión No.381 por valor de $ 24.374.000 de fecha de ejecutoría 22/03/2016, NIT 830.050.346 Liquidaciones Oficiales - De Revisión No.1049 $ 36.297.000 de fecha de ejecutoría 25/07/2016, NIT 830.050.346 Liquidaciones Oficiales - De Revisión No.1050 por valor de $ 26.541.000 de fecha de ejecutoría 25/07/2016, NIT 860.002.693 Liquidaciones Oficiales - De Revisión No.1437 por valor de $533.140.000 de fecha de ejecutoria 21/09/2016,  NIT 860.020.309Liquidaciones Oficiales – Corrección No.750 Por valor de $ 185.957.000 de fecha de ejecutoría 07/06/2016 y NIT 860.020.309 Liquidaciones Oficiales – corrección No.1235 por valor de $ 153.492.000 de fecha de ejecutoría 22/08/2016, NIT 860.020.309 Liquidaciones Oficiales – Corrección No.1426 por valor de $ 50.988.000 de fecha de ejecutoría 19/09/2016 y NIT 860.515.993 Liquidaciones Oficiales – Corrección No.1090 por valor de $ 304.177.000 de fecha de ejecutoria 27/07/2016, los cuales no han sido allegados a la seccional de Grandes Contribuyentes para la respectiva gestión de cobro.
De igual forma se presentan las siguientes situaciones:
1. Existen obligaciones sin descargar en SISCOBRA: NIT 830118785. No se actualizaron los pagos en SISCOBRA Aduanero, el usuario aduanero canceló la suma de $ 367.594,000. de igual forma, no se afectó el estado de las obligaciones que estaban demandadas.
2. Actos Administrativos demandados frente a los cuales se les declaró la Nulidad y están cargadas las obligaciones: NIT 892400030, Titulo ejecutivo: Resolución Sanción No. 455 del 23/03/2011 por valor de $2.769.000, creada en SISCOBRA el 21/10/2012, y fue declarada su nulidad desde 06/12/2012 por el Juzgado 14 Administrativo de Bogotá, obligación que debe estar en cero y aparece en el libro radicador de Siscobra con deuda de $2.769.000. Por lo anterior, las situaciones que dieron lugar a la formulación del hallazgo persisten.</t>
    </r>
  </si>
  <si>
    <t>Problemas en los insumos para la conformación del expediente y su inclusión en el aplicativo SISCOBRA ADUANERO.
Falta de una solución informática para la gestión de cobro aduanero y cambiario.</t>
  </si>
  <si>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t>
    </r>
    <r>
      <rPr>
        <b/>
        <sz val="12"/>
        <rFont val="Arial"/>
        <family val="2"/>
      </rPr>
      <t xml:space="preserve">
</t>
    </r>
    <r>
      <rPr>
        <sz val="12"/>
        <rFont val="Arial"/>
        <family val="2"/>
      </rPr>
      <t xml:space="preserve">NC - Subproceso Innovación y Tecnología
Dirección de Gestión de Innovación y Tecnología
Subdirección de Innovación y Proyectos
Subdirección de Soluciones y Desarrollo
</t>
    </r>
    <r>
      <rPr>
        <b/>
        <sz val="12"/>
        <rFont val="Arial"/>
        <family val="2"/>
      </rPr>
      <t xml:space="preserve">
REFORMULADO 
20052022</t>
    </r>
  </si>
  <si>
    <t xml:space="preserve">DGI
NC - Subproceso Administración de Cartera
NC - Subproceso  Recaudo-Devoluciones 
Dirección de Gestión de Impuestos
Subdirección de Recaudo
Subdirección de Cobranzas y Control Extensivo
Coordinación de Administración de Aplicativos de  Impuestos
Coordinación de Cobranzas
</t>
  </si>
  <si>
    <r>
      <rPr>
        <b/>
        <sz val="12"/>
        <rFont val="Arial"/>
        <family val="2"/>
      </rPr>
      <t>DGI</t>
    </r>
    <r>
      <rPr>
        <sz val="12"/>
        <rFont val="Arial"/>
        <family val="2"/>
      </rPr>
      <t xml:space="preserve">
NC - Subproceso Administración de Cartera
NC - Subproceso  Recaudo-Devoluciones 
Dirección de Gestión de Impuestos
Subdirección de Recaudo
Subdirección de Cobranzas y Control Extensivo
Coordinación de Administración de Aplicativos de  Impuestos
Coordinación de Cobranzas</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</si>
  <si>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t>
    </r>
    <r>
      <rPr>
        <b/>
        <sz val="12"/>
        <rFont val="Arial"/>
        <family val="2"/>
      </rPr>
      <t xml:space="preserve">
</t>
    </r>
    <r>
      <rPr>
        <sz val="12"/>
        <rFont val="Arial"/>
        <family val="2"/>
      </rPr>
      <t xml:space="preserve">NC - Subproceso Innovación y Tecnología
Dirección de Gestión de Innovación y Tecnología
Subdirección de Innovación y Proyectos
Subdirección de Soluciones y Desarrollo
</t>
    </r>
    <r>
      <rPr>
        <b/>
        <sz val="12"/>
        <rFont val="Arial"/>
        <family val="2"/>
      </rPr>
      <t xml:space="preserve">
</t>
    </r>
  </si>
  <si>
    <r>
      <rPr>
        <b/>
        <sz val="12"/>
        <rFont val="Arial"/>
        <family val="2"/>
      </rPr>
      <t>DGI</t>
    </r>
    <r>
      <rPr>
        <sz val="12"/>
        <rFont val="Arial"/>
        <family val="2"/>
      </rPr>
      <t xml:space="preserve">
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
REFORMULADO 
31102020
30112021
20052022
09122022</t>
    </r>
  </si>
  <si>
    <t>Auditoría de Seguimiento a Planes Integrados de Mejoramiento del Proceso de Administración de Cartera - ASA 2017005
01/01/2016 a 30/01/02017</t>
  </si>
  <si>
    <t>ASA 2017005
B</t>
  </si>
  <si>
    <r>
      <rPr>
        <b/>
        <i/>
        <sz val="12"/>
        <rFont val="Arial"/>
        <family val="2"/>
      </rPr>
      <t>"b. En revisión física de expedientes se encontró que:</t>
    </r>
    <r>
      <rPr>
        <i/>
        <sz val="12"/>
        <rFont val="Arial"/>
        <family val="2"/>
      </rPr>
      <t xml:space="preserve"> En el expediente 20143100034 ubicado en coactiva  solo registra aviso de cobro  de fecha abril 14 de 2015, en el expediente 2009210048  falta expedir el acto administrativo que decide sobre el archivo por pago solicitado por la aseguradora acogiéndose al beneficio de ley,  en los expedientes 2012310238 y  20153100017 falta solicitar la copia de la demanda admitida para expedir el acto correspondiente y actualizar el aplicativo SISCOBRA ADUANERO".
Prueba de Auditoría:
Verificada la gestión de cobro de las obligaciones en mora de los contribuyentes en 8 expedientes con NIT 830.035.717, 830.118.785, 892.400.030, 900.088.538, 900.041.323, 830.065.609, 800.142.612 y 800.154.771, se evidenciaron las siguientes situaciones:
1. Expedientes donde la última actuación es el mandamiento de pago, expedido desde septiembre de 2014:  Expediente 830023202 en SIPAC en etapa coactiva, última actuación en SIPAC fue el mandamiento de pago No. 144896 del 04/09/2014
2. El tiempo transcurrido entre la resolución que impone la sanción y el aviso de cobro es de 4 años y entre el Aviso de Cobro y la notificación del Mandamiento de Pago transcurrieron 1 año y 4 meses, notificándose con fecha próxima a prescribir la obligación:  NIT 900088538 Resolución Sanción No. 284 del 21/02/2011, Aviso de Cobro 1-31-244-440-377 de fecha 06/05/2015, Mandamiento de Pago No. 027 de fecha 05/09/2016 Notificado Personalmente 8/09/2016.
3. Actuaciones sin realizar en los aplicativos: NIT 892400030, con Resolución Sanción 455 del 23/03/2011, Declaración de nulidad de la sanción antes indicada desde 6/12/2012, sin actualizar el saldo de la obligación en SISCOBRA Aduanero.
4. Avisos de cobro dirigidos solo a la Aseguradora: NIT 830035717, con Resolución Sanción No. 1561 del 16/12/2013 y Resolución que resuelve recurso No. 348 del 10/04/2014, con dos avisos de cobro desde el 20/02/2015, observándose en el expediente que esta ha sido la única actuación de cobro realizada.
5. Obligaciones sin Mandamiento de Pago:  No se evidencia mandamiento de pago frente a la obligación de ventas 2012 -1, la cual fue confirmada mediante el fallo del recurso, expediente con NIT 800154771. Por lo anterior, las situaciones que dieron lugar a la formulación del hallazgo persisten.
</t>
    </r>
  </si>
  <si>
    <r>
      <rPr>
        <b/>
        <sz val="12"/>
        <rFont val="Arial"/>
        <family val="2"/>
      </rPr>
      <t>"Debilidad en la caracterización del proceso, en los lineamientos que establecen los requisitos de entrada</t>
    </r>
    <r>
      <rPr>
        <sz val="12"/>
        <rFont val="Arial"/>
        <family val="2"/>
      </rPr>
      <t xml:space="preserve">, flujo de información y trazabilidad de los actos administrativos que llegan a cobranzas - AUDITORÍA ARC 2015003-Grandes Contribuyentes- OCI
Verificado el flujo de información y la trazabilidad de actos administrativos proferidos, ejecutoriados y remitidos por la Dirección Seccional de Aduanas de Bogotá con destino a la Divisiones de Gestión de Cobranzas de las Direcciones Seccionales de Impuestos de Bogotá y Grandes Contribuyentes se evidenció lo siguiente: 
a) Los actos administrativos proferidos por la Dirección Seccional de Aduanas de Bogotá al igual que en el resto del país, no figuran en los aplicativos informáticos de la entidad, lo que genera riesgo subjetivo en su cobro.
b) Los actos administrativos con destino a cobranzas llegan con el sello de ejecutoria como único requisito, lo cual no garantiza su condición de título ejecutivo.
c) Los actos administrativos tales como Recursos de reconsideración que modifican parcialmente la suma a cobrar, las resoluciones que ordenan el pago de una obligación y a su vez la efectividad de una garantía (pólizas), no se envían a cobranzas integralmente, por lo tanto, no se reciben los insumos necesarios para conformar el título ejecutivo, ni se determinan las acciones a seguir para completar la gestión documental. 
d)Existen fallas en la comunicación e interacción de los procesos misionales y de apoyo con respecto a las entradas y salidas de los procesos. 
e) Se presenta diversidad de criterio jurídico del término "ejecutoria de actos administrativos tributarios, aduaneros y cambiarios", lo que genera demoras e incertidumbre para iniciar el cobro.  Lo anterior incumple los principios de eficacia, eficiencia y celeridad contenidos en el artículo 3 de la Ley 489 de 1998. Estas situaciones se presentan debido a la ausencia de un sistema informático de la Dian para la gestión de actos administrativos aduaneros y cambiarios y por falta de lineamientos para el debido control, lo que ocasiona riesgo subjetivo para gestionar su cobro".
Prueba de Auditoria:
Realizadas las pruebas para verificar la inclusión en los Aplicativos de Cobranzas de los Actos Administrativos proferidos por la Dirección Seccional de Aduanas de Bogotá y de los que contienen fallos de recursos por la Subdirección de Gestión de Recursos Jurídicos, se encontró que: 
1. Frente a los Actos Administrativos allegados a la Dirección Seccional de Grandes Contribuyentes, no se informa si frente a ellos se interpuso recurso.
2. No se indica a la Dirección Seccional si el Acto Administrativo fue objeto de demanda.
3. Las Divisiones de Gestión Jurídica no informan sobre el resultado del fallo del recurso interpuesto frente al Acto Administrativo.
4. La Seccional de Grandes Contribuyentes debe realizar las consultas pertinentes para determinar si el Acto administrativo fue demandado.
5. El área de Notificaciones envía todos los Actos Administrativos, se hayan presentado recurso o no contra ellos, lo que origina que en la seccional de Grandes Contribuyentes deba realizarse la trazabilidad para determinar la exigibilidad del título ejecutivo o no.
6. Actos administrativos aduaneros con fallos de recursos expedidos por la Subdirección de Gestión de Recursos Jurídicos, que se encuentran ejecutoriados y no están incluidos en SISCOBRA. (Ver actos mencionados en el hallazgo Desactualización del aplicativo SISCOBRA Aduanero).  Por lo anterior, las situaciones que dieron lugar a la formulación del hallazgo persisten.
</t>
    </r>
  </si>
  <si>
    <t>Realizar al interior de la División de Gestión de Cobranzas jornadas de retroalimentación en el proceso de Administración de Cartera, sobre los procedimientos y las orientaciones necesarias para su cumplimiento.</t>
  </si>
  <si>
    <t>FT-GH-1722
Registro de Asistencia Capacitación Interna</t>
  </si>
  <si>
    <r>
      <rPr>
        <b/>
        <sz val="12"/>
        <rFont val="Arial"/>
        <family val="2"/>
      </rPr>
      <t>DGI</t>
    </r>
    <r>
      <rPr>
        <sz val="12"/>
        <rFont val="Arial"/>
        <family val="2"/>
      </rPr>
      <t xml:space="preserve">
NC - Subproceso  Administracion de Cartera.                                                                            
Dirección  Operativa de Grandes Contribuyentes                                             
Subdirección Operativa de Servicio, Recaudo, Cobro y Devoluciones
Coordinación de Cobranzas 
ACTUALIZADO
30112021
</t>
    </r>
  </si>
  <si>
    <t>Realizar al interior de cada uno de los grupos internos de trabajo que conforman la Division de Gestión de Cobranzas jornadas de retroalimentación en el proceso de Administración de Cartera, sobre los procedimientos y las orientaciones necesarias para su cumplimiento. especialmente  aplicación a los lineamientos establecidos por la Coordinación Control Básico de Obligaciones en cuanto a la Captura de actos administrativos en siscobra Aduanero.</t>
  </si>
  <si>
    <r>
      <rPr>
        <b/>
        <sz val="12"/>
        <rFont val="Arial"/>
        <family val="2"/>
      </rPr>
      <t>DGI</t>
    </r>
    <r>
      <rPr>
        <sz val="12"/>
        <rFont val="Arial"/>
        <family val="2"/>
      </rPr>
      <t xml:space="preserve">
NC - Subproceso  Administracion de Cartera.                                                                            
Dirección Operativa de Grandes Contribuyentes
Subdirección Operativa de Servicio, Recaudo, Cobro y Devoluciones
Coordinación de Cobranzas 
ACTUALIZADO
30112021</t>
    </r>
  </si>
  <si>
    <t>Evaluación a la Administración de  Riesgos asociados a los procedimientos de Devoluciones y/o Compensaciones y Tráfico Postal y envios urgentes
Periodo 01/01/2016 al 30/09/2016</t>
  </si>
  <si>
    <t xml:space="preserve"> ARC 2016008
H7</t>
  </si>
  <si>
    <r>
      <rPr>
        <b/>
        <sz val="12"/>
        <rFont val="Arial"/>
        <family val="2"/>
      </rPr>
      <t xml:space="preserve">Deficiencia en la gestión de riesgos en el Subproceso de Devoluciones y/o Compensaciones.
</t>
    </r>
    <r>
      <rPr>
        <sz val="12"/>
        <rFont val="Arial"/>
        <family val="2"/>
      </rPr>
      <t xml:space="preserve">
En la Dirección Seccional de Impuestos de Medellín, se verificó el Procedimiento de Devoluciones y/o Compensaciones por saldos a favor generados en las declaraciones de impuesto sobre las ventas (IVA), por exportaciones de oro y el Procedimiento de Investigación de Obligaciones Tributarias, Sustanciales y formales  de Fiscalización relacionado con los programas AD y PD de estas devoluciones.
En las verificaciones efectuadas al Procedimiento de Devoluciones y/o Compensaciones, a través de una muestra de 46 expedientes, del período 1 de enero de 2015 al 30 de junio de 2016, se observaron deficiencias en la gestión de riesgos institucionales, las cuales se evidencian en las siguientes situaciones:
a) Limitación en la sustanciación: En 25 expedientes no se está realizando la verificación de los requisitos de fondo de las marcas asignadas por el SIE Devoluciones. 
b) Vencimiento de Términos: En cinco expedientes, identificados en los papeles de trabajo,  se presentó vencimiento de los términos para proferir la Resolución de Devolución y/o Compensación y adicionalmente no se informó al jefe inmediato la materialización del riesgo de vencimiento de términos establecido en la matriz de riesgos del Subproceso de Devoluciones y/o Compensaciones, a través del formato FT-IC- 2097 establecido en el Procedimiento PR-IC-0293 Monitoreo y Mejoramiento de la Gestión de Riesgos. Esta situación tiene una presunta incidencia disciplinaria. 
c) Insuficiencia en los documentos mínimos que conforman los expedientes: No se incluye la impresión de la relación de documentos anexos a la solicitud radicada a través del SIE en 3 expedientes, el certificado de existencia y representación legal en 8 expedientes y la impresión de las declaraciones de IVA que soportan la imputación del saldo a favor en 13 expedientes. 
Criterios: Con lo anterior se incumple con: Las actividades 3 y 4 del procedimiento PR-RE-0124 y numeral 5.5 de la cartilla CA-RE-0038 vigentes al momento de conformación de los expedientes auditados, El Artículo 855 del Estatuto Tributario, Las actividades 1, 3 y 4 del procedimiento PR-IC-0293 "Monitoreo y Mejoramiento de la Gestión de Riesgos” y el  Módulo de Control de Planeación y Gestión, Componente Administración del Riesgo, elemento  Análisis y Valoración del riesgo del MECI 2014. 
</t>
    </r>
  </si>
  <si>
    <t xml:space="preserve">a) Del análisis de las estadísticas suministradas por la DSI de Medellín, se identificó incremento significativo de las solicitudes de devolución y/o compensación, las cuales son atendidas con los mismos recursos asignados. 
b) Diversos lineamientos y planes de contingencia permanentes implementados desde el nivel central y la seccional, que conducen a levantar las marcas sin verificar y a disminuir los documentos mínimos para la conformación de los expedientes.
c) Alto número de tareas asignadas por el SIE y marcas repetidas para verificar.
d) Falta de oportunidad en la actualización del SIE Devoluciones y de desarrollos informáticos que permitan utilizar el sistema para solicitudes de devolución por otros conceptos.
e) Deficiencia en la aplicación de los controles para evitar el vencimiento de los  términos para proferir la resolución de devolución y/o compensación, y para garantizar que se incluyan los documentos establecidos en el PR-RE-0124.
f) Desatención del Procedimiento PR-IC-0293 Monitoreo y Mejoramiento de la Gestión de Riesgos.
</t>
  </si>
  <si>
    <t>Implementar la solución informática asociada a las funcionalidades del Servicio Informático de Devoluciones que permitirá la gestión de la totalidad de los conceptos de devolución y la captura de resoluciones de devolución y/o compensación proferidas de forma manual que no han afectado el servicio de la obligación financiera, proyecto denominado Módulo SIDEV, antes DECOVI, de los demás conceptos de devolución y Contingencias (Incluye fases de radicación, acto administrativo, notificación y reportes), la cual considera la ejecución de las siguientes etapas:
1) Elaborar documento detallado de requerimientos para la Fase I del desarrollo tecnológico que consiste en la radicación de la solicitud de devolución y generación de actos administrativos decisorios sobre las mismas, para los conceptos de devolución diferentes a renta y ventas de contribuyentes que cuentan con firma  electrónica.</t>
  </si>
  <si>
    <t>1) Elaborar documento detallado de requerimientos para la Fase I del desarrollo tecnológico que consiste en la radicación de la solicitud de devolución y generación de actos administrativos decisorios sobre las mismas, para los conceptos de devolución diferentes a renta y ventas de contribuyentes que cuentan con firma  electrónica.</t>
  </si>
  <si>
    <t>a.i) Documento FT SI 2007 Especificación funcional detallada Fase I, entregado a la Subdirección de Gestión de Tecnología para que dicha dependencia realice el análisis y diseño.</t>
  </si>
  <si>
    <r>
      <rPr>
        <b/>
        <sz val="12"/>
        <rFont val="Arial"/>
        <family val="2"/>
      </rPr>
      <t>DGI</t>
    </r>
    <r>
      <rPr>
        <sz val="12"/>
        <rFont val="Arial"/>
        <family val="2"/>
      </rPr>
      <t xml:space="preserve">
NC - Subproceso Recaudo - Devoluciones
Dirección de Gestión  de Impuestos
Subdirección de Devoluciones.
ACTUALIZADO
30112021</t>
    </r>
  </si>
  <si>
    <t xml:space="preserve">Desarrollar o adquirir la solución tecnológica </t>
  </si>
  <si>
    <r>
      <t xml:space="preserve">DGI
</t>
    </r>
    <r>
      <rPr>
        <sz val="12"/>
        <rFont val="Arial"/>
        <family val="2"/>
      </rPr>
      <t>NC - Subproceso Administración de Cartera
NC - Subproceso  Recaudo-Devoluciones 
Dirección de Gestión de Impuestos
Subdirección de Recaudo
Subdirección de Cobranzas y Control Extensivo
Subdirección de Devoluciones
Coordinación de Administración de Aplicativos de  Impuestos
Coordinación de Cobranzas
NC - Subproceso Innovación y Tecnología
Dirección de Gestión de Innovación y Tecnología
Subdirección de Innovacioón y Proyectos
Subdirección de Soluciones y Desarrollo</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</si>
  <si>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Subdirección de Devoluciones
Coordinación de Administración de Aplicativos de  Impuestos
Coordinación de Cobranzas
</t>
    </r>
  </si>
  <si>
    <r>
      <t xml:space="preserve">DGI
</t>
    </r>
    <r>
      <rPr>
        <sz val="12"/>
        <rFont val="Arial"/>
        <family val="2"/>
      </rPr>
      <t>NC - Subproceso Innovación y Tecnología
Dirección de Gestión de Innovación y Tecnología
Subdirección de Innovacioón y Proyectos
Subdirección de Soluciones y Desarrollo</t>
    </r>
  </si>
  <si>
    <t>b.i.) Adicionar al reporte de Solicitudes Radicadas por Dirección Seccional una columna donde se registre el número de días transcurrido desde la fecha de radicación a la fecha de generación del reporte-</t>
  </si>
  <si>
    <t>b.i) Documento especificación funcional FT SI 2206 Adición columna Días Transcurridos</t>
  </si>
  <si>
    <r>
      <rPr>
        <b/>
        <sz val="12"/>
        <rFont val="Arial"/>
        <family val="2"/>
      </rPr>
      <t>DGI</t>
    </r>
    <r>
      <rPr>
        <sz val="12"/>
        <rFont val="Arial"/>
        <family val="2"/>
      </rPr>
      <t xml:space="preserve">
NC - Proceso Recaudo - Devoluciones
Dirección de Gestión  de Impuestos
Subdirección de Devoluciones
ACTUALIZADO
30112021</t>
    </r>
  </si>
  <si>
    <t>b.ii) Puesta en producción adición columna días transcurridos desde la fecha de radicación a la fecha de generación del reporte</t>
  </si>
  <si>
    <t>b.ii) Reporte en producción</t>
  </si>
  <si>
    <r>
      <rPr>
        <b/>
        <sz val="12"/>
        <rFont val="Arial"/>
        <family val="2"/>
      </rPr>
      <t>DGI</t>
    </r>
    <r>
      <rPr>
        <sz val="12"/>
        <rFont val="Arial"/>
        <family val="2"/>
      </rPr>
      <t xml:space="preserve">
NC - Subproceso de Innovación y Tecnologia
Dirección de Gestión de Innovación y Tecnología
Subdirección de Soluciones y Desarrollo
ACTUALIZADO
30112021
  </t>
    </r>
  </si>
  <si>
    <t xml:space="preserve"> AUDITORÍA CONTROL INTERNO CONTABLE FUNCIÓN RECAUDADORA. - ACC2018-02
Periodo 01/01/2017 al 31/12/2018</t>
  </si>
  <si>
    <t>ACC 2018002
H3</t>
  </si>
  <si>
    <r>
      <rPr>
        <b/>
        <sz val="12"/>
        <rFont val="Arial"/>
        <family val="2"/>
      </rPr>
      <t>INADECUADA CONCILIACIÓN DE LA CUENTA FONDOS EN TRÁNSITO:</t>
    </r>
    <r>
      <rPr>
        <sz val="12"/>
        <rFont val="Arial"/>
        <family val="2"/>
      </rPr>
      <t xml:space="preserve">
Revisado las conciliaciones de la cuenta 1120 Fondos en Tránsito, se observa que solo se realiza conciliación entre las consignaciones realizadas por las Entidades Autorizadas paras Recaudar y la Dirección del Tesoro Nacional, sin tener en cuenta los registros contables por cada uno de los recibos de pago que realizan los contribuyentes, incumpliendo los establecido en el numeral 4.1 Controles asociados a las actividades del proceso contable de la Resolución 357 de 2008.
Lo anterior, debido a que no se tiene un inventario mensual de documentos que ingresan por la red bancaria y a los continuos reprocesos de la obligación financiera que producen notas contables automáticas, lo que genera el riesgo de no ser identificadas las partidas conciliatorias mensualmente, afectando la confiabilidad de las cifras reflejadas en esta cuenta.
</t>
    </r>
  </si>
  <si>
    <t>Debido a que no se tiene un inventario mensual de documentos que ingresan por la red bancaria y a los continuos reprocesos de la obligación financiera que producen notas contables automáticas</t>
  </si>
  <si>
    <r>
      <t xml:space="preserve">DGI
</t>
    </r>
    <r>
      <rPr>
        <sz val="12"/>
        <rFont val="Arial"/>
        <family val="2"/>
      </rPr>
      <t>NC - Subproceso Administración de Cartera
NC - Subproceso  Recaudo-Devoluciones 
Dirección de Gestión de Impuestos
Subdirección de Recaudo
Subdirección de Cobranzas y Control Extensivo
Coordinación de Administración de Aplicativos de  Impuestos
Coordinación de Cobranzas
Coordinación de Contabilidad de la Función Recaudadora
NC - Subproceso Innovación y Tecnología
Dirección de Gestión de Innovación y Tecnología
Subdirección de Innovacioón y Proyectos
Subdirección de Soluciones y Desarrollo</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</si>
  <si>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Coordinación de Contabilidad de la Función Recaudadora
</t>
    </r>
  </si>
  <si>
    <t>Auditoría al flujo de la información contable que impacta la Función Recaudadora AFR 2023-003
Periodo: 01/01/2022 al 30/03/2023</t>
  </si>
  <si>
    <t>AFR 2023-003
H1</t>
  </si>
  <si>
    <r>
      <rPr>
        <b/>
        <sz val="12"/>
        <rFont val="Arial"/>
        <family val="2"/>
      </rPr>
      <t>Hallazgo No. 1 Inoportunidad y diferencias en las resoluciones de cancelación de obligaciones mediante la adjudicación de bienes a favor de la Nación - DIAN</t>
    </r>
    <r>
      <rPr>
        <sz val="12"/>
        <rFont val="Arial"/>
        <family val="2"/>
      </rPr>
      <t xml:space="preserve">
Realizado el cruce de información entre el inventario de bienes inmuebles adjudicados a la nación en procesos concursales o de cobro coactivo, con corte a 31 de diciembre de 2022, las resoluciones “Por la cual se cancelan obligaciones mediante la adjudicación de bienes a favor de la Nación U.A.E.- DIAN”, los registros contables de los inventarios y las cuentas por cobrar en contabilidad, en una muestra de 24 bienes inmuebles adjudicados, se evidenció lo siguiente:
a.	Inoportunidad en la expedición de las resoluciones “Por la cual se cancelan obligaciones mediante la adjudicación de bienes a favor de la Nación U.A.E.- DIAN”, evidenciándose demoras entre 1 y 20 años para la expedición del acto administrativo en 16 bienes inmuebles adjudicados, por un valor total de $ 993.007.879,43. NIT: 830.048,245, 860,036, 547, 52.114.454, 891.501.392., 830.017.261, 860.001.330, 860.046.656, 800.190.238, 830.060.292, 830.084.985, 830.121.573 y 860.058.303. (Ver Anexo No.1.H1). </t>
    </r>
    <r>
      <rPr>
        <b/>
        <sz val="12"/>
        <rFont val="Arial"/>
        <family val="2"/>
      </rPr>
      <t>DSI Bogotá</t>
    </r>
    <r>
      <rPr>
        <sz val="12"/>
        <rFont val="Arial"/>
        <family val="2"/>
      </rPr>
      <t xml:space="preserve">
b.	No se habían expedido y/o se encontraban en trámite de expedición, las resoluciones de cancelación de obligaciones para ocho (8) bienes inmuebles que se encuentran relacionados en los “Inventarios de Bienes Inmuebles Recibidos en Dación de Pago - BIRDP”, dos de ellos, con matrículas inmobiliarias No. 157-11179 y 157-10619 han transcurrido más de 16 años sin que se haya expedido la resolución respectiva, por un valor total de $ 2.494.283.520. NIT: 817.000.203, 830.044.454. 
Para los NIT 900.594.234, 19.265.957, en desarrollo del ejercicio auditor se profirieron los Autos de trámite para la cancelación de obligaciones mediante la adjudicación de bienes a favor de la Nación, que están pendientes de su contabilización. </t>
    </r>
    <r>
      <rPr>
        <b/>
        <sz val="12"/>
        <rFont val="Arial"/>
        <family val="2"/>
      </rPr>
      <t>DSI Bogotá</t>
    </r>
    <r>
      <rPr>
        <sz val="12"/>
        <rFont val="Arial"/>
        <family val="2"/>
      </rPr>
      <t xml:space="preserve">
c.	Diferencias entre el porcentaje de adjudicación y cuantía indicadas en la resolución de cancelación de obligaciones con bienes recibidos en dación en pago No. 862 del 27/01/2023 respecto del inventario de bienes BIRDP, por cuanto en los inventarios se registra un valor superior de $18.290.204, para el inmueble con matrícula inmobiliaria con MI 366-9906 del NIT 830.017.261. Partidas conciliatorias que requieren de la depuración a que haya lugar. </t>
    </r>
    <r>
      <rPr>
        <b/>
        <sz val="12"/>
        <rFont val="Arial"/>
        <family val="2"/>
      </rPr>
      <t xml:space="preserve">DSI Bogotá y Coordinación de Contabilidad FR. </t>
    </r>
    <r>
      <rPr>
        <sz val="12"/>
        <rFont val="Arial"/>
        <family val="2"/>
      </rPr>
      <t xml:space="preserve">
d.	Resultado del registro contable de las resoluciones de cancelación, se presentan saldos contrarios a su naturaleza en las cuentas por cobrar de la contabilidad Función Recaudadora, así: NIT 860.036.547 cuenta 1305-01-001-01 Renta y Complementarios por $-408.673.891, NIT 860.001.330 cuenta 1305-04-001-01 IVA interno por $-14.636.000; NIT 830.084.985 cuenta 1305-04-001-01 IVA interno por $-5.741.000. </t>
    </r>
    <r>
      <rPr>
        <b/>
        <sz val="12"/>
        <rFont val="Arial"/>
        <family val="2"/>
      </rPr>
      <t>DSI Bogotá y Coordinación de Contabilidad FR.</t>
    </r>
    <r>
      <rPr>
        <sz val="12"/>
        <rFont val="Arial"/>
        <family val="2"/>
      </rPr>
      <t xml:space="preserve">
Con lo evidenciado se desatiende lo establecido en el artículo 5 “Trámite para la cancelación de las obligaciones tributarias a cargo del deudor” del Decreto 4815 de 2007, numerales 4.1.1 “Relevancia” 4.1.2 “Representación fiel” y 4.2.2 “Oportunidad” del acápite 4 “Características cualitativas de la información financiera de propósito general” del Marco conceptual para la preparación y presentación de información financiera de las entidades de gobierno, literal C del “Instructivo para recibir bienes en pago de obligaciones fiscales” - IN-COT-0072, numeral 5.2.3.4 “Cuentas por Cobrar” Manual contable función recaudadora - MN-ADF-0005, numeral 6.3 “Cuentas por Cobrar” del Manual de políticas contables y operativas de la contabilidad de la función recaudadora V.4 y la aplicación de la Dimensión 3ª. Gestión con valores para resultados, Dimensión 4ª. Evaluación de resultados y del componente 3 Actividades de Control de la Dimensión 7ª. Control Interno del Modelo Integrado de Planeación y Gestión - MIPG. 
</t>
    </r>
  </si>
  <si>
    <t xml:space="preserve">Deficiencias en los controles para la expedición oportuna de las resoluciones de cancelación de obligaciones,
Fallas en el flujo de la información hacia el proceso contable y en la depuración de las cuentas por cobrar
Ausencia de lineamientos que garanticen la adecuada expedición de los actos administrativos correspondientes. </t>
  </si>
  <si>
    <t>Actualizar, como resulte procedente, el contenido y normatividad aplicables de los procedimientos administrativos relativos a la adjudicación de bienes ijnmuebles a la Nación por concepto de obligaciones tributarias administradas por la DIAN.</t>
  </si>
  <si>
    <t>Procedimientos Actualizados (Documentación administrativa actualizada)</t>
  </si>
  <si>
    <r>
      <rPr>
        <b/>
        <sz val="12"/>
        <rFont val="Arial"/>
        <family val="2"/>
      </rPr>
      <t>DGI</t>
    </r>
    <r>
      <rPr>
        <sz val="12"/>
        <rFont val="Arial"/>
        <family val="2"/>
      </rPr>
      <t xml:space="preserve">
NC- Subproceso Administración de Cartera
 Dirección de Gestión de Impuestos
 Subdirección Cobranzas y Control Extensivo
 Coordinación de Cobranzas                                                                                                                                                                                                                                                                                                                                                                                                                                                                                                                                                                                                                                                                                                                                                                                                                                                                                                                                                                                                                                                                                                                                                                                                                                                                                                                                                                                                                             
NC - Subproceso Recursos Administrativos
Dirección de Gestión Corporativa
Subdirección Administrativa </t>
    </r>
    <r>
      <rPr>
        <b/>
        <sz val="12"/>
        <rFont val="Arial"/>
        <family val="2"/>
      </rPr>
      <t xml:space="preserve">      </t>
    </r>
    <r>
      <rPr>
        <sz val="12"/>
        <rFont val="Arial"/>
        <family val="2"/>
      </rPr>
      <t xml:space="preserve">                                                                                                                                                                                                                                                                                                                                                                                                                                                                                                                                                                                                              
NC - Subproceso de operación logística                                                                                                          Subdirección logística                                                                                                                                                                                                                                                                                                                                                                                                                                                                                                                                                                                                                                                                                                                                                                                                                                                                                                                                                                                                                                                                                                                                                                                                                                                                                                                                                                                                                                                                                                                                                                                                                                                                                                                                                                                                                                                                                                                                                                                                                                                                                                                                                                                                                                                                                                                                                                                                                                                                                                                                                                                                                                                            NC - Subproceso Administración del Sistema de Gestión
Dirección de Gestión Estratégica y Analítica
Subdirección de Procesos        
Coordinación de Procesos y Riesgos Operacionales                                                                                                                                                                                                                                                                                                                                                                                                                                                                            
ELABORACIÓN (dd/mm/aaaa)
10/08/2023                                                                                                                                                                                                                              18/02/2024</t>
    </r>
  </si>
  <si>
    <t>Establecer una base de datos con la información de la totalidad de los bienes adjudicados en favor de la Nación (casos de contribuyentes que se encuentran en procesos y/o procedimientos de relativos a la adjudicación de bienes a la Nación)   por concepto de obligaciones tributarias administradas por la DIAN.</t>
  </si>
  <si>
    <t>Base de datos de bienes actualizada</t>
  </si>
  <si>
    <r>
      <rPr>
        <b/>
        <sz val="12"/>
        <rFont val="Arial"/>
        <family val="2"/>
      </rPr>
      <t>DGI</t>
    </r>
    <r>
      <rPr>
        <sz val="12"/>
        <rFont val="Arial"/>
        <family val="2"/>
      </rPr>
      <t xml:space="preserve">
DS – Subproceso Administración de Cartera
Dirección Seccional de Impuestos de Bogotá
División de Cobranzas
GIT de Representación Externa de Cobranzas
GIT Ejecución de Bienes
ELABORACIÓN (dd/mm/aaaa)
10/08/2023</t>
    </r>
  </si>
  <si>
    <t>Realizar seguimiento mensual a la base de bienes adjudicados para garantizar la oportuna expedición de los actos a través de los cuales se cancelan las obligaciones.</t>
  </si>
  <si>
    <t>Conciliar y depurar la totalidad de los casos que fueron objeto de hallazgo en la auditoría, salvo aquellos que resulte no procedente su conciliación y depuración.</t>
  </si>
  <si>
    <t>Notas contables de los casos depurados y conciliados</t>
  </si>
  <si>
    <r>
      <rPr>
        <b/>
        <sz val="12"/>
        <rFont val="Arial"/>
        <family val="2"/>
      </rPr>
      <t>DGI</t>
    </r>
    <r>
      <rPr>
        <sz val="12"/>
        <rFont val="Arial"/>
        <family val="2"/>
      </rPr>
      <t xml:space="preserve">
NC – Subproceso Función Recaudadora
Dirección de Gestión de Impuestos
Subdirección de Recaudo
Coordinación de Contabilidad de la Función Recaudadora
                                                                                                                                                                                                                                                                                                                                                                                                                                                                                                                                     NC - Subproceso Recursos Administrativos
Dirección de Gestión Corporativa
Subdirección Administrativa                                                                                                                                                                                                                                                                                                                                                                                                                                                                                                                             
DS – Subproceso Función Recaudadora
Dirección Seccional de Impuestos de Bogotá
División de Recaudo
GIT Contabilidad
ELABORACIÓN (dd/mm/aaaa)
10/08/2023                                                                                                                                                                                                                                                                                                                                                                                                                                                                                                                          </t>
    </r>
  </si>
  <si>
    <r>
      <rPr>
        <b/>
        <sz val="12"/>
        <rFont val="Arial"/>
        <family val="2"/>
      </rPr>
      <t>DGI</t>
    </r>
    <r>
      <rPr>
        <sz val="12"/>
        <rFont val="Arial"/>
        <family val="2"/>
      </rPr>
      <t xml:space="preserve">
NC - Subproceso Función Recaudadora
Dirección de Gestión de Impuestos
Subdirección de Recaudo
Coordinación de Contabilidad de la Función Recaudadora
NC - Subproceso Innovación y Tecnología
Dirección de Gestión de Innovación y Tecnología
Subdirección de Innovación y Proyectos
Subdirección de Soluciones y Desarrollo
DS – Subproceso Administración de Cartera
Dirección Seccional de Impuestos de Cali                                                                        División de Recaudo y cobranzas                                                                  
GIT de Contabilidad
ELABORACIÓN (dd/mm/aaaa)
10/08/2023</t>
    </r>
  </si>
  <si>
    <t>Elaborar un plan de trabajo con base en los resultados del diagnóstico, que contemple las posibles alternativas de solución a las fallas detectadas, junto con la viabilidad tecnica para su ejecución en los servicios informaticos actuales o dentro del proyecto de modernización tecnologica de la entidad.</t>
  </si>
  <si>
    <r>
      <rPr>
        <b/>
        <sz val="12"/>
        <rFont val="Arial"/>
        <family val="2"/>
      </rPr>
      <t>DGI</t>
    </r>
    <r>
      <rPr>
        <sz val="12"/>
        <rFont val="Arial"/>
        <family val="2"/>
      </rPr>
      <t xml:space="preserve">
NC - Subproceso Función Recaudadora
Dirección de Gestión de Impuestos
Subdirección de Recaudo
Coordinación de Contabilidad de la Función Recaudadora                             
NC - Subproceso Innovación y Tecnología
Dirección de Gestión de Innovación y Tecnología
Subdirección de Innovación y Proyectos
Subdirección de Soluciones y Desarrollo                                                                                                                                 
ELABORACIÓN (dd/mm/aaaa)
10/08/2023</t>
    </r>
  </si>
  <si>
    <r>
      <rPr>
        <b/>
        <sz val="12"/>
        <rFont val="Arial"/>
        <family val="2"/>
      </rPr>
      <t xml:space="preserve">DGI
</t>
    </r>
    <r>
      <rPr>
        <sz val="12"/>
        <rFont val="Arial"/>
        <family val="2"/>
      </rPr>
      <t>NC - Subproceso Función Recaudadora
Dirección de Gestión de Impuestos
Subdirección de Recaudo
Coordinación de Contabilidad de la Función Recaudadora
NC - Subproceso Innovación y Tecnología
Dirección de Gestión de Innovación y Tecnología
Subdirección de Innovación y Proyectos
Subdirección de Soluciones y Desarrollo
ELABORACIÓN (dd/mm/aaaa)
10/08/2023</t>
    </r>
  </si>
  <si>
    <t>Realizar los ajustes contables a que haya lugar, derivados de las actualizaciones a los Sistemas de información</t>
  </si>
  <si>
    <t>Verificar la debida realización de los ajustes contables a que haya lugar, derivados de las actualizaciones a los Sistemas de información, dentro la compentencia del contador de la Función Recaudadora.</t>
  </si>
  <si>
    <r>
      <rPr>
        <b/>
        <sz val="12"/>
        <rFont val="Arial"/>
        <family val="2"/>
      </rPr>
      <t xml:space="preserve">DGI
</t>
    </r>
    <r>
      <rPr>
        <sz val="12"/>
        <rFont val="Arial"/>
        <family val="2"/>
      </rPr>
      <t xml:space="preserve">NC - Subproceso Función Recaudadora
Dirección de Gestión de Impuestos
Subdirección de Recaudo                                                            
Coordinación de Contabilidad de la Función Recaudadora
ELABORACIÓN (dd/mm/aaaa)
10/08/2023                                                                                                                                 </t>
    </r>
  </si>
  <si>
    <r>
      <t xml:space="preserve">DGI
</t>
    </r>
    <r>
      <rPr>
        <sz val="12"/>
        <rFont val="Arial"/>
        <family val="2"/>
      </rPr>
      <t>NC - Subproceso Administración de Cartera
NC - Subproceso  Recaudo-Devoluciones 
Dirección de Gestión de Impuestos
Subdirección de Recaudo
Subdirección de Cobranzas y Control Extensivo
Coordinación de Administración de Aplicativos de  Impuestos
Coordinación de Cobranzas
Coordinación de Contabilidad de la Función Recaudadora
NC - Subproceso Innovación y Tecnologia
Dirección de Gestión de Innovación y Tecnología
Subdirección de Innovación y Proyectos
Subdirección de Soluciones y Desarrollo
REFORMULADO 
31102020
ACTUALIZADO
30112021</t>
    </r>
  </si>
  <si>
    <t>AFR 2023-003
H2</t>
  </si>
  <si>
    <r>
      <rPr>
        <b/>
        <sz val="12"/>
        <rFont val="Arial"/>
        <family val="2"/>
      </rPr>
      <t>Hallazgo No. 2 Sociedades liquidadas con obligaciones pendientes de normalizar que afectan los saldos de las cuentas por cobrar en la contabilidad función recaudadora.</t>
    </r>
    <r>
      <rPr>
        <sz val="12"/>
        <rFont val="Arial"/>
        <family val="2"/>
      </rPr>
      <t xml:space="preserve">
Verificados los expedientes con bienes recibidos en dación en pago, la contabilización de las resoluciones de cancelación de obligaciones y el saldo en contabilidad de las cuentas por cobrar de renta y complementarios, ventas, retenciones en la fuente, así como en la obligación financiera, se evidenció que:
</t>
    </r>
    <r>
      <rPr>
        <b/>
        <sz val="12"/>
        <rFont val="Arial"/>
        <family val="2"/>
      </rPr>
      <t>Dirección Seccional de Impuestos de Cali y Coordinación de Contabilidad Función Recaudadora</t>
    </r>
    <r>
      <rPr>
        <sz val="12"/>
        <rFont val="Arial"/>
        <family val="2"/>
      </rPr>
      <t xml:space="preserve">
a.	Sociedad con NIT 890.305.707 con liquidación judicial desde el 06/06/2012 por la Superintendencia de Sociedades, aproximadamente 11 años de haberse liquidado, presenta lo siguiente: 
• En contabilidad de la función recaudadora en la cuenta por cobrar 1305-04-001-01 - IVA Interno a 31/12/2022, tiene saldo por valor de $ 150.814.000.  
• En la obligación financiera presenta saldo en ventas 2010-1 $ 25.748.000 por impuesto, ventas 2009-6 $ 21.775.000 por impuesto, que fueron canceladas según resolución que ordena la cancelación de obligaciones con bienes entregados a la nación en pago de obligaciones fiscales No. 052442014000001 del 13 enero de 2014, las cuales suman $ 47.523.000. 
• De forma posterior, fue reclasificado en la cuenta de activos retirados 8315-35-001-14 – IVA la suma de $ 47.523.000, según registro nota contable 110871004269020-1 del 30/12/2018, con la justificación “según política operativa de cuentas por cobrar concepto prescritas”, valor que ya había sido cancelado con bienes recibidos en dación en pago. 
b.   De igual forma, las sociedades con NIT 890.308.535, 805.008.563 y 890.314.904 liquidadas entre el 2007 y 2015, presentan saldos en las cuentas por cobrar 1305-05-001-01-Retenciones y 1305-04-001-01 IVA interno, algunas con saldo contrario a su naturaleza desde el 2019 y/o en la obligación financiera reflejan obligaciones que fueron canceladas con la resolución que ordena la cancelación de obligaciones con bienes recibidos en dación de pago, pendientes de realizar las acciones que correspondan para la normalización de saldos de obligaciones y/o depuración contable respectivamente.
</t>
    </r>
    <r>
      <rPr>
        <b/>
        <sz val="12"/>
        <rFont val="Arial"/>
        <family val="2"/>
      </rPr>
      <t xml:space="preserve">
Dirección Seccional de Impuestos y Aduanas de Pereira y Coordinación de Contabilidad Función Recaudadora
</t>
    </r>
    <r>
      <rPr>
        <sz val="12"/>
        <rFont val="Arial"/>
        <family val="2"/>
      </rPr>
      <t xml:space="preserve">
c.	Sociedad con NIT 891.400.372 con proceso especial, la liquidación de la sociedad fue declarada mediante Auto 400-19320 desde el 19/11/2013, por la Superintendencia de Sociedades, presentando:
•	En la cuenta 1311-02-009-01 Sanciones Tributarias registra saldo a 31/12/2022 por valor de $4.592.830.000. 
•	Obligaciones con la acción de cobro prescrita desde hace 9 años, sin que se evidencie la expedición de los actos administrativos para la normalización de los saldos de las obligaciones a que haya lugar y/o de prescripción. 
d. Sociedad con NIT 816.008.234 con Auto por medio de cual se aprueba la rendición de cuentas finales y declara terminado el proceso de liquidación judicial No. 400-017580 desde el 17/11/2016, por la Superintendencia de Sociedades, presenta:
•	En la cuenta 1305-05-001-01 Retenciones a 31/12/2022 saldo por $ 653.471.000.
•	Obligaciones por normalizar y/o prescritas por valor de $ 1.638.689.000.
Con lo anterior se incumple con lo establecido en los numerales 3.2.15 “Depuración contable permanente y sostenible” del Procedimiento para la evaluación del Control Interno Contable establecido en la Resolución 193 de 2016 de la Contaduría General de Nación;  numeral 5.2.3.4 “Cuentas por cobrar” Manual contable función recaudadora MN-ADF-0005, numeral 6.3 “Cuentas por cobrar” del Manual de políticas contables y operativas de la contabilidad de a función recaudadora V.4, las actividades y controles de los procedimientos de Extinción de obligaciones - PR-COT-0330 y Normalización de saldos para la obligación financiera PR-COT-0372; la aplicación de la Dimensión 3ª. Gestión con valores para resultados, Dimensión 4ª. Evaluación de resultados y del componente 3 Actividades de Control de la Dimensión 7ª. Control Interno del Modelo Integrado de Planeación y Gestión - MIPG.
</t>
    </r>
  </si>
  <si>
    <t xml:space="preserve">Inadecuados flujos de información entre las áreas que intervienen en el proceso para la depuración de los saldos de los contribuyentes que presentan inconsistencias, no son reales o la acción de cobro esta prescrita.
</t>
  </si>
  <si>
    <t>Actualizar, como resulte procedente, la documentación del proceso contable de la función recaudadora.</t>
  </si>
  <si>
    <t>Documentación del proceso contable de la función recaudadora actualizada</t>
  </si>
  <si>
    <r>
      <t xml:space="preserve">DGI
</t>
    </r>
    <r>
      <rPr>
        <sz val="12"/>
        <rFont val="Arial"/>
        <family val="2"/>
      </rPr>
      <t>NC – Subproceso Función Recaudadora
Dirección de Gestión de Impuestos
Subdirección de Recaudo
Coordinación de Contabilidad de la Función Recaudadora
NC - Subproceso Administración del Sistema de Gestión
Dirección de Gestión Estratégica y Analítica
Subdirección de Procesos
Coordinación de Procesos y Riesgos Operacionales
ELABORACIÓN (dd/mm/aaaa)
10/08/2023                                                                                                                                                   
18/02/2024</t>
    </r>
  </si>
  <si>
    <t>Realizar capacitacion a todos los funcionarios de la Division de Recaudo y Cobranzas de la Seccional de impuestos y Aduanas de Pereira respecto del procedimiento de Normalizacion de Saldos  de Obligacion Financiera. PR-COT-0372, haciendo énfasis en los controles establecidos en el procedimiento y en la matriz de riesgos.</t>
  </si>
  <si>
    <t>Formato 1674 Control Registro de capacitacion diligenciado y firmado</t>
  </si>
  <si>
    <r>
      <rPr>
        <b/>
        <sz val="12"/>
        <rFont val="Arial"/>
        <family val="2"/>
      </rPr>
      <t>DGI</t>
    </r>
    <r>
      <rPr>
        <sz val="12"/>
        <rFont val="Arial"/>
        <family val="2"/>
      </rPr>
      <t xml:space="preserve">
DS – Subproceso Administración de Cartera
Dirección seccional de impuestos y aduanas de Pereira
División de recaudo y cobranzas
ELABORACIÓN (dd/mm/aaaa)
10/08/2023</t>
    </r>
  </si>
  <si>
    <t>Proferir la Resolución de Prescripción previa verificación de los términos establecidos, (30-08-2023).</t>
  </si>
  <si>
    <t xml:space="preserve">Resoluciones de Prescripción  proferidas y notificadas  a 30-08-2023.                             </t>
  </si>
  <si>
    <r>
      <rPr>
        <b/>
        <sz val="12"/>
        <rFont val="Arial"/>
        <family val="2"/>
      </rPr>
      <t>DGI</t>
    </r>
    <r>
      <rPr>
        <sz val="12"/>
        <rFont val="Arial"/>
        <family val="2"/>
      </rPr>
      <t xml:space="preserve">
DS – Subproceso administración de cartera
DS – Subproceso función recaudadora
Dirección seccional de impuestos y aduanas de Pereira
División de recaudo y cobranzas
GIT de cobranzas
ELABORACIÓN (dd/mm/aaaa)
10/08/2023</t>
    </r>
  </si>
  <si>
    <t>Diligenciar y actualizar el Formato de seguimiento y control de procesos concursales (FT-COT-2615)</t>
  </si>
  <si>
    <t>Formato  FT-COT-2615 actualizado</t>
  </si>
  <si>
    <t>AFR 2023-003
H3</t>
  </si>
  <si>
    <r>
      <rPr>
        <b/>
        <sz val="12"/>
        <rFont val="Arial"/>
        <family val="2"/>
      </rPr>
      <t>Hallazgo No. 3 Bien Inmueble recibido en dación de pago pendiente de contabilizar, sin individualizar y saldos contrarios a su naturaleza.</t>
    </r>
    <r>
      <rPr>
        <sz val="12"/>
        <rFont val="Arial"/>
        <family val="2"/>
      </rPr>
      <t xml:space="preserve">
Revisado el registro contable de los bienes inmuebles recibidos en dación en pago y las resoluciones de cancelación de obligaciones, se observó que se presenta error en los valores de los bienes inmuebles registrados en contabilidad, los cuales no coinciden con el valor consignado en la resolución de cancelación de obligaciones proferida por Cobranzas, así como un bien inmueble sin registro contable, como se indica: 
a.	Mediante acto administrativo No. 620001099 del 11/06/2019 de la Superintendencia de Sociedades se adjudicó a la DIAN cinco (5) bienes inmuebles con registro de matrícula inmobiliarias Nros.370-129645; 370-180973; 370-196737; 370-60084 y 370-10367 por un valor total de $1.171.615.966, de los cuales cuatro (4) están contabilizados en la cuenta 1510-02-001-01 Terrenos – Urbanos de fecha 31/10/2020, cuyos valores no corresponden con lo consignado en la resolución de cancelación de obligaciones con BIRDP No. 052442020000001 de fecha 22/01/2020. NIT 890.314.942. </t>
    </r>
    <r>
      <rPr>
        <b/>
        <sz val="12"/>
        <rFont val="Arial"/>
        <family val="2"/>
      </rPr>
      <t>DSI Cali</t>
    </r>
    <r>
      <rPr>
        <sz val="12"/>
        <rFont val="Arial"/>
        <family val="2"/>
      </rPr>
      <t xml:space="preserve">
Así mismo, la bodega recibida con MI 370-180973 por valor $ 802.510.000 según la resolución de cancelación de obligaciones antes señalada, está pendiente del respectivo registro contable en la cuenta 1510-03-001-05 Bodegas. NIT 890.314.942.</t>
    </r>
    <r>
      <rPr>
        <b/>
        <sz val="12"/>
        <rFont val="Arial"/>
        <family val="2"/>
      </rPr>
      <t xml:space="preserve"> DSI Cali</t>
    </r>
    <r>
      <rPr>
        <sz val="12"/>
        <rFont val="Arial"/>
        <family val="2"/>
      </rPr>
      <t xml:space="preserve">
b. Se registró el valor total de dos (2) bienes inmuebles con MI 370-0048080 y MI 370-0048107 en un solo registro contable por valor de $ 675.409.000, sin la debida individualización de estos. NIT 890.301.701. Similar situación para el NIT 6.208.127 que en la cuenta 1510-02-001-01 Terrenos - Urbanos se registran sin individualizar siete (7) bienes inmuebles con un valor total de $ 566.085.815. </t>
    </r>
    <r>
      <rPr>
        <b/>
        <sz val="12"/>
        <rFont val="Arial"/>
        <family val="2"/>
      </rPr>
      <t>DSI Cali</t>
    </r>
    <r>
      <rPr>
        <sz val="12"/>
        <rFont val="Arial"/>
        <family val="2"/>
      </rPr>
      <t xml:space="preserve">
c. Terceros a los cuales se les realiza el registro contable de las resoluciones de cancelación de obligaciones con bienes recibidos en dación en pago y la cuenta por cobrar en contabilidad queda con saldo contrario a su naturaleza:  Con nota contable 110871312248683-1 del 30/04/2021,  se realiza el reconocimiento de la resolución de cancelación de obligaciones con BIRDP  del 6/11/2020 por valor de $ 1.901.888.000 quedando desde esa fecha el saldo de la cuenta 1305-05-001-01 - Retenciones contrario a su naturaleza. A la fecha de revisión presentaba saldo contrario por $ -617.881.000. NIT 805.000.085. </t>
    </r>
    <r>
      <rPr>
        <b/>
        <sz val="12"/>
        <rFont val="Arial"/>
        <family val="2"/>
      </rPr>
      <t>DSI Cali y Coordinación de Contabilidad de la Función Recaudadora.</t>
    </r>
    <r>
      <rPr>
        <sz val="12"/>
        <rFont val="Arial"/>
        <family val="2"/>
      </rPr>
      <t xml:space="preserve">
De igual forma, la cuenta 1305-75-002-01 Impuesto sobre la renta para la Equidad CREE quedó con saldo contrario a su naturaleza por valor de $ -281.942.000, los cuales continúan a la fecha en las mismas condiciones, sin la depuración correspondiente NIT 805.000.085. Situación similar NIT 6.208.127 cuenta 1305-01-001-01 Renta y Complementarios y 1305-04-001-01 Iva Interno y NIT 800.188.238 cuenta 1305-05-001-01 Retenciones. </t>
    </r>
    <r>
      <rPr>
        <b/>
        <sz val="12"/>
        <rFont val="Arial"/>
        <family val="2"/>
      </rPr>
      <t>DSI Cali y Coordinación de Contabilidad de la Función Recaudadora.</t>
    </r>
    <r>
      <rPr>
        <sz val="12"/>
        <rFont val="Arial"/>
        <family val="2"/>
      </rPr>
      <t xml:space="preserve">
d. Al verificar la conciliación de bienes adjudicados a la nación de acuerdo al formato FT-ADF-2328 correspondiente al mes de diciembre de 2022, se observa que existe una diferencia entre el saldo del inventario de bienes recibidos en dación de pago reportado por la División de Gestión de Cobranzas con el saldo en contabilidad de $835.739.440, el cual se viene arrastrando desde el año 2018, sin que se evidencie depuración alguna de esta diferencia, con la siguiente justificación “Diferencia que corresponde por la transición del nuevo marco normativo, por desvalorización de los bienes muebles, disminuyendo el valor de los inventarios.” </t>
    </r>
    <r>
      <rPr>
        <b/>
        <sz val="12"/>
        <rFont val="Arial"/>
        <family val="2"/>
      </rPr>
      <t>DSI Cali.</t>
    </r>
    <r>
      <rPr>
        <sz val="12"/>
        <rFont val="Arial"/>
        <family val="2"/>
      </rPr>
      <t xml:space="preserve">
Con lo anterior se incumple con lo establecido en los numerales 3.2.8 “Eficiencia de los sistemas de información”, 3.2.10 “Registro de la totalidad de las operaciones”, 3.2.11 “Individualización de bienes, derechos y obligaciones” 3.2.14 “Análisis, verificación y conciliación de información”, 3.2.15 “Depuración contable permanente y sostenible” del Procedimiento para la evaluación del control interno contable establecido en la Resolución 193 de 2016 de la Contaduría General de Nación, numerales 6.4 “Bienes adjudicados a la nación – UAE Dian en procesos de cobro coactivo y en procesos concursales” y 7.5.1 “Bienes inmuebles” del Manual de políticas contables y operativas de la contabilidad función recaudadora -MN-ADF-0044 y la aplicación de la Dimensión 3ª. Gestión con valores para resultados, Dimensión 4ª. Evaluación de resultados y del componente 3 Actividades de control de la Dimensión 7ª Control Interno del Modelo Integrado de Planeación y Gestión -MIPG. 
</t>
    </r>
  </si>
  <si>
    <t>Deficiencias en el flujo de información de los sistemas que son proveedores de información contable de la función recaudadora
Insuficiencia en los controles para garantizar que la totalidad de los hechos económicos con incidencia contable queden debidamente registrados y se realicen las actividades que correspondan para la depuración de las cuentas por cobrar.</t>
  </si>
  <si>
    <r>
      <rPr>
        <b/>
        <sz val="12"/>
        <rFont val="Arial"/>
        <family val="2"/>
      </rPr>
      <t xml:space="preserve">DGI
</t>
    </r>
    <r>
      <rPr>
        <sz val="12"/>
        <rFont val="Arial"/>
        <family val="2"/>
      </rPr>
      <t>NC – Subproceso Función Recaudadora
Dirección de Gestión de Impuestos
Subdirección de Recaudo
Coordinación de Contabilidad de la Función Recaudadora
NC - Subproceso Administración del Sistema de Gestión
Dirección de Gestión Estratégica y Analítica
Subdirección de Procesos
Coordinación de Procesos y Riesgos Operacionales
ELABORACIÓN (dd/mm/aaaa)
10/08/2023                                                                                                                                                 
18/02/2024</t>
    </r>
  </si>
  <si>
    <r>
      <rPr>
        <b/>
        <sz val="12"/>
        <rFont val="Arial"/>
        <family val="2"/>
      </rPr>
      <t xml:space="preserve">DGI
</t>
    </r>
    <r>
      <rPr>
        <sz val="12"/>
        <rFont val="Arial"/>
        <family val="2"/>
      </rPr>
      <t>NC - Subproceso Función Recaudadora
Dirección de Gestión de Impuestos
Subdirección de Recaudo
Coordinación de Contabilidad de la Función Recaudadora
NC - Subproceso Innovación y Tecnología
Dirección de Gestión de Innovación y Tecnología
Subdirección de Innovación y Proyectos
Subdirección de Soluciones y Desarrollo
DS – Subproceso Administración de Cartera
Dirección Seccional de Impuestos de Cali
División de Recaudo y cobranzas
GIT de Contabilidad
ELABORACIÓN (dd/mm/aaaa)
10/08/2023</t>
    </r>
  </si>
  <si>
    <t>Elaborar un plan de trabajo con base en los resultados del diagnóstico, que contemple las posibles alternativas de solución a las fallas detectadas, junto con la viabilidad técnica para su ejecución en los servicios informáticos actuales o dentro del proyecto de modernización tecnologica de la entidad.</t>
  </si>
  <si>
    <r>
      <rPr>
        <b/>
        <sz val="12"/>
        <rFont val="Arial"/>
        <family val="2"/>
      </rPr>
      <t xml:space="preserve">DGI
</t>
    </r>
    <r>
      <rPr>
        <sz val="12"/>
        <rFont val="Arial"/>
        <family val="2"/>
      </rPr>
      <t>NC - Subproceso Función Recaudadora
Dirección de Gestión de Impuestos
Subdirección de Recaudo
Coordinación de Contabilidad de la Función Recaudadora
NC - Subproceso Innovación y Tecnología
Dirección de Gestión de Innovación y Tecnología
Subdirección de Innovación y Proyectos
Subdirección de Soluciones y Desarrollo                                                                                                                
ELABORACIÓN (dd/mm/aaaa)
10/08/2023</t>
    </r>
  </si>
  <si>
    <r>
      <rPr>
        <b/>
        <sz val="12"/>
        <rFont val="Arial"/>
        <family val="2"/>
      </rPr>
      <t>DGI</t>
    </r>
    <r>
      <rPr>
        <sz val="12"/>
        <rFont val="Arial"/>
        <family val="2"/>
      </rPr>
      <t xml:space="preserve">
NC - Subproceso Función Recaudadora
Dirección de Gestión de Impuestos
Subdirección de Recaudo 
Coordinación de Contabilidad de la Función Recaudadora
NC - Subproceso Innovación y Tecnología
Dirección de Gestión e Innovación y Tecnología
Subdirección de Innovación y Proyectos
Subdirección de Soluciones y Desarrollo
ELABORACIÓN (dd/mm/aaaa)
10/08/2023
                                                             </t>
    </r>
  </si>
  <si>
    <r>
      <rPr>
        <b/>
        <sz val="12"/>
        <rFont val="Arial"/>
        <family val="2"/>
      </rPr>
      <t xml:space="preserve">DGI
</t>
    </r>
    <r>
      <rPr>
        <sz val="12"/>
        <rFont val="Arial"/>
        <family val="2"/>
      </rPr>
      <t xml:space="preserve">NC - Subproceso Función Recaudadora
Dirección de Gestión de Impuestos
Subdirección de Recaudo
Coordinación de Contabilidad de la Función Recaudadora
ELABORACIÓN (dd/mm/aaaa)
10/08/2023                                                                                                                                </t>
    </r>
  </si>
  <si>
    <t>AFR 2023-003
H4</t>
  </si>
  <si>
    <r>
      <rPr>
        <b/>
        <sz val="12"/>
        <rFont val="Arial"/>
        <family val="2"/>
      </rPr>
      <t xml:space="preserve">Hallazgo No.4 Deficiencias en la depuración de terceros según Memorando 193 del 26 octubre de 2022 y en la Reclasificación de cuentas por cobrar.
</t>
    </r>
    <r>
      <rPr>
        <sz val="12"/>
        <rFont val="Arial"/>
        <family val="2"/>
      </rPr>
      <t xml:space="preserve">
Verificadas las acciones para la conciliación a nivel de tercero de saldos de la cuenta por cobrar de la contabilidad de la función recaudadora contra el inventario de cartera de las dependencias de cobranzas de acuerdo con el Memorando 193 de 2022 y la depuración de las partidas conciliatorias, se evidenció que:
a.	Admisión de demandas en primera instancia que solo están reconocidas contablemente en la cuenta de orden 8120-05-001-03 - 1ra Instancia por valor $ 4.595.571.000, sin acreditarse la cuenta del balance 1305-01-001-01 - Renta y Complementarios, arrojando saldo cobrable por valor $ 4.595.571.000, el cual no está ejecutoriado por encontrarse en discusión en sede judicial; ocasionando que el valor en mención queda doblemente registrado, tanto en cuentas del balance como en cuentas de orden y presentando diferencias con el inventario de cartera. NIT 900.463.896, 38.852.911, 900.039.901.</t>
    </r>
    <r>
      <rPr>
        <b/>
        <sz val="12"/>
        <rFont val="Arial"/>
        <family val="2"/>
      </rPr>
      <t xml:space="preserve"> DSI Cali</t>
    </r>
    <r>
      <rPr>
        <sz val="12"/>
        <rFont val="Arial"/>
        <family val="2"/>
      </rPr>
      <t xml:space="preserve">
b.	Contribuyentes a los cuales debe realizarse la normalización de saldos de las obligaciones por saldos irreales, obligaciones canceladas, procesos terminados en SIPAC, prescripción y/o presentan diferencias con el inventario de cartera, los cuales vienen presentando saldo en las cuentas por cobrar en contabilidad: 1305-01-001-01 Renta y Complementarios y 1311-02-009-01 Sanciones Tributarias sobreestimando las mismas. </t>
    </r>
    <r>
      <rPr>
        <b/>
        <sz val="12"/>
        <rFont val="Arial"/>
        <family val="2"/>
      </rPr>
      <t>DSI Cali</t>
    </r>
    <r>
      <rPr>
        <sz val="12"/>
        <rFont val="Arial"/>
        <family val="2"/>
      </rPr>
      <t xml:space="preserve"> NIT 805.011.229, 800.079.742, 805.026.197, 900.341.531, 890.318.278. (Ver Anexo No.2 H1) </t>
    </r>
    <r>
      <rPr>
        <b/>
        <sz val="12"/>
        <rFont val="Arial"/>
        <family val="2"/>
      </rPr>
      <t>DSIA Pereira</t>
    </r>
    <r>
      <rPr>
        <sz val="12"/>
        <rFont val="Arial"/>
        <family val="2"/>
      </rPr>
      <t xml:space="preserve"> NIT 816.008.234, 816.002.492, 891.401.711, 900.391.332, 891.401.345. (Ver anexo No.3 H1) 
c.	Insuficiencias en el seguimiento y depuración de las partidas conciliatorias identificadas a nivel de terceros establecidos en el Memorando 193 del 26/10/2022, por cuanto se evidenció que se identificó el origen de las diferencias entre contabilidad y el inventario de cartera, quedando por realizar las acciones a que hubiere lugar para la depuración correspondiente como lo establece el memorando en mención. NIT 891.400.372, 816.001.596, 901.111.126, 91.277.535, 10.130.358, 816.007.300, 816.008.234, 891.401.345. </t>
    </r>
    <r>
      <rPr>
        <b/>
        <sz val="12"/>
        <rFont val="Arial"/>
        <family val="2"/>
      </rPr>
      <t>DSIA Pereira</t>
    </r>
    <r>
      <rPr>
        <sz val="12"/>
        <rFont val="Arial"/>
        <family val="2"/>
      </rPr>
      <t xml:space="preserve">. (Ver anexo No.3 H2)
d.	La Coordinación de contabilidad de la FR generó notas contables automáticas (SIE Contabilidad) con fecha 30/12/2022, para la reclasificación a cuentas de orden 8315 “Bienes y Derechos Retirados” un valor total de $ 58.320.720.000 de liquidaciones oficiales de revisión proferidas en la DSIA Pereira en las vigencias 2021 y 2022, ejecutoriadas en la vigencia 2022, y que habían sido reconocidas en las cuentas por cobrar 1305-01-001-01 Renta y Complementarios y 1311-02-009-01 Sanciones Tributarias, sin que se evidencié para dicha reclasificación, el cumplimiento de las políticas contables y operativas para la baja en cuentas en las cuentas por cobrar de la contabilidad de la Función Recaudadora y lo señalado en el Manual Contable MN-ADF-0005 referente a las cuentas de Orden Deudoras de Control - 8315 Bienes y Derechos Retirados, que indica: “Representa el valor de las cuentas por cobrar que no corresponden a derechos ciertos para la entidad por tratarse de saldos sobre los cuales opera la extinción”. NIT 901.111.126, 900.240.289, 900.554.743, 900.100.417. </t>
    </r>
    <r>
      <rPr>
        <b/>
        <sz val="12"/>
        <rFont val="Arial"/>
        <family val="2"/>
      </rPr>
      <t>Coordinación de Contabilidad FR.</t>
    </r>
    <r>
      <rPr>
        <sz val="12"/>
        <rFont val="Arial"/>
        <family val="2"/>
      </rPr>
      <t xml:space="preserve">
e.	La Coordinación de Contabilidad FR, en la vigencia 2022, realizó Reclasificación en las cuentas de baja de activos 8315-35-001-44 Sanciones Tributarias y 8315-35-001-08 Renta y Complementarios, de obligaciones que a la fecha se encuentra prescrita la acción de cobro, por políticas operativas y/o por reclasificación de cuentas por cobrar, en la DSI Cali, por un valor total de $ 63.418.048.000.
En dicha reclasificación no se evidencia el cumplimiento de la política contable  para la baja en cuentas por cobrar en lo relacionado con: “Se dan de baja las cuentas por cobrar cuando expire la facultad para ejecutar el cobro y se expidan los actos administrativos que reconozcan la ocurrencia de la prescripción u ordenen la remisión de las obligaciones”; y lo señalado en el Manual Contable Función Recaudadora MN-ADF-0005 referente a las cuentas de Orden Deudoras de Control - 8315 Bienes y Derechos Retirados, el cual señala que esta cuenta se debita con “El reconocimiento de las resoluciones de prescripción y resoluciones de remisión expedidas”; así mismo, está pendiente la depuración y/o expedición de los actos administrativos de prescripción cuando corresponda, lo que permite disminuir y/o eliminar el saldo en estas cuentas. NIT 805.011.229, 800.079.742, 900.259.337, 890.318.278, 800.224.288, 805.026.197. </t>
    </r>
    <r>
      <rPr>
        <b/>
        <sz val="12"/>
        <rFont val="Arial"/>
        <family val="2"/>
      </rPr>
      <t xml:space="preserve">DSI Cali y Coordinación de Contabilidad FR
</t>
    </r>
    <r>
      <rPr>
        <sz val="12"/>
        <rFont val="Arial"/>
        <family val="2"/>
      </rPr>
      <t xml:space="preserve">
Con lo anterior se incumple con lo establecido en los numerales   3.2.14 “Análisis, verificación y conciliación de información”, 3.2.15 “Depuración contable permanente y sostenible” del Procedimiento para la evaluación del Control Interno Contable establecido en la Resolución 193 de 2016 de la Contaduría General de Nación;  numeral 6.3 “Cuentas por cobrar” y 7.3 “Cuentas por cobrar” del Manual de Políticas Contables y Operativas de la Contabilidad de la Función Recaudadora V.4, Manual Contable Función Recaudadora MN-ADF-005 la aplicación de la Dimensión 3ª. Gestión con valores para resultados, Dimensión 4ª. Evaluación de resultados y del componente 3 Actividades de control de la Dimensión 7ª. Control Interno del Modelo Integrado de Planeación y Gestión - MIPG.</t>
    </r>
  </si>
  <si>
    <t>Falta de coordinación y comunicación entre las dependencias proveedoras de información contable y el área de contabilidad para garantizar que las acciones realizadas para depurar los terceros se realice de forma eficaz, oportuna y se logren los objetivos.
Deficiencias en la aplicación de las políticas contables y operativas de la contabilidad de la función recaudadora.</t>
  </si>
  <si>
    <t>Actualizar, como resulte procedente la documentación que impacte la depuracion de los saldos de cartera, informados al proceso contable de la función recaudadora.</t>
  </si>
  <si>
    <t>Documentación actualizada</t>
  </si>
  <si>
    <r>
      <t xml:space="preserve">DGI
</t>
    </r>
    <r>
      <rPr>
        <sz val="12"/>
        <rFont val="Arial"/>
        <family val="2"/>
      </rPr>
      <t>NC – Subproceso Función Recaudadora
Dirección de Gestión de Impuestos
Subdirección de Recaudo
Coordinación de Contabilidad de la Función Recaudadora
NC - Subproceso Administración del Sistema de Gestión
Dirección de Gestión Estratégica y Analítica
Subdirección de Procesos
Coordinación de Procesos y Riesgos Operacionales
ELABORACIÓN (dd/mm/aaaa)
10/08/2023                                                                                                                                                  
18/02/2024</t>
    </r>
  </si>
  <si>
    <t>Actualizacion de saldos en los inventarios de cartera</t>
  </si>
  <si>
    <t>Saldos Actualizados</t>
  </si>
  <si>
    <t>Previo concepto de los responsables del proceso de administración de cartera reclasificar los nits / registros  que fueron trasladados a cuentas de orden 8315 “Bienes y Derechos Retirados” , por medio de notas contables automáticas (SIE Contabilidad) con fecha 30/12/2022, correspondientes a la Dirección seccional de impuestos de Cali y de Impuestos y aduanas de Pereira.</t>
  </si>
  <si>
    <t>Previo concepto de los responsables del proceso de administración de cartera, de ser procedente, reclasificar los nits / registros  que fueron trasladados a cuentas de orden 8315 “Bienes y Derechos Retirados” , por medio de notas contables automáticas (SIE Contabilidad) con fecha 30/12/2022, correspondientes a la Dirección seccional de impuestos de Cali y de Impuestos y aduanas de Pereira, dentro la competencia del contador de la Función Recaudadora.</t>
  </si>
  <si>
    <t>Notas manuales o registros automáticos de registros reclasificados</t>
  </si>
  <si>
    <r>
      <rPr>
        <b/>
        <sz val="12"/>
        <rFont val="Arial"/>
        <family val="2"/>
      </rPr>
      <t xml:space="preserve">DGI
</t>
    </r>
    <r>
      <rPr>
        <sz val="12"/>
        <rFont val="Arial"/>
        <family val="2"/>
      </rPr>
      <t>NC - Subproceso Función Recaudadora
Dirección de Gestión de Impuestos
Subdirección de Recaudo 
Coordinación de Administración de Aplicativos de Impuestos
Coordinación de Contabilidad de la Función Recaudadora
                                                                                                                                           ELABORACIÓN (dd/mm/aaaa)
10/08/2023                                                                                                                    18/02/2024</t>
    </r>
  </si>
  <si>
    <r>
      <rPr>
        <b/>
        <sz val="12"/>
        <rFont val="Arial"/>
        <family val="2"/>
      </rPr>
      <t xml:space="preserve">DGI
</t>
    </r>
    <r>
      <rPr>
        <sz val="12"/>
        <rFont val="Arial"/>
        <family val="2"/>
      </rPr>
      <t>NC - Subproceso Función Recaudadora
Dirección de Gestión de Impuestos
Subdirección de Recaudo 
Coordinación de Administración de Aplicativos de Impuestos
Coordinación de Contabilidad de la Función Recaudadora
NC - Subproceso Administración de Cartera
Subdirección de Cobranzas y Control Extensivo
Coordinación de Cobranzas
NC - Subproceso Administración del Sistema de Gestión
Dirección de Gestión Estratégica y Analítica
Subdirección de Procesos        
Coordinación de Procesos y Riesgos Operacionales
ELABORACIÓN (dd/mm/aaaa)
10/08/2023</t>
    </r>
  </si>
  <si>
    <t>AFR 2023-003
H7</t>
  </si>
  <si>
    <r>
      <rPr>
        <b/>
        <sz val="12"/>
        <rFont val="Arial"/>
        <family val="2"/>
      </rPr>
      <t>Hallazgo No.7 Documentos sin contabilizar e inoportunidad en el registro contable</t>
    </r>
    <r>
      <rPr>
        <sz val="12"/>
        <rFont val="Arial"/>
        <family val="2"/>
      </rPr>
      <t xml:space="preserve">
Verificado el reporte de los actos administrativos proferidos por el Sistema INTEGRA,  relacionados con las resoluciones sanción y liquidaciones oficiales, los formatos FT-ADF-1943, FT-ADF-2325, FT-ADF-2333 que corresponden a los informes de actos administrativos decisorios proferidos, ejecutoriados y acumulados por cada vigencia de Fiscalización y Liquidación Tributaria Intensiva y Extensiva, con el fin de establecer el flujo de información en los sistemas y su correspondiente registro automático en el módulo contable MUISCA, en la vigencia 2022, se evidenció que:
</t>
    </r>
    <r>
      <rPr>
        <b/>
        <sz val="12"/>
        <rFont val="Arial"/>
        <family val="2"/>
      </rPr>
      <t xml:space="preserve">
a.	 Actos administrativos sin contabilizar</t>
    </r>
    <r>
      <rPr>
        <sz val="12"/>
        <rFont val="Arial"/>
        <family val="2"/>
      </rPr>
      <t xml:space="preserve">
• 14 actos administrativos sin registro contable, que corresponden a 10 sanciones independientes tributarias y 4 liquidaciones oficiales por un valor total de $1.924.568.000, donde ha transcurrido entre 9 y 18 meses desde la fecha de ejecutoría. (Ver anexo No.3 H3). </t>
    </r>
    <r>
      <rPr>
        <b/>
        <sz val="12"/>
        <rFont val="Arial"/>
        <family val="2"/>
      </rPr>
      <t xml:space="preserve">DSIA Pereira y Coordinación de Contabilidad de la Función Recaudadora.
</t>
    </r>
    <r>
      <rPr>
        <sz val="12"/>
        <rFont val="Arial"/>
        <family val="2"/>
      </rPr>
      <t xml:space="preserve">
• Igual situación se presenta para la DSI Cali, donde se evidenció 4 liquidaciones oficiales sin registro contable, por un valor total de $ 119.369.000, donde ha transcurrido entre 5 y 8 meses desde la fecha de ejecutoría. (Ver anexo No.2 H4). </t>
    </r>
    <r>
      <rPr>
        <b/>
        <sz val="12"/>
        <rFont val="Arial"/>
        <family val="2"/>
      </rPr>
      <t>DSI Cali y Coordinación de Contabilidad de la Función Recaudadora.</t>
    </r>
    <r>
      <rPr>
        <sz val="12"/>
        <rFont val="Arial"/>
        <family val="2"/>
      </rPr>
      <t xml:space="preserve">
</t>
    </r>
    <r>
      <rPr>
        <b/>
        <sz val="12"/>
        <rFont val="Arial"/>
        <family val="2"/>
      </rPr>
      <t xml:space="preserve">b. Inoportunidad en el registro contable de los actos administrativos </t>
    </r>
    <r>
      <rPr>
        <sz val="12"/>
        <rFont val="Arial"/>
        <family val="2"/>
      </rPr>
      <t xml:space="preserve">
• Inoportunidad en el registro contable de 14 actos administrativos que corresponden a resoluciones sanciones independientes tributarias y liquidaciones oficiales, por un valor total de $ 38.170.564.000, por cuanto había transcurrido entre 4 y 9 meses desde la fecha ejecutoria y a 31 de diciembre de 2022 estaban pendientes de contabilizar, los cuales se han venido reconociendo contablemente en la vigencia 2023.
Así mismo, se evidenció inoportunidad en el reconocimiento contable durante la vigencia 2022 de 11 actos administrativos de sanciones tributarias y liquidaciones oficiales, donde transcurrieron entre 6 y 9 meses desde la fecha de ejecutoría hasta su contabilización. (Ver anexo No.2 H5). </t>
    </r>
    <r>
      <rPr>
        <b/>
        <sz val="12"/>
        <rFont val="Arial"/>
        <family val="2"/>
      </rPr>
      <t>DSI Cali y Coordinación de Contabilidad de la Función Recaudadora.</t>
    </r>
    <r>
      <rPr>
        <sz val="12"/>
        <rFont val="Arial"/>
        <family val="2"/>
      </rPr>
      <t xml:space="preserve">
•	De igual forma, para la DSIA Pereira se evidenció inoportunidad en el registro contable de 20 actos administrativos de liquidaciones oficiales y sanciones independientes tributarias por un valor total de $ 5.220.226.000, dado que había transcurrido entre 6 y 18 meses desde la fecha de ejecutoría y a 31 de diciembre de 2022 estaban pendientes de contabilizar, las cuales se han venido registrando contablemente en la vigencia 2023. 
De otra parte, se evidenció inoportunidad en el reconocimiento contable durante la vigencia 2022, de 39 actos administrativos de sanciones independientes tributarias y liquidaciones oficiales, donde transcurrieron entre 4 y 18 meses desde la fecha de ejecutoría hasta su contabilización. (Ver anexo No.3 H4). </t>
    </r>
    <r>
      <rPr>
        <b/>
        <sz val="12"/>
        <rFont val="Arial"/>
        <family val="2"/>
      </rPr>
      <t>DSIA Pereira y Coordinación de Contabilidad de la Función Recaudadora.</t>
    </r>
    <r>
      <rPr>
        <sz val="12"/>
        <rFont val="Arial"/>
        <family val="2"/>
      </rPr>
      <t xml:space="preserve">
Con lo anterior, se incumple con lo establecido en el Marco conceptual para la preparación y presentación de información financiera de las entidades de gobierno, numerales 4.1.2 “Representación fiel” y 4.2.2 “Oportunidad” del acápite 4 “Características cualitativas de la información financiera”, numerales 5.2.2 “Registro de documentos”, 5.2.3.4 “Cuentas por cobrar” del manual MN-ADF-0005 “Manual contable función recaudadora” V4, el numeral 6.3 del manual MN-ADF- 0044 “Políticas contables y operativas de la contabilidad función recaudadora”, la Dimensión 3. Gestión con valores para resultados, la Dimensión 4. Evaluación de resultados, Dimensión 5ª Información y comunicación y del componente 3 Actividades de control de la Dimensión 7ª de Control Interno del Modelo Integrado de Planeación y Gestión -MIPG. </t>
    </r>
  </si>
  <si>
    <t>Deficiencias en el flujo de información interna con incidencia contable 
Inconvenientes en los sistemas que impiden el procesamiento automático de los documentos y formatos para que queden a disposición de los servicios de obligación financiera y de contabilidad y se genere el registro oportuno de los actos administrativos proferidos y ejecutoriados, expedidos en el proceso de Fiscalización y Liquidación.
Fallas en el seguimiento y control sobre los actos administrativos identificados que no han sido reconocidos contablemente.</t>
  </si>
  <si>
    <r>
      <rPr>
        <b/>
        <sz val="12"/>
        <rFont val="Arial"/>
        <family val="2"/>
      </rPr>
      <t>DGI</t>
    </r>
    <r>
      <rPr>
        <sz val="12"/>
        <rFont val="Arial"/>
        <family val="2"/>
      </rPr>
      <t xml:space="preserve">
NC - Subproceso Función Recaudadora
Dirección de Gestión de Impuestos
Subdirección de Recaudo
Coordinación de Contabilidad de la Función Recaudadora
NC - Subproceso Innovación y Tecnología
Dirección de Gestión de Innovación y Tecnología
Subdirección de Innovación y Proyectos
Subdirección de Soluciones y Desarrollo
ELABORACIÓN (dd/mm/aaaa)
10/08/2023                                                                                                                   </t>
    </r>
  </si>
  <si>
    <r>
      <rPr>
        <b/>
        <sz val="12"/>
        <rFont val="Arial"/>
        <family val="2"/>
      </rPr>
      <t xml:space="preserve">DGI
</t>
    </r>
    <r>
      <rPr>
        <sz val="12"/>
        <rFont val="Arial"/>
        <family val="2"/>
      </rPr>
      <t xml:space="preserve">NC - Subproceso Función Recaudadora
Dirección de Gestión de Impuestos
Subdirección de Recaudo
Coordinación de Contabilidad de la Función Recaudadora
ELABORACIÓN (dd/mm/aaaa)
10/08/2023                                                       </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</si>
  <si>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Coordinación de Contabilidad de la Función Recaudadora
</t>
    </r>
  </si>
  <si>
    <r>
      <rPr>
        <b/>
        <sz val="12"/>
        <rFont val="Arial"/>
        <family val="2"/>
      </rPr>
      <t xml:space="preserve">DGI
</t>
    </r>
    <r>
      <rPr>
        <sz val="12"/>
        <rFont val="Arial"/>
        <family val="2"/>
      </rPr>
      <t>NC – Subproceso Función Recaudadora
Dirección de Gestión de Impuestos
Subdirección de Recaudo
Coordinación de Contabilidad de la Función Recaudadora                                                                                                                                                                                                                                                                                                                                                                                                                                                                                                                                                                                                                                                                                                                                                                                                                                                                                                                                                                                                                                                                                                                                                                                                                                                                                                                                                                                                                                                                                                                                                                                                                                                                                                                                                                                                                                                                                                                                                                                                                                                                                                                                                                                                                                                                                                                                                                                                                                                                                                                                                                                             
NC - Subproceso Administración del Sistema de Gestión
Dirección de Gestión Estratégica y Analítica
Subdirección de Procesos        
Coordinación de Procesos y Riesgos Operacionales                                                                                                                                                                                                                                                                                                                                                                                                                                                                            
DS – Subproceso Administración de Cartera
Dirección Seccional de Impuestos de Cali
División de Recaudo
GIT de Contabilidad
ELABORACIÓN (dd/mm/aaaa)
10/08/2023</t>
    </r>
  </si>
  <si>
    <t>Auditoría a los Mecanismos de Atención al Ciudadano - AMA2024-002 Periodo 01/07/2023 al 29/02/2024</t>
  </si>
  <si>
    <t>AMA2024-002 
H2</t>
  </si>
  <si>
    <r>
      <rPr>
        <b/>
        <sz val="12"/>
        <rFont val="Arial"/>
        <family val="2"/>
      </rPr>
      <t xml:space="preserve">Hallazgo 2. Incumplimiento de políticas, normas, lineamientos, procedimientos, formatos y cartillas, dispuestos para la atención del ciudadano cliente
</t>
    </r>
    <r>
      <rPr>
        <sz val="12"/>
        <rFont val="Arial"/>
        <family val="2"/>
      </rPr>
      <t xml:space="preserve">
Realizadas las validaciones al cumplimiento de las políticas, normas, lineamientos, procedimientos, formatos y cartillas, establecidos para la correcta prestación del ciclo del servicio en la atención del ciudadano cliente, para el periodo comprendido del 1 de julio de 2023 a 29 de febrero de 2024, se evidenció lo siguiente:
a)	Al revisar los 24 correos electrónicos remitidos para la solicitud de agendamiento por parte de las Direcciones Seccionales Auditadas (ocho por seccional), se observó que:
</t>
    </r>
    <r>
      <rPr>
        <b/>
        <sz val="12"/>
        <rFont val="Arial"/>
        <family val="2"/>
      </rPr>
      <t xml:space="preserve">DSI Medellín
</t>
    </r>
    <r>
      <rPr>
        <sz val="12"/>
        <rFont val="Arial"/>
        <family val="2"/>
      </rPr>
      <t xml:space="preserve">	En el punto de contacto La Alpujarra, la solicitud de agendamiento se remite por el jefe Grupo Interno de Trabajo Servicio al Ciudadano.
</t>
    </r>
    <r>
      <rPr>
        <b/>
        <sz val="12"/>
        <rFont val="Arial"/>
        <family val="2"/>
      </rPr>
      <t xml:space="preserve">DSI Bogotá
</t>
    </r>
    <r>
      <rPr>
        <sz val="12"/>
        <rFont val="Arial"/>
        <family val="2"/>
      </rPr>
      <t>	En el punto de contacto BCH, la solicitud la hace un funcionario del Despacho de la División de Servicio al Ciudadano, precisando que se realiza atendiendo la instrucción del jefe de la División.
Lo anterior, incumple lo dispuesto en el numeral 4 de la Cartilla CT-CAC-0052 V4 “Agendamiento de Citas” la cual indica que la solicitud se debe realizar: “…  por el Director Seccional, y en las ciudades donde se cuenta con más de un punto de atención, esta deberá canalizarse por medio del jefe de la División o quien haga sus veces”.
b)	Verificada la fecha de envío de los 24 correos electrónicos remitidos para la solicitud de agendamiento por parte de las Direcciones Seccionales auditadas (ocho por seccional), se observó el incumplimiento en el tiempo de remisión de los 20 días hábiles de antelación a la fecha de inicio del servicio de agendamiento, según lo establece el numeral 4 de la Cartilla CT-CAC-0052 V4 “Agendamiento de Citas”, así:  (Ver Tabla Nro. 4 Solicitud de Agendamiento fuera de término,  página 16  - INFORME AUDITORÍA A LOS MECANISMOS DE ATENCIÓN AL CIUDADANO AMA2024-002)
c)	Observada la operación del punto de contacto Cali – Sede Centro, se determinó que los guardas de seguridad orientan en primera instancia al ciudadano acerca del uso del atril para activar la cita y dirigen a los ciudadanos a la recepción para la asignación del turno; de manera que no se cumple con las actividades descritas en el ciclo de servicio para la atención presencial: el  “filtro” y “Atención con agendamiento”, señaladas en la tabla 1 “Atención con agendamiento” numeral 3.2.1 de la Cartilla CT-CAC-0056 V3 “Atención Presencial”, donde se  especifica, dentro de las acciones a implementar por los servidores públicos, el evitar que los vigilantes “… realicen las actividades propias de filtro y suministro de información a cargo de los servidores públicos de los puntos de contacto”; y lo establecido en el Memorando 9 del 29 de enero de 2024 “Lineamientos para el proceso de Relacionamiento con el ciudadano” Anexo 1 “Lineamientos relacionamiento con el ciudadano” donde se señala que el orientador logístico es el encargado de este rol.
d)	En las nueve terminales de auto gestión revisadas en los puntos de contacto auditados no se permite el acceso a cuentas personales de correo electrónico con dominios diferentes a Outlook y Hotmail, restringiendo el uso de otros gestores de correo personal (Tales como: Gmail, Apple, Yahoo!, entre otros);  como consecuencia se limitan el acceso a la información y el contacto formal entre la DIAN con el ciudadano, para la realización de algunos trámites  en los que se requiere el uso del correo electrónico; incumpliendo los artículos 3 y 4, relacionados con los principios de la transparencia y facilitación, de la Ley 1712 de 2014 “Por medio de la cual se crea la ley de transparencia y del derecho de acceso a la información pública nacional y se dictan otras disposiciones”.
e)	Confrontada la información allegada por la Subdirección Soluciones y Desarrollo y la Coordinación de Canales de Servicio y Experiencia del Usuario – Subdirección de Servicio al Ciudadano en Asuntos Tributarios, respecto de los registros de solicitudes PST, para las situaciones de tipo técnico que afectan la prestación del servicio, en la atención en las Direcciones Seccionales auditadas, se evidenció que se presentan diferencias en los reportes de la herramienta Aranda  (Muisca y Digiturno) y los casos con “error del sistema” presentados en el reporte A18 de la aplicación Digiturno, denotando el incumplimiento de las actividades 7, 8, 9 y 10 descritas en el procedimiento PR-CAC-0265 V8 “Atención en Canales”,  relacionadas con la creación y respuesta de las solicitudes a la mesa de servicios de tecnología - soporte TIC, así:   (Ver Tabla Nro. 5  Incidentes Tecnológicos Digiturno vs. ARANDA, página 17  - INFORME AUDITORÍA A LOS MECANISMOS DE ATENCIÓN AL CIUDADANO AMA2024-002)
Para el período auditado, se observó que solo se registraron por parte de la División de Servicio al Ciudadano 8 casos con PST, correspondientes a errores del sistema Digiturno y 3.669 sin registro de incidente asociado, a pesar de que en la herramienta ARANDA se reportaron 1.432.
Se identificó un número considerable de diferencias en los incidentes no reportados en ARANDA, frente a  los errores en el Digiturno presentados por la DSI Cali (3.276), lo que demuestra que no se están registrando ante la mesa de servicio de tecnología tipificado como un “error de sistema”. Para los incidentes presentados por la DSI Bogotá (774) y la DSI Medellín (257) estos tampoco fueron reportados en el sistema ARANDA.
f)	Revisada la implementación de la evaluación de la calidad del servicio percibida en el canal de atención presencial, se observó que la misma no se realiza de forma concurrente y al finalizar la atención del ciudadano cliente en el punto de contacto, incumpliendo lo consignado en el numeral 5.4.1 “Evaluación de Canales de Atención” de la cartilla CT-CAC-0057 V4 “Evaluación del servicio y atención al ciudadano cliente” que establece: “… se asume como una evaluación concurrente, concebida para ser aplicada al finalizar cada interacción del ciudadano cliente con los distintos canales de atención”.
g)	Revisados los tiempos de espera de los puntos de contacto auditados se observaron casos que superan la hora de espera en la sala, así:  DSI Bogotá BCH -7.152, DSI Cali Sede Centro 6.539 y DSI Medellín La Alpujarra 5.500; incumpliendo lo establecido en los acuerdos de niveles de servicio.</t>
    </r>
  </si>
  <si>
    <t>Debido a deficiencias en la aplicación de los controles, seguimiento y monitoreo para el cumplimiento de los lineamientos establecidos en los procedimientos, cartillas y formatos; la información dispuesta para la atención del ciudadano cliente y las publicaciones web de la Entidad.</t>
  </si>
  <si>
    <t>Solicitar apoyo metodológico al área competente</t>
  </si>
  <si>
    <t>Solicitar formalmente a la Subdirección de procesos y riesgos operativos el apoyo metodológico para la modificación de los procedimientos y cartillas.</t>
  </si>
  <si>
    <t>Oficio solicitud apoyo metodológico a la Subdirección de procesos y riesgos operativos</t>
  </si>
  <si>
    <r>
      <rPr>
        <b/>
        <sz val="12"/>
        <rFont val="Arial"/>
        <family val="2"/>
      </rPr>
      <t>DGI</t>
    </r>
    <r>
      <rPr>
        <sz val="12"/>
        <rFont val="Arial"/>
        <family val="2"/>
      </rPr>
      <t xml:space="preserve">
NC - Subproceso Asistencia al Usuario
Dirección de Gestión de Impuestos
Subdirección de Servicio al Ciudadano en Asuntos Tributarios
Coordinación de Canales de servicio y experiencia de Usuario
</t>
    </r>
  </si>
  <si>
    <t xml:space="preserve"> Gestionar la actualización de la cartilla CT-CAC-0052 V4 “Agendamiento de Citas”</t>
  </si>
  <si>
    <t xml:space="preserve">
Revisar los cambios técnicos que se requieren para ajustar la cartilla de agendamiento CT-CAC-0052 V4 “Agendamiento de Citas” para subsanar la remisión del formato de solicitud de agendamiento, para que el mismo pueda ser efectuado por parte de jefe de división, grupo interno de trabajo, su delegado o quien haga sus veces.
</t>
  </si>
  <si>
    <t>Cartilla técnicamente ajustada en escrito dirigido a la dependencia competente para proceder con las actualizaciones correspondientes.</t>
  </si>
  <si>
    <t>Realizar acción de control</t>
  </si>
  <si>
    <t>Realizar acción de control que permita subsanar los problemas identificados con la solicitud de agendamiento</t>
  </si>
  <si>
    <t>Informe donde se documente la revisión y el control definido.</t>
  </si>
  <si>
    <r>
      <rPr>
        <b/>
        <sz val="12"/>
        <rFont val="Arial"/>
        <family val="2"/>
      </rPr>
      <t>DGI</t>
    </r>
    <r>
      <rPr>
        <sz val="12"/>
        <rFont val="Arial"/>
        <family val="2"/>
      </rPr>
      <t xml:space="preserve">
DS - Subproceso Asistencia al Usuario
Dirección Seccional de Impuestos de Bogotá 
Dirección Seccional de Impuestos de Medellín </t>
    </r>
  </si>
  <si>
    <t>Programar visita de autoevaluación, auditoría y retroalimentación respecto de la aplicación Cartilla CT-CAC-0052 V4</t>
  </si>
  <si>
    <t>Incorporar en el plan de autoevaluación la visita (virtual o presencial) para verificar el cumplimiento de la CT-CAC-0052 V4 “Agendamiento de Citas”.</t>
  </si>
  <si>
    <t>Plan de autoevaluación e Informe de visita.</t>
  </si>
  <si>
    <r>
      <rPr>
        <b/>
        <sz val="12"/>
        <rFont val="Arial"/>
        <family val="2"/>
      </rPr>
      <t>DGI</t>
    </r>
    <r>
      <rPr>
        <sz val="12"/>
        <rFont val="Arial"/>
        <family val="2"/>
      </rPr>
      <t xml:space="preserve">
NC - Subproceso Asistencia al Usuario
Dirección de Gestión de Impuestos
Subdirección de Servicio al Ciudadano en Asuntos Tributarios
Coordinación de Canales de servicio y experiencia de Usuario
</t>
    </r>
  </si>
  <si>
    <t xml:space="preserve"> Gestionar la actualización de la cartilla CT-CAC -0052 </t>
  </si>
  <si>
    <t xml:space="preserve">
Revisar los cambios técnicos que requieren para ajustar cartilla de agendamiento CT-CAC 052 para subsanar los tiempos de solicitud de agendamiento, de acuerdo con la dinámica de la operación.
</t>
  </si>
  <si>
    <t>Incorporar en el plan de autoevaluación la visita (virtual o presencial) para verificar el cumplimiento de la CT-CAC-0052 V4 “Agendamiento de Citas”. Por el incumplimiento en el tiempo de remisión</t>
  </si>
  <si>
    <t>Realizar acción de control que permita subsanar los problemas identificados con el tiempo de remisión de la solicitud de agendamiento.</t>
  </si>
  <si>
    <r>
      <rPr>
        <b/>
        <sz val="12"/>
        <rFont val="Arial"/>
        <family val="2"/>
      </rPr>
      <t>DGI</t>
    </r>
    <r>
      <rPr>
        <sz val="12"/>
        <rFont val="Arial"/>
        <family val="2"/>
      </rPr>
      <t xml:space="preserve">
DS - Subproceso Asistencia al Usuario
Dirección Seccional de Impuestos de Bogotá
Dirección Seccional de Impuestos de Medellín 
Dirección Seccional de Impuestos de Cali</t>
    </r>
  </si>
  <si>
    <t>Realizar acción de control que permita subsanar los problemas identificados con los roles de los agentes de servicio.</t>
  </si>
  <si>
    <r>
      <rPr>
        <b/>
        <sz val="12"/>
        <rFont val="Arial"/>
        <family val="2"/>
      </rPr>
      <t>DGI</t>
    </r>
    <r>
      <rPr>
        <sz val="12"/>
        <rFont val="Arial"/>
        <family val="2"/>
      </rPr>
      <t xml:space="preserve">
DS - Subproceso Asistencia al Usuario
Dirección Seccional de Impuestos de Cali</t>
    </r>
  </si>
  <si>
    <t>Programar visita de autoevaluación, auditoría y retroalimentación respecto de la aplicación Cartilla CT-CAC-0056 V3</t>
  </si>
  <si>
    <t>Se adelantará una mesa de trabajo (virtual o presencial) para retroalimentar la aplicación de la Cartilla CT-CAC-0056 V3 en lo relacionado con el Rol de los servidores que realizan funciones de filtro y suministro de información.</t>
  </si>
  <si>
    <t>Acta de la mesa de trabajo donde se documente lo tratado.</t>
  </si>
  <si>
    <r>
      <rPr>
        <b/>
        <sz val="12"/>
        <rFont val="Arial"/>
        <family val="2"/>
      </rPr>
      <t>DGI</t>
    </r>
    <r>
      <rPr>
        <sz val="12"/>
        <rFont val="Arial"/>
        <family val="2"/>
      </rPr>
      <t xml:space="preserve">
Dirección de Gestión de Impuestos
Subdirección de Servicio al Ciudadano en Asuntos Tributarios
Coordinación de Canales de servicio y experiencia de Usuario
NS - Subproceso Asistencia al Usuario
Dirección Seccional de Impuestos de Cali</t>
    </r>
  </si>
  <si>
    <t xml:space="preserve">Realizar un diagnóstico con el fin de validar las políticas y lineamientos establecidos y configurados en  los equipos de los Kioscos de autogestión, teniendo en cuenta el servicio prestado al ciudadano y el derecho de acceso a la información pública y nacional.  </t>
  </si>
  <si>
    <t xml:space="preserve">Realizar reuniones con las partes interesadas con el fin de  verificar las políticas y lineamientos establecidos y configurados en los equipos de los kioscos de autogestión, teniendo en cuenta el servicio prestado al ciudadano y el derecho de acceso a la información pública y nacional.  </t>
  </si>
  <si>
    <t xml:space="preserve">Documento de diagnóstico </t>
  </si>
  <si>
    <r>
      <rPr>
        <b/>
        <sz val="12"/>
        <rFont val="Arial"/>
        <family val="2"/>
      </rPr>
      <t>DGI
Subproceso Innovación y Tecnología</t>
    </r>
    <r>
      <rPr>
        <sz val="12"/>
        <rFont val="Arial"/>
        <family val="2"/>
      </rPr>
      <t xml:space="preserve">
Dirección de Gestión de Innovación y Tecnología – DGIT
Oficina de Seguridad de la Información – OSI
DS - Subproceso Asistencia al Usuario
Dirección Seccional de Impuestos de Bogotá
Dirección Seccional de Impuestos de Medellín 
Dirección Seccional de Impuestos de Cali
</t>
    </r>
  </si>
  <si>
    <t xml:space="preserve">Actualizar los documentos asociados a lineamientos y políticas de seguridad de la información, teniendo en cuenta el servicio prestado al ciudadano y el derecho a la información pública y nacional y realizar la configuración respectiva en los equipos de los kioscos de autogestión </t>
  </si>
  <si>
    <t xml:space="preserve">Realizar reuniones con las partes interesadas para definir las políticas y lineamientos que se deben establecer, con el fin de actualizar  los documentos asociados a seguridad de la información, así mismo realizar las configuraciones correspondientes a los equipos de los kioscos de autogestión.  </t>
  </si>
  <si>
    <t>Resolución que adopta el reglamento para el uso de servicios tecnológicos y Reglamento para el uso de servicios tecnológicos</t>
  </si>
  <si>
    <t xml:space="preserve">
MN-ITT-0072 Manual de Políticas y Lineamientos de Seguridad de la Información Actualizado </t>
  </si>
  <si>
    <r>
      <rPr>
        <b/>
        <sz val="12"/>
        <rFont val="Arial"/>
        <family val="2"/>
      </rPr>
      <t xml:space="preserve">DGI
</t>
    </r>
    <r>
      <rPr>
        <sz val="12"/>
        <rFont val="Arial"/>
        <family val="2"/>
      </rPr>
      <t xml:space="preserve">NC - Subproceso Asistencia al Usuario
Dirección de Gestión de Impuestos
Subdirección de Servicio al Ciudadano en Asuntos Tributarios
</t>
    </r>
    <r>
      <rPr>
        <b/>
        <sz val="12"/>
        <rFont val="Arial"/>
        <family val="2"/>
      </rPr>
      <t xml:space="preserve">
OSI
</t>
    </r>
    <r>
      <rPr>
        <sz val="12"/>
        <rFont val="Arial"/>
        <family val="2"/>
      </rPr>
      <t xml:space="preserve">Oficina de Seguridad de la Información – OSI
</t>
    </r>
  </si>
  <si>
    <r>
      <rPr>
        <b/>
        <sz val="12"/>
        <rFont val="Arial"/>
        <family val="2"/>
      </rPr>
      <t>DGI</t>
    </r>
    <r>
      <rPr>
        <sz val="12"/>
        <rFont val="Arial"/>
        <family val="2"/>
      </rPr>
      <t xml:space="preserve">
NC - Subproceso Asistencia al Usuario
Dirección de Gestión de Impuestos
Subdirección de Servicio al Ciudadano en Asuntos Tributarios
Coordinación de Canales de servicio y experiencia de Usuario</t>
    </r>
  </si>
  <si>
    <t>Gestionar la actualización del procedimiento PR-CAC-0265 V8, Atención en Canales, ahora " Subproceso Administración de canales"</t>
  </si>
  <si>
    <t xml:space="preserve">Revisar los cambios técnicos que se requieren para ajustar el procedimiento  de atención en canales PR-CAC 0265 V8 “Atención en Canales”, ahora Subproceso Administración de Canales para complementar las fallas que se presentan en la atención presencial de las actividades descritas.
 </t>
  </si>
  <si>
    <t>Documento del Subproceso Administración de Canales ajustado en escrito dirigido a la dependencia competente para proceder con las actualizaciones correspondientes, teniendo en cuenta que el Subproceso Administración en Canales reemplaza el procedimiento atención en canales PR-CAC-0265 v8, el cual indica el paso a seguir para el reporte de fallas o desviaciones detectadas</t>
  </si>
  <si>
    <t xml:space="preserve"> Solicitar la aplicación de la evaluación de experiencia de usuario</t>
  </si>
  <si>
    <t>Requerimiento a la Subdirección de Soluciones y Desarrollo para aplicar la evaluación de experiencia de usuario, junto con los ajustes a los servicios de digiturno y el agendamiento.</t>
  </si>
  <si>
    <t>Solicitud a la Dirección de Gestión de Innovación y Tecnología</t>
  </si>
  <si>
    <r>
      <rPr>
        <b/>
        <sz val="12"/>
        <rFont val="Arial"/>
        <family val="2"/>
      </rPr>
      <t>DGI</t>
    </r>
    <r>
      <rPr>
        <sz val="12"/>
        <rFont val="Arial"/>
        <family val="2"/>
      </rPr>
      <t xml:space="preserve">
Subproceso Innovcaicón y Tecnología
NC- Dirección de Gestión Innovación y Tecnología
NC - Subproceso Asistencia al Usuario
Dirección de Gestión de Impuestos
Subdirección de Servicio al Ciudadano en Asuntos Tributarios
Coordinación de Canales de servicio y experiencia de Usuario
</t>
    </r>
  </si>
  <si>
    <t xml:space="preserve">Desarrollar el proceso de contratación </t>
  </si>
  <si>
    <t xml:space="preserve">Desarrollo del proceso de contratación  en sus diferentes etapas </t>
  </si>
  <si>
    <t xml:space="preserve">Contrato Firmado </t>
  </si>
  <si>
    <r>
      <rPr>
        <b/>
        <sz val="12"/>
        <rFont val="Arial"/>
        <family val="2"/>
      </rPr>
      <t>DGI</t>
    </r>
    <r>
      <rPr>
        <sz val="12"/>
        <rFont val="Arial"/>
        <family val="2"/>
      </rPr>
      <t xml:space="preserve">
Subproceso Innovación y Tecnología
NC-Dirección de Gestión de Innovación y Tecnología – DGIT
DS - Subproceso Asistencia al Usuario
Dirección Seccional de Impuestos de Bogotá 
Dirección Seccional de Impuestos de Medellín 
Dirección Seccional de Impuestos de Cali
</t>
    </r>
  </si>
  <si>
    <t xml:space="preserve">Implementación de la solución tecnológica del proyecto </t>
  </si>
  <si>
    <t xml:space="preserve">Informe de la implementación y puesta en producción de la solución tecnólogica </t>
  </si>
  <si>
    <r>
      <rPr>
        <b/>
        <sz val="12"/>
        <rFont val="Arial"/>
        <family val="2"/>
      </rPr>
      <t xml:space="preserve">DGI
</t>
    </r>
    <r>
      <rPr>
        <sz val="12"/>
        <rFont val="Arial"/>
        <family val="2"/>
      </rPr>
      <t xml:space="preserve">Subproceso Innovación y Tecnología
NC- Dirección de Gestión de Innovación y Tecnología – DGIT
NS - Subproceso Asistencia al Usuario
Dirección de Gestión de Impuestos
Dirección Seccional de Impuestos de Bogotá 
Dirección Seccional de Impuestos de Medellín 
Dirección Seccional de Impuestos de Cali
</t>
    </r>
  </si>
  <si>
    <t>Realizar acción de control que permita subsanar los problemas identificados con los tiempos de espera en sala.</t>
  </si>
  <si>
    <t>Programar visita de autoevaluación, auditoría y retroalimentación respecto de los tiempos de espera en la promesa de servicio</t>
  </si>
  <si>
    <t>Incorporar en el plan de autoevaluación la visita (virtual o presencial) para verificar el cumplimiento de los tiempos de espera</t>
  </si>
  <si>
    <t>AMA2024-002 
H4</t>
  </si>
  <si>
    <r>
      <rPr>
        <b/>
        <sz val="12"/>
        <rFont val="Arial"/>
        <family val="2"/>
      </rPr>
      <t xml:space="preserve">Hallazgo 4. Incumplimiento de las políticas de privacidad y seguridad de la información, evidenciado en los Kioscos de auto gestión de los Puntos de Contacto, con ocasión de los trámites realizados por los ciudadanos 
</t>
    </r>
    <r>
      <rPr>
        <sz val="12"/>
        <rFont val="Arial"/>
        <family val="2"/>
      </rPr>
      <t xml:space="preserve">
Al revisar un total de nueve estaciones de cómputo destinadas para los servicios de auto gestión, tres por cada uno de los puntos de contacto auditados (BCH, La Alpujarra y Cali – Sede Centro), se evidenció:
</t>
    </r>
    <r>
      <rPr>
        <b/>
        <sz val="12"/>
        <rFont val="Arial"/>
        <family val="2"/>
      </rPr>
      <t xml:space="preserve">DSI Bogotá, DSI Medellín y DSI Cali
</t>
    </r>
    <r>
      <rPr>
        <sz val="12"/>
        <rFont val="Arial"/>
        <family val="2"/>
      </rPr>
      <t>a)	Se permite el acceso a mensajería instantánea (WhatsApp), incumpliendo lo dispuesto en el Capítulo V, artículo 8, numeral 4 “Usos no permitidos” literal g de la Resolución DIAN 484 del 24 de enero de 2013 y el numeral 5.4.23 “Filtros Web” numeral 2 literal d del MN-IIT-0072 “Manual de la Política y Lineamientos de Seguridad de la Información” V5.
b)	En la totalidad de las terminales revisadas, el sistema operativo no cuenta con las últimas actualizaciones que son esenciales para mantener el sistema operativo seguro, quedando expuestos a vulnerabilidades que podrían ser utilizadas por terceros para acceder a datos personales; incumpliendo lo establecido en el Capítulo III, artículo 6, numeral 4 “Administración de licencias y derechos de uso” de la Resolución DIAN 484 del 24 de enero de 2013 y el numeral 5.1.32 “Derechos de propiedad intelectual” del MN-IIT-0072 “Manual de la Política y Lineamientos de Seguridad de la Información” V5.
c)	Para todas las terminales verificadas se evidenció que existen archivos alojados en las carpetas de “Documentos”, “Descargas” y “Papelera de reciclaje”, a partir de julio de 2023 y hasta la fecha de la visita, por parte de los ciudadanos que hacen uso de las estaciones de cómputo, tales como: documentos de identificación personal, facturas electrónicas, información exógena, Rut, certificados y otros documentos de cámara de comercio; incumpliendo lo establecido en el Capítulo II, artículo 4 numerales 1 “Mantener en reserva y hacer un uso adecuado de la información” y 5 “Hacer limpieza del disco del computador” de la Resolución DIAN 484 del 24 de enero de 2013 y el numeral 5.3.7 “Escritorio y pantalla despejados” del MN-IIT-0072 “Manual de la Política y Lineamientos de Seguridad de la Información” V5.
DSI Bogotá y DSI Medellín
d)	En una de las terminales dispuestas en el punto de contacto BCH y en una de La Alpujarra, los puertos USB se encuentran habilitados, lo que puede afectar la privacidad y seguridad de la información que reposa en estos equipos; incumpliendo lo establecido en el Capítulo II, artículo 2, numeral 5 “Medidas de seguridad informática”, literal a) “Control de la red e inhabilitación de dispositivos de transmisión de información” de la Resolución DIAN 484 del 24 de enero de 2013 y del numeral 5.3.10 “Medios de almacenamiento” del MN-IIT-0072 “Manual de la Política y Lineamientos de Seguridad de la Información” V5.
DSI Medellín
e)	En una de las terminales de auto gestión del punto de contacto La Alpujarra, se encontró instalado Microsoft Office Profesional Plus 2013, sin activación, incrementando la posibilidad de afectar las actualizaciones de seguridad; con lo que se incumple el Capítulo III, artículo 6, numeral 4 “Administración de licencias y derechos de uso” de la Resolución DIAN 484 del 24 de enero de 2013 y el numeral 5.1.32 “Derechos de propiedad intelectual” del MN-IIT-0072 “Manual de la Política y Lineamientos de Seguridad de la Información” V5.
DSI Cali
f)	En las tres terminales del punto de contacto Cali Sede Centro, se evidenció que la contraseña de acceso a los equipos de auto gestión está impresa y adherida a las bases de los monitores, incrementando la posibilidad de afectar la privacidad y seguridad de la información que reposa en estos equipos; incumpliendo el Capítulo II, artículo 2, numeral 3 “Responsabilidades de los usuarios internos”, literal b “Uso confidencial de la contraseña” de la Resolución DIAN 484 del 24 de enero de 2013 y el numeral 5.3.7 “Escritorio y pantalla despejados”, numeral 3, literal f “Evitar anotar las contraseñas en papeles, evitar colocarlas en el computador o debajo del equipo”  del MN-IIT-0072 “Manual de la Política y Lineamientos de Seguridad de la Información” V5.</t>
    </r>
  </si>
  <si>
    <t>Debido al incumplimiento o deficiencia en la aplicación de las normas, políticas o procedimientos de seguridad digital.</t>
  </si>
  <si>
    <r>
      <rPr>
        <b/>
        <sz val="12"/>
        <rFont val="Arial"/>
        <family val="2"/>
      </rPr>
      <t>DGI</t>
    </r>
    <r>
      <rPr>
        <sz val="12"/>
        <rFont val="Arial"/>
        <family val="2"/>
      </rPr>
      <t xml:space="preserve">
NC- Subproceso Innovación y Tecnología
Dirección de Gestión de Innovación y Tecnología – DGIT
Oficina de Seguridad de la Información – OSI
DS - Subproceso Asistencia al Usuario
Dirección Seccional de Impuestos de Bogotá
Dirección Seccional de Impuestos de Medellín 
Dirección Seccional de Impuestos de Cali
</t>
    </r>
  </si>
  <si>
    <r>
      <rPr>
        <b/>
        <sz val="12"/>
        <rFont val="Arial"/>
        <family val="2"/>
      </rPr>
      <t xml:space="preserve">DGI
</t>
    </r>
    <r>
      <rPr>
        <sz val="12"/>
        <rFont val="Arial"/>
        <family val="2"/>
      </rPr>
      <t xml:space="preserve">NC- Subproceso Innovación y Tecnología
Dirección de Gestión de Innovación y Tecnología – DGIT
Oficina de Seguridad de la Información – OSI
DS - Subproceso Asistencia al Usuario
Dirección Seccional de Impuestos de Bogotá
Dirección Seccional de Impuestos de Medellín 
Dirección Seccional de Impuestos de Cali
</t>
    </r>
  </si>
  <si>
    <t xml:space="preserve">Actualizar el sistema operativo en las versiones que se consideren necesarias para mantener las políticas de seguridad de la información, en los equipos de los kioscos de autogestión </t>
  </si>
  <si>
    <t xml:space="preserve">Realizar reuniones y visitas técnicas con las partes interesadas para realizar las actualizaciones del sistema operativo en las versiones que se consideren necesarias para mantener las políticas de seguridad de la información </t>
  </si>
  <si>
    <t xml:space="preserve">Caso registrado con la solución implementada </t>
  </si>
  <si>
    <t>Implementar una política  de GPO para realizar diariamente el borrado seguro de información (temporales, archivo de escritorio, papelera, descargas, historial de navegación, contraseñas) y demás información que este almacenada en los equipos de los kioscos de autogestión</t>
  </si>
  <si>
    <t xml:space="preserve">Realizar la solicitud a la Subdirección de Infraestructura Tecnológica y de Operaciones para la implementación de una política  de GPO para realizar diariamente borrado de información (temporales, archivo de escritorio, papelera, descargas, historial de navegación, contraseñas) y demás información que este almacenada en los equipos de los kioscos de autogestión
</t>
  </si>
  <si>
    <r>
      <rPr>
        <b/>
        <sz val="12"/>
        <rFont val="Arial"/>
        <family val="2"/>
      </rPr>
      <t>DGI</t>
    </r>
    <r>
      <rPr>
        <sz val="12"/>
        <rFont val="Arial"/>
        <family val="2"/>
      </rPr>
      <t xml:space="preserve">
NC- Subproceso Innovación y Tecnología
Dirección de Gestión de Innovación y Tecnología – DGIT
Subdirección de Infraestructura Tecnológica y de Operaciones
DS - Subproceso Asistencia al Usuario
Dirección Seccional de Impuestos de Bogotá
Dirección Seccional de Impuestos de Medellín 
Dirección Seccional de Impuestos de Cali</t>
    </r>
  </si>
  <si>
    <t>Implementar una politíca para la inactivación de los puertos USB en los equipos de los kioscos de autogestión</t>
  </si>
  <si>
    <t xml:space="preserve">Realizar la solicitud a la Subdirección de Infraestructura Tecnológica y de Operaciones para la implementación de una política para la inactivación de los puertos USB en los equipos de los kioscos de autogestión
</t>
  </si>
  <si>
    <t xml:space="preserve">Actualizar Microsoft Office en las versiones que se consideren necesarias para mantener las políticas de seguridad de la información, en los equipos de los kioscos de autogestión </t>
  </si>
  <si>
    <t xml:space="preserve">Realizar reuniones y visitas técnicas con las partes interesadas para realizar las actualizaciones Microsoft Office en las versiones que se consideren necesarias para mantener las políticas de seguridad de la información </t>
  </si>
  <si>
    <t xml:space="preserve">Sensibilizar sobre las políticas de seguridad de la información, a los equipos de los kioscos de autogestión con ocasión de los trámites realizados por los ciudadanos. </t>
  </si>
  <si>
    <t xml:space="preserve">Realizar sesiones de sensibilización con las partes interesadas para revisar las políticas de seguridad con los equipos de los kioscos de autogestión con ocasión de los trámites realizados por los ciudadanos.  </t>
  </si>
  <si>
    <t>Sesiones de Sensibilización</t>
  </si>
  <si>
    <t>Auditoría a la Gestión de Cartera 2024-001
Periodo 01/01/2023 al 30/03/2024</t>
  </si>
  <si>
    <t>AGC2024-001
H8</t>
  </si>
  <si>
    <r>
      <rPr>
        <b/>
        <sz val="12"/>
        <rFont val="Arial"/>
        <family val="2"/>
      </rPr>
      <t>Hallazgo No. 8 Deficiencias de las herramientas tecnológicas que soportan la gestión de cobro</t>
    </r>
    <r>
      <rPr>
        <sz val="12"/>
        <rFont val="Arial"/>
        <family val="2"/>
      </rPr>
      <t xml:space="preserve">
Verificados los sistemas de información SIPAC, Obligación Financiera, aplicativo OBLIGA, Candado Aduanero y formatos en hoja de cálculo que soportan tecnológicamente el Subproceso Administración de Cartera, enmarcados dentro de la política de gobierno digital, se evidenció:								
a.	Multiplicidad de fuentes de información sin integración automatizada ni consolidada a nivel nacional. </t>
    </r>
    <r>
      <rPr>
        <b/>
        <sz val="12"/>
        <rFont val="Arial"/>
        <family val="2"/>
      </rPr>
      <t xml:space="preserve">Dirección de Gestión de Innovación y Tecnología. Dirección de Gestión de Impuestos/ Coordinación de Cobranzas.	</t>
    </r>
    <r>
      <rPr>
        <sz val="12"/>
        <rFont val="Arial"/>
        <family val="2"/>
      </rPr>
      <t xml:space="preserve">
b.	Deficiencias en la calidad y confiabilidad de la información registrada en los diferentes sistemas de información que soportan la administración de Cartera e interoperabilidad parcial entre estos.</t>
    </r>
    <r>
      <rPr>
        <b/>
        <sz val="12"/>
        <rFont val="Arial"/>
        <family val="2"/>
      </rPr>
      <t xml:space="preserve"> Dirección de Gestión de Impuestos/ Coordinación de Cobranzas</t>
    </r>
    <r>
      <rPr>
        <sz val="12"/>
        <rFont val="Arial"/>
        <family val="2"/>
      </rPr>
      <t xml:space="preserve">.
c.	El aplicativo OBLIGA y Candado Aduanero están desarrollados en una tecnología antigua y el primero carece de funcionalidades que faciliten la gestión de la información, por ejemplo: la agrupación de obligaciones por expediente. </t>
    </r>
    <r>
      <rPr>
        <b/>
        <sz val="12"/>
        <rFont val="Arial"/>
        <family val="2"/>
      </rPr>
      <t>Dirección de Gestión de Innovación y Tecnología, Dirección de Gestión de Impuestos/ Coordinación de Cobranzas.</t>
    </r>
    <r>
      <rPr>
        <sz val="12"/>
        <rFont val="Arial"/>
        <family val="2"/>
      </rPr>
      <t xml:space="preserve">
d. Formatos construidos en hoja de cálculo que se convierten en sistemas de gestión, sin la observancia de buenas prácticas de construcción de bases de datos, de gestión de accesos y segregación de funciones. </t>
    </r>
    <r>
      <rPr>
        <b/>
        <sz val="12"/>
        <rFont val="Arial"/>
        <family val="2"/>
      </rPr>
      <t>Dirección de Gestión de Innovación y Tecnología. Dirección de Gestión de Impuestos/ Coordinación de Cobranzas.</t>
    </r>
    <r>
      <rPr>
        <sz val="12"/>
        <rFont val="Arial"/>
        <family val="2"/>
      </rPr>
      <t xml:space="preserve">
Con estas situaciones se desatienden los principios y lineamientos del habilitador “Arquitectura” del Marco de Referencia de Arquitectura Empresarial (MRAE) de la Política de Gobierno Digital establecida en el Decreto 767 de 2022, relacionados con “PRI_03-La tecnología como habilitador estratégico”, “PRI_04-Información como activo estratégico”, “PRI_06-Estandarización”, “PRI_07-Interoperabilidad” y “MAE.LI.AI-01 Flujos de información” y la aplicación de la Dimensión 3 “Gestión con Valores para Resultados” en las políticas “Gobierno Digital” y “Seguridad Digital” del Modelo Integrado de Planeación y Gestión – MIPG.
</t>
    </r>
  </si>
  <si>
    <t xml:space="preserve">Falta de desarrollos tecnológicos que satisfagan las necesidades del negocio y una arquitectura de datos unificada para el apoyo del subproceso.
</t>
  </si>
  <si>
    <t>Iniciar el proyecto con la definición de  los requerimientos funcionales</t>
  </si>
  <si>
    <t>Definir los requerimientos funcionales</t>
  </si>
  <si>
    <t xml:space="preserve">Documento de requerimientos funcionales V1 </t>
  </si>
  <si>
    <r>
      <rPr>
        <b/>
        <sz val="12"/>
        <rFont val="Arial"/>
        <family val="2"/>
      </rPr>
      <t>DGI</t>
    </r>
    <r>
      <rPr>
        <sz val="12"/>
        <rFont val="Arial"/>
        <family val="2"/>
      </rPr>
      <t xml:space="preserve">
NC - Subproceso Administración de Cartera
Dirección de Gestión de Impuestos
Subdirección de Cobranzas y Control Extensivo
Coordinación de Cobranzas
Subdirección de Recaudo 
Coordinación de Administración de Aplicativos de Impuestos
</t>
    </r>
  </si>
  <si>
    <r>
      <rPr>
        <b/>
        <sz val="12"/>
        <rFont val="Arial"/>
        <family val="2"/>
      </rPr>
      <t>DGI</t>
    </r>
    <r>
      <rPr>
        <sz val="12"/>
        <rFont val="Arial"/>
        <family val="2"/>
      </rPr>
      <t xml:space="preserve">
NC- Subproceso Innovación y Tecnología
Dirección de Gestión de Innovación y Tecnología
</t>
    </r>
  </si>
  <si>
    <t>Mapa de historias con la priorización funcional de la implementación  V1</t>
  </si>
  <si>
    <r>
      <rPr>
        <b/>
        <sz val="12"/>
        <rFont val="Arial"/>
        <family val="2"/>
      </rPr>
      <t>DGI</t>
    </r>
    <r>
      <rPr>
        <sz val="12"/>
        <rFont val="Arial"/>
        <family val="2"/>
      </rPr>
      <t xml:space="preserve">
NC - Subproceso Administración de Cartera
Dirección de Gestión de Impuestos
Subdirección de Cobranzas y Control Extensivo
Coordinación de Cobranzas
Subdirección de Recaudo 
Coordinación de Administración de Aplicativos de Impuestos
</t>
    </r>
  </si>
  <si>
    <t>Plan de trabajo</t>
  </si>
  <si>
    <r>
      <rPr>
        <b/>
        <sz val="12"/>
        <rFont val="Arial"/>
        <family val="2"/>
      </rPr>
      <t>DGI</t>
    </r>
    <r>
      <rPr>
        <sz val="12"/>
        <rFont val="Arial"/>
        <family val="2"/>
      </rPr>
      <t xml:space="preserve">
NC- Subproceso Innovación y Tecnología
Dirección de Gestión de Innovación y Tecnología
</t>
    </r>
  </si>
  <si>
    <t xml:space="preserve">Plan de trabajo aprobado </t>
  </si>
  <si>
    <r>
      <rPr>
        <b/>
        <sz val="12"/>
        <rFont val="Arial"/>
        <family val="2"/>
      </rPr>
      <t>DGI</t>
    </r>
    <r>
      <rPr>
        <sz val="12"/>
        <rFont val="Arial"/>
        <family val="2"/>
      </rPr>
      <t xml:space="preserve">
NC - Subproceso Administración de Cartera
Dirección de Gestión de Impuestos
Subdirección de Cobranzas y Control Extensivo
Coordinación de Cobranzas
Coordinación de Administración de Aplicativos de Impuestos
NC- Subproceso Innovación y Tecnología
Dirección de Gestión de Innovación y Tecnología
</t>
    </r>
  </si>
  <si>
    <r>
      <rPr>
        <b/>
        <sz val="12"/>
        <rFont val="Arial"/>
        <family val="2"/>
      </rPr>
      <t>DGI</t>
    </r>
    <r>
      <rPr>
        <sz val="12"/>
        <rFont val="Arial"/>
        <family val="2"/>
      </rPr>
      <t xml:space="preserve">
NC - Subproceso Administración de Cartera
Dirección de Gestión de Impuestos
Subdirección de Cobranzas y Control Extensivo
Coordinación de Cobranzas
Subdirección de Recaudo 
Coordinación de Administración de Aplicativos de Impuestos
 </t>
    </r>
  </si>
  <si>
    <t>Auditoría al Proyecto de Implementación de Factura Electrónica y Controles a Proveedores Tecnológicos 
AFE 2024-006</t>
  </si>
  <si>
    <t>AFE 2024-006
H6</t>
  </si>
  <si>
    <r>
      <rPr>
        <b/>
        <sz val="12"/>
        <rFont val="Arial"/>
        <family val="2"/>
      </rPr>
      <t>Hallazgo No. 6. Deficiencias en la gestión de roles de los activos sistemas de información del subproceso de Factura Electrónica y Servicios Digitales</t>
    </r>
    <r>
      <rPr>
        <sz val="12"/>
        <rFont val="Arial"/>
        <family val="2"/>
      </rPr>
      <t xml:space="preserve">
Realizados los cruces de la información remitida por la Dirección de Gestión de Innovación y Tecnología - DGIT, la subdirección de Factura Electrónica y Soluciones Operativas, y la Subdirección del Empleo Público referente a los roles de las soluciones tecnológicas, los roles asignados, los funcionarios de planta y contratistas de la subdirección de Factura Electrónica y Soluciones Operativas y los logs de registro de los activos sistemas de información se evidenció lo siguiente: (Anexo_No.4_SI).
</t>
    </r>
    <r>
      <rPr>
        <u/>
        <sz val="12"/>
        <rFont val="Arial"/>
        <family val="2"/>
      </rPr>
      <t>Sistema Premio Fiscal 2023 "La factura electrónica me premia"</t>
    </r>
    <r>
      <rPr>
        <sz val="12"/>
        <rFont val="Arial"/>
        <family val="2"/>
      </rPr>
      <t xml:space="preserve">
1.	La base de datos del sistema de información no cuenta con log de auditoría que permita realizar seguimiento a las transacciones realizadas sobre la información registrada en la base de datos del sistema Premio Fiscal 2023, con el fin de validar accesos posteriores y rastro transaccional posterior al sorteo realizado el 15/12/2023. El log activo almacena cambios estructurales a la base de datos y no a las transacciones realizadas por roles y/o usuarios. El archivo de log suministrado por la DGIT para el ejercicio auditor relaciona cambios hasta el 14/12/2023.  
2.	El sistema no dispone de un rol de consulta para auditoría de entes internos y externos. 
Sistema de Factura Electrónica - SFESO 
1.	De los 78 usuarios con asignación de los roles 2242 “Rol básico 4 Administración Catalogo” y 2243 “Rol básico 5 Consulta Auditoria” en el archivo “Roles_Muisca” se evidenciaron 52 funcionarios de áreas distintas al subproceso de Factura Electrónica y Servicios Digitales, lo que representa el 67% de estos.
2.	Al revisar los 78 usuarios con roles habilitados del sistema SFESO, 12 funcionarios reportan un cargo distinto del reportado al archivo de planta de personal tomado como referencia para el ejercicio auditor (01/07/2024) es decir el 15% de ellos. 
3.	Los Log del Sistema de Factura Electrónica se generan y se almacenan por 90 días, sin permitir disponer una trazabilidad a largo plazo sobre las modificaciones que se realicen en las configuraciones del sistema de información y en las bases de datos de usuarios. 
4.	Falta de segregación de roles de acceso y funciones para el perfil administrador, todos los usuarios que administran el sistema ingresan con el mismo rol a todas las funcionalidades del sistema. Los roles activos no tienen perfilamiento a pesar de tener dos denominaciones en el Anexo "Roles de las soluciones tecnológicas", todos son de perfil administrador sin posibilidad de asignar rol de consulta o auditoría. 
Lo expuesto, desatiende los numerales 1.6, 5.2, 5.3 y 5.6 del “Manual de Gobierno Digital”, el procedimiento  PR-IIT-0455 V3 “Gestión de Accesos”, los instructivos IN-IIT-0203 V6 “Aprobación Gestión de Roles Soluciones Tecnológicas”, IN-IIT-0273 V2 “Operaciones para la gestión de accesos” e IN-IIT-0105 “Modificación del anexo "Roles de las Soluciones Tecnológicas”, así mismo el numeral 5.1 del “Manual de Políticas de Seguridad Digital”, la política 5.4 “Gestión de la Información Estadística” de la Dimensión 5 “Información y comunicación” y los componentes 3 “Actividades de Control”, 4 “Información y Comunicación” y 5 “Actividades de Monitoreo” de la Dimensión 7 “Control Interno” del Modelo Integrado de Planeación y Gestión – MIPG V5.
 </t>
    </r>
  </si>
  <si>
    <t xml:space="preserve">Lo anterior, se debe a deficiencias en el seguimiento, control y monitoreo de los roles que se habilitan a los diferentes funcionarios de la entidad, sin la debida validación de pertinencia de estos. Así mismo, a la ausencia en la implementación de buenas prácticas en el desarrollo y puesta en producción de sistemas de información en donde se debe contar con la infraestructura propia y logs de auditoría que permitan realizar validaciones de transacciones realizadas sobre la data del sistema y su estructura. </t>
  </si>
  <si>
    <t xml:space="preserve">1. Realizar un documento de diagnóstico de la herramienta y posibles alternativas de desarrollo, compra y evolución, que soporte el premio fiscal, para determinar la viabilidad de incluir un módulo de auditorías, rol de consulta para auditoría de entes internos y externos y lineamientos sobre documentación técnica. </t>
  </si>
  <si>
    <t>Documento de diagnóstico</t>
  </si>
  <si>
    <r>
      <rPr>
        <b/>
        <sz val="12"/>
        <rFont val="Arial"/>
        <family val="2"/>
      </rPr>
      <t>DGI</t>
    </r>
    <r>
      <rPr>
        <sz val="12"/>
        <rFont val="Arial"/>
        <family val="2"/>
      </rPr>
      <t xml:space="preserve">
Subdirección de Factura Electrónica y Soluciones Operativas
Subdirección de Servicio al Ciudadano
Subdirección de Innovación y Proyectos</t>
    </r>
  </si>
  <si>
    <t xml:space="preserve">2. Solicitar la inactivación de los roles 2242 “Rol básico 4 Administración Catalogo” y 2243 “Rol básico 5 Consulta Auditoria” en el archivo “Roles_Muisca” 
</t>
  </si>
  <si>
    <t>Solicitud de inactivación y verificación del Formato con los  Listados de usuarios y roles inactivados</t>
  </si>
  <si>
    <r>
      <rPr>
        <b/>
        <sz val="12"/>
        <rFont val="Arial"/>
        <family val="2"/>
      </rPr>
      <t>DGI</t>
    </r>
    <r>
      <rPr>
        <sz val="12"/>
        <rFont val="Arial"/>
        <family val="2"/>
      </rPr>
      <t xml:space="preserve">
Subdirección de Factura Electrónica y Soluciones Operativas</t>
    </r>
  </si>
  <si>
    <t xml:space="preserve">3. Revisar, depurar y hacer seguimiento mensual al listado general de roles del SFESO, para solicitar la inactivación o eliminación de los usuarios y roles que no se requieran con los cargos y dependencias de estos, de acuerdo al procedimiento.
</t>
  </si>
  <si>
    <r>
      <t>Acta</t>
    </r>
    <r>
      <rPr>
        <b/>
        <sz val="12"/>
        <rFont val="Arial"/>
        <family val="2"/>
      </rPr>
      <t xml:space="preserve"> </t>
    </r>
    <r>
      <rPr>
        <sz val="12"/>
        <rFont val="Arial"/>
        <family val="2"/>
      </rPr>
      <t xml:space="preserve">de seguimiento mensual que registre los Listados de usuarios y roles actualizados según Formato de requerimientos realizados
</t>
    </r>
  </si>
  <si>
    <t>4. Realizar una mesa de trabajo conjunta con las partes involucradas (Grupo Office 365, la Gerencia de Multinube, la Subdirección de Infraestructura Tecnológica, la Subdirección de Factura Electrónica y Soluciones Operativas), para evaluar la viabilidad técnica, operativa y financiera de la ampliación del tiempo de almacenamiento de los logs del sistema.</t>
  </si>
  <si>
    <t>Acta de reunión que evidencie las decisiones</t>
  </si>
  <si>
    <r>
      <rPr>
        <b/>
        <sz val="12"/>
        <rFont val="Arial"/>
        <family val="2"/>
      </rPr>
      <t xml:space="preserve">DGI
</t>
    </r>
    <r>
      <rPr>
        <sz val="12"/>
        <rFont val="Arial"/>
        <family val="2"/>
      </rPr>
      <t>Subdirección de Factura Electrónica y Soluciones Operativas
Subdirección de Infraestructura Tecnológica y de Operaciones</t>
    </r>
  </si>
  <si>
    <t>5. Elaborar un plan de acción derivado de las decisiones tomadas en la mesa de trabajo</t>
  </si>
  <si>
    <t xml:space="preserve">Plan de acción </t>
  </si>
  <si>
    <r>
      <rPr>
        <b/>
        <sz val="12"/>
        <rFont val="Arial"/>
        <family val="2"/>
      </rPr>
      <t>DGI</t>
    </r>
    <r>
      <rPr>
        <sz val="12"/>
        <rFont val="Arial"/>
        <family val="2"/>
      </rPr>
      <t xml:space="preserve">
Subdirección de Factura Electrónica y Soluciones Operativas
Subdirección de Infraestructura Tecnológica y de Operaciones</t>
    </r>
  </si>
  <si>
    <t>6. Realizar los terminos de referencia y anexo técnico del módulo de roles y perfiles del Sistema de Facturación Electrónica SFESO</t>
  </si>
  <si>
    <t>Documento de terminos de referencia y anexo técnico</t>
  </si>
  <si>
    <r>
      <rPr>
        <b/>
        <sz val="12"/>
        <rFont val="Arial"/>
        <family val="2"/>
      </rPr>
      <t xml:space="preserve">DGI
</t>
    </r>
    <r>
      <rPr>
        <sz val="12"/>
        <rFont val="Arial"/>
        <family val="2"/>
      </rPr>
      <t>Subdirección de Factura Electrónica y Soluciones Operativas
Subdirección de Innovación y Proyectos</t>
    </r>
  </si>
  <si>
    <t>7. Adelantar las acciones contractuales del mantenimiento evolutivo de las funcionalidades del sistema de Facturación electrónica que incluya el mejoramiento de roles y perfiles del Sistema de Facturación Electrónica SFESO</t>
  </si>
  <si>
    <t>Contrato Firmado</t>
  </si>
  <si>
    <r>
      <rPr>
        <b/>
        <sz val="12"/>
        <rFont val="Arial"/>
        <family val="2"/>
      </rPr>
      <t>DGI</t>
    </r>
    <r>
      <rPr>
        <sz val="12"/>
        <rFont val="Arial"/>
        <family val="2"/>
      </rPr>
      <t xml:space="preserve">
Subdirección de Factura Electrónica y Soluciones Operativas
Subdirección de Innovación y Proyectos</t>
    </r>
  </si>
  <si>
    <t>8. Desarrollar, probar e implementar el módulo de roles y perfiles del Sistema de Facturación Electrónica SFESO</t>
  </si>
  <si>
    <t>Puesta en producción del módulo de roles y perfiles del sistema 
(01) Un Acta de comité de gestión de Cambios de Tecnología del correspondiente software instalado y en producción</t>
  </si>
  <si>
    <t>Auditoria a la Gestión de Cartera
AGC2025-003</t>
  </si>
  <si>
    <t>AGC2025-003
H1</t>
  </si>
  <si>
    <r>
      <rPr>
        <b/>
        <sz val="12"/>
        <rFont val="Arial"/>
        <family val="2"/>
      </rPr>
      <t>Hallazgo No.1 Ausencia de informes y de seguimiento a la gestión del secuestre (D)</t>
    </r>
    <r>
      <rPr>
        <sz val="12"/>
        <rFont val="Arial"/>
        <family val="2"/>
      </rPr>
      <t xml:space="preserve">
Verificados los controles relacionados con la gestión que realiza el secuestre sobre los bienes que administra; así como, la presentación de los informes mensuales y finales relacionados con su administración y las acciones emprendidas por parte de la entidad respecto de los bienes secuestrados se evidenció que:
a.	En los expedientes no obran los informes mensuales y finales que debe rendir el secuestre sobre la gestión desarrollada, que den cuenta del estado de los bienes embargados y secuestrados, del pago del canon de arriendo mensual y si éste continúa o no arrendado, si hay depósitos y se consignaron a órdenes del proceso, si se reintegraron los bienes, cambios en estos y/o estado de productividad; se precisa que en los expedientes obran las actas donde se declaran legalmente secuestrados los inmuebles; así mismo, se indica que se realizó la entrega real y material al secuestre.
b.	En los expedientes no obran documentos soporte que den cuenta que se hayan realizado verificaciones oculares a los bienes para establecer su estado y su coincidencia con lo descrito en el acta de secuestro; así mismo, cuando el bien sea garantía de facilidad de pago y esté secuestrado, no se evidenció que se haya realizado el seguimiento cada tres (3) meses según lo establecido en el procedimiento PR-COT-0419 “Seguimiento a la gestión y aprobación de cuentas del secuestre”.
c.	Mediante Resolución No. 20241021001438 del 25/07/2024 se ordenó declarar nulidad de lo actuado desde auto No.2022234000023 del 15/09/2022 que ordenó la diligencia de secuestro del bien “por no existir plena identificación del inmueble puesto que la medida se materializó en un inmueble diferente al correspondiente al folio de matrícula inmobiliaria 321-46810, (…) de propiedad del contribuyente”, el cual fue objeto de secuestro, avalúo y remate, y no pudo efectuarse la entrega material a favor del adjudicatario por lo antes expuesto, lo que evidencia deficiencias en el control de las actuaciones previas y concurrentes por parte del funcionario ejecutor para adelantar la diligencia de secuestro.
En consecuencia, durante aproximadamente dos (2) años desde el momento de la diligencia de secuestro, el auxiliar designado como secuestre no rindió informe alguno de su gestión, sin ser materia de seguimiento previo al remate para su adjudicación por parte del funcionario, que permitiera establecer la identificación plena del inmueble y las condiciones físicas del lote y de esta manera evitar las inconsistencias y el riesgo de acciones judiciales. DSIA Bucaramanga NIT 900.559.099.
d.	Solicitudes de informes al secuestre que no han sido atendidas y ausencia de seguimiento referente a su incumplimiento, evidenciando bienes inmuebles legalmente secuestrados desde el 2018 y a la fecha el secuestre no ha rendido los informes correspondientes. De igual forma, no se evidenció que se hayan adelantado las acciones correspondientes por el funcionario ejecutor para el relevo de los secuestres y remisión de oficios para solicitar la exclusión de la lista de auxiliares de justicia, dado el presunto incumplimiento de los deberes sobre la gestión encomendada.
e.	Ausencia del auto y comunicado que fija fecha para la entrega del bien inmueble por parte del secuestre, en aquellos casos en los que el bien fue adjudicado en remate o en los que el contribuyente canceló la totalidad de las obligaciones fiscales. Así mismo, no se encontraron actas de la diligencia de entrega material del bien secuestrado que respalde dicho procedimiento. DSI Medellín.
De las situaciones anteriores, una o varias de éstas, se evidenciaron en los siguientes expedientes: DSI Medellín: NIT 70.163.877, 39.412.911, 43.275.363, 800.032.189, 98.524.075, 901.048.130, 21.979.932, 8.128.266, 98.471.907, 900.641.075, 70.130.864, 900.805.626, 24.361.941, 1.045.418.912, 811.013.353, 1.128.264.998 DSIA Bucaramanga: NIT 900.851.792, 129.973, 91.205.007, 900.201.235, 830.035.495, 63.562.022, 900.518.059, 91.289.799, 91.244.813, 13.743.244, 91.289.553, 13.512.011, 804.013.017, 900.824.105, 900.210.927, 5.560.469, 6.104.319, 37.547.834, 900.559.099, 3.044.649, 91.295.055, 91.247.978, 900.365.786, 900.406.196.
Criterios: Artículo 51 y 52 del Código General del Proceso; artículo 3 principios de eficacia, eficiencia y transparencia de la Ley 489 de 1998; actividades 1, 2, 3 y 4 del procedimiento PR-COT-0419 V3; actividad 1 del procedimiento PR-COT-0391 V3, actividades 31 y 34 del procedimiento PR-COT-0388 V3, Procedimiento PR-COT-0319 V3.
Riesgos: Materialización del riesgo R1 “Obligaciones exigibles no gestionadas eficientemente en los términos de la ley y los procedimientos” y exposición al riesgo R3 “Bienes secuestrados perdidos o dañados” de la Matriz de riesgos del Subproceso Administración de Cartera V4 del 11/10/2022.</t>
    </r>
  </si>
  <si>
    <t>Deficiencias en la aplicación de los controles de la matriz de riesgos del subproceso, en el seguimiento de la gestión del auxiliar designado como secuestre, en la verificación de la presentación de la rendición de cuentas y/o informe mensual de la gestión del secuestre en el término establecido y de efectuar verificación ocular del bien secuestrado.</t>
  </si>
  <si>
    <t>Realizar seguimiento a la correcta gestión de los auxiliares de justicia  y entrega de bienes adjudicados</t>
  </si>
  <si>
    <t>Revisar mensualmente una muestra del 10% de los bienes en los que se haya designado auxiliar de justicia/secuestre, incluyendo para el muestreo los expedientes que cumplan con los siguientes criterios: 
1. Mayores cuantías en el avalúo del bien
2. Expedientes con obligaciones próximas a prescribir
3. Auxiliares de justicia/secuestres que no hayan rendido cuentas en el último trimestre
4. Bienes que no hayan sido objeto de revisión en el periodo anterior
Validando que se esté realizando la evaluación a la gestión del secuestre, la rendición de cuentas y que existan los soportes respectivos dentro del expediente de cobro, así como todos los documentos necesarios para los casos en que se realice adjudicación de bienes en remate o cuando el contribuyente canceló la totalidad de obligaciones.</t>
  </si>
  <si>
    <r>
      <rPr>
        <b/>
        <sz val="12"/>
        <rFont val="Arial"/>
        <family val="2"/>
      </rPr>
      <t>DGI</t>
    </r>
    <r>
      <rPr>
        <sz val="12"/>
        <rFont val="Arial"/>
        <family val="2"/>
      </rPr>
      <t xml:space="preserve">
Dirección de Gestión de Impuestos
Subdirección de Cobranzas y Control Extensivo
Coordinación de Cobranzas
Dirección Seccional de Impuestos de Medellín
Dirección Seccional de Impuestos y Aduanas de Bucaramanga</t>
    </r>
  </si>
  <si>
    <t>Realizar, según sea procedente, las actuaciones para subsanar las situaciones de: Inexistencia de informes de rendición de cuentas de los auxiliares de justicia, relevo en caso de incumplimiento y solicitud de exclusión de la lista de auxiliares de justicia, Inspección ocular para validar el estado del bien, existencia del auto y comunicado que fija fecha para la entrega del bien inmueble por parte del secuestre y el  acta de la diligencia de entrega material del bien secuestrado, de los contribuyentes: DSI Medellín: NIT 70.163.877, 39.412.911, 43.275.363, 800.032.189, 98.524.075, 901.048.130, 21.979.932, 8.128.266, 98.471.907, 900.641.075, 70.130.864, 900.805.626, 24.361.941, 1.045.418.912, 811.013.353, 1.128.264.998 DSIA Bucaramanga: NIT 900.851.792, 129.973, 91.205.007, 900.201.235, 830.035.495, 63.562.022, 900.518.059, 91.289.799, 91.244.813, 13.743.244, 91.289.553, 13.512.011, 804.013.017, 900.824.105, 900.210.927, 5.560.469, 6.104.319, 37.547.834, 900.559.099, 3.044.649, 91.295.055, 91.247.978, 900.365.786, 900.406.196</t>
  </si>
  <si>
    <t>Validar la información registrada en el FT-COT-5255 "Inventario de bienes embargados" con la realidad procesal del expediente de cobro</t>
  </si>
  <si>
    <t>Revisar bimestralmente una muestra de 20 expedientes de ejecución de bienes contrastando lo evidenciado en el expediente con lo registrado en el FT-COT-5255 "Inventario de bienes embargados"</t>
  </si>
  <si>
    <t>AGC2025-003
H2</t>
  </si>
  <si>
    <r>
      <rPr>
        <b/>
        <sz val="12"/>
        <rFont val="Arial"/>
        <family val="2"/>
      </rPr>
      <t>Hallazgo No.2 Deficiencias en el seguimiento a las facilidades de pago</t>
    </r>
    <r>
      <rPr>
        <sz val="12"/>
        <rFont val="Arial"/>
        <family val="2"/>
      </rPr>
      <t xml:space="preserve">
Verificado el seguimiento a las facilidades de pago, el estado de éstas según las cuotas y condiciones pactadas; así como, la calidad, veracidad y consistencia de la información reportada en el control, las actuaciones adelantadas en los casos de incumplimiento, los recibos de pago en la Obligación Financiera y estado de las obligaciones que hacen parte de la facilidad, se evidenció que:
a.	Facilidades de pago con incumplimiento de las cuotas pactadas o de obligaciones surgidas con posterioridad, sin que se haya proferido o expedido oportunamente el oficio de verificación de cumplimiento y/o la resolución que la deje sin efecto o declare sin vigencia el plazo y ordene hacer efectiva la garantía hasta la concurrencia del saldo de la deuda garantizada cuando corresponda; evidenciando contribuyentes con incumplimientos desde la primera cuota sin que se hayan surtido las citadas actuaciones. DSI Medellín: NIT 71.723.959, 901.449.917, 901.760.448, 900.550.536, 901.376.317, 8.104.516, 70.163.877, 43.275.363, 24.361.941, 901.528.551, 98.626.930, 1.017.185.790. DSIA Bucaramanga: NIT 900.720.690, 901.278.385.
b.	Facilidades de pago declaradas sin efecto en las que se ofrecieron bienes inmuebles en garantía para respaldar el cumplimiento de éstas, y a pesar de haberse ordenado en el acto administrativo hacer efectiva la garantía otorgada hasta la concurrencia del saldo de la deuda garantizada, no se han adelantado las acciones pertinentes para el remate de los bienes embargados y secuestrados. DSIA Bucaramanga. NIT 900.851.792, 129.973.
c.	En el expediente con NIT 800.121.406 obra Acta No. 20236538000371 de fecha 28/06/2023 “Por la cual se suscribe una Facilidad de pago por un término no superior a un año” y con Resolución No. 20240811000026 de fecha 30/01/2024 se declara sin efecto la facilidad de pago, ordenándose hacer efectiva la garantía ofrecida por el tercero garante consistente en el inmueble con MI 300-72028; no obstante, revisado el certificado de tradición y libertad del bien inmueble en cuestión, se evidencia que el propietario es una empresa y no el tercero que lo ofreció en garantía quien tiene constituido fideicomiso civil.  DSIA Bucaramanga. NIT 800.121.406
d.	Inconsistencias en la información registrada en el control de facilidades de pago formato FT-COT-2616 "Control facilidades de pago” y FT-COT-2639 "Control a facilidades de pago – Normas transitorias". DSI Medellín. NIT 811.022.917, 901.528.551, 72.344.185, 1.128.264.998, 900.455.326, 900.284.917, 900.958.259, 900.263.762, 70.163.877, 8.128.266, 70.130.864, 98.626.930, 900.823.127, 1.017.185.790.
e.	Dos expedientes de facilidades de pago para el mismo contribuyente con NIT 901.360.705 donde la primera facilidad de pago fue otorgada con Acta No. 202365380000-0078 de fecha 01/02/2024 por valor de $63,651,000, y de forma posterior se otorgó otra facilidad con Acta 202465380002030 del 24/10/2024 por valor de $ 49,433,000; a su vez la primera facilidad fue declarada sin efecto mediante Resolución No. 20250811002170 del 20/02/2025 notificada el 26/02/2025. DSI Medellín. NIT 901.360.705.
f.	Falta la expedición de la resolución de cumplimiento de la facilidad de pago, donde han transcurrido hasta 14 meses desde la finalización del pago de la última cuota por parte del contribuyente. DSI Medellín. NIT 8.128.266, 72.344.185
Con lo anterior, se incumplen criterios normativos, dimensiones de MIPG y procedimientos institucionales generando efectos y riesgos con ocasión a las causas como se muestra en la siguiente tabla:
Criterios: Artículo 814 del Estatuto Tributario; artículo 3 principios de celeridad, eficacia y eficiencia de la Ley 489 de 1998; actividades 6, 38, 41, 48 y 56 del procedimiento PR-COT-0272 V9; actividades 36 y 54 del procedimiento PR-COT-0424 V3; actividad 31 del procedimiento PR-COT-0388 V3.
Riesgos: Exposición a los riesgos R1 “Obligaciones exigibles no gestionadas eficientemente en los términos de la ley y los procedimientos” de la Matriz de riesgos del Subproceso Administración de Cartera V4 del 11/10/2022.</t>
    </r>
  </si>
  <si>
    <t>Deficiencias en el seguimiento de las facilidades de acuerdo con los términos establecidos para verificar su cumplimiento e inaplicación de los controles definidos en los procedimientos.</t>
  </si>
  <si>
    <t>Realizar seguimiento y generar alertas a la gestión de las facilidades de pago otorgadas</t>
  </si>
  <si>
    <t xml:space="preserve">Generar alertas bimestralmente a los funcionarios de cobro sobre una muestra del 5% de las facilidades de pago en estado vigente que no cuenten con actividades de control registradas en el formato FT-COT-2616 “Control a las facilidades de pago” al final del período anterior, generando posteriormente el correspondiente registro de las actuaciones que se deriven de ese control </t>
  </si>
  <si>
    <t>Verificar trimestralmente la gestión del 30% de los expedientes de facilidades de pago con garantía validando que: la garantía se encuentre debidamente conformada, se este realizando seguimiento al auxiliar de justicia y se este realizando la inspección ocular cada 3 meses como mínimo.</t>
  </si>
  <si>
    <t>AGC2025-003
H3</t>
  </si>
  <si>
    <r>
      <rPr>
        <b/>
        <sz val="12"/>
        <rFont val="Arial"/>
        <family val="2"/>
      </rPr>
      <t>Hallazgo No.3 Deficiencias en la gestión de cobro e incumplimiento de los términos señalados en el procedimiento para el trámite de las actuaciones.</t>
    </r>
    <r>
      <rPr>
        <sz val="12"/>
        <rFont val="Arial"/>
        <family val="2"/>
      </rPr>
      <t xml:space="preserve">
Verificadas las actuaciones surtidas en la gestión de cobro, la oportunidad en la expedición del mandamiento de pago, de la resolución que ordena seguir adelante la ejecución, el decreto y perfeccionamiento de las medidas cautelares con su respectiva notificación; así como, la inscripción de la orden de embargo de acuerdo con la naturaleza del bien y el seguimiento del respectivo registro en el formato FT-COT-5255 "Inventario de bienes embargados", se evidenció que:
a.	Obligaciones con o sin mandamiento de pago con riesgo de prescripción o incumplimiento de los términos señalados en el procedimiento para la expedición de la resolución que ordena seguir adelante la ejecución con demoras hasta de 5 años. Así como, deficiencias en la investigación de bienes, consulta de información exógena, decreto de medidas cautelares donde transcurren aproximadamente hasta 6 años para gestionarlas y/o inactividad en las actuaciones que deben surtirse para la gestión de cobro. DSI Medellín: NIT 811.000.953, 900.691.832, 15.333.232, 98.471.907, 900.251.766, 70.529.318, 900.597.008, 900.752.183, 71.746.739, 42.973.189. DSIA Bucaramanga: NIT 900.865.534, 41.455.786, 900.777.892, 804.012.750, 37.726.553, 37.555.847, 13.831.422, 900.091.889, 63.352.042, 900.723.454, 13.512.011, 900.723.454, 900.365.786, 900.032.222, 804.003.247, 900.291.178, 900.734.750.
b.	Acción de cobro posiblemente prescrita para la obligación contenida en la resolución sanción No.112412018000273 del 30/10/2018 ejecutoriada el 04-01-2019 por valor de $424.185.000, con mandamiento de pago No. 20190302002082 del 8/05/2019, notificado 7/06/2019 y resolución que ordena seguir adelante la ejecución No. 20190309001485 del 11/07/2019, en el expediente no obran otras actuaciones para su gestión con posible prescripción desde 8/06/2024. DSI Medellín: NIT 900.251.766. (D) (F)
c.	El contribuyente con NIT 900.851.792, presenta 79 obligaciones por un total de $ 529.862.363 de las cuales 74 corresponden a ventas y retenciones, expediente clasificado en el segmento de “Representación Externa” por cuanto el tercero garante de la facilidad de pago fue admitido a un “proceso de negociación de deudas de persona natural no comerciante” del cual posteriormente desistió, por tanto, se debe verificar la clasificación de las obligaciones del contribuyente reportadas en este segmento. De otra parte, no se han realizado las gestiones para la conformación de insumos para la denuncia por el delito de omisión de agente retenedor o recaudador. DSIA Bucaramanga y Coordinación de Cobranzas.
d.	Con resolución No. 2021004060000297 de fecha 4/10/2021 se le impuso sanción al contribuyente por no suministrar la información exógena del año 2017 por una cuantía de $ 497.340.000, en el inventario de cartera se registra como obligación por Renta 2017 y también como Sanción 2021, las dos por igual valor. La misma situación se presenta con Retención en la fuente 2016 -12 que con resolución sanción por no declarar No.2021004060000613 de fecha 16/12/2021 se impuso un valor de $44.560.000 y en el inventario de cartera se observa doble obligación para el contribuyente tanto en Retención como en Sanción y con una vigencia diferente. Estas obligaciones están reconocidas en los aplicativos SIPAC y Obliga. DSIA Bucaramanga. NIT 900.865.534. Similar situación NIT 900.777.892, 804.012.750.
e.	Deficiencias en el control de la notificación o comunicación de los actos administrativos los cuales se encuentran en estado “planilla de devolución al área técnica” para un total de 26 casos, los cuales fueron proferidos entre el 31/10/2020 y el 07/03/2025 referentes a mandamientos de pago,  resolución que ordena seguir adelante la ejecución, resolución por la cual se declara sin vigencia una facilidad de pago, resolución por medio de la cual se decreta un desistimiento, respuesta solicitud de facilidad de pago para completar requisitos, comunicado de la resolución embargo de créditos u otros derechos semejantes, entre otros. Anexo No.1. DSI Medellín.
En el mismo sentido se presentan 19 mandamientos de pagos en estado “capturado en el área técnica” y 18 resoluciones de embargo de créditos u otros derechos semejantes, sin evidencia del trámite de notificación o comunicación respectivamente. Anexo No.2 DSIA Bucaramanga.
f.  Actos administrativos donde transcurren entre tres (3) meses hasta tres (3) años desde su expedición para proceder con la notificación o comunicación de éstos y/o se encuentran sin firma en el expediente y sin la correspondiente notificación y/o en el expediente no obra ésta. DSI Medellín. NIT 901.290.119, 900.597.008 y Anexo No.1 DSI Medellín. y DSIA Bucaramanga. 3.044.649, 900.032.222.
g.	No se ha procedido con la organización del insumo para la remisión de éste a la Unidad Penal para la respectiva denuncia del contribuyente en la Fiscalía por el delito de Omisión del Agente retenedor y/o Recaudador. DSIA Bucaramanga NIT 900.865.534, 41.455.786, 37.726.553 y DSI Medellín: NIT 900.882.524. Contribuyente denunciado por 22 obligaciones y a la fecha presenta 37 obligaciones penalizables, por lo que se debe organizar el insumo para adición de denuncia. 
h.	Desactualización del formato FT-COT-5255 "Inventario de bienes embargados" en el cual no se relacionan todos los bienes que han sido objeto de medidas de embargo y secuestro de acuerdo con lo establecido en los procedimientos: “Decretar Medidas Cautelares” - PR-COT-0327 y “Secuestro de bienes'' - PR-COT-0388. DSI Medellín NIT 98.626.930, 900.823.127, 70.163.877, 19.456.154. DSIA Bucaramanga. NIT 129.973, 37.747.570, 900.656.724, 900.851.792.
Criterios: Artículo 209 principios de publicidad y celeridad de la Constitución Política, artículo 3 principios de celeridad, eficacia y publicidad de la Ley 489 de 1998; numerales 9, 11 y 13 del artículo 3 de la Ley 1437 de 2011; artículo 826 del Estatuto Tributario, actividades 3, 4, 5, 18, 19 y 22 del procedimiento PR-COT-0270 V5; condiciones generales del procedimiento PR-COT-0326 V4; condiciones generales y actividad 20 del procedimiento PR-COT-0327 V5; actividades 31 y 34 del procedimiento PR-COT-0388 V3; Manual de la herramienta capturador obligaciones-Obliga; condiciones generales y los requisitos de entrada del procedimiento PR-ADF-0159 V5.
Riesgos: Exposición de los riesgos R1 “Obligaciones exigibles no gestionadas eficientemente en los términos de la ley y los procedimientos” y R2 “Actos administrativos, decisiones o actuaciones en general expedidos con deficiencia de fondo y/o forma” de la matriz de riesgos del Subproceso de Administración de Cartera V4 del 11/10/2022.</t>
    </r>
  </si>
  <si>
    <t>b. (D - F)</t>
  </si>
  <si>
    <t>Insuficiencias en las labores de seguimiento y control por parte de los responsables del proceso para la expedición de los actos administrativos, en el registro de las obligaciones del contribuyente y su correspondiente notificación y/o comunicación.</t>
  </si>
  <si>
    <t>Identificar en el inventario de cartera obligaciones sin gestión de cobro y adelantar las actuaciones procedentes, teniendo en cuenta criterios de priorización</t>
  </si>
  <si>
    <t>Realizar cuatrimestralmente gestión de cobro, en cuanto sea procedente, de las obligaciones que no hayan presentado actividad procesal en un periodo superior a seis (6) meses, mediante la ejecución de las siguientes actuaciones: (i) Embargo de sumas de dinero. (ii) Investigación de bienes. (iii) Vinculación de deudores solidarios o subsidiarios. (iv) Remisión de insumos a la unidad penal; respecto del inventario de cartera, priorizando aquellas de mayor cuantía y con riesgo de prescripción en los próximos doce (12) meses, excluyendo los segmentos no gestionables.</t>
  </si>
  <si>
    <t>Reporte de obligaciones con actuaciones realizadas</t>
  </si>
  <si>
    <r>
      <t xml:space="preserve">DGI
</t>
    </r>
    <r>
      <rPr>
        <sz val="12"/>
        <rFont val="Arial"/>
        <family val="2"/>
      </rPr>
      <t>Dirección de Gestión de Impuestos
Subdirección de Cobranzas y Control Extensivo
Coordinación de Cobranzas
Dirección Seccional de Impuestos de Medellín
Dirección Seccional de Impuestos y Aduanas de Bucaramanga</t>
    </r>
  </si>
  <si>
    <t>Realizar seguimiento a la eficaz comunicación y/o notificación de actos administrativos proferidos por las áreas de cobranzas</t>
  </si>
  <si>
    <t>Requerir trimestralmente a la dependencia encargada de la comunicación y/o notificación de actos administrativos para que informe las causales de la no  comunicación/notificación de los actos expedidos por las áreas de cobranzas para proceder con las actuaciones a que haya lugar para la debida notificación de los mismos</t>
  </si>
  <si>
    <t>Realizar, según sea procedente, las actuaciones para subsanar las situaciones detectadas en el proceso de auditoria</t>
  </si>
  <si>
    <t>Revisar los casos descritos en los Anexos 1 y 2 de las situaciones encontradas para garantizar la comunicación y/o notificación procedente</t>
  </si>
  <si>
    <t xml:space="preserve"> Revisar los casos descritos en los numerales a, b, c, d, e, f, g y h para adelantar las actuaciones relacionadas con: Expedición de mandamiento de pago, Resolución de seguir adelante la ejecución, Investigación de bienes, decreto de medidas cautelares y remisión de insumo para denuncia penal, según sea procedente</t>
  </si>
  <si>
    <t xml:space="preserve"> Revisar el caso de posible prescripción (literal b), para adelantar las actuaciones a que haya lugar, y/o proferir el acto administrativo para la declaratoria de prescripción de la(s) obligaciones(s) </t>
  </si>
  <si>
    <r>
      <rPr>
        <b/>
        <sz val="12"/>
        <rFont val="Arial"/>
        <family val="2"/>
      </rPr>
      <t>DGI</t>
    </r>
    <r>
      <rPr>
        <sz val="12"/>
        <rFont val="Arial"/>
        <family val="2"/>
      </rPr>
      <t xml:space="preserve">
Dirección de Gestión de Impuestos
Subdirección de Cobranzas y Control Extensivo
Coordinación de Cobranzas
Dirección Seccional de Impuestos de Medellín</t>
    </r>
  </si>
  <si>
    <r>
      <t>Revisar el caso en particular (literal c) para reclasificar el segmento de cartera al que pertenece según los criterios definidos en el IN-COT-0305 "Clasificación de la cartera" actualizando la información en el</t>
    </r>
    <r>
      <rPr>
        <b/>
        <sz val="12"/>
        <rFont val="Arial"/>
        <family val="2"/>
      </rPr>
      <t xml:space="preserve"> </t>
    </r>
    <r>
      <rPr>
        <sz val="12"/>
        <rFont val="Arial"/>
        <family val="2"/>
      </rPr>
      <t>FT-COT-2615 "Seguimiento y control a procesos concursales"</t>
    </r>
  </si>
  <si>
    <r>
      <rPr>
        <b/>
        <sz val="12"/>
        <rFont val="Arial"/>
        <family val="2"/>
      </rPr>
      <t>DGI</t>
    </r>
    <r>
      <rPr>
        <sz val="12"/>
        <rFont val="Arial"/>
        <family val="2"/>
      </rPr>
      <t xml:space="preserve">
Dirección de Gestión de Impuestos
Subdirección de Cobranzas y Control Extensivo
Coordinación de Cobranzas
Dirección Seccional de Impuestos y Aduanas de Bucaramanga</t>
    </r>
  </si>
  <si>
    <t>Realizar validaciones de presuntos casos de duplicidad en la cartera</t>
  </si>
  <si>
    <t>Detectar mensualmente casos de presunta duplicidad en la cartera, remitiendo a las Direcciones Seccionales la relación de presuntas duplicidades para que se adelante la gestión procedente</t>
  </si>
  <si>
    <r>
      <t xml:space="preserve">DGI
</t>
    </r>
    <r>
      <rPr>
        <sz val="12"/>
        <rFont val="Arial"/>
        <family val="2"/>
      </rPr>
      <t>Dirección de Gestión de Impuestos
Subdirección de Cobranzas y Control Extensivo
Coordinación de Cobranzas</t>
    </r>
  </si>
  <si>
    <t>AGC2025-003
H4</t>
  </si>
  <si>
    <r>
      <rPr>
        <b/>
        <sz val="12"/>
        <rFont val="Arial"/>
        <family val="2"/>
      </rPr>
      <t>Hallazgo No.4 Depósitos judiciales producto de remate y de embargo de créditos u otros derechos semejantes sin gestionar</t>
    </r>
    <r>
      <rPr>
        <sz val="12"/>
        <rFont val="Arial"/>
        <family val="2"/>
      </rPr>
      <t xml:space="preserve">
Verificada la gestión de los depósitos judiciales constituidos a favor de la Nación UAE DIAN producto de remates, embargo de créditos u otros derechos semejantes y/o de la productividad de los bienes secuestrados; así como el seguimiento y control realizado, se evidenció:
a.	Contribuyentes que tienen entre 4 y 31 depósitos judiciales producto de embargo de créditos u otros derechos semejantes y/o de la productividad de los bienes secuestrados, los cuales están pendientes de gestión según reporte del Banco Agrario de fecha 19/05/2025, así: DSI Medellín: NIT 17.314.410 con 31 depósitos por $ 32.173.986 sin gestionar en el Aplicativo de títulos y en el Banco Agrario, NIT 901.304. 466 con 4 por $ 112.234.538, NIT 15.433.536 con 10 por $31.855.744. 
b.	El NIT 71.748.711 cuenta con 24 depósitos endosados por valor de $ 8.991.391 que a la fecha están pendientes de gestionar en el Banco Agrario, deben realizarse las gestiones que correspondan a fin de establecer la debida comunicación al contribuyente del endoso realizado. Igual situación, para el NIT 21.252.669 con 27 depósitos por valor de $5.495.700, NIT 42.878.648 con 13 depósitos por $ 25.400.687 y NIT 890.982.430 con 14 depósitos por $ 16.858.833 en trámite de endoso a la fecha de auditoría. DSI Medellín. 
c.	Depósitos judiciales producto de remates sin gestionar constituidos desde el 27/05/2022 con comunicado de aplicación de título sin firma en el expediente DJ No. 413230003885122 de fecha 21/06/2022 por valor de $ 29.500.000 para el NIT 80.804.837. Similar situación: DSI Medellín: NIT 98.492.622 con DJ 413230004122045 por valor de $ 13.909.389 de fecha 14/09/2023; NIT 6.030.537 con DJ 413230004012341 por valor de $12.400.000 y DJ 413230004012561 por valor de $ 10.200.000 de fechas 13 y 14 de febrero de 2023 respectivamente y NIT 18.494.912 con DJ 413230004040666 por valor de $ 4.310.874 de fecha 11/04/2023. Igual situación para los NIT. 900.094.789, 43.538.556 y 39.412.911.
d.	Depósito judicial No. 413230003454443 por valor de $ 108.172.080 de fecha 23/12/2019 producto del fallo emitido dentro del incidente de reparación integral que se siguió en contra del señor Jose Gilberto Londoño por el delito de contrabando, ordenándose el pago de perjuicios materiales causados a favor de la DIAN, depósito que a la fecha se encuentra sin gestionar. Así mismo, no existe reconocimiento contable para este tercero, únicamente se revela en cuentas de orden “Otros activos contingentes – Garantías”. DSI Medellín. NIT 71.646.305.
e.	Contribuyentes con depósitos judiciales producto de embargo de créditos u otros derechos semejantes y/o producto de remates que están pendientes de gestión según reporte del Banco Agrario a la fecha de revisión, sobre los cuales se deben realizar las gestiones de acuerdo con las actuaciones que procedan en el proceso de cobro y el seguimiento respectivo. Anexo No.3 Depósitos Judiciales. DSIA Bucaramanga.
Con lo anterior, se incumplen criterios normativos, dimensiones de MIPG y procedimientos institucionales generando efectos y riesgos con ocasión a las causas como se muestra en la siguiente tabla:
Criterios: Artículo 209 “Principio de celeridad” de la Constitución Política; artículo 3 principios de celeridad y eficacia de la Ley 489 de 1998; numeral 13 del artículo 3 de la Ley 1437 de 2011; actividades 16, 40 y 53 del procedimiento PR-COT-0275 V7; numeral 5.2.1 del Manual contable función recaudadora - MN-ADF-0005 V4.
Riesgos: Exposición a los riesgos “R1 Obligaciones exigibles no gestionadas eficientemente en los términos de la ley y los procedimientos” y “R2 Actos Administrativos, decisiones o actuaciones en general expedidos con deficiencia de fondo y/o forma” de la matriz de riesgos del Subproceso Administración de Cartera V4 11/10/2022.</t>
    </r>
  </si>
  <si>
    <t>Falencias en el control y en las actividades de verificación para la oportuna y debida gestión de los depósitos bien sea para su aplicación en las obligaciones o endoso al contribuyente según corresponda.</t>
  </si>
  <si>
    <t>Verificar el cumplimiento de requisitos legales para la aplicación, endoso, fraccionamiento y/o conversión de los depósitos judiciales identificados en la Auditoría AGC 2025-003 como "pendientes de gestionar" y proferir los actos administrativos necesarios para su efectiva gestión, en los casos en que sea procedente</t>
  </si>
  <si>
    <r>
      <rPr>
        <b/>
        <sz val="12"/>
        <rFont val="Arial"/>
        <family val="2"/>
      </rPr>
      <t>DGI</t>
    </r>
    <r>
      <rPr>
        <sz val="12"/>
        <rFont val="Arial"/>
        <family val="2"/>
      </rPr>
      <t xml:space="preserve">
Dirección de Gestión de Impuestos
Subdirección de Cobranzas y Control Extensivo
Coordinación de Cobranzas
Dirección Seccional de Impuestos de Medellín
División de Recaudo y Cobranzas
GIT
Dirección Seccional de Impuestos y Aduanas de Bucaramanga
GIT de Gestión de Cobranzas</t>
    </r>
  </si>
  <si>
    <t>Realizar seguimiento a la eficaz gestión de los depósitos judiciales</t>
  </si>
  <si>
    <t>Enviar trimestralmente a los funcionarios de cobro una relación de Títulos de Deposito Judicial sin gestionar, priorizando la gestión según los siguientes criterios:
1. Mayores cuantías del Titulo de Deposito Judicial
2. Títulos de mas de 6 meses de conformación</t>
  </si>
  <si>
    <t>Reporte de títulos gestionados</t>
  </si>
  <si>
    <t>Revisar bimestralmente una muestra de 10 expedientes en los que se hayan endosado depósitos judiciales, validando que dentro del expediente obre soporte de la comunicación del endoso al contribuyente</t>
  </si>
  <si>
    <r>
      <rPr>
        <b/>
        <sz val="12"/>
        <rFont val="Arial"/>
        <family val="2"/>
      </rPr>
      <t>DGI</t>
    </r>
    <r>
      <rPr>
        <sz val="12"/>
        <rFont val="Arial"/>
        <family val="2"/>
      </rPr>
      <t xml:space="preserve">
Dirección de Gestión de Impuestos
Subdirección de Cobranzas y Control Extensivo
Coordinación de Cobranzas
Dirección Seccional de Impuestos de Medellín
División de Recaudo y Cobranzas
GIT
Dirección Seccional de Impuestos y Aduanas de Bucaramanga
Gestión de Cobranzas</t>
    </r>
  </si>
  <si>
    <t>AGC2025-003
H5</t>
  </si>
  <si>
    <r>
      <rPr>
        <b/>
        <sz val="12"/>
        <rFont val="Arial"/>
        <family val="2"/>
      </rPr>
      <t xml:space="preserve">Hallazgo No.5 Inadecuada gestión documental en la conformación de los expedientes de cobro </t>
    </r>
    <r>
      <rPr>
        <sz val="12"/>
        <rFont val="Arial"/>
        <family val="2"/>
      </rPr>
      <t xml:space="preserve">
Revisada la conformación de los expedientes del proceso de Recuperación de Cartera, el cumplimiento de las normas relacionadas con la gestión documental emitidas por el Archivo General de la Nación y los procedimientos internos se evidenció:	
a.	Deficiencias en la conformación de los expedientes, no contienen la totalidad de las actuaciones que se han surtido, obran documentos repetidos, sin orden cronológico, sin foliación, documentos sueltos allegados de forma posterior y desactualización del formato FT-ADF-2558 “Hoja de control unidad documental” que indique el estado real de la gestión de cobro. DSI Medellín y DSIA Bucaramanga.
Criterios:
Artículo 12 del Acuerdo 02 de 2014 del Archivo General de la Nación; Procedimiento - PR-ADF-0163 V4; numeral 4 del Instructivo - IN-ADF-0132 V5; Formato FT-ADF-2558 “Hoja de control unidad documental”.
Riesgos:
Exposición a los riesgos R1 “Obligaciones exigibles no gestionadas eficientemente en los términos de la ley y los procedimientos”, R2 “Actos Administrativos, decisiones o actuaciones en general expedidos con deficiencia de fondo y/o forma” y R5 “Información afectada en su integridad y/o confidencialidad y/o disponibilidad” de la matriz de riesgos del Subproceso Administración de Cartera V4 11/10/2022 y R6 “Documentos e información institucional perdida, dañada, deteriorada o entregada extemporáneamente” de la matriz de riesgos del Subproceso Recursos Administrativos V1 09/05/2023.</t>
    </r>
  </si>
  <si>
    <t>Deficiencias en la implementación de controles para la conformación de los expedientes de acuerdo con los lineamientos de gestión documental.</t>
  </si>
  <si>
    <t>Realizar seguimiento a la aplicación de normas de gestión documental</t>
  </si>
  <si>
    <t>Seleccionar bimestralmente una muestra de 20 expedientes para revisar la correcta aplicación de procedimientos de conformación de expedientes</t>
  </si>
  <si>
    <t>Informe de chequeos realizados</t>
  </si>
  <si>
    <t>AGC2025-003
H7</t>
  </si>
  <si>
    <r>
      <rPr>
        <b/>
        <sz val="12"/>
        <rFont val="Arial"/>
        <family val="2"/>
      </rPr>
      <t>Hallazgo No.7 Falta de completitud de los manuales y documentación técnica, soporte de base de datos de los sistemas de información que apoyan al proceso de Recuperación de Cartera.</t>
    </r>
    <r>
      <rPr>
        <sz val="12"/>
        <rFont val="Arial"/>
        <family val="2"/>
      </rPr>
      <t xml:space="preserve">
Verificadas las funcionalidades, manuales, documentación técnica, diccionarios de base de datos de los sistemas de información SIPAC, Remates Virtuales, Obligación Financiera y repositorio Obliga ; así como, la información registrada en el enlace de Arquitectura de la DIANNET se evidenció:
a.	Los diccionarios de base datos de los sistemas Remates Virtuales, Obligación Financiera y SIPAC, se encuentran desactualizados e incompletos, por cuanto, no detallan la descripción de la totalidad de las tablas y campos que conforman cada uno de los sistemas, lo que dificulta la gestión del conocimiento y administración de estos sistemas. DGIT/ DGI
b.	Manuales técnicos desactualizados e incompletos, sin evidenciar el registro de las versiones y ajustes realizados a los sistemas: Manual Técnico Operativo del SIPAC (Referencia: SpmtO01) de fecha 02/07/2002, Manual del usuario SIPAC de 2021; Manual Técnico de Obligación Financiera no relaciona fecha de elaboración además no detalla información lenguaje de programación, base de datos, requerimientos para instalación, procedimientos de instalación y demás ajustes de la última versión realizados al sistema. DGIT/ DGI
c.	Ausencia de un manual técnico para el Sistema Remates Virtuales y Repositorio Obliga que detalle información sobre lenguaje de programación, base de datos, requerimientos para instalación, procedimientos de instalación del sistema, entre otros que sirva de guía para los técnicos y desarrolladores en la solución de los problemas, mantenimiento y configuración de estos. DGIT/ DGI
d.	Inexistencia del manual para usuario funcional del Sistema Remates Virtuales, que facilite el uso de las funcionalidades del sistema y de esta manera se eviten reprocesos, suspensión de las diligencias o acciones judiciales en contra de la entidad. DGIT/ DGI
e.	La obsolescencia del motor de base de datos Oracle 8 sobre el cual opera el Sistema SIPAC, no cuenta con soporte por parte del fabricante para las actualizaciones de seguridad, correcciones de errores ni parches, generando riesgo de vulnerabilidad del sistema, con la posible pérdida de información en caso de presentarse incidentes de seguridad. DGIT/ DGI
Criterios:</t>
    </r>
    <r>
      <rPr>
        <b/>
        <sz val="12"/>
        <rFont val="Arial"/>
        <family val="2"/>
      </rPr>
      <t xml:space="preserve">
</t>
    </r>
    <r>
      <rPr>
        <sz val="12"/>
        <rFont val="Arial"/>
        <family val="2"/>
      </rPr>
      <t xml:space="preserve">Directriz 2 de la Directiva Presidencial 02 de 2022; Literal a. del numeral 3 en su literal d. “Lineamientos” del numeral 5.1.37 del “Manual de Políticas y Lineamientos de Seguridad de la Información” - MN-IIT-0072 V5; Literal c del numeral 1.4. Manual de Gobierno Digital - Implementación de la Política de Gobierno Digital” del Decreto 1008 de 2018; condiciones Generales” del procedimiento - PR-IIT-0458 V2; numeral 4.2 del Instructivo - IN-IIT-0255 V2.
Riesgos:
Exposición a los riesgos: R5 “Información afectada en su integridad y/o confidencialidad y/o disponibilidad” de la matriz de riesgos del Subproceso Administración de Cartera V4 y R1 “Sistemas de información y servicios digitales indisponibles (no programada-fortuita) para las partes interesadas” y R4 “Información afectada en su integridad y/o confidencialidad y/o disponibilidad por incidentes de seguridad de la información” de la matriz de riesgos Innovación y Tecnología V3. </t>
    </r>
  </si>
  <si>
    <t>Deficiencias de control y seguimiento en la actualización de la documentación técnica, manuales de los sistemas de información; así como, utilización de sistemas obsoletos que carecen de soporte del fabricante en los sistemas que apoyan al proceso de Recuperación de Cartera.</t>
  </si>
  <si>
    <t xml:space="preserve">Actualizar el diccionario de datos en el repositorio central de Enterprise Architect (SIPAC) </t>
  </si>
  <si>
    <t>Habilitar el repositorio y usuario de acceso para los ingenieros que van a realizar la actualización. Revisar el estado actual  y actualizar  la información de cada una de las tablas que hacen parte del sistema de SIPAC en el repositorio central de Enterprise Architec</t>
  </si>
  <si>
    <t>Diccionario de datos actualizado</t>
  </si>
  <si>
    <r>
      <rPr>
        <b/>
        <sz val="12"/>
        <rFont val="Arial"/>
        <family val="2"/>
      </rPr>
      <t>DGIT</t>
    </r>
    <r>
      <rPr>
        <sz val="12"/>
        <rFont val="Arial"/>
        <family val="2"/>
      </rPr>
      <t xml:space="preserve">
Dirección de Gestión de Innovación y Tecnología
Subdirección de Soluciones y Desarrollo 
Subdirección Innovación y Proyectos </t>
    </r>
  </si>
  <si>
    <t>Actualizar el diccionario de datos en el repositorio central de Enterprise Architect (Remates Virtuales)</t>
  </si>
  <si>
    <t>Habilitar el repositorio y usuario de acceso para los ingenieros que van a realizar la actualización. Revisar el estado actual  y actualizar  la información de cada una de las tablas que hacen parte del sistema de Remates Virtuales en el repositorio central de Enterprise Architec</t>
  </si>
  <si>
    <t>Actualizar el diccionario de datos en el repositorio central de Enterprise Architect (Obligación Financiera)</t>
  </si>
  <si>
    <t>habilitar el repositorio y usuario de acceso para los ingenieros que van a realizar la actualización. Revisar el estado actual  y actualizar  la información de cada una de las tablas que hacen parte del sistema de Obligación Financiera en el repositorio central de Enterprise Architec</t>
  </si>
  <si>
    <t xml:space="preserve">Actualizar el manual técnico de SIPAC  informando los cambios que se han dado hasta el año 2025 </t>
  </si>
  <si>
    <t>Crear una nueva versión del manual técnico con la actualización pertinente, dejando registro de versiones del documento.
* Consultar al área de infraestructura para validar cambios técnicos sobre los que se soporta actualmente el aplicativo</t>
  </si>
  <si>
    <t xml:space="preserve">Actualizar el manual técnico de Obligación Financiera  informando los cambios que se han dado hasta el año 2025 </t>
  </si>
  <si>
    <t xml:space="preserve">Actualizar el manual técnico de Remates Virtuales   informando los cambios que se han dado hasta el año 2025 </t>
  </si>
  <si>
    <t xml:space="preserve">Diseñar el manual técnico del Repositorio Obliga </t>
  </si>
  <si>
    <t xml:space="preserve">Definir los diferentes componentes técnicos del repositorio Obliga </t>
  </si>
  <si>
    <t>Manual técnico</t>
  </si>
  <si>
    <t>Revisar y actualizar el manual de usuario del sistema de remates virtuales</t>
  </si>
  <si>
    <t>Revisar y actualizar, en lo pertinente, el manual de usuario del sistema de remates virtuales</t>
  </si>
  <si>
    <t>Manual de usuario del sistema de remates virtuales actualizado</t>
  </si>
  <si>
    <t xml:space="preserve">Iniciar el desarrollo de la solución tecnológica para el módulo de Cobranzas </t>
  </si>
  <si>
    <t>Iniciar la implementación de la solución tecnológica para el módulo de Cobranzas</t>
  </si>
  <si>
    <r>
      <rPr>
        <b/>
        <sz val="12"/>
        <rFont val="Arial"/>
        <family val="2"/>
      </rPr>
      <t>DGI</t>
    </r>
    <r>
      <rPr>
        <sz val="12"/>
        <rFont val="Arial"/>
        <family val="2"/>
      </rPr>
      <t xml:space="preserve">
Dirección de Gestión de Impuestos
Subdirección de Cobranzas y Control Extensivo
Coordinación de Cobranzas
Subdirección de Recaudo 
Coordinación de Administración de Aplicativos de Impuestos
Dirección de Gestión de Innovación y Tecnología</t>
    </r>
  </si>
  <si>
    <t xml:space="preserve">Poner en  producción la solución tecnológica para el módulo de Cobranzas </t>
  </si>
  <si>
    <t>Puesta en producción de la solución tecnológica: 
a. (01) Un formato información de versión             FT-IIT-2180
b. (01) Un Acta de comité de gestión de Cambios de Tecnología del correspondiente software instalado y en producción</t>
  </si>
  <si>
    <t>AGC2025-003
H8</t>
  </si>
  <si>
    <r>
      <rPr>
        <b/>
        <sz val="12"/>
        <rFont val="Arial"/>
        <family val="2"/>
      </rPr>
      <t>Hallazgo No.8 Deficiencias en la gestión de roles de acceso de los sistemas de información</t>
    </r>
    <r>
      <rPr>
        <sz val="12"/>
        <rFont val="Arial"/>
        <family val="2"/>
      </rPr>
      <t xml:space="preserve">
Verificada la información asociada a los roles asignados y activos en los sistemas Remates Virtuales, Obligación Financiera, SIPAC y repositorio Obliga, relacionada con el registro, seguimiento y control para los funcionarios que hacen parte del Proceso de Recuperación de Cartera   en el Nivel Central y en las Direcciones Seccionales auditadas, se evidenció: 
a.	Deficiencias en el registro, seguimiento y control de los roles del capturador Obliga, en razón a que en el listado “Anexo de Roles de las soluciones tecnológicas según procedimientos y procesos_V4_R011” no se relacionan los tres (3) roles de este capturador; de igual forma, no están incluidos en el archivo “Roles activos DIAN”  los usuarios con roles asignados para su seguimiento y gestión de acuerdo con lo indicado en el procedimiento “Gestión de Accesos” PR- IIT-0455. DGIT/ DGI
b.	En los archivos publicados “Roles activos DIAN” no se evidencian los roles asignados y activos para el Sistema SIPAC. De otra parte, los roles relacionados en el “Anexo de Roles de las soluciones tecnológicas según procedimientos y procesos_V4_R011” para este Sistema, difieren de los creados, asignados y activos en las direcciones seccionales , lo que representa deficiencias en los controles, para garantizar la gestión adecuada de accesos y seguridad de la información. Anexo No.4 Roles. DGIT/ DGI
c.	En el Sistema SIPAC existen cuatro roles genéricos que están activos e identificados de la siguiente manera: 88888888, 11111111, 5551155, 99999999, sobre los cuales se deben realizar las gestiones que correspondan para su desactivación a fin de mitigar los riesgos de su uso. Anexo No.4 Roles. DSIA Bucaramanga
Criterios:
Numeral 3.2  del artículo 2.2.9.1.2.1. del Decreto 767 de 2022 “Política de Gobierno Digital”; numeral 3.2 y la actividad 6. del procedimiento PR-IIT-0455; numerales 5.1 y 5.4.15 del “Manual de Políticas y Lineamientos de Seguridad de la Información” MN-IIT-0072 V5; numeral 4.2 del instructivo IN-IIT-0273; numeral 4 del instructivo IN-IIT-0203 V6.
Riesgos:
Exposición a los riesgos R3 “Medidas de seguridad y privacidad de la Información inadecuadas que amenazan la integridad, confidencialidad y disponibilidad de los datos” de la Matriz de riesgos Seguridad de la Información V2 y R5 “Información afectada en su integridad y/o confidencialidad y/o disponibilidad” de la Matriz de riesgos del Subproceso Administración de Cartera V4.</t>
    </r>
  </si>
  <si>
    <t>Fallas en el cumplimiento de los controles establecidos por parte de la primera y segunda línea de defensa en relación con la información, gestión y seguimiento a los roles de acceso a los sistemas de información que apoyan el proceso de Recuperación de Cartera.</t>
  </si>
  <si>
    <t>Analizar, determinar, solicitar la actualización y actualizar, conforme sea procedente, el "Anexo de Roles"</t>
  </si>
  <si>
    <t>Analizar, determinar, solicitar la actualización y actualizar, conforme sea procedente, el "Anexo de Roles de las soluciones tecnológicas" en lo relacionado con el capturador "OBLIGA" y el Aplicativo SIPAC</t>
  </si>
  <si>
    <t xml:space="preserve">Anexo de roles de las soluciones tecnológicas actualizado </t>
  </si>
  <si>
    <r>
      <rPr>
        <b/>
        <sz val="12"/>
        <rFont val="Arial"/>
        <family val="2"/>
      </rPr>
      <t>DGI</t>
    </r>
    <r>
      <rPr>
        <sz val="12"/>
        <rFont val="Arial"/>
        <family val="2"/>
      </rPr>
      <t xml:space="preserve">
Dirección de Gestión de Impuestos
Subdirección de Cobranzas y Control Extensivo
Coordinación de Cobranzas
Dirección de Gestión de Innovación y Tecnología
Subdirección de Soluciones y Desarrollo</t>
    </r>
  </si>
  <si>
    <t>Revisar los casos descritos en el literal c del informe de auditoria y realizar la gestión pertinente para actualizar los roles asignados</t>
  </si>
  <si>
    <r>
      <t xml:space="preserve">DGI
</t>
    </r>
    <r>
      <rPr>
        <sz val="12"/>
        <rFont val="Arial"/>
        <family val="2"/>
      </rPr>
      <t>Dirección de Gestión de Impuestos
Subdirección de Cobranzas y Control Extensivo
Coordinación de Cobranzas
Dirección Seccional de Impuestos y Aduanas de Bucaramanga</t>
    </r>
  </si>
  <si>
    <t>AGC2025-003
H9</t>
  </si>
  <si>
    <r>
      <rPr>
        <b/>
        <sz val="12"/>
        <rFont val="Arial"/>
        <family val="2"/>
      </rPr>
      <t xml:space="preserve">Hallazgo No.9 Deficiencias en el seguimiento y gestión de incidentes y/o requerimientos para los sistemas de información que apoyan al proceso </t>
    </r>
    <r>
      <rPr>
        <sz val="12"/>
        <rFont val="Arial"/>
        <family val="2"/>
      </rPr>
      <t xml:space="preserve">
Verificados los casos de soporte para los sistemas de información que apoyan el Proceso de Recuperación de Cartera, se identificaron deficiencias en los mecanismos actuales para el seguimiento y gestión en la atención de los casos reportados así:
a.	SIPAC
De 21 casos registrados, 14 se encuentran estado en “Fabrica de Software”, no detallan avance, tienen fecha de registro entre el 22/03/2024 y el 31/01/2025, donde se solicitan ajustes en: modificación de saldos para aplicación de títulos, no se calcula correctamente fecha de prescripción cuando se incumple una facilidad de pago, obligaciones repetidas en origen y destino TEE, problema en la generación de facilidades de pago y títulos judiciales, error "no se pudo realizar operación" al generar actos, error al aplicar títulos judiciales, error en traslado electrónico de expedientes, entre otros. Anexo No.5 Incidentes. DGIT/DGI
b.	Remates Virtuales
•	De un total de cinco (5) casos registrados entre el 6/03/2024 y el 28/01/2025 según “Anexo_4_problemas RematesV (1ene24-28feb25).xlsx” remitido por la DGIT, se indica que presentan estado “En Fabrica de Software”, relacionados con: errores al ingresar al SIE Remates Virtuales, audiencia no refleja datos correctos, el sistema no muestra las audiencias a los funcionarios asignados como secretarios, error en acta y cierre de audiencia y error descarga video de audiencia. Anexo No.5 Incidentes. DGIT/DGI
•	De un total de 31 casos registrados en el archivo “Incidentes Remates Virtuales 26/05/2025” remitido por la Subdirección, 16 incidentes y cuatro (4) requerimientos reportan requerir ajustes en software, se presentan fallas al crear la diligencia de remate, audiencias que no se han podido finalizar, errores en la firma del acta, errores en la creación de la audiencia, inconsistencias en la audiencia, inconsistencia en el cronometro y error al descargar la grabación de la audiencia, entre otros. Anexo No.5 Incidentes DGIT/DGI
Criterios:
Condiciones generales del procedimiento - PR-IIT-0458 V2; numeral 4.2 del Instructivo -IN-IIT-0255 V2.
Riesgos: 
Exposición a los riesgos: R5 “Información afectada en su integridad y/o confidencialidad y/o disponibilidad” de la matriz de riesgos del Subproceso Administración de Cartera V4 y R1 “Sistemas de información y servicios digitales indisponibles (no programada-fortuita) para las partes interesadas” y R4 “Información afectada en su integridad y/o confidencialidad y/o disponibilidad por incidentes de seguridad de la información” de la matriz de riesgos Innovación y Tecnología V3.</t>
    </r>
  </si>
  <si>
    <t>Deficiencias en el seguimiento, control y cumplimiento de la solución de los incidentes de los sistemas de información que apoyan al proceso auditado.</t>
  </si>
  <si>
    <t xml:space="preserve">Establecer el plan de atención para los casos reportados para SIPAC </t>
  </si>
  <si>
    <t>* Revisión y definición del estado de los problemas indicados en el anexo y registrados en la herramienta Aranda
* Solicitar priorización funcional para la atención de los casos
* Análisis de cada caso buscando la causa y estableciendo si requiere ajuste de software o de datos
* Establecer cronograma de atención de los problemas de acuerdo a prioridad funcional</t>
  </si>
  <si>
    <t xml:space="preserve">Documento con la revisión, priorización y cronograma de los casos registrados </t>
  </si>
  <si>
    <r>
      <rPr>
        <b/>
        <sz val="12"/>
        <rFont val="Arial"/>
        <family val="2"/>
      </rPr>
      <t>DGI</t>
    </r>
    <r>
      <rPr>
        <sz val="12"/>
        <rFont val="Arial"/>
        <family val="2"/>
      </rPr>
      <t xml:space="preserve">
Dirección de Gestión de Innovación y Tecnología
Subdirección de Soluciones y Desarrollo 
Subdirección Innovación y Proyectos </t>
    </r>
  </si>
  <si>
    <t xml:space="preserve">Establecer el plan de atención para los casos reportados para Remates Virtuales </t>
  </si>
  <si>
    <t>AGC2025-003
H10</t>
  </si>
  <si>
    <r>
      <rPr>
        <b/>
        <sz val="12"/>
        <rFont val="Arial"/>
        <family val="2"/>
      </rPr>
      <t>Hallazgo No.10 Fallas en la herramienta de Remates Virtuales para el registro y desarrollo de las audiencias</t>
    </r>
    <r>
      <rPr>
        <sz val="12"/>
        <rFont val="Arial"/>
        <family val="2"/>
      </rPr>
      <t xml:space="preserve">
Verificada la relación de los remates de la vigencia 2024 y primer trimestre del 2025 a nivel nacional, las direcciones seccionales reportaron inconvenientes técnicos presentados con el aplicativo de remates previos a la audiencia y durante el desarrollo de ésta, que impidieron su registro, realización o finalización en el sistema así:
a.	El reporte “base del sistema de remates” evidencia 160 audiencias de remate con estado “en curso”, desde el 1/02/2024 hasta el 20/03/2025, lo que no permite establecer el estado real de la diligencia y algunas reportan que el bien objeto de remate fue adjudicado. Anexo No.6 Audiencias en curso. DGIT/DGI 
b.	En 19 audiencias virtuales se indicó que presentaron “fallas tecnológicas”, y consultadas las direcciones seccionales informaron que el sistema presenta errores o inconvenientes relacionadas con: “inconsistencias para ingresar un contribuyente en el sistema, mal construido al firmar el acta por formato que no cumple con lo establecido, audiencia con ganador solo presenta la opción de tipo de acta para desierta, error en la infraestructura de agendamiento, audiencia no refleja los datos correctos al momento de su desarrollo, la solución de la inconsistencia requiere un diagnóstico, la audiencia no muestra a los funcionarios asignados como Secretarios, no hay mensaje para firmar por intermitencias y no se genera acta, error con el cronómetro de la audiencia, no permite crear audiencia con un Nit en estado suspendido, y con el video de la audiencia - Video no encontrado 404”. Situaciones que en 15 casos no fueron reportadas a través de PST en la herramienta Aranda que permita la trazabilidad y seguimiento de los incidentes. Anexo No.7 Casos Remates Virtuales DGIT/DGI
c.	El acta de la audiencia de remate generada por la herramienta de Remates Virtuales no suministra la información detallada de los hechos y datos relevantes de la respectiva diligencia; de igual forma, la normatividad que se relaciona está derogada y/o no se encuentra vigente, debiéndose elaborar el acta de forma manual.   DGIT/DGI
Criterios:
Condiciones generales del procedimiento - PR-IIT-0458 V2; numeral 4.2 del Instructivo - IN-IIT-0255 V2.
Riesgos:
Exposición a los riesgos: R5 “Información afectada en su integridad y/o confidencialidad y/o disponibilidad” de la matriz de riesgos del Subproceso Administración de Cartera V4 y R1 “Sistemas de información y servicios digitales indisponibles (no programada-fortuita) para las partes interesadas” y R4 “Información afectada en su integridad y/o confidencialidad y/o disponibilidad por incidentes de seguridad de la información” de la matriz de riesgos Innovación y Tecnología V3.</t>
    </r>
  </si>
  <si>
    <t>Deficiencias en el registro de los incidentes del sistema de información de Remates Virtuales.</t>
  </si>
  <si>
    <t>Validar en el SIE de remates virtuales el estado real de las diligencias de remate descritas en el Anexo 6, generando las gestiones correspondientes para el cierre de las diligencias (de ser procedente), o el reporte de fallas en el aplicativo si se considera necesario</t>
  </si>
  <si>
    <t>Informe de gestión de cada caso</t>
  </si>
  <si>
    <r>
      <t xml:space="preserve">DGI
</t>
    </r>
    <r>
      <rPr>
        <sz val="12"/>
        <rFont val="Arial"/>
        <family val="2"/>
      </rPr>
      <t>Dirección de Gestión de Impuestos
Subdirección de Cobranzas y Control Extensivo
Coordinación de Cobranzas
Impuestos de: Barranquilla, Bogotá, Cali, Cartagena, Cúcuta y de Medellín
Impuestos y Aduanas de: Armenia, Barrancabermeja, Bucaramanga, Ibagué, Manizales, Montería, Palmira, Pasto, Pereira, Popayán, Quibdó, Santa Marta, Sincelejo, Tuluá, Tunja, Villavicencio y de Yopal</t>
    </r>
  </si>
  <si>
    <t>Realizar las validaciones y generar las gestiones necesarias para la actualización del acta de audiencia de diligencia de remates</t>
  </si>
  <si>
    <t>Identificar las diferencias entre el acta de audiencia de remate generada por el SIE de Remates Virtuales y la plantilla publicada en el Listado Maestro de documentos, al igual que la normatividad asociada, definiendo una plantilla final</t>
  </si>
  <si>
    <t>Plantilla de acta de audiencia de remate actualizada</t>
  </si>
  <si>
    <t>Desarrollar  mesa de trabajo con la Subdirección de Soluciones y Desarrollo para analizar la pertinencia y viabilidad de realizar ajustes en el SIE de Remates Virtuales para que el acta de audiencia se ajuste a la normatividad y los procesos</t>
  </si>
  <si>
    <t>Memorias de mesa de trabajo</t>
  </si>
  <si>
    <r>
      <rPr>
        <b/>
        <sz val="12"/>
        <rFont val="Arial"/>
        <family val="2"/>
      </rPr>
      <t>DGI</t>
    </r>
    <r>
      <rPr>
        <sz val="12"/>
        <rFont val="Arial"/>
        <family val="2"/>
      </rPr>
      <t xml:space="preserve">
Dirección de Gestión de Impuestos
Subdirección de Cobranzas y Control Extensivo
Coordinación de Cobranzas
Dirección de Gestión de Innovación y Tecnología
Subdirección de Soluciones y Desarrollo
Subdirección de Innovación y Proyectos </t>
    </r>
  </si>
  <si>
    <t>AGC2025-003
H11</t>
  </si>
  <si>
    <r>
      <rPr>
        <b/>
        <sz val="12"/>
        <rFont val="Arial"/>
        <family val="2"/>
      </rPr>
      <t xml:space="preserve">Hallazgo No.11 Deficiencias en el cumplimiento de los criterios de accesibilidad Web
</t>
    </r>
    <r>
      <rPr>
        <sz val="12"/>
        <rFont val="Arial"/>
        <family val="2"/>
      </rPr>
      <t xml:space="preserve">
Verificado el cumplimiento de las directrices de accesibilidad Web para los Sistemas Obligación Financiera y Remates Virtuales a través de la herramienta Tawdis  se evidencio: 
a.	Deficiencias en el cumplimiento de los estándares AA de la Guía de Accesibilidad de Contenidos Web (Web Content Accesibillity Guidelines - WCAG), lo que dificulta la compresión del contenido a las personas en situación de discapacidad visual, auditiva o cognitiva, para acceder a estos sistemas Obligación Financiera y Remates Virtuales, por las falencias que se presentan en cuanto a los principios de perceptibilidad, comprensión y robustez con que deben contar los sistemas con acceso Web. DGIT/DGI
Criterios:
Artículo 3 de la resolución 1519 de 2020, numeral 2.1.1.2.1.1 del Decreto 1081 de 2015, principio de la calidad de la información del artículo 3 de la Ley 1712 de 2014, numeral 3.2 “Lineamientos TIC para el Estado y TIC para la Sociedad” del Manual de Gobierno Digital y la Norma Técnica de Accesibilidad 5854 del ICONTEC.
Riesgos:
Exposición a los riesgos: R5 “Información afectada en su integridad y/o confidencialidad y/o disponibilidad” de la matriz de riesgos del Subproceso Administración de Cartera V4 y R1 “Sistemas de información y servicios digitales indisponibles (no programada-fortuita) para las partes interesadas” y R4 “Información afectada en su integridad y/o confidencialidad y/o disponibilidad por incidentes de seguridad de la información” de la matriz de riesgos Innovación y Tecnología V3.</t>
    </r>
  </si>
  <si>
    <t>Deficiencias en el cumplimiento y actualización de los criterios de accesibilidad Web para los sistemas de información Obligación Financiera y Remates Virtuales y deficiencias en el lenguaje del sitio.</t>
  </si>
  <si>
    <t>Realizar mesas de trabajo con el objetivo de definir la viabilidad y alcance de incluir los estándares de la Guía de Accesibilidad de Contenidos Web en el Sistema actual o en el nuevo sistema de gestión tributaria</t>
  </si>
  <si>
    <t>Realizar mesas de trabajo con el objetivo de definir la viabilidad y alcance de incluir los estándares de la Guía de Accesibilidad de Contenidos Web en el Sistema actual (SIE Remates Virtuales - SIE Obligación Financiera) o en el nuevo sistema de gestión tributaria</t>
  </si>
  <si>
    <r>
      <rPr>
        <b/>
        <sz val="12"/>
        <rFont val="Arial"/>
        <family val="2"/>
      </rPr>
      <t>DGI</t>
    </r>
    <r>
      <rPr>
        <sz val="12"/>
        <rFont val="Arial"/>
        <family val="2"/>
      </rPr>
      <t xml:space="preserve">
Dirección de Gestión de Impuestos
Subdirección de Cobranzas y Control Extensivo
Coordinación de Cobranzas
Subdirección de Recaudo
Coordinación de Administracion de Aplicativos de Impuestos
Dirección de Gestión de Innovación y Tecnología
Subdirección de Soluciones y Desarrollo
Subdirección de Innovación y Proyectos </t>
    </r>
  </si>
  <si>
    <t>Auditoría a la Gestión de Accesos
AGA 2025-002</t>
  </si>
  <si>
    <t xml:space="preserve">AGA 2025-002
H6
</t>
  </si>
  <si>
    <r>
      <rPr>
        <b/>
        <sz val="12"/>
        <rFont val="Arial"/>
        <family val="2"/>
      </rPr>
      <t xml:space="preserve">Hallazgo 6. Falencias en la gestión de accesos y suplantación de usuarios en el Sistema RUT (D)
</t>
    </r>
    <r>
      <rPr>
        <sz val="12"/>
        <rFont val="Arial"/>
        <family val="2"/>
      </rPr>
      <t xml:space="preserve">  
Verificada la gestión de accesos a la solución tecnología RUT, se observó inscripción de un formulario con número XXXXXXXXX972 y actualización con número XXXXXXXXX674 del 10 de enero de 2025, las cuales fueron realizadas por un usuario que no perteneció a la planta de personal de la DIAN, clasificado en el reporte “Roles activos usuarios DIAN” como funcionario; estableciéndose que, prestó servicios a la entidad mediante contrato de outsourcing en el año 2012. Adicionalmente, según certificado suministrado por la DSI de Barranquilla expedido por la Registraduría Nacional del Estado Civil, el usuario en mención falleció en noviembre de 2023; sin embargo, contaba con roles activos, entre otros del Sistema RUT, según Reportes “Roles activos usuarios DIAN” desde febrero de 2021 hasta enero de 2025, situación que pudo ser aprovechada para realizar los trámites mencionados anteriormente.
Evidenciándose debilidades en la gestión de accesos al Sistema RUT y vulnerabilidades de seguridad, que favorecen la ejecución de acciones presuntamente fraudulentas, lo cual también ha sido informado a la Dirección General, Oficina de Seguridad de la Información, Dirección de Gestión de Innovación y Tecnología, Dirección de Gestión de Impuestos, Subdirección de Administración de Registro Único Tributario por funcionarios de la DSI de Barranquilla, quienes, además, denunciaron ante la Fiscalía General de la Nación, haber detectado acciones realizadas con el usuario que les fue asignado y en algunos casos, no   tenían  habilitado el rol que les permitiera la formalización de formularios RUT.
(...)</t>
    </r>
  </si>
  <si>
    <t>- Inoportuna inactivación de roles, 
- Falta de: controles en los permisos concedidos a personal que presta servicio a través de proveedores externos, integración entre el Directorio Activo y la plataforma MUISCA; control y seguimiento a los roles asignados y activos; implementación del doble factor de autenticación en la plataforma MUISCA; herramientas de seguridad que permitan la correlación de eventos entre diferentes fuentes de información; 
- Desaprovechamiento del sistema de seguridad de auditoría de bases de datos, con el que cuenta la OSI y su correspondiente análisis.</t>
  </si>
  <si>
    <t>Identificar las bases de datos en los segmentos de producción</t>
  </si>
  <si>
    <t xml:space="preserve">Realizar la busqueda de las bases de datos en los segmentos de producción </t>
  </si>
  <si>
    <t>Listado de bases de datos identificadas</t>
  </si>
  <si>
    <r>
      <rPr>
        <b/>
        <sz val="12"/>
        <rFont val="Arial"/>
        <family val="2"/>
      </rPr>
      <t>DGI</t>
    </r>
    <r>
      <rPr>
        <sz val="12"/>
        <rFont val="Arial"/>
        <family val="2"/>
      </rPr>
      <t xml:space="preserve">
Oficina de Seguridad de la Información </t>
    </r>
  </si>
  <si>
    <t>Instalar los agentes de guardium sobre los servidores de Bases de Datos  que hayan sido solicitados por la OSI</t>
  </si>
  <si>
    <t xml:space="preserve">Solicitar la instalación de los clientes de guardium en los servidores faltantes (OSI) Instalación de los agentes de Guardium sobres los servidores de bases de datos </t>
  </si>
  <si>
    <t>Reporte de instalación de agentes</t>
  </si>
  <si>
    <r>
      <rPr>
        <b/>
        <sz val="12"/>
        <rFont val="Arial"/>
        <family val="2"/>
      </rPr>
      <t xml:space="preserve">DGI
</t>
    </r>
    <r>
      <rPr>
        <sz val="12"/>
        <rFont val="Arial"/>
        <family val="2"/>
      </rPr>
      <t xml:space="preserve">Dirección de Gestión de Innovación y Tecnología 
Subdirección de Infraestructura Tecnológica y de Operaciones 
Oficina de Seguridad de la Información </t>
    </r>
  </si>
  <si>
    <t xml:space="preserve">Actualizar el Anexo de roles de las soluciones tecnologicas de acuerdo con lo informado por las direcciones de gestión </t>
  </si>
  <si>
    <t xml:space="preserve">Realizar solicitud a todas las áreas para la actualización y depuración del Anexo de roles de las soluciones tecnológicas .
Recibir las solicitdes de las direcciones de gestión y actualizar el anexo de roles de las soluciones tecnologicas.
</t>
  </si>
  <si>
    <r>
      <rPr>
        <b/>
        <sz val="12"/>
        <rFont val="Arial"/>
        <family val="2"/>
      </rPr>
      <t xml:space="preserve">DGI
</t>
    </r>
    <r>
      <rPr>
        <sz val="12"/>
        <rFont val="Arial"/>
        <family val="2"/>
      </rPr>
      <t xml:space="preserve">Dirección de Gestión de Innovación y Tecnología 
Subdirección de Soluciones y Desarrollo
Coordinación de Soporte Técnico al Usuario </t>
    </r>
    <r>
      <rPr>
        <b/>
        <sz val="12"/>
        <rFont val="Arial"/>
        <family val="2"/>
      </rPr>
      <t xml:space="preserve"> 
</t>
    </r>
    <r>
      <rPr>
        <sz val="12"/>
        <rFont val="Arial"/>
        <family val="2"/>
      </rPr>
      <t xml:space="preserve">Dirección de Gestión de Impuestos
Subdirección de Factura electrónica y soluciones operativas
</t>
    </r>
  </si>
  <si>
    <r>
      <t xml:space="preserve">Sensibilizar la aplicación del procedimiento PR-IIT-0455- " </t>
    </r>
    <r>
      <rPr>
        <i/>
        <sz val="12"/>
        <rFont val="Arial"/>
        <family val="2"/>
      </rPr>
      <t>Gestión de accesos"</t>
    </r>
    <r>
      <rPr>
        <sz val="12"/>
        <rFont val="Arial"/>
        <family val="2"/>
      </rPr>
      <t xml:space="preserve"> a la Subdirección de RUT.</t>
    </r>
  </si>
  <si>
    <t xml:space="preserve">1) sensibilización manejo de roles para garantizar que se de aplicación al procedimiento  PR-IIT-0455- " Gestión de accesos" </t>
  </si>
  <si>
    <r>
      <rPr>
        <b/>
        <sz val="12"/>
        <rFont val="Arial"/>
        <family val="2"/>
      </rPr>
      <t>DGI</t>
    </r>
    <r>
      <rPr>
        <sz val="12"/>
        <rFont val="Arial"/>
        <family val="2"/>
      </rPr>
      <t xml:space="preserve">
Dirección de Gestión de Innovación y Tecnología
Oficina de Seguridad de la Información</t>
    </r>
  </si>
  <si>
    <t>Realizar la verificación de los roles asignados a los funcionarios de la DIAN en el sistema MUISCA, enfocándose específicamente en aquellos relacionados con la Subdirección de Administración del RUT</t>
  </si>
  <si>
    <t>2).Verificación de los roles asignados a través del informe de roles activos publicado por el área de Tecnología.</t>
  </si>
  <si>
    <t>Informe trimestral de monitoreo</t>
  </si>
  <si>
    <r>
      <rPr>
        <b/>
        <sz val="12"/>
        <rFont val="Arial"/>
        <family val="2"/>
      </rPr>
      <t>DGI</t>
    </r>
    <r>
      <rPr>
        <sz val="12"/>
        <rFont val="Arial"/>
        <family val="2"/>
      </rPr>
      <t xml:space="preserve">
Subdirección de Administración del RUT</t>
    </r>
  </si>
  <si>
    <t>3).Envío de correo dirigido a cada uno de los jefes de división, o a quien haga sus veces, informando las novedades encontradas y manifestando la necesidad de su cancelación o justificación.</t>
  </si>
  <si>
    <t>Correo trimestral de monitoreo</t>
  </si>
  <si>
    <t xml:space="preserve">4).Seguimiento al cumplimiento por parte de los jefes de división, o de quien haga sus veces.         </t>
  </si>
  <si>
    <r>
      <rPr>
        <b/>
        <sz val="12"/>
        <rFont val="Arial"/>
        <family val="2"/>
      </rPr>
      <t>DGI</t>
    </r>
    <r>
      <rPr>
        <sz val="12"/>
        <rFont val="Arial"/>
        <family val="2"/>
      </rPr>
      <t xml:space="preserve">
Direcciones Seccionales</t>
    </r>
  </si>
  <si>
    <t xml:space="preserve">Cumplimiento de Obligaciones Formales de Usuarios  Aduaneros AOF2015005
H5
Periodo 01/01/2014 a
31/07/2015  </t>
  </si>
  <si>
    <t>AOF2015005</t>
  </si>
  <si>
    <r>
      <rPr>
        <b/>
        <sz val="12"/>
        <rFont val="Arial"/>
        <family val="2"/>
      </rPr>
      <t xml:space="preserve">Deficiencias en los sistemas de información para apoyar la gestión de la habilitación, reconocimiento, autorización y control de usuarios.
</t>
    </r>
    <r>
      <rPr>
        <sz val="12"/>
        <rFont val="Arial"/>
        <family val="2"/>
      </rPr>
      <t xml:space="preserve">
En la auditoría realizada a la verificación del estado de los sistemas de información que soportan los procedimientos de verificación y control de los usuarios aduaneros se observó lo siguiente:
1. En la SGRA y las Direcciones Seccionales de Aduanas auditadas de Cali y Cartagena, se evidenció que no existe un SIE para la verificación de las habilitaciones, autorizaciones y reconocimiento de los usuarios aduaneros, y para el control de cumplimiento de requisitos legales, que integre las funcionalidades necesarias para seleccionar, programar, ejecutar y hacer los seguimientos de control de las visitas a los usuarios aduaneros, que incluya la información relacionada con el mantenimiento de los requisitos, para cada tipo de usuario y que realicé interface a los sistemas informáticos de cobranzas para acceder automáticamente a las deudas del usuario, por cualquier tipo de impuesto y que consulte los procesos de sanciones y resoluciones de cancelación y suspensiones provisionales vigentes e históricas. 
2. El control para el vencimiento de las pólizas que se estableció en la carpeta pública "POLIZA" de la SGRA esta actualizado solo hasta el 10 de junio de 2015. sin embargo, existe al carpeta "usuario aduanero" con la relación de usuarios vigentes y su respectiva información de las pólizas. Para lo cual se debe unificar la fuente de información de pólizas.
3. Desactualización de sistemas de información: Se evidenció que la Dirección Seccional de Aduanas de Cali solicitó y reiteró a la Subdirección de Gestión de Registro Aduanero, en septiembre y octubre de 2015, el envío de la copia escaneada de la resolución No. 04394 del 20 de mayo de 2008 del UAP APEX TOOL GROUP S.A.S NIT 890311366, la cual no estaba disponible en la carpeta pública de la SGRA.
4. Con base en la información suministrada por 8 Direcciones seccionales, la Subdirección de Gestión de Registro Aduanero y lo evidenciado en las Visitas de Auditoría a las Direcciones Seccionales de Aduanas Cali y Cartagena, se evidenció que se implementaron herramientas ofimáticas como el EXCEL, para suplir la ausencia de aplicativos institucionales que soporten la gestión de los procedimientos. 
Estas situaciones aumentan los riesgos contemplados en el mapa de riesgos de corrupción como: “Manipulación o adulteración en la información incorporada en las Bases de datos, aplicativos propios”, “pérdida de documentos, bienes y/o información”, “uso indebido de la información”, y “deficiencia en los canales de comunicación”.
La causa de no contar con un sistema de información desarrollado y actualizado, dificulta la gestión de los responsables del control de usuarios, la trazabilidad de la información de los procedimientos y la toma de decisiones para mantener la calidad de los usuarios aduaneros, adicionalmente, afecta la imagen de la entidad, por cuanto los usuarios aduaneros perciben debilidades en el manejo de la información de la DIAN.
Las situaciones descritas incumplen con lo establecido en los principios del código de buen gobierno de la DIAN, en su numeral 3.5 “políticas de control y manejo de la información y la comunicación”.</t>
    </r>
  </si>
  <si>
    <t>1)No se ha dado prioridad para el desarrollo de los sistemas informáticos electrónicos que soporten los procedimientos.
2)Desactualización de la información contenida en las carpetas públicas de la SGRA que son consultadas permanentemente por las Direcciones Seccionales.</t>
  </si>
  <si>
    <t>Definir Estrategia de Digitalización del Proyecto.
NOTA: Reformulación elaborada por cambios normativos de acuerdo a  Decreto 1165 de Junio de 2019 que reemplaza-deroga el Decreto 390 de 2016 y este SIE "RAHC" estaba dentro del Proyecto 390.</t>
  </si>
  <si>
    <t>Estrategia de digitalizacion</t>
  </si>
  <si>
    <r>
      <rPr>
        <b/>
        <sz val="12"/>
        <rFont val="Arial"/>
        <family val="2"/>
      </rPr>
      <t>DGIT</t>
    </r>
    <r>
      <rPr>
        <sz val="12"/>
        <rFont val="Arial"/>
        <family val="2"/>
      </rPr>
      <t xml:space="preserve">
NC - Subproceso Innovación y Tecnología
Dirección de Gestión de Innovación y Tecnología
Subdirección de Innovación y Proyectos
ACTUALIZADO
30112021</t>
    </r>
  </si>
  <si>
    <t>Desarrollar o adquirir la solución tecnológica del Proyecto.
NOTA: Reformulación elaborada por cambios normativos de acuerdo a  Decreto 1165 de Junio de 2019 que reemplaza-deroga el Decreto 390 de 2016 y este SIE "RAHC" estaba dentro del Proyecto 390.</t>
  </si>
  <si>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REFORMULADO
30112021
20052022</t>
    </r>
  </si>
  <si>
    <r>
      <t xml:space="preserve">DGIT
</t>
    </r>
    <r>
      <rPr>
        <sz val="12"/>
        <rFont val="Arial"/>
        <family val="2"/>
      </rPr>
      <t>NC – Subproceso Operación Aduanera
Dirección de Gestión de Aduanas
Subdirección de Registro y Control Aduanero</t>
    </r>
  </si>
  <si>
    <t>Validar requerimientos funcionales</t>
  </si>
  <si>
    <t>Documento de requerimientos funcionales aprobado  V1</t>
  </si>
  <si>
    <r>
      <t xml:space="preserve">DGIT
</t>
    </r>
    <r>
      <rPr>
        <sz val="12"/>
        <rFont val="Arial"/>
        <family val="2"/>
      </rPr>
      <t>NC - Subproceso Innovación y Tecnología
Dirección de Gestión de Innovación y Tecnología
Subdirección de Innovación y Proyectos
Subdirección de Soluciones y Desarrollo</t>
    </r>
  </si>
  <si>
    <r>
      <t xml:space="preserve">DGIT
</t>
    </r>
    <r>
      <rPr>
        <sz val="12"/>
        <rFont val="Arial"/>
        <family val="2"/>
      </rPr>
      <t>NC - Subproceso Innovación y Tecnología
Dirección de Gestión de Innovación y Tecnología
Subdirección de Innovación y Proyectos
Subdirección de Soluciones y Desarrollo
NC – Subproceso Operación Aduanera
Dirección de Gestión de Aduanas
Subdirección de Registro y Control Aduanero</t>
    </r>
  </si>
  <si>
    <r>
      <t xml:space="preserve">DGIT
</t>
    </r>
    <r>
      <rPr>
        <sz val="12"/>
        <rFont val="Arial"/>
        <family val="2"/>
      </rPr>
      <t>NC - Subproceso Innovación y Tecnología
Dirección de Gestión de Innovación y Tecnología
Subdirección de Innovación y Proyectos
Subdirección de Soluciones y Desarrollo
REFORMULADO
30112021
20052022</t>
    </r>
  </si>
  <si>
    <t>Puesta en producción de la solución tecnológica:
a. (01) Un formato información de versión             FT-IIT-2180
b. (01) Un Acta de comité de gestión de Cambios de Tecnología del correspondiente software instalado y en producción</t>
  </si>
  <si>
    <r>
      <t xml:space="preserve">DGIT
</t>
    </r>
    <r>
      <rPr>
        <sz val="12"/>
        <rFont val="Arial"/>
        <family val="2"/>
      </rPr>
      <t>NC - Subproceso Innovación y Tecnología
Dirección de Gestión de Innovación y Tecnología
Subdirección de Innovación y Proyectos
Subdirección de Soluciones y Desarrollo
Subdirección de Infraestructura Tecnológica y de Operaciones
NC – Subproceso Operación Aduanera
Dirección de Gestión de Aduanas
Subdirección de Registro y Control Aduanero
REFORMULADO
30112021
20052022</t>
    </r>
  </si>
  <si>
    <t>Auditoría a la efectividad de la seguridad y privacidad de la información ASI2018-08
H2
Período
01/07/2016 al 31/08/2018</t>
  </si>
  <si>
    <t>ASI 2018008</t>
  </si>
  <si>
    <r>
      <rPr>
        <b/>
        <sz val="12"/>
        <rFont val="Arial"/>
        <family val="2"/>
      </rPr>
      <t>Falta de gobernabilidad sobre los aplicativos no corporativos de la entidad.</t>
    </r>
    <r>
      <rPr>
        <sz val="12"/>
        <rFont val="Arial"/>
        <family val="2"/>
      </rPr>
      <t xml:space="preserve">
Se evidenció que existen activos de información que se encuentran en la plataforma tecnológica sin el control sobre la administración y gobernabilidad por parte de la SGTIT, como son las bases de datos de los aplicativos no corporativos que contiene información sensible o datos críticos para la entidad, de acuerdo con lo siguiente:
a) La administración y accesibilidad de las bases de datos de los aplicativos no corporativos ubicados en los servidores de la entidad, se encuentra bajo la responsabilidad de funcionarios que prestan soporte al aplicativo en las Direcciones Seccionales sin gobernabilidad del Proceso de Servicios Informáticos, evidenciándose en las visitas realizadas a las Direcciones Seccionales de Impuestos y de Aduanas de Bogotá, de acuerdo con el inventario suministrado por los mismos.
b) Las bases de datos no presentan bitácora de las transacciones que se realizan a través del aplicativo o directamente a la base de datos, que permita realizar control y análisis sobre los cambios efectuados a los mismos.
c) Las bases de datos sobre las cuales se soportan estos aplicativos, no presentan la robustez , ni seguridad que se requiere para almacenar los datos críticos, tales como Acces, MySQL, Dbase y FoxBase.
Con esta situación, se incumplen los numerales A.8 “Gestión de Activos”, A.9 “Control de Acceso”, A.12.4 “Registro y seguimiento” y A.12.6.1 “Gestión de vulnerabilidades técnicas" de la norma NTC-ISO-IEC 27001; en el marco del MIPG, se afecta la adecuada implementación de la 3a. dimensión: “Gestión con Valores para Resultados”, numeral 3.2.1.3 “Política de Gobierno Digital” y 3.2.1.4 “Política de Seguridad Digital”, así como de la 7a. Dimensión: Control Interno, en las actividades: Asegurar un ambiente de Control, Efectuar el control a la información y comunicación organizacional e Implementar las actividades de monitoreo y supervisión continua en la entidad.
</t>
    </r>
  </si>
  <si>
    <t>Lo anterior, se presenta por el no reconocimiento de los aplicativos no corporativos bajo la administración de la SGTIT y la falta de política o lineamiento sobre el uso y administración de estos.</t>
  </si>
  <si>
    <t xml:space="preserve">Realizar informes de seguimiento trimestral del cumplimiento a los memorandos 0203 de 2020 y 0213 de 2021. </t>
  </si>
  <si>
    <t>Realizar informes de seguimiento al cumplimiento de los lineamientos de los memorandos 0203 de 2020 y 0213 de 2021.</t>
  </si>
  <si>
    <t>Informes de seguimiento trimestrales</t>
  </si>
  <si>
    <r>
      <rPr>
        <b/>
        <sz val="12"/>
        <rFont val="Arial"/>
        <family val="2"/>
      </rPr>
      <t>DGIT</t>
    </r>
    <r>
      <rPr>
        <sz val="12"/>
        <rFont val="Arial"/>
        <family val="2"/>
      </rPr>
      <t xml:space="preserve">
NC - Subproceso Seguridad de la Información
Oficina de Seguridad de la Información
REFORMULADO
22072020
20102022
ACTUALIZADO
30112021</t>
    </r>
  </si>
  <si>
    <t>Crear repositorios de evidencias por Dirección de Gestión y/o Dirección Seccional del cumplimento de los lineamientos de los memorandos 0203 de 2020 y 0213 de 2021.</t>
  </si>
  <si>
    <t>Repositorios de evidencias de las 17 áreas identificadas, se realizaran 34 reuniones divididas en dos fases o momentos,  en el Inventario de Aplicativos No Corporativos que hacen uso de estas herramientas.</t>
  </si>
  <si>
    <t>34 Repositorios de evidencias con todo tipo de documentación referente al tema, por ejemplo: actas de asistencias a reunión virtual o presencial, correos electrónicos y formatos de la entidad.</t>
  </si>
  <si>
    <r>
      <rPr>
        <b/>
        <sz val="12"/>
        <rFont val="Arial"/>
        <family val="2"/>
      </rPr>
      <t>DGIT</t>
    </r>
    <r>
      <rPr>
        <sz val="12"/>
        <rFont val="Arial"/>
        <family val="2"/>
      </rPr>
      <t xml:space="preserve">
NC - Subproceso Innovación y Tecnología
Dirección de Gestión de Innovación y Tecnología
REFORMULADO
24102022</t>
    </r>
  </si>
  <si>
    <t>Auditoría a la Gestión de Cartera 2024-001
H7
Periodo 01/01/2023 al 30/03/2024</t>
  </si>
  <si>
    <t>AGC2024-001</t>
  </si>
  <si>
    <r>
      <rPr>
        <b/>
        <sz val="12"/>
        <rFont val="Arial"/>
        <family val="2"/>
      </rPr>
      <t>Hallazgo No. 7 Manejador de bases de datos (DBMS) sin soporte del proveedor y falta de completitud en el diccionario de datos</t>
    </r>
    <r>
      <rPr>
        <sz val="12"/>
        <rFont val="Arial"/>
        <family val="2"/>
      </rPr>
      <t xml:space="preserve">
Verificada las funcionalidades, características y documentación de los Sistemas de Información de Planeación y Administración de Cartera – SIPAC, Obligación Financiera y aplicativo OBLIGA y los controles que han sido implementados, se evidenció:																				
a. El manejador de la base de datos del Sistema SIPAC y Obligación Financiera opera en una versión antigua y sin soporte del proveedor, en cuanto al "Soporte Premier" y "Soporte Extendido", que impide que se reciban nuevas actualizaciones, correcciones, alertas de seguridad y parches críticos. </t>
    </r>
    <r>
      <rPr>
        <b/>
        <sz val="12"/>
        <rFont val="Arial"/>
        <family val="2"/>
      </rPr>
      <t xml:space="preserve">Dirección de Gestión de Innovación y Tecnología.								</t>
    </r>
    <r>
      <rPr>
        <sz val="12"/>
        <rFont val="Arial"/>
        <family val="2"/>
      </rPr>
      <t xml:space="preserve">
b. El diccionario de la base de datos contiene la descripción de los paquetes, sin embargo, no se describe cada tabla y falta completitud en algunos campos. </t>
    </r>
    <r>
      <rPr>
        <b/>
        <sz val="12"/>
        <rFont val="Arial"/>
        <family val="2"/>
      </rPr>
      <t xml:space="preserve">Dirección de Gestión de Innovación y Tecnología.
</t>
    </r>
    <r>
      <rPr>
        <sz val="12"/>
        <rFont val="Arial"/>
        <family val="2"/>
      </rPr>
      <t xml:space="preserve">
Con lo anterior, se incumple con lo establecido en la directriz No. 17 de la Directiva Presidencial No. 02 de 2022 con relación a las actualizaciones de seguridad de los software liberadas por los fabricantes, la directriz 4.3 de la Directiva Presidencial 03 de 2021, en lo pertinente con los documentos de apoyo para la interpretación, uso y aprovechamiento de los datos  y el numeral 2, literal m, del numeral 5.4.19 “Instalación de software en sistemas operativos”  del Manual de políticas y lineamientos de seguridad de la información de la DIAN y la aplicación de la Dimensión 3 “Gestión con Valores para Resultados” en las políticas “Gobierno Digital” establecida en el Decreto 767 de 2022 en donde el habilitador “Seguridad y Privacidad de la Información” busca que se desarrollen capacidades a través de la implementación del Modelo de Seguridad y Privacidad de la Información – MSPI y los controles definidos en el mismo y “Seguridad Digital” establecido en el CONPES 3854 de 2016 que imparte lineamientos sobre gestión del riesgo, del Modelo Integrado de Planeación y Gestión – MIPG.
</t>
    </r>
  </si>
  <si>
    <t>Falta de renovaciones tecnológicas y actualización de la meta data en el diccionario de las bases de datos</t>
  </si>
  <si>
    <r>
      <rPr>
        <b/>
        <sz val="12"/>
        <rFont val="Arial"/>
        <family val="2"/>
      </rPr>
      <t>DGIT</t>
    </r>
    <r>
      <rPr>
        <sz val="12"/>
        <rFont val="Arial"/>
        <family val="2"/>
      </rPr>
      <t xml:space="preserve">
NC - Subproceso Administración de Cartera
Dirección de Gestión de Impuestos
Subdirección de Cobranzas y Control Extensivo
Coordinación de Cobranzas
Subdirección de Recaudo 
Coordinación de Administración de Aplicativos de Impuestos
</t>
    </r>
  </si>
  <si>
    <r>
      <rPr>
        <b/>
        <sz val="12"/>
        <rFont val="Arial"/>
        <family val="2"/>
      </rPr>
      <t>DGIT</t>
    </r>
    <r>
      <rPr>
        <sz val="12"/>
        <rFont val="Arial"/>
        <family val="2"/>
      </rPr>
      <t xml:space="preserve">
NC- Subproceso Innovación y Tecnología
Dirección de Gestión de Innovación y Tecnología
</t>
    </r>
  </si>
  <si>
    <r>
      <rPr>
        <b/>
        <sz val="12"/>
        <rFont val="Arial"/>
        <family val="2"/>
      </rPr>
      <t>DGIT</t>
    </r>
    <r>
      <rPr>
        <sz val="12"/>
        <rFont val="Arial"/>
        <family val="2"/>
      </rPr>
      <t xml:space="preserve">
NC - Subproceso Administración de Cartera
Dirección de Gestión de Impuestos
Subdirección de Cobranzas y Control Extensivo
Coordinación de Cobranzas
Subdirección de Recaudo 
Coordinación de Administración de Aplicativos de Impuestos
</t>
    </r>
  </si>
  <si>
    <r>
      <rPr>
        <b/>
        <sz val="12"/>
        <rFont val="Arial"/>
        <family val="2"/>
      </rPr>
      <t>DGIT</t>
    </r>
    <r>
      <rPr>
        <sz val="12"/>
        <rFont val="Arial"/>
        <family val="2"/>
      </rPr>
      <t xml:space="preserve">
NC- Subproceso Innovación y Tecnología
Dirección de Gestión de Innovación y Tecnología
</t>
    </r>
  </si>
  <si>
    <t>Plan de trabajo aprobado  V1</t>
  </si>
  <si>
    <r>
      <rPr>
        <b/>
        <sz val="12"/>
        <rFont val="Arial"/>
        <family val="2"/>
      </rPr>
      <t>DGIT</t>
    </r>
    <r>
      <rPr>
        <sz val="12"/>
        <rFont val="Arial"/>
        <family val="2"/>
      </rPr>
      <t xml:space="preserve">
NC - Subproceso Administración de Cartera
Dirección de Gestión de Impuestos
Subdirección de Cobranzas y Control Extensivo
Coordinación de Cobranzas
Coordinación de Administración de Aplicativos de Impuestos
NC- Subproceso Innovación y Tecnología
Dirección de Gestión de Innovación y Tecnología
</t>
    </r>
  </si>
  <si>
    <r>
      <rPr>
        <b/>
        <sz val="12"/>
        <rFont val="Arial"/>
        <family val="2"/>
      </rPr>
      <t>DGIT</t>
    </r>
    <r>
      <rPr>
        <sz val="12"/>
        <rFont val="Arial"/>
        <family val="2"/>
      </rPr>
      <t xml:space="preserve">
NC - Subproceso Administración de Cartera
Dirección de Gestión de Impuestos
Subdirección de Cobranzas y Control Extensivo
Coordinación de Cobranzas
Subdirección de Recaudo 
Coordinación de Administración de Aplicativos de Impuestos
 </t>
    </r>
  </si>
  <si>
    <t>Actualizar el diccionario de datos en el repositorio central de Enterprise Architect</t>
  </si>
  <si>
    <t>Auditoría a la Gestión de Accesos 
H1
AGA 2025-002</t>
  </si>
  <si>
    <t>AGA 2025-002</t>
  </si>
  <si>
    <r>
      <rPr>
        <b/>
        <sz val="12"/>
        <rFont val="Arial"/>
        <family val="2"/>
      </rPr>
      <t xml:space="preserve">Hallazgo 1. Coherencia entre el Anexo "Roles de las soluciones tecnológicas según procedimientos y procesos" y los reportes "Roles Activos Usuarios DIAN”.
</t>
    </r>
    <r>
      <rPr>
        <sz val="12"/>
        <rFont val="Arial"/>
        <family val="2"/>
      </rPr>
      <t xml:space="preserve">
Verificada la relación entre el anexo "Roles de las soluciones tecnológicas según procedimientos y procesos V4_R011" y los reportes "Roles Activos Usuarios DIAN", con corte a febrero y marzo de la vigencia 2025 se evidenció:
a. 117 códigos de rol en el reporte de "Roles activos usuarios DIAN" plataforma MUISCA, 424 códigos de rol en el reporte de la plataforma SIAT, 82 en el Sistema SIGLO XXI, uno (1) en SIFARO y cuatro (4) en el Sistema KACTUS, asignados a usuarios internos, que no se encuentran relacionados en el Anexo “Roles de las soluciones tecnológicas según procedimientos y procesos_V4_R011", en consecuencia no es posible determinar, a través de esta herramienta, la solución tecnológica a la que pertenecen ni la funcionalidad que ejecutan. 
b. Falta de completitud en los reportes de "Roles activos usuarios DIAN" debido a que no se observa la relación de asignaciones de roles a usuarios en las soluciones tecnológicas: "Bitácora SYGA", "Administración de contratos", "Formulación Análisis de operaciones", "Control EAR", "DEVYCOM" y "Anotaciones fiscales", de la muestra de soluciones tecnológicas seleccionadas y establecidas en el "Anexo Roles (…)".
c. Reportes de "Roles activos usuarios DIAN" de las plataformas MUISCA y algunos de SIAT que no relacionan la solución tecnológica a la que pertenece cada uno de los roles, lo que dificulta la identificación.
d. Falta de estandarización entre los roles establecidos en el "Anexo Roles (…)" y los reportes "Roles activos usuarios DIAN", encontrándose diferencias en la nomenclatura utilizada entre los instrumentos, como por ejemplo: en anexo de roles figura el rol "(Básico 1279 - Concreto 1280)", mientras que en el reporte " Roles activos usuarios DIAN " figura "1279", lo que dificulta el cruce de información; y la nomenclatura utilizada en los campos, como por ejemplo, en "Dirección Seccional", para unas registra el nombre completo, en otros abreviado o solamente de la ciudad.
(...)</t>
    </r>
  </si>
  <si>
    <t>- Falta de articulación entre la DGIT y los procesos responsables para la gestión de roles en el nivel central;
- Carencia de herramientas automatizadas; deficiencias en el seguimiento y control de los roles asignados; 
- Desactualización del "Anexo Roles (…)”; 
- Falta de completitud de la información de los roles en el reporte “Roles Activos Usuarios DIAN” y estandarización en la nomenclatura de campos.</t>
  </si>
  <si>
    <t xml:space="preserve">Actualizar el Anexo de roles de las soluciones tecnologicas conforme a los literales a y b  de acuerdo con lo informado por las direcciones de gestión </t>
  </si>
  <si>
    <t>Realizar solicitud a todas las áreas para la identificación, actualización y depuración del Anexo de roles de las soluciones tecnológicas .
Recibir las solicitdes de las direcciones de gestión y actualizar el anexo de roles de las soluciones tecnologicas.
Requerir la actualización del anexo de roles para el Sistema Informático Electrónico SYGA Importaciones y Bitácora Syga a la Subdirección de Operación Aduanera, correspondiente al literal a y b</t>
  </si>
  <si>
    <r>
      <rPr>
        <b/>
        <sz val="12"/>
        <rFont val="Arial"/>
        <family val="2"/>
      </rPr>
      <t xml:space="preserve">DGIT
</t>
    </r>
    <r>
      <rPr>
        <sz val="12"/>
        <rFont val="Arial"/>
        <family val="2"/>
      </rPr>
      <t xml:space="preserve">Dirección de Gestión de Innovación y Tecnología 
Subdirección de Soluciones y Desarrollo
Coordinación de Soporte Técnico al Usuario  
Dirección de Gestión de Aduanas
Subdirección de Operación Aduanera
Subdirección de Registro y Control Aduanero
Coordinación de Secretaría y Servicio al Usuario Aduanero 
</t>
    </r>
  </si>
  <si>
    <t xml:space="preserve">Realizar  mesas de trabajo para identificar las inconsistencias presentadas en el reporte de "Roles activos usuarios DIAN" </t>
  </si>
  <si>
    <t xml:space="preserve">Realizar un cruce del Anexo de roles de las soluciones tecnologicas con el reporte de "roles activos usuarios DIAN"
Validar inconsisencias encontradas con los responsables de los roles 
Actualizar los campos e información requerida con las inconsistencias encontradas </t>
  </si>
  <si>
    <t xml:space="preserve">Informe de resultados </t>
  </si>
  <si>
    <r>
      <rPr>
        <b/>
        <sz val="12"/>
        <rFont val="Arial"/>
        <family val="2"/>
      </rPr>
      <t>DGIT</t>
    </r>
    <r>
      <rPr>
        <sz val="12"/>
        <rFont val="Arial"/>
        <family val="2"/>
      </rPr>
      <t xml:space="preserve">
Dirección de Gestión de Innovación y Tecnología 
Subdirección de Soluciones y Desarrollo
Coordinación de Soporte Técnico al Usuario  
Dirección de Gestión de Aduanas
Subdirección de Operación Aduanera</t>
    </r>
  </si>
  <si>
    <t>Auditoría a la Gestión de Accesos 
H2
AGA 2025-002</t>
  </si>
  <si>
    <r>
      <rPr>
        <b/>
        <sz val="12"/>
        <rFont val="Arial"/>
        <family val="2"/>
      </rPr>
      <t xml:space="preserve">Hallazgo 2. Deficiencias en la gestión de roles informáticos en las soluciones tecnológicas institucionales.
</t>
    </r>
    <r>
      <rPr>
        <sz val="12"/>
        <rFont val="Arial"/>
        <family val="2"/>
      </rPr>
      <t xml:space="preserve">
a.  En el reporte "Roles activos usuarios DIAN", con corte a 07 de marzo de 2025, en plataforma MUISCA se evidenciaron 14 exfuncionarios con roles activos, ubicados en: Dirección de Gestión de Impuestos (DGI), Dirección de Gestión de Aduanas (DGA), Dirección de Gestión Operativa de Grandes Contribuyentes (DOGC); ;  Dirección Seccional de Impuestos (DSI) Bogotá; Direcciones Seccionales de Aduanas (DSA):  Bogotá, Barranquilla, Cali;  Direcciones Seccionales de Impuestos y Aduanas (DSIA): Ibagué, Manizales, Villavicencio. (Ver Anexo: "EX_roles_activos_MUISCA" de Direcciones de Gestión, Operativa y Direcciones Seccionales).
b. En el reporte "Roles activos usuarios DIAN", con corte a 07 de marzo de 2025, en la plataforma MUISCA se evidenciaron 19 usuarios, no encontrados en planta, clasificados como funcionarios, ubicados en: DGI, DGIT, OTROS-DGIT, DOGC, DSIA Ipiales, DSIA Sincelejo.
c. En el reporte "Roles activos usuarios DIAN", con corte a 01 de marzo de 2025, en la plataforma SIAT, se evidenciaron un total de 74 usuarios no encontrados en planta de personal, ubicados en: DGC, DGI, POLFA, OTROS-DGIT, DOGC; DSA: Barranquilla, Cartagena, Medellín; DSI: Barranquilla, Bogotá, Cali, Cartagena, Medellín; DSIA: Bucaramanga, Ipiales, Pasto, Pereira, Riohacha, Santa Marta, Tunja, Urabá, Valledupar. Algunos casos corresponden a funcionarios de entes de control externo (CGR), según respuesta a situaciones encontradas.
d. En el reporte "Roles activos usuarios DIAN", con corte a 28 de febrero de 2025, en la solución tecnológica SIFARO se evidenciaron 228 usuarios, no encontrados en la planta activa de personal, ubicados en las siguientes dependencias: DGF, DOGC; DSA:  Aeropuerto El Dorado, Medellín, Bogotá, Cali, Cartagena, Barranquilla, Cúcuta; DSI: Medellín, Bogotá, Barranquilla; DSIA: Buenaventura, Manizales,  Santa Marta, San Andrés, Yopal, Pasto, Ipiales, Bucaramanga, Armenia, Palmira, Montería, Maicao, Valledupar, Villavicencio, Tumaco, Pereira; Dirección Seccional Delegada de Impuestos y Aduanas (DSDIA) Leticia; Pamplona.
e. Falta de reportes que evidencien los roles asignados a terceros relacionados con la entidad, a los que se asignan roles en soluciones tecnológicas; tales como contratistas, proveedores, personal provisto por proveedores en el marco de contratos u órdenes de compra, auditores de entes de control, pasantes, judicantes, usuarios ad honorem, funcionarios de la POLFA, que prestan servicio a la entidad sin vínculo laboral con la DIAN; no obstante, se evidenciaron casos de contratistas y personal de entes de control externo relacionados en los reportes de "Roles activos usuarios DIAN" clasificados como funcionarios, sin que se observe un criterio que indique esta situación.
f. Falta de claridad sobre cómo proceder con la inactivación de dos (2) roles en el sistema SIAT denominados “CONNECT” y “ROLCON”, compartidos y necesarios para el uso de las soluciones tecnológicas que pertenecen a esta plataforma; sin embargo, por sí solos no están asociados a una determinada solución tecnológica ni funcionalidad.
g. Roles en la plataforma SIAT que han sido desactivados mediante solicitud y nuevamente figuran activos en posteriores reportes de "Roles activos usuarios DIAN", generando reprocesos y riesgos de uso de estos.
(...)
</t>
    </r>
  </si>
  <si>
    <t>- Fallas en la sincronización entre el Sistema KACTUS y la plataforma MUISCA; 
- Falta de integración entre el Sistema KACTUS y las plataformas SIAT, Siglo XXI, SIFARO; 
- Desactualización del Anexo de  Roles (…); 
- Ausencia de campos en los reportes “Roles Activos usuarios DIAN” que permitan identificar el tipo del usuario (funcionario DIAN, funcionario de ente de control externo, nombre del ente de control externo, contratista, pasante, judicante, ad honorem); 
- Falta de aplicación del lineamiento 5.1.18 Derechos de Acceso literal c) del MN-IIT-0072 V5.</t>
  </si>
  <si>
    <t xml:space="preserve">Revisar e incluir campos adicionales en el archivo Roles Activos Usuarios DIAN
 </t>
  </si>
  <si>
    <t xml:space="preserve">
Realizar la validación en la consulta que permite generar el listado de roles para definir los campos que se pueden incluir,  se tomará como insumo principal el listado que genera Kactus
</t>
  </si>
  <si>
    <t>Roles Activos Usuarios DIAN</t>
  </si>
  <si>
    <r>
      <rPr>
        <b/>
        <sz val="12"/>
        <rFont val="Arial"/>
        <family val="2"/>
      </rPr>
      <t>DGIT</t>
    </r>
    <r>
      <rPr>
        <sz val="12"/>
        <rFont val="Arial"/>
        <family val="2"/>
      </rPr>
      <t xml:space="preserve">
Dirección de Gestión de Innovación y Tecnología
Subdirección de Procesamiento de Datos 
Subdirección de Gestión del Empleo Público</t>
    </r>
  </si>
  <si>
    <t>Elaborar reporte de ausentismos</t>
  </si>
  <si>
    <t>Diseñar reporte en kactus para identificar funcionarios con ausentismos de 15 o mas dias.</t>
  </si>
  <si>
    <t>Generar reporte de ausentismos para anexo de roles</t>
  </si>
  <si>
    <r>
      <rPr>
        <b/>
        <sz val="12"/>
        <rFont val="Arial"/>
        <family val="2"/>
      </rPr>
      <t>DGIT</t>
    </r>
    <r>
      <rPr>
        <sz val="12"/>
        <rFont val="Arial"/>
        <family val="2"/>
      </rPr>
      <t xml:space="preserve">
Dirección de Gestión de Innovación y Tecnología
Dirección de Gestión Corporativa
Subdirección de Gestión del Empleo Público </t>
    </r>
  </si>
  <si>
    <t>Llevar a cabo una mesa de trabajo con los responsables, con el fin de identificar campos necesarios de las bases de datos de kactus de la planta personal.</t>
  </si>
  <si>
    <t xml:space="preserve"> -Generar un reporte estandarizado desde el sistema KACTUS que integre la situación administrativa actualizada de todos los funcionarios, contratistas, pasantes, entes de control y demás usuarios no funcionarios. </t>
  </si>
  <si>
    <t>Para las demas plataformas
Socializar y capacitar a los responsables de usuarios en cada área sobre las funciones de kactus y el uso del reporte unificado de roles.</t>
  </si>
  <si>
    <t xml:space="preserve">Mesa de trabajo con el responsable de  MUISCA para definir requerimientos de mejora y acompamiento en el desarrollo e implementación.
</t>
  </si>
  <si>
    <t xml:space="preserve">
Para la plataforma MUISCA, realizar una mesa técnica específica con el responsable del control de acceso del sistema, con el fin de:
-Diagnosticar las fallas de sincronización con KACTUS.
-Entregar a la SGEP un requerimiento formal de mejora que incluya las necesidades propias de MUISCA
</t>
  </si>
  <si>
    <r>
      <rPr>
        <b/>
        <sz val="12"/>
        <rFont val="Arial"/>
        <family val="2"/>
      </rPr>
      <t>DGIT</t>
    </r>
    <r>
      <rPr>
        <sz val="12"/>
        <rFont val="Arial"/>
        <family val="2"/>
      </rPr>
      <t xml:space="preserve">
Dirección de Gestión de Innovación y Tecnología
Subdirección de Innovación y Proyectos 
Dirección de Gestión Corporativa
Subdirección de Gestión del Empleo Público </t>
    </r>
  </si>
  <si>
    <t xml:space="preserve">Diagnóstico técnico y analisis de viabilidad
</t>
  </si>
  <si>
    <r>
      <rPr>
        <b/>
        <sz val="12"/>
        <rFont val="Arial"/>
        <family val="2"/>
      </rPr>
      <t xml:space="preserve">DGIT
</t>
    </r>
    <r>
      <rPr>
        <sz val="12"/>
        <rFont val="Arial"/>
        <family val="2"/>
      </rPr>
      <t xml:space="preserve">Dirección de Gestión de Innovación y Tecnología
Subdirección de Innovación y Proyectos 
</t>
    </r>
  </si>
  <si>
    <t xml:space="preserve"> -Definir y asignar responsables de gestión de usuarios por cada solución tecnológica (MUISCA, SIAT, SIFARO, SIGLO XXI, DYNAMIC 365, Digiturno, entre otros), quienes deberán consultar el reporte unificado de manera periódica  y realizar la inactivación o ajuste de roles de usuarios no vigentes.</t>
  </si>
  <si>
    <t xml:space="preserve">Garantizar que los usuarios que figuran en los listados de autorizados sean efectivamente funcionarios activos que, para el desempeño de sus funciones, requieran accesos a las plataformas SIAT Y MUISCA                                                                                                                                              </t>
  </si>
  <si>
    <t xml:space="preserve"> 1. Revisión trimestral  por parte de cada Subdirección Operativa y Despacho del reporte "Roles activos usuarios DIAN", con el fin de verificar que todos los servidores relacionados se encuentren activos.                                           
2. Registro de caso en el Púnto único de soluciones tecnológicas (PST) solictando la cancelación de roles de aquellos funcionarios que presenten novedades administrativas (retiros, traslados, reubicaciones).</t>
  </si>
  <si>
    <t xml:space="preserve">Informe  de Revision trimestral realizada   "Roles activos usuarios DIAN"  </t>
  </si>
  <si>
    <r>
      <rPr>
        <b/>
        <sz val="12"/>
        <rFont val="Arial"/>
        <family val="2"/>
      </rPr>
      <t>DGIT</t>
    </r>
    <r>
      <rPr>
        <sz val="12"/>
        <rFont val="Arial"/>
        <family val="2"/>
      </rPr>
      <t xml:space="preserve">
Dirección de Gestión de Innovación y Tecnología
Dirección Operativa de Grandes Contribuyentes
</t>
    </r>
  </si>
  <si>
    <t>Realizar solicitud a todas las áreas para la actualización y depuración del Anexo de roles de las soluciones tecnológicas .
Recibir las solicitdes de las direcciones de gestión y actualizar el anexo de roles de las soluciones tecnologicas.
Verificar el número de usuarios asignados a la POLFA frente a los usuarios activos requeridos, de acuerdo con el personal actualmente vinculado a esta Dirección.</t>
  </si>
  <si>
    <r>
      <rPr>
        <b/>
        <sz val="12"/>
        <rFont val="Arial"/>
        <family val="2"/>
      </rPr>
      <t xml:space="preserve">DGIT
</t>
    </r>
    <r>
      <rPr>
        <sz val="12"/>
        <rFont val="Arial"/>
        <family val="2"/>
      </rPr>
      <t>Dirección de Gestión de Innovación y Tecnología      
Subdirección de Soluciones y Desarrollo 
Oficina de Seguridad de la Información 
Dirección de Gestión de Policía Fiscal y Aduanera</t>
    </r>
  </si>
  <si>
    <t xml:space="preserve">Realizar una revisión de los roles activos para los funcionarios de la Coordinación de Cobranzas y del Despacho de la Subdirección de Cobranzas y Control Extensivo, ITRC y Contraloría General de la República en los aplicativos de cobro (SIPAC, OBLIGA, SISCOBRA ADUANERO), validando su pertinencia y gestionando la inactivación de los roles que no se requieran para el desarrollo de las funciones y/o que no realizan ninguna acción de control al proceso de Administración de Cartera. </t>
  </si>
  <si>
    <t xml:space="preserve">Realizar una revisión de los roles activos para los funcionarios de la Coordinación de Cobranzas y del Despacho de la Subdirección de Cobranzas y Control Extensivo, validando su pertinencia y gestionando la inactivación de los roles que no se requieran para el desarrollo de las funciones. </t>
  </si>
  <si>
    <t>Informe de los roles reportados, los roles que permanecerán activos y los roles en los que se solicitó inactivación.</t>
  </si>
  <si>
    <r>
      <rPr>
        <b/>
        <sz val="12"/>
        <rFont val="Arial"/>
        <family val="2"/>
      </rPr>
      <t>DGIT</t>
    </r>
    <r>
      <rPr>
        <sz val="12"/>
        <rFont val="Arial"/>
        <family val="2"/>
      </rPr>
      <t xml:space="preserve">
Dirección de Gestión de Impuestos
Subdirección de Cobranzas y Control Extensivo
Coordinación de Cobranzas</t>
    </r>
  </si>
  <si>
    <t>Efectuar seguimiento, por medio del indicador denomidado "Seguimiento de roles asignados" Código 5111, a las áreas que utilizan aplicativos asociados al subproceso de recaudo a nivel nacional, de los roles asignados a sus funcionarios, con el fin de asegurar que no existan roles activos asignados a servidores  que ya no se encuentran en el área o a funcionarios de entes de control que ya finalizaron su gestión.</t>
  </si>
  <si>
    <t>La Subdirección de Recaudo comunicará a las áreas que utilizan aplicativos asociados al subproceso de recaudo a nivel nacional, que deben realizar seguimiento al indicador conforme con las variables definidas y en el evento de que resulten inconsistencias, las áreas deben relizar las acciones de gestión y control indicadas en el procedimiento, con el fin de que sean actualizados teniendo en cuenta los funcionarios activos al área o terceros que por ser funcionarios de entes de control cuentan con rol activo con ocasión a una auditoría en curso.
Reportar en el SIE de planeación la información del indicador de acuerdo con la periodicidad definida en el sistema</t>
  </si>
  <si>
    <r>
      <rPr>
        <b/>
        <sz val="12"/>
        <rFont val="Arial"/>
        <family val="2"/>
      </rPr>
      <t>DGIT</t>
    </r>
    <r>
      <rPr>
        <sz val="12"/>
        <rFont val="Arial"/>
        <family val="2"/>
      </rPr>
      <t xml:space="preserve">
Dirección de Gestión de Innovación y Tecnología
Dirección de Gestión de Impuestos
Subdirección de Recaudo.
</t>
    </r>
  </si>
  <si>
    <t>Auditoría a la Gestión de Accesos 
H3
AGA 2025-002</t>
  </si>
  <si>
    <r>
      <rPr>
        <b/>
        <sz val="12"/>
        <rFont val="Arial"/>
        <family val="2"/>
      </rPr>
      <t xml:space="preserve">Hallazgo 3. Deficiencias en la depuración de roles en sistemas corporativos que no figuran en los reportes "Roles Activos Usuarios DIAN"
</t>
    </r>
    <r>
      <rPr>
        <sz val="12"/>
        <rFont val="Arial"/>
        <family val="2"/>
      </rPr>
      <t xml:space="preserve">
Revisada una muestra de soluciones tecnológicas cuyos roles no figuran en los reportes de "Roles Activos Usuarios DIAN", se seleccionó la solución tecnológica "Bitácora SYGA" con corte 15/03/2025, remitidos por la Subdirección de Control y Registro Aduanero; identificando (12) usuarios con roles que no fueron encontrados activos en la planta de personal de la entidad, según reportes de los cortes suministrados por la SGEP, distribuidos de la siguiente manera: DGA, DOGC, DSA Medellín y DSI Bogotá .</t>
    </r>
  </si>
  <si>
    <t>- Falta de inclusión de los roles asignados en Bitácora SYGA en los reportes "Roles Activos Usuarios DIAN"; 
- Deficiencias en el proceso de revisión y depuración de roles y perfiles; 
- Falta de herramientas de control y supervisión en la asignación de los roles.</t>
  </si>
  <si>
    <t xml:space="preserve">Garantizar que los usuarios relacionados en el reporte "Roles activos usuarios DIAN"  sean efectivamente funcionarios activos que para el desempeño de sus funciones, requieran accesos a las plataformas SYGA  
</t>
  </si>
  <si>
    <t xml:space="preserve">Revisión trimestral por parte de cada Subdirección Operativa </t>
  </si>
  <si>
    <t xml:space="preserve">Informe  de Revision trimestral </t>
  </si>
  <si>
    <r>
      <rPr>
        <b/>
        <sz val="12"/>
        <rFont val="Arial"/>
        <family val="2"/>
      </rPr>
      <t>DGIT</t>
    </r>
    <r>
      <rPr>
        <sz val="12"/>
        <rFont val="Arial"/>
        <family val="2"/>
      </rPr>
      <t xml:space="preserve">
Dirección de Gestión de Innovación y Tecnología
Dirección Operativa de Grandes Contribuyentes
</t>
    </r>
  </si>
  <si>
    <r>
      <rPr>
        <b/>
        <sz val="12"/>
        <rFont val="Arial"/>
        <family val="2"/>
      </rPr>
      <t>DGIT</t>
    </r>
    <r>
      <rPr>
        <sz val="12"/>
        <rFont val="Arial"/>
        <family val="2"/>
      </rPr>
      <t xml:space="preserve">
Dirección de Gestión de Innovación y Tecnología 
Subdirección de Soluciones y Desarrollo
Coordinación de Soporte Técnico al Usuario  
Subdirección de Procesamiento de Datos </t>
    </r>
  </si>
  <si>
    <t>Auditoría a la Gestión de Accesos 
H4
AGA 2025-002</t>
  </si>
  <si>
    <r>
      <rPr>
        <b/>
        <sz val="12"/>
        <rFont val="Arial"/>
        <family val="2"/>
      </rPr>
      <t xml:space="preserve">Hallazgo 4. Deficiencias en la gestión de aplicativos no corporativos.
</t>
    </r>
    <r>
      <rPr>
        <sz val="12"/>
        <rFont val="Arial"/>
        <family val="2"/>
      </rPr>
      <t xml:space="preserve">
Responsables: Dirección de Gestión de Innovación y Tecnología, Oficina de Seguridad de la Información.
Corresponsables: Direcciones de Gestión, Operativa y Direcciones Seccionales.
Se evidenciaron aplicativos no corporativos que, según Memorando No. 000203 del 13 de noviembre de 2020 de la Oficina de Seguridad de Información de la DIAN, se definen como: "Las herramientas de soporte no corporativas corresponden a todos aquellos desarrollos generados (por ejemplo, en Visual Basic, Access o cualquier otra herramienta informática) sin asesoría o participación por parte de la Subdirección de Gestión de Tecnología de Información y Telecomunicaciones - SGTIT y que actualmente se encuentran operativas en forma paralela a los sistemas de información administrados por la SGTIT ”, con las siguientes situaciones: 
a. Aplicativos que se ejecutan en sistemas operativos antiguos: versiones de Windows Server 2000, 2003 y Windows 7 e implementados en versiones de Access 2000 y 2010, no soportadas por el fabricante, lo que impide que se reciban nuevas actualizaciones, correcciones, alertas de seguridad y parches críticos.
b. Un aplicativo no corporativo que opera en un servicio en “nube Render”, con plan “free Hobby”, el cual no se encuentra en la infraestructura de la entidad. (DSI Cali).
c. Un aplicativo no corporativo denominado "Conhora" utilizado para el registro y control de horario de los funcionarios; no obstante, las direcciones seccionales auditadas manifiestan la necesidad del uso de este, debido a que el Sistema KACTUS no contempla funcionalidades como generación de reportes de liquidación de horas extras y trabajo suplementario; sin embargo, el sistema operativo y motor de base de datos de éste, no cuenta con soporte del fabricante, lo que expone a la entidad a riesgos de seguridad.  (DSI Bogotá, DSA Bogotá - Aeropuerto El Dorado).
d. Aplicativos reportados como no corporativos que no fueron encontrados como activos de información en el Sistema GRC. (DGA, DGC, DGJ, DOGC, DSA: Bogotá - Aeropuerto El Dorado, Cúcuta; DSI: Bogotá, Medellín, Cali; DSIA: Bucaramanga, Villavicencio, Buenaventura).
e. Se identificó un aplicativo Web no corporativo para manejo de “Actas manuales”, que contiene información sensible relacionada con el resultado de las inspecciones de importación de mercancías, que opera en un equipo de cómputo de la Seccional y la construcción, mantenimiento y soporte es prestado por una persona sin vínculo contractual con la entidad ni firma de acuerdos de confidencialidad, según información suministrada en visita realizada durante la auditoría; adicionalmente, no cuenta con documentación ni tampoco ha sido clasificado como activo de información en el Sistema GRC. (DSIA Buenaventura).</t>
    </r>
  </si>
  <si>
    <t>- Uso de tecnologías obsoletas y sin soporte por parte de los fabricantes; 
- Soluciones tecnológicas que no cubren las necesidades de la operación del negocio.</t>
  </si>
  <si>
    <t xml:space="preserve">Actualizar  y publicar los activos de información </t>
  </si>
  <si>
    <t>1. actualización de activos- listado de activos de información actualizado.
2. Publicación de activos de información en el portal de transparencia actualizado
3. Publicación del indice de información clasificada y reservada actualizado</t>
  </si>
  <si>
    <t xml:space="preserve">Un listado de activos de información actualizado 
Un pantallazo de la publicacion de los activos de información actualizado en el portal de transparencia
Un pantallazo de la publicación del índice de información clasificada y reservada actualizado </t>
  </si>
  <si>
    <r>
      <rPr>
        <b/>
        <sz val="12"/>
        <rFont val="Arial"/>
        <family val="2"/>
      </rPr>
      <t>DGIT</t>
    </r>
    <r>
      <rPr>
        <sz val="12"/>
        <rFont val="Arial"/>
        <family val="2"/>
      </rPr>
      <t xml:space="preserve">
Oficina de Seguridad de la Información
Direcciones de Gestión
Direcciones Seccionales
</t>
    </r>
  </si>
  <si>
    <t xml:space="preserve">Realizar monitoreo mensual al software instalado no autorizado en las seccionales, a través de la herramienta con la cuenta la Coordinación de Soporte al Usuario para tal fin.  </t>
  </si>
  <si>
    <t xml:space="preserve">Monitoreo de los equipos de los equipos de computo en la seccionales.  Generación de reporte, seguimiento mensual con el líder informático de las seccionales para reportar las inconsistencia encontradas y subsanarlas.  </t>
  </si>
  <si>
    <r>
      <rPr>
        <b/>
        <sz val="12"/>
        <rFont val="Arial"/>
        <family val="2"/>
      </rPr>
      <t>DGIT</t>
    </r>
    <r>
      <rPr>
        <sz val="12"/>
        <rFont val="Arial"/>
        <family val="2"/>
      </rPr>
      <t xml:space="preserve">
Dirección de Gestión de Innovación y Tecnología 
Subdirección de Innovación y Proyectos
Subdirección de Soluciones y Desarrollo
Coordinación de Soporte Técnico al Usuario </t>
    </r>
  </si>
  <si>
    <t>Auditoría a la Gestión de Accesos 
H8
AGA 2025-002</t>
  </si>
  <si>
    <r>
      <rPr>
        <b/>
        <sz val="12"/>
        <rFont val="Arial"/>
        <family val="2"/>
      </rPr>
      <t xml:space="preserve">Hallazgo 8. Cuentas activas sin uso, vinculadas a funcionarios con situaciones administrativas o retirados de la Entidad o terceros con relación terminada. 
</t>
    </r>
    <r>
      <rPr>
        <sz val="12"/>
        <rFont val="Arial"/>
        <family val="2"/>
      </rPr>
      <t xml:space="preserve"> 
a. Resultado del análisis del reporte remitido por la DGIT con corte al 15/03/2025, se identificaron cuentas de usuario activas en el Directorio Activo pertenecientes a funcionarios que, según el reporte de situación administrativa se encuentran retirados o suspendidos temporalmente; adicionalmente, se evidencian cuentas de usuario activas perfiladas como pasantes, judicantes o asignados a entidades externas como: POLFA, CGR, ITRC entre otros. También, se observan cuentas del Directorio Activo que no registran cambios de contraseña, encontrándose las siguientes situaciones: 
•	Cuentas activas (431) en el Directorio Activo asociadas a funcionarios con situación administrativa superior a 15 días hábiles, sin que se les haya deshabilitado el acceso correspondiente. 
•	Cuentas activas (167) de judicantes sin inicio de sesión, desde 2024 o antes. 
•	Cuentas activas asignadas a terceros: POLFA (50), ITRC (19) y CGR (19) con actividad nula desde diciembre de 2024 hacia atrás. 
•	Cuentas activas asignadas a pasantes (311) que no han registrado inicio de sesión desde diciembre 2024 hacia atrás, incluyendo 15 sin ningún registro de uso.
•	La cuenta del usuario "dcastiblancos" creada el 17/12/2024, no ha realizado cambio de contraseña ni registra autenticación hasta la fecha del informe, lo cual puede implicar que no se le aplican las políticas vigentes de cambio de contraseña o no se utiliza la cuenta, que según datos suministrados por la DGIT figura en: “DSI Bogota_DIV Cobranzas”.
(...)</t>
    </r>
  </si>
  <si>
    <t>- Falta de control y monitoreo en la inactivación de las cuentas de Directorio Activo, una vez se presentan situaciones administrativas o se finaliza el vínculo con la entidad o terminada la relación con terceros.</t>
  </si>
  <si>
    <r>
      <rPr>
        <b/>
        <sz val="12"/>
        <rFont val="Arial"/>
        <family val="2"/>
      </rPr>
      <t xml:space="preserve">DGIT
</t>
    </r>
    <r>
      <rPr>
        <sz val="12"/>
        <rFont val="Arial"/>
        <family val="2"/>
      </rPr>
      <t>Dirección de Gestión de Innovación y Tecnología 
Subdirección de Soluciones y Desarrollo 
Oficina de Seguridad de la Información 
Dirección de Gestión de Policía Fiscal y Aduanera</t>
    </r>
  </si>
  <si>
    <t>- Generar un reporte estandarizado desde el sistema KACTUS que integre la situación administrativa actualizada de todos los funcionarios, contratistas, pasantes, entes de control y demás usuarios no funcionarios. 
-Llevar a cabo una mesa de trabajo con los responsables, con el fin de identificar campos necesarios de las bases de datos de Kactus de la planta personal.</t>
  </si>
  <si>
    <t xml:space="preserve">Realizar una mesa de trabajo para llevar a cabo la la depuración de los diferentes usuarios en el directorio activo </t>
  </si>
  <si>
    <t xml:space="preserve">LLevar a cabo una mesa de trabajo para realizar depuración de usuarios en el directorio activo.
La DGIT gestionará los casos  relacionados (onboarding)  con el retiro de usuarios en el Directorio Activo </t>
  </si>
  <si>
    <t xml:space="preserve">Acta de mesa de trabajo
</t>
  </si>
  <si>
    <r>
      <rPr>
        <b/>
        <sz val="12"/>
        <rFont val="Arial"/>
        <family val="2"/>
      </rPr>
      <t>DGIT</t>
    </r>
    <r>
      <rPr>
        <sz val="12"/>
        <rFont val="Arial"/>
        <family val="2"/>
      </rPr>
      <t xml:space="preserve">
Dirección de Gestión de Innovación y Tecnología
Subdirección de Soluciones y Desarrollo
Coordinación de Soporte Técnico al Usuario 
Subdirección de Infraestrucutra Tecnológica y de Operaciones 
Dirección de Gestión Corporativa
Subdirección de Gestión del Empleo Público </t>
    </r>
  </si>
  <si>
    <t>Auditoría a la Gestión de Accesos 
H9
AGA 2025-002</t>
  </si>
  <si>
    <r>
      <rPr>
        <b/>
        <sz val="12"/>
        <rFont val="Arial"/>
        <family val="2"/>
      </rPr>
      <t xml:space="preserve">Hallazgo 9. Deficiencias en la seguridad de los logs de las contraseñas y manejo de usuarios de prueba en producción en las bases de datos de SYGA Siglo XXI. 
</t>
    </r>
    <r>
      <rPr>
        <sz val="12"/>
        <rFont val="Arial"/>
        <family val="2"/>
      </rPr>
      <t xml:space="preserve">
Verificada la información correspondiente al periodo del 01 de enero de 2024 al 15 de marzo de 2025 se observó que, de un total de 8.530 registros de funcionarios y externos (UTS) en el Sistema SYGA Siglo XXI en 5.262, la contraseña no se encuentra encriptada y 1.800 corresponden a usuarios de prueba. De los 5.262 usuarios: 1.940 se encuentran en “estado = (A) activo” y de estos, 678 no tienen la “fecha hasta" vigente; así mismo, 1.198 usuarios que se encuentran en “estado = (I) inactivo” y 2.127 se encuentran en “estado = (P) primera vez”.
De otra parte, en la información suministrada por la Subdirección de Operación Aduanera, se encontró que en la tabla de logs de usuarios de las bases de datos de producción del Sistema SYGA Siglo XXI, la información de la contraseña en algunos casos no está encriptada y se identificaron usuarios de prueba en producción. Estas inconsistencias se evidenciaron en 29 bases de datos, distribuidas de la siguiente manera: Arauca, Armenia, Barranquilla,  Bogotá, Bucaramanga, Buenaventura,  Cali, Cartagena, Cúcuta, Ibagué, Ipiales, Leticia, Maicao, Manizales, Medellín, Montería, Neiva, Pereira, Popayán, Puerto Asís, Puerto Carreño, Riohacha, San Andrés, Santa Marta, Tumaco, Turbo, Valledupar, Villavicencio y Yopal.  
(...)
</t>
    </r>
  </si>
  <si>
    <t>- Deficiencias en la seguridad del manejo de la información de los usuarios en el sistema de información SYGA Siglo XXI; 
- Falta de control en la asignación de usuarios de prueba en producción; desarrollos que aseguren el cifrado de las contraseñas en todos los casos; y lineamientos para la entrega de las contraseñas que garanticen que sean conocidas sólo por el interesado.</t>
  </si>
  <si>
    <t>Sensibilizar en temas relacionados con Seguridad y Privacidad de información.</t>
  </si>
  <si>
    <t>Continuar con el plan de sensibilización por parte de la OSI a cinco seccionales a Nivel Nacional en temas relacionados con Seguridad y Privacidad de información. Fortalecer la sensibilización sobre el uso aceptable de activos de información a través de comunicaciones internas.</t>
  </si>
  <si>
    <t xml:space="preserve">5 Informes de Visitas  
1 campaña de sensibilización </t>
  </si>
  <si>
    <r>
      <rPr>
        <b/>
        <sz val="12"/>
        <rFont val="Arial"/>
        <family val="2"/>
      </rPr>
      <t>DGIT</t>
    </r>
    <r>
      <rPr>
        <sz val="12"/>
        <rFont val="Arial"/>
        <family val="2"/>
      </rPr>
      <t xml:space="preserve">
Oficina de Seguridad de la Información </t>
    </r>
  </si>
  <si>
    <t>Realizar mesas de trabajo para validar la encriptación de las credenciales en el sistema SYGA, realizar el análisis técnico respectivo y sugerir el diseño del cambio sobre la aplicación de SYGA para el registro de las credenciales.</t>
  </si>
  <si>
    <t xml:space="preserve">Revisión de la funcionalidad de encriptacióon de las credenciales en el sistema SYGA, con el objetvio de  sugerir ajustes en el mismo </t>
  </si>
  <si>
    <r>
      <t xml:space="preserve">DGIT
</t>
    </r>
    <r>
      <rPr>
        <sz val="12"/>
        <rFont val="Arial"/>
        <family val="2"/>
      </rPr>
      <t xml:space="preserve">Dirección de Gestión de Innovación y Tecnología
Subdirección de Soluciones y Desarrollo
Subdirección de Infraestructura Tecnológica y de Operaciones </t>
    </r>
  </si>
  <si>
    <r>
      <rPr>
        <strike/>
        <sz val="12"/>
        <rFont val="Arial"/>
        <family val="2"/>
      </rPr>
      <t xml:space="preserve">
</t>
    </r>
    <r>
      <rPr>
        <sz val="12"/>
        <rFont val="Arial"/>
        <family val="2"/>
      </rPr>
      <t>Realizar una mesa de trabajo con el fin de revisar la viabilidad para la  eliminación de los usuarios que no tienen la contraseña cifrada</t>
    </r>
  </si>
  <si>
    <t xml:space="preserve">Solicitar a la Dirección de Innovación y Tecnología la lista de los usuarios que no cuentan con la contraseña encriptada.
Realizar revisión de la lista de usuarios proporcionada por la DGIT y si es viable  solicitar la eliminación y posterior creación de los usuarios activos con el fin de que queden con las políticas de seguridad actualizadas, entre ellas, el cifrado de la contraseña.
En la mesa de trabajo se definen actividades para la Subdirección de Resgistro y Control Aduanero </t>
  </si>
  <si>
    <r>
      <rPr>
        <b/>
        <sz val="12"/>
        <rFont val="Arial"/>
        <family val="2"/>
      </rPr>
      <t>DGIT</t>
    </r>
    <r>
      <rPr>
        <sz val="12"/>
        <rFont val="Arial"/>
        <family val="2"/>
      </rPr>
      <t xml:space="preserve">
Dirección de Gestión de Innovación y Tecnología
Subdirección de Soluciones y Desarrollo
Dirección de Gestión de Aduanas 
Subdirección de Operación Aduanera 
Subdirección de Registro y Control Aduanero </t>
    </r>
  </si>
  <si>
    <t>Auditoría a la Gestión de Accesos 
H10
AGA 2025-002</t>
  </si>
  <si>
    <r>
      <rPr>
        <b/>
        <sz val="12"/>
        <rFont val="Arial"/>
        <family val="2"/>
      </rPr>
      <t xml:space="preserve">Hallazgo 10. Deficiencias en la aplicación de políticas de seguridad de información en las terminales de autogestión (Kioscos)
</t>
    </r>
    <r>
      <rPr>
        <sz val="12"/>
        <rFont val="Arial"/>
        <family val="2"/>
      </rPr>
      <t xml:space="preserve"> 
a. Se evidenciaron archivos almacenados en las carpetas de “Documentos”, “Descargas”, "Escritorio" y “Papelera de reciclaje” de datos sensibles pertenecientes a ciudadanos que hacen uso de las estaciones de cómputo, tales como: cédulas de ciudadanía, pasaportes, facturas electrónicas, formularios RUT, certificados y otros documentos de Cámara de Comercio en los lugares administrativos: DSA Bogotá - Aeropuerto El Dorado, DSI Barranquilla y DSIA Buenaventura.
b. Se evidenció que la contraseña de acceso a los equipos de auto gestión Kioscos está impresa y adherida a la pared del cubículo o en la base de los monitores, incrementando la posibilidad de afectar la privacidad y seguridad de la información que reposa en estos equipos. DSA Bogotá – Aeropuerto El Dorado y DSIA Buenaventura.
(...)</t>
    </r>
  </si>
  <si>
    <t>- Deficiencia en la aplicación de las normas, políticas o procedimientos de seguridad digital.</t>
  </si>
  <si>
    <t>Revisar y actualizar los lineamientos relacionados con políticas de seguridad y privacidad de información para equipos de cómputo de la entidad dispuestos para terceros.</t>
  </si>
  <si>
    <t>Revisión y actualización de lineamientos relacionados con políticas de seguridad y privacidad de información para equipos de cómputo de la entidad dispuestos para terceros</t>
  </si>
  <si>
    <t xml:space="preserve">Manual de Políticas y lineamientos de seguridad de la información actualizado </t>
  </si>
  <si>
    <t>Realizar acción de seguimiento</t>
  </si>
  <si>
    <t>Realizar acción de seguimiento para monitorear  que no existan archivos de los ciudadanos almacenados en los equipos de autogestión ni contraseñas adheridas a las estaciones</t>
  </si>
  <si>
    <t>Informe de los resultados</t>
  </si>
  <si>
    <r>
      <rPr>
        <b/>
        <sz val="12"/>
        <rFont val="Arial"/>
        <family val="2"/>
      </rPr>
      <t>DGIT</t>
    </r>
    <r>
      <rPr>
        <sz val="12"/>
        <rFont val="Arial"/>
        <family val="2"/>
      </rPr>
      <t xml:space="preserve">
Dirección de Gestión de Innovación y Tecnología
Oficina de Seguridad de la Información
Subdirección de Servicio al Ciudadano en Asuntos Tributarios SSCAT
DSA Bogotá - Aeropuerto El Dorado
DSI Barranquilla
DSIA Buenaventura
 </t>
    </r>
  </si>
  <si>
    <t xml:space="preserve">Reunión de sensibilización con los funcionarios del grupo interno de trabajo de servicio al ciudadano..
</t>
  </si>
  <si>
    <t xml:space="preserve">Realizar una reunión de sensibilización con los funcionarios del grupo interno de trabajo servicio al ciudadano, con el objeto de que conozcan en detalle la política en su alcance e importancia.
</t>
  </si>
  <si>
    <r>
      <rPr>
        <b/>
        <sz val="12"/>
        <rFont val="Arial"/>
        <family val="2"/>
      </rPr>
      <t xml:space="preserve">DGIT
</t>
    </r>
    <r>
      <rPr>
        <sz val="12"/>
        <rFont val="Arial"/>
        <family val="2"/>
      </rPr>
      <t xml:space="preserve">Dirección de Gestión de Innovación y Tecnología
Oficina de Seguridad de la Información
DSA Bogotá - Aeropuerto El Dorado
DSI Barranquilla
DSIA Buenaventura
 </t>
    </r>
  </si>
  <si>
    <t>Revisión mensual del grupo de dominio de los equipos de Kiosco.</t>
  </si>
  <si>
    <t>Realizar, por parte de los ingenieros del Despacho, una revisión mensual que permita verificar que los equipos del Kiosco se encuentren ubicados, en el grupo correcto del directorio activo.</t>
  </si>
  <si>
    <t xml:space="preserve">Imagen del directorio activo </t>
  </si>
  <si>
    <r>
      <rPr>
        <b/>
        <sz val="12"/>
        <rFont val="Arial"/>
        <family val="2"/>
      </rPr>
      <t>DGIT</t>
    </r>
    <r>
      <rPr>
        <sz val="12"/>
        <rFont val="Arial"/>
        <family val="2"/>
      </rPr>
      <t xml:space="preserve">
Direcciones Seccionales 
DSA Bogotá - Aeropuerto El Dorado
DSI Barranquilla
DSIA Buenaventura
 </t>
    </r>
  </si>
  <si>
    <t>Auditoría a la Gestión de Accesos 
H11
AGA 2025-002</t>
  </si>
  <si>
    <r>
      <rPr>
        <b/>
        <sz val="12"/>
        <rFont val="Arial"/>
        <family val="2"/>
      </rPr>
      <t xml:space="preserve">Hallazgo 11. Deficiencias en la gestión de cuentas institucionales con inactividad prolongada en servicios como VPN y plataforma de correo electrónico Institucional a nivel nacional.
</t>
    </r>
    <r>
      <rPr>
        <sz val="12"/>
        <rFont val="Arial"/>
        <family val="2"/>
      </rPr>
      <t xml:space="preserve">
Realizado el cruce entre el reporte de funcionarios de planta con corte a 10/03/2025 remitido por la SGEP vs. el reporte de cuentas de usuarios del Directorio Activo con corte a 06/05/2025 suministrado por la DGIT, se identificó:
a. Cuentas con accesos por VPN asignadas a (4) usuarios no registrados como funcionarios activos en la planta de personal y sin evidencia de ingreso.
b. Cuentas con accesos por VPN asignadas a (8) usuarios con más de 180 días calendario desde su último acceso.
c. Cuentas activas de correo institucional asignadas a (209) usuarios que presentan inactividad por más de 180 días calendario, distribuidas así: funcionarios (18), judicantes (164), CGR(3), ITRC(3), pasantes(3) y POLFA(18).
d. Cuentas activas de correo institucional asignadas a (251) usuarios no ubicados en planta de personal, de las cuales 38 no han sido utilizadas.
e. Desactualización frente a la información registrada en el sistema KACTUS y falta de estandarización de la información en las propiedades del correo electrónico de los funcionarios activos, correspondiente al lugar administrativo y área a la que pertenece.
(...)</t>
    </r>
  </si>
  <si>
    <t>- Falta de control, monitoreo y depuración de las cuentas de accesos por VPN y del correo institucional, con relación a cuentas inactivas.
- Desactualización de la información en los buzones de correo electrónico institucional.</t>
  </si>
  <si>
    <t>Verificar el número de usuarios asignados a la POLFA frente a los usuarios activos requeridos, de acuerdo con el personal actualmente vinculado a esta Dirección.</t>
  </si>
  <si>
    <t>Convocar mesa de trabajo con la Oficina de Innovación y Tecnología, Oficina de Seguridad de la Información y Dirección de Gestión de Policía Fiscal y Aduanera.</t>
  </si>
  <si>
    <t xml:space="preserve">Inactivación VPN
</t>
  </si>
  <si>
    <t xml:space="preserve">Emitir memorando con la desactivación de las VPN
</t>
  </si>
  <si>
    <t xml:space="preserve">Memorando
</t>
  </si>
  <si>
    <r>
      <rPr>
        <b/>
        <sz val="12"/>
        <rFont val="Arial"/>
        <family val="2"/>
      </rPr>
      <t>DGIT</t>
    </r>
    <r>
      <rPr>
        <sz val="12"/>
        <rFont val="Arial"/>
        <family val="2"/>
      </rPr>
      <t xml:space="preserve">
Dirección de Gestión de Innovación y Tecnología
Subdirección de Infraestructura Tecnológica y de Operaciones </t>
    </r>
  </si>
  <si>
    <t>Auditoría a la Gestión de Accesos 
H12
AGA 2025-002</t>
  </si>
  <si>
    <r>
      <rPr>
        <b/>
        <sz val="12"/>
        <rFont val="Arial"/>
        <family val="2"/>
      </rPr>
      <t xml:space="preserve">Hallazgo 12. Incumplimiento en la prestación del servicio “Zona WiFi Gratis para la Gente”
</t>
    </r>
    <r>
      <rPr>
        <sz val="12"/>
        <rFont val="Arial"/>
        <family val="2"/>
      </rPr>
      <t xml:space="preserve"> 
La DIAN suscribió Contrato No. 00-207-2024 con el objeto de: “Prestar el servicio de telecomunicaciones para todas las sedes de las Direcciones de Impuestos y Aduanas Nacionales UAE-DIAN a nivel nacional, incluyendo la infraestructura necesaria para la correcta prestación de este”, con fecha de inicio de 14 de noviembre de 2024 y fecha de finalización 31 de julio de 2026. 
Durante la visita realizada a los puntos de contacto: DSA Bogotá – Aeropuerto El Dorado (CAC), DSI y DSA de Barranquilla, DSIA de Buenaventura, DSI y DSA de Cartagena, se verificó el estado de operación del servicio de conectividad gratuito denominado "Zona WIFI Gratis para la Gente" que hace parte de los servicios cubiertos por el mencionado contrato, observando:
a. Incumplimiento en la prestación del servicio de red Wifi de acceso gratuito a los ciudadanos, en la DSI y DSA de Barranquilla y DSA Bogotá - Aeropuerto El Dorado (CAC), debido a que no se encontró disponible en estos lugares administrativos; y por parte de funcionarios, se manifestó desconocimiento de este servicio. No obstante, en respuesta de la DGIT, se indicó que “El servicio se presta en todos los puntos de contacto informados por la Subdirección de Servicio al Ciudadano en Asuntos Tributarios, y el pago del servicio se está realizando con presupuesto del contrato de telecomunicaciones”.
Verificados los pagos realizados en mes de abril de 2025, con cargo al referido contrato en la plataforma SECOP II, se estableció que se reportó el pago en la factura IFXC – 431623 de los servicios: ID IFX: 2329992 (DSA Bogotá – Aeropuerto), 2330029 (DSA Barranquilla) y 2330033 (DSI Barranquilla), por los valores que se relacionan a continuación
Enlaces Wifi gratis para la gente 	ID IFX 		Valor pagado 04/2025 Factura IFXC - 431623
Aeropuerto El Dorado - Muelle Carga 	 2329992 	$ 235.375
Barranquilla - Aduanas 		 2330029 	$ 197.716 
Barranquilla - Impuestos 		 2330033 	$ 208.122 
TOTAL 							$ 641.214 
(...)</t>
    </r>
  </si>
  <si>
    <t>- Incumplimiento de lo establecido en el Decreto 728 de 2017, artículos: 2.2.9.2.2. “Zonas de acceso público a Internet inalámbrico en entidades públicas”, artículos 2.2.9.2.4. “Conexión al servicio de acceso a Internet” y artículo 2.2.9.2.5. “Señalética”; 
- Debilidades en el cumplimiento del Anexo 4, “Cláusulas contractuales: 11.2 Obligaciones especiales del supervisor del contrato, a quien corresponde: 11.2.1. Inspeccionar y verificar la calidad de los servicios contratados, como también el cumplimiento de las especificaciones técnicas de los mismos, 11.2.2. Solicitar al contratista las pruebas de calidad que estime convenientes para establecer y evaluar el correcto funcionamiento de los servicios contratados, 11.2.5. Autorizar, rechazar y/o aprobar todo lo relacionado con la parte funcional, técnico, administrativo, financiero, contable, y jurídica del presente contrato”</t>
  </si>
  <si>
    <t>Verificar la disponibilidad del servicio de zona WIFI.</t>
  </si>
  <si>
    <t xml:space="preserve">Establecer una actividad de verificación, que permita corroborar la disponibilidad y  el correcto funcionamiento de la zona Wifi Gratis para la gente, por parte del informático de cada sede 
</t>
  </si>
  <si>
    <t>Pantallazo que permita evidenciar la correcta conexión a la red WIFI</t>
  </si>
  <si>
    <r>
      <rPr>
        <b/>
        <sz val="12"/>
        <rFont val="Arial"/>
        <family val="2"/>
      </rPr>
      <t>DGIT</t>
    </r>
    <r>
      <rPr>
        <sz val="12"/>
        <rFont val="Arial"/>
        <family val="2"/>
      </rPr>
      <t xml:space="preserve">
DSA Aduanas Bogotá - Aeropuerto El Dorado 
DSI Barranquilla</t>
    </r>
  </si>
  <si>
    <t>Revisión y monitoreo de prestación del servicio</t>
  </si>
  <si>
    <t>Reporte mensual del proveedor del servicio “Zona WiFi Gratis para la Gente” que evidencie metricas de la prestación del mismo en las sedes de la Entidad</t>
  </si>
  <si>
    <t xml:space="preserve">Reporte mensual </t>
  </si>
  <si>
    <r>
      <rPr>
        <b/>
        <sz val="12"/>
        <rFont val="Arial"/>
        <family val="2"/>
      </rPr>
      <t>DGIT</t>
    </r>
    <r>
      <rPr>
        <sz val="12"/>
        <rFont val="Arial"/>
        <family val="2"/>
      </rPr>
      <t xml:space="preserve">
Dirección de Gestión de Innovación y Tecnología
Subdirección de Infraestructura Tecnológica y de Operaciones 
DSA Aduanas Bogotá - Aeropuerto El Dorado
DSI Barranquilla</t>
    </r>
  </si>
  <si>
    <t>JURÍDICA</t>
  </si>
  <si>
    <t>ITRC</t>
  </si>
  <si>
    <t>Insp. 1707022438
Información reservada</t>
  </si>
  <si>
    <t xml:space="preserve">H1. </t>
  </si>
  <si>
    <t>1.</t>
  </si>
  <si>
    <r>
      <rPr>
        <b/>
        <sz val="12"/>
        <rFont val="Arial"/>
        <family val="2"/>
      </rPr>
      <t>DGJ</t>
    </r>
    <r>
      <rPr>
        <sz val="12"/>
        <rFont val="Arial"/>
        <family val="2"/>
      </rPr>
      <t xml:space="preserve">
NC - Subproceso de Gestión Jurídica
Subdirector de Recursos Jurídicos</t>
    </r>
  </si>
  <si>
    <t>2.</t>
  </si>
  <si>
    <t>Insp. 1707022440
Información reservada</t>
  </si>
  <si>
    <r>
      <rPr>
        <b/>
        <sz val="12"/>
        <rFont val="Arial"/>
        <family val="2"/>
      </rPr>
      <t>DGJ</t>
    </r>
    <r>
      <rPr>
        <sz val="12"/>
        <rFont val="Arial"/>
        <family val="2"/>
      </rPr>
      <t xml:space="preserve">
NC - Subproceso de Gestión Jurídica
Subdirección de Asuntos Penales</t>
    </r>
  </si>
  <si>
    <r>
      <rPr>
        <b/>
        <sz val="12"/>
        <rFont val="Arial"/>
        <family val="2"/>
      </rPr>
      <t>DGJ</t>
    </r>
    <r>
      <rPr>
        <sz val="12"/>
        <rFont val="Arial"/>
        <family val="2"/>
      </rPr>
      <t xml:space="preserve">
NC - Subproceso de Fiscalización y Liquidación
Subdirección de Operación Aduanera y Subdirección Operativa Policial. </t>
    </r>
  </si>
  <si>
    <r>
      <rPr>
        <b/>
        <sz val="12"/>
        <rFont val="Arial"/>
        <family val="2"/>
      </rPr>
      <t>DGJ</t>
    </r>
    <r>
      <rPr>
        <sz val="12"/>
        <rFont val="Arial"/>
        <family val="2"/>
      </rPr>
      <t xml:space="preserve">
NC - Subproceso de Fiscalización y Liquidación
Directores Seccionales
Jefes de división de unidades aprehensoras o quienes hagan sus veces</t>
    </r>
  </si>
  <si>
    <r>
      <rPr>
        <b/>
        <sz val="12"/>
        <rFont val="Arial"/>
        <family val="2"/>
      </rPr>
      <t>DGJ</t>
    </r>
    <r>
      <rPr>
        <sz val="12"/>
        <rFont val="Arial"/>
        <family val="2"/>
      </rPr>
      <t xml:space="preserve">
NC - Subproceso de Gestión Jurídica
Subdirección de Asuntos Penales
NC - Subproceso de Fiscalización y Liquidación
Subdirección de Fiscalización Aduanera</t>
    </r>
  </si>
  <si>
    <t>H2.</t>
  </si>
  <si>
    <t xml:space="preserve">6,
</t>
  </si>
  <si>
    <r>
      <rPr>
        <b/>
        <sz val="12"/>
        <rFont val="Arial"/>
        <family val="2"/>
      </rPr>
      <t>DGJ</t>
    </r>
    <r>
      <rPr>
        <sz val="12"/>
        <rFont val="Arial"/>
        <family val="2"/>
      </rPr>
      <t xml:space="preserve">
NC - Subproceso de Gestión Jurídica
Subdirección de Asuntos Penales
NC - Subproceso de Innovación y Tecnología
Subdirección de Soluciones y Desarrollo</t>
    </r>
  </si>
  <si>
    <r>
      <rPr>
        <b/>
        <sz val="12"/>
        <rFont val="Arial"/>
        <family val="2"/>
      </rPr>
      <t>DGJ</t>
    </r>
    <r>
      <rPr>
        <sz val="12"/>
        <rFont val="Arial"/>
        <family val="2"/>
      </rPr>
      <t xml:space="preserve">
NC - Subproceso de Innovación y Tecnología
Subdirección de Soluciones y Desarrollo</t>
    </r>
  </si>
  <si>
    <r>
      <rPr>
        <b/>
        <sz val="12"/>
        <rFont val="Arial"/>
        <family val="2"/>
      </rPr>
      <t>DGJ</t>
    </r>
    <r>
      <rPr>
        <sz val="12"/>
        <rFont val="Arial"/>
        <family val="2"/>
      </rPr>
      <t xml:space="preserve">
NC - Subproceso de Fiscalización y Liquidación
Directores Seccionales
Jefes de división de las Unidades Aprehensoras o quienes hagan sus veces de las Direcciones Seccionales de Aduanas de Cali,  Impuestos y Aduanas de Buenaventura, Pereria, Maicao y Santa Marta
</t>
    </r>
  </si>
  <si>
    <t xml:space="preserve">Insp. 1707022442
Información reservada
</t>
  </si>
  <si>
    <r>
      <rPr>
        <b/>
        <sz val="12"/>
        <rFont val="Arial"/>
        <family val="2"/>
      </rPr>
      <t>DGJ</t>
    </r>
    <r>
      <rPr>
        <sz val="12"/>
        <rFont val="Arial"/>
        <family val="2"/>
      </rPr>
      <t xml:space="preserve">
NC - Subproceso Fiscalización y Liquidación
Subdirección de Fiscalización Aduanera</t>
    </r>
  </si>
  <si>
    <r>
      <rPr>
        <b/>
        <sz val="12"/>
        <rFont val="Arial"/>
        <family val="2"/>
      </rPr>
      <t>DGJ</t>
    </r>
    <r>
      <rPr>
        <sz val="12"/>
        <rFont val="Arial"/>
        <family val="2"/>
      </rPr>
      <t xml:space="preserve">
NC - Subproceso de Gestión Jurídica
Dirección de Gestión Jurídica</t>
    </r>
  </si>
  <si>
    <r>
      <rPr>
        <b/>
        <sz val="12"/>
        <rFont val="Arial"/>
        <family val="2"/>
      </rPr>
      <t>DGJ</t>
    </r>
    <r>
      <rPr>
        <sz val="12"/>
        <rFont val="Arial"/>
        <family val="2"/>
      </rPr>
      <t xml:space="preserve">
NC - Subproceso de Gestión Jurídica
Subdirección de Normativa y Doctrina</t>
    </r>
  </si>
  <si>
    <r>
      <rPr>
        <b/>
        <sz val="12"/>
        <rFont val="Arial"/>
        <family val="2"/>
      </rPr>
      <t>DGJ</t>
    </r>
    <r>
      <rPr>
        <sz val="12"/>
        <rFont val="Arial"/>
        <family val="2"/>
      </rPr>
      <t xml:space="preserve">
NC - Subproceso de Gestión Jurídica
Dirección de Gestión Jurídica
Subdirección de Normativa y Doctrina</t>
    </r>
  </si>
  <si>
    <t xml:space="preserve">H2. </t>
  </si>
  <si>
    <r>
      <rPr>
        <b/>
        <sz val="12"/>
        <rFont val="Arial"/>
        <family val="2"/>
      </rPr>
      <t>DGJ</t>
    </r>
    <r>
      <rPr>
        <sz val="12"/>
        <rFont val="Arial"/>
        <family val="2"/>
      </rPr>
      <t xml:space="preserve">
NC - Subproceso de Gestión Jurídica
Coordinación de Relatoría</t>
    </r>
  </si>
  <si>
    <t>Insp. 1707022454
Información reservada</t>
  </si>
  <si>
    <t xml:space="preserve">I1. </t>
  </si>
  <si>
    <r>
      <rPr>
        <b/>
        <sz val="12"/>
        <rFont val="Arial"/>
        <family val="2"/>
      </rPr>
      <t>POLFA</t>
    </r>
    <r>
      <rPr>
        <sz val="12"/>
        <rFont val="Arial"/>
        <family val="2"/>
      </rPr>
      <t xml:space="preserve">
NC- Subproceso Fiscalización y Liquidación
Dirección de Gestión de la Policía Fiscal y Aduanera y Subdirección Operativa Policial 
ACTUALIZADO
13102023</t>
    </r>
  </si>
  <si>
    <r>
      <rPr>
        <b/>
        <sz val="12"/>
        <rFont val="Arial"/>
        <family val="2"/>
      </rPr>
      <t>POLFA</t>
    </r>
    <r>
      <rPr>
        <sz val="12"/>
        <rFont val="Arial"/>
        <family val="2"/>
      </rPr>
      <t xml:space="preserve">
NC- Subproceso Fiscalización y Liquidación
Subdirección Operativa Policial 
ACTUALIZADO
13102023</t>
    </r>
  </si>
  <si>
    <r>
      <rPr>
        <b/>
        <sz val="12"/>
        <rFont val="Arial"/>
        <family val="2"/>
      </rPr>
      <t>POLFA</t>
    </r>
    <r>
      <rPr>
        <sz val="12"/>
        <rFont val="Arial"/>
        <family val="2"/>
      </rPr>
      <t xml:space="preserve">
NC- Subproceso Fiscalización y Liquidación
Dirección de Gestión de la Policía Fiscal y Aduanera y Subdirección Operativa Policial 
</t>
    </r>
    <r>
      <rPr>
        <b/>
        <sz val="12"/>
        <rFont val="Arial"/>
        <family val="2"/>
      </rPr>
      <t xml:space="preserve">
DGF
</t>
    </r>
    <r>
      <rPr>
        <sz val="12"/>
        <rFont val="Arial"/>
        <family val="2"/>
      </rPr>
      <t>NC - Subproceso Fiscalización y Liquidación
Subdirección de Fiscalización Aduanera
ACTUALIZADO
13102023</t>
    </r>
  </si>
  <si>
    <t>H1.</t>
  </si>
  <si>
    <t xml:space="preserve">H3. </t>
  </si>
  <si>
    <t xml:space="preserve">H4. </t>
  </si>
  <si>
    <t>H5.</t>
  </si>
  <si>
    <t>H6.</t>
  </si>
  <si>
    <r>
      <rPr>
        <b/>
        <sz val="12"/>
        <rFont val="Arial"/>
        <family val="2"/>
      </rPr>
      <t>POLFA</t>
    </r>
    <r>
      <rPr>
        <sz val="12"/>
        <rFont val="Arial"/>
        <family val="2"/>
      </rPr>
      <t xml:space="preserve">
NC- Subproceso Fiscalización y Liquidación
Coordinación de Optimización de la Operación Logística</t>
    </r>
  </si>
  <si>
    <t xml:space="preserve">OB1. </t>
  </si>
  <si>
    <t xml:space="preserve">Insp. 1707022404 
Información reservada
</t>
  </si>
  <si>
    <r>
      <rPr>
        <b/>
        <sz val="12"/>
        <rFont val="Arial"/>
        <family val="2"/>
      </rPr>
      <t>DGC</t>
    </r>
    <r>
      <rPr>
        <sz val="12"/>
        <rFont val="Arial"/>
        <family val="2"/>
      </rPr>
      <t xml:space="preserve">
NC - Subproceso de Operación Logística 
Dirección de Gestión Corporativa
Subdirección Logística
ACTUALIZADO
30112021</t>
    </r>
  </si>
  <si>
    <r>
      <rPr>
        <b/>
        <sz val="12"/>
        <rFont val="Arial"/>
        <family val="2"/>
      </rPr>
      <t>DGC</t>
    </r>
    <r>
      <rPr>
        <sz val="12"/>
        <rFont val="Arial"/>
        <family val="2"/>
      </rPr>
      <t xml:space="preserve">
DS - Subproceso de Operación Logística 
Despacho del Director Seccional 
ACTUALIZADO
30112021</t>
    </r>
  </si>
  <si>
    <t xml:space="preserve">H5. </t>
  </si>
  <si>
    <r>
      <rPr>
        <b/>
        <sz val="12"/>
        <rFont val="Arial"/>
        <family val="2"/>
      </rPr>
      <t>DGC</t>
    </r>
    <r>
      <rPr>
        <sz val="12"/>
        <rFont val="Arial"/>
        <family val="2"/>
      </rPr>
      <t xml:space="preserve">
NC - Subproceso de Operación Logística 
Dirección de Gestión Jurídica
ACTUALIZADO
30112021</t>
    </r>
  </si>
  <si>
    <t xml:space="preserve">H6. </t>
  </si>
  <si>
    <r>
      <rPr>
        <b/>
        <sz val="12"/>
        <rFont val="Arial"/>
        <family val="2"/>
      </rPr>
      <t>DGC</t>
    </r>
    <r>
      <rPr>
        <sz val="12"/>
        <rFont val="Arial"/>
        <family val="2"/>
      </rPr>
      <t xml:space="preserve">
NC - Subproceso de Operación Logística
Subdirección de Fiscalización Aduanera
ACTUALIZADO
30112021</t>
    </r>
  </si>
  <si>
    <t xml:space="preserve">H7. </t>
  </si>
  <si>
    <r>
      <rPr>
        <b/>
        <sz val="12"/>
        <rFont val="Arial"/>
        <family val="2"/>
      </rPr>
      <t>DGC</t>
    </r>
    <r>
      <rPr>
        <sz val="12"/>
        <rFont val="Arial"/>
        <family val="2"/>
      </rPr>
      <t xml:space="preserve">
NC - Subproceso de Operación Logística
Subdirector de Operativa Policial</t>
    </r>
  </si>
  <si>
    <t xml:space="preserve">H8. </t>
  </si>
  <si>
    <t xml:space="preserve">H9. </t>
  </si>
  <si>
    <r>
      <rPr>
        <b/>
        <sz val="12"/>
        <rFont val="Arial"/>
        <family val="2"/>
      </rPr>
      <t>DGC</t>
    </r>
    <r>
      <rPr>
        <sz val="12"/>
        <rFont val="Arial"/>
        <family val="2"/>
      </rPr>
      <t xml:space="preserve">
NC - Subproceso de Operación Logística
Subdirección de Fiscalización Aduanera
ACTUALIZADO
30112021</t>
    </r>
  </si>
  <si>
    <t xml:space="preserve">H10. </t>
  </si>
  <si>
    <r>
      <rPr>
        <b/>
        <sz val="12"/>
        <rFont val="Arial"/>
        <family val="2"/>
      </rPr>
      <t>DGC</t>
    </r>
    <r>
      <rPr>
        <sz val="12"/>
        <rFont val="Arial"/>
        <family val="2"/>
      </rPr>
      <t xml:space="preserve">
DS - Subproceso de Operación Logística 
Direcciones Seccionales a Nivel Nacional 
ACTUALIZADO
30112021</t>
    </r>
  </si>
  <si>
    <t xml:space="preserve">H11. </t>
  </si>
  <si>
    <r>
      <rPr>
        <b/>
        <sz val="12"/>
        <rFont val="Arial"/>
        <family val="2"/>
      </rPr>
      <t>DGC</t>
    </r>
    <r>
      <rPr>
        <sz val="12"/>
        <rFont val="Arial"/>
        <family val="2"/>
      </rPr>
      <t xml:space="preserve">
DS - Subproceso de Operación Logística 
Direccion Seccional de Impuestos y Aduanas de San Andrés
División Administrativa y Financiera 
ACTUALIZADO
30112021</t>
    </r>
  </si>
  <si>
    <r>
      <rPr>
        <b/>
        <sz val="12"/>
        <rFont val="Arial"/>
        <family val="2"/>
      </rPr>
      <t xml:space="preserve">DGC
</t>
    </r>
    <r>
      <rPr>
        <sz val="12"/>
        <rFont val="Arial"/>
        <family val="2"/>
      </rPr>
      <t>NC - Subproceso de Operación Logística 
Dirección de Gestión Corporativa
Subdirección Logística
ACTUALIZADO
30112021</t>
    </r>
  </si>
  <si>
    <t xml:space="preserve">H12. </t>
  </si>
  <si>
    <t xml:space="preserve">H13. </t>
  </si>
  <si>
    <r>
      <rPr>
        <b/>
        <sz val="12"/>
        <rFont val="Arial"/>
        <family val="2"/>
      </rPr>
      <t>DGC</t>
    </r>
    <r>
      <rPr>
        <sz val="12"/>
        <rFont val="Arial"/>
        <family val="2"/>
      </rPr>
      <t xml:space="preserve">
NC - Subproceso Innovación y Tecnología
Dirección de Gestión de Innovación y Tecnología
Coordinación para el apoyo a los sistemas de información.
ACTUALIZADO
30112021</t>
    </r>
  </si>
  <si>
    <t xml:space="preserve">20
</t>
  </si>
  <si>
    <r>
      <rPr>
        <b/>
        <sz val="12"/>
        <rFont val="Arial"/>
        <family val="2"/>
      </rPr>
      <t>DGC</t>
    </r>
    <r>
      <rPr>
        <sz val="12"/>
        <rFont val="Arial"/>
        <family val="2"/>
      </rPr>
      <t xml:space="preserve">
Dirección de Gestión Corporativa
Subdirección de Logística </t>
    </r>
  </si>
  <si>
    <t xml:space="preserve">H14. </t>
  </si>
  <si>
    <r>
      <rPr>
        <b/>
        <sz val="12"/>
        <rFont val="Arial"/>
        <family val="2"/>
      </rPr>
      <t>DGC</t>
    </r>
    <r>
      <rPr>
        <sz val="12"/>
        <rFont val="Arial"/>
        <family val="2"/>
      </rPr>
      <t xml:space="preserve">
NC - Subproceso Innovación y Tecnología
Dirección de Gestión de Innovación y Tecnología
Coordinación para el apoyo a los sistemas de información.
NC - Subproceso de Operación Logística 
Dirección de Gestión Corporativa
Subdirección Logística
ACTUALIZADO
30112021</t>
    </r>
  </si>
  <si>
    <r>
      <rPr>
        <b/>
        <sz val="12"/>
        <rFont val="Arial"/>
        <family val="2"/>
      </rPr>
      <t>DGC</t>
    </r>
    <r>
      <rPr>
        <sz val="12"/>
        <rFont val="Arial"/>
        <family val="2"/>
      </rPr>
      <t xml:space="preserve">
NC - Subproceso Innovación y Proyectos
Dirección de Gestión de Innovación y Tecnología
Subdirección Soluciones y Desarrollo
Subdirección de Infraestructura Tecnológica y de Operaciones
Subdirección de Procesamiento de datos
NC - Subproceso de Operación Logística 
Dirección de Gestión Corporativa
Subdirección Logística
ACTUALIZADO
30112021</t>
    </r>
  </si>
  <si>
    <t xml:space="preserve">H15. </t>
  </si>
  <si>
    <r>
      <rPr>
        <b/>
        <sz val="12"/>
        <rFont val="Arial"/>
        <family val="2"/>
      </rPr>
      <t>DGC</t>
    </r>
    <r>
      <rPr>
        <sz val="12"/>
        <rFont val="Arial"/>
        <family val="2"/>
      </rPr>
      <t xml:space="preserve">
NC - Subproceso Innovación y Tecnología
Subdirección de Gestión de Tecnología de Información y Telecomunicaciones
Coordinación de Soporte Técnico al Usuario
ACTUALIZADO
30112021</t>
    </r>
  </si>
  <si>
    <r>
      <rPr>
        <b/>
        <sz val="12"/>
        <rFont val="Arial"/>
        <family val="2"/>
      </rPr>
      <t xml:space="preserve">DGC
</t>
    </r>
    <r>
      <rPr>
        <sz val="12"/>
        <rFont val="Arial"/>
        <family val="2"/>
      </rPr>
      <t>NC - Subproceso Innovación y Proyectos
Dirección de Gestión de Innovación y Tecnología
Coordinación para el apoyo a los sistemas de información.
ACTUALIZADO
30112021</t>
    </r>
  </si>
  <si>
    <r>
      <rPr>
        <b/>
        <sz val="12"/>
        <rFont val="Arial"/>
        <family val="2"/>
      </rPr>
      <t xml:space="preserve">DGC
</t>
    </r>
    <r>
      <rPr>
        <sz val="12"/>
        <rFont val="Arial"/>
        <family val="2"/>
      </rPr>
      <t>NC - Subproceso Innovación y Proyectos
Dirección de Gestión de Innovación y Tecnología
ACTUALIZADO
30112021</t>
    </r>
  </si>
  <si>
    <r>
      <rPr>
        <b/>
        <sz val="12"/>
        <rFont val="Arial"/>
        <family val="2"/>
      </rPr>
      <t>DGC</t>
    </r>
    <r>
      <rPr>
        <sz val="12"/>
        <rFont val="Arial"/>
        <family val="2"/>
      </rPr>
      <t xml:space="preserve">
NC - Subproceso de Operación Logística
Subdirección de Representación Externa
ACTUALIZADO
30112021</t>
    </r>
  </si>
  <si>
    <r>
      <rPr>
        <b/>
        <sz val="12"/>
        <rFont val="Arial"/>
        <family val="2"/>
      </rPr>
      <t>DGC</t>
    </r>
    <r>
      <rPr>
        <sz val="12"/>
        <rFont val="Arial"/>
        <family val="2"/>
      </rPr>
      <t xml:space="preserve">
NC - Subproceso  Innovacion y Tecnologia
Oficina de seguridad de la Información 
ACTUALIZADO
30112021</t>
    </r>
  </si>
  <si>
    <t xml:space="preserve">H16. </t>
  </si>
  <si>
    <r>
      <rPr>
        <b/>
        <sz val="12"/>
        <rFont val="Arial"/>
        <family val="2"/>
      </rPr>
      <t>DGC</t>
    </r>
    <r>
      <rPr>
        <sz val="12"/>
        <rFont val="Arial"/>
        <family val="2"/>
      </rPr>
      <t xml:space="preserve">
DS - Subproceso de Operación Logística 
Dirección Seccional de Impuestos y Aduanas de Riohacha
Division Administrativa y Financiera
ACTUALIZADO
30112021</t>
    </r>
  </si>
  <si>
    <r>
      <rPr>
        <b/>
        <sz val="12"/>
        <rFont val="Arial"/>
        <family val="2"/>
      </rPr>
      <t>DGC</t>
    </r>
    <r>
      <rPr>
        <sz val="12"/>
        <rFont val="Arial"/>
        <family val="2"/>
      </rPr>
      <t xml:space="preserve">
DS - Subproceso de Operación Logística 
Dirección Seccional de Impuestos y Aduanas de San Andrés
Division Administrativa y Financiera
ACTUALIZADO
30112021</t>
    </r>
  </si>
  <si>
    <t xml:space="preserve">36
</t>
  </si>
  <si>
    <t xml:space="preserve">37
</t>
  </si>
  <si>
    <r>
      <rPr>
        <b/>
        <sz val="12"/>
        <rFont val="Arial"/>
        <family val="2"/>
      </rPr>
      <t>DGC</t>
    </r>
    <r>
      <rPr>
        <sz val="12"/>
        <rFont val="Arial"/>
        <family val="2"/>
      </rPr>
      <t xml:space="preserve">
DS - Subproceso de Operación Logística
Direcciones Seccionales a nivel nacional 
ACTUALIZADO
30112021</t>
    </r>
  </si>
  <si>
    <t xml:space="preserve">Insp. 1707022436
Información reservada
</t>
  </si>
  <si>
    <t>No se especifica Hallazgo</t>
  </si>
  <si>
    <r>
      <rPr>
        <b/>
        <sz val="12"/>
        <rFont val="Arial"/>
        <family val="2"/>
      </rPr>
      <t>DGC</t>
    </r>
    <r>
      <rPr>
        <sz val="12"/>
        <rFont val="Arial"/>
        <family val="2"/>
      </rPr>
      <t xml:space="preserve">
NC - Subproceso de Recursos Administrativos
Coordinación de Correspondencia y Notificaciones
ACTUALIZADO
30112021</t>
    </r>
  </si>
  <si>
    <t xml:space="preserve">2
</t>
  </si>
  <si>
    <r>
      <rPr>
        <b/>
        <sz val="12"/>
        <rFont val="Arial"/>
        <family val="2"/>
      </rPr>
      <t>DGC</t>
    </r>
    <r>
      <rPr>
        <sz val="12"/>
        <rFont val="Arial"/>
        <family val="2"/>
      </rPr>
      <t xml:space="preserve">
NC - Subproceso Innovación y Tecnología 
Dirección de Gestión de Innovación y Tecnología
ACTUALIZADO
30112021</t>
    </r>
  </si>
  <si>
    <r>
      <t xml:space="preserve">DGC
</t>
    </r>
    <r>
      <rPr>
        <sz val="12"/>
        <rFont val="Arial"/>
        <family val="2"/>
      </rPr>
      <t xml:space="preserve">Administración de Cartera
NC - Subproceso  Recaudo-Devoluciones 
Dirección de Gestión de Impuestos
Subdirección de Recaudo
Subdirección de Cobranzas y Control Extensivo
Coordinación de Administración de Aplicativos de  Impuestos
Coordinación de Cobranzas
</t>
    </r>
  </si>
  <si>
    <r>
      <t xml:space="preserve">DGC
</t>
    </r>
    <r>
      <rPr>
        <sz val="12"/>
        <rFont val="Arial"/>
        <family val="2"/>
      </rPr>
      <t xml:space="preserve">NC - Subproceso Innovacion y Tecnologia
Direccion de Gestion de Innovacion y Tecnologia
Subdireccion de Innovacion y Proyectos
Subdireccion de Soluciones y Desarrollo
</t>
    </r>
  </si>
  <si>
    <r>
      <t xml:space="preserve">DGC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
</t>
    </r>
  </si>
  <si>
    <r>
      <rPr>
        <b/>
        <sz val="12"/>
        <rFont val="Arial"/>
        <family val="2"/>
      </rPr>
      <t>DGC</t>
    </r>
    <r>
      <rPr>
        <sz val="12"/>
        <rFont val="Arial"/>
        <family val="2"/>
      </rPr>
      <t xml:space="preserve">
NC - Subproceso de Recursos Administrativos
Subdirección Administrativa
Coordinación de Correspondencia y Notificaciones
ACTUALIZADO
30112021</t>
    </r>
  </si>
  <si>
    <r>
      <rPr>
        <b/>
        <sz val="12"/>
        <rFont val="Arial"/>
        <family val="2"/>
      </rPr>
      <t>DGC</t>
    </r>
    <r>
      <rPr>
        <sz val="12"/>
        <rFont val="Arial"/>
        <family val="2"/>
      </rPr>
      <t xml:space="preserve">
NC - Subproceso  Recaudo-Devoluciones
Subdirección Cobranzas
Coordinación  de Cobranzas
ACTUALIZADO
30112021</t>
    </r>
  </si>
  <si>
    <t xml:space="preserve">Insp. 170700-29-2025-02-01  
Información reservada
</t>
  </si>
  <si>
    <r>
      <rPr>
        <b/>
        <sz val="12"/>
        <rFont val="Arial"/>
        <family val="2"/>
      </rPr>
      <t>DGC</t>
    </r>
    <r>
      <rPr>
        <sz val="12"/>
        <rFont val="Arial"/>
        <family val="2"/>
      </rPr>
      <t xml:space="preserve">
Subdirección Logística
Subdirección de Compras y Contratos</t>
    </r>
  </si>
  <si>
    <r>
      <rPr>
        <b/>
        <sz val="12"/>
        <rFont val="Arial"/>
        <family val="2"/>
      </rPr>
      <t>DGC</t>
    </r>
    <r>
      <rPr>
        <sz val="12"/>
        <rFont val="Arial"/>
        <family val="2"/>
      </rPr>
      <t xml:space="preserve">
Direcciones Seccionales</t>
    </r>
  </si>
  <si>
    <r>
      <rPr>
        <b/>
        <sz val="12"/>
        <rFont val="Arial"/>
        <family val="2"/>
      </rPr>
      <t xml:space="preserve">DGC
</t>
    </r>
    <r>
      <rPr>
        <sz val="12"/>
        <rFont val="Arial"/>
        <family val="2"/>
      </rPr>
      <t>Dirección de Gestión de Innovación y Tecnología
Subdirección Logística</t>
    </r>
  </si>
  <si>
    <r>
      <rPr>
        <b/>
        <sz val="12"/>
        <rFont val="Arial"/>
        <family val="2"/>
      </rPr>
      <t xml:space="preserve">DGC
</t>
    </r>
    <r>
      <rPr>
        <sz val="12"/>
        <rFont val="Arial"/>
        <family val="2"/>
      </rPr>
      <t>Coordinación de Chatarrizaciones y Destrucciones 
Coordinación de Documentación</t>
    </r>
  </si>
  <si>
    <r>
      <rPr>
        <b/>
        <sz val="12"/>
        <rFont val="Arial"/>
        <family val="2"/>
      </rPr>
      <t xml:space="preserve">DGC
</t>
    </r>
    <r>
      <rPr>
        <sz val="12"/>
        <rFont val="Arial"/>
        <family val="2"/>
      </rPr>
      <t>Direcciones Seccionales</t>
    </r>
    <r>
      <rPr>
        <b/>
        <sz val="12"/>
        <rFont val="Arial"/>
        <family val="2"/>
      </rPr>
      <t xml:space="preserve">
</t>
    </r>
    <r>
      <rPr>
        <sz val="12"/>
        <rFont val="Arial"/>
        <family val="2"/>
      </rPr>
      <t xml:space="preserve">Coordinación de Chatarrizaciones y Destrucciones </t>
    </r>
  </si>
  <si>
    <r>
      <rPr>
        <b/>
        <sz val="12"/>
        <rFont val="Arial"/>
        <family val="2"/>
      </rPr>
      <t>DGC</t>
    </r>
    <r>
      <rPr>
        <sz val="12"/>
        <rFont val="Arial"/>
        <family val="2"/>
      </rPr>
      <t xml:space="preserve">
Coordinación de Chatarrizaciones y Destrucciones
Coordinación de Procesos y Riesgos Operacionales</t>
    </r>
  </si>
  <si>
    <r>
      <rPr>
        <b/>
        <sz val="12"/>
        <rFont val="Arial"/>
        <family val="2"/>
      </rPr>
      <t>DGC</t>
    </r>
    <r>
      <rPr>
        <sz val="12"/>
        <rFont val="Arial"/>
        <family val="2"/>
      </rPr>
      <t xml:space="preserve">
Coordinación de Chatarrizaciones y Destrucciones
Direcciones Seccionales</t>
    </r>
  </si>
  <si>
    <r>
      <rPr>
        <b/>
        <sz val="12"/>
        <rFont val="Arial"/>
        <family val="2"/>
      </rPr>
      <t>DGC</t>
    </r>
    <r>
      <rPr>
        <sz val="12"/>
        <rFont val="Arial"/>
        <family val="2"/>
      </rPr>
      <t xml:space="preserve">
Subdirección Logística</t>
    </r>
  </si>
  <si>
    <r>
      <rPr>
        <b/>
        <sz val="12"/>
        <rFont val="Arial"/>
        <family val="2"/>
      </rPr>
      <t xml:space="preserve">DGC
</t>
    </r>
    <r>
      <rPr>
        <sz val="12"/>
        <rFont val="Arial"/>
        <family val="2"/>
      </rPr>
      <t>Subdirección Logística
Coordinación de Chatarrizaciones y Destrucciones</t>
    </r>
  </si>
  <si>
    <r>
      <rPr>
        <b/>
        <sz val="12"/>
        <rFont val="Arial"/>
        <family val="2"/>
      </rPr>
      <t>DGC</t>
    </r>
    <r>
      <rPr>
        <sz val="12"/>
        <rFont val="Arial"/>
        <family val="2"/>
      </rPr>
      <t xml:space="preserve">
Subdirección Logística
Coordinación de Chatarrización y Destrucciones</t>
    </r>
  </si>
  <si>
    <r>
      <rPr>
        <b/>
        <sz val="12"/>
        <rFont val="Arial"/>
        <family val="2"/>
      </rPr>
      <t>DGC</t>
    </r>
    <r>
      <rPr>
        <sz val="12"/>
        <rFont val="Arial"/>
        <family val="2"/>
      </rPr>
      <t xml:space="preserve">
Direcciones Seccionales
Coordinación de Chatarrizaciones y Destrucciones.</t>
    </r>
  </si>
  <si>
    <t>OB1.</t>
  </si>
  <si>
    <r>
      <rPr>
        <b/>
        <sz val="12"/>
        <rFont val="Arial"/>
        <family val="2"/>
      </rPr>
      <t>DGC</t>
    </r>
    <r>
      <rPr>
        <sz val="12"/>
        <rFont val="Arial"/>
        <family val="2"/>
      </rPr>
      <t xml:space="preserve">
Direcciones Seccionales
Subdirección Logística
Coordinación de Chatarrizaciones y Destrucciones
Coordinación de Optimización de la Operación Logística</t>
    </r>
  </si>
  <si>
    <t>OB2.</t>
  </si>
  <si>
    <r>
      <rPr>
        <b/>
        <sz val="12"/>
        <rFont val="Arial"/>
        <family val="2"/>
      </rPr>
      <t>DGC</t>
    </r>
    <r>
      <rPr>
        <sz val="12"/>
        <rFont val="Arial"/>
        <family val="2"/>
      </rPr>
      <t xml:space="preserve">
Direcciones Seccionales
Subdirección Logística
Coordinación de Optimización de la Operación Logística</t>
    </r>
  </si>
  <si>
    <t>OB3.</t>
  </si>
  <si>
    <r>
      <rPr>
        <b/>
        <sz val="12"/>
        <rFont val="Arial"/>
        <family val="2"/>
      </rPr>
      <t>DGC</t>
    </r>
    <r>
      <rPr>
        <sz val="12"/>
        <rFont val="Arial"/>
        <family val="2"/>
      </rPr>
      <t xml:space="preserve">
Coordinación de Optimización de la Operación Logística
Direcciones Seccionales.</t>
    </r>
  </si>
  <si>
    <t>OB4.</t>
  </si>
  <si>
    <t xml:space="preserve">Insp. 1707022414
Información reservada
</t>
  </si>
  <si>
    <t xml:space="preserve">H1.
</t>
  </si>
  <si>
    <r>
      <rPr>
        <b/>
        <sz val="12"/>
        <rFont val="Arial"/>
        <family val="2"/>
      </rPr>
      <t>DGI</t>
    </r>
    <r>
      <rPr>
        <sz val="12"/>
        <rFont val="Arial"/>
        <family val="2"/>
      </rPr>
      <t xml:space="preserve">
Dirección de Gestión de Innovación y Tecnología</t>
    </r>
  </si>
  <si>
    <r>
      <rPr>
        <b/>
        <sz val="12"/>
        <rFont val="Arial"/>
        <family val="2"/>
      </rPr>
      <t>DGI</t>
    </r>
    <r>
      <rPr>
        <sz val="12"/>
        <rFont val="Arial"/>
        <family val="2"/>
      </rPr>
      <t xml:space="preserve">
Dirección de Gestión de Impuestos
Subdirección de Recaudo
Subdirección de Cobranzas y Control Extensivo
Coordinación de Administración de Aplicativos de  Impuestos
Coordinación de Cobranzas</t>
    </r>
  </si>
  <si>
    <r>
      <rPr>
        <b/>
        <sz val="12"/>
        <rFont val="Arial"/>
        <family val="2"/>
      </rPr>
      <t>DGI</t>
    </r>
    <r>
      <rPr>
        <sz val="12"/>
        <rFont val="Arial"/>
        <family val="2"/>
      </rPr>
      <t xml:space="preserve">
Dirección de Gestión de Impuestos
Subdirección de Recaudo
Subdirección de Cobranzas y Control Extensivo
Coordinación de Administración de Aplicativos de  Impuestos
Coordinación de Cobranzas
Dirección de Gestión de Innovación y Tecnología</t>
    </r>
  </si>
  <si>
    <r>
      <rPr>
        <b/>
        <sz val="12"/>
        <rFont val="Arial"/>
        <family val="2"/>
      </rPr>
      <t>DGI</t>
    </r>
    <r>
      <rPr>
        <sz val="12"/>
        <rFont val="Arial"/>
        <family val="2"/>
      </rPr>
      <t xml:space="preserve">
Subdirección de Soluciones y Desarrollo
Subdirección de Recaudo
Coordinación de Administracion de Aplicativos de Impuestos</t>
    </r>
  </si>
  <si>
    <r>
      <rPr>
        <b/>
        <sz val="12"/>
        <rFont val="Arial"/>
        <family val="2"/>
      </rPr>
      <t>DGI</t>
    </r>
    <r>
      <rPr>
        <sz val="12"/>
        <rFont val="Arial"/>
        <family val="2"/>
      </rPr>
      <t xml:space="preserve">
Dirección de Gestión de Impuestos
Subdirección de Recaudo
Subdirección de Cobranzas y Control Extensivo
Coordinación de Administración de Aplicativos de  Impuestos
Coordinación de Cobranzas
Dirección de Gestión de Innovación y Tecnología
</t>
    </r>
  </si>
  <si>
    <t>H3.</t>
  </si>
  <si>
    <t xml:space="preserve">Insp. 1707022430
Información reservada
</t>
  </si>
  <si>
    <r>
      <rPr>
        <b/>
        <sz val="12"/>
        <rFont val="Arial"/>
        <family val="2"/>
      </rPr>
      <t>DGI</t>
    </r>
    <r>
      <rPr>
        <sz val="12"/>
        <rFont val="Arial"/>
        <family val="2"/>
      </rPr>
      <t xml:space="preserve">
NC - Subproceso de Recaudo - Devoluciones                                                               
Dirección ed Gestión de Impuestos 
Subdirección de Recaudo
Coordinación de Administración de Aplicativos de Impuestos
ACTUALIZADO
30112021
</t>
    </r>
  </si>
  <si>
    <r>
      <rPr>
        <b/>
        <sz val="12"/>
        <rFont val="Arial"/>
        <family val="2"/>
      </rPr>
      <t>DGI</t>
    </r>
    <r>
      <rPr>
        <sz val="12"/>
        <rFont val="Arial"/>
        <family val="2"/>
      </rPr>
      <t xml:space="preserve">
NC - Subproceso Recaudo - Devoluciones                                                                                                                                                             
Dirección de Gestión de Impuestos
DS - Subproceso Recaudo - Devoluciones    
Direcciones Seccionales de Impuestos y Aduanas
Direcciones Seccionales de Impuestos  
División de Recaudo y Cobranzas
División de Recaudo
ACTUALIZADO
30112021</t>
    </r>
  </si>
  <si>
    <t>H34.</t>
  </si>
  <si>
    <r>
      <rPr>
        <b/>
        <sz val="12"/>
        <rFont val="Arial"/>
        <family val="2"/>
      </rPr>
      <t>DGI</t>
    </r>
    <r>
      <rPr>
        <sz val="12"/>
        <rFont val="Arial"/>
        <family val="2"/>
      </rPr>
      <t xml:space="preserve">
NC - Subproceso Recaudo - Devoluciones
Coordinación de Devoluciones y Compensaciones</t>
    </r>
  </si>
  <si>
    <r>
      <rPr>
        <b/>
        <sz val="12"/>
        <rFont val="Arial"/>
        <family val="2"/>
      </rPr>
      <t>DGI</t>
    </r>
    <r>
      <rPr>
        <sz val="12"/>
        <rFont val="Arial"/>
        <family val="2"/>
      </rPr>
      <t xml:space="preserve">
DS - Subproceso Recaudo - Devoluciones
Direcciones Seccionales de Impuestos
Direcciones Seccionales de Impuestos y Aduanas
Divisiones de Gestión de Recaudo
Divisiones de Gestión de Recaudo y Cobranzas</t>
    </r>
  </si>
  <si>
    <t>H7.</t>
  </si>
  <si>
    <r>
      <rPr>
        <b/>
        <sz val="12"/>
        <rFont val="Arial"/>
        <family val="2"/>
      </rPr>
      <t>DGI</t>
    </r>
    <r>
      <rPr>
        <sz val="12"/>
        <rFont val="Arial"/>
        <family val="2"/>
      </rPr>
      <t xml:space="preserve">
NC - Asistencia al Usuario
Coordinación  de Administración del Registro Único Tributario</t>
    </r>
  </si>
  <si>
    <t>H8.</t>
  </si>
  <si>
    <r>
      <rPr>
        <b/>
        <sz val="12"/>
        <rFont val="Arial"/>
        <family val="2"/>
      </rPr>
      <t>DGI</t>
    </r>
    <r>
      <rPr>
        <sz val="12"/>
        <rFont val="Arial"/>
        <family val="2"/>
      </rPr>
      <t xml:space="preserve">
NC - Subproceso Recaudo - Devoluciones
Coordinación de Devoluciones y Compensaciones
Coordinación de Contabilidad de la Función Recaudadora</t>
    </r>
  </si>
  <si>
    <t>H9.</t>
  </si>
  <si>
    <t>H10.</t>
  </si>
  <si>
    <r>
      <rPr>
        <b/>
        <sz val="12"/>
        <rFont val="Arial"/>
        <family val="2"/>
      </rPr>
      <t>DGI</t>
    </r>
    <r>
      <rPr>
        <sz val="12"/>
        <rFont val="Arial"/>
        <family val="2"/>
      </rPr>
      <t xml:space="preserve">
NC - Subproceso Innovación y Tecnología 
Dirección de Gestión de Innovación y Tecnología
Subdireccion de Innovacion y Proyectos
Subdireccion de Soluciones y Desarrollo</t>
    </r>
  </si>
  <si>
    <r>
      <rPr>
        <b/>
        <sz val="12"/>
        <rFont val="Arial"/>
        <family val="2"/>
      </rPr>
      <t>DGI</t>
    </r>
    <r>
      <rPr>
        <sz val="12"/>
        <rFont val="Arial"/>
        <family val="2"/>
      </rPr>
      <t xml:space="preserve">
Dirección de Gestión de Impuestos
Subdirección de Recaudo
Subdirección de Devoluciones 
Subdirección de Cobranzas y Control Extensivo
Coordinación de Administración de Aplicativos de  Impuestos
Coordinación de Cobranzas</t>
    </r>
  </si>
  <si>
    <t>H11.</t>
  </si>
  <si>
    <r>
      <rPr>
        <b/>
        <sz val="12"/>
        <rFont val="Arial"/>
        <family val="2"/>
      </rPr>
      <t>DGI</t>
    </r>
    <r>
      <rPr>
        <sz val="12"/>
        <rFont val="Arial"/>
        <family val="2"/>
      </rPr>
      <t xml:space="preserve">
NC - Subproceso Innovación y Tecnología 
Dirección de Gestión de Innovación y Tecnología</t>
    </r>
  </si>
  <si>
    <r>
      <rPr>
        <b/>
        <sz val="12"/>
        <rFont val="Arial"/>
        <family val="2"/>
      </rPr>
      <t>DGI</t>
    </r>
    <r>
      <rPr>
        <sz val="12"/>
        <rFont val="Arial"/>
        <family val="2"/>
      </rPr>
      <t xml:space="preserve">
Dirección de Gestión de Impuestos
Subdirección de Recaudo
Subdirección de Devoluciones 
Subdirección de Cobranzas y Control Extensivo
Coordinación de Administración de Aplicativos de  Impuestos
Coordinación de Cobranzas
Dirección de Gestión de Innovación y Tecnología</t>
    </r>
  </si>
  <si>
    <t>H12.</t>
  </si>
  <si>
    <t>I1.</t>
  </si>
  <si>
    <t>I2.</t>
  </si>
  <si>
    <r>
      <rPr>
        <b/>
        <sz val="12"/>
        <rFont val="Arial"/>
        <family val="2"/>
      </rPr>
      <t>DGI</t>
    </r>
    <r>
      <rPr>
        <sz val="12"/>
        <rFont val="Arial"/>
        <family val="2"/>
      </rPr>
      <t xml:space="preserve">
Subdirección de Devoluciones</t>
    </r>
  </si>
  <si>
    <t xml:space="preserve">Insp. 1707022433
Información reservada
</t>
  </si>
  <si>
    <r>
      <rPr>
        <b/>
        <sz val="12"/>
        <rFont val="Arial"/>
        <family val="2"/>
      </rPr>
      <t>DGI</t>
    </r>
    <r>
      <rPr>
        <sz val="12"/>
        <rFont val="Arial"/>
        <family val="2"/>
      </rPr>
      <t xml:space="preserve">
DS - Subproceso Administraciòn de Cartera
Direccion Seccional de Impuestos y Aduanas de Yopal
Divisiones de Recaudo y Cobranzas
Fiscalizacion y Liquidación Tributaria
Aduanera y Cambiaria
Servicio al Ciudadano
Administrativa y Financiera
Despacho de Direccion Seccional
ACTUALIZADO
30112021</t>
    </r>
  </si>
  <si>
    <r>
      <rPr>
        <b/>
        <sz val="12"/>
        <rFont val="Arial"/>
        <family val="2"/>
      </rPr>
      <t>DGI</t>
    </r>
    <r>
      <rPr>
        <sz val="12"/>
        <rFont val="Arial"/>
        <family val="2"/>
      </rPr>
      <t xml:space="preserve">
DS - Subproceso Administraciòn de Cartera
Direccion Seccional de Impuestos y Aduanas de Yopal
División de Recaudo y Cobranzas 
ACTUALIZADO
30112021
</t>
    </r>
  </si>
  <si>
    <t xml:space="preserve">3
</t>
  </si>
  <si>
    <r>
      <rPr>
        <b/>
        <sz val="12"/>
        <rFont val="Arial"/>
        <family val="2"/>
      </rPr>
      <t>DGI</t>
    </r>
    <r>
      <rPr>
        <sz val="12"/>
        <rFont val="Arial"/>
        <family val="2"/>
      </rPr>
      <t xml:space="preserve">
NC - Subproceso Innovacion y Tecnologia
Direccion de Gestion de Innovacion y Tecnologia
Subdireccion de Innovacion y Tecnologia
Subdireccion de Soluciones y desarrollo
ACTUALIZADO
30112021</t>
    </r>
  </si>
  <si>
    <r>
      <t xml:space="preserve">DGI
</t>
    </r>
    <r>
      <rPr>
        <sz val="12"/>
        <rFont val="Arial"/>
        <family val="2"/>
      </rPr>
      <t>NC - Subproceso Administración de Cartera
NC - Subproceso  Recaudo-Devoluciones 
Dirección de Gestión de Impuestos
Subdirección de Recaudo
Subdirección de Cobranzas y Control Extensivo
Coordinación de Administración de Aplicativos de  Impuestos
Coordinación de Cobranzas</t>
    </r>
  </si>
  <si>
    <r>
      <t xml:space="preserve">DGI
</t>
    </r>
    <r>
      <rPr>
        <sz val="12"/>
        <rFont val="Arial"/>
        <family val="2"/>
      </rPr>
      <t xml:space="preserve">NC - Subproceso Innovacion y Tecnologia
Direccion de Gestion de Innovacion y Tecnologia
Subdireccion de Innovacion y Proyectos
Subdireccion de Soluciones y Desarrollo
</t>
    </r>
  </si>
  <si>
    <r>
      <rPr>
        <b/>
        <sz val="12"/>
        <rFont val="Arial"/>
        <family val="2"/>
      </rPr>
      <t>DGI</t>
    </r>
    <r>
      <rPr>
        <sz val="12"/>
        <rFont val="Arial"/>
        <family val="2"/>
      </rPr>
      <t xml:space="preserve">
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
</t>
    </r>
  </si>
  <si>
    <r>
      <rPr>
        <b/>
        <sz val="12"/>
        <rFont val="Arial"/>
        <family val="2"/>
      </rPr>
      <t>DGI</t>
    </r>
    <r>
      <rPr>
        <sz val="12"/>
        <rFont val="Arial"/>
        <family val="2"/>
      </rPr>
      <t xml:space="preserve">
DS - Subproceso Administraciòn de Cartera
Dirección de Gestión de Impuestos
Direccion Seccional de Impuestos y Aduanas de Yopal
Jefes de División de Recaudo y Cobranzas 
ACTUALIZADO
30112021</t>
    </r>
  </si>
  <si>
    <t>Insp. 1707022441
Información reservada</t>
  </si>
  <si>
    <r>
      <rPr>
        <b/>
        <sz val="12"/>
        <rFont val="Arial"/>
        <family val="2"/>
      </rPr>
      <t>DGI</t>
    </r>
    <r>
      <rPr>
        <sz val="12"/>
        <rFont val="Arial"/>
        <family val="2"/>
      </rPr>
      <t xml:space="preserve">
NC - Subproceso Recaudo - Devoluciones
Subdirección de Devoluciones</t>
    </r>
  </si>
  <si>
    <r>
      <rPr>
        <b/>
        <sz val="12"/>
        <rFont val="Arial"/>
        <family val="2"/>
      </rPr>
      <t>DGI</t>
    </r>
    <r>
      <rPr>
        <sz val="12"/>
        <rFont val="Arial"/>
        <family val="2"/>
      </rPr>
      <t xml:space="preserve">
NC-Subproceso Innovacion y Tecnologia
Subdireccion de Innovacion y Proyectos</t>
    </r>
  </si>
  <si>
    <r>
      <rPr>
        <b/>
        <sz val="12"/>
        <rFont val="Arial"/>
        <family val="2"/>
      </rPr>
      <t>DGI</t>
    </r>
    <r>
      <rPr>
        <sz val="12"/>
        <rFont val="Arial"/>
        <family val="2"/>
      </rPr>
      <t xml:space="preserve">
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t>
    </r>
  </si>
  <si>
    <r>
      <rPr>
        <b/>
        <sz val="12"/>
        <rFont val="Arial"/>
        <family val="2"/>
      </rPr>
      <t>DGI</t>
    </r>
    <r>
      <rPr>
        <sz val="12"/>
        <rFont val="Arial"/>
        <family val="2"/>
      </rPr>
      <t xml:space="preserve">
NC - Subproceso Administración de Cartera
NC - Subproceso  Recaudo-Devoluciones 
Dirección de Gestión de Impuestos
Subdirección de Recaudo
Subdirección de Cobranzas y Control Extensivo
Coordinación de Administración de Aplicativos de  Impuestos
Coordinación de Cobranzas
</t>
    </r>
  </si>
  <si>
    <t>TT
Insp. 1707022401 
Insp. 1707022411 
Insp. 1707022413 
Insp. 1707022420 
Información reservada</t>
  </si>
  <si>
    <t xml:space="preserve">TT
Insp. 1707022401 
Insp. 1707022411 
Insp. 1707022413 
Insp.1707022420 </t>
  </si>
  <si>
    <r>
      <rPr>
        <b/>
        <sz val="12"/>
        <rFont val="Arial"/>
        <family val="2"/>
      </rPr>
      <t xml:space="preserve">DGI </t>
    </r>
    <r>
      <rPr>
        <sz val="12"/>
        <rFont val="Arial"/>
        <family val="2"/>
      </rPr>
      <t xml:space="preserve">
NC - Subproceso Innovacion y Tecnologia
Dirección de Gestión de Innovación y Tecnología</t>
    </r>
  </si>
  <si>
    <r>
      <rPr>
        <b/>
        <sz val="12"/>
        <rFont val="Arial"/>
        <family val="2"/>
      </rPr>
      <t>DGI</t>
    </r>
    <r>
      <rPr>
        <sz val="12"/>
        <rFont val="Arial"/>
        <family val="2"/>
      </rPr>
      <t xml:space="preserve">
NC - Subproceso Administración de Cartera
NC - Subproceso  Recaudo-Devoluciones 
Dirección de Gestión de Impuestos
Subdirección de Recaudo
Subdirección de Cobranzas y Control Extensivo
Coordinación de Administración de Aplicativos de  Impuestos
Coordinación de Cobranzas
</t>
    </r>
  </si>
  <si>
    <r>
      <t xml:space="preserve">DGI 
</t>
    </r>
    <r>
      <rPr>
        <sz val="12"/>
        <rFont val="Arial"/>
        <family val="2"/>
      </rPr>
      <t>NC - Subproceso Innovacion y Tecnologia
Dirección de Gestión de Innovación y Tecnología</t>
    </r>
  </si>
  <si>
    <r>
      <rPr>
        <b/>
        <sz val="12"/>
        <rFont val="Arial"/>
        <family val="2"/>
      </rPr>
      <t xml:space="preserve">DGI </t>
    </r>
    <r>
      <rPr>
        <sz val="12"/>
        <rFont val="Arial"/>
        <family val="2"/>
      </rPr>
      <t xml:space="preserve">
NC - Subproceso Innovacion y Tecnologia
Subdirección de Gestión de Tecnología de la Información y las Telecomunicaciones</t>
    </r>
  </si>
  <si>
    <t xml:space="preserve">Insp. 1707022450
Información reservada
</t>
  </si>
  <si>
    <r>
      <rPr>
        <b/>
        <sz val="12"/>
        <rFont val="Arial"/>
        <family val="2"/>
      </rPr>
      <t>DGI</t>
    </r>
    <r>
      <rPr>
        <sz val="12"/>
        <rFont val="Arial"/>
        <family val="2"/>
      </rPr>
      <t xml:space="preserve">
NC- Subproceso Innovación y Tecnología
Dirección de Gestión de Innovación y Tecnología</t>
    </r>
  </si>
  <si>
    <r>
      <t xml:space="preserve">DGI
</t>
    </r>
    <r>
      <rPr>
        <sz val="12"/>
        <rFont val="Arial"/>
        <family val="2"/>
      </rPr>
      <t>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t>
    </r>
  </si>
  <si>
    <r>
      <t xml:space="preserve">DGI
</t>
    </r>
    <r>
      <rPr>
        <sz val="12"/>
        <rFont val="Arial"/>
        <family val="2"/>
      </rPr>
      <t>NC - Subproceso  Recaudo-Devoluciones 
Dirección de Gestión de Impuestos
Subdirección de Recaudo
Subdirección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t>
    </r>
  </si>
  <si>
    <r>
      <rPr>
        <b/>
        <sz val="12"/>
        <rFont val="Arial"/>
        <family val="2"/>
      </rPr>
      <t>DGI</t>
    </r>
    <r>
      <rPr>
        <sz val="12"/>
        <rFont val="Arial"/>
        <family val="2"/>
      </rPr>
      <t xml:space="preserve">
NC- Subproceso Recaudo - Devoluciones
Dirección de Gestión de Impuestos
Subdirección de Recaudo
Coordinación de Administración de Aplicativos de Impuestos
NC-Subproceso Administracion de Cartera 
Dirección de Gestión de Impuestos 
Subdireccion de Cobranzas y Control Extensivo 
Coordinación de Cobranzas</t>
    </r>
  </si>
  <si>
    <t>DGI
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t>
  </si>
  <si>
    <r>
      <rPr>
        <b/>
        <sz val="12"/>
        <rFont val="Arial"/>
        <family val="2"/>
      </rPr>
      <t xml:space="preserve">DGI
</t>
    </r>
    <r>
      <rPr>
        <sz val="12"/>
        <rFont val="Arial"/>
        <family val="2"/>
      </rPr>
      <t>DS - Subproceso Recaudo - Devoluciones
Direccion Seccional de Impuestos de Medellin
Divión de Recaudo y Cobranzas
GIT Secretaria.</t>
    </r>
  </si>
  <si>
    <r>
      <rPr>
        <b/>
        <sz val="12"/>
        <rFont val="Arial"/>
        <family val="2"/>
      </rPr>
      <t xml:space="preserve">DGI
</t>
    </r>
    <r>
      <rPr>
        <sz val="12"/>
        <rFont val="Arial"/>
        <family val="2"/>
      </rPr>
      <t>DS - Subproceso Recaudo - Devoluciones
Direccion Seccional de Impuestos de Medellin
Divión de Recaudo y Cobranzas</t>
    </r>
  </si>
  <si>
    <t>H4.</t>
  </si>
  <si>
    <r>
      <rPr>
        <b/>
        <sz val="12"/>
        <rFont val="Arial"/>
        <family val="2"/>
      </rPr>
      <t>DGI</t>
    </r>
    <r>
      <rPr>
        <sz val="12"/>
        <rFont val="Arial"/>
        <family val="2"/>
      </rPr>
      <t xml:space="preserve">
NC-Subproceso Administracion de Cartera 
Subdireccion de Cobranzas y Control Extensivo </t>
    </r>
  </si>
  <si>
    <r>
      <rPr>
        <b/>
        <sz val="12"/>
        <rFont val="Arial"/>
        <family val="2"/>
      </rPr>
      <t>DGI</t>
    </r>
    <r>
      <rPr>
        <sz val="12"/>
        <rFont val="Arial"/>
        <family val="2"/>
      </rPr>
      <t xml:space="preserve">
NC-Subproceso Administracion de Cartera 
Dirección Seccional de Impuestos de Medellín</t>
    </r>
  </si>
  <si>
    <t xml:space="preserve">Insp. 1707022455
Información reservada
 </t>
  </si>
  <si>
    <r>
      <rPr>
        <b/>
        <sz val="12"/>
        <rFont val="Arial"/>
        <family val="2"/>
      </rPr>
      <t>DGI</t>
    </r>
    <r>
      <rPr>
        <sz val="12"/>
        <rFont val="Arial"/>
        <family val="2"/>
      </rPr>
      <t xml:space="preserve">
NC - Subproceso Recaudo - Devoluciones
Dirección de Gestión de Impuestos
Subdireccion de Cobranzas y Control Extensivo y Coordinación de Cobranzas.
NC - Subproceso Administración del sistema de gestión
Dirección de Gestión Estrategica y Analitica
NC- Subproceso Innovación y Tecnología
Dirección de Gestion de Innovación y Tecnología
MODIFICADO
13102023</t>
    </r>
  </si>
  <si>
    <r>
      <rPr>
        <b/>
        <sz val="12"/>
        <rFont val="Arial"/>
        <family val="2"/>
      </rPr>
      <t>DGI</t>
    </r>
    <r>
      <rPr>
        <sz val="12"/>
        <rFont val="Arial"/>
        <family val="2"/>
      </rPr>
      <t xml:space="preserve">
NC - Subproceso Recaudo - Devoluciones
Subdireccion de Cobranzas y Control Extensivo 
Coordinación de Cobranzas.
NC - Subproceso Recaudo - Devoluciones
Operativa de Grandes Contribuyentes
DS -  - Subproceso Recaudo - Devoluciones
Direcciones Seccionales 
MODIFICADO
13102023</t>
    </r>
  </si>
  <si>
    <r>
      <rPr>
        <b/>
        <sz val="12"/>
        <rFont val="Arial"/>
        <family val="2"/>
      </rPr>
      <t>DGI</t>
    </r>
    <r>
      <rPr>
        <sz val="12"/>
        <rFont val="Arial"/>
        <family val="2"/>
      </rPr>
      <t xml:space="preserve">
NC - Subproceso Recaudo - Devoluciones
Dirección de Gestión de Impuestos
Subdireccion de Cobranzas y Control Extensivo 
Coordinación de Cobranzas.
MODIFICADO
13102023</t>
    </r>
  </si>
  <si>
    <r>
      <rPr>
        <b/>
        <sz val="12"/>
        <rFont val="Arial"/>
        <family val="2"/>
      </rPr>
      <t xml:space="preserve">DGI
</t>
    </r>
    <r>
      <rPr>
        <sz val="12"/>
        <rFont val="Arial"/>
        <family val="2"/>
      </rPr>
      <t>NC  - Subproceso Recaudo - Devoluciones
Operativa de Grandes Contribuyentes
Jefe de la dependencia de Cobranzas 
DS -  - Subproceso Recaudo - Devoluciones
Direcciones Seccionales 
Jefe de la dependencia de Cobranzas 
MODIFICADO
13102023</t>
    </r>
  </si>
  <si>
    <r>
      <rPr>
        <b/>
        <sz val="12"/>
        <rFont val="Arial"/>
        <family val="2"/>
      </rPr>
      <t xml:space="preserve">DGI
</t>
    </r>
    <r>
      <rPr>
        <sz val="12"/>
        <rFont val="Arial"/>
        <family val="2"/>
      </rPr>
      <t>DS - Subproceso Recaudo - Devoluciones
Direcciones Seccionales  de Bogota, Cali, Florencia, Monteria, Santa Marta, Tulua, Villavicencio
Division de Cobranzas y de Recaudo y Cobranzas
MODIFICADO
13102023</t>
    </r>
  </si>
  <si>
    <r>
      <rPr>
        <b/>
        <sz val="12"/>
        <rFont val="Arial"/>
        <family val="2"/>
      </rPr>
      <t>DGI</t>
    </r>
    <r>
      <rPr>
        <sz val="12"/>
        <rFont val="Arial"/>
        <family val="2"/>
      </rPr>
      <t xml:space="preserve">
NC - Subproceso Recaudo - Devoluciones
Dirección de Gestión de Impuestos
Subdireccion de Cobranzas y Control Extensivo Coordinación de Cobranzas.
NC - Subproceso Administración del sistema de gestión
Dirección de Gestión Estrategica y Analitica
NC- Subproceso Innovación y Tecnología
Dirección de Gestion de Innovación y Tecnología
MODIFICADO
13102023</t>
    </r>
  </si>
  <si>
    <r>
      <rPr>
        <b/>
        <sz val="12"/>
        <rFont val="Arial"/>
        <family val="2"/>
      </rPr>
      <t>DGI</t>
    </r>
    <r>
      <rPr>
        <sz val="12"/>
        <rFont val="Arial"/>
        <family val="2"/>
      </rPr>
      <t xml:space="preserve">
NC - Subproceso Recaudo - Devoluciones
Dirección de Gestión de Impuestos
Subdireccion de Cobranzas y Control Extensivo 
Coordinación de Cobranzas.
NC -  - Subproceso Recaudo - Devoluciones
Operativa de Grandes Contribuyentes
DS -  - Subproceso Recaudo - Devoluciones
Direcciones Seccionales 
MODIFICADO
13102023</t>
    </r>
  </si>
  <si>
    <r>
      <rPr>
        <b/>
        <sz val="12"/>
        <rFont val="Arial"/>
        <family val="2"/>
      </rPr>
      <t>DGI</t>
    </r>
    <r>
      <rPr>
        <sz val="12"/>
        <rFont val="Arial"/>
        <family val="2"/>
      </rPr>
      <t xml:space="preserve">
NC - Subproceso Recaudo - Devoluciones
Subdireccion de Cobranzas y Control Extensivo 
Coordinación de Cobranzas.
MODIFICADO
13102023</t>
    </r>
  </si>
  <si>
    <r>
      <rPr>
        <b/>
        <sz val="12"/>
        <rFont val="Arial"/>
        <family val="2"/>
      </rPr>
      <t>DGI</t>
    </r>
    <r>
      <rPr>
        <sz val="12"/>
        <rFont val="Arial"/>
        <family val="2"/>
      </rPr>
      <t xml:space="preserve">
NC -  - Subproceso Recaudo - Devoluciones
Operativa de Grandes Contribuyentes
Jefe de Cobranzas
DS -  - Subproceso Recaudo - Devoluciones
Direcciones Seccionales 
Jefe de Cobranzas
MODIFICADO
13102023</t>
    </r>
  </si>
  <si>
    <r>
      <rPr>
        <b/>
        <sz val="12"/>
        <rFont val="Arial"/>
        <family val="2"/>
      </rPr>
      <t>DGI</t>
    </r>
    <r>
      <rPr>
        <sz val="12"/>
        <rFont val="Arial"/>
        <family val="2"/>
      </rPr>
      <t xml:space="preserve">
DS -  Subproceso Recaudo - Devoluciones
Dirección  Seccional  de Bogota
Division de Cobranzas 
MODIFICADO
13102023</t>
    </r>
  </si>
  <si>
    <r>
      <rPr>
        <b/>
        <sz val="12"/>
        <rFont val="Arial"/>
        <family val="2"/>
      </rPr>
      <t>DGI</t>
    </r>
    <r>
      <rPr>
        <sz val="12"/>
        <rFont val="Arial"/>
        <family val="2"/>
      </rPr>
      <t xml:space="preserve">
NC -  - Subproceso Recaudo - Devoluciones
Operativa de Grandes Contribuyentes
Jefe de Cobranzas
DS -  - Subproceso Recaudo - Devoluciones
Direcciones Seccionales 
Jefe de Divisiones de Recaudo y Cobranzas
MODIFICADO
13102023</t>
    </r>
  </si>
  <si>
    <t>2.00 
105.00</t>
  </si>
  <si>
    <r>
      <rPr>
        <b/>
        <sz val="12"/>
        <rFont val="Arial"/>
        <family val="2"/>
      </rPr>
      <t>DGI</t>
    </r>
    <r>
      <rPr>
        <sz val="12"/>
        <rFont val="Arial"/>
        <family val="2"/>
      </rPr>
      <t xml:space="preserve">
NC - Subproceso Recaudo - Devoluciones
Dirección de Gestión de Impuestos
Subdireccion de Cobranzas y Control Extensivo 
Coordinación de Cobranzas.
NC - Subproceso Administración del sistema de gestión
Dirección de Gestión Estrategica y Analitica
NC- Subproceso Innovación y Tecnología
Dirección de Gestion de Innovación y Tecnología
MODIFICADO
13102023</t>
    </r>
  </si>
  <si>
    <r>
      <rPr>
        <b/>
        <sz val="12"/>
        <rFont val="Arial"/>
        <family val="2"/>
      </rPr>
      <t>DGI</t>
    </r>
    <r>
      <rPr>
        <sz val="12"/>
        <rFont val="Arial"/>
        <family val="2"/>
      </rPr>
      <t xml:space="preserve">
NC - Subproceso Recaudo - Devoluciones
Dirección de Gestión de Impuestos
Subdireccion de Cobranzas y Control Extensivo
Coordinación de Cobranzas.
NC - Subproceso Administración del sistema de gestión
Dirección de Gestión Estrategica y Analitica
NC- Subproceso Innovación y Tecnología
Dirección de Gestion de Innovación y Tecnología
MODIFICADO
13102023</t>
    </r>
  </si>
  <si>
    <r>
      <rPr>
        <b/>
        <sz val="12"/>
        <rFont val="Arial"/>
        <family val="2"/>
      </rPr>
      <t>DGI</t>
    </r>
    <r>
      <rPr>
        <sz val="12"/>
        <rFont val="Arial"/>
        <family val="2"/>
      </rPr>
      <t xml:space="preserve">
NC -  - Subproceso Recaudo - Devoluciones
Operativa de Grandes Contribuyentes
Jefe  de Recaudo y Cobranzas
DS -  - Subproceso Recaudo - Devoluciones
Direcciones Seccionales 
Jefe  de Recaudo y Cobranzas
MODIFICADO
13102023</t>
    </r>
  </si>
  <si>
    <r>
      <rPr>
        <b/>
        <sz val="12"/>
        <rFont val="Arial"/>
        <family val="2"/>
      </rPr>
      <t>DGI</t>
    </r>
    <r>
      <rPr>
        <sz val="12"/>
        <rFont val="Arial"/>
        <family val="2"/>
      </rPr>
      <t xml:space="preserve">
NC- Subproceso Innovación y Tecnología
Coordinacion de Soporte Tecnico al Usuario.
MODIFICADO
13102023</t>
    </r>
  </si>
  <si>
    <t xml:space="preserve">Insp. 1707022457
Información reservada
</t>
  </si>
  <si>
    <r>
      <rPr>
        <b/>
        <sz val="12"/>
        <rFont val="Arial"/>
        <family val="2"/>
      </rPr>
      <t xml:space="preserve">DGI
</t>
    </r>
    <r>
      <rPr>
        <sz val="12"/>
        <rFont val="Arial"/>
        <family val="2"/>
      </rPr>
      <t>DS - Subproceso Recaudo - Devoluciones
Direcciones Seccionales de Impuestos de Bogotá,  Medellin y Cali
Divión de Recaudo y Cobranzas</t>
    </r>
  </si>
  <si>
    <r>
      <rPr>
        <b/>
        <sz val="12"/>
        <rFont val="Arial"/>
        <family val="2"/>
      </rPr>
      <t xml:space="preserve">DGI
</t>
    </r>
    <r>
      <rPr>
        <sz val="12"/>
        <rFont val="Arial"/>
        <family val="2"/>
      </rPr>
      <t>DS - Subproceso Recaudo - Devoluciones
Direcciones Seccionales de Impuestos de Bogotá,  Medellin,  Cali y Barranquilla 
Divión de Cobranzas</t>
    </r>
  </si>
  <si>
    <r>
      <rPr>
        <b/>
        <sz val="12"/>
        <rFont val="Arial"/>
        <family val="2"/>
      </rPr>
      <t>DGI</t>
    </r>
    <r>
      <rPr>
        <sz val="12"/>
        <rFont val="Arial"/>
        <family val="2"/>
      </rPr>
      <t xml:space="preserve">
NC - Subproceso Recaudo - Devoluciones
Dirección de Gestión de Impuestos
Subdireccion de Cobranzas y Control Extensivo 
Coordinación de Cobranzas.
</t>
    </r>
  </si>
  <si>
    <r>
      <rPr>
        <b/>
        <sz val="12"/>
        <rFont val="Arial"/>
        <family val="2"/>
      </rPr>
      <t xml:space="preserve">DGI
</t>
    </r>
    <r>
      <rPr>
        <sz val="12"/>
        <rFont val="Arial"/>
        <family val="2"/>
      </rPr>
      <t>DS - Subproceso Recaudo - Devoluciones
Direcciones Seccionales de Impuestos de  Cali , Medellin y Barranquilla 
Divión de Cobranzas</t>
    </r>
  </si>
  <si>
    <r>
      <rPr>
        <b/>
        <sz val="12"/>
        <rFont val="Arial"/>
        <family val="2"/>
      </rPr>
      <t xml:space="preserve">DGI
</t>
    </r>
    <r>
      <rPr>
        <sz val="12"/>
        <rFont val="Arial"/>
        <family val="2"/>
      </rPr>
      <t>DS - Subproceso Recaudo - Devoluciones
Direcciones Seccionales de Impuestos de Bogotá  y Barranquilla 
Divión de Cobranzas</t>
    </r>
  </si>
  <si>
    <r>
      <rPr>
        <b/>
        <sz val="12"/>
        <rFont val="Arial"/>
        <family val="2"/>
      </rPr>
      <t>DGI</t>
    </r>
    <r>
      <rPr>
        <sz val="12"/>
        <rFont val="Arial"/>
        <family val="2"/>
      </rPr>
      <t xml:space="preserve">
NC - Subproceso Recaudo - Devoluciones
Dirección de Gestión de Impuestos
Subdireccion de Cobranzas y Control Extensivo y Coordinación de Cobranzas.
DS - Subproceso Recaudo - Devoluciones
Direcciones Seccionales de Impuestos de Bogotá y Barranquilla 
Divión de Cobranzas
</t>
    </r>
  </si>
  <si>
    <r>
      <rPr>
        <b/>
        <sz val="12"/>
        <rFont val="Arial"/>
        <family val="2"/>
      </rPr>
      <t>DGI</t>
    </r>
    <r>
      <rPr>
        <sz val="12"/>
        <rFont val="Arial"/>
        <family val="2"/>
      </rPr>
      <t xml:space="preserve">
DS - Subproceso Recaudo - Devoluciones
Direcciones Seccionales de Impuestos de Bogotá y Barranquilla 
Divión de Cobranzas</t>
    </r>
  </si>
  <si>
    <r>
      <rPr>
        <b/>
        <sz val="12"/>
        <rFont val="Arial"/>
        <family val="2"/>
      </rPr>
      <t xml:space="preserve">DGI
</t>
    </r>
    <r>
      <rPr>
        <sz val="12"/>
        <rFont val="Arial"/>
        <family val="2"/>
      </rPr>
      <t>DS - Subproceso Recaudo - Devoluciones
Direcciones Seccionales de Impuestos de  Cali y Barranquilla 
Divión de Cobranzas</t>
    </r>
  </si>
  <si>
    <r>
      <rPr>
        <b/>
        <sz val="12"/>
        <rFont val="Arial"/>
        <family val="2"/>
      </rPr>
      <t xml:space="preserve">DGI
</t>
    </r>
    <r>
      <rPr>
        <sz val="12"/>
        <rFont val="Arial"/>
        <family val="2"/>
      </rPr>
      <t>DS - Subproceso Recaudo - Devoluciones
Direcciones Seccionales de Impuestos de  Cali
Divión de Cobranzas</t>
    </r>
  </si>
  <si>
    <r>
      <rPr>
        <b/>
        <sz val="12"/>
        <rFont val="Arial"/>
        <family val="2"/>
      </rPr>
      <t xml:space="preserve">DGI
</t>
    </r>
    <r>
      <rPr>
        <sz val="12"/>
        <rFont val="Arial"/>
        <family val="2"/>
      </rPr>
      <t>DS - Subproceso Recaudo - Devoluciones
Direcciones Seccionales de Impuestos de Bogotá  y Cali
Divión de Cobranzas</t>
    </r>
  </si>
  <si>
    <r>
      <rPr>
        <b/>
        <sz val="12"/>
        <rFont val="Arial"/>
        <family val="2"/>
      </rPr>
      <t xml:space="preserve">DGI
</t>
    </r>
    <r>
      <rPr>
        <sz val="12"/>
        <rFont val="Arial"/>
        <family val="2"/>
      </rPr>
      <t>DS - Subproceso Recaudo - Devoluciones
Direcciones Seccionales de Impuestos de Cali
Divión de Cobranzas</t>
    </r>
  </si>
  <si>
    <r>
      <rPr>
        <b/>
        <sz val="12"/>
        <rFont val="Arial"/>
        <family val="2"/>
      </rPr>
      <t xml:space="preserve">DGI
</t>
    </r>
    <r>
      <rPr>
        <sz val="12"/>
        <rFont val="Arial"/>
        <family val="2"/>
      </rPr>
      <t>DS - Subproceso Recaudo - Devoluciones
Direcciones Seccionales de Impuestos de Bogotá
Divión de Cobranzas</t>
    </r>
  </si>
  <si>
    <t xml:space="preserve">Insp. 1707022458
Información reservada
 </t>
  </si>
  <si>
    <r>
      <rPr>
        <b/>
        <sz val="12"/>
        <rFont val="Arial"/>
        <family val="2"/>
      </rPr>
      <t>DGI</t>
    </r>
    <r>
      <rPr>
        <sz val="12"/>
        <rFont val="Arial"/>
        <family val="2"/>
      </rPr>
      <t xml:space="preserve">
Dirección de Gestion de Innovación y Tecnología</t>
    </r>
  </si>
  <si>
    <r>
      <rPr>
        <b/>
        <sz val="12"/>
        <rFont val="Arial"/>
        <family val="2"/>
      </rPr>
      <t>DGI</t>
    </r>
    <r>
      <rPr>
        <sz val="12"/>
        <rFont val="Arial"/>
        <family val="2"/>
      </rPr>
      <t xml:space="preserve">
Subdireccion de Cobranzas y Control Extensivo
Coordinación  Control Extensivo de Obligaciones 
Direcciones Seccionales (según reporte)
Dirección de Gestion de Innovación y Tecnología</t>
    </r>
  </si>
  <si>
    <r>
      <rPr>
        <b/>
        <sz val="12"/>
        <rFont val="Arial"/>
        <family val="2"/>
      </rPr>
      <t>DGI</t>
    </r>
    <r>
      <rPr>
        <sz val="12"/>
        <rFont val="Arial"/>
        <family val="2"/>
      </rPr>
      <t xml:space="preserve">
Subdirección de Fiscalización Tributaria
Coordinación de Sistemas de Información y Procedimiento de Fiscalización Tributaria</t>
    </r>
  </si>
  <si>
    <t>Por demanda:( No. De Registros actualizados) / No. (De registro s totales - No. De registro s que no pasan validaci ones del SI. RUT)</t>
  </si>
  <si>
    <r>
      <rPr>
        <b/>
        <sz val="12"/>
        <rFont val="Arial"/>
        <family val="2"/>
      </rPr>
      <t>DGI</t>
    </r>
    <r>
      <rPr>
        <sz val="12"/>
        <rFont val="Arial"/>
        <family val="2"/>
      </rPr>
      <t xml:space="preserve">
Subdirección de Administración del Registro Único Tributario - RUT</t>
    </r>
  </si>
  <si>
    <r>
      <rPr>
        <b/>
        <sz val="12"/>
        <rFont val="Arial"/>
        <family val="2"/>
      </rPr>
      <t>DGI</t>
    </r>
    <r>
      <rPr>
        <sz val="12"/>
        <rFont val="Arial"/>
        <family val="2"/>
      </rPr>
      <t xml:space="preserve">
Subdireccion de Cobranzas y Control Extensivo
Dirección de Gestion de Innovación y Tecnología</t>
    </r>
  </si>
  <si>
    <r>
      <rPr>
        <b/>
        <sz val="12"/>
        <rFont val="Arial"/>
        <family val="2"/>
      </rPr>
      <t>DGI</t>
    </r>
    <r>
      <rPr>
        <sz val="12"/>
        <rFont val="Arial"/>
        <family val="2"/>
      </rPr>
      <t xml:space="preserve">
Coordinación Control Extensivo de Obligaciones</t>
    </r>
  </si>
  <si>
    <t xml:space="preserve">Insp. 170700-29-2024-02-06
Información reservada
</t>
  </si>
  <si>
    <t xml:space="preserve">1
</t>
  </si>
  <si>
    <r>
      <rPr>
        <b/>
        <sz val="12"/>
        <rFont val="Arial"/>
        <family val="2"/>
      </rPr>
      <t>DGI</t>
    </r>
    <r>
      <rPr>
        <sz val="12"/>
        <rFont val="Arial"/>
        <family val="2"/>
      </rPr>
      <t xml:space="preserve">
Dirección de Gestión de Impuestos
Subdirección de Recaudo
Coordinación de Administración de Aplicativos de Impuestos
Subdirección de Fiscalización Tributaria
Coordinación de Pensamiento Estratégico</t>
    </r>
  </si>
  <si>
    <r>
      <rPr>
        <b/>
        <sz val="12"/>
        <rFont val="Arial"/>
        <family val="2"/>
      </rPr>
      <t>DGI</t>
    </r>
    <r>
      <rPr>
        <sz val="12"/>
        <rFont val="Arial"/>
        <family val="2"/>
      </rPr>
      <t xml:space="preserve">
Dirección de Gestión de Impuestos
Subdirección de Recaudo
Coordinación de Administración de Aplicativos de Impuestos
Dirección de Gestión de Innovación y Tecnología
Subdirección Procesamiento De Datos</t>
    </r>
  </si>
  <si>
    <r>
      <rPr>
        <b/>
        <sz val="12"/>
        <rFont val="Arial"/>
        <family val="2"/>
      </rPr>
      <t xml:space="preserve">DGI </t>
    </r>
    <r>
      <rPr>
        <sz val="12"/>
        <rFont val="Arial"/>
        <family val="2"/>
      </rPr>
      <t xml:space="preserve">
Dirección de Gestión de Impuestos
Subdirección de Recaudo
Coordinación de Administración de Aplicativos de Impuestos
Dirección de Gestión de Innovación y Tecnología
Subdirección Procesamiento De Datos</t>
    </r>
  </si>
  <si>
    <r>
      <rPr>
        <b/>
        <sz val="12"/>
        <rFont val="Arial"/>
        <family val="2"/>
      </rPr>
      <t>DGI</t>
    </r>
    <r>
      <rPr>
        <sz val="12"/>
        <rFont val="Arial"/>
        <family val="2"/>
      </rPr>
      <t xml:space="preserve">
Dirección de Gestión de Impuestos
Subdirección de Recaudo
Coordinación de Administración de Aplicativos de Impuestos
</t>
    </r>
  </si>
  <si>
    <r>
      <rPr>
        <b/>
        <sz val="12"/>
        <rFont val="Arial"/>
        <family val="2"/>
      </rPr>
      <t>DGI</t>
    </r>
    <r>
      <rPr>
        <sz val="12"/>
        <rFont val="Arial"/>
        <family val="2"/>
      </rPr>
      <t xml:space="preserve">
Dirección de Gestión de Impuestos
Subdirección de Cobranzas y Control Extensivo
Subdirección de Recaudo
Coordinación de Cobranzas
Coordinación de Administración de Aplicativos de Impuestos
Coordinación de Contabilidad de la Función Recaudadora
</t>
    </r>
  </si>
  <si>
    <r>
      <rPr>
        <b/>
        <sz val="12"/>
        <rFont val="Arial"/>
        <family val="2"/>
      </rPr>
      <t xml:space="preserve">DGI
</t>
    </r>
    <r>
      <rPr>
        <sz val="12"/>
        <rFont val="Arial"/>
        <family val="2"/>
      </rPr>
      <t xml:space="preserve">Dirección de Gestión de Impuestos
Subdirección de Cobranzas y Control Extensivo
Subdirección de Recaudo
Coordinación de Cobranzas
Coordinación de Administración de Aplicativos de Impuestos
Coordinación de Contabilidad de la Función Recaudadora
Dirección de Gestión Estratégica y Analítica
Subdirección de Procesos 
Coordinación de Procesos y Riesgos Operacionales 
</t>
    </r>
  </si>
  <si>
    <r>
      <rPr>
        <b/>
        <sz val="12"/>
        <rFont val="Arial"/>
        <family val="2"/>
      </rPr>
      <t>DGI</t>
    </r>
    <r>
      <rPr>
        <sz val="12"/>
        <rFont val="Arial"/>
        <family val="2"/>
      </rPr>
      <t xml:space="preserve"> 
Dirección de Gestión de Impuestos
Subdirección de Recaudo
Coordinación de Administración de Aplicativos de Impuestos
</t>
    </r>
  </si>
  <si>
    <r>
      <rPr>
        <b/>
        <sz val="12"/>
        <rFont val="Arial"/>
        <family val="2"/>
      </rPr>
      <t xml:space="preserve">DGI </t>
    </r>
    <r>
      <rPr>
        <sz val="12"/>
        <rFont val="Arial"/>
        <family val="2"/>
      </rPr>
      <t xml:space="preserve">
Dirección de Gestión de Impuestos
Subdirección de Recaudo
Coordinación de Contabilidad de la Función Recaudadora</t>
    </r>
  </si>
  <si>
    <r>
      <rPr>
        <b/>
        <sz val="12"/>
        <rFont val="Arial"/>
        <family val="2"/>
      </rPr>
      <t xml:space="preserve">DGI </t>
    </r>
    <r>
      <rPr>
        <sz val="12"/>
        <rFont val="Arial"/>
        <family val="2"/>
      </rPr>
      <t xml:space="preserve">
Dirección de Gestión de Impuestos
Subdirección de Recaudo
Coordinación de Administración de Aplicativos de Impuestos
</t>
    </r>
  </si>
  <si>
    <r>
      <rPr>
        <b/>
        <sz val="12"/>
        <rFont val="Arial"/>
        <family val="2"/>
      </rPr>
      <t xml:space="preserve">DGI
</t>
    </r>
    <r>
      <rPr>
        <sz val="12"/>
        <rFont val="Arial"/>
        <family val="2"/>
      </rPr>
      <t xml:space="preserve">Dirección de Gestión de Impuestos
Subdirección de Cobranzas y Control Extensivo
Subdirección de Recaudo
Coordinación de Cobranzas
Coordinación de Administración de Aplicativos de Impuestos
Coordinación de Contabilidad de la Función Recaudadora
</t>
    </r>
  </si>
  <si>
    <r>
      <rPr>
        <b/>
        <sz val="12"/>
        <rFont val="Arial"/>
        <family val="2"/>
      </rPr>
      <t>DGI</t>
    </r>
    <r>
      <rPr>
        <sz val="12"/>
        <rFont val="Arial"/>
        <family val="2"/>
      </rPr>
      <t xml:space="preserve">
Dirección de Gestión de Impuestos
Subdirección de Cobranzas y Control Extensivo
Subdirección de Recaudo
Coordinación de Cobranzas
Coordinación de Administración de Aplicativos de Impuestos
Coordinación de Contabilidad de la Función Recaudadora
Dirección de Gestión Estratégica y Analítica
Subdirección de Procesos 
Coordinación de Procesos y Riesgos Operacionales 
</t>
    </r>
  </si>
  <si>
    <r>
      <rPr>
        <b/>
        <sz val="12"/>
        <rFont val="Arial"/>
        <family val="2"/>
      </rPr>
      <t>DGI</t>
    </r>
    <r>
      <rPr>
        <sz val="12"/>
        <rFont val="Arial"/>
        <family val="2"/>
      </rPr>
      <t xml:space="preserve">
Dirección de Gestión de Impuestos
Subdirección de Recaudo
Coordinación de Administración de Aplicativos de Impuestos
Dirección de Gestión Corporativa
Subdirección Administrativa 
Coordinación de Documentación 
</t>
    </r>
  </si>
  <si>
    <r>
      <rPr>
        <b/>
        <sz val="12"/>
        <rFont val="Arial"/>
        <family val="2"/>
      </rPr>
      <t>DGI</t>
    </r>
    <r>
      <rPr>
        <sz val="12"/>
        <rFont val="Arial"/>
        <family val="2"/>
      </rPr>
      <t xml:space="preserve">
Dirección de Gestión de Impuestos
Subdirección de Recaudo
Coordinación de Administración de Aplicativos de Impuestos
Dirección de Gestión Corporativa
Subdirección Administrativa 
Coordinación de Correspondencia y Notificaciones 
</t>
    </r>
  </si>
  <si>
    <r>
      <rPr>
        <b/>
        <sz val="12"/>
        <rFont val="Arial"/>
        <family val="2"/>
      </rPr>
      <t>DGI</t>
    </r>
    <r>
      <rPr>
        <sz val="12"/>
        <rFont val="Arial"/>
        <family val="2"/>
      </rPr>
      <t xml:space="preserve">
Dirección de Gestión de Impuestos
Subdirección de Cobranzas y Control Extensivo
Subdirección de Recaudo
Coordinación de Cobranzas
Coordinación de Administración de Aplicativos de Impuestos
Coordinación de Contabilidad de la Función Recaudadora
Dirección de Gestión Estratégica y Analítica
Subdirección de Procesos 
Coordinación de Procesos y Riesgos Operacionales 
</t>
    </r>
  </si>
  <si>
    <r>
      <rPr>
        <b/>
        <sz val="12"/>
        <rFont val="Arial"/>
        <family val="2"/>
      </rPr>
      <t>DGI</t>
    </r>
    <r>
      <rPr>
        <sz val="12"/>
        <rFont val="Arial"/>
        <family val="2"/>
      </rPr>
      <t xml:space="preserve">
Dirección de Gestión de Impuestos
Subdirección de Cobranzas y Control Extensivo
Subdirección de Recaudo
Coordinación de Cobranzas
Coordinación de Administración de Aplicativos de Impuestos
Coordinación de Contabilidad de la Función Recaudadora
Dirección de Gestión Estratégica y Analítica
Subdirección de Procesos 
Coordinación de Procesos y Riesgos Operacionales 
Direcciones Seccionales y Dirección Operativa de Grandes Contribuyentes
</t>
    </r>
  </si>
  <si>
    <r>
      <rPr>
        <b/>
        <sz val="12"/>
        <rFont val="Arial"/>
        <family val="2"/>
      </rPr>
      <t>DGI</t>
    </r>
    <r>
      <rPr>
        <sz val="12"/>
        <rFont val="Arial"/>
        <family val="2"/>
      </rPr>
      <t xml:space="preserve">
Dirección de Gestión de Impuestos
Subdirección de Recaudo
Coordinación de Administración de Aplicativos de Impuestos
Dirección de Gestión Corporativa
Subdirección Administrativa 
Coordinación de Documentación 
</t>
    </r>
  </si>
  <si>
    <r>
      <rPr>
        <b/>
        <sz val="12"/>
        <rFont val="Arial"/>
        <family val="2"/>
      </rPr>
      <t>DGI</t>
    </r>
    <r>
      <rPr>
        <sz val="12"/>
        <rFont val="Arial"/>
        <family val="2"/>
      </rPr>
      <t xml:space="preserve">
Dirección de Gestión de Impuestos
Subdirección de Cobranzas y Control Extensivo
Subdirección de Recaudo
Coordinación de Cobranzas
Coordinación de Administración de Aplicativos de Impuestos
Coordinación de Contabilidad de la Función Recaudadora
Direcciones Seccionales
Dirección Operativa de Grandes Contribuyentes 
Dirección de Gestión Estratégica y Analítica
Subdirección de Procesos 
Coordinación de Procesos y Riesgos Operacionales 
</t>
    </r>
  </si>
  <si>
    <t xml:space="preserve">Insp. 170700-29-2024-02-07
Información reservada
</t>
  </si>
  <si>
    <r>
      <rPr>
        <b/>
        <sz val="12"/>
        <rFont val="Arial"/>
        <family val="2"/>
      </rPr>
      <t>DGI</t>
    </r>
    <r>
      <rPr>
        <sz val="12"/>
        <rFont val="Arial"/>
        <family val="2"/>
      </rPr>
      <t xml:space="preserve">
Dirección Seccional de Impuestos de Bogota.
División de Cobranzas</t>
    </r>
  </si>
  <si>
    <r>
      <rPr>
        <b/>
        <sz val="12"/>
        <rFont val="Arial"/>
        <family val="2"/>
      </rPr>
      <t>DGI</t>
    </r>
    <r>
      <rPr>
        <sz val="12"/>
        <rFont val="Arial"/>
        <family val="2"/>
      </rPr>
      <t xml:space="preserve">
Direcciones Seccionales de Cali, Medellín y Barranquilla
División de Cobranzas 
</t>
    </r>
  </si>
  <si>
    <r>
      <rPr>
        <b/>
        <sz val="12"/>
        <rFont val="Arial"/>
        <family val="2"/>
      </rPr>
      <t>DGI</t>
    </r>
    <r>
      <rPr>
        <sz val="12"/>
        <rFont val="Arial"/>
        <family val="2"/>
      </rPr>
      <t xml:space="preserve">
Subdireccion de Cobranzas y Control Extensivo
Coordinacion de Cobranzas
Direcciones Seccionales de Cali, Medellin y Barranquilla
Division de Cobranzas </t>
    </r>
  </si>
  <si>
    <r>
      <t>DGI</t>
    </r>
    <r>
      <rPr>
        <sz val="12"/>
        <rFont val="Arial"/>
        <family val="2"/>
      </rPr>
      <t xml:space="preserve">
Direcciones Seccionales de Cali, Medellin y Barranquilla
Division de Cobranzas</t>
    </r>
  </si>
  <si>
    <r>
      <rPr>
        <b/>
        <sz val="12"/>
        <rFont val="Arial"/>
        <family val="2"/>
      </rPr>
      <t>DGI</t>
    </r>
    <r>
      <rPr>
        <sz val="12"/>
        <rFont val="Arial"/>
        <family val="2"/>
      </rPr>
      <t xml:space="preserve">
Direcciones Seccionales de Bogota, Medellin y Barranquilla
Division de Cobranzas </t>
    </r>
  </si>
  <si>
    <r>
      <rPr>
        <b/>
        <sz val="12"/>
        <rFont val="Arial"/>
        <family val="2"/>
      </rPr>
      <t>DGI</t>
    </r>
    <r>
      <rPr>
        <sz val="12"/>
        <rFont val="Arial"/>
        <family val="2"/>
      </rPr>
      <t xml:space="preserve">
Direcciones Seccionales de Bogota
Division de Cobranzas </t>
    </r>
  </si>
  <si>
    <r>
      <rPr>
        <b/>
        <sz val="12"/>
        <rFont val="Arial"/>
        <family val="2"/>
      </rPr>
      <t>DGI</t>
    </r>
    <r>
      <rPr>
        <sz val="12"/>
        <rFont val="Arial"/>
        <family val="2"/>
      </rPr>
      <t xml:space="preserve">
Direccion Seccional de Impuestos de Bogota
Division de Cobranzas </t>
    </r>
  </si>
  <si>
    <r>
      <rPr>
        <b/>
        <sz val="12"/>
        <rFont val="Arial"/>
        <family val="2"/>
      </rPr>
      <t xml:space="preserve">DGI
</t>
    </r>
    <r>
      <rPr>
        <sz val="12"/>
        <rFont val="Arial"/>
        <family val="2"/>
      </rPr>
      <t xml:space="preserve">Direcciones Seccionales de Bogota, Medellin y Barranquilla
Division de Cobranzas </t>
    </r>
  </si>
  <si>
    <r>
      <rPr>
        <b/>
        <sz val="12"/>
        <rFont val="Arial"/>
        <family val="2"/>
      </rPr>
      <t>DGI</t>
    </r>
    <r>
      <rPr>
        <sz val="12"/>
        <rFont val="Arial"/>
        <family val="2"/>
      </rPr>
      <t xml:space="preserve">
Coordinación de Cobranzas</t>
    </r>
  </si>
  <si>
    <r>
      <rPr>
        <b/>
        <sz val="12"/>
        <rFont val="Arial"/>
        <family val="2"/>
      </rPr>
      <t>DGI</t>
    </r>
    <r>
      <rPr>
        <sz val="12"/>
        <rFont val="Arial"/>
        <family val="2"/>
      </rPr>
      <t xml:space="preserve">
Direcciones Seccionales de Bogota, Yopal, Sincelejo, Armenia y Pasto
Division de Cobranzas</t>
    </r>
  </si>
  <si>
    <t xml:space="preserve">Insp. 170700-29-2024-02-10
Información reservada
</t>
  </si>
  <si>
    <r>
      <rPr>
        <b/>
        <sz val="12"/>
        <rFont val="Arial"/>
        <family val="2"/>
      </rPr>
      <t>DGI</t>
    </r>
    <r>
      <rPr>
        <sz val="12"/>
        <rFont val="Arial"/>
        <family val="2"/>
      </rPr>
      <t xml:space="preserve">
Subdirección de Administración del Registro Único Tributario
Coordinación de Documentación de la Subdireción Administrativa</t>
    </r>
  </si>
  <si>
    <r>
      <rPr>
        <b/>
        <sz val="12"/>
        <rFont val="Arial"/>
        <family val="2"/>
      </rPr>
      <t>DGI</t>
    </r>
    <r>
      <rPr>
        <sz val="12"/>
        <rFont val="Arial"/>
        <family val="2"/>
      </rPr>
      <t xml:space="preserve">
Subdirección de Administración del Registro Único Tributario</t>
    </r>
  </si>
  <si>
    <r>
      <rPr>
        <b/>
        <sz val="12"/>
        <rFont val="Arial"/>
        <family val="2"/>
      </rPr>
      <t>DGI</t>
    </r>
    <r>
      <rPr>
        <sz val="12"/>
        <rFont val="Arial"/>
        <family val="2"/>
      </rPr>
      <t xml:space="preserve">
Dirección Seccional - DSIA Armenia
División de Servicio al Ciudadano 
Dirección de Gestión de Impuestos
Subdirección de Servicio al Ciudadano en Asuntos Tributarios </t>
    </r>
  </si>
  <si>
    <r>
      <rPr>
        <b/>
        <sz val="12"/>
        <rFont val="Arial"/>
        <family val="2"/>
      </rPr>
      <t>DGI</t>
    </r>
    <r>
      <rPr>
        <sz val="12"/>
        <rFont val="Arial"/>
        <family val="2"/>
      </rPr>
      <t xml:space="preserve">
Dirección de Gestión de Innovación y  Tecnología   
Subdirección de Soluciones y Desarrollo
Subdirección de Innovación y Proyectos </t>
    </r>
  </si>
  <si>
    <t xml:space="preserve">8
</t>
  </si>
  <si>
    <t xml:space="preserve">Insp. 170700-29-2025-02-03
Información reservada
</t>
  </si>
  <si>
    <r>
      <rPr>
        <b/>
        <sz val="12"/>
        <rFont val="Arial"/>
        <family val="2"/>
      </rPr>
      <t>DGI</t>
    </r>
    <r>
      <rPr>
        <sz val="12"/>
        <rFont val="Arial"/>
        <family val="2"/>
      </rPr>
      <t xml:space="preserve">
Coordinación de Devoluciones
Direcciones Seccionales 
Divisiones de Recaudo
Divisiones de Recaudo y Cobranzas</t>
    </r>
  </si>
  <si>
    <r>
      <rPr>
        <b/>
        <sz val="12"/>
        <rFont val="Arial"/>
        <family val="2"/>
      </rPr>
      <t>DGI</t>
    </r>
    <r>
      <rPr>
        <sz val="12"/>
        <rFont val="Arial"/>
        <family val="2"/>
      </rPr>
      <t xml:space="preserve">
Subdirección de Devoluciones
Coordinación de Devoluciones
Direcciones Seccionales 
Divisiones de Recaudo
Divisiones de Recaudo y Cobranzas</t>
    </r>
  </si>
  <si>
    <r>
      <rPr>
        <b/>
        <sz val="12"/>
        <rFont val="Arial"/>
        <family val="2"/>
      </rPr>
      <t>DGI</t>
    </r>
    <r>
      <rPr>
        <sz val="12"/>
        <rFont val="Arial"/>
        <family val="2"/>
      </rPr>
      <t xml:space="preserve">
Dirección Operativa de Grandes Contribuyentes
Coordinación de Devoluciones
Direcciones Seccionales Yopal, Medellín y Armenia
Divisiones de Recaudo
Divisiones de Recaudo y Cobranzas</t>
    </r>
  </si>
  <si>
    <r>
      <rPr>
        <b/>
        <sz val="12"/>
        <rFont val="Arial"/>
        <family val="2"/>
      </rPr>
      <t>DGI</t>
    </r>
    <r>
      <rPr>
        <sz val="12"/>
        <rFont val="Arial"/>
        <family val="2"/>
      </rPr>
      <t xml:space="preserve">
Subdirección de Devoluciones
Subdirección de Cobranzas y Control Extensivo
</t>
    </r>
  </si>
  <si>
    <r>
      <rPr>
        <b/>
        <sz val="12"/>
        <rFont val="Arial"/>
        <family val="2"/>
      </rPr>
      <t>DGI</t>
    </r>
    <r>
      <rPr>
        <sz val="12"/>
        <rFont val="Arial"/>
        <family val="2"/>
      </rPr>
      <t xml:space="preserve">
Dirección Operativa de Grandes Contribuyentes
Coordinación Operativa de Recaudo y Cobro 
Direcciones Seccionales 
Divisiones de Recaudo
Divisiones de Recaudo y Cobranzas</t>
    </r>
  </si>
  <si>
    <r>
      <rPr>
        <b/>
        <sz val="12"/>
        <rFont val="Arial"/>
        <family val="2"/>
      </rPr>
      <t>DGI</t>
    </r>
    <r>
      <rPr>
        <sz val="12"/>
        <rFont val="Arial"/>
        <family val="2"/>
      </rPr>
      <t xml:space="preserve">
Dirección Operativa de Grandes Contribuyentes
Coordinación Operativa de Recaudo y Cobro
Direcciones Seccionales Yopal, Medellín y Armenia
Divisiones de Recaudo y Cobranzas</t>
    </r>
  </si>
  <si>
    <r>
      <rPr>
        <b/>
        <sz val="12"/>
        <rFont val="Arial"/>
        <family val="2"/>
      </rPr>
      <t>DGI</t>
    </r>
    <r>
      <rPr>
        <sz val="12"/>
        <rFont val="Arial"/>
        <family val="2"/>
      </rPr>
      <t xml:space="preserve">
Dirección Seccionald e Impuestos de Medellín
División de Recaudo y Cobranzas</t>
    </r>
  </si>
  <si>
    <t>ESTRATÉGICA Y  DE ANALÍTICA</t>
  </si>
  <si>
    <t xml:space="preserve">Insp. 1707022425
Información reservada
 </t>
  </si>
  <si>
    <r>
      <rPr>
        <b/>
        <sz val="12"/>
        <rFont val="Arial"/>
        <family val="2"/>
      </rPr>
      <t>DGEA</t>
    </r>
    <r>
      <rPr>
        <sz val="12"/>
        <rFont val="Arial"/>
        <family val="2"/>
      </rPr>
      <t xml:space="preserve">
NC - Subproceso de Innovación y Tecnologia 
Dirección de Gestión Innovación y Tecnologia 
Subdirección de Soluciones y Desarrollo 
Subdirección de Infraestructura Tecnologica y Operaciones
ACTUALIZACIÓN
30112021</t>
    </r>
  </si>
  <si>
    <r>
      <rPr>
        <b/>
        <sz val="12"/>
        <rFont val="Arial"/>
        <family val="2"/>
      </rPr>
      <t>DGEA</t>
    </r>
    <r>
      <rPr>
        <sz val="12"/>
        <rFont val="Arial"/>
        <family val="2"/>
      </rPr>
      <t xml:space="preserve">
NC - Subproceso Administración Sistema de Gestión 
Subdirección de Procesos
ACTUALIZACIÓN
30112021</t>
    </r>
  </si>
  <si>
    <r>
      <rPr>
        <b/>
        <sz val="12"/>
        <rFont val="Arial"/>
        <family val="2"/>
      </rPr>
      <t>DGEA</t>
    </r>
    <r>
      <rPr>
        <sz val="12"/>
        <rFont val="Arial"/>
        <family val="2"/>
      </rPr>
      <t xml:space="preserve">
NC - Subproceso Innovación y Tecnología 
Subdirección de Innovación y Proyectos
Subdirección de infraestructura Tecnológica y de Operaciones 
ACTUALIZACIÓN
30112021</t>
    </r>
  </si>
  <si>
    <r>
      <rPr>
        <b/>
        <sz val="12"/>
        <rFont val="Arial"/>
        <family val="2"/>
      </rPr>
      <t>DGEA</t>
    </r>
    <r>
      <rPr>
        <sz val="12"/>
        <rFont val="Arial"/>
        <family val="2"/>
      </rPr>
      <t xml:space="preserve">
NC - Subproceso Innovación y Tecnología
Dirección de Gestión de Innovación y Tecnología
ACTUALIZACIÓN
30112021</t>
    </r>
  </si>
  <si>
    <t xml:space="preserve">Insp. 170700-29-2025-02-04
Información reservada
</t>
  </si>
  <si>
    <r>
      <rPr>
        <b/>
        <sz val="12"/>
        <rFont val="Arial"/>
        <family val="2"/>
      </rPr>
      <t>DGEA</t>
    </r>
    <r>
      <rPr>
        <sz val="12"/>
        <rFont val="Arial"/>
        <family val="2"/>
      </rPr>
      <t xml:space="preserve">
Dirección de Gestión Estratégica y Analítica
Subdirección de Analisis de Riesgos y Programas
Coordinación Programas de Campañas y Programas de control</t>
    </r>
  </si>
  <si>
    <r>
      <rPr>
        <b/>
        <sz val="12"/>
        <rFont val="Arial"/>
        <family val="2"/>
      </rPr>
      <t>DGEA</t>
    </r>
    <r>
      <rPr>
        <sz val="12"/>
        <rFont val="Arial"/>
        <family val="2"/>
      </rPr>
      <t xml:space="preserve">
Subdirección de Cobranzas y Control Extensivo de Obligaciones</t>
    </r>
  </si>
  <si>
    <r>
      <rPr>
        <b/>
        <sz val="12"/>
        <rFont val="Arial"/>
        <family val="2"/>
      </rPr>
      <t>DGEA</t>
    </r>
    <r>
      <rPr>
        <sz val="12"/>
        <rFont val="Arial"/>
        <family val="2"/>
      </rPr>
      <t xml:space="preserve">
Coordinación Control Extensivo de Obligaciones</t>
    </r>
  </si>
  <si>
    <t xml:space="preserve">5
</t>
  </si>
  <si>
    <t xml:space="preserve">6
</t>
  </si>
  <si>
    <t xml:space="preserve">32
</t>
  </si>
  <si>
    <r>
      <rPr>
        <b/>
        <sz val="12"/>
        <rFont val="Arial"/>
        <family val="2"/>
      </rPr>
      <t>DGEA</t>
    </r>
    <r>
      <rPr>
        <sz val="12"/>
        <rFont val="Arial"/>
        <family val="2"/>
      </rPr>
      <t xml:space="preserve">
Subdirección de Fiscalización Tributaria</t>
    </r>
  </si>
  <si>
    <t xml:space="preserve">10
</t>
  </si>
  <si>
    <t xml:space="preserve">11
</t>
  </si>
  <si>
    <t xml:space="preserve">17
</t>
  </si>
  <si>
    <r>
      <rPr>
        <b/>
        <sz val="12"/>
        <rFont val="Arial"/>
        <family val="2"/>
      </rPr>
      <t>DGEA</t>
    </r>
    <r>
      <rPr>
        <sz val="12"/>
        <rFont val="Arial"/>
        <family val="2"/>
      </rPr>
      <t xml:space="preserve">
Coordinación de Programas y Campañas de Control
 Oficina de seguridad de la información</t>
    </r>
  </si>
  <si>
    <r>
      <rPr>
        <b/>
        <sz val="12"/>
        <rFont val="Arial"/>
        <family val="2"/>
      </rPr>
      <t>DGEA</t>
    </r>
    <r>
      <rPr>
        <sz val="12"/>
        <rFont val="Arial"/>
        <family val="2"/>
      </rPr>
      <t xml:space="preserve">
Coordinación de Programas y Campañas de Control</t>
    </r>
  </si>
  <si>
    <r>
      <rPr>
        <b/>
        <sz val="12"/>
        <rFont val="Arial"/>
        <family val="2"/>
      </rPr>
      <t>DGEA</t>
    </r>
    <r>
      <rPr>
        <sz val="12"/>
        <rFont val="Arial"/>
        <family val="2"/>
      </rPr>
      <t xml:space="preserve">
Subdirección de Análisis de Riesgo y Programas
Coordinación de Programas y Campañas de Control</t>
    </r>
  </si>
  <si>
    <t xml:space="preserve">25
</t>
  </si>
  <si>
    <t xml:space="preserve">27
</t>
  </si>
  <si>
    <t xml:space="preserve">28
</t>
  </si>
  <si>
    <t xml:space="preserve">29
</t>
  </si>
  <si>
    <r>
      <rPr>
        <b/>
        <sz val="12"/>
        <rFont val="Arial"/>
        <family val="2"/>
      </rPr>
      <t>DGEA</t>
    </r>
    <r>
      <rPr>
        <sz val="12"/>
        <rFont val="Arial"/>
        <family val="2"/>
      </rPr>
      <t xml:space="preserve">
Subdirección de Análisis de Riesgo y Programas
coordinación de Programas y Campañas de Control
Subdirección de Cobranzas y Control Extensivo
Coordinación de Control Extensivo de Obligaciones</t>
    </r>
  </si>
  <si>
    <t xml:space="preserve">30
</t>
  </si>
  <si>
    <r>
      <rPr>
        <b/>
        <sz val="12"/>
        <rFont val="Arial"/>
        <family val="2"/>
      </rPr>
      <t>DGEA</t>
    </r>
    <r>
      <rPr>
        <sz val="12"/>
        <rFont val="Arial"/>
        <family val="2"/>
      </rPr>
      <t xml:space="preserve">
Subdirección de Cobranzas y Control Extensivo
Coordinación de Control Extensivo de Obligaciones</t>
    </r>
  </si>
  <si>
    <t xml:space="preserve">31
</t>
  </si>
  <si>
    <r>
      <rPr>
        <b/>
        <sz val="12"/>
        <rFont val="Arial"/>
        <family val="2"/>
      </rPr>
      <t>DGEA</t>
    </r>
    <r>
      <rPr>
        <sz val="12"/>
        <rFont val="Arial"/>
        <family val="2"/>
      </rPr>
      <t xml:space="preserve">
Coordinación de Control Extensivo de Obligaciones</t>
    </r>
  </si>
  <si>
    <t xml:space="preserve">33
</t>
  </si>
  <si>
    <t xml:space="preserve">Insp. 1707022444
Información reservada
</t>
  </si>
  <si>
    <r>
      <rPr>
        <b/>
        <sz val="12"/>
        <rFont val="Arial"/>
        <family val="2"/>
      </rPr>
      <t>DGF</t>
    </r>
    <r>
      <rPr>
        <sz val="12"/>
        <rFont val="Arial"/>
        <family val="2"/>
      </rPr>
      <t xml:space="preserve">
NC - Subproceso Fiscalización y Liquidación
Dirección Operativa de Grandes Contribuyentes
Subdirección Operativa de Fiscalización y Liquidación</t>
    </r>
  </si>
  <si>
    <r>
      <rPr>
        <b/>
        <sz val="12"/>
        <rFont val="Arial"/>
        <family val="2"/>
      </rPr>
      <t>DGF</t>
    </r>
    <r>
      <rPr>
        <sz val="12"/>
        <rFont val="Arial"/>
        <family val="2"/>
      </rPr>
      <t xml:space="preserve">
NC - Subproceso Fiscalización y Liquidación
Subdirección de Fiscalización Tributaria</t>
    </r>
  </si>
  <si>
    <t xml:space="preserve">Insp. 1707022449
Información reservada
  </t>
  </si>
  <si>
    <r>
      <rPr>
        <b/>
        <sz val="12"/>
        <rFont val="Arial"/>
        <family val="2"/>
      </rPr>
      <t>DGF</t>
    </r>
    <r>
      <rPr>
        <sz val="12"/>
        <rFont val="Arial"/>
        <family val="2"/>
      </rPr>
      <t xml:space="preserve">
NC - Subproceso Fiscalización y Liquidación
Dirección Operativa de Grandes Contribuyentes
Subdirección Operativa de Fiscalización y Liquidación
DS - Subproceso Fiscalización y Liquidación
Direcciones Seccionales de Impuestos y de Impuestos y Aduanas
Divisiones de Fiscalización y Liquidación</t>
    </r>
  </si>
  <si>
    <t>Insp. 1707022452
Información reservada</t>
  </si>
  <si>
    <r>
      <rPr>
        <b/>
        <sz val="12"/>
        <rFont val="Arial"/>
        <family val="2"/>
      </rPr>
      <t>DGF</t>
    </r>
    <r>
      <rPr>
        <sz val="12"/>
        <rFont val="Arial"/>
        <family val="2"/>
      </rPr>
      <t xml:space="preserve">
NC - Subproceso Fiscalización y Liquidación
Subdirección de Fiscalización Aduanera</t>
    </r>
  </si>
  <si>
    <r>
      <rPr>
        <b/>
        <sz val="12"/>
        <rFont val="Arial"/>
        <family val="2"/>
      </rPr>
      <t>DGF</t>
    </r>
    <r>
      <rPr>
        <sz val="12"/>
        <rFont val="Arial"/>
        <family val="2"/>
      </rPr>
      <t xml:space="preserve">
NC - Subproceso Fiscalización y Liquidación
Subdirección de Fiscalización Aduanera
NC - Subproceso de Gestión Jurídica
Subdirección de Normativa y Doctrina.
Subdirección de Recursos Jurídico</t>
    </r>
  </si>
  <si>
    <r>
      <rPr>
        <b/>
        <sz val="12"/>
        <rFont val="Arial"/>
        <family val="2"/>
      </rPr>
      <t>DGF</t>
    </r>
    <r>
      <rPr>
        <sz val="12"/>
        <rFont val="Arial"/>
        <family val="2"/>
      </rPr>
      <t xml:space="preserve">
NC - Subproceso Operación Aduanera
Dirección de Gestión de Aduanas
Subdirección de Operación Aduanera</t>
    </r>
  </si>
  <si>
    <t xml:space="preserve">Insp. 1707022445
Información reservada
</t>
  </si>
  <si>
    <r>
      <rPr>
        <b/>
        <sz val="12"/>
        <rFont val="Arial"/>
        <family val="2"/>
      </rPr>
      <t>DGF</t>
    </r>
    <r>
      <rPr>
        <sz val="12"/>
        <rFont val="Arial"/>
        <family val="2"/>
      </rPr>
      <t xml:space="preserve">
NC - Subproceso Recaudo - Devoluciones
Subdirección de Devoluciones</t>
    </r>
  </si>
  <si>
    <r>
      <rPr>
        <b/>
        <sz val="12"/>
        <rFont val="Arial"/>
        <family val="2"/>
      </rPr>
      <t>DGF</t>
    </r>
    <r>
      <rPr>
        <sz val="12"/>
        <rFont val="Arial"/>
        <family val="2"/>
      </rPr>
      <t xml:space="preserve">
NC - Subproceso Recaudo - Devoluciones
Dirección Operativa de Grandes Contribuyentes
Direcciones Seccionales de Impuestos y De Impuestos y Aduanas
Divisiones de Recaudo y Cobranzas
División de Recaudo
Coordinación de Devoluciones DOGC
Subdirección de Devoluciones
</t>
    </r>
  </si>
  <si>
    <r>
      <rPr>
        <b/>
        <sz val="12"/>
        <rFont val="Arial"/>
        <family val="2"/>
      </rPr>
      <t>DGF</t>
    </r>
    <r>
      <rPr>
        <sz val="12"/>
        <rFont val="Arial"/>
        <family val="2"/>
      </rPr>
      <t xml:space="preserve">
DS - Subproceso Fiscalización y Liquidación
Divisiones de Fiscalización y Liquidación Intensiva
Direccion Seccional de Impuestos de Bogotá</t>
    </r>
  </si>
  <si>
    <r>
      <rPr>
        <b/>
        <sz val="12"/>
        <rFont val="Arial"/>
        <family val="2"/>
      </rPr>
      <t>DGF</t>
    </r>
    <r>
      <rPr>
        <sz val="12"/>
        <rFont val="Arial"/>
        <family val="2"/>
      </rPr>
      <t xml:space="preserve">
DS - Subproceso Fiscalización y Liquidación
Dirección Seccional  Impuestos de Bogotá
División de Fiscalización y Liquidación tributaria Intensiva para Personas Jurídicas
</t>
    </r>
  </si>
  <si>
    <r>
      <rPr>
        <b/>
        <sz val="12"/>
        <rFont val="Arial"/>
        <family val="2"/>
      </rPr>
      <t>DGF</t>
    </r>
    <r>
      <rPr>
        <sz val="12"/>
        <rFont val="Arial"/>
        <family val="2"/>
      </rPr>
      <t xml:space="preserve">
DS - Subproceso Fiscalización y Liquidación
Subdirección de Fiscalización Tributaria
</t>
    </r>
  </si>
  <si>
    <t xml:space="preserve">Insp. 1707022459
Información reservada
</t>
  </si>
  <si>
    <r>
      <rPr>
        <b/>
        <sz val="12"/>
        <rFont val="Arial"/>
        <family val="2"/>
      </rPr>
      <t xml:space="preserve">DGF
</t>
    </r>
    <r>
      <rPr>
        <sz val="12"/>
        <rFont val="Arial"/>
        <family val="2"/>
      </rPr>
      <t xml:space="preserve">NC - Subproceso Fiscalización y Liquidación
SD Fiscalización Tributaria 
SD Fiscalización Internacional </t>
    </r>
  </si>
  <si>
    <t xml:space="preserve">Insp. 170700-29-2024-02-03 
Información reservada
</t>
  </si>
  <si>
    <r>
      <t xml:space="preserve">DGF
</t>
    </r>
    <r>
      <rPr>
        <sz val="12"/>
        <rFont val="Arial"/>
        <family val="2"/>
      </rPr>
      <t>NC - Subproceso: Fiscalización y Liquidación
Subdirección de Fiscalización Internacional</t>
    </r>
  </si>
  <si>
    <r>
      <t xml:space="preserve">DGF
</t>
    </r>
    <r>
      <rPr>
        <sz val="12"/>
        <rFont val="Arial"/>
        <family val="2"/>
      </rPr>
      <t>NC - Subproceso: Fiscalización y Liquidación
Subdirección de Fiscalización Internacional</t>
    </r>
    <r>
      <rPr>
        <b/>
        <sz val="12"/>
        <rFont val="Arial"/>
        <family val="2"/>
      </rPr>
      <t xml:space="preserve">
</t>
    </r>
    <r>
      <rPr>
        <sz val="12"/>
        <rFont val="Arial"/>
        <family val="2"/>
      </rPr>
      <t>Subdirección Operativa de Fiscalización y Liquidación Internacional 
DS - Subproceso: Fiscalización y Liquidación
Direcciones Seccionales de Impuestos de Bogotá, Medellín, Cali y Barranquilla</t>
    </r>
  </si>
  <si>
    <r>
      <t xml:space="preserve">DGF
</t>
    </r>
    <r>
      <rPr>
        <sz val="12"/>
        <rFont val="Arial"/>
        <family val="2"/>
      </rPr>
      <t xml:space="preserve">NC - Subproceso: Fiscalización y Liquidación
Subdirección de Fiscalización Internacional
NC Subproceso Planeación y cumplimiento
Subdirección de Estrategia y Analítica
Coordinación de Programas de Control de Facilitación </t>
    </r>
  </si>
  <si>
    <r>
      <rPr>
        <b/>
        <sz val="12"/>
        <rFont val="Arial"/>
        <family val="2"/>
      </rPr>
      <t>DGF</t>
    </r>
    <r>
      <rPr>
        <sz val="12"/>
        <rFont val="Arial"/>
        <family val="2"/>
      </rPr>
      <t xml:space="preserve">
NC - Subproceso: Fiscalización y Liquidación
Subdirección de Fiscalización Internacional</t>
    </r>
  </si>
  <si>
    <t xml:space="preserve">Insp. 170700-29-2024-02-03
Información reservada 
</t>
  </si>
  <si>
    <r>
      <rPr>
        <b/>
        <sz val="12"/>
        <rFont val="Arial"/>
        <family val="2"/>
      </rPr>
      <t>DGF</t>
    </r>
    <r>
      <rPr>
        <sz val="12"/>
        <rFont val="Arial"/>
        <family val="2"/>
      </rPr>
      <t xml:space="preserve">
NC - Subproceso: Fiscalización y Liquidación
Subdirección de Fiscalización Internacional
Subdirección de Fiscalización Tributaria</t>
    </r>
  </si>
  <si>
    <t>OB5.</t>
  </si>
  <si>
    <r>
      <rPr>
        <b/>
        <sz val="12"/>
        <rFont val="Arial"/>
        <family val="2"/>
      </rPr>
      <t>DGF</t>
    </r>
    <r>
      <rPr>
        <sz val="12"/>
        <rFont val="Arial"/>
        <family val="2"/>
      </rPr>
      <t xml:space="preserve">
NC - Subproceso Fiscalización y Liquidación
Subdirección de Fiscalización Internacional
NC - Subproceso Recursos Administrativos
Coordinación de Correspondencia y Notificaciones </t>
    </r>
  </si>
  <si>
    <t>OB6.</t>
  </si>
  <si>
    <t xml:space="preserve">Insp. 170700-29-2024-02-04
Información reservada
</t>
  </si>
  <si>
    <r>
      <rPr>
        <b/>
        <sz val="12"/>
        <rFont val="Arial"/>
        <family val="2"/>
      </rPr>
      <t>DGF</t>
    </r>
    <r>
      <rPr>
        <sz val="12"/>
        <rFont val="Arial"/>
        <family val="2"/>
      </rPr>
      <t xml:space="preserve">
NC - Subproceso: Fiscalización y Liquidación
Dirección de Gestión de Fiscalización
Subdirección de Fiscalización Tributaria
Coordinación de sistemas de información y Procedimiento de Fiscalización Tributaria</t>
    </r>
  </si>
  <si>
    <r>
      <rPr>
        <b/>
        <sz val="12"/>
        <rFont val="Arial"/>
        <family val="2"/>
      </rPr>
      <t>DGF</t>
    </r>
    <r>
      <rPr>
        <sz val="12"/>
        <rFont val="Arial"/>
        <family val="2"/>
      </rPr>
      <t xml:space="preserve">
NC - Subproceso: Fiscalización y Liquidación
Dirección General
Dirección de Gestión de Fiscalización
Subdirección de Fiscalización Tributaria
Coordinación de sistemas de información y Procedimiento de Fiscalización Tributaria</t>
    </r>
  </si>
  <si>
    <r>
      <rPr>
        <b/>
        <sz val="12"/>
        <rFont val="Arial"/>
        <family val="2"/>
      </rPr>
      <t>DGF</t>
    </r>
    <r>
      <rPr>
        <sz val="12"/>
        <rFont val="Arial"/>
        <family val="2"/>
      </rPr>
      <t xml:space="preserve">
NC - Subproceso Innovación y Tecnología
Subdirección de Gestión de Innovación y Tecnología.</t>
    </r>
  </si>
  <si>
    <r>
      <rPr>
        <b/>
        <sz val="12"/>
        <rFont val="Arial"/>
        <family val="2"/>
      </rPr>
      <t>DGF</t>
    </r>
    <r>
      <rPr>
        <sz val="12"/>
        <rFont val="Arial"/>
        <family val="2"/>
      </rPr>
      <t xml:space="preserve">
NC - Subproceso: Fiscalización y Liquidación
Dirección de Gestión de Fiscalización
Subdirección de Fiscalización Tributaria
Coordinación de Pensamiento Estrategico de Fiscalización Tributaria.</t>
    </r>
  </si>
  <si>
    <r>
      <rPr>
        <b/>
        <sz val="12"/>
        <rFont val="Arial"/>
        <family val="2"/>
      </rPr>
      <t>DGF</t>
    </r>
    <r>
      <rPr>
        <sz val="12"/>
        <rFont val="Arial"/>
        <family val="2"/>
      </rPr>
      <t xml:space="preserve">
DS - Subproceso: Fiscalización y Liquidación
Direcciones Seccionales competentes</t>
    </r>
  </si>
  <si>
    <r>
      <rPr>
        <b/>
        <sz val="12"/>
        <rFont val="Arial"/>
        <family val="2"/>
      </rPr>
      <t>DGF</t>
    </r>
    <r>
      <rPr>
        <sz val="12"/>
        <rFont val="Arial"/>
        <family val="2"/>
      </rPr>
      <t xml:space="preserve">
NC Subproceso Planeación y cumplimiento
Subdirección de Estrategia y Analítica
Coordinación de Programas de Control de Facilitación </t>
    </r>
  </si>
  <si>
    <r>
      <rPr>
        <b/>
        <sz val="12"/>
        <rFont val="Arial"/>
        <family val="2"/>
      </rPr>
      <t>DGF</t>
    </r>
    <r>
      <rPr>
        <sz val="12"/>
        <rFont val="Arial"/>
        <family val="2"/>
      </rPr>
      <t xml:space="preserve">
DS - Subproceso Asistencia al Usuaraio
Subdirección de Administración del RUT</t>
    </r>
  </si>
  <si>
    <t>Insp. 170700-29-2025-02-05
Información reservada</t>
  </si>
  <si>
    <r>
      <rPr>
        <b/>
        <sz val="12"/>
        <rFont val="Arial"/>
        <family val="2"/>
      </rPr>
      <t>DGF</t>
    </r>
    <r>
      <rPr>
        <sz val="12"/>
        <rFont val="Arial"/>
        <family val="2"/>
      </rPr>
      <t xml:space="preserve">
Subdirección de Recursos Jurídicos</t>
    </r>
  </si>
  <si>
    <r>
      <rPr>
        <b/>
        <sz val="12"/>
        <rFont val="Arial"/>
        <family val="2"/>
      </rPr>
      <t>DGF</t>
    </r>
    <r>
      <rPr>
        <sz val="12"/>
        <rFont val="Arial"/>
        <family val="2"/>
      </rPr>
      <t xml:space="preserve">
Dirección de Gestión Jurídica</t>
    </r>
  </si>
  <si>
    <r>
      <rPr>
        <b/>
        <sz val="12"/>
        <rFont val="Arial"/>
        <family val="2"/>
      </rPr>
      <t>DGF</t>
    </r>
    <r>
      <rPr>
        <sz val="12"/>
        <rFont val="Arial"/>
        <family val="2"/>
      </rPr>
      <t xml:space="preserve">
Subdirección de Fiscalización Aduanera
(Grupo Informal Supervisión)</t>
    </r>
  </si>
  <si>
    <r>
      <rPr>
        <b/>
        <sz val="12"/>
        <rFont val="Arial"/>
        <family val="2"/>
      </rPr>
      <t xml:space="preserve">DGF
</t>
    </r>
    <r>
      <rPr>
        <sz val="12"/>
        <rFont val="Arial"/>
        <family val="2"/>
      </rPr>
      <t>Subdirección de Fiscalización Aduanera
(Grupo Informal Supervisión)</t>
    </r>
  </si>
  <si>
    <r>
      <rPr>
        <b/>
        <sz val="12"/>
        <rFont val="Arial"/>
        <family val="2"/>
      </rPr>
      <t xml:space="preserve">DGF
</t>
    </r>
    <r>
      <rPr>
        <sz val="12"/>
        <rFont val="Arial"/>
        <family val="2"/>
      </rPr>
      <t>Subdirección de Fiscalización Cambiaria</t>
    </r>
  </si>
  <si>
    <t>Insp. 1707022417
Información reservada</t>
  </si>
  <si>
    <r>
      <rPr>
        <b/>
        <sz val="12"/>
        <rFont val="Arial"/>
        <family val="2"/>
      </rPr>
      <t>DGA</t>
    </r>
    <r>
      <rPr>
        <sz val="12"/>
        <rFont val="Arial"/>
        <family val="2"/>
      </rPr>
      <t xml:space="preserve">
NC- Subproceso Operación Aduanera
Subdirección de Operación Aduanera 
</t>
    </r>
  </si>
  <si>
    <r>
      <rPr>
        <b/>
        <sz val="12"/>
        <rFont val="Arial"/>
        <family val="2"/>
      </rPr>
      <t>DGA</t>
    </r>
    <r>
      <rPr>
        <sz val="12"/>
        <rFont val="Arial"/>
        <family val="2"/>
      </rPr>
      <t xml:space="preserve">
NC - Subproceso de innovación y Tecnología
Dirección de Gestión de Innovación y Tecnología </t>
    </r>
  </si>
  <si>
    <r>
      <rPr>
        <b/>
        <sz val="12"/>
        <rFont val="Arial"/>
        <family val="2"/>
      </rPr>
      <t>DGA</t>
    </r>
    <r>
      <rPr>
        <sz val="12"/>
        <rFont val="Arial"/>
        <family val="2"/>
      </rPr>
      <t xml:space="preserve">
NC- Subproceso Operación Aduanera
Subdirección de Operación Aduanera 
NC - Subproceso de innovación y Tecnología
Dirección de Gestión de Innovación y Tecnología 
ACTUALIZADO
30112021
REFORMULADO
09122022</t>
    </r>
  </si>
  <si>
    <r>
      <rPr>
        <b/>
        <sz val="12"/>
        <rFont val="Arial"/>
        <family val="2"/>
      </rPr>
      <t>DGA</t>
    </r>
    <r>
      <rPr>
        <sz val="12"/>
        <rFont val="Arial"/>
        <family val="2"/>
      </rPr>
      <t xml:space="preserve">
NC – Subproceso Operación Aduanera
Dirección de Gestión de Aduanas
Dirección de Gestión Organizacional
ACTUALIZADO
30112021
REFORMULADO
09122022</t>
    </r>
  </si>
  <si>
    <r>
      <rPr>
        <b/>
        <sz val="12"/>
        <rFont val="Arial"/>
        <family val="2"/>
      </rPr>
      <t>DGA</t>
    </r>
    <r>
      <rPr>
        <sz val="12"/>
        <rFont val="Arial"/>
        <family val="2"/>
      </rPr>
      <t xml:space="preserve">
NC – Subproceso Operación Aduanera
Subdirección de Gestión de Comercio Exterior 
</t>
    </r>
  </si>
  <si>
    <r>
      <rPr>
        <b/>
        <sz val="12"/>
        <rFont val="Arial"/>
        <family val="2"/>
      </rPr>
      <t>DGA</t>
    </r>
    <r>
      <rPr>
        <sz val="12"/>
        <rFont val="Arial"/>
        <family val="2"/>
      </rPr>
      <t xml:space="preserve">
NC – Subproceso Operación Aduanera
Subdirección de Operación Aduanera
Coordinación de Procesos y Riesgos Operacionales 
ACTUALIZADO
30112021
REFORMULADO
09122022</t>
    </r>
  </si>
  <si>
    <r>
      <rPr>
        <b/>
        <sz val="12"/>
        <rFont val="Arial"/>
        <family val="2"/>
      </rPr>
      <t>DGA</t>
    </r>
    <r>
      <rPr>
        <sz val="12"/>
        <rFont val="Arial"/>
        <family val="2"/>
      </rPr>
      <t xml:space="preserve">
DS- Subproceso Operación Aduanera
Subdirección de Gestión de Comercio Exterior
ACTUALIZADO
30112021
REFORMULADO
09122022</t>
    </r>
  </si>
  <si>
    <r>
      <rPr>
        <b/>
        <sz val="12"/>
        <rFont val="Arial"/>
        <family val="2"/>
      </rPr>
      <t>DGA</t>
    </r>
    <r>
      <rPr>
        <sz val="12"/>
        <rFont val="Arial"/>
        <family val="2"/>
      </rPr>
      <t xml:space="preserve">
DS- Subproceso Operación Aduanera
Direcciones Seccionales de Aduanas de Barranquilla, Bogota y Cartagena</t>
    </r>
  </si>
  <si>
    <r>
      <rPr>
        <b/>
        <sz val="12"/>
        <rFont val="Arial"/>
        <family val="2"/>
      </rPr>
      <t>DGA</t>
    </r>
    <r>
      <rPr>
        <sz val="12"/>
        <rFont val="Arial"/>
        <family val="2"/>
      </rPr>
      <t xml:space="preserve">
DS - Subproceso Operación Aduanera
Dirección Seccional de Aduanas de Bogotá
ACTUALIZADO
30112021
REFORMULADO 
09122022
</t>
    </r>
  </si>
  <si>
    <r>
      <t xml:space="preserve">DGA
</t>
    </r>
    <r>
      <rPr>
        <sz val="12"/>
        <rFont val="Arial"/>
        <family val="2"/>
      </rPr>
      <t>Dirección Seccional de Aduanas Bogotá
GIT Asistencia Tecnologica</t>
    </r>
  </si>
  <si>
    <r>
      <rPr>
        <b/>
        <sz val="12"/>
        <rFont val="Arial"/>
        <family val="2"/>
      </rPr>
      <t>DGA</t>
    </r>
    <r>
      <rPr>
        <sz val="12"/>
        <rFont val="Arial"/>
        <family val="2"/>
      </rPr>
      <t xml:space="preserve">
Subdirección de Gestión de Tecnologías de la Información y las Telecomunicaciones
Coordinación de Infraestructura Tecnológica
ACTUALIZADO
30112021
REFORMULADO 
09122022</t>
    </r>
  </si>
  <si>
    <r>
      <rPr>
        <b/>
        <sz val="12"/>
        <rFont val="Arial"/>
        <family val="2"/>
      </rPr>
      <t>DGA</t>
    </r>
    <r>
      <rPr>
        <sz val="12"/>
        <rFont val="Arial"/>
        <family val="2"/>
      </rPr>
      <t xml:space="preserve">
Subdirección de Gestión de Tecnologías de la Información y las Telecomunicaciones
Coordinación de Infraestructura Tecnológica
Dirección de Impuestos y Aduanas Bogotá
GIT Asistencia Tecnologica
ACTUALIZADO
30112021
REFORMULADO 
09122022</t>
    </r>
  </si>
  <si>
    <r>
      <rPr>
        <b/>
        <sz val="12"/>
        <rFont val="Arial"/>
        <family val="2"/>
      </rPr>
      <t>DGA</t>
    </r>
    <r>
      <rPr>
        <sz val="12"/>
        <rFont val="Arial"/>
        <family val="2"/>
      </rPr>
      <t xml:space="preserve">
Dirección Seccional de Aduanas Bogotá
GIT Asistencia Tecnologica
ACTUALIZADO
30112021
REFORMULADO 
09122022</t>
    </r>
  </si>
  <si>
    <r>
      <rPr>
        <b/>
        <sz val="12"/>
        <rFont val="Arial"/>
        <family val="2"/>
      </rPr>
      <t>DGA</t>
    </r>
    <r>
      <rPr>
        <sz val="12"/>
        <rFont val="Arial"/>
        <family val="2"/>
      </rPr>
      <t xml:space="preserve">
NC - Subproceso Innovación y Tecnología
Subdirección de Gestión de Tecnologías de la Información y las Telecomunicaciones
ACTUALIZADO
30112021
REFORMULADO
09122022</t>
    </r>
  </si>
  <si>
    <t>Insp. 1707022418
Información reservada</t>
  </si>
  <si>
    <r>
      <rPr>
        <b/>
        <sz val="12"/>
        <rFont val="Arial"/>
        <family val="2"/>
      </rPr>
      <t>DGA</t>
    </r>
    <r>
      <rPr>
        <sz val="12"/>
        <rFont val="Arial"/>
        <family val="2"/>
      </rPr>
      <t xml:space="preserve">
NC - Subproceso Seguridad de la Información
Oficina de Seguridad de la Información
ACTUALIZADO
30112021</t>
    </r>
  </si>
  <si>
    <r>
      <rPr>
        <b/>
        <sz val="12"/>
        <rFont val="Arial"/>
        <family val="2"/>
      </rPr>
      <t>DGA</t>
    </r>
    <r>
      <rPr>
        <sz val="12"/>
        <rFont val="Arial"/>
        <family val="2"/>
      </rPr>
      <t xml:space="preserve">
NC - Subproceso Seguridad de la Información
Oficina de Seguridad de la Información
NC - Subproceso Comunicaciones
Oficina de Comunicaciones
NC - Subproceso Innovación y Tecnología
Subdirección de Gestión de Tecnologías de Información y Telecomunicaciones
NC - Subproceso Desarrollo del Talento Humano
Subdirección Escuela de Impuestos y Aduanas
ACTUALIZADO
30112021</t>
    </r>
  </si>
  <si>
    <t xml:space="preserve">H4.
</t>
  </si>
  <si>
    <r>
      <rPr>
        <b/>
        <sz val="12"/>
        <rFont val="Arial"/>
        <family val="2"/>
      </rPr>
      <t>DGA</t>
    </r>
    <r>
      <rPr>
        <sz val="12"/>
        <rFont val="Arial"/>
        <family val="2"/>
      </rPr>
      <t xml:space="preserve">
NC - Subproceso Seguridad de la Información
Oficina de Seguridad de la Información
NC - Subproceso Innovación y Tecnología
Subdirección de Gestión de Tecnología de Información y Telecomunicaciones
ACTUALIZADO
30112021</t>
    </r>
  </si>
  <si>
    <t xml:space="preserve">H5.
</t>
  </si>
  <si>
    <r>
      <rPr>
        <b/>
        <sz val="12"/>
        <rFont val="Arial"/>
        <family val="2"/>
      </rPr>
      <t>DGA</t>
    </r>
    <r>
      <rPr>
        <sz val="12"/>
        <rFont val="Arial"/>
        <family val="2"/>
      </rPr>
      <t xml:space="preserve">
DS - Subproceso Operación Aduanera
Direcciones Seccionales de impuestos y Aduanas y de Aduanas
ACTUALIZADO
30112021</t>
    </r>
  </si>
  <si>
    <r>
      <rPr>
        <b/>
        <sz val="12"/>
        <rFont val="Arial"/>
        <family val="2"/>
      </rPr>
      <t>DGA</t>
    </r>
    <r>
      <rPr>
        <sz val="12"/>
        <rFont val="Arial"/>
        <family val="2"/>
      </rPr>
      <t xml:space="preserve">
NC – Subproceso Operación Aduanera
Subdirección de Operación Aduanera
</t>
    </r>
  </si>
  <si>
    <r>
      <rPr>
        <b/>
        <sz val="12"/>
        <rFont val="Arial"/>
        <family val="2"/>
      </rPr>
      <t>DGA</t>
    </r>
    <r>
      <rPr>
        <sz val="12"/>
        <rFont val="Arial"/>
        <family val="2"/>
      </rPr>
      <t xml:space="preserve">
NC - Subproceso Innovación y Tecnología
Dirección de Gestión de Innovación y Tecnología
</t>
    </r>
  </si>
  <si>
    <r>
      <rPr>
        <b/>
        <sz val="12"/>
        <rFont val="Arial"/>
        <family val="2"/>
      </rPr>
      <t>DGA</t>
    </r>
    <r>
      <rPr>
        <sz val="12"/>
        <rFont val="Arial"/>
        <family val="2"/>
      </rPr>
      <t xml:space="preserve">
NC – Subproceso Operación Aduanera
Subdirección de Operación Aduanera
NC - Subproceso Innovación y Tecnología
Dirección de Gestión de Innovación y Tecnología
</t>
    </r>
  </si>
  <si>
    <r>
      <rPr>
        <b/>
        <sz val="12"/>
        <rFont val="Arial"/>
        <family val="2"/>
      </rPr>
      <t>DGA</t>
    </r>
    <r>
      <rPr>
        <sz val="12"/>
        <rFont val="Arial"/>
        <family val="2"/>
      </rPr>
      <t xml:space="preserve">
NC – Subproceso Operación Aduanera
Direcciones Seccionales de Impuestos y Aduanas y Direcciones Seccionales de Aduanas
Divisiones de  Operaciòn Aduanera
Divisiones de transito y carga o a quien corresponda.</t>
    </r>
  </si>
  <si>
    <r>
      <rPr>
        <b/>
        <sz val="12"/>
        <rFont val="Arial"/>
        <family val="2"/>
      </rPr>
      <t>DGA</t>
    </r>
    <r>
      <rPr>
        <sz val="12"/>
        <rFont val="Arial"/>
        <family val="2"/>
      </rPr>
      <t xml:space="preserve">
NC – Subproceso Operación Aduanera
Subdirección de Operación Aduanera</t>
    </r>
  </si>
  <si>
    <r>
      <rPr>
        <b/>
        <sz val="12"/>
        <rFont val="Arial"/>
        <family val="2"/>
      </rPr>
      <t>DGA</t>
    </r>
    <r>
      <rPr>
        <sz val="12"/>
        <rFont val="Arial"/>
        <family val="2"/>
      </rPr>
      <t xml:space="preserve">
NC – Subproceso Operación Aduanera
Subdirección de Operación Aduanera
Coordinación de Organización y Gestión de Calidad</t>
    </r>
  </si>
  <si>
    <r>
      <rPr>
        <b/>
        <sz val="12"/>
        <rFont val="Arial"/>
        <family val="2"/>
      </rPr>
      <t>DGA</t>
    </r>
    <r>
      <rPr>
        <sz val="12"/>
        <rFont val="Arial"/>
        <family val="2"/>
      </rPr>
      <t xml:space="preserve">
NC – Subproceso Operación Aduanera
Subdirección de Operación Aduanera
Coordinación de Procesos y Riesgos Operacionales</t>
    </r>
  </si>
  <si>
    <r>
      <rPr>
        <b/>
        <sz val="12"/>
        <rFont val="Arial"/>
        <family val="2"/>
      </rPr>
      <t>DGA</t>
    </r>
    <r>
      <rPr>
        <sz val="12"/>
        <rFont val="Arial"/>
        <family val="2"/>
      </rPr>
      <t xml:space="preserve">
NC - Subproceso Innovación y Tecnología
Subdirección de Gestión de Tecnología de Información y Telecomunicaciones
NC - Subproceso Operación Aduanera
Subdirección de Gestión de Comercio Exterior
ACTUALIZADO
30112021</t>
    </r>
  </si>
  <si>
    <r>
      <rPr>
        <b/>
        <sz val="12"/>
        <rFont val="Arial"/>
        <family val="2"/>
      </rPr>
      <t>DGA</t>
    </r>
    <r>
      <rPr>
        <sz val="12"/>
        <rFont val="Arial"/>
        <family val="2"/>
      </rPr>
      <t xml:space="preserve">
NC – Subproceso Operación Aduanera
División Gestión Control Carga
</t>
    </r>
  </si>
  <si>
    <t>TA
Insp. 17070304
Insp. 17070307
Insp. 17070333
Información reservada</t>
  </si>
  <si>
    <t>TA
Insp. 17070304
Insp. 17070307
Insp. 17070333</t>
  </si>
  <si>
    <r>
      <rPr>
        <b/>
        <sz val="12"/>
        <rFont val="Arial"/>
        <family val="2"/>
      </rPr>
      <t>DGA</t>
    </r>
    <r>
      <rPr>
        <sz val="12"/>
        <rFont val="Arial"/>
        <family val="2"/>
      </rPr>
      <t xml:space="preserve">
NC - Subproceso Innovación y Tecnología
Subdirección de Innovación y Proyectos
NC – Subproceso Operación Aduanera
Dirección de Gestión de Aduanas
Subdirección de Operación Aduanera
ACTUALIZADO
30112021</t>
    </r>
  </si>
  <si>
    <r>
      <rPr>
        <b/>
        <sz val="12"/>
        <rFont val="Arial"/>
        <family val="2"/>
      </rPr>
      <t>DGA</t>
    </r>
    <r>
      <rPr>
        <sz val="12"/>
        <rFont val="Arial"/>
        <family val="2"/>
      </rPr>
      <t xml:space="preserve">
NC - Subproceso Innovación y Tecnología
Subdirección de Innovación y Proyectos
</t>
    </r>
  </si>
  <si>
    <r>
      <rPr>
        <b/>
        <sz val="12"/>
        <rFont val="Arial"/>
        <family val="2"/>
      </rPr>
      <t>DGA</t>
    </r>
    <r>
      <rPr>
        <sz val="12"/>
        <rFont val="Arial"/>
        <family val="2"/>
      </rPr>
      <t xml:space="preserve">
DS – Subproceso Operación Aduanera
Direcciones Seccionales a nivel nacional
ACTUALIZADO
30112021</t>
    </r>
  </si>
  <si>
    <r>
      <rPr>
        <b/>
        <sz val="12"/>
        <rFont val="Arial"/>
        <family val="2"/>
      </rPr>
      <t>DGA</t>
    </r>
    <r>
      <rPr>
        <sz val="12"/>
        <rFont val="Arial"/>
        <family val="2"/>
      </rPr>
      <t xml:space="preserve">
DS – Subproceso Operación Aduanera
Direcciones Seccionales
 División de Operación Aduanera
</t>
    </r>
  </si>
  <si>
    <r>
      <rPr>
        <b/>
        <sz val="12"/>
        <rFont val="Arial"/>
        <family val="2"/>
      </rPr>
      <t>DGA</t>
    </r>
    <r>
      <rPr>
        <sz val="12"/>
        <rFont val="Arial"/>
        <family val="2"/>
      </rPr>
      <t xml:space="preserve">
DS – Subproceso Operación Aduanera
Direcciones Seccionales de Aduanas
Direcciones Seccionales de Impuestos y Aduanas
 División de Operación Aduanera
División Carga y Tránsito o quien haga sus veces en las Direcciones Seccionales
</t>
    </r>
  </si>
  <si>
    <r>
      <rPr>
        <b/>
        <sz val="12"/>
        <rFont val="Arial"/>
        <family val="2"/>
      </rPr>
      <t>DGA</t>
    </r>
    <r>
      <rPr>
        <sz val="12"/>
        <rFont val="Arial"/>
        <family val="2"/>
      </rPr>
      <t xml:space="preserve">
NC - Subproceso Innovación y Tecnología
Dirección de Gestión de Aduanas
Subdirección de Operación Aduanera
Subdirección de Registro y Control Aduanero</t>
    </r>
  </si>
  <si>
    <r>
      <rPr>
        <b/>
        <sz val="12"/>
        <rFont val="Arial"/>
        <family val="2"/>
      </rPr>
      <t>DGA</t>
    </r>
    <r>
      <rPr>
        <sz val="12"/>
        <rFont val="Arial"/>
        <family val="2"/>
      </rPr>
      <t xml:space="preserve">
NC - Subproceso Innovación y Tecnología
Subdirección de Operación Aduanera</t>
    </r>
  </si>
  <si>
    <r>
      <rPr>
        <b/>
        <sz val="12"/>
        <rFont val="Arial"/>
        <family val="2"/>
      </rPr>
      <t>DGA</t>
    </r>
    <r>
      <rPr>
        <sz val="12"/>
        <rFont val="Arial"/>
        <family val="2"/>
      </rPr>
      <t xml:space="preserve">
DS – Subproceso Operación Aduanera
Direcciones Seccionales 
División Carga y Tránsito o quien haga sus veces en las Direcciones Seccionales
</t>
    </r>
  </si>
  <si>
    <r>
      <rPr>
        <b/>
        <sz val="12"/>
        <rFont val="Arial"/>
        <family val="2"/>
      </rPr>
      <t>DGA</t>
    </r>
    <r>
      <rPr>
        <sz val="12"/>
        <rFont val="Arial"/>
        <family val="2"/>
      </rPr>
      <t xml:space="preserve">
NC - Subproceso Innovación y Tecnología
Oficina de Seguridad de la Información</t>
    </r>
  </si>
  <si>
    <t>13.00 
34.00</t>
  </si>
  <si>
    <r>
      <rPr>
        <b/>
        <sz val="12"/>
        <rFont val="Arial"/>
        <family val="2"/>
      </rPr>
      <t>DGA</t>
    </r>
    <r>
      <rPr>
        <sz val="12"/>
        <rFont val="Arial"/>
        <family val="2"/>
      </rPr>
      <t xml:space="preserve">
NC - Subproceso Innovación y Tecnología
Dirección de Gestión de Innovación y Proyectos</t>
    </r>
  </si>
  <si>
    <r>
      <rPr>
        <b/>
        <sz val="12"/>
        <rFont val="Arial"/>
        <family val="2"/>
      </rPr>
      <t>DGA</t>
    </r>
    <r>
      <rPr>
        <sz val="12"/>
        <rFont val="Arial"/>
        <family val="2"/>
      </rPr>
      <t xml:space="preserve">
NC - Subproceso Innovación y Tecnología
Subdirección de Innovación y Proyectos</t>
    </r>
  </si>
  <si>
    <r>
      <rPr>
        <b/>
        <sz val="12"/>
        <rFont val="Arial"/>
        <family val="2"/>
      </rPr>
      <t>DGA</t>
    </r>
    <r>
      <rPr>
        <sz val="12"/>
        <rFont val="Arial"/>
        <family val="2"/>
      </rPr>
      <t xml:space="preserve">
NC - Subproeso Operación Aduanera
Subdirección de Registro y Control Aduanero</t>
    </r>
  </si>
  <si>
    <r>
      <rPr>
        <b/>
        <sz val="12"/>
        <rFont val="Arial"/>
        <family val="2"/>
      </rPr>
      <t>DGA</t>
    </r>
    <r>
      <rPr>
        <sz val="12"/>
        <rFont val="Arial"/>
        <family val="2"/>
      </rPr>
      <t xml:space="preserve">
NC - Subproeso Operación Aduanera
Subdirección de Registro y Control Aduanero
Coordianción de Secretaría</t>
    </r>
  </si>
  <si>
    <r>
      <rPr>
        <b/>
        <sz val="12"/>
        <rFont val="Arial"/>
        <family val="2"/>
      </rPr>
      <t>DGA</t>
    </r>
    <r>
      <rPr>
        <sz val="12"/>
        <rFont val="Arial"/>
        <family val="2"/>
      </rPr>
      <t xml:space="preserve">
NC - Subproeso Operación Aduanera
Subdirección de Registro y Control Aduanero
Coordianción de Sustanciación</t>
    </r>
  </si>
  <si>
    <t xml:space="preserve">Insp. 1707022443
Información reservada
</t>
  </si>
  <si>
    <r>
      <rPr>
        <b/>
        <sz val="12"/>
        <rFont val="Arial"/>
        <family val="2"/>
      </rPr>
      <t>DGA</t>
    </r>
    <r>
      <rPr>
        <sz val="12"/>
        <rFont val="Arial"/>
        <family val="2"/>
      </rPr>
      <t xml:space="preserve">
NC – Subproceso Operación Aduanera
Dirección de Gestión de Aduanas
Subdirección de Operación Aduanera</t>
    </r>
  </si>
  <si>
    <r>
      <rPr>
        <b/>
        <sz val="12"/>
        <rFont val="Arial"/>
        <family val="2"/>
      </rPr>
      <t>DGA</t>
    </r>
    <r>
      <rPr>
        <sz val="12"/>
        <rFont val="Arial"/>
        <family val="2"/>
      </rPr>
      <t xml:space="preserve">
NC- Subproceso Innovación y Tecnología
Subdirección de Innovación y Proyectos</t>
    </r>
  </si>
  <si>
    <r>
      <rPr>
        <b/>
        <sz val="12"/>
        <rFont val="Arial"/>
        <family val="2"/>
      </rPr>
      <t>DGA</t>
    </r>
    <r>
      <rPr>
        <sz val="12"/>
        <rFont val="Arial"/>
        <family val="2"/>
      </rPr>
      <t xml:space="preserve">
NC- Subproceso Innovación y Tecnología
Subdirección de Innovación y Proyectos
NC – Subproceso Operación Aduanera
Dirección de Gestión de Aduanas
Subdirección de Operación Aduanera</t>
    </r>
  </si>
  <si>
    <r>
      <rPr>
        <b/>
        <sz val="12"/>
        <rFont val="Arial"/>
        <family val="2"/>
      </rPr>
      <t>DGA</t>
    </r>
    <r>
      <rPr>
        <sz val="12"/>
        <rFont val="Arial"/>
        <family val="2"/>
      </rPr>
      <t xml:space="preserve">
DS – Subproceso Operación Aduanera
Direcciones Seccionales de Impuestos y Aduanas
Direcciones Seccionales de Aduanas a nivel nacional
</t>
    </r>
  </si>
  <si>
    <t xml:space="preserve">Insp. 1707022447
Información reservada
</t>
  </si>
  <si>
    <r>
      <rPr>
        <b/>
        <sz val="12"/>
        <rFont val="Arial"/>
        <family val="2"/>
      </rPr>
      <t>DGA</t>
    </r>
    <r>
      <rPr>
        <sz val="12"/>
        <rFont val="Arial"/>
        <family val="2"/>
      </rPr>
      <t xml:space="preserve">
NC- Subproceso Innovación y Tecnología
Subdirección de soluciones y desarrollo
NC – Subproceso Operación Aduanera
Subdirección de Técnica Aduanera </t>
    </r>
  </si>
  <si>
    <r>
      <rPr>
        <b/>
        <sz val="12"/>
        <rFont val="Arial"/>
        <family val="2"/>
      </rPr>
      <t>DGA</t>
    </r>
    <r>
      <rPr>
        <sz val="12"/>
        <rFont val="Arial"/>
        <family val="2"/>
      </rPr>
      <t xml:space="preserve">
NC – Subproceso Operación Aduanera
Coordinación de Clasificación Arancelaria</t>
    </r>
  </si>
  <si>
    <t xml:space="preserve">Insp. 1707022448
Información reservada
</t>
  </si>
  <si>
    <r>
      <rPr>
        <b/>
        <sz val="12"/>
        <rFont val="Arial"/>
        <family val="2"/>
      </rPr>
      <t>DGA</t>
    </r>
    <r>
      <rPr>
        <sz val="12"/>
        <rFont val="Arial"/>
        <family val="2"/>
      </rPr>
      <t xml:space="preserve">
DS – Subproceso Operación Aduanera
Dirección Seccional de Aduanas de Bogotá Aeropuerto El Dorado
 División de Control de Carga 
GIT de Tráfico Postal y Envíos Urgentes de la Divisiòn de Control de Carga</t>
    </r>
  </si>
  <si>
    <r>
      <rPr>
        <b/>
        <sz val="12"/>
        <rFont val="Arial"/>
        <family val="2"/>
      </rPr>
      <t>DGA</t>
    </r>
    <r>
      <rPr>
        <sz val="12"/>
        <rFont val="Arial"/>
        <family val="2"/>
      </rPr>
      <t xml:space="preserve">
DS – Subproceso Operación Aduanera
Dirección Seccional de Aduanas de Bogotá Aeropuerto El Dorado
Divisiòn de Control de Carga 
GIT de Tráfico Postal y Envíos Urgentes de la Divisiòn de Control de Carga</t>
    </r>
  </si>
  <si>
    <r>
      <rPr>
        <b/>
        <sz val="12"/>
        <rFont val="Arial"/>
        <family val="2"/>
      </rPr>
      <t>DGA</t>
    </r>
    <r>
      <rPr>
        <sz val="12"/>
        <rFont val="Arial"/>
        <family val="2"/>
      </rPr>
      <t xml:space="preserve">
DS – Subproceso Operación Aduanera
Dirección Seccional de Aduanas de Bogotá Aeropuerto El Dorado
 Divisiòn de Control de Carga 
GIT de Tráfico Postal y Envíos Urgentes de la Divisiòn de Control de Carga</t>
    </r>
  </si>
  <si>
    <r>
      <rPr>
        <b/>
        <sz val="12"/>
        <rFont val="Arial"/>
        <family val="2"/>
      </rPr>
      <t>DGA</t>
    </r>
    <r>
      <rPr>
        <sz val="12"/>
        <rFont val="Arial"/>
        <family val="2"/>
      </rPr>
      <t xml:space="preserve">
DS – Subproceso Operación Aduanera
Dirección Seccional de Aduanas de Bogotá Aeropuerto El Dorado
Divisiòn de Control de Carga de la Dirección
GIT de Tráfico Postal y Envíos Urgentes</t>
    </r>
  </si>
  <si>
    <r>
      <rPr>
        <b/>
        <sz val="12"/>
        <rFont val="Arial"/>
        <family val="2"/>
      </rPr>
      <t>DGA</t>
    </r>
    <r>
      <rPr>
        <sz val="12"/>
        <rFont val="Arial"/>
        <family val="2"/>
      </rPr>
      <t xml:space="preserve">
NC - Subproceso Innovación y Tecnología
Subdirección de Innovación y Proyectos
Subdirección Soluciones y Desarrollo
Subdirección de Infraestructura Tecnológica y de Operaciones
Subdirección de Procesamiento de datos 
NC – Subproceso Operación Aduanera
Dirección de Gestión de Aduanas
Subdirección de Operación Aduanera</t>
    </r>
  </si>
  <si>
    <r>
      <rPr>
        <b/>
        <sz val="12"/>
        <rFont val="Arial"/>
        <family val="2"/>
      </rPr>
      <t>DGA</t>
    </r>
    <r>
      <rPr>
        <sz val="12"/>
        <rFont val="Arial"/>
        <family val="2"/>
      </rPr>
      <t xml:space="preserve">
DS – Subproceso Operación Aduanera
Seccional de Aduanas de Bogotá Aeropuerto El Dorado
Divisiòn de Control de Carga de la Dirección
GIT de Tráfico Postal y Envíos Urgentes</t>
    </r>
  </si>
  <si>
    <t>Insp. 1707022451
Información reservada</t>
  </si>
  <si>
    <r>
      <rPr>
        <b/>
        <sz val="12"/>
        <rFont val="Arial"/>
        <family val="2"/>
      </rPr>
      <t>DGA</t>
    </r>
    <r>
      <rPr>
        <sz val="12"/>
        <rFont val="Arial"/>
        <family val="2"/>
      </rPr>
      <t xml:space="preserve">
Dirección Seccional de Aduanas de Bogotá Aeropuerto El Dorado
Jefe Divisón de viajeros</t>
    </r>
  </si>
  <si>
    <r>
      <rPr>
        <b/>
        <sz val="12"/>
        <rFont val="Arial"/>
        <family val="2"/>
      </rPr>
      <t>DGA</t>
    </r>
    <r>
      <rPr>
        <sz val="12"/>
        <rFont val="Arial"/>
        <family val="2"/>
      </rPr>
      <t xml:space="preserve">
Direcciones Seccionales de Aduanas y de Impuestos y Aduanas a nivel nacional.</t>
    </r>
  </si>
  <si>
    <r>
      <rPr>
        <b/>
        <sz val="12"/>
        <rFont val="Arial"/>
        <family val="2"/>
      </rPr>
      <t>DGA</t>
    </r>
    <r>
      <rPr>
        <sz val="12"/>
        <rFont val="Arial"/>
        <family val="2"/>
      </rPr>
      <t xml:space="preserve">
Dirección de Gestión de Impuestos
Subdirección de Recaudo
Coordinación de Control a Entidades Reaudadoras.</t>
    </r>
  </si>
  <si>
    <r>
      <rPr>
        <b/>
        <sz val="12"/>
        <rFont val="Arial"/>
        <family val="2"/>
      </rPr>
      <t>DGA</t>
    </r>
    <r>
      <rPr>
        <sz val="12"/>
        <rFont val="Arial"/>
        <family val="2"/>
      </rPr>
      <t xml:space="preserve">
Subdirección de Operación Aduanera
Direccioón de Innovación y Tecnología
Dirección de Gestión de Impuestos
Subdirección de Recaudo
Coordinación de Control a Entidades Reaudadoras.</t>
    </r>
  </si>
  <si>
    <r>
      <rPr>
        <b/>
        <sz val="12"/>
        <rFont val="Arial"/>
        <family val="2"/>
      </rPr>
      <t>DGA</t>
    </r>
    <r>
      <rPr>
        <sz val="12"/>
        <rFont val="Arial"/>
        <family val="2"/>
      </rPr>
      <t xml:space="preserve">
Direcciòn de Gestiòn de Aduanas
Subdirección de Operación Aduanera</t>
    </r>
  </si>
  <si>
    <r>
      <rPr>
        <b/>
        <sz val="12"/>
        <rFont val="Arial"/>
        <family val="2"/>
      </rPr>
      <t>DGA</t>
    </r>
    <r>
      <rPr>
        <sz val="12"/>
        <rFont val="Arial"/>
        <family val="2"/>
      </rPr>
      <t xml:space="preserve">
Direcciones Seccionales de Aduanas y de Impuestos y Aduanas a nivel nacional.
División de Viajeros o quien haga sus veces</t>
    </r>
  </si>
  <si>
    <r>
      <rPr>
        <b/>
        <sz val="12"/>
        <rFont val="Arial"/>
        <family val="2"/>
      </rPr>
      <t>DGA</t>
    </r>
    <r>
      <rPr>
        <sz val="12"/>
        <rFont val="Arial"/>
        <family val="2"/>
      </rPr>
      <t xml:space="preserve">
Subdirección de Operación Aduanera
Subdirección de Innovación y Proyectos
</t>
    </r>
  </si>
  <si>
    <r>
      <rPr>
        <b/>
        <sz val="12"/>
        <rFont val="Arial"/>
        <family val="2"/>
      </rPr>
      <t>DGA</t>
    </r>
    <r>
      <rPr>
        <sz val="12"/>
        <rFont val="Arial"/>
        <family val="2"/>
      </rPr>
      <t xml:space="preserve">
Subdirección de Operación Aduanera</t>
    </r>
  </si>
  <si>
    <r>
      <rPr>
        <b/>
        <sz val="12"/>
        <rFont val="Arial"/>
        <family val="2"/>
      </rPr>
      <t>DGA</t>
    </r>
    <r>
      <rPr>
        <sz val="12"/>
        <rFont val="Arial"/>
        <family val="2"/>
      </rPr>
      <t xml:space="preserve">
Dirección de Innovación y Tecnología </t>
    </r>
  </si>
  <si>
    <r>
      <rPr>
        <b/>
        <sz val="12"/>
        <rFont val="Arial"/>
        <family val="2"/>
      </rPr>
      <t>DGA</t>
    </r>
    <r>
      <rPr>
        <sz val="12"/>
        <rFont val="Arial"/>
        <family val="2"/>
      </rPr>
      <t xml:space="preserve">
Dirección de Gestión de Innovación y Tecnología </t>
    </r>
  </si>
  <si>
    <r>
      <rPr>
        <b/>
        <sz val="12"/>
        <rFont val="Arial"/>
        <family val="2"/>
      </rPr>
      <t>DGA</t>
    </r>
    <r>
      <rPr>
        <sz val="12"/>
        <rFont val="Arial"/>
        <family val="2"/>
      </rPr>
      <t xml:space="preserve">
Subdirección de Operación Aduanera
Dirección de Innovación y Tecnología </t>
    </r>
  </si>
  <si>
    <t xml:space="preserve">DGA
Dirección de Innovación y Tecnología </t>
  </si>
  <si>
    <r>
      <rPr>
        <b/>
        <sz val="12"/>
        <rFont val="Arial"/>
        <family val="2"/>
      </rPr>
      <t>DGA</t>
    </r>
    <r>
      <rPr>
        <sz val="12"/>
        <rFont val="Arial"/>
        <family val="2"/>
      </rPr>
      <t xml:space="preserve">
Subdirección de operación aduanera</t>
    </r>
  </si>
  <si>
    <r>
      <rPr>
        <b/>
        <sz val="12"/>
        <rFont val="Arial"/>
        <family val="2"/>
      </rPr>
      <t>DGA</t>
    </r>
    <r>
      <rPr>
        <sz val="12"/>
        <rFont val="Arial"/>
        <family val="2"/>
      </rPr>
      <t xml:space="preserve">
Subdirección de operación aduanera
Dirección de Innovación y Tecnología </t>
    </r>
  </si>
  <si>
    <r>
      <rPr>
        <b/>
        <sz val="12"/>
        <rFont val="Arial"/>
        <family val="2"/>
      </rPr>
      <t>DGA</t>
    </r>
    <r>
      <rPr>
        <sz val="12"/>
        <rFont val="Arial"/>
        <family val="2"/>
      </rPr>
      <t xml:space="preserve">
Direcciones Seccionales de Aduanas y de Impuestos y Aduanas a nivel nacional.
División de Viajeros</t>
    </r>
  </si>
  <si>
    <r>
      <rPr>
        <b/>
        <sz val="12"/>
        <rFont val="Arial"/>
        <family val="2"/>
      </rPr>
      <t>DGA</t>
    </r>
    <r>
      <rPr>
        <sz val="12"/>
        <rFont val="Arial"/>
        <family val="2"/>
      </rPr>
      <t xml:space="preserve">
Subdirección de Operación Aduanera
Subdirección de Innovación y Proyectos</t>
    </r>
  </si>
  <si>
    <t xml:space="preserve">Insp. 1707022456
Información reservada
</t>
  </si>
  <si>
    <t>1.00
1.00
3.00
1.00</t>
  </si>
  <si>
    <r>
      <rPr>
        <b/>
        <sz val="12"/>
        <rFont val="Arial"/>
        <family val="2"/>
      </rPr>
      <t>DGA</t>
    </r>
    <r>
      <rPr>
        <sz val="12"/>
        <rFont val="Arial"/>
        <family val="2"/>
      </rPr>
      <t xml:space="preserve">
NC- Subproceso Innovación y Tecnología
Dirección de Gestión de Innovación y Tecnología
Subdirección de Innovación y Proyectos
Subdirección de Soluciones y Desarrollo
Subdirección de Infraestructura Tecnológica y de Operaciones
Subdirección de Procesamiento de Datos</t>
    </r>
  </si>
  <si>
    <r>
      <rPr>
        <b/>
        <sz val="12"/>
        <rFont val="Arial"/>
        <family val="2"/>
      </rPr>
      <t>DGA</t>
    </r>
    <r>
      <rPr>
        <sz val="12"/>
        <rFont val="Arial"/>
        <family val="2"/>
      </rPr>
      <t xml:space="preserve">
NC – Subproceso Operación Aduanera
Dirección de Gestión de Aduanas
Dirección de Gestión de Fiscalización 
Subdirección de Fiscalización Aduanera
Dirección de Gestión de Estrategia y Analítica
Dirección de Gestión de Innovación y Tecnología</t>
    </r>
  </si>
  <si>
    <r>
      <rPr>
        <b/>
        <sz val="12"/>
        <rFont val="Arial"/>
        <family val="2"/>
      </rPr>
      <t>DGA</t>
    </r>
    <r>
      <rPr>
        <sz val="12"/>
        <rFont val="Arial"/>
        <family val="2"/>
      </rPr>
      <t xml:space="preserve">
DS – Subproceso Operación Aduanera
Direcciones Seccionales a nivel nacionaL
Divisiòn de Operaciòn Aduanera 
G.I.T. Importaciones o quien haga sus veces.</t>
    </r>
  </si>
  <si>
    <r>
      <rPr>
        <b/>
        <sz val="12"/>
        <rFont val="Arial"/>
        <family val="2"/>
      </rPr>
      <t>DGA</t>
    </r>
    <r>
      <rPr>
        <sz val="12"/>
        <rFont val="Arial"/>
        <family val="2"/>
      </rPr>
      <t xml:space="preserve">
NC – Subproceso Operación Aduanera
Dirección de Gestión de Aduanas
Subdirección de Operación Aduanera
Dirección de Gestión de Innovación y Tecnología
Subdirección de Innovación y Proyectos
Subdirección de Soluciones y Desarrollo
Subdirección de Infraestructura Tecnológica y de Operaciones
Subdirección de Procesamiento de Datos</t>
    </r>
  </si>
  <si>
    <r>
      <rPr>
        <b/>
        <sz val="12"/>
        <rFont val="Arial"/>
        <family val="2"/>
      </rPr>
      <t>DGA</t>
    </r>
    <r>
      <rPr>
        <sz val="12"/>
        <rFont val="Arial"/>
        <family val="2"/>
      </rPr>
      <t xml:space="preserve">
Oficina de Seguridad de la Información - OSI 
Dirección de Gestión de Innovación y Tecnología - DGIT</t>
    </r>
  </si>
  <si>
    <t xml:space="preserve"> 1.00
 1.00
3.00
 2.00
 1.00</t>
  </si>
  <si>
    <r>
      <rPr>
        <b/>
        <sz val="12"/>
        <rFont val="Arial"/>
        <family val="2"/>
      </rPr>
      <t>DGA</t>
    </r>
    <r>
      <rPr>
        <sz val="12"/>
        <rFont val="Arial"/>
        <family val="2"/>
      </rPr>
      <t xml:space="preserve">
DS – Subproceso Operación Aduanera
Dirección Seccional de Aduanas de Bogotá Aeropuerto El Dorado</t>
    </r>
  </si>
  <si>
    <r>
      <rPr>
        <b/>
        <sz val="12"/>
        <rFont val="Arial"/>
        <family val="2"/>
      </rPr>
      <t>DGA</t>
    </r>
    <r>
      <rPr>
        <sz val="12"/>
        <rFont val="Arial"/>
        <family val="2"/>
      </rPr>
      <t xml:space="preserve">
DS – Subproceso Operación Aduanera
Direcciones Seccionales a nivel nacionaL
Divisiòn de Operaciòn Aduanera  o quien haga sus veces</t>
    </r>
  </si>
  <si>
    <t xml:space="preserve">13
</t>
  </si>
  <si>
    <t>1.00
1.00
3.00
2.00
1.00</t>
  </si>
  <si>
    <t>1.00
1.00
3.00
2.00</t>
  </si>
  <si>
    <r>
      <rPr>
        <b/>
        <sz val="12"/>
        <rFont val="Arial"/>
        <family val="2"/>
      </rPr>
      <t>DGA</t>
    </r>
    <r>
      <rPr>
        <sz val="12"/>
        <rFont val="Arial"/>
        <family val="2"/>
      </rPr>
      <t xml:space="preserve">
NC – Subproceso Operación Aduanera
Dirección de Gestión de Aduanas
Subdirección de Operación Aduanera
Dirección de Gestión de Innovación y Tecnología
Subdirección de Innovación y Proyectos
Subdirección de Soluciones y Desarrollo
Subdirección de Infraestructura Tecnológica y de Operaciones
Subdirección de Procesamiento de Datos
Dirección de Gestión de Impuestos
Subdirección de Recaudo</t>
    </r>
  </si>
  <si>
    <t>Insp. 1707022456
Información reservada</t>
  </si>
  <si>
    <r>
      <rPr>
        <b/>
        <sz val="12"/>
        <rFont val="Arial"/>
        <family val="2"/>
      </rPr>
      <t>DGA</t>
    </r>
    <r>
      <rPr>
        <sz val="12"/>
        <rFont val="Arial"/>
        <family val="2"/>
      </rPr>
      <t xml:space="preserve">
NC – Subproceso Operación Aduanera
Dirección de Gestión de Aduanas
Subdirección de Operación Aduanera
Dirección de Gestión de Innovación y Tecnología
Subdirección de Procesamiento de Datos
Dirección de Gestión Estrategica y Análitica
Subdirección de Análisis de Riesgo y programas
Dirección de Gestión de Fiscalización
Subdirección de Fiscalización Aduanera
Oficina de Seguridad de la Información</t>
    </r>
  </si>
  <si>
    <t xml:space="preserve">18
</t>
  </si>
  <si>
    <t>1.00 
1.00 
3.00  
2.00</t>
  </si>
  <si>
    <r>
      <rPr>
        <b/>
        <sz val="12"/>
        <rFont val="Arial"/>
        <family val="2"/>
      </rPr>
      <t>DGA</t>
    </r>
    <r>
      <rPr>
        <sz val="12"/>
        <rFont val="Arial"/>
        <family val="2"/>
      </rPr>
      <t xml:space="preserve">
NC – Subproceso Operación Aduanera
Dirección de Gestión de Aduanas
Subdirección de Operación Aduanera
Dirección de Gestión de Innovación y Tecnología
Subdirección de Innovación y Proyectos
Subdirección de Soluciones y Desarrollo
Subdirección de Infraestructura Tecnológica y de Operaciones
Subdirección de Procesamiento de Datos
Oficina de Seguridad de la Informacion</t>
    </r>
  </si>
  <si>
    <r>
      <rPr>
        <b/>
        <sz val="12"/>
        <rFont val="Arial"/>
        <family val="2"/>
      </rPr>
      <t>DGA</t>
    </r>
    <r>
      <rPr>
        <sz val="12"/>
        <rFont val="Arial"/>
        <family val="2"/>
      </rPr>
      <t xml:space="preserve">
NC – Seguridad de la Informaación
Oficina de Seguridad de la Informacion</t>
    </r>
  </si>
  <si>
    <r>
      <rPr>
        <b/>
        <sz val="12"/>
        <rFont val="Arial"/>
        <family val="2"/>
      </rPr>
      <t>DGA</t>
    </r>
    <r>
      <rPr>
        <sz val="12"/>
        <rFont val="Arial"/>
        <family val="2"/>
      </rPr>
      <t xml:space="preserve">
NC – Subproceso Operación Aduanera
Dirección de Gestión de Aduanas
Subdirección de Operación Aduanera
Dirección de Gestión de Fiscalización  
Subdirección de Fiscalización Aduanera
Dirección de Gestión de Innovación y Tecnología
Dirección de Gestión de Estrategia y Analítica</t>
    </r>
  </si>
  <si>
    <t xml:space="preserve">Insp. 1707022460
Información reservada
</t>
  </si>
  <si>
    <r>
      <rPr>
        <b/>
        <sz val="12"/>
        <rFont val="Arial"/>
        <family val="2"/>
      </rPr>
      <t>DGA</t>
    </r>
    <r>
      <rPr>
        <sz val="12"/>
        <rFont val="Arial"/>
        <family val="2"/>
      </rPr>
      <t xml:space="preserve">
Dirección de Gestión de Aduanas
Subdirección de Operación Aduanera
Dirección de Gestión Estratégica y de Analítica
Subdirección de Procesos</t>
    </r>
  </si>
  <si>
    <r>
      <rPr>
        <b/>
        <sz val="12"/>
        <rFont val="Arial"/>
        <family val="2"/>
      </rPr>
      <t>DGA</t>
    </r>
    <r>
      <rPr>
        <sz val="12"/>
        <rFont val="Arial"/>
        <family val="2"/>
      </rPr>
      <t xml:space="preserve">
NC – Subproceso Operación Aduanera
Dirección de Gestión de Aduanas
Subdirección de Operación Aduanera
Subdirección Técnica Aduanera
Subdirección de Laboratorio Aduanero</t>
    </r>
  </si>
  <si>
    <r>
      <rPr>
        <b/>
        <sz val="12"/>
        <rFont val="Arial"/>
        <family val="2"/>
      </rPr>
      <t>DGA</t>
    </r>
    <r>
      <rPr>
        <sz val="12"/>
        <rFont val="Arial"/>
        <family val="2"/>
      </rPr>
      <t xml:space="preserve">
DS – Subproceso Operación Aduanera
Dirección Seccional de Aduanas de Barranquilla
División de Operación Aduanera
G.I.T. de Zona Franca</t>
    </r>
  </si>
  <si>
    <r>
      <rPr>
        <b/>
        <sz val="12"/>
        <rFont val="Arial"/>
        <family val="2"/>
      </rPr>
      <t>DGA</t>
    </r>
    <r>
      <rPr>
        <sz val="12"/>
        <rFont val="Arial"/>
        <family val="2"/>
      </rPr>
      <t xml:space="preserve">
DS – Subproceso Operación Aduanera
Dirección Seccional de Impuestos y Aduanas de Maicao
División Operación Aduanera </t>
    </r>
  </si>
  <si>
    <r>
      <rPr>
        <b/>
        <sz val="12"/>
        <rFont val="Arial"/>
        <family val="2"/>
      </rPr>
      <t>DGA</t>
    </r>
    <r>
      <rPr>
        <sz val="12"/>
        <rFont val="Arial"/>
        <family val="2"/>
      </rPr>
      <t xml:space="preserve">
NC – Subproceso Operación Aduanera
Dirección de Gestión de Aduanas.                                                                                                                                                                                                                                                                                                      Subdirección de Laboratorio Aduanero
Subdirección de Operación Aduanera
Subdirección Técnica Aduanera
NC – Subproceso Fiscalización y Liquidación
Subdirección de Fiscalización Aduanera</t>
    </r>
  </si>
  <si>
    <r>
      <rPr>
        <b/>
        <sz val="12"/>
        <rFont val="Arial"/>
        <family val="2"/>
      </rPr>
      <t>DGA</t>
    </r>
    <r>
      <rPr>
        <sz val="12"/>
        <rFont val="Arial"/>
        <family val="2"/>
      </rPr>
      <t xml:space="preserve">
NC – Subproceso Operación Aduanera
Subdirección de Operación Aduanera
Subdirección del Laboratorio Aduanero</t>
    </r>
  </si>
  <si>
    <r>
      <rPr>
        <b/>
        <sz val="12"/>
        <rFont val="Arial"/>
        <family val="2"/>
      </rPr>
      <t>DGA</t>
    </r>
    <r>
      <rPr>
        <sz val="12"/>
        <rFont val="Arial"/>
        <family val="2"/>
      </rPr>
      <t xml:space="preserve">
NC – Subproceso Operación Aduanera
Subdirección del Laboratorio Aduanero</t>
    </r>
  </si>
  <si>
    <r>
      <rPr>
        <b/>
        <sz val="12"/>
        <rFont val="Arial"/>
        <family val="2"/>
      </rPr>
      <t>DGA</t>
    </r>
    <r>
      <rPr>
        <sz val="12"/>
        <rFont val="Arial"/>
        <family val="2"/>
      </rPr>
      <t xml:space="preserve">
DS – Subproceso Operación Aduanera
Dirección Seccional de Aduanas de Barranquilla
División de Operación Aduanera 
G.I.T. de Zona Franca</t>
    </r>
  </si>
  <si>
    <r>
      <rPr>
        <b/>
        <sz val="12"/>
        <rFont val="Arial"/>
        <family val="2"/>
      </rPr>
      <t>DGA</t>
    </r>
    <r>
      <rPr>
        <sz val="12"/>
        <rFont val="Arial"/>
        <family val="2"/>
      </rPr>
      <t xml:space="preserve">
NC – Subproceso Fiscalización y Liquidación
Subdirección de Fiscalización Tributaria</t>
    </r>
  </si>
  <si>
    <t>Insp. 170700-29-2024-02-01
Información reservada</t>
  </si>
  <si>
    <r>
      <rPr>
        <b/>
        <sz val="12"/>
        <rFont val="Arial"/>
        <family val="2"/>
      </rPr>
      <t>DGA</t>
    </r>
    <r>
      <rPr>
        <sz val="12"/>
        <rFont val="Arial"/>
        <family val="2"/>
      </rPr>
      <t xml:space="preserve">
NC – Subproceso Operación Aduanera
Subdirección de Registro y Control Aduanero</t>
    </r>
  </si>
  <si>
    <r>
      <rPr>
        <b/>
        <sz val="12"/>
        <rFont val="Arial"/>
        <family val="2"/>
      </rPr>
      <t>DGA</t>
    </r>
    <r>
      <rPr>
        <sz val="12"/>
        <rFont val="Arial"/>
        <family val="2"/>
      </rPr>
      <t xml:space="preserve">
DS – Subproceso Operación Aduanera
GIT de Registro y Control a Usuarios Aduaneros
División de Gestión de Operación Aduanera</t>
    </r>
  </si>
  <si>
    <r>
      <rPr>
        <b/>
        <sz val="12"/>
        <rFont val="Arial"/>
        <family val="2"/>
      </rPr>
      <t>DGA</t>
    </r>
    <r>
      <rPr>
        <sz val="12"/>
        <rFont val="Arial"/>
        <family val="2"/>
      </rPr>
      <t xml:space="preserve">
NC – Subproceso Operación Aduanera
Coordinación de Sustanciación</t>
    </r>
  </si>
  <si>
    <t xml:space="preserve">12
</t>
  </si>
  <si>
    <r>
      <rPr>
        <b/>
        <sz val="12"/>
        <rFont val="Arial"/>
        <family val="2"/>
      </rPr>
      <t>DGA</t>
    </r>
    <r>
      <rPr>
        <sz val="12"/>
        <rFont val="Arial"/>
        <family val="2"/>
      </rPr>
      <t xml:space="preserve">
NC - Subproceso Innovación y Tecnología
Dirección de Innovación y Tecnología
Subdirección de Innovación y Proyectos
Subdirección de Soluciones y Desarrollo 
Subdirección de Infraestructura Tecnológica y de Operaciones 
NC - Subproceso Operación Aduanera
Dirección de  Gestión de Aduanas 
Subdirección de Registro y Control
NC - Subproceso Administración de Cartera
Subdirección de Cobranzas 
NC - Subproceso Fiscalización y Liquidación
Subdirección de Fiscalización</t>
    </r>
  </si>
  <si>
    <t xml:space="preserve">15
</t>
  </si>
  <si>
    <r>
      <rPr>
        <b/>
        <sz val="12"/>
        <rFont val="Arial"/>
        <family val="2"/>
      </rPr>
      <t>DGA</t>
    </r>
    <r>
      <rPr>
        <sz val="12"/>
        <rFont val="Arial"/>
        <family val="2"/>
      </rPr>
      <t xml:space="preserve">
NC - Subproceso Administración de Cartera
Direccion Operativa de Grandes Contribuyentes
Coordinación  de Cobranzas </t>
    </r>
  </si>
  <si>
    <r>
      <rPr>
        <b/>
        <sz val="12"/>
        <rFont val="Arial"/>
        <family val="2"/>
      </rPr>
      <t>DGA</t>
    </r>
    <r>
      <rPr>
        <sz val="12"/>
        <rFont val="Arial"/>
        <family val="2"/>
      </rPr>
      <t xml:space="preserve">
NC – Subproceso Operación Aduanera
Subdirección de Registro y Control Aduanero
DS - Subproceso Operación Aduanera
Direcciones Seccionales</t>
    </r>
  </si>
  <si>
    <t xml:space="preserve">Insp. 170700-29-2024-02-02
Información reservada
</t>
  </si>
  <si>
    <r>
      <rPr>
        <b/>
        <sz val="12"/>
        <rFont val="Arial"/>
        <family val="2"/>
      </rPr>
      <t>DGA</t>
    </r>
    <r>
      <rPr>
        <sz val="12"/>
        <rFont val="Arial"/>
        <family val="2"/>
      </rPr>
      <t xml:space="preserve">
NC – Subproceso Operación Aduanera
Dirección de  Gestión de Aduanas 
Subdirección de Operación Aduanera 
Subdirección de Registro y Control
NC - Subproceso Innovación y Tecnología
Dirección de Innovación y Tecnología
Subdirección de Innovación y Proyectos
Subdirección de Soluciones y Desarrollo 
Subdirección de Infraestructura Tecnológica y de Operaciones </t>
    </r>
  </si>
  <si>
    <r>
      <rPr>
        <b/>
        <sz val="12"/>
        <rFont val="Arial"/>
        <family val="2"/>
      </rPr>
      <t>DGA</t>
    </r>
    <r>
      <rPr>
        <sz val="12"/>
        <rFont val="Arial"/>
        <family val="2"/>
      </rPr>
      <t xml:space="preserve">
NC - Subproceso Innovación y Tecnología
Dirección de Innovación y Tecnología
Subdirección de Innovación y Proyectos
Subdirección de Soluciones y Desarrollo 
Subdirección de Infraestructura Tecnológica y de Operaciones 
NC – Subproceso Operación Aduanera
Dirección de  Gestión de Aduanas 
Subdirección de Operación Aduanera 
Subdirección de Registro y Control</t>
    </r>
  </si>
  <si>
    <t xml:space="preserve">8.00 
1.00 
1.00 </t>
  </si>
  <si>
    <r>
      <rPr>
        <b/>
        <sz val="12"/>
        <rFont val="Arial"/>
        <family val="2"/>
      </rPr>
      <t>DGA</t>
    </r>
    <r>
      <rPr>
        <sz val="12"/>
        <rFont val="Arial"/>
        <family val="2"/>
      </rPr>
      <t xml:space="preserve">
DS – Subproceso Operación Aduanera
Direcciones Seccionales
Divisiones de la Operación Aduanera
GIT de Importaciones.
</t>
    </r>
  </si>
  <si>
    <r>
      <rPr>
        <b/>
        <sz val="12"/>
        <rFont val="Arial"/>
        <family val="2"/>
      </rPr>
      <t>DGA</t>
    </r>
    <r>
      <rPr>
        <sz val="12"/>
        <rFont val="Arial"/>
        <family val="2"/>
      </rPr>
      <t xml:space="preserve">
NC - Subproceso Innovación y Tecnología
Dirección de Innovación y Tecnología
Subdirección de Innovación y Proyectos
Subdirección de Soluciones y Desarrollo 
Subdirección de Infraestructura Tecnológica y de Operaciones 
NC – Subproceso Operación Aduanera
Dirección de  Gestión de Aduanas 
Subdirección de Registro y Control</t>
    </r>
  </si>
  <si>
    <t xml:space="preserve">8.00 
3.00 </t>
  </si>
  <si>
    <t>DGA
NC - Subproceso Seguridad de la Información
Oficina de Seguridad de la Información</t>
  </si>
  <si>
    <r>
      <rPr>
        <b/>
        <sz val="12"/>
        <rFont val="Arial"/>
        <family val="2"/>
      </rPr>
      <t>DGA</t>
    </r>
    <r>
      <rPr>
        <sz val="12"/>
        <rFont val="Arial"/>
        <family val="2"/>
      </rPr>
      <t xml:space="preserve">
NC – Subproceso Operación Aduanera
Dirección de  Gestión de Aduanas 
Subdirección de Registro y Control
NC - Subproceso Innovación y Tecnología
Dirección de Innovación y Tecnología
Subdirección de Innovación y Proyectos
Subdirección de Soluciones y Desarrollo 
Subdirección de Infraestructura Tecnológica y de Operaciones 
</t>
    </r>
  </si>
  <si>
    <t>4.00  
3.00</t>
  </si>
  <si>
    <r>
      <rPr>
        <b/>
        <sz val="12"/>
        <rFont val="Arial"/>
        <family val="2"/>
      </rPr>
      <t>DGA</t>
    </r>
    <r>
      <rPr>
        <sz val="12"/>
        <rFont val="Arial"/>
        <family val="2"/>
      </rPr>
      <t xml:space="preserve">
NC – Subproceso Operación Aduanera
Dirección de  Gestión de Aduanas 
Subdirección de Operación Aduanera
Subdirección de Registro y Control
NC - Subproceso Administración del sistema de gestión
Dirección Estrategia y Analítica 
Subdirección de Análisis de Riesgos y Programas
</t>
    </r>
  </si>
  <si>
    <t>1.00
1.00
22.00
3.00</t>
  </si>
  <si>
    <r>
      <rPr>
        <b/>
        <sz val="12"/>
        <rFont val="Arial"/>
        <family val="2"/>
      </rPr>
      <t>DGA</t>
    </r>
    <r>
      <rPr>
        <sz val="12"/>
        <rFont val="Arial"/>
        <family val="2"/>
      </rPr>
      <t xml:space="preserve">
Dirección de  Gestión de Aduanas
Subdirección de Operación Aduanera
Dirección Estrategia y Analítica 
Subdirección de Análisis de Riesgos y Programas</t>
    </r>
  </si>
  <si>
    <t xml:space="preserve">Insp. 170700-29-2024-02-05
Información reservada
</t>
  </si>
  <si>
    <r>
      <rPr>
        <b/>
        <sz val="12"/>
        <rFont val="Arial"/>
        <family val="2"/>
      </rPr>
      <t xml:space="preserve">DGA
</t>
    </r>
    <r>
      <rPr>
        <sz val="12"/>
        <rFont val="Arial"/>
        <family val="2"/>
      </rPr>
      <t>Dirección de Gestión de Innovación y Tecnología -DGIT
Dirección de Estratégica y Analítica 
Subdirección de Procesos</t>
    </r>
  </si>
  <si>
    <r>
      <rPr>
        <b/>
        <sz val="12"/>
        <rFont val="Arial"/>
        <family val="2"/>
      </rPr>
      <t xml:space="preserve">DGA
</t>
    </r>
    <r>
      <rPr>
        <sz val="12"/>
        <rFont val="Arial"/>
        <family val="2"/>
      </rPr>
      <t>Dirección de Gestión de Innovación y Tecnología -DGIT</t>
    </r>
  </si>
  <si>
    <r>
      <t xml:space="preserve">DGA
</t>
    </r>
    <r>
      <rPr>
        <sz val="12"/>
        <rFont val="Arial"/>
        <family val="2"/>
      </rPr>
      <t>Dirección de Gestión de Aduanas
Subdirecciones
Oficina de Seguridad de la Información - OSI</t>
    </r>
  </si>
  <si>
    <t>DGA
Oficina de Seguridad de la Información - OSI</t>
  </si>
  <si>
    <r>
      <rPr>
        <b/>
        <sz val="12"/>
        <rFont val="Arial"/>
        <family val="2"/>
      </rPr>
      <t>DGA</t>
    </r>
    <r>
      <rPr>
        <sz val="12"/>
        <rFont val="Arial"/>
        <family val="2"/>
      </rPr>
      <t xml:space="preserve">
Subdirección de Procesos 
Dirección de Estrategica y de Analitica 
</t>
    </r>
  </si>
  <si>
    <r>
      <rPr>
        <b/>
        <sz val="12"/>
        <rFont val="Arial"/>
        <family val="2"/>
      </rPr>
      <t>DGA</t>
    </r>
    <r>
      <rPr>
        <sz val="12"/>
        <rFont val="Arial"/>
        <family val="2"/>
      </rPr>
      <t xml:space="preserve">
Dirección de Estrategica y de Analitica 
Subdirección de Procesos 
</t>
    </r>
  </si>
  <si>
    <r>
      <rPr>
        <b/>
        <sz val="12"/>
        <rFont val="Arial"/>
        <family val="2"/>
      </rPr>
      <t>DGA</t>
    </r>
    <r>
      <rPr>
        <sz val="12"/>
        <rFont val="Arial"/>
        <family val="2"/>
      </rPr>
      <t xml:space="preserve">
Dirección de Gestión de Innnovación y Tecnología 
Dirección de Géstión de Aduanas
Subdirección de Registro y Control Aduanero</t>
    </r>
  </si>
  <si>
    <r>
      <rPr>
        <b/>
        <sz val="12"/>
        <rFont val="Arial"/>
        <family val="2"/>
      </rPr>
      <t>DGA</t>
    </r>
    <r>
      <rPr>
        <sz val="12"/>
        <rFont val="Arial"/>
        <family val="2"/>
      </rPr>
      <t xml:space="preserve">
Dirección de Gestión de Innnovación y Tecnología 
Dirección de Gestión Estratégica y Analítica  </t>
    </r>
  </si>
  <si>
    <r>
      <rPr>
        <b/>
        <sz val="12"/>
        <rFont val="Arial"/>
        <family val="2"/>
      </rPr>
      <t>DGA</t>
    </r>
    <r>
      <rPr>
        <sz val="12"/>
        <rFont val="Arial"/>
        <family val="2"/>
      </rPr>
      <t xml:space="preserve">
Dirección de Gestión de  Innnovación y Tecnología - DGIT
</t>
    </r>
  </si>
  <si>
    <r>
      <rPr>
        <b/>
        <sz val="12"/>
        <rFont val="Arial"/>
        <family val="2"/>
      </rPr>
      <t>DGA</t>
    </r>
    <r>
      <rPr>
        <sz val="12"/>
        <rFont val="Arial"/>
        <family val="2"/>
      </rPr>
      <t xml:space="preserve">
Dirección de Gestión de Innnovación y Tecnología - DGIT
Dirección de Gestión Estratégica y de Analítica
</t>
    </r>
  </si>
  <si>
    <r>
      <rPr>
        <b/>
        <sz val="12"/>
        <rFont val="Arial"/>
        <family val="2"/>
      </rPr>
      <t>DGA</t>
    </r>
    <r>
      <rPr>
        <sz val="12"/>
        <rFont val="Arial"/>
        <family val="2"/>
      </rPr>
      <t xml:space="preserve">
Dirección de Gestión de Innnovación y Tecnología 
Dirección de Géstión de Aduanas</t>
    </r>
  </si>
  <si>
    <t xml:space="preserve">16
</t>
  </si>
  <si>
    <r>
      <rPr>
        <b/>
        <sz val="12"/>
        <rFont val="Arial"/>
        <family val="2"/>
      </rPr>
      <t>DGA</t>
    </r>
    <r>
      <rPr>
        <sz val="12"/>
        <rFont val="Arial"/>
        <family val="2"/>
      </rPr>
      <t xml:space="preserve">
Dirección de Gestión de Innnovación y Tecnología - DGIT</t>
    </r>
  </si>
  <si>
    <r>
      <rPr>
        <b/>
        <sz val="12"/>
        <rFont val="Arial"/>
        <family val="2"/>
      </rPr>
      <t>DGA</t>
    </r>
    <r>
      <rPr>
        <sz val="12"/>
        <rFont val="Arial"/>
        <family val="2"/>
      </rPr>
      <t xml:space="preserve">
Oficina de Seguridad de la Información 
Dirección de Gestion de Aduanas 
Subdirección de Operación Aduanera
Dirección de Gestión Estratégica y de Analítica</t>
    </r>
  </si>
  <si>
    <r>
      <rPr>
        <b/>
        <sz val="12"/>
        <rFont val="Arial"/>
        <family val="2"/>
      </rPr>
      <t>DGA</t>
    </r>
    <r>
      <rPr>
        <sz val="12"/>
        <rFont val="Arial"/>
        <family val="2"/>
      </rPr>
      <t xml:space="preserve">
Oficina de Seguridad de la Información - OSI
Dirección de Gestión Estratégica y de Analítica
</t>
    </r>
  </si>
  <si>
    <r>
      <rPr>
        <b/>
        <sz val="12"/>
        <rFont val="Arial"/>
        <family val="2"/>
      </rPr>
      <t>DGA</t>
    </r>
    <r>
      <rPr>
        <sz val="12"/>
        <rFont val="Arial"/>
        <family val="2"/>
      </rPr>
      <t xml:space="preserve">
Oficina de Seguridad de la Información - OSI</t>
    </r>
  </si>
  <si>
    <r>
      <rPr>
        <b/>
        <sz val="12"/>
        <rFont val="Arial"/>
        <family val="2"/>
      </rPr>
      <t xml:space="preserve">DGA
</t>
    </r>
    <r>
      <rPr>
        <sz val="12"/>
        <rFont val="Arial"/>
        <family val="2"/>
      </rPr>
      <t xml:space="preserve">Oficina de Seguridad de la Información - OSI
Dirección de Innovación y Técnologia </t>
    </r>
  </si>
  <si>
    <r>
      <rPr>
        <b/>
        <sz val="12"/>
        <rFont val="Arial"/>
        <family val="2"/>
      </rPr>
      <t>DGA</t>
    </r>
    <r>
      <rPr>
        <sz val="12"/>
        <rFont val="Arial"/>
        <family val="2"/>
      </rPr>
      <t xml:space="preserve">
Dirección de Gestión de Innovación y Tecnología - DGIT
Dirección de Gestión Estratégica y de Analítica- DGEA
Oficina de la Seguridada de la Información- OSI </t>
    </r>
  </si>
  <si>
    <r>
      <rPr>
        <b/>
        <sz val="12"/>
        <rFont val="Arial"/>
        <family val="2"/>
      </rPr>
      <t>DGA</t>
    </r>
    <r>
      <rPr>
        <sz val="12"/>
        <rFont val="Arial"/>
        <family val="2"/>
      </rPr>
      <t xml:space="preserve">
Subdirección de Análisis de Riesgos y programas - SARP 
 Dirección de Gestión Estratégica y de Analítica- DGEASARP 
</t>
    </r>
  </si>
  <si>
    <r>
      <rPr>
        <b/>
        <sz val="12"/>
        <rFont val="Arial"/>
        <family val="2"/>
      </rPr>
      <t>DGA</t>
    </r>
    <r>
      <rPr>
        <sz val="12"/>
        <rFont val="Arial"/>
        <family val="2"/>
      </rPr>
      <t xml:space="preserve">
Oficina de Seguridad de la Información 
Dirección de Gestion de Aduanas -SOA
Dirección de Gestión Estratégica y de Analítica
</t>
    </r>
  </si>
  <si>
    <r>
      <rPr>
        <b/>
        <sz val="12"/>
        <rFont val="Arial"/>
        <family val="2"/>
      </rPr>
      <t>DGA</t>
    </r>
    <r>
      <rPr>
        <sz val="12"/>
        <rFont val="Arial"/>
        <family val="2"/>
      </rPr>
      <t xml:space="preserve">
Oficina de Seguridad de la Información - OSI
</t>
    </r>
  </si>
  <si>
    <r>
      <rPr>
        <b/>
        <sz val="12"/>
        <rFont val="Arial"/>
        <family val="2"/>
      </rPr>
      <t>DGA</t>
    </r>
    <r>
      <rPr>
        <sz val="12"/>
        <rFont val="Arial"/>
        <family val="2"/>
      </rPr>
      <t xml:space="preserve">
Oficina de Seguridad de la Información - OSI
Dirección de Innovación y Técnologia </t>
    </r>
  </si>
  <si>
    <r>
      <rPr>
        <b/>
        <sz val="12"/>
        <rFont val="Arial"/>
        <family val="2"/>
      </rPr>
      <t>DGA</t>
    </r>
    <r>
      <rPr>
        <sz val="12"/>
        <rFont val="Arial"/>
        <family val="2"/>
      </rPr>
      <t xml:space="preserve">
Dirección de Gestión de Innovación y Tecnología 
Oficina de Seguridad de la Información - OSI</t>
    </r>
  </si>
  <si>
    <t>Insp. 170700-29-2024-02-09
Información reservada</t>
  </si>
  <si>
    <r>
      <rPr>
        <b/>
        <sz val="12"/>
        <rFont val="Arial"/>
        <family val="2"/>
      </rPr>
      <t>DGA</t>
    </r>
    <r>
      <rPr>
        <sz val="12"/>
        <rFont val="Arial"/>
        <family val="2"/>
      </rPr>
      <t xml:space="preserve">
Dirección de Gestión Jurídica 
Subdirección de Normativa y Doctrina 
Dirección de Gestión de Aduanas                                                                                                                                                                                                                                                                      
Subdirección de Subidrección de Operación Aduanera 
Subdirección Técnica Aduanera
</t>
    </r>
  </si>
  <si>
    <r>
      <rPr>
        <b/>
        <sz val="12"/>
        <rFont val="Arial"/>
        <family val="2"/>
      </rPr>
      <t>DGA</t>
    </r>
    <r>
      <rPr>
        <sz val="12"/>
        <rFont val="Arial"/>
        <family val="2"/>
      </rPr>
      <t xml:space="preserve">
Direcciones Seccionales de Barranquilla, Santa Marta, Cartagena y Buenaventura 
División de Operación Aduanera
GIT importaciones 
Dirección de Gestión de Aduanas 
Subdirección de Operación Aduanera                                                                                                                                                                                                                                                                     </t>
    </r>
  </si>
  <si>
    <t>Dirección de Gestión de Aduanas                                                                                                                                                                                                                                                                      Subdirección de Operación Aduanera 
Direcciones Seccionales de Cartagena, Barranquilla, Santa Marta y Buenaventura
División de Operación Aduanera  - GIT importaciones.</t>
  </si>
  <si>
    <r>
      <rPr>
        <b/>
        <sz val="12"/>
        <rFont val="Arial"/>
        <family val="2"/>
      </rPr>
      <t>DGA</t>
    </r>
    <r>
      <rPr>
        <sz val="12"/>
        <rFont val="Arial"/>
        <family val="2"/>
      </rPr>
      <t xml:space="preserve">
Dirección de Gestión de Aduanas         
Subdirección de Operación Aduanera                                                                                                                                                       </t>
    </r>
  </si>
  <si>
    <r>
      <rPr>
        <b/>
        <sz val="12"/>
        <rFont val="Arial"/>
        <family val="2"/>
      </rPr>
      <t>DGA</t>
    </r>
    <r>
      <rPr>
        <sz val="12"/>
        <rFont val="Arial"/>
        <family val="2"/>
      </rPr>
      <t xml:space="preserve">
1. Dirección de Gestión De Aduanas
Subdirección de Operación Aduanera
Dirección de Gestión de Innovación y Tecnología
Subdirección de Innovación y Proyectos
Subdirección de Soluciones y Desarrollos
2. Dirección de Gestión de Aduanas
Subdirección de operación aduanera
3. Dirección de Gestión de Innovación y Tecnología
Subdirección de Innovación y Proyectos
Subdirección de Soluciones y Desarrollos
4. Dirección de Gestión de Innovación y Tecnología
Subdirección de Innovación y Proyectos
Subdirección de Soluciones y Desarrollos
5. Dirección de Gestión de Aduanas
Subdirección de operación aduanera
6. Dirección de Gestión de Innovación y Tecnología
Subdirección de Innovación y Proyectos
Subdirección de Soluciones y Desarrollos
7. Dirección de Gestión de Innovación y Tecnología
Subdirección de Innovación y Proyectos
Subdirección de Soluciones y Desarrollos
8. Dirección de Gestión de Innovación y Tecnología
subdirección de Innovación y Proyectos
Subdirección de Soluciones y Desarrollos
9. Dirección de Gestión de Aduanas
Subdirección de operación aduanera</t>
    </r>
  </si>
  <si>
    <r>
      <rPr>
        <b/>
        <sz val="12"/>
        <rFont val="Arial"/>
        <family val="2"/>
      </rPr>
      <t>DGA</t>
    </r>
    <r>
      <rPr>
        <sz val="12"/>
        <rFont val="Arial"/>
        <family val="2"/>
      </rPr>
      <t xml:space="preserve">
Dirección de Gestión de Aduanas; 
Subdirección de Operación Aduanera </t>
    </r>
  </si>
  <si>
    <r>
      <rPr>
        <b/>
        <sz val="12"/>
        <rFont val="Arial"/>
        <family val="2"/>
      </rPr>
      <t>DGA</t>
    </r>
    <r>
      <rPr>
        <sz val="12"/>
        <rFont val="Arial"/>
        <family val="2"/>
      </rPr>
      <t xml:space="preserve">
Direcciones seccionales de Buenaventura, Santa Marta, Cartagena y Barraquilla
División de operación aduanera
GIT importaciones.</t>
    </r>
  </si>
  <si>
    <r>
      <rPr>
        <b/>
        <sz val="12"/>
        <rFont val="Arial"/>
        <family val="2"/>
      </rPr>
      <t>DGA</t>
    </r>
    <r>
      <rPr>
        <sz val="12"/>
        <rFont val="Arial"/>
        <family val="2"/>
      </rPr>
      <t xml:space="preserve">
Todas las Direcciones Seccionales 
División de operación aduanera
GIT importaciones.</t>
    </r>
  </si>
  <si>
    <r>
      <rPr>
        <b/>
        <sz val="12"/>
        <rFont val="Arial"/>
        <family val="2"/>
      </rPr>
      <t>DGA</t>
    </r>
    <r>
      <rPr>
        <sz val="12"/>
        <rFont val="Arial"/>
        <family val="2"/>
      </rPr>
      <t xml:space="preserve">
1. Dirección de Gestión De Aduanas
Subdirección de Operación Aduanera
Dirección de Gestión de Innovación y Tecnología
Subdirección de Innovación y Proyectos
Subdirección de Soluciones y Desarrollos
2. Dirección de Gestión de Aduanas
Subdirección de operación aduanera
3. Dirección de Gestión de Innovación y Tecnología
Subdirección de Innovación y Proyectos
Subdirección de Soluciones y Desarrollos
4. Dirección de Gestión de Innovación y Tecnología
Subdirección de Innovación y Proyectos
Subdirección de Soluciones y Desarrollos
5. Dirección de Gestión de Aduanas
Subdirección de operación aduanera
6. Dirección de Gestión de Innovación y Tecnología
Subdirección de Innovación y Proyectos
Subdirección de Soluciones y Desarrollos
7. Dirección de Gestión de Innovación y Tecnología
Subdirección de Innovación y Proyectos
Subdirección de Soluciones y Desarrollos
8. Dirección de Gestión de Innovación y Tecnología
Subdirección de Innovación y Proyectos
Subdirección de Soluciones y Desarrollos
9. Dirección de Gestión de Aduanas
Subdirección de operación aduanera</t>
    </r>
  </si>
  <si>
    <r>
      <rPr>
        <b/>
        <sz val="12"/>
        <rFont val="Arial"/>
        <family val="2"/>
      </rPr>
      <t>DGA</t>
    </r>
    <r>
      <rPr>
        <sz val="12"/>
        <rFont val="Arial"/>
        <family val="2"/>
      </rPr>
      <t xml:space="preserve">
Direcciones Seccionales que tengan competencia para la operación aduanera
División de operación aduanera
GIT importaciones</t>
    </r>
  </si>
  <si>
    <r>
      <rPr>
        <b/>
        <sz val="12"/>
        <rFont val="Arial"/>
        <family val="2"/>
      </rPr>
      <t>DGA</t>
    </r>
    <r>
      <rPr>
        <sz val="12"/>
        <rFont val="Arial"/>
        <family val="2"/>
      </rPr>
      <t xml:space="preserve">
Dirección de Gestión de Aduanas 
Subdirección de Operación Aduanera 
</t>
    </r>
  </si>
  <si>
    <r>
      <rPr>
        <b/>
        <sz val="12"/>
        <rFont val="Arial"/>
        <family val="2"/>
      </rPr>
      <t>DGA</t>
    </r>
    <r>
      <rPr>
        <sz val="12"/>
        <rFont val="Arial"/>
        <family val="2"/>
      </rPr>
      <t xml:space="preserve">
Todas las Direcciones Seccionales con operación aduanera
División de operación aduanera
GIT importaciones</t>
    </r>
  </si>
  <si>
    <r>
      <rPr>
        <b/>
        <sz val="12"/>
        <rFont val="Arial"/>
        <family val="2"/>
      </rPr>
      <t>DGA</t>
    </r>
    <r>
      <rPr>
        <sz val="12"/>
        <rFont val="Arial"/>
        <family val="2"/>
      </rPr>
      <t xml:space="preserve">
Dirección de Gestión de Aduanas 
Subdirección de Operación Aduanera 
Todas las Direcciones Seccionales que tengan competencia para la operación aduanera
División de operación aduanera
GIT importaciones</t>
    </r>
  </si>
  <si>
    <t xml:space="preserve">14
</t>
  </si>
  <si>
    <r>
      <rPr>
        <b/>
        <sz val="12"/>
        <rFont val="Arial"/>
        <family val="2"/>
      </rPr>
      <t>DGA</t>
    </r>
    <r>
      <rPr>
        <sz val="12"/>
        <rFont val="Arial"/>
        <family val="2"/>
      </rPr>
      <t xml:space="preserve">
Dirección de Gestión de Aduanas 
Subdirección de Operación Aduanera 
Todas las Direcciones Seccionales con operación aduanera
División de operación aduanera, GIT importaciones</t>
    </r>
  </si>
  <si>
    <r>
      <rPr>
        <b/>
        <sz val="12"/>
        <rFont val="Arial"/>
        <family val="2"/>
      </rPr>
      <t>DGA</t>
    </r>
    <r>
      <rPr>
        <sz val="12"/>
        <rFont val="Arial"/>
        <family val="2"/>
      </rPr>
      <t xml:space="preserve">
Dirección de Gestión de Aduanas 
Subdirección de Operación Aduanera 
Todas las Direcciones Seccionales con operación aduanera
División de operación aduanera
GIT importaciones</t>
    </r>
  </si>
  <si>
    <t xml:space="preserve">Insp. 170700-29-2024-02-08
Información reservada
</t>
  </si>
  <si>
    <r>
      <rPr>
        <b/>
        <sz val="12"/>
        <rFont val="Arial"/>
        <family val="2"/>
      </rPr>
      <t>DGA</t>
    </r>
    <r>
      <rPr>
        <sz val="12"/>
        <rFont val="Arial"/>
        <family val="2"/>
      </rPr>
      <t xml:space="preserve">
Dirección de Gestión de Estratégica y de Analítica
Subdirección de análisis de riesgo y programas 
Coordinación de Riesgos  de cumplimiento TAC</t>
    </r>
  </si>
  <si>
    <r>
      <rPr>
        <b/>
        <sz val="12"/>
        <rFont val="Arial"/>
        <family val="2"/>
      </rPr>
      <t>DGA</t>
    </r>
    <r>
      <rPr>
        <sz val="12"/>
        <rFont val="Arial"/>
        <family val="2"/>
      </rPr>
      <t xml:space="preserve">
Dirección de Gestión De Aduanas 
Subdirección de Operación Aduanera 
Dirección de Gestión de Innovación y Tecnología 
Subdirección de Innovación y Proyectos
Subdirección de Soluciones y Desarrollos</t>
    </r>
  </si>
  <si>
    <r>
      <rPr>
        <b/>
        <sz val="12"/>
        <rFont val="Arial"/>
        <family val="2"/>
      </rPr>
      <t xml:space="preserve">DGA
</t>
    </r>
    <r>
      <rPr>
        <sz val="12"/>
        <rFont val="Arial"/>
        <family val="2"/>
      </rPr>
      <t xml:space="preserve">Direcciones Seccionales de Aduanas de Cartagena y de Medellín.
División de Viajeros o quien haga sus veces </t>
    </r>
  </si>
  <si>
    <r>
      <rPr>
        <b/>
        <sz val="12"/>
        <rFont val="Arial"/>
        <family val="2"/>
      </rPr>
      <t>DGA</t>
    </r>
    <r>
      <rPr>
        <sz val="12"/>
        <rFont val="Arial"/>
        <family val="2"/>
      </rPr>
      <t xml:space="preserve">
Dirección Seccional de Aduanas de Medellín
División de viajeros</t>
    </r>
  </si>
  <si>
    <r>
      <rPr>
        <b/>
        <sz val="12"/>
        <rFont val="Arial"/>
        <family val="2"/>
      </rPr>
      <t>DGA</t>
    </r>
    <r>
      <rPr>
        <sz val="12"/>
        <rFont val="Arial"/>
        <family val="2"/>
      </rPr>
      <t xml:space="preserve">
Direcciones Seccionales
División de Operación Aduanera y/o División de viajeros</t>
    </r>
  </si>
  <si>
    <r>
      <t xml:space="preserve">DGA
</t>
    </r>
    <r>
      <rPr>
        <sz val="12"/>
        <rFont val="Arial"/>
        <family val="2"/>
      </rPr>
      <t>Dirección de Gestión de Impuestos
Subdirección de Recaudo
Coordinación de Control a Entidades Recaudadoras.</t>
    </r>
  </si>
  <si>
    <r>
      <rPr>
        <b/>
        <sz val="12"/>
        <rFont val="Arial"/>
        <family val="2"/>
      </rPr>
      <t>DGA</t>
    </r>
    <r>
      <rPr>
        <sz val="12"/>
        <rFont val="Arial"/>
        <family val="2"/>
      </rPr>
      <t xml:space="preserve">
Subdirección de Operación Aduanera
Dirección de Gestión de Impuestos
Subdirección de Recaudo</t>
    </r>
  </si>
  <si>
    <r>
      <rPr>
        <b/>
        <sz val="12"/>
        <rFont val="Arial"/>
        <family val="2"/>
      </rPr>
      <t>DGA</t>
    </r>
    <r>
      <rPr>
        <sz val="12"/>
        <rFont val="Arial"/>
        <family val="2"/>
      </rPr>
      <t xml:space="preserve">
Subdirección de Operación Aduanera 
Dirección de Gestión de Innovación y Tecnología
Dirección de Gestión de Impuestos
Subdirección de Recaudo</t>
    </r>
  </si>
  <si>
    <r>
      <rPr>
        <b/>
        <sz val="12"/>
        <rFont val="Arial"/>
        <family val="2"/>
      </rPr>
      <t xml:space="preserve">DGA
</t>
    </r>
    <r>
      <rPr>
        <sz val="12"/>
        <rFont val="Arial"/>
        <family val="2"/>
      </rPr>
      <t>Dirección de Gestión de Aduanas
Subdirección de Operación Aduanera
Direcciones Seccionales
División de Operación Aduanera y/o División de viajero</t>
    </r>
  </si>
  <si>
    <r>
      <rPr>
        <b/>
        <sz val="12"/>
        <rFont val="Arial"/>
        <family val="2"/>
      </rPr>
      <t>DGA</t>
    </r>
    <r>
      <rPr>
        <sz val="12"/>
        <rFont val="Arial"/>
        <family val="2"/>
      </rPr>
      <t xml:space="preserve">
Dirección de Gestión de Aduanas
Subdirección de Operación Aduanera.</t>
    </r>
  </si>
  <si>
    <r>
      <rPr>
        <b/>
        <sz val="12"/>
        <rFont val="Arial"/>
        <family val="2"/>
      </rPr>
      <t>DGA</t>
    </r>
    <r>
      <rPr>
        <sz val="12"/>
        <rFont val="Arial"/>
        <family val="2"/>
      </rPr>
      <t xml:space="preserve">
Direcciones Seccionales
División de Operación Aduanera y/o División de viajeros.</t>
    </r>
  </si>
  <si>
    <r>
      <rPr>
        <b/>
        <sz val="12"/>
        <rFont val="Arial"/>
        <family val="2"/>
      </rPr>
      <t>DGA</t>
    </r>
    <r>
      <rPr>
        <sz val="12"/>
        <rFont val="Arial"/>
        <family val="2"/>
      </rPr>
      <t xml:space="preserve">
Dirección de Gestión de Impuestos
Subdirección de Recaudo
Coordinación de Control a Entidades Recaudadoras</t>
    </r>
  </si>
  <si>
    <r>
      <t xml:space="preserve">DGA
</t>
    </r>
    <r>
      <rPr>
        <sz val="12"/>
        <rFont val="Arial"/>
        <family val="2"/>
      </rPr>
      <t>Dirección de Gestión de Aduanas 
Subdirección de Operación Aduanera
Dirección de Gestión de Innovación y Tecnología
Dirección de Gestión de Impuestos
Subdirección de Recaudo</t>
    </r>
  </si>
  <si>
    <r>
      <rPr>
        <b/>
        <sz val="12"/>
        <rFont val="Arial"/>
        <family val="2"/>
      </rPr>
      <t>DGA</t>
    </r>
    <r>
      <rPr>
        <sz val="12"/>
        <rFont val="Arial"/>
        <family val="2"/>
      </rPr>
      <t xml:space="preserve">
Dirección de Gestión de Aduanas
Subdirección de Operación Aduanera
Direcciones Seccionales
División de Operación Aduanera y/o División de viajero</t>
    </r>
  </si>
  <si>
    <r>
      <rPr>
        <b/>
        <sz val="12"/>
        <rFont val="Arial"/>
        <family val="2"/>
      </rPr>
      <t>DGA</t>
    </r>
    <r>
      <rPr>
        <sz val="12"/>
        <rFont val="Arial"/>
        <family val="2"/>
      </rPr>
      <t xml:space="preserve">
Direcciones Seccionales de Aduanas de Cartagena y Medellín
División de Viajeros o quien haga sus veces </t>
    </r>
  </si>
  <si>
    <r>
      <rPr>
        <b/>
        <sz val="12"/>
        <rFont val="Arial"/>
        <family val="2"/>
      </rPr>
      <t>DGA</t>
    </r>
    <r>
      <rPr>
        <sz val="12"/>
        <rFont val="Arial"/>
        <family val="2"/>
      </rPr>
      <t xml:space="preserve">
Dirección de Gestión de Aduanas
Subdirección de Registro y Control Aduanero</t>
    </r>
  </si>
  <si>
    <r>
      <rPr>
        <b/>
        <sz val="12"/>
        <rFont val="Arial"/>
        <family val="2"/>
      </rPr>
      <t>DGA</t>
    </r>
    <r>
      <rPr>
        <sz val="12"/>
        <rFont val="Arial"/>
        <family val="2"/>
      </rPr>
      <t xml:space="preserve">
Dirección de Gestión de Aduanas
Subdirección de Registro y Control Aduanero
coordinación de Sustanciación</t>
    </r>
  </si>
  <si>
    <t xml:space="preserve">Insp. 170700-29-2025-02-02
Información reservada
</t>
  </si>
  <si>
    <t xml:space="preserve">1. 1.00
2. 1.00 
3. 1.00
4. 11.00
</t>
  </si>
  <si>
    <r>
      <rPr>
        <b/>
        <sz val="12"/>
        <rFont val="Arial"/>
        <family val="2"/>
      </rPr>
      <t>DGA</t>
    </r>
    <r>
      <rPr>
        <sz val="12"/>
        <rFont val="Arial"/>
        <family val="2"/>
      </rPr>
      <t xml:space="preserve">
Subdirección de Análisis de Riesgo y Programas
Coordinación de Riesgos de Cumplimiento Tributario, Aduanero y cambiario</t>
    </r>
  </si>
  <si>
    <t xml:space="preserve">1. 1.00
2. 1.00
</t>
  </si>
  <si>
    <r>
      <rPr>
        <b/>
        <sz val="12"/>
        <rFont val="Arial"/>
        <family val="2"/>
      </rPr>
      <t>DGA</t>
    </r>
    <r>
      <rPr>
        <sz val="12"/>
        <rFont val="Arial"/>
        <family val="2"/>
      </rPr>
      <t xml:space="preserve">
Subdirección de Análisis de Riesgo y Programas</t>
    </r>
  </si>
  <si>
    <t>1. 1.00
2. 1.00
3. 1.00
4. 1.00</t>
  </si>
  <si>
    <r>
      <rPr>
        <b/>
        <sz val="12"/>
        <rFont val="Arial"/>
        <family val="2"/>
      </rPr>
      <t>DGA</t>
    </r>
    <r>
      <rPr>
        <sz val="12"/>
        <rFont val="Arial"/>
        <family val="2"/>
      </rPr>
      <t xml:space="preserve">
Subdirección de Análisis de Riesgo y Programas
Subdirección de Información y Analítica</t>
    </r>
  </si>
  <si>
    <r>
      <rPr>
        <b/>
        <sz val="12"/>
        <rFont val="Arial"/>
        <family val="2"/>
      </rPr>
      <t>DGA</t>
    </r>
    <r>
      <rPr>
        <sz val="12"/>
        <rFont val="Arial"/>
        <family val="2"/>
      </rPr>
      <t xml:space="preserve">
Dirección de Gestión de Innovación y Tecnología 
Subdirección de Innovación y Proyectos
Subdirección de Soluciones y Desarrollo </t>
    </r>
  </si>
  <si>
    <r>
      <rPr>
        <b/>
        <sz val="12"/>
        <rFont val="Arial"/>
        <family val="2"/>
      </rPr>
      <t>DGA</t>
    </r>
    <r>
      <rPr>
        <sz val="12"/>
        <rFont val="Arial"/>
        <family val="2"/>
      </rPr>
      <t xml:space="preserve">
Dirección de Gestión de Innovación y Tecnología
Subdirección de Innovación y Proyectos
Subdirección de Soluciones y Desarrollo                         
Dirección de Gestión de Aduanas 
Subdirección de Operación Aduanera                    </t>
    </r>
  </si>
  <si>
    <r>
      <rPr>
        <b/>
        <sz val="12"/>
        <rFont val="Arial"/>
        <family val="2"/>
      </rPr>
      <t>DGA</t>
    </r>
    <r>
      <rPr>
        <sz val="12"/>
        <rFont val="Arial"/>
        <family val="2"/>
      </rPr>
      <t xml:space="preserve">
Dirección de Innnovación y Tecnología 
Dirección de Gestión de Aduanas
Subdirección de Operación Aduanera</t>
    </r>
  </si>
  <si>
    <r>
      <rPr>
        <b/>
        <sz val="12"/>
        <rFont val="Arial"/>
        <family val="2"/>
      </rPr>
      <t>DGA</t>
    </r>
    <r>
      <rPr>
        <sz val="12"/>
        <rFont val="Arial"/>
        <family val="2"/>
      </rPr>
      <t xml:space="preserve">
Dirección de Innnovación y Tecnología 
</t>
    </r>
  </si>
  <si>
    <r>
      <rPr>
        <b/>
        <sz val="12"/>
        <rFont val="Arial"/>
        <family val="2"/>
      </rPr>
      <t>DGA</t>
    </r>
    <r>
      <rPr>
        <sz val="12"/>
        <rFont val="Arial"/>
        <family val="2"/>
      </rPr>
      <t xml:space="preserve">
Dirección de Gestión de Aduanas                 
Subdirección de Operación Aduanera
Direcciones Seccionales a nivel nacional 
Grupo Interno de trabajo importaciones o quien haga sus veces</t>
    </r>
  </si>
  <si>
    <r>
      <rPr>
        <b/>
        <sz val="12"/>
        <rFont val="Arial"/>
        <family val="2"/>
      </rPr>
      <t>DGA</t>
    </r>
    <r>
      <rPr>
        <sz val="12"/>
        <rFont val="Arial"/>
        <family val="2"/>
      </rPr>
      <t xml:space="preserve">
Dirección de Innovación y Tecnología
Subdirección de Infraestructura Tecnológica y de Operaciones </t>
    </r>
  </si>
  <si>
    <r>
      <rPr>
        <b/>
        <sz val="12"/>
        <rFont val="Arial"/>
        <family val="2"/>
      </rPr>
      <t>DGA</t>
    </r>
    <r>
      <rPr>
        <sz val="12"/>
        <rFont val="Arial"/>
        <family val="2"/>
      </rPr>
      <t xml:space="preserve">
Dirección de Innovación y Tecnología 
Subdirección de Soluciones y Desarrollo 
Coordinación de Soporte Técnico al Usuario </t>
    </r>
  </si>
  <si>
    <t>H13.</t>
  </si>
  <si>
    <r>
      <rPr>
        <b/>
        <sz val="12"/>
        <rFont val="Arial"/>
        <family val="2"/>
      </rPr>
      <t>DGA</t>
    </r>
    <r>
      <rPr>
        <sz val="12"/>
        <rFont val="Arial"/>
        <family val="2"/>
      </rPr>
      <t xml:space="preserve">
Dirección de Gestión de Aduanas 
Subdirección de Operación Aduanera  
Direcciones Seccionales a nivel nacional 
Grupo interno de trabajo importaciones o quien haga sus veces                                             </t>
    </r>
  </si>
  <si>
    <t>H14.</t>
  </si>
  <si>
    <r>
      <rPr>
        <b/>
        <sz val="12"/>
        <rFont val="Arial"/>
        <family val="2"/>
      </rPr>
      <t>DGA</t>
    </r>
    <r>
      <rPr>
        <sz val="12"/>
        <rFont val="Arial"/>
        <family val="2"/>
      </rPr>
      <t xml:space="preserve">
Dirección de Gestión de Aduanas.                     
Subdirección de Operación Aduanera.
Dirección de Gestión de Innovación y tecnología.</t>
    </r>
  </si>
  <si>
    <t>H15.</t>
  </si>
  <si>
    <t>1.00
1.00</t>
  </si>
  <si>
    <r>
      <rPr>
        <b/>
        <sz val="12"/>
        <rFont val="Arial"/>
        <family val="2"/>
      </rPr>
      <t>DGA</t>
    </r>
    <r>
      <rPr>
        <sz val="12"/>
        <rFont val="Arial"/>
        <family val="2"/>
      </rPr>
      <t xml:space="preserve">
Subdirección de Análisis de Riesgo y Programas
DGF
SOA
SFA</t>
    </r>
  </si>
  <si>
    <t>H16.</t>
  </si>
  <si>
    <r>
      <rPr>
        <b/>
        <sz val="12"/>
        <rFont val="Arial"/>
        <family val="2"/>
      </rPr>
      <t>DGA</t>
    </r>
    <r>
      <rPr>
        <sz val="12"/>
        <rFont val="Arial"/>
        <family val="2"/>
      </rPr>
      <t xml:space="preserve">
Dirección de Gestión de Aduanas                
Subdirección de Operación Aduanera   
Dirección de Gestión de Innovación y Tecnología                                             </t>
    </r>
  </si>
  <si>
    <r>
      <rPr>
        <b/>
        <sz val="12"/>
        <rFont val="Arial"/>
        <family val="2"/>
      </rPr>
      <t>DGA</t>
    </r>
    <r>
      <rPr>
        <sz val="12"/>
        <rFont val="Arial"/>
        <family val="2"/>
      </rPr>
      <t xml:space="preserve">
Dirección de Gestión Innovación y Tecnología                      </t>
    </r>
  </si>
  <si>
    <t>H17.</t>
  </si>
  <si>
    <r>
      <rPr>
        <b/>
        <sz val="12"/>
        <rFont val="Arial"/>
        <family val="2"/>
      </rPr>
      <t>DGA</t>
    </r>
    <r>
      <rPr>
        <sz val="12"/>
        <rFont val="Arial"/>
        <family val="2"/>
      </rPr>
      <t xml:space="preserve">
Dirección de Gestión de Aduanas                     
Subdirección de Operación Aduanera
Direcciones Seccionales Buenaventura, Cali, Medellín, Bogotá, Santa Marta, Barranquilla y Cartagena.</t>
    </r>
  </si>
  <si>
    <r>
      <rPr>
        <b/>
        <sz val="12"/>
        <rFont val="Arial"/>
        <family val="2"/>
      </rPr>
      <t>DGA</t>
    </r>
    <r>
      <rPr>
        <sz val="12"/>
        <rFont val="Arial"/>
        <family val="2"/>
      </rPr>
      <t xml:space="preserve">
Dirección de Gestión de Aduanas                      
Subdirección de Operación Aduanera</t>
    </r>
  </si>
  <si>
    <t xml:space="preserve">Insp. 170700-29-2025-02-07
Información reservada
</t>
  </si>
  <si>
    <r>
      <rPr>
        <b/>
        <sz val="12"/>
        <rFont val="Arial"/>
        <family val="2"/>
      </rPr>
      <t>DGA</t>
    </r>
    <r>
      <rPr>
        <sz val="12"/>
        <rFont val="Arial"/>
        <family val="2"/>
      </rPr>
      <t xml:space="preserve">
Dirección Seccional Aduanas de Bogotá Aeropuerto El Dorado - GIT 
Dirección de Gestión de Innovación y Tecnología 
Subdirección de Soluciones y Desarrollo
Coordinación de Soporte Técnico al Usuario </t>
    </r>
  </si>
  <si>
    <r>
      <rPr>
        <b/>
        <sz val="12"/>
        <rFont val="Arial"/>
        <family val="2"/>
      </rPr>
      <t>DGA</t>
    </r>
    <r>
      <rPr>
        <sz val="12"/>
        <rFont val="Arial"/>
        <family val="2"/>
      </rPr>
      <t xml:space="preserve">
Dirección de Innovación y Tecnología 
Subdirección de Soluciones y Desarrollo
Coordinación de Soporte Técnico al Usuario </t>
    </r>
  </si>
  <si>
    <r>
      <rPr>
        <b/>
        <sz val="12"/>
        <rFont val="Arial"/>
        <family val="2"/>
      </rPr>
      <t>DGA</t>
    </r>
    <r>
      <rPr>
        <sz val="12"/>
        <rFont val="Arial"/>
        <family val="2"/>
      </rPr>
      <t xml:space="preserve">
DSA Barranquilla - División de la operación Aduanera
DSA Medellín - División de la operación Aduanera
DSA Cúcuta - División de la operación Aduanera
DSA Cali - División de la operación Aduanera
DSA Cartagena - División de la operación Aduanera
DSIA Buenaventura - División de la operación Aduanera
DSIA Armenia - División de la operación Aduanera
DSIA Santa Marta - División de la operación Aduanera
DSIA Ipiales - División de la operación Aduanera
DSIATumaco - División de la operación Aduanera
DSIA Leticia - División de la operación Aduanera
DSIA Yopal - División de la operación Aduanera
DSIA Arauca - División de la operación Aduanera
DSIA Riohacha - División de la operación Aduanera
DSIA Bucaramanga - División de la operación Aduanera
DSIA Maicao - División de la operación Aduanera
DSIA Urabá - División de la operación Aduanera
DSIA Pereira - División de la operación Aduanera
DSIA Manizales - División de la operación Aduanera
DSIA San Andrés - División de la operación Aduanera
DSIA Valledupar - División de la operación Aduanera
DSIA Puerto Asís - División de la operación Aduanera</t>
    </r>
  </si>
  <si>
    <r>
      <rPr>
        <b/>
        <sz val="12"/>
        <rFont val="Arial"/>
        <family val="2"/>
      </rPr>
      <t>DGA</t>
    </r>
    <r>
      <rPr>
        <sz val="12"/>
        <rFont val="Arial"/>
        <family val="2"/>
      </rPr>
      <t xml:space="preserve">
Dirección de Gestión de Innovación y Tecnología 
Dirección de Gestión de Aduanas </t>
    </r>
  </si>
  <si>
    <r>
      <rPr>
        <b/>
        <sz val="12"/>
        <rFont val="Arial"/>
        <family val="2"/>
      </rPr>
      <t>DGA</t>
    </r>
    <r>
      <rPr>
        <sz val="12"/>
        <rFont val="Arial"/>
        <family val="2"/>
      </rPr>
      <t xml:space="preserve">
Dirección de Gestión de Innovación y Tecnología 
Dirección Seccional Aduanas de Bogotá Aeropuerto El Dorado- GIT </t>
    </r>
  </si>
  <si>
    <r>
      <rPr>
        <b/>
        <sz val="12"/>
        <rFont val="Arial"/>
        <family val="2"/>
      </rPr>
      <t>DGA</t>
    </r>
    <r>
      <rPr>
        <sz val="12"/>
        <rFont val="Arial"/>
        <family val="2"/>
      </rPr>
      <t xml:space="preserve">
Dirección de Gestión de Innovación y Tecnología
Subdirección de Infraestructura Tecnológica y de Operaciones</t>
    </r>
  </si>
  <si>
    <r>
      <rPr>
        <b/>
        <sz val="12"/>
        <rFont val="Arial"/>
        <family val="2"/>
      </rPr>
      <t>DGA</t>
    </r>
    <r>
      <rPr>
        <sz val="12"/>
        <rFont val="Arial"/>
        <family val="2"/>
      </rPr>
      <t xml:space="preserve">
Direcciones seccionales que cuentan con depósitos habilitados de provisiones de a Bordo para Consumo y para Llevar:
DSA Bogotá Aeropuerto El Dorado-División de Viajeros
DSA Cali-División de Viajeros
DSA Barranquilla-Visión de Viajeros
DSA Cartagena-División de Viajeros
DSA Medellín-División de Viajeros
</t>
    </r>
  </si>
  <si>
    <r>
      <rPr>
        <b/>
        <sz val="12"/>
        <rFont val="Arial"/>
        <family val="2"/>
      </rPr>
      <t>DGA</t>
    </r>
    <r>
      <rPr>
        <sz val="12"/>
        <rFont val="Arial"/>
        <family val="2"/>
      </rPr>
      <t xml:space="preserve">
Dirección Seccional Aduanas Bogotá Aeropuerto El Dorado-División de Carga-GIT Tráfico Postal y Envíos Urgentes</t>
    </r>
  </si>
  <si>
    <r>
      <rPr>
        <b/>
        <sz val="12"/>
        <rFont val="Arial"/>
        <family val="2"/>
      </rPr>
      <t>DGA</t>
    </r>
    <r>
      <rPr>
        <sz val="12"/>
        <rFont val="Arial"/>
        <family val="2"/>
      </rPr>
      <t xml:space="preserve">
Dirección Seccional Aduanas Bogotá Aeropuerto El Dorado 
División de Viajeros
</t>
    </r>
  </si>
  <si>
    <r>
      <rPr>
        <b/>
        <sz val="12"/>
        <rFont val="Arial"/>
        <family val="2"/>
      </rPr>
      <t>DGA</t>
    </r>
    <r>
      <rPr>
        <sz val="12"/>
        <rFont val="Arial"/>
        <family val="2"/>
      </rPr>
      <t xml:space="preserve">
Dirección Seccional Aduanas Bogotá Aeropuerto El Dorado 
División de Viajeros</t>
    </r>
  </si>
  <si>
    <r>
      <rPr>
        <b/>
        <sz val="12"/>
        <rFont val="Arial"/>
        <family val="2"/>
      </rPr>
      <t>DGA</t>
    </r>
    <r>
      <rPr>
        <sz val="12"/>
        <rFont val="Arial"/>
        <family val="2"/>
      </rPr>
      <t xml:space="preserve">
Dirección Seccional de Impuestos y Aduanas de Pereira
División de la Operación Aduanera </t>
    </r>
  </si>
  <si>
    <t>Insp. 170700-29-2025-02-06
Información reservada</t>
  </si>
  <si>
    <r>
      <rPr>
        <b/>
        <sz val="12"/>
        <rFont val="Arial"/>
        <family val="2"/>
      </rPr>
      <t>DGA</t>
    </r>
    <r>
      <rPr>
        <sz val="12"/>
        <rFont val="Arial"/>
        <family val="2"/>
      </rPr>
      <t xml:space="preserve">
Dirección de Gestión de Aduanas                     
Subdirección de Operación Aduanera</t>
    </r>
  </si>
  <si>
    <r>
      <rPr>
        <b/>
        <sz val="12"/>
        <rFont val="Arial"/>
        <family val="2"/>
      </rPr>
      <t>DGA</t>
    </r>
    <r>
      <rPr>
        <sz val="12"/>
        <rFont val="Arial"/>
        <family val="2"/>
      </rPr>
      <t xml:space="preserve">
Dirección Seccional de Impuestos y Aduanas de Urabá, Maicao y de Leticia.
División de la Operación Aduanera, o quién haga sus veces.</t>
    </r>
  </si>
  <si>
    <r>
      <rPr>
        <b/>
        <sz val="12"/>
        <rFont val="Arial"/>
        <family val="2"/>
      </rPr>
      <t>DGA</t>
    </r>
    <r>
      <rPr>
        <sz val="12"/>
        <rFont val="Arial"/>
        <family val="2"/>
      </rPr>
      <t xml:space="preserve">
Dirección Seccional de Impuestos y Aduanas de Urabá</t>
    </r>
  </si>
  <si>
    <r>
      <rPr>
        <b/>
        <sz val="12"/>
        <rFont val="Arial"/>
        <family val="2"/>
      </rPr>
      <t>DGA</t>
    </r>
    <r>
      <rPr>
        <sz val="12"/>
        <rFont val="Arial"/>
        <family val="2"/>
      </rPr>
      <t xml:space="preserve">
Dirección Seccional de Impuestos y Aduanas de Urabá, Tumaco y de Leticia
División de la Operación Aduanera, o quién haga sus veces</t>
    </r>
  </si>
  <si>
    <r>
      <rPr>
        <b/>
        <sz val="12"/>
        <rFont val="Arial"/>
        <family val="2"/>
      </rPr>
      <t>DGA</t>
    </r>
    <r>
      <rPr>
        <sz val="12"/>
        <rFont val="Arial"/>
        <family val="2"/>
      </rPr>
      <t xml:space="preserve">
Dirección Seccional de Impuestos y Aduanas de Leticia y de Tumaco</t>
    </r>
  </si>
  <si>
    <r>
      <rPr>
        <b/>
        <sz val="12"/>
        <rFont val="Arial"/>
        <family val="2"/>
      </rPr>
      <t>DGA</t>
    </r>
    <r>
      <rPr>
        <sz val="12"/>
        <rFont val="Arial"/>
        <family val="2"/>
      </rPr>
      <t xml:space="preserve">
Dirección Seccional de Impuestos y Aduanas de Urabá, Tumaco, Maicao y de Leticia
División de la Operación Aduanera, o quién haga sus veces</t>
    </r>
  </si>
  <si>
    <r>
      <rPr>
        <b/>
        <sz val="12"/>
        <rFont val="Arial"/>
        <family val="2"/>
      </rPr>
      <t>DGA</t>
    </r>
    <r>
      <rPr>
        <sz val="12"/>
        <rFont val="Arial"/>
        <family val="2"/>
      </rPr>
      <t xml:space="preserve">
Dirección Seccional de Impuestos y Aduanas de Leticia,  Maicao y de Tumaco, </t>
    </r>
  </si>
  <si>
    <r>
      <rPr>
        <b/>
        <sz val="12"/>
        <rFont val="Arial"/>
        <family val="2"/>
      </rPr>
      <t>DGA</t>
    </r>
    <r>
      <rPr>
        <sz val="12"/>
        <rFont val="Arial"/>
        <family val="2"/>
      </rPr>
      <t xml:space="preserve">
Dirección Seccional de Impuestos y Aduanas de  Urabá, Leticia, Tumaco y Maicao </t>
    </r>
  </si>
  <si>
    <r>
      <rPr>
        <b/>
        <sz val="12"/>
        <rFont val="Arial"/>
        <family val="2"/>
      </rPr>
      <t>DGA</t>
    </r>
    <r>
      <rPr>
        <sz val="12"/>
        <rFont val="Arial"/>
        <family val="2"/>
      </rPr>
      <t xml:space="preserve">
Dirección Seccional de Impuestos y Aduanas de Tumaco, Maicao, Leticia y Urabá
Dirección de Gestión de Aduanas
Subdirección de Operación Aduanera</t>
    </r>
  </si>
  <si>
    <r>
      <rPr>
        <b/>
        <sz val="12"/>
        <rFont val="Arial"/>
        <family val="2"/>
      </rPr>
      <t>DGA</t>
    </r>
    <r>
      <rPr>
        <sz val="12"/>
        <rFont val="Arial"/>
        <family val="2"/>
      </rPr>
      <t xml:space="preserve">
Dirección de Gestión de Aduanas
Subdirección de Operación Aduanera 
Dirección de Innovación y Tecnología 
Subdirección de Procesamiento de Datos</t>
    </r>
  </si>
  <si>
    <r>
      <rPr>
        <b/>
        <sz val="12"/>
        <rFont val="Arial"/>
        <family val="2"/>
      </rPr>
      <t>DGA</t>
    </r>
    <r>
      <rPr>
        <sz val="12"/>
        <rFont val="Arial"/>
        <family val="2"/>
      </rPr>
      <t xml:space="preserve">
Dirección Seccional de impuestos y Aduanas de Maicao. 
Subdirección de Operación Aduanera</t>
    </r>
  </si>
  <si>
    <r>
      <rPr>
        <b/>
        <sz val="12"/>
        <rFont val="Arial"/>
        <family val="2"/>
      </rPr>
      <t>DGA</t>
    </r>
    <r>
      <rPr>
        <sz val="12"/>
        <rFont val="Arial"/>
        <family val="2"/>
      </rPr>
      <t xml:space="preserve">
Dirección Seccional de Impuestos y Aduanas de Urabá y de Tumaco.</t>
    </r>
  </si>
  <si>
    <r>
      <rPr>
        <b/>
        <sz val="12"/>
        <rFont val="Arial"/>
        <family val="2"/>
      </rPr>
      <t>DGA</t>
    </r>
    <r>
      <rPr>
        <sz val="12"/>
        <rFont val="Arial"/>
        <family val="2"/>
      </rPr>
      <t xml:space="preserve">
Dirección de Gestión de Aduanas
Subdirección de Operación Aduanera
Direcciones seccionales de las ZRAE</t>
    </r>
  </si>
  <si>
    <r>
      <rPr>
        <b/>
        <sz val="12"/>
        <rFont val="Arial"/>
        <family val="2"/>
      </rPr>
      <t>DGA</t>
    </r>
    <r>
      <rPr>
        <sz val="12"/>
        <rFont val="Arial"/>
        <family val="2"/>
      </rPr>
      <t xml:space="preserve">
Dirección Seccional de Impuestos y Aduanas de Leticia</t>
    </r>
  </si>
  <si>
    <t>AVANCE DE LOS PLANES DE MEJORAMIENTO</t>
  </si>
  <si>
    <t>Nota: Tomar como rango de datos hasta "Descripción del hallazgo"</t>
  </si>
  <si>
    <t>Cuenta de DESCRIPCIÓN DEL HALLAZGO/OBSERVACIÓN/ITEM</t>
  </si>
  <si>
    <t>Etiquetas de columna</t>
  </si>
  <si>
    <t>RESUMEN DE HALLAZGOS POR ENTE DE CONTROL</t>
  </si>
  <si>
    <t>RESUMEN DE HALLAZGOS POR DIRECCIÓN/OFICINA</t>
  </si>
  <si>
    <t>Etiquetas de fila</t>
  </si>
  <si>
    <t>AGN</t>
  </si>
  <si>
    <t>Total</t>
  </si>
  <si>
    <t>Cuenta de DESCRIPCIÓN DEL HALLAZGO/OBSERVACIÓN/INDICIO</t>
  </si>
  <si>
    <t>(Todas)</t>
  </si>
  <si>
    <t>DIRECCIÓN/OFICINA</t>
  </si>
  <si>
    <t>TOTAL</t>
  </si>
  <si>
    <t>RESUMEN DE ACCIONES DE MEJORA POR DIRECCIÓN/OFICINA</t>
  </si>
  <si>
    <t xml:space="preserve">RESUMEN DE ACCIONES DE MEJORA POR ENTE DE CONTROL </t>
  </si>
  <si>
    <t>TOTAL ACCIONES DE MEJORA</t>
  </si>
  <si>
    <t xml:space="preserve"> TOTAL ACCIONES DE MEJORA</t>
  </si>
  <si>
    <t>RESUMEN DE ACTIVIDADES POR ENTE DE CONTROL</t>
  </si>
  <si>
    <t>RESUMEN DE ACTIVIDADES POR ESTADO</t>
  </si>
  <si>
    <t>Cuenta de FECHA TERMINACIÓN ACTIVIDADES</t>
  </si>
  <si>
    <t>TOTAL ESTADO DE CUMPLIMIENTO</t>
  </si>
  <si>
    <t>RESUMEN DE ACTIVIDADES POR ENTE DE CONTROL Y POR ESTADO</t>
  </si>
  <si>
    <t>Cuenta de ESTADO DE CUMPLIMIENTO</t>
  </si>
  <si>
    <t>POR CombinadaS fila (CUENTA ESTADO EN BLANCO) en ITRC</t>
  </si>
  <si>
    <t>Total general</t>
  </si>
  <si>
    <t>RESUMEN ACTIVIDADES  POR ENTES DE CONTROL, DIRECCIÓN DE GESTIÓN Y ESTADO DE CUMPLIMIENTO</t>
  </si>
  <si>
    <t>ITRC: PARA ESTE CUADRO SE CONSOLIDA POR UNIDAD DE MEDIDA DE ACTIVIDADES COMO ACCIONES</t>
  </si>
  <si>
    <r>
      <rPr>
        <b/>
        <sz val="12"/>
        <color theme="1"/>
        <rFont val="Arial"/>
        <family val="2"/>
      </rPr>
      <t xml:space="preserve">Hallazgo No. 8 NIT: "PERSONA COMODIN NO EXISTE
</t>
    </r>
    <r>
      <rPr>
        <sz val="12"/>
        <color theme="1"/>
        <rFont val="Arial"/>
        <family val="2"/>
      </rPr>
      <t xml:space="preserve">
(…) se encuentra que, por lo menos desde la vigencia 2017, se ha creado el NIT 9000000000 con el nombre “PERSONA COMODIN NOEXISTE” sobre el que se han realizado múltiples registros con afectación en cuentas por cobrar, con contra partida en otras cuentas de activo, cuentas de ingresos y de
patrimonio, finalizando la vigencia 2025 con saldos inciertos en las cuentas afectadas. (…)”
“(…) Se detectó el uso sistemático de un tercero ficticio denominado 'PERSONA COMODIN NO EXISTE' (NIT 9000000000) para procesar registros en cuentas por cobrar y otras cuentas de activo, ingreso y patrimonio desde la vigencia 2017. Al cierre de 2025, esta práctica mantiene saldos negativos e inciertos por $74.748 millones, lo cual constituye una deficiencia crítica de control interno y vulnera el requisito de verificabilidad y el sistema documental contable. La persistencia de esta figura impide identificar la titularidad real de los derechos y obligaciones de la entidad. (…)”
</t>
    </r>
  </si>
  <si>
    <r>
      <rPr>
        <b/>
        <sz val="12"/>
        <color theme="1"/>
        <rFont val="Arial"/>
        <family val="2"/>
      </rPr>
      <t xml:space="preserve">	Hallazgo No. 9 Cartera Prescrita (F)(D)
</t>
    </r>
    <r>
      <rPr>
        <sz val="12"/>
        <color theme="1"/>
        <rFont val="Arial"/>
        <family val="2"/>
      </rPr>
      <t>“(…) Existen 374 obligaciones fiscales en cuentas por cobrar en el aplicativo SIPAC por $108.506.732.028 clasificadas como posiblemente prescritas de las cuales no hay certeza sobre su estado actual.
• De estas, en 7 obligaciones por $57.627.000 se evidencia que la falta de gestión permitió la configuración del fenómeno jurídico de la prescripción de la acción de cobro (…)”
“(…) Igualmente, no hay certeza sobre el estado actual y el saldo reflejado de la cartera en cobro coactiva dentro del inventario en el aplicativo SIPAC en 2.622 expedientes con 6.314 obligaciones fiscales por valor de $1.448.050.377.366 con fechas de inicio de gestión de cobro anteriores al año 2021. (…)”</t>
    </r>
  </si>
  <si>
    <t xml:space="preserve">INFORME PLAN DE MEJORAMIENTO INSTITUCIONAL </t>
  </si>
  <si>
    <t>Representante Legal: JAIRO ORLANDO VILLABONA ROBAYO</t>
  </si>
  <si>
    <t>Períodos que cubre: 2005 a 2021</t>
  </si>
  <si>
    <t>Fecha de corte cumplimiento AGN</t>
  </si>
  <si>
    <t>Fecha actualización AGN</t>
  </si>
  <si>
    <t>CÓDIGO DELHALLAZGO/
OBSERVACIÓN/ITEM</t>
  </si>
  <si>
    <t>DESCRIPCIÓN DEL HALLAZGO/OBSERVACIÓN/ITEM</t>
  </si>
  <si>
    <t>CAUSA  DEL HALLAZGO/OBSERVACIÓN/ITEM</t>
  </si>
  <si>
    <t>Visita de Inspección y Vigilancia Archivo general de la Nación 
H 1</t>
  </si>
  <si>
    <t>La DIAN, presuntamente incumple lo establecido en el artículo 2.8.2.5.6. del Decreto 1080 de 2015, al no contar con una política de gestión documental actualizada conforme al Plan Estratégico Actual de la entidad y en atención a los componentes descritos en la norma.</t>
  </si>
  <si>
    <t>Contar con una política de gestión documental actualizada y aprobada  conforme al Plan Estratégico vigente</t>
  </si>
  <si>
    <t>Elaborar, revisar y presentar para aprobación al Comité Institucional de Gestión y Desempeño la nueva Política de Gestión Documental</t>
  </si>
  <si>
    <t>Acto Administrativo</t>
  </si>
  <si>
    <r>
      <rPr>
        <b/>
        <sz val="12"/>
        <rFont val="Arial"/>
        <family val="2"/>
      </rPr>
      <t>DGC</t>
    </r>
    <r>
      <rPr>
        <sz val="12"/>
        <rFont val="Arial"/>
        <family val="2"/>
      </rPr>
      <t xml:space="preserve">
NC - Subproceso de Recursos Administrativos
Dirección de Gestión Corporativa                                                                            
Integrantes del Comité Institucional de Gestión y Desempeño 
Subdirección Administrativa
Coordinación de Documentación
NC - Subproceso Administración del Sistema de Gestión
Dirección de Gestión Estratégica y de Análitica                                                                     
Subdirección de Procesos                                                                                                         
Coordinación de Procesos y Riesgos Operacionales       
NC - Subproceso  Innovacion y Tecnologia
Oficina de Seguridad de la Información                                                                                                                     
ACTUALIZADO
30112021
</t>
    </r>
  </si>
  <si>
    <t>Visita de Inspección y Vigilancia Archivo general de la Nación 
H 2</t>
  </si>
  <si>
    <t>La DIAN, presuntamente incumple lo establecido en el artículo 23 del Acuerdo 04 de 2019, al no contar con Instrumentos Tablas de Retención Documental (TRD) y Cuadros de Clasificación Documental (CCD), actualizados y convalidados por el AGN, conforme a los cambios que se han generado en la estructura orgánica de la entidad.</t>
  </si>
  <si>
    <t>Contar con las TRD y el CCD en convalidados</t>
  </si>
  <si>
    <t>Contar con las TRD  (mínimo 102) y el CCD convalidados</t>
  </si>
  <si>
    <t>TRD y CCD Nivel Central</t>
  </si>
  <si>
    <r>
      <rPr>
        <b/>
        <sz val="12"/>
        <rFont val="Arial"/>
        <family val="2"/>
      </rPr>
      <t>DGC</t>
    </r>
    <r>
      <rPr>
        <sz val="12"/>
        <rFont val="Arial"/>
        <family val="2"/>
      </rPr>
      <t xml:space="preserve">
NC - Subproceso de Recursos Administrativos
Dirección de Gestión Corporativa 
Subdirección Administrativa
Coordinación de Documentación
ACTUALIZADO
30112021</t>
    </r>
  </si>
  <si>
    <t>Visita de Inspección y Vigilancia Archivo general de la Nación 
H 3</t>
  </si>
  <si>
    <t>La DIAN presuntamente incumple lo establecido en el artículo 2.8.2.5.10 del Decreto 1080 de 2015 al no implementar el Programa de Gestión Documental PGD como herramienta de planeación para el efectivo desarrollo de la gestión documental de la entidad y conforme a los Planes Estratégicos Institucionales de la entidad.</t>
  </si>
  <si>
    <t>Avanzar en el Programa de Gestión Documental (PGD)</t>
  </si>
  <si>
    <t>Definir y realizar estudios de benchmarking que permita identificar el mejor Programa de Gestión Documental y establecer si el programa actual se ajusta a la modernización de la DIAN</t>
  </si>
  <si>
    <r>
      <rPr>
        <b/>
        <sz val="12"/>
        <rFont val="Arial"/>
        <family val="2"/>
      </rPr>
      <t>DGC</t>
    </r>
    <r>
      <rPr>
        <sz val="12"/>
        <rFont val="Arial"/>
        <family val="2"/>
      </rPr>
      <t xml:space="preserve">
NC - Subproceso de Recursos Administrativos
Dirección de Gestión Corporativa
Subdirección Administrativa
Coordinación de Documentación
NC - Subproceso Administración del Sistema de Gestión
Dirección de Gestión Estratégica y de Analítica                                                                                                                        Subdirección de Procesos
Coordinación de Procesos y Riesgos Operacionales
NC - Subproceso  Innovacion y Tecnologia
Oficina de Seguridad de la Información
Dirección de Gestión de Innovación y Tecnología                                                                                                Subdirección de Soluciones y Desarrollo
ACTUALIZADO
30112021</t>
    </r>
  </si>
  <si>
    <t>Visita de Inspección y Vigilancia Archivo general de la Nación 
H 4</t>
  </si>
  <si>
    <t>La DIAN, no cuenta con inventarios documentales completos, ni actualizados conforme a las normas específicas para la administración de los Archivos de Gestión y Central; en consecuencia, presuntamente incumple lo reglamentado en el artículo 26 de la Ley 594 de 2000 y el artículo 7 del Acuerdo 042 de 2002.</t>
  </si>
  <si>
    <t>Avanzar en el levantamiento de  inventarios  en los archivos de gestión de la entidad</t>
  </si>
  <si>
    <t>Realizar autodiagnóstico, elaborar el plan de trabajo  del levantamiento de los inventarios de los archivos de gestión. (Priorizando: Subdirección de Gestión de Fiscalización Tributaria, Subdirección de Gestión de Registro Aduanero,  Subdirección de Representación Externa, Coordinación de Historias Laborales, Coordinación de Contratos y Coordinación de Infraestructura)</t>
  </si>
  <si>
    <r>
      <rPr>
        <b/>
        <sz val="12"/>
        <rFont val="Arial"/>
        <family val="2"/>
      </rPr>
      <t>DGC</t>
    </r>
    <r>
      <rPr>
        <sz val="12"/>
        <rFont val="Arial"/>
        <family val="2"/>
      </rPr>
      <t xml:space="preserve">
NC - Subproceso de Recursos Administrativos
Dirección de Gestión Corporativa
Subdirección Administrativa
Coordinación de Documentación 
ACTUALIZADO
30112021</t>
    </r>
  </si>
  <si>
    <t>Avanzar con el levantamiento de  inventarios  en los archivos centrales 20.000 metros lineales</t>
  </si>
  <si>
    <t>Realizar autodiagnóstico y elaborar el plan de trabajo del levantamiento de los inventarios de los archivos centrales de la DIAN</t>
  </si>
  <si>
    <t>Auto diagnostico</t>
  </si>
  <si>
    <r>
      <rPr>
        <b/>
        <sz val="12"/>
        <rFont val="Arial"/>
        <family val="2"/>
      </rPr>
      <t>DGC</t>
    </r>
    <r>
      <rPr>
        <sz val="12"/>
        <rFont val="Arial"/>
        <family val="2"/>
      </rPr>
      <t xml:space="preserve">
NC - Subproceso de Recursos Administrativos
Director de Gestión Corporativa 
Directores Seccionales
Subdirector Administrativo
Coordinación de Documentación
ACTUALIZADO
30112021</t>
    </r>
  </si>
  <si>
    <t>Ejecutar el plan de trabajo y presentar informes trimestral  de avance de levantamiento de inventarios de los archivos de gestión y de los archivos centrales.</t>
  </si>
  <si>
    <t>Avance del levantamiento</t>
  </si>
  <si>
    <t>Visita de Inspección y Vigilancia Archivo general de la Nación 
H 5</t>
  </si>
  <si>
    <t>La DIAN, presuntamente incumple lo establecido en el Acuerdo 02 de 2004, al no contar con Tablas de Valoración Documental TVD aprobadas y convalidas por el AGN, para la organización de los Fondos documentales Acumulados, incluidas las entidades extintas Fondo Rotatorio de Aduanas, Dirección de Impuestos Nacionales y Dirección de Aduanas Nacionales.</t>
  </si>
  <si>
    <t xml:space="preserve">Contar con  las TVD elaboradas, aprobadas y convalidadas. </t>
  </si>
  <si>
    <t>Elaborar diagnóstico identificando los documentos de fondos acumulados en los archivos centrales  de la DIAN</t>
  </si>
  <si>
    <t>Compilado información Institucional</t>
  </si>
  <si>
    <r>
      <rPr>
        <b/>
        <sz val="12"/>
        <rFont val="Arial"/>
        <family val="2"/>
      </rPr>
      <t>DGC</t>
    </r>
    <r>
      <rPr>
        <sz val="12"/>
        <rFont val="Arial"/>
        <family val="2"/>
      </rPr>
      <t xml:space="preserve">
NC - Subproceso de Recursos Administrativos
Director de Gestión Corporativa
Subdirector Administrativo
Coordinación de Documentación 
DS - Subproceso de Recursos Administrativos
Directores Seccionales
GIT de Documentación o quien hagan sus veces
ACTUALIZADO
30112021</t>
    </r>
  </si>
  <si>
    <t>Elaborar y ejecutar plan de trabajo archivístico integral para los archivos centrales resultando la  tabla de valoración de los fondos documentales que reposan en los archivos centrales</t>
  </si>
  <si>
    <t>plan de trabajo</t>
  </si>
  <si>
    <t>Presentar para aprobación al Comité Institucional de Gestión y Desempeño y  remitir las Tablas de Valoración Documental (TVD) al AGN para su respectiva convalidación.</t>
  </si>
  <si>
    <t>Acta de Comité</t>
  </si>
  <si>
    <r>
      <rPr>
        <b/>
        <sz val="12"/>
        <rFont val="Arial"/>
        <family val="2"/>
      </rPr>
      <t>DGC</t>
    </r>
    <r>
      <rPr>
        <sz val="12"/>
        <rFont val="Arial"/>
        <family val="2"/>
      </rPr>
      <t xml:space="preserve">
NC - Subproceso de Recursos Administrativos
Director de Gestión Corporativa
Subdirector Administrativo
Coordinación de Documentación
Comité Institucional de Gestión y Desempeño
ACTUALIZADO
30112021</t>
    </r>
  </si>
  <si>
    <t>Visita de Inspección y Vigilancia Archivo general de la Nación 
H 6</t>
  </si>
  <si>
    <t>La DIAN, presuntamente incumple con lo establecido en el artículo 4 del Acuerdo 042 de 2002, respecto a organización e inventario documental, además se deberá atender puntualmente la desagregación de expedientes del área de Contratación, e incumplimiento del parágrafo del artículo 12 del Acuerdo 02 de 2014 diligenciamiento de la hoja de control.
La DIAN, frente a procesos de organización de Historias Laborales no cumple lo establecido en la Circular N° 04 de 2003, y parágrafo del artículo 12 de Acuerdo N° 02 de 2014, toda vez que los expedientes cuentan con diligenciamiento técnico de hoja de control de forma parcial, proceso de foliación parcial y el formato FUID no cuenta con los campos diligenciados y se encuentra desactualizado.</t>
  </si>
  <si>
    <t>Contar con archivos de gestión organizados en las dependencias (Priorizando: Despacho de la Subdirección de Gestión de Fiscalización Tributaria, Despacho de la  Subdirección de Gestión de Registro Aduanero, Subdirección de Representación Externa, Coordinación de Infraestructura, Coordinación de Historias Laborales, Coordinación de Contratos)</t>
  </si>
  <si>
    <t>Elaborar y ejecutar plan de trabajo para cada una de las dependencias, a fin de dar continuidad  a la organización documental de los archivos de gestión (Priorizando: Subdirección de Gestión de Fiscalización Tributaria, Subdirección de Gestión de Registro Aduanero, Subdirección de Representación Externa, Coordinación de Infraestructura, Coordinación de Historias Laborales y Coordinación de Contratos)</t>
  </si>
  <si>
    <t xml:space="preserve">Archivos debidamente organizados </t>
  </si>
  <si>
    <r>
      <rPr>
        <b/>
        <sz val="12"/>
        <rFont val="Arial"/>
        <family val="2"/>
      </rPr>
      <t>DGC</t>
    </r>
    <r>
      <rPr>
        <sz val="12"/>
        <rFont val="Arial"/>
        <family val="2"/>
      </rPr>
      <t xml:space="preserve">
NC - Subproceso de Recursos Administrativos
Director de Gestión Corporativa
Subdirector Administrativo
Coordinación de Documentación
Jefes de las dependencias
ACTUALIZADO
30112021</t>
    </r>
  </si>
  <si>
    <t>Visita de Inspección y Vigilancia Archivo general de la Nación 
H 7</t>
  </si>
  <si>
    <t xml:space="preserve">La DIAN presuntamente incumple, lo establecido en el parágrafo del artículo 2.8.2.2.5 del Decreto 1080 de 2015, toda vez que las actas de eliminación, no indican el volumen de documentos en número de expedientes, así como no se cita el acto administrativo de aprobación de la respectiva TRD, y no estar publicadas en la página web de la entidad. </t>
  </si>
  <si>
    <t>Ajustar el procedimiento  PR-FI-0168, Administración del Archivo Central, para dar cumplimiento con lo establecido en el parágrafo del artículo 2.8.2.2.5 del Decreto 1080 de 2015</t>
  </si>
  <si>
    <t>Ajustar, aprobar y publicar el procedimiento PR-FI-0168. Administración de Archivo Central</t>
  </si>
  <si>
    <t xml:space="preserve">Procedimiento ajustado </t>
  </si>
  <si>
    <r>
      <rPr>
        <b/>
        <sz val="12"/>
        <rFont val="Arial"/>
        <family val="2"/>
      </rPr>
      <t>DGC</t>
    </r>
    <r>
      <rPr>
        <sz val="12"/>
        <rFont val="Arial"/>
        <family val="2"/>
      </rPr>
      <t xml:space="preserve">
NC - Subproceso de Recursos Administrativos
Dirección de Gestión Corporativa
Subdirección Administrativa
Coordinación de Documentación
NC - Subproceso Administración del Sistema de Gestión
Dirección de Gestión Estratégica y de Analítica
Subdirección de Procesos 
Coordinación de Procesos y Riesgos Operacionales
ACTUALIZADO
30112021</t>
    </r>
  </si>
  <si>
    <t>Visita de Inspección y Vigilancia Archivo general de la Nación 
H 8</t>
  </si>
  <si>
    <t>La DIAN, si bien cuenta con el documento Sistema Integrado de Conservación (SIC), elaborado conforme a la norma, presuntamente incumple lo establecido en los artículos 09, 11 y 25 del Acuerdo 006 de 2014, respecto a “Responsabilidad del SIC” al no evidenciarse implementación, no se encuentra aprobado por el Representante legal de la DIAN y no se evidencia seguimiento y Control en desarrollo de cada uno de los programas que debe indicar.</t>
  </si>
  <si>
    <t xml:space="preserve">Ajustar, aprobar e implementar el Sistema Integrado de Conservación (SIC), </t>
  </si>
  <si>
    <t>Revisar, actualizar y aprobar el Sistema Integrado de Conservación (SIC)</t>
  </si>
  <si>
    <t>SIC</t>
  </si>
  <si>
    <r>
      <rPr>
        <b/>
        <sz val="12"/>
        <rFont val="Arial"/>
        <family val="2"/>
      </rPr>
      <t>DGC</t>
    </r>
    <r>
      <rPr>
        <sz val="12"/>
        <rFont val="Arial"/>
        <family val="2"/>
      </rPr>
      <t xml:space="preserve">
NC - Subproceso de Recursos Administrativos
Dirección de Gestión Corporativa
Subdirección Administrativa
Coordinación de Documentación
ACTUALIZADO
30112021</t>
    </r>
  </si>
  <si>
    <t xml:space="preserve">Adelantar el seguimiento y control de la implementación del Sistema Integrado de Conservación (SIC) </t>
  </si>
  <si>
    <t>Informe semestral  de seguimiento</t>
  </si>
  <si>
    <r>
      <rPr>
        <b/>
        <sz val="12"/>
        <rFont val="Arial"/>
        <family val="2"/>
      </rPr>
      <t>DGC</t>
    </r>
    <r>
      <rPr>
        <sz val="12"/>
        <rFont val="Arial"/>
        <family val="2"/>
      </rPr>
      <t xml:space="preserve">
NC - Subproceso de Recursos Administrativos
Dirección de Gestión Corporativa
Subdirección Administrativa
Coordinación de Documentación
DS - Subproceso de Recursos Administrativos
Directores Seccionales 
Jefes del GIT de Documentación o quien haga sus veces
NC - Subproceso Control Interno 
Oficina de Control Interno
ACTUALIZADO
30112021</t>
    </r>
  </si>
  <si>
    <t>INCUMPLIDA</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</si>
</sst>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_-;\-* #,##0_-;_-* &quot;-&quot;_-;_-@_-"/>
    <numFmt numFmtId="43" formatCode="_-* #,##0.00_-;\-* #,##0.00_-;_-* &quot;-&quot;??_-;_-@_-"/>
    <numFmt numFmtId="164" formatCode="_-&quot;XDR&quot;* #,##0_-;\-&quot;XDR&quot;* #,##0_-;_-&quot;XDR&quot;* &quot;-&quot;_-;_-@_-"/>
    <numFmt numFmtId="165" formatCode="_-&quot;XDR&quot;* #,##0.00_-;\-&quot;XDR&quot;* #,##0.00_-;_-&quot;XDR&quot;* &quot;-&quot;??_-;_-@_-"/>
    <numFmt numFmtId="166" formatCode="yyyy/mm/dd"/>
    <numFmt numFmtId="167" formatCode="_ * #,##0.00_ ;_ * \-#,##0.00_ ;_ * &quot;-&quot;??_ ;_ @_ "/>
    <numFmt numFmtId="168" formatCode="_(&quot;XDR&quot;\ * #,##0.00_);_(&quot;XDR&quot;\ * \(#,##0.00\);_(&quot;XDR&quot;\ * &quot;-&quot;??_);_(@_)"/>
    <numFmt numFmtId="169" formatCode="dd/mm/yyyy;@"/>
    <numFmt numFmtId="170" formatCode="[$$-240A]\ #,##0.00;\-[$$-240A]\ #,##0.00"/>
    <numFmt numFmtId="171" formatCode="[$$-240A]\ #,##0.00"/>
    <numFmt numFmtId="172" formatCode="[$$-240A]\ #,##0.00;[Red]\-[$$-240A]\ #,##0.00"/>
  </numFmts>
  <fonts count="56">
    <font>
      <sz val="11"/>
      <color theme="1"/>
      <name val="Calibri"/>
      <family val="2"/>
      <scheme val="minor"/>
    </font>
    <font>
      <sz val="10"/>
      <name val="Arial"/>
      <family val="2"/>
    </font>
    <font>
      <sz val="10"/>
      <name val="Arial Narrow"/>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2"/>
      <color theme="1"/>
      <name val="Calibri"/>
      <family val="2"/>
      <scheme val="minor"/>
    </font>
    <font>
      <sz val="11"/>
      <color theme="1"/>
      <name val="Calibri"/>
      <family val="2"/>
      <scheme val="minor"/>
    </font>
    <font>
      <b/>
      <sz val="11"/>
      <color theme="1"/>
      <name val="Calibri"/>
      <family val="2"/>
      <scheme val="minor"/>
    </font>
    <font>
      <b/>
      <sz val="11"/>
      <color indexed="81"/>
      <name val="Tahoma"/>
      <family val="2"/>
    </font>
    <font>
      <sz val="11"/>
      <color indexed="81"/>
      <name val="Tahoma"/>
      <family val="2"/>
    </font>
    <font>
      <sz val="11"/>
      <name val="Arial"/>
      <family val="2"/>
    </font>
    <font>
      <sz val="12"/>
      <name val="Arial"/>
      <family val="2"/>
    </font>
    <font>
      <sz val="12"/>
      <color theme="1"/>
      <name val="Arial"/>
      <family val="2"/>
    </font>
    <font>
      <b/>
      <sz val="12"/>
      <name val="Arial"/>
      <family val="2"/>
    </font>
    <font>
      <b/>
      <sz val="18"/>
      <color theme="1"/>
      <name val="Arial"/>
      <family val="2"/>
    </font>
    <font>
      <sz val="11"/>
      <color theme="1"/>
      <name val="Arial"/>
      <family val="2"/>
    </font>
    <font>
      <b/>
      <sz val="18"/>
      <name val="Arial"/>
      <family val="2"/>
    </font>
    <font>
      <u/>
      <sz val="12"/>
      <name val="Arial"/>
      <family val="2"/>
    </font>
    <font>
      <i/>
      <sz val="12"/>
      <name val="Arial"/>
      <family val="2"/>
    </font>
    <font>
      <b/>
      <sz val="14"/>
      <color rgb="FFFF0000"/>
      <name val="Calibri"/>
      <family val="2"/>
      <scheme val="minor"/>
    </font>
    <font>
      <b/>
      <sz val="14"/>
      <color rgb="FFFF0000"/>
      <name val="Arial"/>
      <family val="2"/>
    </font>
    <font>
      <sz val="11"/>
      <name val="Calibri"/>
      <family val="2"/>
      <scheme val="minor"/>
    </font>
    <font>
      <b/>
      <sz val="12"/>
      <color rgb="FF000000"/>
      <name val="Arial"/>
      <family val="2"/>
    </font>
    <font>
      <b/>
      <sz val="11"/>
      <name val="Calibri"/>
      <family val="2"/>
      <scheme val="minor"/>
    </font>
    <font>
      <sz val="12"/>
      <color theme="9" tint="0.79998168889431442"/>
      <name val="Arial"/>
      <family val="2"/>
    </font>
    <font>
      <sz val="8"/>
      <name val="Calibri"/>
      <family val="2"/>
      <scheme val="minor"/>
    </font>
    <font>
      <sz val="11"/>
      <color theme="8" tint="-0.249977111117893"/>
      <name val="Calibri"/>
      <family val="2"/>
      <scheme val="minor"/>
    </font>
    <font>
      <strike/>
      <sz val="12"/>
      <name val="Arial"/>
      <family val="2"/>
    </font>
    <font>
      <b/>
      <i/>
      <sz val="12"/>
      <name val="Arial"/>
      <family val="2"/>
    </font>
    <font>
      <b/>
      <sz val="11"/>
      <color theme="0"/>
      <name val="Calibri"/>
      <family val="2"/>
      <scheme val="minor"/>
    </font>
    <font>
      <b/>
      <sz val="12"/>
      <color theme="0"/>
      <name val="Arial"/>
      <family val="2"/>
    </font>
    <font>
      <sz val="10"/>
      <color indexed="10"/>
      <name val="Nunito sa"/>
    </font>
    <font>
      <b/>
      <sz val="12"/>
      <name val="Calibri"/>
      <family val="2"/>
    </font>
    <font>
      <b/>
      <sz val="10"/>
      <color indexed="9"/>
      <name val="Arial"/>
      <family val="2"/>
    </font>
    <font>
      <b/>
      <sz val="16"/>
      <name val="Arial"/>
      <family val="2"/>
    </font>
    <font>
      <sz val="12"/>
      <color rgb="FFE5FFFF"/>
      <name val="Arial"/>
      <family val="2"/>
    </font>
    <font>
      <b/>
      <sz val="16"/>
      <color theme="7" tint="0.79998168889431442"/>
      <name val="Arial"/>
      <family val="2"/>
    </font>
    <font>
      <b/>
      <sz val="12"/>
      <color theme="7" tint="0.79998168889431442"/>
      <name val="Arial"/>
      <family val="2"/>
    </font>
    <font>
      <b/>
      <sz val="12"/>
      <color theme="1"/>
      <name val="Arial"/>
      <family val="2"/>
    </font>
    <font>
      <sz val="12"/>
      <color rgb="FFFF0000"/>
      <name val="Arial"/>
      <family val="2"/>
    </font>
    <font>
      <sz val="11"/>
      <color rgb="FFFF0000"/>
      <name val="Calibri"/>
      <family val="2"/>
      <scheme val="minor"/>
    </font>
  </fonts>
  <fills count="42">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FDF0E9"/>
        <bgColor indexed="64"/>
      </patternFill>
    </fill>
    <fill>
      <patternFill patternType="solid">
        <fgColor rgb="FFFFFFE5"/>
        <bgColor indexed="64"/>
      </patternFill>
    </fill>
    <fill>
      <patternFill patternType="solid">
        <fgColor rgb="FFFFFFE5"/>
        <bgColor rgb="FF000000"/>
      </patternFill>
    </fill>
    <fill>
      <patternFill patternType="solid">
        <fgColor rgb="FFEFFFEF"/>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E1FFFF"/>
        <bgColor indexed="64"/>
      </patternFill>
    </fill>
    <fill>
      <patternFill patternType="solid">
        <fgColor rgb="FF66FF66"/>
        <bgColor indexed="64"/>
      </patternFill>
    </fill>
    <fill>
      <patternFill patternType="solid">
        <fgColor rgb="FFE5FFFF"/>
        <bgColor indexed="64"/>
      </patternFill>
    </fill>
    <fill>
      <patternFill patternType="solid">
        <fgColor theme="7" tint="0.79998168889431442"/>
        <bgColor indexed="64"/>
      </patternFill>
    </fill>
    <fill>
      <patternFill patternType="solid">
        <fgColor rgb="FFFFFF00"/>
        <bgColor indexed="64"/>
      </patternFill>
    </fill>
    <fill>
      <patternFill patternType="solid">
        <fgColor theme="5" tint="0.59999389629810485"/>
        <bgColor indexed="64"/>
      </patternFill>
    </fill>
    <fill>
      <patternFill patternType="solid">
        <fgColor rgb="FF99FFCC"/>
        <bgColor indexed="64"/>
      </patternFill>
    </fill>
    <fill>
      <patternFill patternType="solid">
        <fgColor rgb="FFFF9900"/>
        <bgColor indexed="64"/>
      </patternFill>
    </fill>
    <fill>
      <patternFill patternType="solid">
        <fgColor theme="9" tint="0.59999389629810485"/>
        <bgColor indexed="64"/>
      </patternFill>
    </fill>
    <fill>
      <patternFill patternType="solid">
        <fgColor theme="5" tint="0.79998168889431442"/>
        <bgColor indexed="64"/>
      </patternFill>
    </fill>
  </fills>
  <borders count="7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thin">
        <color auto="1"/>
      </top>
      <bottom/>
      <diagonal/>
    </border>
    <border>
      <left style="thin">
        <color auto="1"/>
      </left>
      <right style="thin">
        <color auto="1"/>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rgb="FF000000"/>
      </top>
      <bottom style="medium">
        <color indexed="64"/>
      </bottom>
      <diagonal/>
    </border>
    <border>
      <left style="thin">
        <color indexed="64"/>
      </left>
      <right style="thin">
        <color indexed="64"/>
      </right>
      <top style="double">
        <color indexed="64"/>
      </top>
      <bottom/>
      <diagonal/>
    </border>
    <border>
      <left/>
      <right/>
      <top style="double">
        <color indexed="64"/>
      </top>
      <bottom style="double">
        <color indexed="6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medium">
        <color indexed="64"/>
      </left>
      <right style="medium">
        <color indexed="64"/>
      </right>
      <top/>
      <bottom/>
      <diagonal/>
    </border>
    <border>
      <left style="medium">
        <color indexed="64"/>
      </left>
      <right style="medium">
        <color indexed="64"/>
      </right>
      <top style="medium">
        <color rgb="FF000000"/>
      </top>
      <bottom style="medium">
        <color rgb="FF000000"/>
      </bottom>
      <diagonal/>
    </border>
  </borders>
  <cellStyleXfs count="176">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5" fillId="5" borderId="0" applyNumberFormat="0" applyBorder="0" applyAlignment="0" applyProtection="0"/>
    <xf numFmtId="0" fontId="6" fillId="17" borderId="1" applyNumberFormat="0" applyAlignment="0" applyProtection="0"/>
    <xf numFmtId="0" fontId="7" fillId="18" borderId="2" applyNumberFormat="0" applyAlignment="0" applyProtection="0"/>
    <xf numFmtId="0" fontId="8" fillId="0" borderId="3" applyNumberFormat="0" applyFill="0" applyAlignment="0" applyProtection="0"/>
    <xf numFmtId="0" fontId="9" fillId="0" borderId="0" applyNumberFormat="0" applyFill="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22" borderId="0" applyNumberFormat="0" applyBorder="0" applyAlignment="0" applyProtection="0"/>
    <xf numFmtId="0" fontId="10" fillId="8" borderId="1" applyNumberFormat="0" applyAlignment="0" applyProtection="0"/>
    <xf numFmtId="0" fontId="11" fillId="4" borderId="0" applyNumberFormat="0" applyBorder="0" applyAlignment="0" applyProtection="0"/>
    <xf numFmtId="167" fontId="2" fillId="0" borderId="0" applyFont="0" applyFill="0" applyBorder="0" applyAlignment="0" applyProtection="0"/>
    <xf numFmtId="0" fontId="12" fillId="2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24" borderId="5" applyNumberFormat="0" applyFont="0" applyAlignment="0" applyProtection="0"/>
    <xf numFmtId="0" fontId="2" fillId="24" borderId="5" applyNumberFormat="0" applyFont="0" applyAlignment="0" applyProtection="0"/>
    <xf numFmtId="9" fontId="2"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0" fontId="13" fillId="17" borderId="6"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4" applyNumberFormat="0" applyFill="0" applyAlignment="0" applyProtection="0"/>
    <xf numFmtId="0" fontId="17" fillId="0" borderId="7" applyNumberFormat="0" applyFill="0" applyAlignment="0" applyProtection="0"/>
    <xf numFmtId="0" fontId="9" fillId="0" borderId="8" applyNumberFormat="0" applyFill="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xf numFmtId="9" fontId="21" fillId="0" borderId="0" applyFont="0" applyFill="0" applyBorder="0" applyAlignment="0" applyProtection="0"/>
    <xf numFmtId="0" fontId="1" fillId="0" borderId="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167" fontId="1" fillId="0" borderId="0" applyFont="0" applyFill="0" applyBorder="0" applyAlignment="0" applyProtection="0"/>
    <xf numFmtId="0" fontId="21" fillId="0" borderId="0"/>
    <xf numFmtId="9" fontId="1" fillId="0" borderId="0" applyFont="0" applyFill="0" applyBorder="0" applyAlignment="0" applyProtection="0"/>
    <xf numFmtId="0" fontId="1" fillId="0" borderId="0"/>
    <xf numFmtId="0" fontId="1" fillId="0" borderId="0"/>
    <xf numFmtId="0" fontId="1" fillId="0" borderId="0" applyNumberFormat="0" applyFill="0" applyBorder="0" applyAlignment="0" applyProtection="0"/>
    <xf numFmtId="168" fontId="2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43" fontId="21" fillId="0" borderId="0" applyFont="0" applyFill="0" applyBorder="0" applyAlignment="0" applyProtection="0"/>
    <xf numFmtId="41" fontId="21" fillId="0" borderId="0" applyFont="0" applyFill="0" applyBorder="0" applyAlignment="0" applyProtection="0"/>
    <xf numFmtId="165"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0" fontId="1" fillId="0" borderId="0"/>
    <xf numFmtId="164" fontId="21" fillId="0" borderId="0" applyFont="0" applyFill="0" applyBorder="0" applyAlignment="0" applyProtection="0"/>
    <xf numFmtId="41" fontId="21" fillId="0" borderId="0" applyFont="0" applyFill="0" applyBorder="0" applyAlignment="0" applyProtection="0"/>
    <xf numFmtId="0" fontId="2" fillId="0" borderId="0"/>
    <xf numFmtId="43" fontId="21" fillId="0" borderId="0" applyFont="0" applyFill="0" applyBorder="0" applyAlignment="0" applyProtection="0"/>
    <xf numFmtId="41" fontId="21" fillId="0" borderId="0" applyFont="0" applyFill="0" applyBorder="0" applyAlignment="0" applyProtection="0"/>
    <xf numFmtId="165"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64" fontId="21" fillId="0" borderId="0" applyFont="0" applyFill="0" applyBorder="0" applyAlignment="0" applyProtection="0"/>
    <xf numFmtId="41" fontId="21" fillId="0" borderId="0" applyFont="0" applyFill="0" applyBorder="0" applyAlignment="0" applyProtection="0"/>
    <xf numFmtId="0" fontId="21" fillId="0" borderId="0"/>
    <xf numFmtId="164" fontId="21" fillId="0" borderId="0" applyFont="0" applyFill="0" applyBorder="0" applyAlignment="0" applyProtection="0"/>
    <xf numFmtId="164"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21" fillId="0" borderId="0"/>
    <xf numFmtId="0" fontId="6" fillId="17" borderId="52" applyNumberFormat="0" applyAlignment="0" applyProtection="0"/>
    <xf numFmtId="0" fontId="10" fillId="8" borderId="52" applyNumberFormat="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 fillId="24" borderId="53" applyNumberFormat="0" applyFont="0" applyAlignment="0" applyProtection="0"/>
    <xf numFmtId="0" fontId="2" fillId="24" borderId="53" applyNumberFormat="0" applyFont="0" applyAlignment="0" applyProtection="0"/>
    <xf numFmtId="0" fontId="13" fillId="17" borderId="54" applyNumberFormat="0" applyAlignment="0" applyProtection="0"/>
    <xf numFmtId="0" fontId="19" fillId="0" borderId="55" applyNumberFormat="0" applyFill="0" applyAlignment="0" applyProtection="0"/>
  </cellStyleXfs>
  <cellXfs count="817">
    <xf numFmtId="0" fontId="0" fillId="0" borderId="0" xfId="0"/>
    <xf numFmtId="0" fontId="30" fillId="0" borderId="0" xfId="0" applyFont="1"/>
    <xf numFmtId="0" fontId="27" fillId="2" borderId="14" xfId="0" applyFont="1" applyFill="1" applyBorder="1"/>
    <xf numFmtId="0" fontId="28" fillId="2" borderId="12" xfId="82" applyFont="1" applyFill="1" applyBorder="1" applyAlignment="1">
      <alignment horizontal="center" vertical="center"/>
    </xf>
    <xf numFmtId="0" fontId="27" fillId="2" borderId="13" xfId="0" applyFont="1" applyFill="1" applyBorder="1"/>
    <xf numFmtId="0" fontId="30" fillId="0" borderId="0" xfId="0" applyFont="1" applyAlignment="1">
      <alignment horizontal="left"/>
    </xf>
    <xf numFmtId="0" fontId="30" fillId="0" borderId="0" xfId="0" applyFont="1" applyAlignment="1">
      <alignment horizontal="center"/>
    </xf>
    <xf numFmtId="0" fontId="27" fillId="2" borderId="0" xfId="0" applyFont="1" applyFill="1"/>
    <xf numFmtId="0" fontId="28" fillId="2" borderId="0" xfId="82" applyFont="1" applyFill="1" applyAlignment="1">
      <alignment horizontal="center" vertical="center"/>
    </xf>
    <xf numFmtId="0" fontId="28" fillId="2" borderId="10" xfId="82" applyFont="1" applyFill="1" applyBorder="1" applyAlignment="1">
      <alignment horizontal="left" vertical="center"/>
    </xf>
    <xf numFmtId="0" fontId="28" fillId="2" borderId="11" xfId="82" applyFont="1" applyFill="1" applyBorder="1" applyAlignment="1">
      <alignment horizontal="left" vertical="center"/>
    </xf>
    <xf numFmtId="0" fontId="27" fillId="2" borderId="12" xfId="0" applyFont="1" applyFill="1" applyBorder="1" applyAlignment="1">
      <alignment horizontal="center"/>
    </xf>
    <xf numFmtId="0" fontId="28" fillId="2" borderId="0" xfId="82" applyFont="1" applyFill="1" applyAlignment="1">
      <alignment horizontal="justify" vertical="top"/>
    </xf>
    <xf numFmtId="0" fontId="28" fillId="2" borderId="12" xfId="82" applyFont="1" applyFill="1" applyBorder="1" applyAlignment="1">
      <alignment horizontal="justify" vertical="top"/>
    </xf>
    <xf numFmtId="0" fontId="30" fillId="0" borderId="0" xfId="0" applyFont="1" applyAlignment="1">
      <alignment horizontal="justify" vertical="top"/>
    </xf>
    <xf numFmtId="0" fontId="26" fillId="0" borderId="0" xfId="0" applyFont="1" applyAlignment="1">
      <alignment horizontal="justify" vertical="top"/>
    </xf>
    <xf numFmtId="0" fontId="26" fillId="0" borderId="0" xfId="0" applyFont="1" applyAlignment="1">
      <alignment horizontal="center" vertical="center"/>
    </xf>
    <xf numFmtId="0" fontId="26" fillId="0" borderId="0" xfId="0" applyFont="1"/>
    <xf numFmtId="0" fontId="26" fillId="0" borderId="0" xfId="0" applyFont="1" applyAlignment="1">
      <alignment horizontal="left" vertical="top"/>
    </xf>
    <xf numFmtId="0" fontId="28" fillId="2" borderId="0" xfId="82" applyFont="1" applyFill="1" applyAlignment="1">
      <alignment horizontal="left" vertical="top"/>
    </xf>
    <xf numFmtId="0" fontId="26" fillId="0" borderId="0" xfId="0" applyFont="1" applyAlignment="1">
      <alignment horizontal="center"/>
    </xf>
    <xf numFmtId="0" fontId="26" fillId="0" borderId="0" xfId="0" applyFont="1" applyAlignment="1">
      <alignment horizontal="left"/>
    </xf>
    <xf numFmtId="169" fontId="26" fillId="0" borderId="0" xfId="0" applyNumberFormat="1" applyFont="1" applyAlignment="1">
      <alignment horizontal="center" vertical="center"/>
    </xf>
    <xf numFmtId="1" fontId="26" fillId="0" borderId="0" xfId="0" applyNumberFormat="1" applyFont="1" applyAlignment="1">
      <alignment horizontal="center" vertical="center"/>
    </xf>
    <xf numFmtId="0" fontId="26" fillId="0" borderId="0" xfId="0" applyFont="1" applyAlignment="1">
      <alignment vertical="center"/>
    </xf>
    <xf numFmtId="10" fontId="26" fillId="0" borderId="0" xfId="0" applyNumberFormat="1" applyFont="1" applyAlignment="1">
      <alignment horizontal="left" vertical="top"/>
    </xf>
    <xf numFmtId="0" fontId="0" fillId="2" borderId="17" xfId="0" applyFill="1" applyBorder="1" applyAlignment="1">
      <alignment vertical="center"/>
    </xf>
    <xf numFmtId="0" fontId="0" fillId="2" borderId="22" xfId="0" applyFill="1" applyBorder="1" applyAlignment="1">
      <alignment vertical="center"/>
    </xf>
    <xf numFmtId="0" fontId="0" fillId="2" borderId="18" xfId="0" applyFill="1" applyBorder="1" applyAlignment="1">
      <alignment vertical="center"/>
    </xf>
    <xf numFmtId="0" fontId="0" fillId="0" borderId="0" xfId="0" applyAlignment="1">
      <alignment vertical="center"/>
    </xf>
    <xf numFmtId="0" fontId="0" fillId="2" borderId="16" xfId="0" applyFill="1" applyBorder="1" applyAlignment="1">
      <alignment vertical="center"/>
    </xf>
    <xf numFmtId="0" fontId="0" fillId="2" borderId="19" xfId="0" applyFill="1" applyBorder="1" applyAlignment="1">
      <alignment vertical="center"/>
    </xf>
    <xf numFmtId="0" fontId="0" fillId="2" borderId="0" xfId="0" applyFill="1" applyAlignment="1">
      <alignment vertical="center"/>
    </xf>
    <xf numFmtId="0" fontId="0" fillId="0" borderId="27" xfId="0" pivotButton="1" applyBorder="1"/>
    <xf numFmtId="0" fontId="0" fillId="0" borderId="27" xfId="0" applyBorder="1"/>
    <xf numFmtId="0" fontId="0" fillId="0" borderId="29" xfId="0" pivotButton="1" applyBorder="1"/>
    <xf numFmtId="0" fontId="0" fillId="0" borderId="37" xfId="0" applyBorder="1"/>
    <xf numFmtId="0" fontId="0" fillId="0" borderId="38" xfId="0" applyBorder="1"/>
    <xf numFmtId="0" fontId="0" fillId="0" borderId="29" xfId="0" applyBorder="1" applyAlignment="1">
      <alignment horizontal="left"/>
    </xf>
    <xf numFmtId="0" fontId="0" fillId="0" borderId="39" xfId="0" applyBorder="1" applyAlignment="1">
      <alignment vertical="center"/>
    </xf>
    <xf numFmtId="0" fontId="0" fillId="0" borderId="33" xfId="0" applyBorder="1" applyAlignment="1">
      <alignment vertical="center"/>
    </xf>
    <xf numFmtId="0" fontId="22" fillId="30" borderId="30" xfId="0" applyFont="1" applyFill="1" applyBorder="1" applyAlignment="1">
      <alignment horizontal="left"/>
    </xf>
    <xf numFmtId="0" fontId="22" fillId="30" borderId="35" xfId="0" applyFont="1" applyFill="1" applyBorder="1"/>
    <xf numFmtId="0" fontId="22" fillId="30" borderId="31" xfId="0" applyFont="1" applyFill="1" applyBorder="1"/>
    <xf numFmtId="0" fontId="0" fillId="2" borderId="0" xfId="0" applyFill="1"/>
    <xf numFmtId="0" fontId="36" fillId="0" borderId="32" xfId="0" applyFont="1" applyBorder="1" applyAlignment="1">
      <alignment vertical="center"/>
    </xf>
    <xf numFmtId="0" fontId="0" fillId="2" borderId="39" xfId="0" applyFill="1" applyBorder="1"/>
    <xf numFmtId="0" fontId="0" fillId="2" borderId="33" xfId="0" applyFill="1" applyBorder="1"/>
    <xf numFmtId="0" fontId="34" fillId="0" borderId="0" xfId="0" applyFont="1" applyAlignment="1">
      <alignment vertical="center"/>
    </xf>
    <xf numFmtId="0" fontId="22" fillId="0" borderId="0" xfId="0" applyFont="1" applyAlignment="1">
      <alignment vertical="center"/>
    </xf>
    <xf numFmtId="0" fontId="37" fillId="0" borderId="19" xfId="0" applyFont="1" applyBorder="1" applyAlignment="1">
      <alignment readingOrder="1"/>
    </xf>
    <xf numFmtId="0" fontId="0" fillId="0" borderId="19" xfId="0" applyBorder="1"/>
    <xf numFmtId="0" fontId="41" fillId="2" borderId="16" xfId="0" applyFont="1" applyFill="1" applyBorder="1" applyAlignment="1">
      <alignment vertical="center"/>
    </xf>
    <xf numFmtId="0" fontId="41" fillId="2" borderId="0" xfId="0" applyFont="1" applyFill="1"/>
    <xf numFmtId="0" fontId="41" fillId="0" borderId="0" xfId="0" applyFont="1"/>
    <xf numFmtId="0" fontId="41" fillId="0" borderId="0" xfId="0" applyFont="1" applyAlignment="1">
      <alignment vertical="center"/>
    </xf>
    <xf numFmtId="0" fontId="41" fillId="2" borderId="19" xfId="0" applyFont="1" applyFill="1" applyBorder="1"/>
    <xf numFmtId="41" fontId="41" fillId="2" borderId="19" xfId="0" applyNumberFormat="1" applyFont="1" applyFill="1" applyBorder="1"/>
    <xf numFmtId="0" fontId="0" fillId="2" borderId="19" xfId="0" applyFill="1" applyBorder="1"/>
    <xf numFmtId="41" fontId="0" fillId="2" borderId="19" xfId="0" applyNumberFormat="1" applyFill="1" applyBorder="1"/>
    <xf numFmtId="0" fontId="41" fillId="2" borderId="0" xfId="0" applyFont="1" applyFill="1" applyAlignment="1">
      <alignment vertical="center"/>
    </xf>
    <xf numFmtId="0" fontId="0" fillId="2" borderId="20" xfId="0" applyFill="1" applyBorder="1" applyAlignment="1">
      <alignment vertical="center"/>
    </xf>
    <xf numFmtId="0" fontId="0" fillId="2" borderId="15" xfId="0" applyFill="1" applyBorder="1" applyAlignment="1">
      <alignment vertical="center"/>
    </xf>
    <xf numFmtId="0" fontId="0" fillId="2" borderId="15" xfId="0" applyFill="1" applyBorder="1"/>
    <xf numFmtId="0" fontId="0" fillId="2" borderId="21" xfId="0" applyFill="1" applyBorder="1" applyAlignment="1">
      <alignment vertical="center"/>
    </xf>
    <xf numFmtId="0" fontId="28" fillId="2" borderId="42" xfId="0" applyFont="1" applyFill="1" applyBorder="1" applyAlignment="1">
      <alignment horizontal="center" vertical="center"/>
    </xf>
    <xf numFmtId="0" fontId="28" fillId="2" borderId="42" xfId="0" applyFont="1" applyFill="1" applyBorder="1" applyAlignment="1">
      <alignment horizontal="justify" vertical="top"/>
    </xf>
    <xf numFmtId="0" fontId="26" fillId="2" borderId="0" xfId="0" applyFont="1" applyFill="1" applyAlignment="1">
      <alignment horizontal="justify" vertical="top"/>
    </xf>
    <xf numFmtId="0" fontId="28" fillId="2" borderId="42" xfId="0" applyFont="1" applyFill="1" applyBorder="1" applyAlignment="1">
      <alignment horizontal="left" vertical="top"/>
    </xf>
    <xf numFmtId="0" fontId="26" fillId="2" borderId="0" xfId="0" applyFont="1" applyFill="1" applyAlignment="1">
      <alignment horizontal="center" vertical="center"/>
    </xf>
    <xf numFmtId="0" fontId="26" fillId="2" borderId="0" xfId="0" applyFont="1" applyFill="1" applyAlignment="1">
      <alignment horizontal="left" vertical="top"/>
    </xf>
    <xf numFmtId="0" fontId="26" fillId="2" borderId="13" xfId="0" applyFont="1" applyFill="1" applyBorder="1" applyAlignment="1">
      <alignment horizontal="center" vertical="center"/>
    </xf>
    <xf numFmtId="0" fontId="26" fillId="0" borderId="0" xfId="0" applyFont="1" applyAlignment="1">
      <alignment horizontal="center" vertical="center" wrapText="1"/>
    </xf>
    <xf numFmtId="0" fontId="26" fillId="2" borderId="0" xfId="0" applyFont="1" applyFill="1" applyAlignment="1">
      <alignment horizontal="center" vertical="center" wrapText="1"/>
    </xf>
    <xf numFmtId="0" fontId="45" fillId="2" borderId="42" xfId="0" applyFont="1" applyFill="1" applyBorder="1" applyAlignment="1">
      <alignment horizontal="center" vertical="center" wrapText="1"/>
    </xf>
    <xf numFmtId="0" fontId="26" fillId="2" borderId="42" xfId="0" applyFont="1" applyFill="1" applyBorder="1" applyAlignment="1">
      <alignment horizontal="left" vertical="top"/>
    </xf>
    <xf numFmtId="0" fontId="44" fillId="2" borderId="0" xfId="0" applyFont="1" applyFill="1" applyAlignment="1">
      <alignment vertical="center"/>
    </xf>
    <xf numFmtId="0" fontId="0" fillId="0" borderId="16" xfId="0" applyBorder="1" applyAlignment="1">
      <alignment vertical="center"/>
    </xf>
    <xf numFmtId="0" fontId="26" fillId="0" borderId="0" xfId="0" applyFont="1" applyAlignment="1">
      <alignment horizontal="left" vertical="center"/>
    </xf>
    <xf numFmtId="0" fontId="0" fillId="0" borderId="0" xfId="0" applyAlignment="1">
      <alignment horizontal="left" vertical="center"/>
    </xf>
    <xf numFmtId="0" fontId="26" fillId="0" borderId="51" xfId="1" applyFont="1" applyFill="1" applyBorder="1" applyAlignment="1" applyProtection="1">
      <alignment horizontal="left" vertical="top" wrapText="1"/>
    </xf>
    <xf numFmtId="14" fontId="26" fillId="0" borderId="51" xfId="1" applyNumberFormat="1" applyFont="1" applyFill="1" applyBorder="1" applyAlignment="1" applyProtection="1">
      <alignment horizontal="center" vertical="center" wrapText="1"/>
    </xf>
    <xf numFmtId="0" fontId="28" fillId="2" borderId="23" xfId="1" applyFont="1" applyFill="1" applyBorder="1" applyAlignment="1" applyProtection="1">
      <alignment horizontal="center" vertical="center" wrapText="1"/>
    </xf>
    <xf numFmtId="0" fontId="28" fillId="2" borderId="11" xfId="1" applyFont="1" applyFill="1" applyBorder="1" applyAlignment="1" applyProtection="1">
      <alignment horizontal="center" vertical="center" wrapText="1"/>
    </xf>
    <xf numFmtId="0" fontId="28" fillId="2" borderId="11" xfId="1" applyFont="1" applyFill="1" applyBorder="1" applyAlignment="1" applyProtection="1">
      <alignment horizontal="right" vertical="center" wrapText="1"/>
    </xf>
    <xf numFmtId="0" fontId="26" fillId="0" borderId="57" xfId="0" applyFont="1" applyBorder="1" applyAlignment="1">
      <alignment horizontal="justify" vertical="top"/>
    </xf>
    <xf numFmtId="0" fontId="26" fillId="0" borderId="58" xfId="0" applyFont="1" applyBorder="1" applyAlignment="1">
      <alignment horizontal="justify" vertical="top"/>
    </xf>
    <xf numFmtId="0" fontId="26" fillId="2" borderId="14" xfId="0" applyFont="1" applyFill="1" applyBorder="1" applyAlignment="1">
      <alignment horizontal="center" vertical="center"/>
    </xf>
    <xf numFmtId="14" fontId="26" fillId="2" borderId="0" xfId="0" applyNumberFormat="1" applyFont="1" applyFill="1" applyAlignment="1">
      <alignment horizontal="center" vertical="center"/>
    </xf>
    <xf numFmtId="0" fontId="49" fillId="2" borderId="0" xfId="0" applyFont="1" applyFill="1" applyAlignment="1">
      <alignment vertical="center" wrapText="1"/>
    </xf>
    <xf numFmtId="0" fontId="49" fillId="2" borderId="14" xfId="0" applyFont="1" applyFill="1" applyBorder="1" applyAlignment="1">
      <alignment vertical="center" wrapText="1"/>
    </xf>
    <xf numFmtId="169" fontId="28" fillId="26" borderId="56" xfId="0" applyNumberFormat="1" applyFont="1" applyFill="1" applyBorder="1" applyAlignment="1">
      <alignment horizontal="right" vertical="center"/>
    </xf>
    <xf numFmtId="0" fontId="26" fillId="26" borderId="23" xfId="1" applyFont="1" applyFill="1" applyBorder="1" applyAlignment="1" applyProtection="1">
      <alignment horizontal="left" vertical="center" wrapText="1"/>
    </xf>
    <xf numFmtId="0" fontId="26" fillId="26" borderId="23" xfId="54" applyFont="1" applyFill="1" applyBorder="1" applyAlignment="1">
      <alignment horizontal="center" vertical="center" wrapText="1"/>
    </xf>
    <xf numFmtId="10" fontId="26" fillId="0" borderId="56" xfId="72" applyNumberFormat="1" applyFont="1" applyFill="1" applyBorder="1" applyAlignment="1" applyProtection="1">
      <alignment horizontal="center" vertical="center"/>
    </xf>
    <xf numFmtId="169" fontId="28" fillId="32" borderId="56" xfId="0" applyNumberFormat="1" applyFont="1" applyFill="1" applyBorder="1" applyAlignment="1">
      <alignment horizontal="right" vertical="center"/>
    </xf>
    <xf numFmtId="169" fontId="28" fillId="33" borderId="56" xfId="0" applyNumberFormat="1" applyFont="1" applyFill="1" applyBorder="1" applyAlignment="1">
      <alignment horizontal="right" vertical="center"/>
    </xf>
    <xf numFmtId="0" fontId="26" fillId="0" borderId="58" xfId="0" applyFont="1" applyBorder="1" applyAlignment="1">
      <alignment horizontal="left" vertical="center"/>
    </xf>
    <xf numFmtId="0" fontId="26" fillId="0" borderId="57" xfId="0" applyFont="1" applyBorder="1" applyAlignment="1">
      <alignment horizontal="center" vertical="center"/>
    </xf>
    <xf numFmtId="0" fontId="45" fillId="2" borderId="42" xfId="82" applyFont="1" applyFill="1" applyBorder="1" applyAlignment="1">
      <alignment vertical="center"/>
    </xf>
    <xf numFmtId="0" fontId="26" fillId="0" borderId="57" xfId="0" applyFont="1" applyBorder="1" applyAlignment="1">
      <alignment horizontal="left" vertical="top"/>
    </xf>
    <xf numFmtId="0" fontId="26" fillId="34" borderId="56" xfId="0" applyFont="1" applyFill="1" applyBorder="1" applyAlignment="1">
      <alignment horizontal="left" vertical="center" wrapText="1"/>
    </xf>
    <xf numFmtId="0" fontId="26" fillId="34" borderId="56" xfId="1" applyFont="1" applyFill="1" applyBorder="1" applyAlignment="1" applyProtection="1">
      <alignment horizontal="center" vertical="center" wrapText="1"/>
    </xf>
    <xf numFmtId="0" fontId="26" fillId="34" borderId="56" xfId="0" applyFont="1" applyFill="1" applyBorder="1" applyAlignment="1">
      <alignment horizontal="center" vertical="center" wrapText="1"/>
    </xf>
    <xf numFmtId="0" fontId="26" fillId="34" borderId="56" xfId="0" applyFont="1" applyFill="1" applyBorder="1" applyAlignment="1">
      <alignment horizontal="left" vertical="top" wrapText="1"/>
    </xf>
    <xf numFmtId="2" fontId="26" fillId="34" borderId="56" xfId="0" applyNumberFormat="1" applyFont="1" applyFill="1" applyBorder="1" applyAlignment="1">
      <alignment horizontal="center" vertical="center" wrapText="1"/>
    </xf>
    <xf numFmtId="14" fontId="26" fillId="34" borderId="56" xfId="0" applyNumberFormat="1" applyFont="1" applyFill="1" applyBorder="1" applyAlignment="1">
      <alignment horizontal="center" vertical="center"/>
    </xf>
    <xf numFmtId="1" fontId="26" fillId="34" borderId="56" xfId="1" applyNumberFormat="1" applyFont="1" applyFill="1" applyBorder="1" applyAlignment="1" applyProtection="1">
      <alignment horizontal="center" vertical="center" wrapText="1"/>
    </xf>
    <xf numFmtId="10" fontId="26" fillId="34" borderId="56" xfId="0" applyNumberFormat="1" applyFont="1" applyFill="1" applyBorder="1" applyAlignment="1">
      <alignment horizontal="center" vertical="center"/>
    </xf>
    <xf numFmtId="0" fontId="26" fillId="34" borderId="56" xfId="0" applyFont="1" applyFill="1" applyBorder="1" applyAlignment="1">
      <alignment horizontal="center" vertical="center"/>
    </xf>
    <xf numFmtId="4" fontId="26" fillId="34" borderId="56" xfId="0" applyNumberFormat="1" applyFont="1" applyFill="1" applyBorder="1" applyAlignment="1">
      <alignment horizontal="center" vertical="center" wrapText="1"/>
    </xf>
    <xf numFmtId="4" fontId="26" fillId="34" borderId="56" xfId="72" applyNumberFormat="1" applyFont="1" applyFill="1" applyBorder="1" applyAlignment="1" applyProtection="1">
      <alignment horizontal="center" vertical="center" wrapText="1"/>
    </xf>
    <xf numFmtId="0" fontId="28" fillId="34" borderId="56" xfId="0" applyFont="1" applyFill="1" applyBorder="1" applyAlignment="1">
      <alignment horizontal="left" vertical="top" wrapText="1"/>
    </xf>
    <xf numFmtId="10" fontId="26" fillId="34" borderId="56" xfId="0" applyNumberFormat="1" applyFont="1" applyFill="1" applyBorder="1" applyAlignment="1">
      <alignment horizontal="center" vertical="center" wrapText="1"/>
    </xf>
    <xf numFmtId="2" fontId="26" fillId="34" borderId="56" xfId="0" applyNumberFormat="1" applyFont="1" applyFill="1" applyBorder="1" applyAlignment="1">
      <alignment horizontal="center" vertical="center"/>
    </xf>
    <xf numFmtId="14" fontId="26" fillId="34" borderId="56" xfId="0" applyNumberFormat="1" applyFont="1" applyFill="1" applyBorder="1" applyAlignment="1">
      <alignment horizontal="center" vertical="center" wrapText="1"/>
    </xf>
    <xf numFmtId="10" fontId="26" fillId="34" borderId="56" xfId="0" applyNumberFormat="1" applyFont="1" applyFill="1" applyBorder="1" applyAlignment="1">
      <alignment horizontal="left" vertical="top" wrapText="1"/>
    </xf>
    <xf numFmtId="10" fontId="28" fillId="34" borderId="56" xfId="0" applyNumberFormat="1" applyFont="1" applyFill="1" applyBorder="1" applyAlignment="1">
      <alignment horizontal="left" vertical="top" wrapText="1"/>
    </xf>
    <xf numFmtId="0" fontId="26" fillId="34" borderId="56" xfId="52" applyFont="1" applyFill="1" applyBorder="1" applyAlignment="1">
      <alignment horizontal="left" vertical="top" wrapText="1"/>
    </xf>
    <xf numFmtId="0" fontId="26" fillId="34" borderId="56" xfId="1" applyFont="1" applyFill="1" applyBorder="1" applyAlignment="1" applyProtection="1">
      <alignment horizontal="left" vertical="center" wrapText="1"/>
    </xf>
    <xf numFmtId="0" fontId="26" fillId="34" borderId="56" xfId="54" applyFont="1" applyFill="1" applyBorder="1" applyAlignment="1">
      <alignment horizontal="center" vertical="center" wrapText="1"/>
    </xf>
    <xf numFmtId="172" fontId="26" fillId="34" borderId="56" xfId="0" applyNumberFormat="1" applyFont="1" applyFill="1" applyBorder="1" applyAlignment="1">
      <alignment horizontal="center" vertical="center"/>
    </xf>
    <xf numFmtId="10" fontId="26" fillId="34" borderId="56" xfId="72" applyNumberFormat="1" applyFont="1" applyFill="1" applyBorder="1" applyAlignment="1" applyProtection="1">
      <alignment horizontal="center" vertical="center" wrapText="1"/>
    </xf>
    <xf numFmtId="2" fontId="26" fillId="34" borderId="56" xfId="0" applyNumberFormat="1" applyFont="1" applyFill="1" applyBorder="1" applyAlignment="1">
      <alignment horizontal="center" vertical="center" shrinkToFit="1"/>
    </xf>
    <xf numFmtId="0" fontId="26" fillId="34" borderId="56" xfId="0" applyFont="1" applyFill="1" applyBorder="1" applyAlignment="1">
      <alignment vertical="top" wrapText="1"/>
    </xf>
    <xf numFmtId="0" fontId="26" fillId="26" borderId="56" xfId="0" applyFont="1" applyFill="1" applyBorder="1" applyAlignment="1">
      <alignment horizontal="center" vertical="center" wrapText="1"/>
    </xf>
    <xf numFmtId="0" fontId="26" fillId="26" borderId="56" xfId="52" applyFont="1" applyFill="1" applyBorder="1" applyAlignment="1">
      <alignment horizontal="justify" vertical="top" wrapText="1"/>
    </xf>
    <xf numFmtId="0" fontId="26" fillId="26" borderId="56" xfId="102" applyFont="1" applyFill="1" applyBorder="1" applyAlignment="1">
      <alignment horizontal="justify" vertical="top" wrapText="1"/>
    </xf>
    <xf numFmtId="0" fontId="26" fillId="26" borderId="56" xfId="0" applyFont="1" applyFill="1" applyBorder="1" applyAlignment="1">
      <alignment horizontal="left" vertical="top" wrapText="1"/>
    </xf>
    <xf numFmtId="0" fontId="26" fillId="26" borderId="56" xfId="102" applyFont="1" applyFill="1" applyBorder="1" applyAlignment="1">
      <alignment horizontal="left" vertical="top" wrapText="1"/>
    </xf>
    <xf numFmtId="2" fontId="26" fillId="26" borderId="56" xfId="0" applyNumberFormat="1" applyFont="1" applyFill="1" applyBorder="1" applyAlignment="1">
      <alignment horizontal="center" vertical="center"/>
    </xf>
    <xf numFmtId="14" fontId="26" fillId="26" borderId="56" xfId="0" applyNumberFormat="1" applyFont="1" applyFill="1" applyBorder="1" applyAlignment="1">
      <alignment horizontal="center" vertical="center"/>
    </xf>
    <xf numFmtId="1" fontId="26" fillId="26" borderId="56" xfId="0" applyNumberFormat="1" applyFont="1" applyFill="1" applyBorder="1" applyAlignment="1">
      <alignment horizontal="center" vertical="center"/>
    </xf>
    <xf numFmtId="10" fontId="26" fillId="26" borderId="56" xfId="0" applyNumberFormat="1" applyFont="1" applyFill="1" applyBorder="1" applyAlignment="1">
      <alignment horizontal="center" vertical="center"/>
    </xf>
    <xf numFmtId="0" fontId="26" fillId="26" borderId="56" xfId="0" applyFont="1" applyFill="1" applyBorder="1" applyAlignment="1">
      <alignment horizontal="center" vertical="center"/>
    </xf>
    <xf numFmtId="0" fontId="26" fillId="26" borderId="56" xfId="1" applyFont="1" applyFill="1" applyBorder="1" applyAlignment="1" applyProtection="1">
      <alignment horizontal="left" vertical="center" wrapText="1"/>
    </xf>
    <xf numFmtId="0" fontId="26" fillId="26" borderId="56" xfId="54" applyFont="1" applyFill="1" applyBorder="1" applyAlignment="1">
      <alignment horizontal="center" vertical="center" wrapText="1"/>
    </xf>
    <xf numFmtId="0" fontId="26" fillId="26" borderId="56" xfId="52" applyFont="1" applyFill="1" applyBorder="1" applyAlignment="1">
      <alignment horizontal="left" vertical="top" wrapText="1"/>
    </xf>
    <xf numFmtId="0" fontId="26" fillId="26" borderId="56" xfId="0" applyFont="1" applyFill="1" applyBorder="1" applyAlignment="1">
      <alignment vertical="center" wrapText="1"/>
    </xf>
    <xf numFmtId="0" fontId="26" fillId="26" borderId="56" xfId="0" applyFont="1" applyFill="1" applyBorder="1" applyAlignment="1">
      <alignment horizontal="justify" vertical="top" wrapText="1"/>
    </xf>
    <xf numFmtId="14" fontId="26" fillId="26" borderId="56" xfId="52" applyNumberFormat="1" applyFont="1" applyFill="1" applyBorder="1" applyAlignment="1">
      <alignment horizontal="center" vertical="center" wrapText="1"/>
    </xf>
    <xf numFmtId="14" fontId="26" fillId="26" borderId="56" xfId="0" applyNumberFormat="1" applyFont="1" applyFill="1" applyBorder="1" applyAlignment="1">
      <alignment horizontal="left" vertical="top" wrapText="1"/>
    </xf>
    <xf numFmtId="0" fontId="28" fillId="26" borderId="56" xfId="0" applyFont="1" applyFill="1" applyBorder="1" applyAlignment="1">
      <alignment horizontal="center" vertical="center"/>
    </xf>
    <xf numFmtId="14" fontId="26" fillId="26" borderId="56" xfId="0" applyNumberFormat="1" applyFont="1" applyFill="1" applyBorder="1" applyAlignment="1">
      <alignment horizontal="center" vertical="center" wrapText="1"/>
    </xf>
    <xf numFmtId="0" fontId="26" fillId="26" borderId="56" xfId="55" applyFont="1" applyFill="1" applyBorder="1" applyAlignment="1">
      <alignment horizontal="justify" vertical="top" wrapText="1"/>
    </xf>
    <xf numFmtId="0" fontId="26" fillId="26" borderId="56" xfId="1" applyFont="1" applyFill="1" applyBorder="1" applyAlignment="1" applyProtection="1">
      <alignment horizontal="left" vertical="top" wrapText="1"/>
    </xf>
    <xf numFmtId="0" fontId="26" fillId="26" borderId="56" xfId="55" applyFont="1" applyFill="1" applyBorder="1" applyAlignment="1">
      <alignment horizontal="left" vertical="top" wrapText="1"/>
    </xf>
    <xf numFmtId="0" fontId="26" fillId="26" borderId="56" xfId="1" applyFont="1" applyFill="1" applyBorder="1" applyAlignment="1" applyProtection="1">
      <alignment horizontal="justify" vertical="top" wrapText="1"/>
    </xf>
    <xf numFmtId="1" fontId="26" fillId="26" borderId="56" xfId="0" applyNumberFormat="1" applyFont="1" applyFill="1" applyBorder="1" applyAlignment="1">
      <alignment horizontal="left" vertical="top" wrapText="1"/>
    </xf>
    <xf numFmtId="0" fontId="26" fillId="26" borderId="56" xfId="1" applyFont="1" applyFill="1" applyBorder="1" applyAlignment="1" applyProtection="1">
      <alignment horizontal="center" vertical="center" wrapText="1"/>
    </xf>
    <xf numFmtId="2" fontId="26" fillId="26" borderId="56" xfId="0" applyNumberFormat="1" applyFont="1" applyFill="1" applyBorder="1" applyAlignment="1">
      <alignment horizontal="center" vertical="center" wrapText="1"/>
    </xf>
    <xf numFmtId="14" fontId="26" fillId="26" borderId="56" xfId="1" applyNumberFormat="1" applyFont="1" applyFill="1" applyBorder="1" applyAlignment="1" applyProtection="1">
      <alignment horizontal="center" vertical="center" wrapText="1"/>
    </xf>
    <xf numFmtId="0" fontId="26" fillId="26" borderId="56" xfId="55" quotePrefix="1" applyFont="1" applyFill="1" applyBorder="1" applyAlignment="1">
      <alignment horizontal="left" vertical="top" wrapText="1"/>
    </xf>
    <xf numFmtId="0" fontId="28" fillId="26" borderId="56" xfId="0" applyFont="1" applyFill="1" applyBorder="1" applyAlignment="1">
      <alignment horizontal="left" vertical="top" wrapText="1"/>
    </xf>
    <xf numFmtId="0" fontId="26" fillId="26" borderId="56" xfId="0" applyFont="1" applyFill="1" applyBorder="1" applyAlignment="1">
      <alignment horizontal="left" vertical="top"/>
    </xf>
    <xf numFmtId="0" fontId="26" fillId="27" borderId="56" xfId="0" applyFont="1" applyFill="1" applyBorder="1" applyAlignment="1">
      <alignment horizontal="left" vertical="center" wrapText="1"/>
    </xf>
    <xf numFmtId="0" fontId="26" fillId="27" borderId="56" xfId="0" applyFont="1" applyFill="1" applyBorder="1" applyAlignment="1">
      <alignment horizontal="center" vertical="center" wrapText="1"/>
    </xf>
    <xf numFmtId="0" fontId="26" fillId="27" borderId="56" xfId="0" applyFont="1" applyFill="1" applyBorder="1" applyAlignment="1">
      <alignment horizontal="justify" vertical="top" wrapText="1"/>
    </xf>
    <xf numFmtId="0" fontId="26" fillId="27" borderId="56" xfId="0" applyFont="1" applyFill="1" applyBorder="1" applyAlignment="1">
      <alignment horizontal="left" vertical="top" wrapText="1"/>
    </xf>
    <xf numFmtId="4" fontId="26" fillId="27" borderId="56" xfId="0" applyNumberFormat="1" applyFont="1" applyFill="1" applyBorder="1" applyAlignment="1">
      <alignment horizontal="center" vertical="center" wrapText="1"/>
    </xf>
    <xf numFmtId="14" fontId="26" fillId="27" borderId="56" xfId="0" applyNumberFormat="1" applyFont="1" applyFill="1" applyBorder="1" applyAlignment="1">
      <alignment horizontal="center" vertical="center" wrapText="1"/>
    </xf>
    <xf numFmtId="1" fontId="26" fillId="27" borderId="56" xfId="0" applyNumberFormat="1" applyFont="1" applyFill="1" applyBorder="1" applyAlignment="1">
      <alignment horizontal="center" vertical="center"/>
    </xf>
    <xf numFmtId="10" fontId="26" fillId="27" borderId="56" xfId="0" applyNumberFormat="1" applyFont="1" applyFill="1" applyBorder="1" applyAlignment="1">
      <alignment horizontal="center" vertical="center"/>
    </xf>
    <xf numFmtId="4" fontId="26" fillId="26" borderId="56" xfId="0" applyNumberFormat="1" applyFont="1" applyFill="1" applyBorder="1" applyAlignment="1">
      <alignment horizontal="center" vertical="center" wrapText="1"/>
    </xf>
    <xf numFmtId="0" fontId="26" fillId="26" borderId="56" xfId="0" applyFont="1" applyFill="1" applyBorder="1" applyAlignment="1">
      <alignment horizontal="left" vertical="center" wrapText="1"/>
    </xf>
    <xf numFmtId="1" fontId="26" fillId="26" borderId="56" xfId="0" applyNumberFormat="1" applyFont="1" applyFill="1" applyBorder="1" applyAlignment="1">
      <alignment horizontal="center" vertical="center" wrapText="1"/>
    </xf>
    <xf numFmtId="10" fontId="26" fillId="26" borderId="56" xfId="72" applyNumberFormat="1" applyFont="1" applyFill="1" applyBorder="1" applyAlignment="1" applyProtection="1">
      <alignment horizontal="center" vertical="center"/>
    </xf>
    <xf numFmtId="0" fontId="26" fillId="26" borderId="56" xfId="82" applyFont="1" applyFill="1" applyBorder="1" applyAlignment="1">
      <alignment horizontal="left" vertical="top" wrapText="1"/>
    </xf>
    <xf numFmtId="0" fontId="26" fillId="27" borderId="59" xfId="0" applyFont="1" applyFill="1" applyBorder="1" applyAlignment="1">
      <alignment horizontal="center" vertical="center" wrapText="1"/>
    </xf>
    <xf numFmtId="14" fontId="26" fillId="27" borderId="59" xfId="0" applyNumberFormat="1" applyFont="1" applyFill="1" applyBorder="1" applyAlignment="1">
      <alignment horizontal="center" vertical="center"/>
    </xf>
    <xf numFmtId="14" fontId="26" fillId="27" borderId="59" xfId="0" applyNumberFormat="1" applyFont="1" applyFill="1" applyBorder="1" applyAlignment="1">
      <alignment horizontal="left" vertical="top" wrapText="1"/>
    </xf>
    <xf numFmtId="0" fontId="26" fillId="27" borderId="59" xfId="0" applyFont="1" applyFill="1" applyBorder="1" applyAlignment="1">
      <alignment wrapText="1"/>
    </xf>
    <xf numFmtId="14" fontId="26" fillId="27" borderId="56" xfId="0" applyNumberFormat="1" applyFont="1" applyFill="1" applyBorder="1" applyAlignment="1">
      <alignment horizontal="center" vertical="center"/>
    </xf>
    <xf numFmtId="0" fontId="26" fillId="27" borderId="59" xfId="0" applyFont="1" applyFill="1" applyBorder="1" applyAlignment="1">
      <alignment horizontal="center" vertical="center"/>
    </xf>
    <xf numFmtId="0" fontId="26" fillId="26" borderId="56" xfId="0" applyFont="1" applyFill="1" applyBorder="1" applyAlignment="1">
      <alignment horizontal="left" vertical="center"/>
    </xf>
    <xf numFmtId="0" fontId="28" fillId="27" borderId="56" xfId="0" applyFont="1" applyFill="1" applyBorder="1" applyAlignment="1">
      <alignment horizontal="left" vertical="top" wrapText="1"/>
    </xf>
    <xf numFmtId="2" fontId="26" fillId="26" borderId="56" xfId="0" applyNumberFormat="1" applyFont="1" applyFill="1" applyBorder="1" applyAlignment="1">
      <alignment horizontal="left" vertical="top" wrapText="1"/>
    </xf>
    <xf numFmtId="4" fontId="26" fillId="26" borderId="56" xfId="0" applyNumberFormat="1" applyFont="1" applyFill="1" applyBorder="1" applyAlignment="1">
      <alignment horizontal="center" vertical="center"/>
    </xf>
    <xf numFmtId="0" fontId="26" fillId="0" borderId="57" xfId="1" applyFont="1" applyFill="1" applyBorder="1" applyAlignment="1" applyProtection="1">
      <alignment horizontal="center" vertical="center" wrapText="1"/>
    </xf>
    <xf numFmtId="0" fontId="26" fillId="0" borderId="56" xfId="1" applyFont="1" applyFill="1" applyBorder="1" applyAlignment="1" applyProtection="1">
      <alignment horizontal="left" vertical="top" wrapText="1"/>
    </xf>
    <xf numFmtId="14" fontId="26" fillId="0" borderId="56" xfId="1" applyNumberFormat="1" applyFont="1" applyFill="1" applyBorder="1" applyAlignment="1" applyProtection="1">
      <alignment horizontal="center" vertical="center" wrapText="1"/>
    </xf>
    <xf numFmtId="0" fontId="26" fillId="0" borderId="56" xfId="1" applyFont="1" applyFill="1" applyBorder="1" applyAlignment="1" applyProtection="1">
      <alignment horizontal="center" vertical="center" wrapText="1"/>
    </xf>
    <xf numFmtId="0" fontId="26" fillId="0" borderId="56" xfId="1" applyFont="1" applyFill="1" applyBorder="1" applyAlignment="1" applyProtection="1">
      <alignment horizontal="justify" vertical="top" wrapText="1"/>
    </xf>
    <xf numFmtId="1" fontId="26" fillId="0" borderId="56" xfId="1" applyNumberFormat="1" applyFont="1" applyFill="1" applyBorder="1" applyAlignment="1" applyProtection="1">
      <alignment horizontal="center" vertical="center" wrapText="1"/>
    </xf>
    <xf numFmtId="0" fontId="26" fillId="0" borderId="57" xfId="1" applyFont="1" applyFill="1" applyBorder="1" applyAlignment="1" applyProtection="1">
      <alignment horizontal="justify" vertical="top" wrapText="1"/>
    </xf>
    <xf numFmtId="0" fontId="26" fillId="0" borderId="56" xfId="77" applyFont="1" applyFill="1" applyBorder="1" applyAlignment="1" applyProtection="1">
      <alignment horizontal="left" vertical="top" wrapText="1"/>
    </xf>
    <xf numFmtId="166" fontId="26" fillId="0" borderId="56" xfId="1" applyNumberFormat="1" applyFont="1" applyFill="1" applyBorder="1" applyAlignment="1" applyProtection="1">
      <alignment horizontal="center" vertical="center" wrapText="1"/>
    </xf>
    <xf numFmtId="0" fontId="0" fillId="0" borderId="64" xfId="0" applyBorder="1" applyAlignment="1">
      <alignment vertical="center"/>
    </xf>
    <xf numFmtId="0" fontId="0" fillId="0" borderId="57" xfId="0" applyBorder="1" applyAlignment="1">
      <alignment vertical="center"/>
    </xf>
    <xf numFmtId="0" fontId="0" fillId="0" borderId="65" xfId="0" applyBorder="1" applyAlignment="1">
      <alignment vertical="center"/>
    </xf>
    <xf numFmtId="169" fontId="28" fillId="2" borderId="56" xfId="0" applyNumberFormat="1" applyFont="1" applyFill="1" applyBorder="1" applyAlignment="1">
      <alignment horizontal="right" vertical="center"/>
    </xf>
    <xf numFmtId="0" fontId="26" fillId="36" borderId="56" xfId="54" applyFont="1" applyFill="1" applyBorder="1" applyAlignment="1">
      <alignment horizontal="center" vertical="center" wrapText="1"/>
    </xf>
    <xf numFmtId="10" fontId="26" fillId="36" borderId="56" xfId="0" applyNumberFormat="1" applyFont="1" applyFill="1" applyBorder="1" applyAlignment="1">
      <alignment horizontal="center" vertical="center"/>
    </xf>
    <xf numFmtId="0" fontId="26" fillId="36" borderId="56" xfId="0" applyFont="1" applyFill="1" applyBorder="1" applyAlignment="1">
      <alignment horizontal="center" vertical="center"/>
    </xf>
    <xf numFmtId="169" fontId="27" fillId="2" borderId="56" xfId="0" applyNumberFormat="1" applyFont="1" applyFill="1" applyBorder="1" applyAlignment="1">
      <alignment horizontal="center"/>
    </xf>
    <xf numFmtId="169" fontId="27" fillId="28" borderId="56" xfId="0" applyNumberFormat="1" applyFont="1" applyFill="1" applyBorder="1" applyAlignment="1">
      <alignment horizontal="right" vertical="center"/>
    </xf>
    <xf numFmtId="169" fontId="27" fillId="25" borderId="56" xfId="0" applyNumberFormat="1" applyFont="1" applyFill="1" applyBorder="1" applyAlignment="1">
      <alignment horizontal="right" vertical="center"/>
    </xf>
    <xf numFmtId="0" fontId="28" fillId="2" borderId="56" xfId="1" applyFont="1" applyFill="1" applyBorder="1" applyAlignment="1" applyProtection="1">
      <alignment horizontal="center" vertical="center" wrapText="1"/>
    </xf>
    <xf numFmtId="0" fontId="28" fillId="2" borderId="56" xfId="52" applyFont="1" applyFill="1" applyBorder="1" applyAlignment="1">
      <alignment horizontal="center" vertical="center" wrapText="1"/>
    </xf>
    <xf numFmtId="0" fontId="28" fillId="2" borderId="56" xfId="0" applyFont="1" applyFill="1" applyBorder="1" applyAlignment="1">
      <alignment horizontal="center" vertical="center" wrapText="1"/>
    </xf>
    <xf numFmtId="169" fontId="28" fillId="2" borderId="56" xfId="1" applyNumberFormat="1" applyFont="1" applyFill="1" applyBorder="1" applyAlignment="1" applyProtection="1">
      <alignment horizontal="center" vertical="center" wrapText="1"/>
    </xf>
    <xf numFmtId="1" fontId="28" fillId="0" borderId="56" xfId="1" applyNumberFormat="1" applyFont="1" applyFill="1" applyBorder="1" applyAlignment="1" applyProtection="1">
      <alignment horizontal="center" vertical="center" wrapText="1"/>
    </xf>
    <xf numFmtId="1" fontId="28" fillId="2" borderId="56" xfId="1" applyNumberFormat="1" applyFont="1" applyFill="1" applyBorder="1" applyAlignment="1" applyProtection="1">
      <alignment horizontal="center" vertical="center" wrapText="1"/>
    </xf>
    <xf numFmtId="10" fontId="28" fillId="2" borderId="56" xfId="1" applyNumberFormat="1" applyFont="1" applyFill="1" applyBorder="1" applyAlignment="1" applyProtection="1">
      <alignment horizontal="center" vertical="center" wrapText="1"/>
    </xf>
    <xf numFmtId="0" fontId="26" fillId="28" borderId="56" xfId="1" applyFont="1" applyFill="1" applyBorder="1" applyAlignment="1" applyProtection="1">
      <alignment horizontal="left" vertical="center" wrapText="1"/>
    </xf>
    <xf numFmtId="0" fontId="26" fillId="28" borderId="56" xfId="1" applyFont="1" applyFill="1" applyBorder="1" applyAlignment="1" applyProtection="1">
      <alignment horizontal="center" vertical="center" wrapText="1"/>
    </xf>
    <xf numFmtId="0" fontId="26" fillId="28" borderId="56" xfId="0" applyFont="1" applyFill="1" applyBorder="1" applyAlignment="1">
      <alignment horizontal="justify" vertical="top" wrapText="1"/>
    </xf>
    <xf numFmtId="0" fontId="39" fillId="28" borderId="56" xfId="0" applyFont="1" applyFill="1" applyBorder="1" applyAlignment="1">
      <alignment horizontal="justify" vertical="top" wrapText="1"/>
    </xf>
    <xf numFmtId="9" fontId="26" fillId="28" borderId="56" xfId="0" applyNumberFormat="1" applyFont="1" applyFill="1" applyBorder="1" applyAlignment="1">
      <alignment horizontal="justify" vertical="top" wrapText="1"/>
    </xf>
    <xf numFmtId="166" fontId="25" fillId="28" borderId="56" xfId="0" applyNumberFormat="1" applyFont="1" applyFill="1" applyBorder="1" applyAlignment="1">
      <alignment horizontal="center" vertical="center"/>
    </xf>
    <xf numFmtId="1" fontId="30" fillId="28" borderId="56" xfId="0" applyNumberFormat="1" applyFont="1" applyFill="1" applyBorder="1" applyAlignment="1">
      <alignment horizontal="center" vertical="center"/>
    </xf>
    <xf numFmtId="10" fontId="30" fillId="28" borderId="56" xfId="0" applyNumberFormat="1" applyFont="1" applyFill="1" applyBorder="1" applyAlignment="1">
      <alignment horizontal="center" vertical="center"/>
    </xf>
    <xf numFmtId="0" fontId="30" fillId="28" borderId="56" xfId="0" applyFont="1" applyFill="1" applyBorder="1" applyAlignment="1">
      <alignment horizontal="center" vertical="center" wrapText="1"/>
    </xf>
    <xf numFmtId="0" fontId="26" fillId="28" borderId="56" xfId="0" applyFont="1" applyFill="1" applyBorder="1" applyAlignment="1">
      <alignment horizontal="left" vertical="top" wrapText="1"/>
    </xf>
    <xf numFmtId="169" fontId="45" fillId="0" borderId="56" xfId="0" applyNumberFormat="1" applyFont="1" applyBorder="1" applyAlignment="1">
      <alignment horizontal="right" vertical="center"/>
    </xf>
    <xf numFmtId="0" fontId="51" fillId="2" borderId="0" xfId="0" applyFont="1" applyFill="1" applyAlignment="1">
      <alignment vertical="center" wrapText="1"/>
    </xf>
    <xf numFmtId="169" fontId="52" fillId="35" borderId="56" xfId="0" applyNumberFormat="1" applyFont="1" applyFill="1" applyBorder="1" applyAlignment="1">
      <alignment horizontal="right" vertical="center"/>
    </xf>
    <xf numFmtId="14" fontId="26" fillId="34" borderId="56" xfId="72" applyNumberFormat="1" applyFont="1" applyFill="1" applyBorder="1" applyAlignment="1" applyProtection="1">
      <alignment horizontal="center" vertical="center" wrapText="1"/>
    </xf>
    <xf numFmtId="0" fontId="28" fillId="2" borderId="42" xfId="0" applyFont="1" applyFill="1" applyBorder="1" applyAlignment="1">
      <alignment horizontal="center" vertical="top"/>
    </xf>
    <xf numFmtId="0" fontId="49" fillId="2" borderId="0" xfId="0" applyFont="1" applyFill="1" applyAlignment="1">
      <alignment horizontal="center" vertical="top" wrapText="1"/>
    </xf>
    <xf numFmtId="0" fontId="28" fillId="2" borderId="0" xfId="82" applyFont="1" applyFill="1" applyAlignment="1">
      <alignment horizontal="center" vertical="top"/>
    </xf>
    <xf numFmtId="0" fontId="45" fillId="2" borderId="0" xfId="82" applyFont="1" applyFill="1" applyAlignment="1">
      <alignment horizontal="center" vertical="top"/>
    </xf>
    <xf numFmtId="0" fontId="28" fillId="2" borderId="11" xfId="1" applyFont="1" applyFill="1" applyBorder="1" applyAlignment="1" applyProtection="1">
      <alignment horizontal="center" vertical="top" wrapText="1"/>
    </xf>
    <xf numFmtId="0" fontId="28" fillId="2" borderId="0" xfId="0" applyFont="1" applyFill="1" applyAlignment="1">
      <alignment horizontal="center" vertical="top"/>
    </xf>
    <xf numFmtId="0" fontId="28" fillId="0" borderId="58" xfId="0" applyFont="1" applyBorder="1" applyAlignment="1">
      <alignment horizontal="center" vertical="top"/>
    </xf>
    <xf numFmtId="0" fontId="28" fillId="0" borderId="0" xfId="0" applyFont="1" applyAlignment="1">
      <alignment horizontal="center" vertical="top"/>
    </xf>
    <xf numFmtId="0" fontId="45" fillId="2" borderId="0" xfId="82" applyFont="1" applyFill="1" applyAlignment="1">
      <alignment horizontal="center" vertical="center"/>
    </xf>
    <xf numFmtId="0" fontId="28" fillId="2" borderId="66" xfId="0" applyFont="1" applyFill="1" applyBorder="1" applyAlignment="1">
      <alignment horizontal="center" vertical="center"/>
    </xf>
    <xf numFmtId="0" fontId="26" fillId="0" borderId="66" xfId="0" applyFont="1" applyBorder="1" applyAlignment="1">
      <alignment horizontal="justify" vertical="top"/>
    </xf>
    <xf numFmtId="0" fontId="28" fillId="2" borderId="0" xfId="82" applyFont="1" applyFill="1" applyAlignment="1">
      <alignment vertical="center"/>
    </xf>
    <xf numFmtId="0" fontId="28" fillId="2" borderId="13" xfId="1" applyFont="1" applyFill="1" applyBorder="1" applyAlignment="1" applyProtection="1">
      <alignment horizontal="center" vertical="center" wrapText="1"/>
    </xf>
    <xf numFmtId="0" fontId="28" fillId="2" borderId="43" xfId="1" applyFont="1" applyFill="1" applyBorder="1" applyAlignment="1" applyProtection="1">
      <alignment horizontal="center" vertical="center" wrapText="1"/>
    </xf>
    <xf numFmtId="0" fontId="28" fillId="0" borderId="13" xfId="0" applyFont="1" applyBorder="1" applyAlignment="1">
      <alignment horizontal="center" vertical="center" wrapText="1"/>
    </xf>
    <xf numFmtId="0" fontId="26" fillId="34" borderId="56" xfId="0" applyFont="1" applyFill="1" applyBorder="1" applyAlignment="1" applyProtection="1">
      <alignment horizontal="justify" vertical="top" wrapText="1"/>
      <protection hidden="1"/>
    </xf>
    <xf numFmtId="0" fontId="26" fillId="34" borderId="56" xfId="0" applyFont="1" applyFill="1" applyBorder="1" applyAlignment="1" applyProtection="1">
      <alignment horizontal="left" vertical="top" wrapText="1"/>
      <protection hidden="1"/>
    </xf>
    <xf numFmtId="0" fontId="26" fillId="34" borderId="57" xfId="0" applyFont="1" applyFill="1" applyBorder="1" applyAlignment="1">
      <alignment horizontal="left" vertical="center" wrapText="1"/>
    </xf>
    <xf numFmtId="0" fontId="26" fillId="34" borderId="57" xfId="1" applyFont="1" applyFill="1" applyBorder="1" applyAlignment="1" applyProtection="1">
      <alignment horizontal="center" vertical="center" wrapText="1"/>
    </xf>
    <xf numFmtId="2" fontId="26" fillId="34" borderId="57" xfId="0" applyNumberFormat="1" applyFont="1" applyFill="1" applyBorder="1" applyAlignment="1">
      <alignment horizontal="center" vertical="center" wrapText="1"/>
    </xf>
    <xf numFmtId="14" fontId="26" fillId="34" borderId="57" xfId="0" applyNumberFormat="1" applyFont="1" applyFill="1" applyBorder="1" applyAlignment="1">
      <alignment horizontal="center" vertical="center"/>
    </xf>
    <xf numFmtId="1" fontId="26" fillId="34" borderId="57" xfId="1" applyNumberFormat="1" applyFont="1" applyFill="1" applyBorder="1" applyAlignment="1" applyProtection="1">
      <alignment horizontal="center" vertical="center" wrapText="1"/>
    </xf>
    <xf numFmtId="10" fontId="26" fillId="34" borderId="57" xfId="0" applyNumberFormat="1" applyFont="1" applyFill="1" applyBorder="1" applyAlignment="1">
      <alignment horizontal="center" vertical="center"/>
    </xf>
    <xf numFmtId="10" fontId="26" fillId="34" borderId="57" xfId="0" applyNumberFormat="1" applyFont="1" applyFill="1" applyBorder="1" applyAlignment="1">
      <alignment horizontal="left" vertical="top" wrapText="1"/>
    </xf>
    <xf numFmtId="10" fontId="26" fillId="34" borderId="59" xfId="0" applyNumberFormat="1" applyFont="1" applyFill="1" applyBorder="1" applyAlignment="1">
      <alignment horizontal="center" vertical="center"/>
    </xf>
    <xf numFmtId="0" fontId="26" fillId="34" borderId="57" xfId="0" applyFont="1" applyFill="1" applyBorder="1" applyAlignment="1" applyProtection="1">
      <alignment horizontal="justify" vertical="top" wrapText="1"/>
      <protection hidden="1"/>
    </xf>
    <xf numFmtId="10" fontId="26" fillId="34" borderId="66" xfId="0" applyNumberFormat="1" applyFont="1" applyFill="1" applyBorder="1" applyAlignment="1">
      <alignment horizontal="center" vertical="center"/>
    </xf>
    <xf numFmtId="0" fontId="26" fillId="34" borderId="56" xfId="0" applyFont="1" applyFill="1" applyBorder="1" applyAlignment="1">
      <alignment horizontal="justify" vertical="top"/>
    </xf>
    <xf numFmtId="0" fontId="26" fillId="34" borderId="57" xfId="0" applyFont="1" applyFill="1" applyBorder="1" applyAlignment="1">
      <alignment horizontal="justify" vertical="top"/>
    </xf>
    <xf numFmtId="0" fontId="26" fillId="34" borderId="56" xfId="0" applyFont="1" applyFill="1" applyBorder="1" applyAlignment="1" applyProtection="1">
      <alignment horizontal="justify" vertical="top"/>
      <protection hidden="1"/>
    </xf>
    <xf numFmtId="0" fontId="26" fillId="34" borderId="56" xfId="0" applyFont="1" applyFill="1" applyBorder="1" applyProtection="1">
      <protection hidden="1"/>
    </xf>
    <xf numFmtId="0" fontId="26" fillId="34" borderId="56" xfId="0" applyFont="1" applyFill="1" applyBorder="1" applyAlignment="1" applyProtection="1">
      <alignment vertical="top" wrapText="1"/>
      <protection hidden="1"/>
    </xf>
    <xf numFmtId="0" fontId="26" fillId="34" borderId="56" xfId="0" applyFont="1" applyFill="1" applyBorder="1" applyAlignment="1" applyProtection="1">
      <alignment vertical="center" wrapText="1"/>
      <protection hidden="1"/>
    </xf>
    <xf numFmtId="0" fontId="26" fillId="34" borderId="59" xfId="0" applyFont="1" applyFill="1" applyBorder="1" applyAlignment="1">
      <alignment vertical="center" wrapText="1"/>
    </xf>
    <xf numFmtId="0" fontId="26" fillId="34" borderId="13" xfId="0" applyFont="1" applyFill="1" applyBorder="1" applyAlignment="1">
      <alignment vertical="center" wrapText="1"/>
    </xf>
    <xf numFmtId="0" fontId="26" fillId="34" borderId="50" xfId="0" applyFont="1" applyFill="1" applyBorder="1" applyAlignment="1" applyProtection="1">
      <alignment horizontal="justify" vertical="top" wrapText="1"/>
      <protection hidden="1"/>
    </xf>
    <xf numFmtId="0" fontId="26" fillId="34" borderId="23" xfId="0" applyFont="1" applyFill="1" applyBorder="1" applyAlignment="1" applyProtection="1">
      <alignment vertical="top" wrapText="1"/>
      <protection hidden="1"/>
    </xf>
    <xf numFmtId="0" fontId="26" fillId="34" borderId="11" xfId="0" applyFont="1" applyFill="1" applyBorder="1" applyAlignment="1" applyProtection="1">
      <alignment vertical="top" wrapText="1"/>
      <protection hidden="1"/>
    </xf>
    <xf numFmtId="0" fontId="26" fillId="34" borderId="60" xfId="0" applyFont="1" applyFill="1" applyBorder="1" applyAlignment="1" applyProtection="1">
      <alignment vertical="top" wrapText="1"/>
      <protection hidden="1"/>
    </xf>
    <xf numFmtId="0" fontId="28" fillId="34" borderId="56" xfId="0" applyFont="1" applyFill="1" applyBorder="1" applyAlignment="1" applyProtection="1">
      <alignment horizontal="justify" vertical="top" wrapText="1"/>
      <protection hidden="1"/>
    </xf>
    <xf numFmtId="0" fontId="26" fillId="0" borderId="56" xfId="1" applyFont="1" applyFill="1" applyBorder="1" applyAlignment="1" applyProtection="1">
      <alignment horizontal="left" vertical="center" wrapText="1"/>
    </xf>
    <xf numFmtId="0" fontId="26" fillId="0" borderId="56" xfId="0" applyFont="1" applyBorder="1" applyAlignment="1">
      <alignment horizontal="left" vertical="top" wrapText="1"/>
    </xf>
    <xf numFmtId="0" fontId="26" fillId="0" borderId="56" xfId="0" applyFont="1" applyBorder="1" applyAlignment="1">
      <alignment horizontal="justify" vertical="top" wrapText="1"/>
    </xf>
    <xf numFmtId="14" fontId="26" fillId="0" borderId="56" xfId="0" applyNumberFormat="1" applyFont="1" applyBorder="1" applyAlignment="1">
      <alignment horizontal="center" vertical="center"/>
    </xf>
    <xf numFmtId="0" fontId="26" fillId="0" borderId="57" xfId="1" applyFont="1" applyFill="1" applyBorder="1" applyAlignment="1" applyProtection="1">
      <alignment horizontal="left" vertical="top" wrapText="1"/>
    </xf>
    <xf numFmtId="14" fontId="26" fillId="0" borderId="57" xfId="1" applyNumberFormat="1" applyFont="1" applyFill="1" applyBorder="1" applyAlignment="1" applyProtection="1">
      <alignment horizontal="center" vertical="center" wrapText="1"/>
    </xf>
    <xf numFmtId="169" fontId="28" fillId="0" borderId="56" xfId="0" applyNumberFormat="1" applyFont="1" applyBorder="1" applyAlignment="1">
      <alignment horizontal="right" vertical="center"/>
    </xf>
    <xf numFmtId="0" fontId="28" fillId="26" borderId="56" xfId="52" applyFont="1" applyFill="1" applyBorder="1" applyAlignment="1">
      <alignment horizontal="center" vertical="top" wrapText="1"/>
    </xf>
    <xf numFmtId="0" fontId="28" fillId="26" borderId="56" xfId="0" applyFont="1" applyFill="1" applyBorder="1" applyAlignment="1">
      <alignment horizontal="center" vertical="top" wrapText="1"/>
    </xf>
    <xf numFmtId="0" fontId="26" fillId="26" borderId="56" xfId="0" applyFont="1" applyFill="1" applyBorder="1" applyAlignment="1">
      <alignment vertical="top" wrapText="1"/>
    </xf>
    <xf numFmtId="0" fontId="26" fillId="26" borderId="0" xfId="0" applyFont="1" applyFill="1" applyAlignment="1">
      <alignment vertical="top" wrapText="1"/>
    </xf>
    <xf numFmtId="0" fontId="26" fillId="34" borderId="56" xfId="0" applyFont="1" applyFill="1" applyBorder="1" applyAlignment="1">
      <alignment horizontal="justify" vertical="top" wrapText="1"/>
    </xf>
    <xf numFmtId="0" fontId="26" fillId="0" borderId="56" xfId="0" applyFont="1" applyBorder="1" applyAlignment="1">
      <alignment horizontal="left" vertical="center" wrapText="1"/>
    </xf>
    <xf numFmtId="0" fontId="26" fillId="0" borderId="56" xfId="54" applyFont="1" applyBorder="1" applyAlignment="1">
      <alignment horizontal="center" vertical="center" wrapText="1"/>
    </xf>
    <xf numFmtId="0" fontId="28" fillId="0" borderId="57" xfId="0" applyFont="1" applyBorder="1" applyAlignment="1">
      <alignment horizontal="center" vertical="top" wrapText="1"/>
    </xf>
    <xf numFmtId="0" fontId="26" fillId="0" borderId="57" xfId="0" applyFont="1" applyBorder="1" applyAlignment="1">
      <alignment horizontal="justify" vertical="top" wrapText="1"/>
    </xf>
    <xf numFmtId="2" fontId="26" fillId="0" borderId="56" xfId="0" applyNumberFormat="1" applyFont="1" applyBorder="1" applyAlignment="1">
      <alignment horizontal="center" vertical="center"/>
    </xf>
    <xf numFmtId="1" fontId="26" fillId="0" borderId="56" xfId="0" applyNumberFormat="1" applyFont="1" applyBorder="1" applyAlignment="1">
      <alignment horizontal="center" vertical="center"/>
    </xf>
    <xf numFmtId="2" fontId="26" fillId="0" borderId="56" xfId="0" applyNumberFormat="1" applyFont="1" applyBorder="1" applyAlignment="1">
      <alignment horizontal="left" vertical="top" wrapText="1"/>
    </xf>
    <xf numFmtId="0" fontId="26" fillId="0" borderId="56" xfId="0" applyFont="1" applyBorder="1" applyAlignment="1">
      <alignment horizontal="center" vertical="center"/>
    </xf>
    <xf numFmtId="0" fontId="26" fillId="0" borderId="23" xfId="0" applyFont="1" applyBorder="1" applyAlignment="1">
      <alignment horizontal="justify" vertical="top" wrapText="1"/>
    </xf>
    <xf numFmtId="0" fontId="28" fillId="0" borderId="56" xfId="0" applyFont="1" applyBorder="1" applyAlignment="1">
      <alignment horizontal="center" vertical="top" wrapText="1"/>
    </xf>
    <xf numFmtId="2" fontId="26" fillId="0" borderId="56" xfId="0" applyNumberFormat="1" applyFont="1" applyBorder="1" applyAlignment="1">
      <alignment horizontal="center" vertical="center" wrapText="1"/>
    </xf>
    <xf numFmtId="14" fontId="26" fillId="0" borderId="56" xfId="0" applyNumberFormat="1" applyFont="1" applyBorder="1" applyAlignment="1">
      <alignment horizontal="center" vertical="center" wrapText="1"/>
    </xf>
    <xf numFmtId="0" fontId="26" fillId="0" borderId="56" xfId="0" applyFont="1" applyBorder="1" applyAlignment="1">
      <alignment horizontal="center" vertical="center" wrapText="1"/>
    </xf>
    <xf numFmtId="166" fontId="26" fillId="0" borderId="56" xfId="0" applyNumberFormat="1" applyFont="1" applyBorder="1" applyAlignment="1">
      <alignment horizontal="center" vertical="center"/>
    </xf>
    <xf numFmtId="0" fontId="26" fillId="0" borderId="56" xfId="82" applyFont="1" applyBorder="1" applyAlignment="1">
      <alignment horizontal="justify" vertical="top" wrapText="1"/>
    </xf>
    <xf numFmtId="0" fontId="26" fillId="0" borderId="56" xfId="82" applyFont="1" applyBorder="1" applyAlignment="1">
      <alignment horizontal="left" vertical="top" wrapText="1"/>
    </xf>
    <xf numFmtId="166" fontId="26" fillId="0" borderId="56" xfId="0" applyNumberFormat="1" applyFont="1" applyBorder="1" applyAlignment="1">
      <alignment horizontal="center" vertical="center" wrapText="1"/>
    </xf>
    <xf numFmtId="0" fontId="28" fillId="0" borderId="56" xfId="0" applyFont="1" applyBorder="1" applyAlignment="1">
      <alignment horizontal="left" vertical="top" wrapText="1"/>
    </xf>
    <xf numFmtId="0" fontId="26" fillId="0" borderId="56" xfId="102" applyFont="1" applyBorder="1" applyAlignment="1">
      <alignment horizontal="left" vertical="top" wrapText="1"/>
    </xf>
    <xf numFmtId="0" fontId="26" fillId="0" borderId="51" xfId="0" applyFont="1" applyBorder="1" applyAlignment="1">
      <alignment horizontal="left" vertical="top" wrapText="1"/>
    </xf>
    <xf numFmtId="2" fontId="26" fillId="0" borderId="51" xfId="0" applyNumberFormat="1" applyFont="1" applyBorder="1" applyAlignment="1">
      <alignment horizontal="center" vertical="center" wrapText="1"/>
    </xf>
    <xf numFmtId="1" fontId="26" fillId="0" borderId="51" xfId="0" applyNumberFormat="1" applyFont="1" applyBorder="1" applyAlignment="1">
      <alignment horizontal="center" vertical="center"/>
    </xf>
    <xf numFmtId="0" fontId="26" fillId="0" borderId="23" xfId="0" applyFont="1" applyBorder="1" applyAlignment="1">
      <alignment horizontal="left" vertical="top" wrapText="1"/>
    </xf>
    <xf numFmtId="2" fontId="26" fillId="0" borderId="23" xfId="0" applyNumberFormat="1" applyFont="1" applyBorder="1" applyAlignment="1">
      <alignment horizontal="center" vertical="center" shrinkToFit="1"/>
    </xf>
    <xf numFmtId="14" fontId="26" fillId="0" borderId="23" xfId="0" applyNumberFormat="1" applyFont="1" applyBorder="1" applyAlignment="1">
      <alignment horizontal="center" vertical="center"/>
    </xf>
    <xf numFmtId="1" fontId="26" fillId="0" borderId="23" xfId="0" applyNumberFormat="1" applyFont="1" applyBorder="1" applyAlignment="1">
      <alignment horizontal="center" vertical="center"/>
    </xf>
    <xf numFmtId="10" fontId="26" fillId="0" borderId="56" xfId="0" applyNumberFormat="1" applyFont="1" applyBorder="1" applyAlignment="1">
      <alignment horizontal="center" vertical="center"/>
    </xf>
    <xf numFmtId="0" fontId="26" fillId="0" borderId="56" xfId="110" applyFont="1" applyBorder="1" applyAlignment="1">
      <alignment horizontal="left" vertical="top" wrapText="1"/>
    </xf>
    <xf numFmtId="1" fontId="26" fillId="0" borderId="56" xfId="0" applyNumberFormat="1" applyFont="1" applyBorder="1" applyAlignment="1">
      <alignment horizontal="left" vertical="top" wrapText="1"/>
    </xf>
    <xf numFmtId="0" fontId="26" fillId="0" borderId="57" xfId="54" applyFont="1" applyBorder="1" applyAlignment="1">
      <alignment horizontal="center" vertical="center" wrapText="1"/>
    </xf>
    <xf numFmtId="0" fontId="26" fillId="0" borderId="57" xfId="0" applyFont="1" applyBorder="1" applyAlignment="1">
      <alignment horizontal="left" vertical="center" wrapText="1"/>
    </xf>
    <xf numFmtId="2" fontId="26" fillId="0" borderId="57" xfId="0" applyNumberFormat="1" applyFont="1" applyBorder="1" applyAlignment="1">
      <alignment horizontal="center" vertical="center"/>
    </xf>
    <xf numFmtId="1" fontId="26" fillId="0" borderId="57" xfId="0" applyNumberFormat="1" applyFont="1" applyBorder="1" applyAlignment="1">
      <alignment horizontal="center" vertical="center"/>
    </xf>
    <xf numFmtId="0" fontId="26" fillId="0" borderId="57" xfId="0" applyFont="1" applyBorder="1" applyAlignment="1">
      <alignment horizontal="left" vertical="top" wrapText="1"/>
    </xf>
    <xf numFmtId="49" fontId="26" fillId="0" borderId="56" xfId="87" applyNumberFormat="1" applyFont="1" applyBorder="1" applyAlignment="1">
      <alignment horizontal="center" vertical="center" wrapText="1"/>
    </xf>
    <xf numFmtId="49" fontId="26" fillId="0" borderId="56" xfId="87" applyNumberFormat="1" applyFont="1" applyBorder="1" applyAlignment="1">
      <alignment horizontal="justify" vertical="top" wrapText="1"/>
    </xf>
    <xf numFmtId="49" fontId="28" fillId="0" borderId="56" xfId="87" applyNumberFormat="1" applyFont="1" applyBorder="1" applyAlignment="1">
      <alignment horizontal="center" vertical="top" wrapText="1"/>
    </xf>
    <xf numFmtId="0" fontId="26" fillId="0" borderId="56" xfId="87" applyFont="1" applyBorder="1" applyAlignment="1">
      <alignment horizontal="justify" vertical="top" wrapText="1"/>
    </xf>
    <xf numFmtId="9" fontId="26" fillId="0" borderId="56" xfId="0" applyNumberFormat="1" applyFont="1" applyBorder="1" applyAlignment="1">
      <alignment horizontal="left" vertical="top" wrapText="1"/>
    </xf>
    <xf numFmtId="0" fontId="26" fillId="0" borderId="56" xfId="87" applyFont="1" applyBorder="1" applyAlignment="1">
      <alignment horizontal="left" vertical="top" wrapText="1"/>
    </xf>
    <xf numFmtId="0" fontId="26" fillId="0" borderId="56" xfId="0" applyFont="1" applyBorder="1" applyAlignment="1">
      <alignment horizontal="left" vertical="top"/>
    </xf>
    <xf numFmtId="0" fontId="26" fillId="0" borderId="56" xfId="79" applyFont="1" applyBorder="1" applyAlignment="1">
      <alignment horizontal="left" vertical="top" wrapText="1"/>
    </xf>
    <xf numFmtId="166" fontId="28" fillId="0" borderId="56" xfId="0" applyNumberFormat="1" applyFont="1" applyBorder="1" applyAlignment="1">
      <alignment horizontal="center" vertical="center"/>
    </xf>
    <xf numFmtId="0" fontId="26" fillId="0" borderId="56" xfId="55" applyFont="1" applyBorder="1" applyAlignment="1">
      <alignment horizontal="left" vertical="top" wrapText="1"/>
    </xf>
    <xf numFmtId="0" fontId="26" fillId="0" borderId="59" xfId="0" applyFont="1" applyBorder="1" applyAlignment="1">
      <alignment horizontal="left" vertical="top" wrapText="1"/>
    </xf>
    <xf numFmtId="14" fontId="26" fillId="0" borderId="59" xfId="0" applyNumberFormat="1" applyFont="1" applyBorder="1" applyAlignment="1">
      <alignment horizontal="center" vertical="center"/>
    </xf>
    <xf numFmtId="14" fontId="26" fillId="0" borderId="59" xfId="0" applyNumberFormat="1" applyFont="1" applyBorder="1" applyAlignment="1">
      <alignment horizontal="left" vertical="top" wrapText="1"/>
    </xf>
    <xf numFmtId="10" fontId="26" fillId="0" borderId="56" xfId="0" applyNumberFormat="1" applyFont="1" applyBorder="1" applyAlignment="1">
      <alignment horizontal="center" vertical="center" wrapText="1"/>
    </xf>
    <xf numFmtId="0" fontId="26" fillId="0" borderId="56" xfId="52" applyFont="1" applyBorder="1" applyAlignment="1">
      <alignment horizontal="justify" vertical="top" wrapText="1"/>
    </xf>
    <xf numFmtId="0" fontId="26" fillId="0" borderId="56" xfId="52" applyFont="1" applyBorder="1" applyAlignment="1">
      <alignment horizontal="left" vertical="top" wrapText="1"/>
    </xf>
    <xf numFmtId="2" fontId="26" fillId="0" borderId="56" xfId="52" applyNumberFormat="1" applyFont="1" applyBorder="1" applyAlignment="1">
      <alignment horizontal="left" vertical="top" wrapText="1"/>
    </xf>
    <xf numFmtId="14" fontId="26" fillId="0" borderId="23" xfId="0" applyNumberFormat="1" applyFont="1" applyBorder="1" applyAlignment="1">
      <alignment horizontal="center" vertical="center" wrapText="1"/>
    </xf>
    <xf numFmtId="14" fontId="26" fillId="0" borderId="59" xfId="0" applyNumberFormat="1" applyFont="1" applyBorder="1" applyAlignment="1">
      <alignment horizontal="center" vertical="center" wrapText="1"/>
    </xf>
    <xf numFmtId="0" fontId="26" fillId="0" borderId="13" xfId="0" applyFont="1" applyBorder="1" applyAlignment="1">
      <alignment horizontal="left" vertical="top" wrapText="1"/>
    </xf>
    <xf numFmtId="14" fontId="26" fillId="0" borderId="13" xfId="0" applyNumberFormat="1" applyFont="1" applyBorder="1" applyAlignment="1">
      <alignment horizontal="center" vertical="center" wrapText="1"/>
    </xf>
    <xf numFmtId="49" fontId="26" fillId="0" borderId="56" xfId="0" applyNumberFormat="1" applyFont="1" applyBorder="1" applyAlignment="1">
      <alignment horizontal="center" vertical="center"/>
    </xf>
    <xf numFmtId="2" fontId="27" fillId="0" borderId="56" xfId="0" applyNumberFormat="1" applyFont="1" applyBorder="1" applyAlignment="1">
      <alignment horizontal="left" vertical="top" wrapText="1"/>
    </xf>
    <xf numFmtId="169" fontId="27" fillId="0" borderId="56" xfId="0" applyNumberFormat="1" applyFont="1" applyBorder="1" applyAlignment="1">
      <alignment horizontal="center" vertical="center"/>
    </xf>
    <xf numFmtId="9" fontId="27" fillId="0" borderId="56" xfId="0" applyNumberFormat="1" applyFont="1" applyBorder="1" applyAlignment="1">
      <alignment horizontal="left" vertical="top"/>
    </xf>
    <xf numFmtId="10" fontId="27" fillId="0" borderId="56" xfId="0" applyNumberFormat="1" applyFont="1" applyBorder="1" applyAlignment="1">
      <alignment horizontal="center" vertical="center"/>
    </xf>
    <xf numFmtId="14" fontId="27" fillId="0" borderId="56" xfId="0" applyNumberFormat="1" applyFont="1" applyBorder="1" applyAlignment="1">
      <alignment horizontal="center" vertical="center"/>
    </xf>
    <xf numFmtId="0" fontId="26" fillId="0" borderId="56" xfId="0" applyFont="1" applyBorder="1" applyAlignment="1">
      <alignment vertical="top" wrapText="1"/>
    </xf>
    <xf numFmtId="2" fontId="26" fillId="0" borderId="56" xfId="0" applyNumberFormat="1" applyFont="1" applyBorder="1" applyAlignment="1" applyProtection="1">
      <alignment horizontal="center" vertical="center"/>
      <protection locked="0"/>
    </xf>
    <xf numFmtId="10" fontId="26" fillId="0" borderId="56" xfId="0" applyNumberFormat="1" applyFont="1" applyBorder="1" applyAlignment="1" applyProtection="1">
      <alignment horizontal="center" vertical="center"/>
      <protection locked="0"/>
    </xf>
    <xf numFmtId="2" fontId="26" fillId="0" borderId="56" xfId="0" applyNumberFormat="1" applyFont="1" applyBorder="1" applyAlignment="1" applyProtection="1">
      <alignment horizontal="center" vertical="center" wrapText="1"/>
      <protection locked="0"/>
    </xf>
    <xf numFmtId="4" fontId="26" fillId="0" borderId="56" xfId="0" applyNumberFormat="1" applyFont="1" applyBorder="1" applyAlignment="1" applyProtection="1">
      <alignment horizontal="center" vertical="center"/>
      <protection locked="0"/>
    </xf>
    <xf numFmtId="2" fontId="26" fillId="0" borderId="57" xfId="0" applyNumberFormat="1" applyFont="1" applyBorder="1" applyAlignment="1" applyProtection="1">
      <alignment horizontal="center" vertical="center"/>
      <protection locked="0"/>
    </xf>
    <xf numFmtId="170" fontId="26" fillId="0" borderId="56" xfId="0" applyNumberFormat="1" applyFont="1" applyBorder="1" applyAlignment="1" applyProtection="1">
      <alignment horizontal="center" vertical="center"/>
      <protection locked="0"/>
    </xf>
    <xf numFmtId="171" fontId="26" fillId="0" borderId="56" xfId="0" applyNumberFormat="1" applyFont="1" applyBorder="1" applyAlignment="1" applyProtection="1">
      <alignment horizontal="center" vertical="center" wrapText="1"/>
      <protection locked="0"/>
    </xf>
    <xf numFmtId="2" fontId="54" fillId="0" borderId="56" xfId="0" applyNumberFormat="1" applyFont="1" applyBorder="1" applyAlignment="1" applyProtection="1">
      <alignment horizontal="center" vertical="center" wrapText="1"/>
      <protection locked="0"/>
    </xf>
    <xf numFmtId="0" fontId="26" fillId="36" borderId="56" xfId="0" applyFont="1" applyFill="1" applyBorder="1" applyAlignment="1">
      <alignment horizontal="left" vertical="center" wrapText="1"/>
    </xf>
    <xf numFmtId="0" fontId="26" fillId="36" borderId="57" xfId="0" applyFont="1" applyFill="1" applyBorder="1" applyAlignment="1">
      <alignment horizontal="justify" vertical="top" wrapText="1"/>
    </xf>
    <xf numFmtId="0" fontId="26" fillId="36" borderId="56" xfId="0" applyFont="1" applyFill="1" applyBorder="1" applyAlignment="1">
      <alignment horizontal="left" vertical="top" wrapText="1"/>
    </xf>
    <xf numFmtId="2" fontId="26" fillId="36" borderId="56" xfId="0" applyNumberFormat="1" applyFont="1" applyFill="1" applyBorder="1" applyAlignment="1" applyProtection="1">
      <alignment horizontal="center" vertical="center"/>
      <protection locked="0"/>
    </xf>
    <xf numFmtId="14" fontId="26" fillId="36" borderId="56" xfId="0" applyNumberFormat="1" applyFont="1" applyFill="1" applyBorder="1" applyAlignment="1">
      <alignment horizontal="center" vertical="center"/>
    </xf>
    <xf numFmtId="4" fontId="26" fillId="36" borderId="56" xfId="0" applyNumberFormat="1" applyFont="1" applyFill="1" applyBorder="1" applyAlignment="1" applyProtection="1">
      <alignment horizontal="center" vertical="center"/>
      <protection locked="0"/>
    </xf>
    <xf numFmtId="10" fontId="26" fillId="36" borderId="56" xfId="72" applyNumberFormat="1" applyFont="1" applyFill="1" applyBorder="1" applyAlignment="1" applyProtection="1">
      <alignment horizontal="center" vertical="center"/>
    </xf>
    <xf numFmtId="0" fontId="26" fillId="36" borderId="57" xfId="0" applyFont="1" applyFill="1" applyBorder="1" applyAlignment="1">
      <alignment horizontal="left" vertical="top" wrapText="1"/>
    </xf>
    <xf numFmtId="0" fontId="26" fillId="36" borderId="57" xfId="0" applyFont="1" applyFill="1" applyBorder="1" applyAlignment="1">
      <alignment horizontal="center" vertical="center"/>
    </xf>
    <xf numFmtId="10" fontId="26" fillId="36" borderId="57" xfId="0" applyNumberFormat="1" applyFont="1" applyFill="1" applyBorder="1" applyAlignment="1" applyProtection="1">
      <alignment horizontal="center" vertical="center"/>
      <protection locked="0"/>
    </xf>
    <xf numFmtId="14" fontId="26" fillId="36" borderId="57" xfId="0" applyNumberFormat="1" applyFont="1" applyFill="1" applyBorder="1" applyAlignment="1">
      <alignment horizontal="center" vertical="center"/>
    </xf>
    <xf numFmtId="0" fontId="26" fillId="36" borderId="57" xfId="0" applyFont="1" applyFill="1" applyBorder="1" applyAlignment="1">
      <alignment horizontal="left" vertical="center" wrapText="1"/>
    </xf>
    <xf numFmtId="0" fontId="26" fillId="36" borderId="57" xfId="54" applyFont="1" applyFill="1" applyBorder="1" applyAlignment="1">
      <alignment horizontal="center" vertical="center" wrapText="1"/>
    </xf>
    <xf numFmtId="0" fontId="26" fillId="36" borderId="67" xfId="0" applyFont="1" applyFill="1" applyBorder="1" applyAlignment="1">
      <alignment horizontal="justify" vertical="top" wrapText="1"/>
    </xf>
    <xf numFmtId="0" fontId="26" fillId="36" borderId="67" xfId="0" applyFont="1" applyFill="1" applyBorder="1" applyAlignment="1">
      <alignment horizontal="left" vertical="top" wrapText="1"/>
    </xf>
    <xf numFmtId="2" fontId="26" fillId="36" borderId="67" xfId="0" applyNumberFormat="1" applyFont="1" applyFill="1" applyBorder="1" applyAlignment="1" applyProtection="1">
      <alignment horizontal="center" vertical="center"/>
      <protection locked="0"/>
    </xf>
    <xf numFmtId="14" fontId="26" fillId="36" borderId="67" xfId="0" applyNumberFormat="1" applyFont="1" applyFill="1" applyBorder="1" applyAlignment="1">
      <alignment horizontal="center" vertical="center"/>
    </xf>
    <xf numFmtId="0" fontId="26" fillId="36" borderId="67" xfId="0" applyFont="1" applyFill="1" applyBorder="1" applyAlignment="1">
      <alignment horizontal="center" vertical="center"/>
    </xf>
    <xf numFmtId="4" fontId="26" fillId="36" borderId="67" xfId="0" applyNumberFormat="1" applyFont="1" applyFill="1" applyBorder="1" applyAlignment="1" applyProtection="1">
      <alignment horizontal="center" vertical="center"/>
      <protection locked="0"/>
    </xf>
    <xf numFmtId="10" fontId="26" fillId="36" borderId="57" xfId="72" applyNumberFormat="1" applyFont="1" applyFill="1" applyBorder="1" applyAlignment="1" applyProtection="1">
      <alignment horizontal="center" vertical="center"/>
    </xf>
    <xf numFmtId="0" fontId="26" fillId="0" borderId="56" xfId="0" applyFont="1" applyBorder="1" applyAlignment="1">
      <alignment horizontal="justify" vertical="center" wrapText="1"/>
    </xf>
    <xf numFmtId="0" fontId="26" fillId="0" borderId="56" xfId="54" applyFont="1" applyBorder="1" applyAlignment="1">
      <alignment horizontal="justify" vertical="center" wrapText="1"/>
    </xf>
    <xf numFmtId="0" fontId="26" fillId="0" borderId="56" xfId="1" applyFont="1" applyFill="1" applyBorder="1" applyAlignment="1" applyProtection="1">
      <alignment horizontal="justify" vertical="center" wrapText="1"/>
    </xf>
    <xf numFmtId="0" fontId="26" fillId="0" borderId="56" xfId="0" applyFont="1" applyBorder="1" applyAlignment="1">
      <alignment horizontal="justify" vertical="center"/>
    </xf>
    <xf numFmtId="2" fontId="26" fillId="27" borderId="56" xfId="0" applyNumberFormat="1" applyFont="1" applyFill="1" applyBorder="1" applyAlignment="1" applyProtection="1">
      <alignment horizontal="center" vertical="center"/>
      <protection locked="0"/>
    </xf>
    <xf numFmtId="2" fontId="26" fillId="26" borderId="56" xfId="0" applyNumberFormat="1" applyFont="1" applyFill="1" applyBorder="1" applyAlignment="1" applyProtection="1">
      <alignment horizontal="center" vertical="center"/>
      <protection locked="0"/>
    </xf>
    <xf numFmtId="2" fontId="54" fillId="26" borderId="56" xfId="0" applyNumberFormat="1" applyFont="1" applyFill="1" applyBorder="1" applyAlignment="1">
      <alignment horizontal="center" vertical="center"/>
    </xf>
    <xf numFmtId="2" fontId="54" fillId="36" borderId="56" xfId="0" applyNumberFormat="1" applyFont="1" applyFill="1" applyBorder="1" applyAlignment="1">
      <alignment horizontal="center" vertical="center"/>
    </xf>
    <xf numFmtId="0" fontId="26" fillId="26" borderId="56" xfId="0" applyFont="1" applyFill="1" applyBorder="1" applyAlignment="1">
      <alignment horizontal="justify" vertical="center" wrapText="1"/>
    </xf>
    <xf numFmtId="0" fontId="26" fillId="26" borderId="57" xfId="0" applyFont="1" applyFill="1" applyBorder="1" applyAlignment="1">
      <alignment horizontal="justify" vertical="center" wrapText="1"/>
    </xf>
    <xf numFmtId="10" fontId="26" fillId="26" borderId="56" xfId="0" applyNumberFormat="1" applyFont="1" applyFill="1" applyBorder="1" applyAlignment="1" applyProtection="1">
      <alignment horizontal="center" vertical="center"/>
      <protection locked="0"/>
    </xf>
    <xf numFmtId="0" fontId="26" fillId="26" borderId="56" xfId="55" applyFont="1" applyFill="1" applyBorder="1" applyAlignment="1">
      <alignment horizontal="left" vertical="center" wrapText="1"/>
    </xf>
    <xf numFmtId="1" fontId="26" fillId="26" borderId="56" xfId="0" applyNumberFormat="1" applyFont="1" applyFill="1" applyBorder="1" applyAlignment="1">
      <alignment horizontal="left" vertical="center" wrapText="1"/>
    </xf>
    <xf numFmtId="0" fontId="26" fillId="38" borderId="56" xfId="1" applyFont="1" applyFill="1" applyBorder="1" applyAlignment="1" applyProtection="1">
      <alignment horizontal="justify" vertical="center" wrapText="1"/>
    </xf>
    <xf numFmtId="0" fontId="26" fillId="38" borderId="56" xfId="1" applyFont="1" applyFill="1" applyBorder="1" applyAlignment="1" applyProtection="1">
      <alignment horizontal="left" vertical="center" wrapText="1"/>
    </xf>
    <xf numFmtId="0" fontId="26" fillId="38" borderId="56" xfId="0" applyFont="1" applyFill="1" applyBorder="1" applyAlignment="1">
      <alignment horizontal="left" vertical="center" wrapText="1"/>
    </xf>
    <xf numFmtId="2" fontId="26" fillId="38" borderId="56" xfId="0" applyNumberFormat="1" applyFont="1" applyFill="1" applyBorder="1" applyAlignment="1">
      <alignment horizontal="center" vertical="center"/>
    </xf>
    <xf numFmtId="14" fontId="26" fillId="38" borderId="56" xfId="52" applyNumberFormat="1" applyFont="1" applyFill="1" applyBorder="1" applyAlignment="1">
      <alignment horizontal="center" vertical="center" wrapText="1"/>
    </xf>
    <xf numFmtId="1" fontId="26" fillId="38" borderId="56" xfId="0" applyNumberFormat="1" applyFont="1" applyFill="1" applyBorder="1" applyAlignment="1">
      <alignment horizontal="center" vertical="center"/>
    </xf>
    <xf numFmtId="2" fontId="26" fillId="38" borderId="56" xfId="0" applyNumberFormat="1" applyFont="1" applyFill="1" applyBorder="1" applyAlignment="1" applyProtection="1">
      <alignment horizontal="center" vertical="center"/>
      <protection locked="0"/>
    </xf>
    <xf numFmtId="10" fontId="26" fillId="38" borderId="56" xfId="0" applyNumberFormat="1" applyFont="1" applyFill="1" applyBorder="1" applyAlignment="1">
      <alignment horizontal="center" vertical="center"/>
    </xf>
    <xf numFmtId="0" fontId="26" fillId="38" borderId="56" xfId="0" applyFont="1" applyFill="1" applyBorder="1" applyAlignment="1">
      <alignment horizontal="center" vertical="center"/>
    </xf>
    <xf numFmtId="0" fontId="26" fillId="26" borderId="56" xfId="1" applyFont="1" applyFill="1" applyBorder="1" applyAlignment="1" applyProtection="1">
      <alignment horizontal="justify" vertical="center" wrapText="1"/>
    </xf>
    <xf numFmtId="9" fontId="26" fillId="26" borderId="56" xfId="0" applyNumberFormat="1" applyFont="1" applyFill="1" applyBorder="1" applyAlignment="1">
      <alignment horizontal="left" vertical="center" wrapText="1"/>
    </xf>
    <xf numFmtId="10" fontId="26" fillId="39" borderId="56" xfId="0" applyNumberFormat="1" applyFont="1" applyFill="1" applyBorder="1" applyAlignment="1">
      <alignment horizontal="center" vertical="center"/>
    </xf>
    <xf numFmtId="2" fontId="26" fillId="26" borderId="56" xfId="0" applyNumberFormat="1" applyFont="1" applyFill="1" applyBorder="1" applyAlignment="1" applyProtection="1">
      <alignment horizontal="center" vertical="center" wrapText="1"/>
      <protection locked="0"/>
    </xf>
    <xf numFmtId="0" fontId="26" fillId="37" borderId="56" xfId="0" applyFont="1" applyFill="1" applyBorder="1" applyAlignment="1">
      <alignment horizontal="left" vertical="center"/>
    </xf>
    <xf numFmtId="0" fontId="26" fillId="37" borderId="56" xfId="54" applyFont="1" applyFill="1" applyBorder="1" applyAlignment="1">
      <alignment horizontal="center" vertical="center" wrapText="1"/>
    </xf>
    <xf numFmtId="0" fontId="26" fillId="37" borderId="56" xfId="0" applyFont="1" applyFill="1" applyBorder="1" applyAlignment="1">
      <alignment horizontal="left" vertical="top" wrapText="1"/>
    </xf>
    <xf numFmtId="0" fontId="26" fillId="40" borderId="56" xfId="0" applyFont="1" applyFill="1" applyBorder="1" applyAlignment="1">
      <alignment horizontal="left" vertical="center" wrapText="1"/>
    </xf>
    <xf numFmtId="0" fontId="26" fillId="40" borderId="56" xfId="0" applyFont="1" applyFill="1" applyBorder="1" applyAlignment="1">
      <alignment horizontal="center" vertical="center" wrapText="1"/>
    </xf>
    <xf numFmtId="0" fontId="26" fillId="40" borderId="56" xfId="0" applyFont="1" applyFill="1" applyBorder="1" applyAlignment="1">
      <alignment horizontal="justify" vertical="top" wrapText="1"/>
    </xf>
    <xf numFmtId="0" fontId="26" fillId="40" borderId="56" xfId="0" quotePrefix="1" applyFont="1" applyFill="1" applyBorder="1" applyAlignment="1">
      <alignment horizontal="justify" vertical="top" wrapText="1"/>
    </xf>
    <xf numFmtId="0" fontId="26" fillId="40" borderId="56" xfId="0" quotePrefix="1" applyFont="1" applyFill="1" applyBorder="1" applyAlignment="1">
      <alignment horizontal="left" vertical="top" wrapText="1"/>
    </xf>
    <xf numFmtId="2" fontId="26" fillId="40" borderId="56" xfId="0" quotePrefix="1" applyNumberFormat="1" applyFont="1" applyFill="1" applyBorder="1" applyAlignment="1">
      <alignment horizontal="left" vertical="top" wrapText="1"/>
    </xf>
    <xf numFmtId="2" fontId="26" fillId="40" borderId="56" xfId="0" applyNumberFormat="1" applyFont="1" applyFill="1" applyBorder="1" applyAlignment="1">
      <alignment horizontal="center" vertical="center" wrapText="1"/>
    </xf>
    <xf numFmtId="14" fontId="26" fillId="40" borderId="56" xfId="0" applyNumberFormat="1" applyFont="1" applyFill="1" applyBorder="1" applyAlignment="1">
      <alignment horizontal="center" vertical="center" wrapText="1"/>
    </xf>
    <xf numFmtId="1" fontId="26" fillId="40" borderId="56" xfId="0" applyNumberFormat="1" applyFont="1" applyFill="1" applyBorder="1" applyAlignment="1">
      <alignment horizontal="center" vertical="center"/>
    </xf>
    <xf numFmtId="2" fontId="26" fillId="40" borderId="56" xfId="0" applyNumberFormat="1" applyFont="1" applyFill="1" applyBorder="1" applyAlignment="1" applyProtection="1">
      <alignment horizontal="center" vertical="center"/>
      <protection locked="0"/>
    </xf>
    <xf numFmtId="0" fontId="26" fillId="40" borderId="56" xfId="0" applyFont="1" applyFill="1" applyBorder="1" applyAlignment="1">
      <alignment horizontal="left" vertical="top" wrapText="1"/>
    </xf>
    <xf numFmtId="10" fontId="26" fillId="40" borderId="56" xfId="72" applyNumberFormat="1" applyFont="1" applyFill="1" applyBorder="1" applyAlignment="1" applyProtection="1">
      <alignment horizontal="center" vertical="center"/>
    </xf>
    <xf numFmtId="0" fontId="26" fillId="40" borderId="56" xfId="0" applyFont="1" applyFill="1" applyBorder="1" applyAlignment="1">
      <alignment horizontal="center" vertical="center"/>
    </xf>
    <xf numFmtId="0" fontId="26" fillId="41" borderId="56" xfId="0" applyFont="1" applyFill="1" applyBorder="1" applyAlignment="1">
      <alignment horizontal="justify" vertical="top" wrapText="1"/>
    </xf>
    <xf numFmtId="0" fontId="26" fillId="41" borderId="56" xfId="0" applyFont="1" applyFill="1" applyBorder="1" applyAlignment="1">
      <alignment horizontal="left" vertical="top" wrapText="1"/>
    </xf>
    <xf numFmtId="14" fontId="26" fillId="41" borderId="56" xfId="0" applyNumberFormat="1" applyFont="1" applyFill="1" applyBorder="1" applyAlignment="1">
      <alignment horizontal="center" vertical="center" wrapText="1"/>
    </xf>
    <xf numFmtId="0" fontId="26" fillId="40" borderId="56" xfId="55" applyFont="1" applyFill="1" applyBorder="1" applyAlignment="1">
      <alignment horizontal="left" vertical="top" wrapText="1"/>
    </xf>
    <xf numFmtId="169" fontId="26" fillId="40" borderId="56" xfId="0" applyNumberFormat="1" applyFont="1" applyFill="1" applyBorder="1" applyAlignment="1">
      <alignment horizontal="left" vertical="top" wrapText="1"/>
    </xf>
    <xf numFmtId="0" fontId="28" fillId="2" borderId="0" xfId="0" applyFont="1" applyFill="1" applyAlignment="1">
      <alignment horizontal="center" vertical="center"/>
    </xf>
    <xf numFmtId="0" fontId="26" fillId="2" borderId="14" xfId="0" applyFont="1" applyFill="1" applyBorder="1"/>
    <xf numFmtId="0" fontId="26" fillId="2" borderId="13" xfId="0" applyFont="1" applyFill="1" applyBorder="1"/>
    <xf numFmtId="0" fontId="26" fillId="0" borderId="14" xfId="0" applyFont="1" applyBorder="1"/>
    <xf numFmtId="0" fontId="26" fillId="26" borderId="56" xfId="0" quotePrefix="1" applyFont="1" applyFill="1" applyBorder="1" applyAlignment="1">
      <alignment horizontal="justify" vertical="top" wrapText="1"/>
    </xf>
    <xf numFmtId="10" fontId="26" fillId="0" borderId="57" xfId="0" applyNumberFormat="1" applyFont="1" applyBorder="1" applyAlignment="1" applyProtection="1">
      <alignment horizontal="center" vertical="center"/>
      <protection locked="0"/>
    </xf>
    <xf numFmtId="14" fontId="26" fillId="0" borderId="57" xfId="0" applyNumberFormat="1" applyFont="1" applyBorder="1" applyAlignment="1">
      <alignment horizontal="center" vertical="center"/>
    </xf>
    <xf numFmtId="0" fontId="26" fillId="0" borderId="67" xfId="0" applyFont="1" applyBorder="1" applyAlignment="1">
      <alignment horizontal="justify" vertical="top" wrapText="1"/>
    </xf>
    <xf numFmtId="0" fontId="26" fillId="0" borderId="67" xfId="0" applyFont="1" applyBorder="1" applyAlignment="1">
      <alignment horizontal="left" vertical="top" wrapText="1"/>
    </xf>
    <xf numFmtId="2" fontId="26" fillId="0" borderId="67" xfId="0" applyNumberFormat="1" applyFont="1" applyBorder="1" applyAlignment="1" applyProtection="1">
      <alignment horizontal="center" vertical="center"/>
      <protection locked="0"/>
    </xf>
    <xf numFmtId="14" fontId="26" fillId="0" borderId="67" xfId="0" applyNumberFormat="1" applyFont="1" applyBorder="1" applyAlignment="1">
      <alignment horizontal="center" vertical="center"/>
    </xf>
    <xf numFmtId="0" fontId="26" fillId="0" borderId="67" xfId="0" applyFont="1" applyBorder="1" applyAlignment="1">
      <alignment horizontal="center" vertical="center"/>
    </xf>
    <xf numFmtId="4" fontId="26" fillId="0" borderId="67" xfId="0" applyNumberFormat="1" applyFont="1" applyBorder="1" applyAlignment="1" applyProtection="1">
      <alignment horizontal="center" vertical="center"/>
      <protection locked="0"/>
    </xf>
    <xf numFmtId="10" fontId="26" fillId="0" borderId="57" xfId="72" applyNumberFormat="1" applyFont="1" applyFill="1" applyBorder="1" applyAlignment="1" applyProtection="1">
      <alignment horizontal="center" vertical="center"/>
    </xf>
    <xf numFmtId="169" fontId="26" fillId="0" borderId="56" xfId="0" applyNumberFormat="1" applyFont="1" applyBorder="1" applyAlignment="1">
      <alignment horizontal="center" vertical="center"/>
    </xf>
    <xf numFmtId="9" fontId="26" fillId="0" borderId="56" xfId="0" applyNumberFormat="1" applyFont="1" applyBorder="1" applyAlignment="1">
      <alignment horizontal="left" vertical="top"/>
    </xf>
    <xf numFmtId="0" fontId="26" fillId="34" borderId="56" xfId="0" applyFont="1" applyFill="1" applyBorder="1" applyAlignment="1" applyProtection="1">
      <alignment horizontal="justify" vertical="top" wrapText="1"/>
      <protection locked="0"/>
    </xf>
    <xf numFmtId="14" fontId="26" fillId="34" borderId="56" xfId="72" applyNumberFormat="1" applyFont="1" applyFill="1" applyBorder="1" applyAlignment="1" applyProtection="1">
      <alignment horizontal="center" vertical="center" wrapText="1"/>
      <protection locked="0"/>
    </xf>
    <xf numFmtId="14" fontId="26" fillId="34" borderId="56" xfId="0" applyNumberFormat="1" applyFont="1" applyFill="1" applyBorder="1" applyAlignment="1" applyProtection="1">
      <alignment horizontal="center" vertical="center"/>
      <protection locked="0"/>
    </xf>
    <xf numFmtId="0" fontId="26" fillId="34" borderId="57" xfId="0" applyFont="1" applyFill="1" applyBorder="1" applyAlignment="1" applyProtection="1">
      <alignment vertical="top" wrapText="1"/>
      <protection locked="0"/>
    </xf>
    <xf numFmtId="14" fontId="26" fillId="34" borderId="57" xfId="72" applyNumberFormat="1" applyFont="1" applyFill="1" applyBorder="1" applyAlignment="1" applyProtection="1">
      <alignment horizontal="center" vertical="center" wrapText="1"/>
      <protection locked="0"/>
    </xf>
    <xf numFmtId="14" fontId="26" fillId="34" borderId="60" xfId="72" applyNumberFormat="1" applyFont="1" applyFill="1" applyBorder="1" applyAlignment="1" applyProtection="1">
      <alignment horizontal="center" vertical="center" wrapText="1"/>
      <protection locked="0"/>
    </xf>
    <xf numFmtId="14" fontId="26" fillId="34" borderId="57" xfId="0" applyNumberFormat="1" applyFont="1" applyFill="1" applyBorder="1" applyAlignment="1" applyProtection="1">
      <alignment horizontal="center" vertical="center"/>
      <protection locked="0"/>
    </xf>
    <xf numFmtId="0" fontId="26" fillId="34" borderId="58" xfId="0" applyFont="1" applyFill="1" applyBorder="1" applyAlignment="1" applyProtection="1">
      <alignment vertical="top" wrapText="1"/>
      <protection locked="0"/>
    </xf>
    <xf numFmtId="14" fontId="26" fillId="34" borderId="58" xfId="72" applyNumberFormat="1" applyFont="1" applyFill="1" applyBorder="1" applyAlignment="1" applyProtection="1">
      <alignment horizontal="center" vertical="center" wrapText="1"/>
      <protection locked="0"/>
    </xf>
    <xf numFmtId="0" fontId="26" fillId="26" borderId="56" xfId="0" quotePrefix="1" applyFont="1" applyFill="1" applyBorder="1" applyAlignment="1">
      <alignment horizontal="left" vertical="top" wrapText="1"/>
    </xf>
    <xf numFmtId="2" fontId="26" fillId="26" borderId="56" xfId="0" quotePrefix="1" applyNumberFormat="1" applyFont="1" applyFill="1" applyBorder="1" applyAlignment="1">
      <alignment horizontal="left" vertical="top" wrapText="1"/>
    </xf>
    <xf numFmtId="169" fontId="26" fillId="26" borderId="56" xfId="0" applyNumberFormat="1" applyFont="1" applyFill="1" applyBorder="1" applyAlignment="1">
      <alignment horizontal="left" vertical="top" wrapText="1"/>
    </xf>
    <xf numFmtId="1" fontId="26" fillId="34" borderId="56" xfId="0" applyNumberFormat="1" applyFont="1" applyFill="1" applyBorder="1" applyAlignment="1">
      <alignment horizontal="center" vertical="center"/>
    </xf>
    <xf numFmtId="0" fontId="26" fillId="36" borderId="56" xfId="1" applyFont="1" applyFill="1" applyBorder="1" applyAlignment="1" applyProtection="1">
      <alignment horizontal="left" vertical="center" wrapText="1"/>
    </xf>
    <xf numFmtId="0" fontId="26" fillId="36" borderId="56" xfId="0" applyFont="1" applyFill="1" applyBorder="1" applyAlignment="1" applyProtection="1">
      <alignment horizontal="justify" vertical="top" wrapText="1"/>
      <protection hidden="1"/>
    </xf>
    <xf numFmtId="0" fontId="26" fillId="36" borderId="56" xfId="0" applyFont="1" applyFill="1" applyBorder="1" applyAlignment="1" applyProtection="1">
      <alignment horizontal="left" vertical="top" wrapText="1"/>
      <protection hidden="1"/>
    </xf>
    <xf numFmtId="2" fontId="26" fillId="36" borderId="56" xfId="0" applyNumberFormat="1" applyFont="1" applyFill="1" applyBorder="1" applyAlignment="1">
      <alignment horizontal="center" vertical="center"/>
    </xf>
    <xf numFmtId="1" fontId="26" fillId="36" borderId="56" xfId="1" applyNumberFormat="1" applyFont="1" applyFill="1" applyBorder="1" applyAlignment="1" applyProtection="1">
      <alignment horizontal="center" vertical="center" wrapText="1"/>
    </xf>
    <xf numFmtId="0" fontId="26" fillId="41" borderId="56" xfId="0" applyFont="1" applyFill="1" applyBorder="1" applyAlignment="1" applyProtection="1">
      <alignment horizontal="justify" vertical="top" wrapText="1"/>
      <protection hidden="1"/>
    </xf>
    <xf numFmtId="0" fontId="26" fillId="41" borderId="56" xfId="0" applyFont="1" applyFill="1" applyBorder="1" applyAlignment="1" applyProtection="1">
      <alignment horizontal="left" vertical="top" wrapText="1"/>
      <protection hidden="1"/>
    </xf>
    <xf numFmtId="2" fontId="26" fillId="41" borderId="56" xfId="0" applyNumberFormat="1" applyFont="1" applyFill="1" applyBorder="1" applyAlignment="1">
      <alignment horizontal="center" vertical="center"/>
    </xf>
    <xf numFmtId="14" fontId="26" fillId="41" borderId="56" xfId="0" applyNumberFormat="1" applyFont="1" applyFill="1" applyBorder="1" applyAlignment="1">
      <alignment horizontal="center" vertical="center"/>
    </xf>
    <xf numFmtId="1" fontId="26" fillId="41" borderId="56" xfId="1" applyNumberFormat="1" applyFont="1" applyFill="1" applyBorder="1" applyAlignment="1" applyProtection="1">
      <alignment horizontal="center" vertical="center" wrapText="1"/>
    </xf>
    <xf numFmtId="10" fontId="26" fillId="41" borderId="56" xfId="0" applyNumberFormat="1" applyFont="1" applyFill="1" applyBorder="1" applyAlignment="1">
      <alignment horizontal="center" vertical="center"/>
    </xf>
    <xf numFmtId="0" fontId="26" fillId="41" borderId="56" xfId="0" applyFont="1" applyFill="1" applyBorder="1" applyAlignment="1">
      <alignment horizontal="center" vertical="center"/>
    </xf>
    <xf numFmtId="0" fontId="26" fillId="34" borderId="56" xfId="0" applyFont="1" applyFill="1" applyBorder="1" applyAlignment="1" applyProtection="1">
      <alignment horizontal="justify" vertical="top" wrapText="1"/>
      <protection hidden="1"/>
    </xf>
    <xf numFmtId="0" fontId="26" fillId="34" borderId="56" xfId="0" applyFont="1" applyFill="1" applyBorder="1" applyAlignment="1" applyProtection="1">
      <alignment horizontal="left" vertical="top" wrapText="1"/>
      <protection hidden="1"/>
    </xf>
    <xf numFmtId="0" fontId="26" fillId="34" borderId="56" xfId="0" applyFont="1" applyFill="1" applyBorder="1" applyAlignment="1" applyProtection="1">
      <alignment horizontal="justify" vertical="top"/>
      <protection hidden="1"/>
    </xf>
    <xf numFmtId="0" fontId="26" fillId="34" borderId="57" xfId="0" applyFont="1" applyFill="1" applyBorder="1" applyAlignment="1" applyProtection="1">
      <alignment horizontal="justify" vertical="top" wrapText="1"/>
      <protection hidden="1"/>
    </xf>
    <xf numFmtId="0" fontId="26" fillId="34" borderId="56" xfId="0" applyFont="1" applyFill="1" applyBorder="1" applyAlignment="1" applyProtection="1">
      <alignment horizontal="justify" vertical="top" wrapText="1"/>
      <protection locked="0"/>
    </xf>
    <xf numFmtId="0" fontId="26" fillId="36" borderId="56" xfId="0" applyFont="1" applyFill="1" applyBorder="1" applyAlignment="1" applyProtection="1">
      <alignment horizontal="justify" vertical="top" wrapText="1"/>
      <protection hidden="1"/>
    </xf>
    <xf numFmtId="0" fontId="26" fillId="41" borderId="56" xfId="0" applyFont="1" applyFill="1" applyBorder="1" applyAlignment="1" applyProtection="1">
      <alignment horizontal="justify" vertical="top" wrapText="1"/>
      <protection hidden="1"/>
    </xf>
    <xf numFmtId="0" fontId="26" fillId="34" borderId="57" xfId="0" applyFont="1" applyFill="1" applyBorder="1" applyAlignment="1">
      <alignment horizontal="center" vertical="center" wrapText="1"/>
    </xf>
    <xf numFmtId="0" fontId="26" fillId="34" borderId="43" xfId="0" applyFont="1" applyFill="1" applyBorder="1" applyAlignment="1">
      <alignment horizontal="center" vertical="center" wrapText="1"/>
    </xf>
    <xf numFmtId="0" fontId="26" fillId="34" borderId="23" xfId="0" applyFont="1" applyFill="1" applyBorder="1" applyAlignment="1">
      <alignment horizontal="center" vertical="center" wrapText="1"/>
    </xf>
    <xf numFmtId="0" fontId="26" fillId="34" borderId="56" xfId="0" applyFont="1" applyFill="1" applyBorder="1" applyAlignment="1" applyProtection="1">
      <alignment horizontal="justify" vertical="top" wrapText="1"/>
      <protection locked="0"/>
    </xf>
    <xf numFmtId="0" fontId="26" fillId="34" borderId="57" xfId="0" applyFont="1" applyFill="1" applyBorder="1" applyAlignment="1" applyProtection="1">
      <alignment horizontal="justify" vertical="top" wrapText="1"/>
      <protection locked="0"/>
    </xf>
    <xf numFmtId="0" fontId="26" fillId="34" borderId="23" xfId="0" applyFont="1" applyFill="1" applyBorder="1" applyAlignment="1" applyProtection="1">
      <alignment horizontal="justify" vertical="top" wrapText="1"/>
      <protection locked="0"/>
    </xf>
    <xf numFmtId="0" fontId="26" fillId="34" borderId="56" xfId="0" applyFont="1" applyFill="1" applyBorder="1" applyAlignment="1" applyProtection="1">
      <alignment horizontal="center" vertical="center" wrapText="1"/>
      <protection hidden="1"/>
    </xf>
    <xf numFmtId="0" fontId="26" fillId="34" borderId="57" xfId="0" applyFont="1" applyFill="1" applyBorder="1" applyAlignment="1" applyProtection="1">
      <alignment horizontal="center" vertical="center" wrapText="1"/>
      <protection hidden="1"/>
    </xf>
    <xf numFmtId="0" fontId="26" fillId="34" borderId="56" xfId="0" applyFont="1" applyFill="1" applyBorder="1" applyAlignment="1" applyProtection="1">
      <alignment horizontal="justify" vertical="top" wrapText="1"/>
      <protection hidden="1"/>
    </xf>
    <xf numFmtId="0" fontId="26" fillId="34" borderId="57" xfId="0" applyFont="1" applyFill="1" applyBorder="1" applyAlignment="1" applyProtection="1">
      <alignment horizontal="justify" vertical="top" wrapText="1"/>
      <protection hidden="1"/>
    </xf>
    <xf numFmtId="0" fontId="26" fillId="34" borderId="56" xfId="0" applyFont="1" applyFill="1" applyBorder="1" applyAlignment="1" applyProtection="1">
      <alignment horizontal="justify" vertical="top"/>
      <protection hidden="1"/>
    </xf>
    <xf numFmtId="0" fontId="26" fillId="34" borderId="43" xfId="0" applyFont="1" applyFill="1" applyBorder="1" applyAlignment="1" applyProtection="1">
      <alignment horizontal="center" vertical="center" wrapText="1"/>
      <protection hidden="1"/>
    </xf>
    <xf numFmtId="0" fontId="26" fillId="34" borderId="23" xfId="0" applyFont="1" applyFill="1" applyBorder="1" applyAlignment="1" applyProtection="1">
      <alignment horizontal="center" vertical="center" wrapText="1"/>
      <protection hidden="1"/>
    </xf>
    <xf numFmtId="0" fontId="26" fillId="34" borderId="43" xfId="0" applyFont="1" applyFill="1" applyBorder="1" applyAlignment="1" applyProtection="1">
      <alignment horizontal="justify" vertical="top" wrapText="1"/>
      <protection hidden="1"/>
    </xf>
    <xf numFmtId="0" fontId="26" fillId="34" borderId="23" xfId="0" applyFont="1" applyFill="1" applyBorder="1" applyAlignment="1" applyProtection="1">
      <alignment horizontal="justify" vertical="top" wrapText="1"/>
      <protection hidden="1"/>
    </xf>
    <xf numFmtId="0" fontId="26" fillId="34" borderId="56" xfId="0" applyFont="1" applyFill="1" applyBorder="1" applyAlignment="1" applyProtection="1">
      <alignment horizontal="center" vertical="top" wrapText="1"/>
      <protection hidden="1"/>
    </xf>
    <xf numFmtId="0" fontId="26" fillId="34" borderId="49" xfId="0" applyFont="1" applyFill="1" applyBorder="1" applyAlignment="1" applyProtection="1">
      <alignment horizontal="justify" vertical="top" wrapText="1"/>
      <protection hidden="1"/>
    </xf>
    <xf numFmtId="0" fontId="26" fillId="34" borderId="56" xfId="52" applyFont="1" applyFill="1" applyBorder="1" applyAlignment="1" applyProtection="1">
      <alignment horizontal="center" vertical="center" wrapText="1"/>
      <protection hidden="1"/>
    </xf>
    <xf numFmtId="0" fontId="26" fillId="34" borderId="56" xfId="52" applyFont="1" applyFill="1" applyBorder="1" applyAlignment="1" applyProtection="1">
      <alignment horizontal="justify" vertical="top" wrapText="1"/>
      <protection hidden="1"/>
    </xf>
    <xf numFmtId="0" fontId="26" fillId="34" borderId="57" xfId="52" applyFont="1" applyFill="1" applyBorder="1" applyAlignment="1" applyProtection="1">
      <alignment horizontal="center" vertical="center" wrapText="1"/>
      <protection hidden="1"/>
    </xf>
    <xf numFmtId="0" fontId="26" fillId="34" borderId="43" xfId="52" applyFont="1" applyFill="1" applyBorder="1" applyAlignment="1" applyProtection="1">
      <alignment horizontal="center" vertical="center" wrapText="1"/>
      <protection hidden="1"/>
    </xf>
    <xf numFmtId="0" fontId="26" fillId="34" borderId="23" xfId="52" applyFont="1" applyFill="1" applyBorder="1" applyAlignment="1" applyProtection="1">
      <alignment horizontal="center" vertical="center" wrapText="1"/>
      <protection hidden="1"/>
    </xf>
    <xf numFmtId="0" fontId="26" fillId="34" borderId="57" xfId="52" applyFont="1" applyFill="1" applyBorder="1" applyAlignment="1" applyProtection="1">
      <alignment horizontal="justify" vertical="top" wrapText="1"/>
      <protection hidden="1"/>
    </xf>
    <xf numFmtId="0" fontId="26" fillId="34" borderId="43" xfId="52" applyFont="1" applyFill="1" applyBorder="1" applyAlignment="1" applyProtection="1">
      <alignment horizontal="justify" vertical="top" wrapText="1"/>
      <protection hidden="1"/>
    </xf>
    <xf numFmtId="0" fontId="26" fillId="34" borderId="23" xfId="52" applyFont="1" applyFill="1" applyBorder="1" applyAlignment="1" applyProtection="1">
      <alignment horizontal="justify" vertical="top" wrapText="1"/>
      <protection hidden="1"/>
    </xf>
    <xf numFmtId="0" fontId="26" fillId="34" borderId="56" xfId="0" applyFont="1" applyFill="1" applyBorder="1" applyAlignment="1" applyProtection="1">
      <alignment horizontal="left" vertical="top" wrapText="1"/>
      <protection hidden="1"/>
    </xf>
    <xf numFmtId="2" fontId="26" fillId="34" borderId="56" xfId="0" applyNumberFormat="1" applyFont="1" applyFill="1" applyBorder="1" applyAlignment="1" applyProtection="1">
      <alignment horizontal="justify" vertical="top" wrapText="1"/>
      <protection hidden="1"/>
    </xf>
    <xf numFmtId="0" fontId="26" fillId="0" borderId="56" xfId="0" applyFont="1" applyBorder="1" applyAlignment="1">
      <alignment horizontal="justify" vertical="top" wrapText="1"/>
    </xf>
    <xf numFmtId="0" fontId="26" fillId="26" borderId="56" xfId="0" applyFont="1" applyFill="1" applyBorder="1" applyAlignment="1">
      <alignment horizontal="justify" vertical="top" wrapText="1"/>
    </xf>
    <xf numFmtId="0" fontId="26" fillId="26" borderId="56" xfId="54" applyFont="1" applyFill="1" applyBorder="1" applyAlignment="1">
      <alignment horizontal="center" vertical="center" wrapText="1"/>
    </xf>
    <xf numFmtId="0" fontId="28" fillId="26" borderId="56" xfId="0" applyFont="1" applyFill="1" applyBorder="1" applyAlignment="1">
      <alignment horizontal="center" vertical="top" wrapText="1"/>
    </xf>
    <xf numFmtId="0" fontId="26" fillId="26" borderId="56" xfId="1" applyFont="1" applyFill="1" applyBorder="1" applyAlignment="1" applyProtection="1">
      <alignment horizontal="center" vertical="center" wrapText="1"/>
    </xf>
    <xf numFmtId="0" fontId="26" fillId="0" borderId="56" xfId="0" applyFont="1" applyBorder="1" applyAlignment="1">
      <alignment horizontal="center" vertical="center" wrapText="1"/>
    </xf>
    <xf numFmtId="0" fontId="28" fillId="0" borderId="56" xfId="0" applyFont="1" applyBorder="1" applyAlignment="1">
      <alignment horizontal="center" vertical="top" wrapText="1"/>
    </xf>
    <xf numFmtId="0" fontId="26" fillId="27" borderId="56" xfId="0" applyFont="1" applyFill="1" applyBorder="1" applyAlignment="1">
      <alignment horizontal="center" vertical="center" wrapText="1"/>
    </xf>
    <xf numFmtId="0" fontId="26" fillId="27" borderId="56" xfId="0" applyFont="1" applyFill="1" applyBorder="1" applyAlignment="1">
      <alignment horizontal="justify" vertical="top" wrapText="1"/>
    </xf>
    <xf numFmtId="0" fontId="26" fillId="26" borderId="56" xfId="0" applyFont="1" applyFill="1" applyBorder="1" applyAlignment="1">
      <alignment horizontal="center" vertical="center" wrapText="1"/>
    </xf>
    <xf numFmtId="0" fontId="28" fillId="26" borderId="56" xfId="0" applyFont="1" applyFill="1" applyBorder="1" applyAlignment="1">
      <alignment horizontal="justify" vertical="top" wrapText="1"/>
    </xf>
    <xf numFmtId="0" fontId="26" fillId="0" borderId="57" xfId="1" applyFont="1" applyFill="1" applyBorder="1" applyAlignment="1" applyProtection="1">
      <alignment horizontal="justify" vertical="top" wrapText="1"/>
    </xf>
    <xf numFmtId="0" fontId="26" fillId="0" borderId="23" xfId="1" applyFont="1" applyFill="1" applyBorder="1" applyAlignment="1" applyProtection="1">
      <alignment horizontal="justify" vertical="top" wrapText="1"/>
    </xf>
    <xf numFmtId="0" fontId="26" fillId="0" borderId="57" xfId="1" applyFont="1" applyFill="1" applyBorder="1" applyAlignment="1" applyProtection="1">
      <alignment horizontal="center" vertical="center" wrapText="1"/>
    </xf>
    <xf numFmtId="0" fontId="26" fillId="0" borderId="43" xfId="1" applyFont="1" applyFill="1" applyBorder="1" applyAlignment="1" applyProtection="1">
      <alignment horizontal="center" vertical="center" wrapText="1"/>
    </xf>
    <xf numFmtId="0" fontId="26" fillId="0" borderId="23" xfId="1" applyFont="1" applyFill="1" applyBorder="1" applyAlignment="1" applyProtection="1">
      <alignment horizontal="center" vertical="center" wrapText="1"/>
    </xf>
    <xf numFmtId="0" fontId="26" fillId="0" borderId="57" xfId="0" applyFont="1" applyBorder="1" applyAlignment="1">
      <alignment horizontal="justify" vertical="top" wrapText="1"/>
    </xf>
    <xf numFmtId="0" fontId="26" fillId="0" borderId="43" xfId="0" applyFont="1" applyBorder="1" applyAlignment="1">
      <alignment horizontal="justify" vertical="top" wrapText="1"/>
    </xf>
    <xf numFmtId="0" fontId="26" fillId="0" borderId="23" xfId="0" applyFont="1" applyBorder="1" applyAlignment="1">
      <alignment horizontal="justify" vertical="top" wrapText="1"/>
    </xf>
    <xf numFmtId="0" fontId="28" fillId="0" borderId="57" xfId="0" applyFont="1" applyBorder="1" applyAlignment="1">
      <alignment horizontal="center" vertical="top" wrapText="1"/>
    </xf>
    <xf numFmtId="0" fontId="28" fillId="0" borderId="43" xfId="0" applyFont="1" applyBorder="1" applyAlignment="1">
      <alignment horizontal="center" vertical="top" wrapText="1"/>
    </xf>
    <xf numFmtId="0" fontId="28" fillId="0" borderId="23" xfId="0" applyFont="1" applyBorder="1" applyAlignment="1">
      <alignment horizontal="center" vertical="top" wrapText="1"/>
    </xf>
    <xf numFmtId="0" fontId="26" fillId="0" borderId="56" xfId="1" applyFont="1" applyFill="1" applyBorder="1" applyAlignment="1" applyProtection="1">
      <alignment horizontal="center" vertical="center" wrapText="1"/>
    </xf>
    <xf numFmtId="0" fontId="26" fillId="0" borderId="56" xfId="0" applyFont="1" applyBorder="1" applyAlignment="1">
      <alignment horizontal="center" vertical="center"/>
    </xf>
    <xf numFmtId="0" fontId="33" fillId="0" borderId="56" xfId="0" applyFont="1" applyBorder="1" applyAlignment="1">
      <alignment horizontal="justify" vertical="top" wrapText="1"/>
    </xf>
    <xf numFmtId="0" fontId="26" fillId="0" borderId="56" xfId="1" applyFont="1" applyFill="1" applyBorder="1" applyAlignment="1" applyProtection="1">
      <alignment horizontal="justify" vertical="top" wrapText="1"/>
    </xf>
    <xf numFmtId="0" fontId="28" fillId="0" borderId="56" xfId="1" applyFont="1" applyFill="1" applyBorder="1" applyAlignment="1" applyProtection="1">
      <alignment horizontal="center" vertical="top" wrapText="1"/>
    </xf>
    <xf numFmtId="0" fontId="28" fillId="27" borderId="56" xfId="0" applyFont="1" applyFill="1" applyBorder="1" applyAlignment="1">
      <alignment horizontal="center" vertical="top" wrapText="1"/>
    </xf>
    <xf numFmtId="0" fontId="26" fillId="0" borderId="57" xfId="0" applyFont="1" applyBorder="1" applyAlignment="1">
      <alignment horizontal="center" vertical="center" wrapText="1"/>
    </xf>
    <xf numFmtId="0" fontId="26" fillId="0" borderId="43"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56" xfId="76" applyFont="1" applyFill="1" applyBorder="1" applyAlignment="1" applyProtection="1">
      <alignment horizontal="justify" vertical="top" wrapText="1"/>
    </xf>
    <xf numFmtId="0" fontId="26" fillId="0" borderId="56" xfId="83" applyFont="1" applyFill="1" applyBorder="1" applyAlignment="1" applyProtection="1">
      <alignment horizontal="center" vertical="center" wrapText="1"/>
    </xf>
    <xf numFmtId="0" fontId="26" fillId="0" borderId="56" xfId="83" applyFont="1" applyFill="1" applyBorder="1" applyAlignment="1" applyProtection="1">
      <alignment horizontal="justify" vertical="top" wrapText="1"/>
    </xf>
    <xf numFmtId="0" fontId="28" fillId="0" borderId="56" xfId="83" applyFont="1" applyFill="1" applyBorder="1" applyAlignment="1" applyProtection="1">
      <alignment horizontal="center" vertical="top" wrapText="1"/>
    </xf>
    <xf numFmtId="0" fontId="26" fillId="0" borderId="56" xfId="102" applyFont="1" applyBorder="1" applyAlignment="1">
      <alignment horizontal="justify" vertical="top" wrapText="1"/>
    </xf>
    <xf numFmtId="0" fontId="26" fillId="0" borderId="56" xfId="82" applyFont="1" applyBorder="1" applyAlignment="1">
      <alignment horizontal="justify" vertical="top" wrapText="1"/>
    </xf>
    <xf numFmtId="0" fontId="26" fillId="0" borderId="56" xfId="1" applyFont="1" applyFill="1" applyBorder="1" applyAlignment="1" applyProtection="1">
      <alignment horizontal="justify" vertical="center" wrapText="1"/>
    </xf>
    <xf numFmtId="0" fontId="26" fillId="0" borderId="56" xfId="0" applyFont="1" applyBorder="1" applyAlignment="1">
      <alignment horizontal="justify" vertical="center" wrapText="1"/>
    </xf>
    <xf numFmtId="0" fontId="28" fillId="0" borderId="56" xfId="0" applyFont="1" applyBorder="1" applyAlignment="1">
      <alignment horizontal="justify" vertical="center" wrapText="1"/>
    </xf>
    <xf numFmtId="0" fontId="28" fillId="0" borderId="56" xfId="1" applyFont="1" applyFill="1" applyBorder="1" applyAlignment="1" applyProtection="1">
      <alignment horizontal="justify" vertical="center" wrapText="1"/>
    </xf>
    <xf numFmtId="0" fontId="26" fillId="0" borderId="57" xfId="1" applyFont="1" applyFill="1" applyBorder="1" applyAlignment="1" applyProtection="1">
      <alignment horizontal="justify" vertical="center" wrapText="1"/>
    </xf>
    <xf numFmtId="0" fontId="26" fillId="0" borderId="43" xfId="1" applyFont="1" applyFill="1" applyBorder="1" applyAlignment="1" applyProtection="1">
      <alignment horizontal="justify" vertical="center" wrapText="1"/>
    </xf>
    <xf numFmtId="0" fontId="26" fillId="0" borderId="23" xfId="1" applyFont="1" applyFill="1" applyBorder="1" applyAlignment="1" applyProtection="1">
      <alignment horizontal="justify" vertical="center" wrapText="1"/>
    </xf>
    <xf numFmtId="0" fontId="26" fillId="0" borderId="56" xfId="0" applyFont="1" applyBorder="1" applyAlignment="1">
      <alignment horizontal="justify" vertical="top"/>
    </xf>
    <xf numFmtId="0" fontId="28" fillId="0" borderId="56" xfId="0" applyFont="1" applyBorder="1" applyAlignment="1">
      <alignment horizontal="center" vertical="top"/>
    </xf>
    <xf numFmtId="0" fontId="26" fillId="0" borderId="57" xfId="54" applyFont="1" applyBorder="1" applyAlignment="1">
      <alignment horizontal="center" vertical="center" wrapText="1"/>
    </xf>
    <xf numFmtId="0" fontId="26" fillId="0" borderId="43" xfId="54" applyFont="1" applyBorder="1" applyAlignment="1">
      <alignment horizontal="center" vertical="center" wrapText="1"/>
    </xf>
    <xf numFmtId="0" fontId="26" fillId="0" borderId="23" xfId="54" applyFont="1" applyBorder="1" applyAlignment="1">
      <alignment horizontal="center" vertical="center" wrapText="1"/>
    </xf>
    <xf numFmtId="0" fontId="28" fillId="0" borderId="56" xfId="0" applyFont="1" applyBorder="1" applyAlignment="1">
      <alignment horizontal="justify" vertical="top" wrapText="1"/>
    </xf>
    <xf numFmtId="0" fontId="26" fillId="0" borderId="56" xfId="0" applyFont="1" applyBorder="1" applyAlignment="1">
      <alignment horizontal="center" vertical="top" wrapText="1"/>
    </xf>
    <xf numFmtId="0" fontId="26" fillId="0" borderId="57" xfId="0" applyFont="1" applyBorder="1" applyAlignment="1">
      <alignment horizontal="center" vertical="center"/>
    </xf>
    <xf numFmtId="0" fontId="26" fillId="0" borderId="56" xfId="0" applyFont="1" applyBorder="1" applyAlignment="1">
      <alignment horizontal="center" vertical="top"/>
    </xf>
    <xf numFmtId="0" fontId="26" fillId="0" borderId="57" xfId="0" applyFont="1" applyBorder="1" applyAlignment="1">
      <alignment horizontal="center" vertical="top"/>
    </xf>
    <xf numFmtId="0" fontId="45" fillId="2" borderId="60" xfId="82" applyFont="1" applyFill="1" applyBorder="1" applyAlignment="1">
      <alignment horizontal="center" vertical="center"/>
    </xf>
    <xf numFmtId="0" fontId="45" fillId="2" borderId="61" xfId="82" applyFont="1" applyFill="1" applyBorder="1" applyAlignment="1">
      <alignment horizontal="center" vertical="center"/>
    </xf>
    <xf numFmtId="0" fontId="45" fillId="2" borderId="61" xfId="82" applyFont="1" applyFill="1" applyBorder="1" applyAlignment="1">
      <alignment horizontal="center" vertical="top"/>
    </xf>
    <xf numFmtId="0" fontId="45" fillId="2" borderId="59" xfId="82" applyFont="1" applyFill="1" applyBorder="1" applyAlignment="1">
      <alignment horizontal="center" vertical="center"/>
    </xf>
    <xf numFmtId="0" fontId="45" fillId="2" borderId="0" xfId="82" applyFont="1" applyFill="1" applyAlignment="1">
      <alignment horizontal="center" vertical="center"/>
    </xf>
    <xf numFmtId="0" fontId="49" fillId="2" borderId="60" xfId="0" applyFont="1" applyFill="1" applyBorder="1" applyAlignment="1">
      <alignment horizontal="center" vertical="center" wrapText="1"/>
    </xf>
    <xf numFmtId="0" fontId="49" fillId="2" borderId="61" xfId="0" applyFont="1" applyFill="1" applyBorder="1" applyAlignment="1">
      <alignment horizontal="center" vertical="center" wrapText="1"/>
    </xf>
    <xf numFmtId="0" fontId="49" fillId="2" borderId="59" xfId="0" applyFont="1" applyFill="1" applyBorder="1" applyAlignment="1">
      <alignment horizontal="center" vertical="center" wrapText="1"/>
    </xf>
    <xf numFmtId="166" fontId="28" fillId="33" borderId="60" xfId="0" applyNumberFormat="1" applyFont="1" applyFill="1" applyBorder="1" applyAlignment="1">
      <alignment horizontal="left" vertical="center"/>
    </xf>
    <xf numFmtId="166" fontId="28" fillId="33" borderId="59" xfId="0" applyNumberFormat="1" applyFont="1" applyFill="1" applyBorder="1" applyAlignment="1">
      <alignment horizontal="left" vertical="center"/>
    </xf>
    <xf numFmtId="166" fontId="28" fillId="26" borderId="60" xfId="0" applyNumberFormat="1" applyFont="1" applyFill="1" applyBorder="1" applyAlignment="1">
      <alignment horizontal="left" vertical="center"/>
    </xf>
    <xf numFmtId="166" fontId="28" fillId="26" borderId="59" xfId="0" applyNumberFormat="1" applyFont="1" applyFill="1" applyBorder="1" applyAlignment="1">
      <alignment horizontal="left" vertical="center"/>
    </xf>
    <xf numFmtId="166" fontId="28" fillId="2" borderId="60" xfId="0" applyNumberFormat="1" applyFont="1" applyFill="1" applyBorder="1" applyAlignment="1">
      <alignment horizontal="left" vertical="center"/>
    </xf>
    <xf numFmtId="166" fontId="28" fillId="2" borderId="59" xfId="0" applyNumberFormat="1" applyFont="1" applyFill="1" applyBorder="1" applyAlignment="1">
      <alignment horizontal="left" vertical="center"/>
    </xf>
    <xf numFmtId="166" fontId="28" fillId="32" borderId="60" xfId="0" applyNumberFormat="1" applyFont="1" applyFill="1" applyBorder="1" applyAlignment="1">
      <alignment horizontal="left" vertical="center"/>
    </xf>
    <xf numFmtId="166" fontId="28" fillId="32" borderId="59" xfId="0" applyNumberFormat="1" applyFont="1" applyFill="1" applyBorder="1" applyAlignment="1">
      <alignment horizontal="left" vertical="center"/>
    </xf>
    <xf numFmtId="0" fontId="28" fillId="2" borderId="56" xfId="82" applyFont="1" applyFill="1" applyBorder="1" applyAlignment="1">
      <alignment vertical="center"/>
    </xf>
    <xf numFmtId="0" fontId="28" fillId="0" borderId="56" xfId="82" applyFont="1" applyBorder="1" applyAlignment="1">
      <alignment vertical="center"/>
    </xf>
    <xf numFmtId="0" fontId="50" fillId="0" borderId="58" xfId="0" applyFont="1" applyBorder="1" applyAlignment="1" applyProtection="1">
      <alignment horizontal="center" vertical="top" wrapText="1"/>
      <protection hidden="1"/>
    </xf>
    <xf numFmtId="0" fontId="50" fillId="0" borderId="66" xfId="0" applyFont="1" applyBorder="1" applyAlignment="1" applyProtection="1">
      <alignment horizontal="center" vertical="top" wrapText="1"/>
      <protection hidden="1"/>
    </xf>
    <xf numFmtId="0" fontId="50" fillId="0" borderId="10" xfId="0" applyFont="1" applyBorder="1" applyAlignment="1" applyProtection="1">
      <alignment horizontal="center" vertical="top" wrapText="1"/>
      <protection hidden="1"/>
    </xf>
    <xf numFmtId="0" fontId="50" fillId="0" borderId="14" xfId="0" applyFont="1" applyBorder="1" applyAlignment="1" applyProtection="1">
      <alignment horizontal="center" vertical="top" wrapText="1"/>
      <protection hidden="1"/>
    </xf>
    <xf numFmtId="0" fontId="50" fillId="0" borderId="11" xfId="0" applyFont="1" applyBorder="1" applyAlignment="1" applyProtection="1">
      <alignment horizontal="center" vertical="top" wrapText="1"/>
      <protection hidden="1"/>
    </xf>
    <xf numFmtId="0" fontId="50" fillId="0" borderId="13" xfId="0" applyFont="1" applyBorder="1" applyAlignment="1" applyProtection="1">
      <alignment horizontal="center" vertical="top" wrapText="1"/>
      <protection hidden="1"/>
    </xf>
    <xf numFmtId="0" fontId="28" fillId="0" borderId="56" xfId="1" applyFont="1" applyFill="1" applyBorder="1" applyAlignment="1" applyProtection="1">
      <alignment horizontal="justify" vertical="top" wrapText="1"/>
    </xf>
    <xf numFmtId="0" fontId="26" fillId="0" borderId="43" xfId="1" applyFont="1" applyFill="1" applyBorder="1" applyAlignment="1" applyProtection="1">
      <alignment horizontal="justify" vertical="top" wrapText="1"/>
    </xf>
    <xf numFmtId="0" fontId="26" fillId="0" borderId="56" xfId="1" applyFont="1" applyFill="1" applyBorder="1" applyAlignment="1" applyProtection="1">
      <alignment horizontal="center" vertical="top" wrapText="1"/>
    </xf>
    <xf numFmtId="0" fontId="26" fillId="0" borderId="57" xfId="0" applyFont="1" applyBorder="1" applyAlignment="1">
      <alignment horizontal="justify" vertical="center" wrapText="1"/>
    </xf>
    <xf numFmtId="0" fontId="26" fillId="0" borderId="43" xfId="0" applyFont="1" applyBorder="1" applyAlignment="1">
      <alignment horizontal="justify" vertical="center" wrapText="1"/>
    </xf>
    <xf numFmtId="0" fontId="26" fillId="0" borderId="23" xfId="0" applyFont="1" applyBorder="1" applyAlignment="1">
      <alignment horizontal="justify" vertical="center" wrapText="1"/>
    </xf>
    <xf numFmtId="0" fontId="28" fillId="0" borderId="57" xfId="0" applyFont="1" applyBorder="1" applyAlignment="1">
      <alignment horizontal="justify" vertical="center" wrapText="1"/>
    </xf>
    <xf numFmtId="0" fontId="28" fillId="0" borderId="43" xfId="0" applyFont="1" applyBorder="1" applyAlignment="1">
      <alignment horizontal="justify" vertical="center" wrapText="1"/>
    </xf>
    <xf numFmtId="0" fontId="28" fillId="0" borderId="23" xfId="0" applyFont="1" applyBorder="1" applyAlignment="1">
      <alignment horizontal="justify" vertical="center" wrapText="1"/>
    </xf>
    <xf numFmtId="49" fontId="26" fillId="0" borderId="56" xfId="0" applyNumberFormat="1" applyFont="1" applyBorder="1" applyAlignment="1">
      <alignment horizontal="justify" vertical="top" wrapText="1"/>
    </xf>
    <xf numFmtId="49" fontId="28" fillId="0" borderId="56" xfId="0" applyNumberFormat="1" applyFont="1" applyBorder="1" applyAlignment="1">
      <alignment horizontal="center" vertical="top" wrapText="1"/>
    </xf>
    <xf numFmtId="49" fontId="26" fillId="0" borderId="56" xfId="0" applyNumberFormat="1" applyFont="1" applyBorder="1" applyAlignment="1">
      <alignment horizontal="center" vertical="center" wrapText="1"/>
    </xf>
    <xf numFmtId="2" fontId="26" fillId="0" borderId="56" xfId="0" applyNumberFormat="1" applyFont="1" applyBorder="1" applyAlignment="1">
      <alignment horizontal="justify" vertical="top" wrapText="1"/>
    </xf>
    <xf numFmtId="0" fontId="28" fillId="0" borderId="56" xfId="76" applyFont="1" applyFill="1" applyBorder="1" applyAlignment="1" applyProtection="1">
      <alignment horizontal="center" vertical="top" wrapText="1"/>
    </xf>
    <xf numFmtId="0" fontId="26" fillId="0" borderId="56" xfId="0" applyFont="1" applyBorder="1" applyAlignment="1">
      <alignment horizontal="left" vertical="top" wrapText="1"/>
    </xf>
    <xf numFmtId="0" fontId="26" fillId="0" borderId="51" xfId="1" applyFont="1" applyFill="1" applyBorder="1" applyAlignment="1" applyProtection="1">
      <alignment horizontal="justify" vertical="top" wrapText="1"/>
    </xf>
    <xf numFmtId="0" fontId="26" fillId="0" borderId="43" xfId="0" applyFont="1" applyBorder="1" applyAlignment="1">
      <alignment horizontal="center" vertical="center"/>
    </xf>
    <xf numFmtId="0" fontId="26" fillId="0" borderId="23" xfId="0" applyFont="1" applyBorder="1" applyAlignment="1">
      <alignment horizontal="center" vertical="center"/>
    </xf>
    <xf numFmtId="0" fontId="28" fillId="0" borderId="57" xfId="1" applyFont="1" applyFill="1" applyBorder="1" applyAlignment="1" applyProtection="1">
      <alignment horizontal="center" vertical="top" wrapText="1"/>
    </xf>
    <xf numFmtId="0" fontId="28" fillId="0" borderId="43" xfId="1" applyFont="1" applyFill="1" applyBorder="1" applyAlignment="1" applyProtection="1">
      <alignment horizontal="center" vertical="top" wrapText="1"/>
    </xf>
    <xf numFmtId="0" fontId="28" fillId="0" borderId="23" xfId="1" applyFont="1" applyFill="1" applyBorder="1" applyAlignment="1" applyProtection="1">
      <alignment horizontal="center" vertical="top" wrapText="1"/>
    </xf>
    <xf numFmtId="49" fontId="26" fillId="0" borderId="57" xfId="1" applyNumberFormat="1" applyFont="1" applyFill="1" applyBorder="1" applyAlignment="1" applyProtection="1">
      <alignment horizontal="center" vertical="center" wrapText="1"/>
    </xf>
    <xf numFmtId="49" fontId="26" fillId="0" borderId="43" xfId="1" applyNumberFormat="1" applyFont="1" applyFill="1" applyBorder="1" applyAlignment="1" applyProtection="1">
      <alignment horizontal="center" vertical="center" wrapText="1"/>
    </xf>
    <xf numFmtId="49" fontId="26" fillId="0" borderId="23" xfId="1" applyNumberFormat="1" applyFont="1" applyFill="1" applyBorder="1" applyAlignment="1" applyProtection="1">
      <alignment horizontal="center" vertical="center" wrapText="1"/>
    </xf>
    <xf numFmtId="0" fontId="28" fillId="0" borderId="57" xfId="0" applyFont="1" applyBorder="1" applyAlignment="1">
      <alignment horizontal="justify" vertical="top" wrapText="1"/>
    </xf>
    <xf numFmtId="0" fontId="28" fillId="0" borderId="43" xfId="0" applyFont="1" applyBorder="1" applyAlignment="1">
      <alignment horizontal="justify" vertical="top" wrapText="1"/>
    </xf>
    <xf numFmtId="0" fontId="28" fillId="0" borderId="23" xfId="0" applyFont="1" applyBorder="1" applyAlignment="1">
      <alignment horizontal="justify" vertical="top" wrapText="1"/>
    </xf>
    <xf numFmtId="0" fontId="26" fillId="26" borderId="57" xfId="0" applyFont="1" applyFill="1" applyBorder="1" applyAlignment="1">
      <alignment horizontal="center" vertical="center" wrapText="1"/>
    </xf>
    <xf numFmtId="0" fontId="26" fillId="26" borderId="43" xfId="0" applyFont="1" applyFill="1" applyBorder="1" applyAlignment="1">
      <alignment horizontal="center" vertical="center" wrapText="1"/>
    </xf>
    <xf numFmtId="0" fontId="26" fillId="26" borderId="23" xfId="0" applyFont="1" applyFill="1" applyBorder="1" applyAlignment="1">
      <alignment horizontal="center" vertical="center" wrapText="1"/>
    </xf>
    <xf numFmtId="0" fontId="26" fillId="27" borderId="57" xfId="0" applyFont="1" applyFill="1" applyBorder="1" applyAlignment="1">
      <alignment horizontal="center" vertical="center" wrapText="1"/>
    </xf>
    <xf numFmtId="0" fontId="26" fillId="27" borderId="43" xfId="0" applyFont="1" applyFill="1" applyBorder="1" applyAlignment="1">
      <alignment horizontal="center" vertical="center" wrapText="1"/>
    </xf>
    <xf numFmtId="0" fontId="26" fillId="27" borderId="23" xfId="0" applyFont="1" applyFill="1" applyBorder="1" applyAlignment="1">
      <alignment horizontal="center" vertical="center" wrapText="1"/>
    </xf>
    <xf numFmtId="0" fontId="26" fillId="27" borderId="57" xfId="0" applyFont="1" applyFill="1" applyBorder="1" applyAlignment="1">
      <alignment horizontal="justify" vertical="top" wrapText="1"/>
    </xf>
    <xf numFmtId="0" fontId="26" fillId="27" borderId="43" xfId="0" applyFont="1" applyFill="1" applyBorder="1" applyAlignment="1">
      <alignment horizontal="justify" vertical="top" wrapText="1"/>
    </xf>
    <xf numFmtId="0" fontId="26" fillId="27" borderId="23" xfId="0" applyFont="1" applyFill="1" applyBorder="1" applyAlignment="1">
      <alignment horizontal="justify" vertical="top" wrapText="1"/>
    </xf>
    <xf numFmtId="0" fontId="28" fillId="27" borderId="57" xfId="0" applyFont="1" applyFill="1" applyBorder="1" applyAlignment="1">
      <alignment horizontal="center" vertical="top" wrapText="1"/>
    </xf>
    <xf numFmtId="0" fontId="28" fillId="27" borderId="43" xfId="0" applyFont="1" applyFill="1" applyBorder="1" applyAlignment="1">
      <alignment horizontal="center" vertical="top" wrapText="1"/>
    </xf>
    <xf numFmtId="0" fontId="28" fillId="27" borderId="23" xfId="0" applyFont="1" applyFill="1" applyBorder="1" applyAlignment="1">
      <alignment horizontal="center" vertical="top" wrapText="1"/>
    </xf>
    <xf numFmtId="0" fontId="26" fillId="26" borderId="57" xfId="0" applyFont="1" applyFill="1" applyBorder="1" applyAlignment="1">
      <alignment horizontal="justify" vertical="top" wrapText="1"/>
    </xf>
    <xf numFmtId="0" fontId="26" fillId="26" borderId="23" xfId="0" applyFont="1" applyFill="1" applyBorder="1" applyAlignment="1">
      <alignment horizontal="justify" vertical="top" wrapText="1"/>
    </xf>
    <xf numFmtId="0" fontId="26" fillId="26" borderId="57" xfId="52" applyFont="1" applyFill="1" applyBorder="1" applyAlignment="1">
      <alignment horizontal="justify" vertical="top" wrapText="1"/>
    </xf>
    <xf numFmtId="0" fontId="26" fillId="26" borderId="23" xfId="52" applyFont="1" applyFill="1" applyBorder="1" applyAlignment="1">
      <alignment horizontal="justify" vertical="top" wrapText="1"/>
    </xf>
    <xf numFmtId="0" fontId="28" fillId="26" borderId="57" xfId="52" applyFont="1" applyFill="1" applyBorder="1" applyAlignment="1">
      <alignment horizontal="center" vertical="top" wrapText="1"/>
    </xf>
    <xf numFmtId="0" fontId="28" fillId="26" borderId="23" xfId="52" applyFont="1" applyFill="1" applyBorder="1" applyAlignment="1">
      <alignment horizontal="center" vertical="top" wrapText="1"/>
    </xf>
    <xf numFmtId="0" fontId="26" fillId="26" borderId="56" xfId="52" applyFont="1" applyFill="1" applyBorder="1" applyAlignment="1">
      <alignment horizontal="justify" vertical="top" wrapText="1"/>
    </xf>
    <xf numFmtId="0" fontId="28" fillId="26" borderId="56" xfId="52" applyFont="1" applyFill="1" applyBorder="1" applyAlignment="1">
      <alignment horizontal="center" vertical="top" wrapText="1"/>
    </xf>
    <xf numFmtId="0" fontId="26" fillId="26" borderId="56" xfId="55" applyFont="1" applyFill="1" applyBorder="1" applyAlignment="1">
      <alignment horizontal="justify" vertical="top" wrapText="1"/>
    </xf>
    <xf numFmtId="0" fontId="26" fillId="26" borderId="56" xfId="1" applyFont="1" applyFill="1" applyBorder="1" applyAlignment="1" applyProtection="1">
      <alignment horizontal="justify" vertical="top" wrapText="1"/>
    </xf>
    <xf numFmtId="0" fontId="26" fillId="26" borderId="43" xfId="0" applyFont="1" applyFill="1" applyBorder="1" applyAlignment="1">
      <alignment horizontal="justify" vertical="top" wrapText="1"/>
    </xf>
    <xf numFmtId="0" fontId="28" fillId="26" borderId="57" xfId="0" applyFont="1" applyFill="1" applyBorder="1" applyAlignment="1">
      <alignment horizontal="center" vertical="top" wrapText="1"/>
    </xf>
    <xf numFmtId="0" fontId="28" fillId="26" borderId="43" xfId="0" applyFont="1" applyFill="1" applyBorder="1" applyAlignment="1">
      <alignment horizontal="center" vertical="top" wrapText="1"/>
    </xf>
    <xf numFmtId="0" fontId="28" fillId="26" borderId="23" xfId="0" applyFont="1" applyFill="1" applyBorder="1" applyAlignment="1">
      <alignment horizontal="center" vertical="top" wrapText="1"/>
    </xf>
    <xf numFmtId="0" fontId="26" fillId="26" borderId="56" xfId="52" applyFont="1" applyFill="1" applyBorder="1" applyAlignment="1">
      <alignment horizontal="justify" vertical="center" wrapText="1"/>
    </xf>
    <xf numFmtId="0" fontId="26" fillId="26" borderId="56" xfId="0" applyFont="1" applyFill="1" applyBorder="1" applyAlignment="1">
      <alignment horizontal="justify" vertical="center" wrapText="1"/>
    </xf>
    <xf numFmtId="0" fontId="26" fillId="26" borderId="57" xfId="0" applyFont="1" applyFill="1" applyBorder="1" applyAlignment="1">
      <alignment horizontal="justify" vertical="center" wrapText="1"/>
    </xf>
    <xf numFmtId="0" fontId="26" fillId="26" borderId="43" xfId="0" applyFont="1" applyFill="1" applyBorder="1" applyAlignment="1">
      <alignment horizontal="justify" vertical="center" wrapText="1"/>
    </xf>
    <xf numFmtId="0" fontId="26" fillId="26" borderId="23" xfId="0" applyFont="1" applyFill="1" applyBorder="1" applyAlignment="1">
      <alignment horizontal="justify" vertical="center" wrapText="1"/>
    </xf>
    <xf numFmtId="0" fontId="26" fillId="26" borderId="56" xfId="0" applyFont="1" applyFill="1" applyBorder="1" applyAlignment="1">
      <alignment horizontal="center" vertical="center"/>
    </xf>
    <xf numFmtId="0" fontId="26" fillId="26" borderId="56" xfId="52" applyFont="1" applyFill="1" applyBorder="1" applyAlignment="1">
      <alignment horizontal="center" vertical="center" wrapText="1"/>
    </xf>
    <xf numFmtId="0" fontId="33" fillId="26" borderId="56" xfId="52" applyFont="1" applyFill="1" applyBorder="1" applyAlignment="1">
      <alignment horizontal="justify" vertical="top" wrapText="1"/>
    </xf>
    <xf numFmtId="0" fontId="43" fillId="26" borderId="56" xfId="52" applyFont="1" applyFill="1" applyBorder="1" applyAlignment="1">
      <alignment horizontal="center" vertical="top" wrapText="1"/>
    </xf>
    <xf numFmtId="0" fontId="26" fillId="26" borderId="56" xfId="102" applyFont="1" applyFill="1" applyBorder="1" applyAlignment="1">
      <alignment horizontal="justify" vertical="top" wrapText="1"/>
    </xf>
    <xf numFmtId="0" fontId="26" fillId="26" borderId="56" xfId="0" quotePrefix="1" applyFont="1" applyFill="1" applyBorder="1" applyAlignment="1">
      <alignment horizontal="justify" vertical="top" wrapText="1"/>
    </xf>
    <xf numFmtId="0" fontId="26" fillId="26" borderId="56" xfId="0" applyFont="1" applyFill="1" applyBorder="1" applyAlignment="1">
      <alignment horizontal="justify" vertical="top"/>
    </xf>
    <xf numFmtId="0" fontId="35" fillId="31" borderId="56" xfId="0" applyFont="1" applyFill="1" applyBorder="1" applyAlignment="1">
      <alignment horizontal="center" vertical="top" wrapText="1"/>
    </xf>
    <xf numFmtId="0" fontId="37" fillId="29" borderId="56" xfId="0" applyFont="1" applyFill="1" applyBorder="1" applyAlignment="1">
      <alignment horizontal="center" readingOrder="1"/>
    </xf>
    <xf numFmtId="0" fontId="31" fillId="29" borderId="24" xfId="0" applyFont="1" applyFill="1" applyBorder="1" applyAlignment="1">
      <alignment horizontal="center" vertical="center"/>
    </xf>
    <xf numFmtId="0" fontId="31" fillId="29" borderId="36" xfId="0" applyFont="1" applyFill="1" applyBorder="1" applyAlignment="1">
      <alignment horizontal="center" vertical="center"/>
    </xf>
    <xf numFmtId="0" fontId="31" fillId="29" borderId="25" xfId="0" applyFont="1" applyFill="1" applyBorder="1" applyAlignment="1">
      <alignment horizontal="center" vertical="center"/>
    </xf>
    <xf numFmtId="0" fontId="22" fillId="0" borderId="30" xfId="0" applyFont="1" applyBorder="1" applyAlignment="1">
      <alignment horizontal="center" vertical="center"/>
    </xf>
    <xf numFmtId="0" fontId="22" fillId="0" borderId="31" xfId="0" applyFont="1" applyBorder="1" applyAlignment="1">
      <alignment horizontal="center" vertical="center"/>
    </xf>
    <xf numFmtId="0" fontId="22" fillId="0" borderId="35" xfId="0" applyFont="1" applyBorder="1" applyAlignment="1">
      <alignment horizontal="center" vertical="center"/>
    </xf>
    <xf numFmtId="0" fontId="0" fillId="2" borderId="0" xfId="0" applyFill="1"/>
    <xf numFmtId="0" fontId="26" fillId="36" borderId="56" xfId="0" applyFont="1" applyFill="1" applyBorder="1" applyAlignment="1" applyProtection="1">
      <alignment horizontal="center" vertical="center" wrapText="1"/>
      <protection hidden="1"/>
    </xf>
    <xf numFmtId="0" fontId="26" fillId="36" borderId="56" xfId="0" applyFont="1" applyFill="1" applyBorder="1" applyAlignment="1" applyProtection="1">
      <alignment horizontal="justify" vertical="top" wrapText="1"/>
      <protection hidden="1"/>
    </xf>
    <xf numFmtId="0" fontId="26" fillId="41" borderId="56" xfId="0" applyFont="1" applyFill="1" applyBorder="1" applyAlignment="1" applyProtection="1">
      <alignment horizontal="justify" vertical="top" wrapText="1"/>
      <protection hidden="1"/>
    </xf>
    <xf numFmtId="0" fontId="26" fillId="2" borderId="58" xfId="0" applyFont="1" applyFill="1" applyBorder="1" applyAlignment="1">
      <alignment horizontal="center" vertical="center"/>
    </xf>
    <xf numFmtId="0" fontId="26" fillId="2" borderId="66" xfId="0" applyFont="1" applyFill="1" applyBorder="1" applyAlignment="1">
      <alignment horizontal="center" vertical="center"/>
    </xf>
    <xf numFmtId="0" fontId="26" fillId="2" borderId="10" xfId="0" applyFont="1" applyFill="1" applyBorder="1" applyAlignment="1">
      <alignment horizontal="center" vertical="center"/>
    </xf>
    <xf numFmtId="0" fontId="26" fillId="2" borderId="14" xfId="0" applyFont="1" applyFill="1" applyBorder="1" applyAlignment="1">
      <alignment horizontal="center" vertical="center"/>
    </xf>
    <xf numFmtId="0" fontId="26" fillId="2" borderId="11" xfId="0" applyFont="1" applyFill="1" applyBorder="1" applyAlignment="1">
      <alignment horizontal="center" vertical="center"/>
    </xf>
    <xf numFmtId="0" fontId="26" fillId="2" borderId="13" xfId="0" applyFont="1" applyFill="1" applyBorder="1" applyAlignment="1">
      <alignment horizontal="center" vertical="center"/>
    </xf>
    <xf numFmtId="166" fontId="45" fillId="2" borderId="60" xfId="0" applyNumberFormat="1" applyFont="1" applyFill="1" applyBorder="1" applyAlignment="1">
      <alignment horizontal="left" vertical="center"/>
    </xf>
    <xf numFmtId="166" fontId="45" fillId="2" borderId="59" xfId="0" applyNumberFormat="1" applyFont="1" applyFill="1" applyBorder="1" applyAlignment="1">
      <alignment horizontal="left" vertical="center"/>
    </xf>
    <xf numFmtId="166" fontId="52" fillId="35" borderId="60" xfId="0" applyNumberFormat="1" applyFont="1" applyFill="1" applyBorder="1" applyAlignment="1">
      <alignment horizontal="left" vertical="center"/>
    </xf>
    <xf numFmtId="166" fontId="52" fillId="35" borderId="59" xfId="0" applyNumberFormat="1" applyFont="1" applyFill="1" applyBorder="1" applyAlignment="1">
      <alignment horizontal="left" vertical="center"/>
    </xf>
    <xf numFmtId="0" fontId="26" fillId="40" borderId="56" xfId="0" applyFont="1" applyFill="1" applyBorder="1" applyAlignment="1">
      <alignment horizontal="justify" vertical="top" wrapText="1"/>
    </xf>
    <xf numFmtId="0" fontId="26" fillId="40" borderId="56" xfId="54" applyFont="1" applyFill="1" applyBorder="1" applyAlignment="1">
      <alignment horizontal="center" vertical="center" wrapText="1"/>
    </xf>
    <xf numFmtId="0" fontId="28" fillId="40" borderId="56" xfId="0" applyFont="1" applyFill="1" applyBorder="1" applyAlignment="1">
      <alignment horizontal="center" vertical="top" wrapText="1"/>
    </xf>
    <xf numFmtId="0" fontId="26" fillId="37" borderId="56" xfId="54" applyFont="1" applyFill="1" applyBorder="1" applyAlignment="1">
      <alignment horizontal="center" vertical="center" wrapText="1"/>
    </xf>
    <xf numFmtId="0" fontId="26" fillId="37" borderId="56" xfId="0" applyFont="1" applyFill="1" applyBorder="1" applyAlignment="1">
      <alignment horizontal="justify" vertical="top" wrapText="1"/>
    </xf>
    <xf numFmtId="0" fontId="26" fillId="40" borderId="56" xfId="0" quotePrefix="1" applyFont="1" applyFill="1" applyBorder="1" applyAlignment="1">
      <alignment horizontal="justify" vertical="top" wrapText="1"/>
    </xf>
    <xf numFmtId="166" fontId="28" fillId="2" borderId="56" xfId="0" applyNumberFormat="1" applyFont="1" applyFill="1" applyBorder="1" applyAlignment="1">
      <alignment horizontal="left" vertical="center"/>
    </xf>
    <xf numFmtId="166" fontId="28" fillId="32" borderId="56" xfId="0" applyNumberFormat="1" applyFont="1" applyFill="1" applyBorder="1" applyAlignment="1">
      <alignment horizontal="left" vertical="center"/>
    </xf>
    <xf numFmtId="166" fontId="28" fillId="26" borderId="56" xfId="0" applyNumberFormat="1" applyFont="1" applyFill="1" applyBorder="1" applyAlignment="1">
      <alignment horizontal="left" vertical="center"/>
    </xf>
    <xf numFmtId="166" fontId="28" fillId="33" borderId="56" xfId="0" applyNumberFormat="1" applyFont="1" applyFill="1" applyBorder="1" applyAlignment="1">
      <alignment horizontal="left" vertical="center"/>
    </xf>
    <xf numFmtId="0" fontId="45" fillId="2" borderId="11" xfId="82" applyFont="1" applyFill="1" applyBorder="1" applyAlignment="1">
      <alignment horizontal="center" vertical="center"/>
    </xf>
    <xf numFmtId="0" fontId="45" fillId="2" borderId="12" xfId="82" applyFont="1" applyFill="1" applyBorder="1" applyAlignment="1">
      <alignment horizontal="center" vertical="center"/>
    </xf>
    <xf numFmtId="0" fontId="45" fillId="2" borderId="13" xfId="82" applyFont="1" applyFill="1" applyBorder="1" applyAlignment="1">
      <alignment horizontal="center" vertical="center"/>
    </xf>
    <xf numFmtId="0" fontId="26" fillId="36" borderId="57" xfId="1" applyFont="1" applyFill="1" applyBorder="1" applyAlignment="1" applyProtection="1">
      <alignment horizontal="center" vertical="center" wrapText="1"/>
    </xf>
    <xf numFmtId="0" fontId="26" fillId="36" borderId="43" xfId="1" applyFont="1" applyFill="1" applyBorder="1" applyAlignment="1" applyProtection="1">
      <alignment horizontal="center" vertical="center" wrapText="1"/>
    </xf>
    <xf numFmtId="0" fontId="26" fillId="36" borderId="57" xfId="0" applyFont="1" applyFill="1" applyBorder="1" applyAlignment="1">
      <alignment horizontal="justify" vertical="top" wrapText="1"/>
    </xf>
    <xf numFmtId="0" fontId="26" fillId="36" borderId="43" xfId="0" applyFont="1" applyFill="1" applyBorder="1" applyAlignment="1">
      <alignment horizontal="justify" vertical="top" wrapText="1"/>
    </xf>
    <xf numFmtId="0" fontId="28" fillId="36" borderId="57" xfId="0" applyFont="1" applyFill="1" applyBorder="1" applyAlignment="1">
      <alignment horizontal="center" vertical="top" wrapText="1"/>
    </xf>
    <xf numFmtId="0" fontId="28" fillId="36" borderId="43" xfId="0" applyFont="1" applyFill="1" applyBorder="1" applyAlignment="1">
      <alignment horizontal="center" vertical="top" wrapText="1"/>
    </xf>
    <xf numFmtId="0" fontId="26" fillId="36" borderId="57" xfId="1" applyFont="1" applyFill="1" applyBorder="1" applyAlignment="1" applyProtection="1">
      <alignment horizontal="justify" vertical="top" wrapText="1"/>
    </xf>
    <xf numFmtId="0" fontId="26" fillId="36" borderId="23" xfId="1" applyFont="1" applyFill="1" applyBorder="1" applyAlignment="1" applyProtection="1">
      <alignment horizontal="justify" vertical="top" wrapText="1"/>
    </xf>
    <xf numFmtId="0" fontId="26" fillId="36" borderId="43" xfId="1" applyFont="1" applyFill="1" applyBorder="1" applyAlignment="1" applyProtection="1">
      <alignment horizontal="justify" vertical="top" wrapText="1"/>
    </xf>
    <xf numFmtId="0" fontId="27" fillId="0" borderId="57" xfId="0" applyFont="1" applyBorder="1" applyAlignment="1">
      <alignment horizontal="justify" vertical="top" wrapText="1"/>
    </xf>
    <xf numFmtId="0" fontId="27" fillId="0" borderId="43" xfId="0" applyFont="1" applyBorder="1" applyAlignment="1">
      <alignment horizontal="justify" vertical="top" wrapText="1"/>
    </xf>
    <xf numFmtId="0" fontId="27" fillId="0" borderId="23" xfId="0" applyFont="1" applyBorder="1" applyAlignment="1">
      <alignment horizontal="justify" vertical="top" wrapText="1"/>
    </xf>
    <xf numFmtId="0" fontId="27" fillId="0" borderId="56" xfId="0" applyFont="1" applyBorder="1" applyAlignment="1">
      <alignment horizontal="justify" vertical="top" wrapText="1"/>
    </xf>
    <xf numFmtId="166" fontId="28" fillId="2" borderId="56" xfId="0" applyNumberFormat="1" applyFont="1" applyFill="1" applyBorder="1" applyAlignment="1">
      <alignment horizontal="center" vertical="center"/>
    </xf>
    <xf numFmtId="166" fontId="28" fillId="28" borderId="56" xfId="0" applyNumberFormat="1" applyFont="1" applyFill="1" applyBorder="1" applyAlignment="1">
      <alignment horizontal="left" vertical="center"/>
    </xf>
    <xf numFmtId="166" fontId="28" fillId="25" borderId="56" xfId="0" applyNumberFormat="1" applyFont="1" applyFill="1" applyBorder="1" applyAlignment="1">
      <alignment horizontal="left" vertical="center"/>
    </xf>
    <xf numFmtId="0" fontId="27" fillId="2" borderId="58" xfId="0" applyFont="1" applyFill="1" applyBorder="1" applyAlignment="1">
      <alignment horizontal="center"/>
    </xf>
    <xf numFmtId="0" fontId="27" fillId="2" borderId="42" xfId="0" applyFont="1" applyFill="1" applyBorder="1" applyAlignment="1">
      <alignment horizontal="center"/>
    </xf>
    <xf numFmtId="0" fontId="27" fillId="2" borderId="10" xfId="0" applyFont="1" applyFill="1" applyBorder="1" applyAlignment="1">
      <alignment horizontal="center"/>
    </xf>
    <xf numFmtId="0" fontId="27" fillId="2" borderId="0" xfId="0" applyFont="1" applyFill="1" applyAlignment="1">
      <alignment horizontal="center"/>
    </xf>
    <xf numFmtId="0" fontId="29" fillId="2" borderId="42" xfId="0" applyFont="1" applyFill="1" applyBorder="1" applyAlignment="1">
      <alignment horizontal="center" vertical="center"/>
    </xf>
    <xf numFmtId="0" fontId="29" fillId="2" borderId="66" xfId="0" applyFont="1" applyFill="1" applyBorder="1" applyAlignment="1">
      <alignment horizontal="center" vertical="center"/>
    </xf>
    <xf numFmtId="0" fontId="29" fillId="2" borderId="0" xfId="0" applyFont="1" applyFill="1" applyAlignment="1">
      <alignment horizontal="center" vertical="center"/>
    </xf>
    <xf numFmtId="0" fontId="29" fillId="2" borderId="14" xfId="0" applyFont="1" applyFill="1" applyBorder="1" applyAlignment="1">
      <alignment horizontal="center" vertical="center"/>
    </xf>
    <xf numFmtId="0" fontId="27" fillId="2" borderId="14" xfId="0" applyFont="1" applyFill="1" applyBorder="1" applyAlignment="1">
      <alignment horizontal="center"/>
    </xf>
    <xf numFmtId="0" fontId="28" fillId="2" borderId="10" xfId="82" applyFont="1" applyFill="1" applyBorder="1" applyAlignment="1">
      <alignment horizontal="left" vertical="center"/>
    </xf>
    <xf numFmtId="0" fontId="28" fillId="2" borderId="0" xfId="82" applyFont="1" applyFill="1" applyAlignment="1">
      <alignment horizontal="left" vertical="center"/>
    </xf>
    <xf numFmtId="0" fontId="26" fillId="28" borderId="56" xfId="1" applyFont="1" applyFill="1" applyBorder="1" applyAlignment="1" applyProtection="1">
      <alignment horizontal="center" vertical="center" wrapText="1"/>
    </xf>
    <xf numFmtId="0" fontId="26" fillId="28" borderId="56" xfId="0" applyFont="1" applyFill="1" applyBorder="1" applyAlignment="1">
      <alignment horizontal="justify" vertical="top" wrapText="1"/>
    </xf>
    <xf numFmtId="0" fontId="26" fillId="37" borderId="56" xfId="0" applyFont="1" applyFill="1" applyBorder="1" applyAlignment="1" applyProtection="1">
      <alignment horizontal="justify" vertical="top" wrapText="1"/>
      <protection hidden="1"/>
    </xf>
    <xf numFmtId="0" fontId="26" fillId="37" borderId="56" xfId="0" applyFont="1" applyFill="1" applyBorder="1" applyAlignment="1" applyProtection="1">
      <alignment horizontal="left" vertical="top" wrapText="1"/>
      <protection hidden="1"/>
    </xf>
    <xf numFmtId="2" fontId="26" fillId="37" borderId="56" xfId="0" applyNumberFormat="1" applyFont="1" applyFill="1" applyBorder="1" applyAlignment="1">
      <alignment horizontal="center" vertical="center"/>
    </xf>
    <xf numFmtId="14" fontId="26" fillId="37" borderId="56" xfId="0" applyNumberFormat="1" applyFont="1" applyFill="1" applyBorder="1" applyAlignment="1">
      <alignment horizontal="center" vertical="center"/>
    </xf>
    <xf numFmtId="1" fontId="26" fillId="37" borderId="56" xfId="1" applyNumberFormat="1" applyFont="1" applyFill="1" applyBorder="1" applyAlignment="1" applyProtection="1">
      <alignment horizontal="center" vertical="center" wrapText="1"/>
    </xf>
    <xf numFmtId="10" fontId="26" fillId="37" borderId="56" xfId="0" applyNumberFormat="1" applyFont="1" applyFill="1" applyBorder="1" applyAlignment="1">
      <alignment horizontal="center" vertical="center"/>
    </xf>
    <xf numFmtId="0" fontId="26" fillId="37" borderId="56" xfId="0" applyFont="1" applyFill="1" applyBorder="1" applyAlignment="1">
      <alignment horizontal="center" vertical="center"/>
    </xf>
    <xf numFmtId="0" fontId="26" fillId="37" borderId="56" xfId="0" applyFont="1" applyFill="1" applyBorder="1" applyAlignment="1" applyProtection="1">
      <alignment horizontal="justify" vertical="top" wrapText="1"/>
      <protection hidden="1"/>
    </xf>
    <xf numFmtId="0" fontId="26" fillId="36" borderId="56" xfId="1" applyFont="1" applyFill="1" applyBorder="1" applyAlignment="1" applyProtection="1">
      <alignment horizontal="center" vertical="center" wrapText="1"/>
    </xf>
    <xf numFmtId="10" fontId="26" fillId="36" borderId="56" xfId="0" applyNumberFormat="1" applyFont="1" applyFill="1" applyBorder="1" applyAlignment="1">
      <alignment horizontal="left" vertical="top" wrapText="1"/>
    </xf>
    <xf numFmtId="169" fontId="28" fillId="34" borderId="56" xfId="0" applyNumberFormat="1" applyFont="1" applyFill="1" applyBorder="1" applyAlignment="1">
      <alignment horizontal="right" vertical="center"/>
    </xf>
    <xf numFmtId="0" fontId="22" fillId="0" borderId="27" xfId="0" pivotButton="1" applyFont="1" applyBorder="1" applyAlignment="1" applyProtection="1">
      <alignment vertical="center"/>
    </xf>
    <xf numFmtId="0" fontId="0" fillId="0" borderId="27" xfId="0" applyBorder="1" applyAlignment="1" applyProtection="1">
      <alignment horizontal="center" vertical="center"/>
    </xf>
    <xf numFmtId="0" fontId="0" fillId="0" borderId="41" xfId="0" applyNumberFormat="1" applyFill="1" applyBorder="1" applyAlignment="1" applyProtection="1">
      <alignment vertical="center"/>
    </xf>
    <xf numFmtId="0" fontId="0" fillId="0" borderId="68" xfId="0" applyBorder="1" applyAlignment="1" applyProtection="1">
      <alignment horizontal="left" vertical="center"/>
    </xf>
    <xf numFmtId="0" fontId="0" fillId="0" borderId="28" xfId="0" applyNumberFormat="1" applyFill="1" applyBorder="1" applyAlignment="1" applyProtection="1">
      <alignment vertical="center"/>
    </xf>
    <xf numFmtId="0" fontId="0" fillId="0" borderId="26" xfId="0" applyBorder="1" applyAlignment="1" applyProtection="1">
      <alignment horizontal="left" vertical="center"/>
    </xf>
    <xf numFmtId="0" fontId="0" fillId="0" borderId="29" xfId="0" applyNumberFormat="1" applyFill="1" applyBorder="1" applyAlignment="1" applyProtection="1">
      <alignment vertical="center"/>
    </xf>
    <xf numFmtId="0" fontId="0" fillId="0" borderId="27" xfId="0" applyBorder="1" applyAlignment="1" applyProtection="1">
      <alignment horizontal="left" vertical="center"/>
    </xf>
    <xf numFmtId="0" fontId="0" fillId="0" borderId="27" xfId="0" applyNumberFormat="1" applyBorder="1" applyAlignment="1" applyProtection="1">
      <alignment vertical="center"/>
    </xf>
    <xf numFmtId="0" fontId="0" fillId="0" borderId="44" xfId="0" applyBorder="1" applyAlignment="1" applyProtection="1">
      <alignment horizontal="left" vertical="center"/>
    </xf>
    <xf numFmtId="0" fontId="0" fillId="0" borderId="63" xfId="0" applyBorder="1" applyAlignment="1" applyProtection="1">
      <alignment horizontal="left" vertical="center"/>
    </xf>
    <xf numFmtId="0" fontId="0" fillId="0" borderId="37" xfId="0" applyBorder="1" applyAlignment="1" applyProtection="1">
      <alignment horizontal="left" vertical="center"/>
    </xf>
    <xf numFmtId="0" fontId="22" fillId="0" borderId="24" xfId="0" pivotButton="1" applyFont="1" applyBorder="1" applyAlignment="1" applyProtection="1">
      <alignment vertical="center"/>
    </xf>
    <xf numFmtId="0" fontId="22" fillId="0" borderId="25" xfId="0" applyFont="1" applyBorder="1" applyAlignment="1" applyProtection="1">
      <alignment vertical="center"/>
    </xf>
    <xf numFmtId="0" fontId="0" fillId="0" borderId="27" xfId="0" pivotButton="1" applyBorder="1" applyAlignment="1" applyProtection="1">
      <alignment vertical="center"/>
    </xf>
    <xf numFmtId="0" fontId="0" fillId="0" borderId="27" xfId="0" applyBorder="1" applyAlignment="1" applyProtection="1">
      <alignment vertical="center"/>
    </xf>
    <xf numFmtId="0" fontId="0" fillId="0" borderId="62" xfId="0" applyBorder="1" applyAlignment="1" applyProtection="1">
      <alignment horizontal="left" vertical="center"/>
    </xf>
    <xf numFmtId="0" fontId="0" fillId="0" borderId="38" xfId="0" applyBorder="1" applyAlignment="1" applyProtection="1">
      <alignment horizontal="left" vertical="center"/>
    </xf>
    <xf numFmtId="0" fontId="0" fillId="0" borderId="28" xfId="0" applyNumberFormat="1" applyBorder="1" applyAlignment="1" applyProtection="1">
      <alignment vertical="center"/>
    </xf>
    <xf numFmtId="0" fontId="0" fillId="0" borderId="28" xfId="0" applyBorder="1" applyAlignment="1" applyProtection="1">
      <alignment horizontal="left" vertical="center"/>
    </xf>
    <xf numFmtId="0" fontId="0" fillId="0" borderId="29" xfId="0" applyBorder="1" applyAlignment="1" applyProtection="1">
      <alignment horizontal="left" vertical="center"/>
    </xf>
    <xf numFmtId="0" fontId="22" fillId="0" borderId="30" xfId="0" pivotButton="1" applyFont="1" applyBorder="1" applyAlignment="1" applyProtection="1">
      <alignment vertical="center"/>
    </xf>
    <xf numFmtId="0" fontId="0" fillId="0" borderId="31" xfId="0" applyBorder="1" applyAlignment="1" applyProtection="1">
      <alignment vertical="center"/>
    </xf>
    <xf numFmtId="0" fontId="0" fillId="0" borderId="41" xfId="0" applyBorder="1" applyAlignment="1" applyProtection="1">
      <alignment horizontal="left" vertical="center"/>
    </xf>
    <xf numFmtId="0" fontId="22" fillId="2" borderId="24" xfId="0" applyFont="1" applyFill="1" applyBorder="1" applyProtection="1"/>
    <xf numFmtId="0" fontId="0" fillId="2" borderId="25" xfId="0" applyFill="1" applyBorder="1" applyProtection="1"/>
    <xf numFmtId="0" fontId="0" fillId="2" borderId="27" xfId="0" applyFill="1" applyBorder="1" applyProtection="1"/>
    <xf numFmtId="0" fontId="0" fillId="2" borderId="27" xfId="0" applyFill="1" applyBorder="1" applyAlignment="1" applyProtection="1">
      <alignment horizontal="left"/>
    </xf>
    <xf numFmtId="0" fontId="0" fillId="2" borderId="27" xfId="0" applyNumberFormat="1" applyFill="1" applyBorder="1" applyProtection="1"/>
    <xf numFmtId="0" fontId="0" fillId="2" borderId="40" xfId="0" applyFill="1" applyBorder="1" applyAlignment="1" applyProtection="1">
      <alignment horizontal="left" indent="1"/>
    </xf>
    <xf numFmtId="0" fontId="0" fillId="2" borderId="40" xfId="0" applyNumberFormat="1" applyFill="1" applyBorder="1" applyProtection="1"/>
    <xf numFmtId="0" fontId="41" fillId="2" borderId="29" xfId="0" applyFont="1" applyFill="1" applyBorder="1" applyAlignment="1" applyProtection="1">
      <alignment horizontal="left" indent="1"/>
    </xf>
    <xf numFmtId="0" fontId="41" fillId="2" borderId="29" xfId="0" applyNumberFormat="1" applyFont="1" applyFill="1" applyBorder="1" applyProtection="1"/>
    <xf numFmtId="0" fontId="0" fillId="2" borderId="29" xfId="0" applyNumberFormat="1" applyFill="1" applyBorder="1" applyProtection="1"/>
    <xf numFmtId="0" fontId="0" fillId="2" borderId="28" xfId="0" applyFill="1" applyBorder="1" applyAlignment="1" applyProtection="1">
      <alignment horizontal="left" indent="1"/>
    </xf>
    <xf numFmtId="0" fontId="0" fillId="2" borderId="28" xfId="0" applyNumberFormat="1" applyFill="1" applyBorder="1" applyProtection="1"/>
    <xf numFmtId="3" fontId="0" fillId="2" borderId="29" xfId="0" applyNumberFormat="1" applyFill="1" applyBorder="1" applyProtection="1"/>
    <xf numFmtId="0" fontId="0" fillId="0" borderId="25" xfId="0" applyBorder="1" applyAlignment="1" applyProtection="1">
      <alignment vertical="center"/>
    </xf>
    <xf numFmtId="0" fontId="0" fillId="0" borderId="41" xfId="0" applyNumberFormat="1" applyBorder="1" applyAlignment="1" applyProtection="1">
      <alignment vertical="center"/>
    </xf>
    <xf numFmtId="41" fontId="0" fillId="0" borderId="27" xfId="0" applyNumberFormat="1" applyBorder="1" applyAlignment="1" applyProtection="1">
      <alignment horizontal="right" vertical="center"/>
    </xf>
    <xf numFmtId="0" fontId="38" fillId="0" borderId="24" xfId="0" pivotButton="1" applyFont="1" applyBorder="1" applyAlignment="1" applyProtection="1">
      <alignment vertical="center"/>
    </xf>
    <xf numFmtId="0" fontId="0" fillId="0" borderId="27" xfId="0" pivotButton="1" applyBorder="1" applyAlignment="1" applyProtection="1">
      <alignment horizontal="center" vertical="center"/>
    </xf>
    <xf numFmtId="0" fontId="0" fillId="0" borderId="0" xfId="0" applyBorder="1" applyAlignment="1" applyProtection="1">
      <alignment vertical="center"/>
    </xf>
    <xf numFmtId="3" fontId="0" fillId="0" borderId="27" xfId="0" applyNumberFormat="1" applyBorder="1" applyAlignment="1" applyProtection="1">
      <alignment vertical="center"/>
    </xf>
    <xf numFmtId="0" fontId="0" fillId="0" borderId="28" xfId="0" applyBorder="1" applyAlignment="1" applyProtection="1">
      <alignment vertical="center"/>
    </xf>
    <xf numFmtId="0" fontId="36" fillId="0" borderId="47" xfId="0" applyFont="1" applyBorder="1" applyAlignment="1" applyProtection="1">
      <alignment horizontal="left" vertical="center"/>
    </xf>
    <xf numFmtId="3" fontId="36" fillId="0" borderId="47" xfId="0" applyNumberFormat="1" applyFont="1" applyBorder="1" applyAlignment="1" applyProtection="1">
      <alignment vertical="center"/>
    </xf>
    <xf numFmtId="0" fontId="0" fillId="0" borderId="29" xfId="0" applyBorder="1" applyAlignment="1" applyProtection="1">
      <alignment vertical="center"/>
    </xf>
    <xf numFmtId="0" fontId="41" fillId="0" borderId="48" xfId="0" applyFont="1" applyBorder="1" applyAlignment="1" applyProtection="1">
      <alignment horizontal="left" vertical="center"/>
    </xf>
    <xf numFmtId="3" fontId="41" fillId="0" borderId="48" xfId="0" applyNumberFormat="1" applyFont="1" applyBorder="1" applyAlignment="1" applyProtection="1">
      <alignment vertical="center"/>
    </xf>
    <xf numFmtId="0" fontId="36" fillId="0" borderId="41" xfId="0" applyFont="1" applyBorder="1" applyAlignment="1" applyProtection="1">
      <alignment horizontal="left" vertical="center"/>
    </xf>
    <xf numFmtId="0" fontId="36" fillId="0" borderId="28" xfId="0" applyFont="1" applyBorder="1" applyAlignment="1" applyProtection="1">
      <alignment vertical="center"/>
    </xf>
    <xf numFmtId="0" fontId="36" fillId="0" borderId="29" xfId="0" applyFont="1" applyBorder="1" applyAlignment="1" applyProtection="1">
      <alignment vertical="center"/>
    </xf>
    <xf numFmtId="3" fontId="36" fillId="0" borderId="40" xfId="0" applyNumberFormat="1" applyFont="1" applyBorder="1" applyAlignment="1" applyProtection="1">
      <alignment vertical="center"/>
    </xf>
    <xf numFmtId="0" fontId="41" fillId="0" borderId="29" xfId="0" applyFont="1" applyBorder="1" applyAlignment="1" applyProtection="1">
      <alignment horizontal="left" vertical="center"/>
    </xf>
    <xf numFmtId="3" fontId="41" fillId="0" borderId="26" xfId="0" applyNumberFormat="1" applyFont="1" applyBorder="1" applyAlignment="1" applyProtection="1">
      <alignment vertical="center"/>
    </xf>
    <xf numFmtId="0" fontId="36" fillId="0" borderId="27" xfId="0" applyFont="1" applyBorder="1" applyAlignment="1" applyProtection="1">
      <alignment horizontal="left" vertical="center"/>
    </xf>
    <xf numFmtId="3" fontId="36" fillId="0" borderId="27" xfId="0" applyNumberFormat="1" applyFont="1" applyBorder="1" applyAlignment="1" applyProtection="1">
      <alignment vertical="center"/>
    </xf>
    <xf numFmtId="3" fontId="0" fillId="0" borderId="68" xfId="0" applyNumberFormat="1" applyBorder="1" applyAlignment="1" applyProtection="1">
      <alignment vertical="center"/>
    </xf>
    <xf numFmtId="0" fontId="36" fillId="0" borderId="0" xfId="0" applyFont="1" applyBorder="1" applyAlignment="1" applyProtection="1">
      <alignment horizontal="left" vertical="center"/>
    </xf>
    <xf numFmtId="3" fontId="36" fillId="0" borderId="68" xfId="0" applyNumberFormat="1" applyFont="1" applyBorder="1" applyAlignment="1" applyProtection="1">
      <alignment vertical="center"/>
    </xf>
    <xf numFmtId="0" fontId="0" fillId="29" borderId="24" xfId="0" applyFill="1" applyBorder="1" applyAlignment="1" applyProtection="1">
      <alignment horizontal="left" vertical="center"/>
    </xf>
    <xf numFmtId="0" fontId="0" fillId="29" borderId="27" xfId="0" applyFill="1" applyBorder="1" applyAlignment="1" applyProtection="1">
      <alignment vertical="center"/>
    </xf>
    <xf numFmtId="3" fontId="0" fillId="29" borderId="27" xfId="0" applyNumberFormat="1" applyFill="1" applyBorder="1" applyAlignment="1" applyProtection="1">
      <alignment vertical="center"/>
    </xf>
    <xf numFmtId="0" fontId="0" fillId="0" borderId="27" xfId="0" pivotButton="1" applyBorder="1" applyAlignment="1" applyProtection="1"/>
    <xf numFmtId="0" fontId="0" fillId="0" borderId="24" xfId="0" applyBorder="1" applyAlignment="1" applyProtection="1"/>
    <xf numFmtId="0" fontId="0" fillId="0" borderId="25" xfId="0" applyBorder="1" applyAlignment="1" applyProtection="1"/>
    <xf numFmtId="0" fontId="0" fillId="0" borderId="38" xfId="0" pivotButton="1" applyBorder="1" applyAlignment="1" applyProtection="1">
      <alignment horizontal="center" vertical="center"/>
    </xf>
    <xf numFmtId="0" fontId="0" fillId="0" borderId="34" xfId="0" applyBorder="1" applyAlignment="1" applyProtection="1">
      <alignment horizontal="center" vertical="center"/>
    </xf>
    <xf numFmtId="0" fontId="0" fillId="0" borderId="38" xfId="0" applyBorder="1" applyAlignment="1" applyProtection="1">
      <alignment horizontal="center" vertical="center"/>
    </xf>
    <xf numFmtId="0" fontId="36" fillId="0" borderId="27" xfId="0" applyFont="1" applyBorder="1" applyAlignment="1" applyProtection="1">
      <alignment horizontal="left"/>
    </xf>
    <xf numFmtId="41" fontId="36" fillId="0" borderId="30" xfId="0" applyNumberFormat="1" applyFont="1" applyBorder="1" applyAlignment="1" applyProtection="1"/>
    <xf numFmtId="41" fontId="36" fillId="0" borderId="35" xfId="0" applyNumberFormat="1" applyFont="1" applyBorder="1" applyAlignment="1" applyProtection="1"/>
    <xf numFmtId="41" fontId="36" fillId="0" borderId="31" xfId="0" applyNumberFormat="1" applyFont="1" applyBorder="1" applyAlignment="1" applyProtection="1"/>
    <xf numFmtId="0" fontId="36" fillId="0" borderId="40" xfId="0" applyFont="1" applyBorder="1" applyAlignment="1" applyProtection="1">
      <alignment horizontal="left"/>
    </xf>
    <xf numFmtId="41" fontId="36" fillId="0" borderId="44" xfId="0" applyNumberFormat="1" applyFont="1" applyBorder="1" applyAlignment="1" applyProtection="1"/>
    <xf numFmtId="41" fontId="36" fillId="0" borderId="45" xfId="0" applyNumberFormat="1" applyFont="1" applyBorder="1" applyAlignment="1" applyProtection="1"/>
    <xf numFmtId="41" fontId="36" fillId="0" borderId="46" xfId="0" applyNumberFormat="1" applyFont="1" applyBorder="1" applyAlignment="1" applyProtection="1"/>
    <xf numFmtId="0" fontId="41" fillId="0" borderId="26" xfId="0" applyFont="1" applyBorder="1" applyAlignment="1" applyProtection="1">
      <alignment horizontal="left"/>
    </xf>
    <xf numFmtId="41" fontId="41" fillId="0" borderId="37" xfId="0" applyNumberFormat="1" applyFont="1" applyBorder="1" applyAlignment="1" applyProtection="1"/>
    <xf numFmtId="41" fontId="41" fillId="0" borderId="34" xfId="0" applyNumberFormat="1" applyFont="1" applyBorder="1" applyAlignment="1" applyProtection="1"/>
    <xf numFmtId="41" fontId="41" fillId="0" borderId="38" xfId="0" applyNumberFormat="1" applyFont="1" applyBorder="1" applyAlignment="1" applyProtection="1"/>
    <xf numFmtId="0" fontId="36" fillId="0" borderId="41" xfId="0" applyFont="1" applyBorder="1" applyAlignment="1" applyProtection="1">
      <alignment horizontal="left"/>
    </xf>
    <xf numFmtId="0" fontId="41" fillId="0" borderId="29" xfId="0" applyFont="1" applyBorder="1" applyAlignment="1" applyProtection="1">
      <alignment horizontal="left"/>
    </xf>
    <xf numFmtId="41" fontId="0" fillId="0" borderId="30" xfId="0" applyNumberFormat="1" applyBorder="1" applyAlignment="1" applyProtection="1"/>
    <xf numFmtId="41" fontId="0" fillId="0" borderId="35" xfId="0" applyNumberFormat="1" applyBorder="1" applyAlignment="1" applyProtection="1"/>
    <xf numFmtId="41" fontId="0" fillId="0" borderId="31" xfId="0" applyNumberFormat="1" applyBorder="1" applyAlignment="1" applyProtection="1"/>
    <xf numFmtId="41" fontId="0" fillId="0" borderId="56" xfId="0" applyNumberFormat="1" applyBorder="1" applyAlignment="1" applyProtection="1"/>
    <xf numFmtId="41" fontId="0" fillId="0" borderId="62" xfId="0" applyNumberFormat="1" applyBorder="1" applyAlignment="1" applyProtection="1"/>
    <xf numFmtId="0" fontId="0" fillId="0" borderId="16" xfId="0" applyBorder="1" applyAlignment="1" applyProtection="1">
      <alignment horizontal="left"/>
    </xf>
    <xf numFmtId="0" fontId="0" fillId="29" borderId="27" xfId="0" applyFill="1" applyBorder="1" applyAlignment="1" applyProtection="1">
      <alignment horizontal="left"/>
    </xf>
    <xf numFmtId="41" fontId="22" fillId="29" borderId="30" xfId="0" applyNumberFormat="1" applyFont="1" applyFill="1" applyBorder="1" applyAlignment="1" applyProtection="1"/>
    <xf numFmtId="41" fontId="22" fillId="29" borderId="35" xfId="0" applyNumberFormat="1" applyFont="1" applyFill="1" applyBorder="1" applyAlignment="1" applyProtection="1"/>
    <xf numFmtId="41" fontId="22" fillId="29" borderId="31" xfId="0" applyNumberFormat="1" applyFont="1" applyFill="1" applyBorder="1" applyAlignment="1" applyProtection="1"/>
    <xf numFmtId="41" fontId="36" fillId="0" borderId="56" xfId="0" applyNumberFormat="1" applyFont="1" applyBorder="1" applyAlignment="1" applyProtection="1"/>
    <xf numFmtId="41" fontId="41" fillId="0" borderId="56" xfId="0" applyNumberFormat="1" applyFont="1" applyBorder="1" applyAlignment="1" applyProtection="1"/>
    <xf numFmtId="41" fontId="36" fillId="0" borderId="63" xfId="0" applyNumberFormat="1" applyFont="1" applyBorder="1" applyAlignment="1" applyProtection="1"/>
    <xf numFmtId="41" fontId="36" fillId="0" borderId="62" xfId="0" applyNumberFormat="1" applyFont="1" applyBorder="1" applyAlignment="1" applyProtection="1"/>
    <xf numFmtId="0" fontId="36" fillId="0" borderId="28" xfId="0" applyFont="1" applyBorder="1" applyAlignment="1" applyProtection="1">
      <alignment horizontal="left"/>
    </xf>
    <xf numFmtId="0" fontId="0" fillId="2" borderId="41" xfId="0" applyFill="1" applyBorder="1" applyAlignment="1" applyProtection="1">
      <alignment horizontal="left" indent="1"/>
    </xf>
    <xf numFmtId="0" fontId="41" fillId="2" borderId="28" xfId="0" applyNumberFormat="1" applyFont="1" applyFill="1" applyBorder="1" applyProtection="1"/>
    <xf numFmtId="0" fontId="55" fillId="2" borderId="29" xfId="0" applyNumberFormat="1" applyFont="1" applyFill="1" applyBorder="1" applyProtection="1"/>
    <xf numFmtId="0" fontId="55" fillId="2" borderId="29" xfId="0" applyFont="1" applyFill="1" applyBorder="1" applyAlignment="1" applyProtection="1">
      <alignment horizontal="left" indent="1"/>
    </xf>
    <xf numFmtId="3" fontId="41" fillId="0" borderId="69" xfId="0" applyNumberFormat="1" applyFont="1" applyBorder="1" applyAlignment="1" applyProtection="1">
      <alignment vertical="center"/>
    </xf>
    <xf numFmtId="3" fontId="0" fillId="0" borderId="26" xfId="0" applyNumberFormat="1" applyBorder="1" applyAlignment="1" applyProtection="1">
      <alignment vertical="center"/>
    </xf>
    <xf numFmtId="0" fontId="36" fillId="2" borderId="29" xfId="0" applyFont="1" applyFill="1" applyBorder="1" applyAlignment="1" applyProtection="1">
      <alignment vertical="center"/>
    </xf>
    <xf numFmtId="3" fontId="55" fillId="0" borderId="26" xfId="0" applyNumberFormat="1" applyFont="1" applyBorder="1" applyAlignment="1" applyProtection="1">
      <alignment vertical="center"/>
    </xf>
    <xf numFmtId="0" fontId="55" fillId="0" borderId="26" xfId="0" applyFont="1" applyBorder="1" applyAlignment="1" applyProtection="1">
      <alignment horizontal="left" vertical="center"/>
    </xf>
    <xf numFmtId="0" fontId="0" fillId="0" borderId="36" xfId="0" applyBorder="1" applyAlignment="1" applyProtection="1"/>
    <xf numFmtId="41" fontId="41" fillId="0" borderId="63" xfId="0" applyNumberFormat="1" applyFont="1" applyBorder="1" applyAlignment="1" applyProtection="1"/>
    <xf numFmtId="41" fontId="41" fillId="0" borderId="62" xfId="0" applyNumberFormat="1" applyFont="1" applyBorder="1" applyAlignment="1" applyProtection="1"/>
    <xf numFmtId="0" fontId="0" fillId="0" borderId="58" xfId="0" applyBorder="1" applyAlignment="1" applyProtection="1">
      <alignment horizontal="left"/>
    </xf>
    <xf numFmtId="41" fontId="55" fillId="0" borderId="37" xfId="0" applyNumberFormat="1" applyFont="1" applyBorder="1" applyAlignment="1" applyProtection="1"/>
    <xf numFmtId="41" fontId="55" fillId="0" borderId="34" xfId="0" applyNumberFormat="1" applyFont="1" applyBorder="1" applyAlignment="1" applyProtection="1"/>
    <xf numFmtId="41" fontId="55" fillId="0" borderId="38" xfId="0" applyNumberFormat="1" applyFont="1" applyBorder="1" applyAlignment="1" applyProtection="1"/>
    <xf numFmtId="0" fontId="55" fillId="0" borderId="29" xfId="0" applyFont="1" applyBorder="1" applyAlignment="1" applyProtection="1">
      <alignment horizontal="left"/>
    </xf>
    <xf numFmtId="0" fontId="41" fillId="0" borderId="28" xfId="0" applyFont="1" applyBorder="1" applyAlignment="1" applyProtection="1">
      <alignment horizontal="left"/>
    </xf>
  </cellXfs>
  <cellStyles count="176">
    <cellStyle name="20% - Énfasis1 2" xfId="3"/>
    <cellStyle name="20% - Énfasis1 2 2" xfId="4"/>
    <cellStyle name="20% - Énfasis2 2" xfId="5"/>
    <cellStyle name="20% - Énfasis2 2 2" xfId="6"/>
    <cellStyle name="20% - Énfasis3 2" xfId="7"/>
    <cellStyle name="20% - Énfasis3 2 2" xfId="8"/>
    <cellStyle name="20% - Énfasis4 2" xfId="9"/>
    <cellStyle name="20% - Énfasis4 2 2" xfId="10"/>
    <cellStyle name="20% - Énfasis5 2" xfId="11"/>
    <cellStyle name="20% - Énfasis5 2 2" xfId="12"/>
    <cellStyle name="20% - Énfasis6 2" xfId="13"/>
    <cellStyle name="20% - Énfasis6 2 2" xfId="14"/>
    <cellStyle name="40% - Énfasis1 2" xfId="15"/>
    <cellStyle name="40% - Énfasis1 2 2" xfId="16"/>
    <cellStyle name="40% - Énfasis2 2" xfId="17"/>
    <cellStyle name="40% - Énfasis2 2 2" xfId="18"/>
    <cellStyle name="40% - Énfasis3 2" xfId="19"/>
    <cellStyle name="40% - Énfasis3 2 2" xfId="20"/>
    <cellStyle name="40% - Énfasis4 2" xfId="21"/>
    <cellStyle name="40% - Énfasis4 2 2" xfId="22"/>
    <cellStyle name="40% - Énfasis5 2" xfId="23"/>
    <cellStyle name="40% - Énfasis5 2 2" xfId="24"/>
    <cellStyle name="40% - Énfasis6 2" xfId="25"/>
    <cellStyle name="40% - Énfasis6 2 2" xfId="26"/>
    <cellStyle name="60% - Énfasis1 2" xfId="27"/>
    <cellStyle name="60% - Énfasis2 2" xfId="28"/>
    <cellStyle name="60% - Énfasis3 2" xfId="29"/>
    <cellStyle name="60% - Énfasis4 2" xfId="30"/>
    <cellStyle name="60% - Énfasis5 2" xfId="31"/>
    <cellStyle name="60% - Énfasis6 2" xfId="32"/>
    <cellStyle name="Buena 2" xfId="33"/>
    <cellStyle name="Cálculo 2" xfId="34"/>
    <cellStyle name="Cálculo 2 2" xfId="140"/>
    <cellStyle name="Celda de comprobación 2" xfId="35"/>
    <cellStyle name="Celda vinculada 2" xfId="36"/>
    <cellStyle name="Currency [0] 2" xfId="100"/>
    <cellStyle name="Currency [0] 2 2" xfId="108"/>
    <cellStyle name="Currency [0] 2 2 2" xfId="112"/>
    <cellStyle name="Currency [0] 2 2 3" xfId="126"/>
    <cellStyle name="Currency [0] 2 3" xfId="111"/>
    <cellStyle name="Currency [0] 2 4" xfId="125"/>
    <cellStyle name="Encabezado 4 2" xfId="37"/>
    <cellStyle name="Énfasis1 2" xfId="38"/>
    <cellStyle name="Énfasis2 2" xfId="39"/>
    <cellStyle name="Énfasis3 2" xfId="40"/>
    <cellStyle name="Énfasis4 2" xfId="41"/>
    <cellStyle name="Énfasis5 2" xfId="42"/>
    <cellStyle name="Énfasis6 2" xfId="43"/>
    <cellStyle name="Entrada 2" xfId="44"/>
    <cellStyle name="Entrada 2 2" xfId="141"/>
    <cellStyle name="Incorrecto 2" xfId="45"/>
    <cellStyle name="Millares [0] 2" xfId="94"/>
    <cellStyle name="Millares [0] 2 2" xfId="104"/>
    <cellStyle name="Millares [0] 2 2 2" xfId="114"/>
    <cellStyle name="Millares [0] 2 2 2 2" xfId="144"/>
    <cellStyle name="Millares [0] 2 2 3" xfId="128"/>
    <cellStyle name="Millares [0] 2 2 3 2" xfId="145"/>
    <cellStyle name="Millares [0] 2 2 4" xfId="143"/>
    <cellStyle name="Millares [0] 2 3" xfId="113"/>
    <cellStyle name="Millares [0] 2 3 2" xfId="146"/>
    <cellStyle name="Millares [0] 2 4" xfId="127"/>
    <cellStyle name="Millares [0] 2 4 2" xfId="147"/>
    <cellStyle name="Millares [0] 2 5" xfId="142"/>
    <cellStyle name="Millares [0] 3" xfId="101"/>
    <cellStyle name="Millares [0] 3 2" xfId="109"/>
    <cellStyle name="Millares [0] 3 2 2" xfId="116"/>
    <cellStyle name="Millares [0] 3 2 2 2" xfId="150"/>
    <cellStyle name="Millares [0] 3 2 3" xfId="130"/>
    <cellStyle name="Millares [0] 3 2 3 2" xfId="151"/>
    <cellStyle name="Millares [0] 3 2 4" xfId="149"/>
    <cellStyle name="Millares [0] 3 3" xfId="115"/>
    <cellStyle name="Millares [0] 3 3 2" xfId="152"/>
    <cellStyle name="Millares [0] 3 4" xfId="129"/>
    <cellStyle name="Millares [0] 3 4 2" xfId="153"/>
    <cellStyle name="Millares [0] 3 5" xfId="148"/>
    <cellStyle name="Millares 2" xfId="46"/>
    <cellStyle name="Millares 2 2" xfId="84"/>
    <cellStyle name="Millares 3" xfId="93"/>
    <cellStyle name="Millares 3 2" xfId="103"/>
    <cellStyle name="Millares 3 2 2" xfId="118"/>
    <cellStyle name="Millares 3 2 2 2" xfId="156"/>
    <cellStyle name="Millares 3 2 3" xfId="132"/>
    <cellStyle name="Millares 3 2 3 2" xfId="157"/>
    <cellStyle name="Millares 3 2 4" xfId="155"/>
    <cellStyle name="Millares 3 3" xfId="117"/>
    <cellStyle name="Millares 3 3 2" xfId="158"/>
    <cellStyle name="Millares 3 4" xfId="131"/>
    <cellStyle name="Millares 3 4 2" xfId="159"/>
    <cellStyle name="Millares 3 5" xfId="154"/>
    <cellStyle name="Millares 4" xfId="96"/>
    <cellStyle name="Millares 4 2" xfId="106"/>
    <cellStyle name="Millares 4 2 2" xfId="120"/>
    <cellStyle name="Millares 4 2 2 2" xfId="162"/>
    <cellStyle name="Millares 4 2 3" xfId="134"/>
    <cellStyle name="Millares 4 2 3 2" xfId="163"/>
    <cellStyle name="Millares 4 2 4" xfId="161"/>
    <cellStyle name="Millares 4 3" xfId="119"/>
    <cellStyle name="Millares 4 3 2" xfId="164"/>
    <cellStyle name="Millares 4 4" xfId="133"/>
    <cellStyle name="Millares 4 4 2" xfId="165"/>
    <cellStyle name="Millares 4 5" xfId="160"/>
    <cellStyle name="Millares 5" xfId="97"/>
    <cellStyle name="Millares 5 2" xfId="107"/>
    <cellStyle name="Millares 5 2 2" xfId="122"/>
    <cellStyle name="Millares 5 2 2 2" xfId="168"/>
    <cellStyle name="Millares 5 2 3" xfId="136"/>
    <cellStyle name="Millares 5 2 3 2" xfId="169"/>
    <cellStyle name="Millares 5 2 4" xfId="167"/>
    <cellStyle name="Millares 5 3" xfId="121"/>
    <cellStyle name="Millares 5 3 2" xfId="170"/>
    <cellStyle name="Millares 5 4" xfId="135"/>
    <cellStyle name="Millares 5 4 2" xfId="171"/>
    <cellStyle name="Millares 5 5" xfId="166"/>
    <cellStyle name="Moneda 2" xfId="90"/>
    <cellStyle name="Moneda 3" xfId="95"/>
    <cellStyle name="Moneda 3 2" xfId="105"/>
    <cellStyle name="Moneda 3 2 2" xfId="124"/>
    <cellStyle name="Moneda 3 2 3" xfId="138"/>
    <cellStyle name="Moneda 3 3" xfId="123"/>
    <cellStyle name="Moneda 3 4" xfId="137"/>
    <cellStyle name="Neutral 2" xfId="47"/>
    <cellStyle name="Normal" xfId="0" builtinId="0"/>
    <cellStyle name="Normal 10" xfId="80"/>
    <cellStyle name="Normal 11" xfId="110"/>
    <cellStyle name="Normal 14" xfId="78"/>
    <cellStyle name="Normal 2" xfId="48"/>
    <cellStyle name="Normal 2 2" xfId="49"/>
    <cellStyle name="Normal 2 2 2" xfId="82"/>
    <cellStyle name="Normal 2 2 2 2 2" xfId="2"/>
    <cellStyle name="Normal 2 3" xfId="50"/>
    <cellStyle name="Normal 2 4" xfId="71"/>
    <cellStyle name="Normal 3" xfId="51"/>
    <cellStyle name="Normal 3 2" xfId="87"/>
    <cellStyle name="Normal 3 2 2" xfId="88"/>
    <cellStyle name="Normal 3 3" xfId="81"/>
    <cellStyle name="Normal 3 4" xfId="76"/>
    <cellStyle name="Normal 3 4 2" xfId="92"/>
    <cellStyle name="Normal 3 5" xfId="89"/>
    <cellStyle name="Normal 4" xfId="52"/>
    <cellStyle name="Normal 4 2" xfId="79"/>
    <cellStyle name="Normal 4 2 2" xfId="98"/>
    <cellStyle name="Normal 4 3" xfId="83"/>
    <cellStyle name="Normal 4 3 2" xfId="102"/>
    <cellStyle name="Normal 5" xfId="53"/>
    <cellStyle name="Normal 5 2" xfId="85"/>
    <cellStyle name="Normal 6" xfId="54"/>
    <cellStyle name="Normal 6 2" xfId="75"/>
    <cellStyle name="Normal 6 2 2" xfId="91"/>
    <cellStyle name="Normal 7" xfId="55"/>
    <cellStyle name="Normal 7 2" xfId="139"/>
    <cellStyle name="Normal 8" xfId="56"/>
    <cellStyle name="Normal 9" xfId="57"/>
    <cellStyle name="Normal_Hoja1" xfId="77"/>
    <cellStyle name="Normal_SegCúcuta Impuestos 2" xfId="1"/>
    <cellStyle name="Notas 2" xfId="58"/>
    <cellStyle name="Notas 2 2" xfId="59"/>
    <cellStyle name="Notas 2 2 2" xfId="173"/>
    <cellStyle name="Notas 2 3" xfId="172"/>
    <cellStyle name="Porcentaje" xfId="72" builtinId="5"/>
    <cellStyle name="Porcentaje 2" xfId="60"/>
    <cellStyle name="Porcentaje 2 2" xfId="86"/>
    <cellStyle name="Porcentaje 3" xfId="61"/>
    <cellStyle name="Porcentual 2" xfId="62"/>
    <cellStyle name="Salida 2" xfId="63"/>
    <cellStyle name="Salida 2 2" xfId="174"/>
    <cellStyle name="Text" xfId="73"/>
    <cellStyle name="Text 2" xfId="74"/>
    <cellStyle name="Text 2 2" xfId="99"/>
    <cellStyle name="Texto de advertencia 2" xfId="64"/>
    <cellStyle name="Texto explicativo 2" xfId="65"/>
    <cellStyle name="Título 1 2" xfId="66"/>
    <cellStyle name="Título 2 2" xfId="67"/>
    <cellStyle name="Título 3 2" xfId="68"/>
    <cellStyle name="Título 4" xfId="69"/>
    <cellStyle name="Total 2" xfId="70"/>
    <cellStyle name="Total 2 2" xfId="175"/>
  </cellStyles>
  <dxfs count="810">
    <dxf>
      <font>
        <b/>
        <i val="0"/>
      </font>
    </dxf>
    <dxf>
      <font>
        <b/>
        <i val="0"/>
        <color theme="4" tint="-0.24994659260841701"/>
      </font>
    </dxf>
    <dxf>
      <font>
        <b/>
        <i val="0"/>
        <color rgb="FFFF0000"/>
      </font>
    </dxf>
    <dxf>
      <font>
        <b/>
        <i val="0"/>
        <color rgb="FF7030A0"/>
      </font>
    </dxf>
    <dxf>
      <font>
        <b/>
        <i val="0"/>
        <color rgb="FF7030A0"/>
      </font>
    </dxf>
    <dxf>
      <font>
        <b/>
        <i val="0"/>
      </font>
    </dxf>
    <dxf>
      <font>
        <b/>
        <i val="0"/>
        <color theme="4" tint="-0.24994659260841701"/>
      </font>
    </dxf>
    <dxf>
      <font>
        <b/>
        <i val="0"/>
        <color rgb="FFFF0000"/>
      </font>
    </dxf>
    <dxf>
      <font>
        <b/>
        <i val="0"/>
        <color rgb="FF7030A0"/>
      </font>
    </dxf>
    <dxf>
      <font>
        <b/>
        <i val="0"/>
        <color rgb="FF7030A0"/>
      </font>
    </dxf>
    <dxf>
      <font>
        <b/>
        <i val="0"/>
      </font>
    </dxf>
    <dxf>
      <font>
        <b/>
        <i val="0"/>
        <color theme="4" tint="-0.24994659260841701"/>
      </font>
    </dxf>
    <dxf>
      <font>
        <b/>
        <i val="0"/>
        <color rgb="FFFF0000"/>
      </font>
    </dxf>
    <dxf>
      <font>
        <b/>
        <i val="0"/>
        <color rgb="FF7030A0"/>
      </font>
    </dxf>
    <dxf>
      <font>
        <b/>
        <i val="0"/>
        <color rgb="FF7030A0"/>
      </font>
    </dxf>
    <dxf>
      <font>
        <b/>
        <i val="0"/>
      </font>
    </dxf>
    <dxf>
      <font>
        <b/>
        <i val="0"/>
        <color theme="4" tint="-0.24994659260841701"/>
      </font>
    </dxf>
    <dxf>
      <font>
        <b/>
        <i val="0"/>
        <color rgb="FFFF0000"/>
      </font>
    </dxf>
    <dxf>
      <font>
        <b/>
        <i val="0"/>
        <color rgb="FF7030A0"/>
      </font>
    </dxf>
    <dxf>
      <font>
        <b/>
        <i val="0"/>
        <color rgb="FF7030A0"/>
      </font>
    </dxf>
    <dxf>
      <font>
        <b/>
        <i val="0"/>
      </font>
    </dxf>
    <dxf>
      <font>
        <b/>
        <i val="0"/>
        <color theme="4" tint="-0.24994659260841701"/>
      </font>
    </dxf>
    <dxf>
      <font>
        <b/>
        <i val="0"/>
        <color rgb="FFFF0000"/>
      </font>
    </dxf>
    <dxf>
      <font>
        <b/>
        <i val="0"/>
        <color rgb="FF7030A0"/>
      </font>
    </dxf>
    <dxf>
      <font>
        <b/>
        <i val="0"/>
        <color rgb="FF7030A0"/>
      </font>
    </dxf>
    <dxf>
      <font>
        <b/>
        <i val="0"/>
      </font>
    </dxf>
    <dxf>
      <font>
        <b/>
        <i val="0"/>
        <color theme="4" tint="-0.24994659260841701"/>
      </font>
    </dxf>
    <dxf>
      <font>
        <b/>
        <i val="0"/>
        <color rgb="FFFF0000"/>
      </font>
    </dxf>
    <dxf>
      <font>
        <b/>
        <i val="0"/>
        <color rgb="FF7030A0"/>
      </font>
    </dxf>
    <dxf>
      <font>
        <b/>
        <i val="0"/>
        <color rgb="FF7030A0"/>
      </font>
    </dxf>
    <dxf>
      <protection locked="1"/>
    </dxf>
    <dxf>
      <protection locked="1"/>
    </dxf>
    <dxf>
      <protection locked="1"/>
    </dxf>
    <dxf>
      <protection locked="1"/>
    </dxf>
    <dxf>
      <protection locked="1"/>
    </dxf>
    <dxf>
      <protection locked="1"/>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top style="medium">
          <color indexed="64"/>
        </top>
      </border>
    </dxf>
    <dxf>
      <border>
        <top style="medium">
          <color indexed="64"/>
        </top>
      </border>
    </dxf>
    <dxf>
      <border>
        <top style="medium">
          <color indexed="64"/>
        </top>
        <bottom style="medium">
          <color indexed="64"/>
        </bottom>
      </border>
    </dxf>
    <dxf>
      <border>
        <top style="medium">
          <color indexed="64"/>
        </top>
        <bottom style="medium">
          <color indexed="64"/>
        </bottom>
      </border>
    </dxf>
    <dxf>
      <font>
        <b/>
      </font>
    </dxf>
    <dxf>
      <fill>
        <patternFill patternType="none">
          <bgColor auto="1"/>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horizontal="center"/>
    </dxf>
    <dxf>
      <alignment vertical="center"/>
    </dxf>
    <dxf>
      <alignment vertical="center"/>
    </dxf>
    <dxf>
      <alignment vertical="center"/>
    </dxf>
    <dxf>
      <alignment vertical="center"/>
    </dxf>
    <dxf>
      <alignment vertical="center"/>
    </dxf>
    <dxf>
      <alignment vertic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rgb="FFFF0000"/>
      </font>
    </dxf>
    <dxf>
      <font>
        <color rgb="FFFF0000"/>
      </font>
    </dxf>
    <dxf>
      <protection locked="1"/>
    </dxf>
    <dxf>
      <protection locked="1"/>
    </dxf>
    <dxf>
      <protection locked="1"/>
    </dxf>
    <dxf>
      <protection locked="1"/>
    </dxf>
    <dxf>
      <protection locked="1"/>
    </dxf>
    <dxf>
      <protection locked="1"/>
    </dxf>
    <dxf>
      <protection locked="1"/>
    </dxf>
    <dxf>
      <protection locked="1"/>
    </dxf>
    <dxf>
      <protection locked="1"/>
    </dxf>
    <dxf>
      <border>
        <left style="medium">
          <color indexed="64"/>
        </left>
        <right style="medium">
          <color indexed="64"/>
        </right>
        <top style="medium">
          <color indexed="64"/>
        </top>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dxf>
    <dxf>
      <border>
        <bottom style="medium">
          <color indexed="64"/>
        </bottom>
      </border>
    </dxf>
    <dxf>
      <border>
        <bottom style="medium">
          <color indexed="64"/>
        </bottom>
      </border>
    </dxf>
    <dxf>
      <border>
        <bottom style="medium">
          <color indexed="64"/>
        </bottom>
      </border>
    </dxf>
    <dxf>
      <fill>
        <patternFill>
          <bgColor theme="0"/>
        </patternFill>
      </fill>
    </dxf>
    <dxf>
      <fill>
        <patternFill>
          <bgColor theme="0"/>
        </patternFill>
      </fill>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bgColor theme="8" tint="0.79998168889431442"/>
        </patternFill>
      </fill>
    </dxf>
    <dxf>
      <fill>
        <patternFill>
          <bgColor theme="8" tint="0.79998168889431442"/>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dxf>
    <dxf>
      <border>
        <top style="medium">
          <color indexed="64"/>
        </top>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font>
        <b/>
      </font>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0"/>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protection locked="1"/>
    </dxf>
    <dxf>
      <protection locked="1"/>
    </dxf>
    <dxf>
      <protection locked="1"/>
    </dxf>
    <dxf>
      <protection locked="1"/>
    </dxf>
    <dxf>
      <protection locked="1"/>
    </dxf>
    <dxf>
      <protection locked="1"/>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top style="medium">
          <color indexed="64"/>
        </top>
      </border>
    </dxf>
    <dxf>
      <border>
        <top style="medium">
          <color indexed="64"/>
        </top>
      </border>
    </dxf>
    <dxf>
      <border>
        <top style="medium">
          <color indexed="64"/>
        </top>
        <bottom style="medium">
          <color indexed="64"/>
        </bottom>
      </border>
    </dxf>
    <dxf>
      <border>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vertical="center"/>
    </dxf>
    <dxf>
      <alignment vertical="center"/>
    </dxf>
    <dxf>
      <alignment vertical="center"/>
    </dxf>
    <dxf>
      <alignment vertical="center"/>
    </dxf>
    <dxf>
      <alignment vertical="center"/>
    </dxf>
    <dxf>
      <alignment vertical="center"/>
    </dxf>
    <dxf>
      <border>
        <top style="medium">
          <color indexed="64"/>
        </top>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ont>
        <b/>
      </font>
    </dxf>
    <dxf>
      <protection locked="1"/>
    </dxf>
    <dxf>
      <protection locked="1"/>
    </dxf>
    <dxf>
      <protection locked="1"/>
    </dxf>
    <dxf>
      <protection locked="1"/>
    </dxf>
    <dxf>
      <protection locked="1"/>
    </dxf>
    <dxf>
      <protection locked="1"/>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fill>
        <patternFill patternType="none">
          <bgColor auto="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right"/>
    </dxf>
    <dxf>
      <fill>
        <patternFill>
          <bgColor auto="1"/>
        </patternFill>
      </fill>
    </dxf>
    <dxf>
      <border>
        <top style="medium">
          <color indexed="64"/>
        </top>
      </border>
    </dxf>
    <dxf>
      <border>
        <top style="medium">
          <color indexed="64"/>
        </top>
      </border>
    </dxf>
    <dxf>
      <fill>
        <patternFill patternType="none">
          <bgColor auto="1"/>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numFmt numFmtId="33" formatCode="_-* #,##0_-;\-* #,##0_-;_-* &quot;-&quot;_-;_-@_-"/>
    </dxf>
    <dxf>
      <border>
        <left style="medium">
          <color indexed="64"/>
        </left>
        <right style="medium">
          <color indexed="64"/>
        </right>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alignment horizontal="center"/>
    </dxf>
    <dxf>
      <alignment vertical="center"/>
    </dxf>
    <dxf>
      <alignment vertical="center"/>
    </dxf>
    <dxf>
      <alignment vertical="center"/>
    </dxf>
    <dxf>
      <alignment vertical="center"/>
    </dxf>
    <dxf>
      <alignment vertical="center"/>
    </dxf>
    <dxf>
      <alignment vertic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top style="medium">
          <color indexed="64"/>
        </top>
      </border>
    </dxf>
    <dxf>
      <border>
        <top style="medium">
          <color indexed="64"/>
        </top>
      </border>
    </dxf>
    <dxf>
      <border>
        <top style="medium">
          <color indexed="64"/>
        </top>
      </border>
    </dxf>
    <dxf>
      <border>
        <top style="medium">
          <color indexed="64"/>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border>
    </dxf>
    <dxf>
      <border>
        <left style="medium">
          <color indexed="64"/>
        </left>
        <top style="medium">
          <color indexed="64"/>
        </top>
        <bottom style="medium">
          <color indexed="64"/>
        </bottom>
      </border>
    </dxf>
    <dxf>
      <border>
        <left style="medium">
          <color indexed="64"/>
        </lef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protection locked="1"/>
    </dxf>
    <dxf>
      <protection locked="1"/>
    </dxf>
    <dxf>
      <protection locked="1"/>
    </dxf>
    <dxf>
      <protection locked="1"/>
    </dxf>
    <dxf>
      <protection locked="1"/>
    </dxf>
    <dxf>
      <protection locked="1"/>
    </dxf>
    <dxf>
      <border>
        <left style="medium">
          <color indexed="64"/>
        </left>
        <right style="medium">
          <color indexed="64"/>
        </right>
        <top style="medium">
          <color indexed="64"/>
        </top>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font>
        <sz val="11"/>
      </font>
    </dxf>
    <dxf>
      <border>
        <top style="medium">
          <color indexed="64"/>
        </top>
      </border>
    </dxf>
    <dxf>
      <border>
        <top style="medium">
          <color indexed="64"/>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bottom style="medium">
          <color indexed="64"/>
        </bottom>
      </border>
    </dxf>
    <dxf>
      <fill>
        <patternFill patternType="none">
          <bgColor auto="1"/>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ont>
        <sz val="8"/>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vertical="center"/>
    </dxf>
    <dxf>
      <alignment vertical="center"/>
    </dxf>
    <dxf>
      <alignment vertical="center"/>
    </dxf>
    <dxf>
      <alignment vertical="center"/>
    </dxf>
    <dxf>
      <alignment vertical="center"/>
    </dxf>
    <dxf>
      <alignment vertical="center"/>
    </dxf>
    <dxf>
      <alignment horizontal="center"/>
    </dxf>
    <dxf>
      <border>
        <left style="medium">
          <color indexed="64"/>
        </left>
        <right style="medium">
          <color indexed="64"/>
        </right>
        <top style="medium">
          <color indexed="64"/>
        </top>
        <bottom style="medium">
          <color indexed="64"/>
        </bottom>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border>
    </dxf>
    <dxf>
      <border>
        <left style="medium">
          <color indexed="64"/>
        </left>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protection locked="1"/>
    </dxf>
    <dxf>
      <protection locked="1"/>
    </dxf>
    <dxf>
      <protection locked="1"/>
    </dxf>
    <dxf>
      <protection locked="1"/>
    </dxf>
    <dxf>
      <protection locked="1"/>
    </dxf>
    <dxf>
      <protection locked="1"/>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top style="medium">
          <color indexed="64"/>
        </top>
        <bottom style="medium">
          <color indexed="64"/>
        </bottom>
      </border>
    </dxf>
    <dxf>
      <border>
        <top style="medium">
          <color indexed="64"/>
        </top>
        <bottom style="medium">
          <color indexed="64"/>
        </bottom>
      </border>
    </dxf>
    <dxf>
      <border>
        <top style="medium">
          <color indexed="64"/>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vertical="center"/>
    </dxf>
    <dxf>
      <alignment vertical="center"/>
    </dxf>
    <dxf>
      <alignment vertical="center"/>
    </dxf>
    <dxf>
      <alignment vertical="center"/>
    </dxf>
    <dxf>
      <alignment vertical="center"/>
    </dxf>
    <dxf>
      <alignment vertic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ont>
        <b/>
      </font>
    </dxf>
    <dxf>
      <font>
        <b/>
      </font>
    </dxf>
    <dxf>
      <font>
        <color rgb="FFFF0000"/>
      </font>
    </dxf>
    <dxf>
      <font>
        <color rgb="FFFF0000"/>
      </font>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border>
    </dxf>
    <dxf>
      <border>
        <left style="thin">
          <color indexed="64"/>
        </left>
        <right style="thin">
          <color indexed="64"/>
        </right>
        <top style="thin">
          <color indexed="64"/>
        </top>
        <bottom style="thin">
          <color indexed="64"/>
        </bottom>
        <vertical style="thin">
          <color indexed="64"/>
        </vertical>
      </border>
    </dxf>
    <dxf>
      <font>
        <color rgb="FFFF0000"/>
      </font>
    </dxf>
    <dxf>
      <font>
        <color rgb="FFFF0000"/>
      </font>
    </dxf>
    <dxf>
      <font>
        <color rgb="FFFF0000"/>
      </font>
    </dxf>
    <dxf>
      <font>
        <color rgb="FFFF0000"/>
      </font>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auto="1"/>
      </font>
    </dxf>
    <dxf>
      <numFmt numFmtId="3" formatCode="#,##0"/>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font>
        <color auto="1"/>
      </font>
    </dxf>
    <dxf>
      <font>
        <color auto="1"/>
      </font>
    </dxf>
    <dxf>
      <font>
        <color auto="1"/>
      </font>
    </dxf>
    <dxf>
      <font>
        <color auto="1"/>
      </font>
    </dxf>
    <dxf>
      <font>
        <color auto="1"/>
      </font>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top style="medium">
          <color indexed="64"/>
        </top>
      </border>
    </dxf>
    <dxf>
      <border>
        <top style="medium">
          <color indexed="64"/>
        </top>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font>
        <b/>
      </font>
    </dxf>
    <dxf>
      <font>
        <color auto="1"/>
      </font>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patternType="solid">
          <bgColor theme="4" tint="0.79998168889431442"/>
        </patternFill>
      </fill>
    </dxf>
    <dxf>
      <border>
        <top style="medium">
          <color indexed="64"/>
        </top>
      </border>
    </dxf>
    <dxf>
      <fill>
        <patternFill patternType="solid">
          <bgColor theme="4" tint="0.79998168889431442"/>
        </patternFill>
      </fill>
    </dxf>
    <dxf>
      <fill>
        <patternFill patternType="solid">
          <bgColor theme="4" tint="0.79998168889431442"/>
        </patternFill>
      </fill>
    </dxf>
    <dxf>
      <border>
        <left style="medium">
          <color indexed="64"/>
        </left>
        <top style="medium">
          <color indexed="64"/>
        </top>
      </border>
    </dxf>
    <dxf>
      <border>
        <left style="medium">
          <color indexed="64"/>
        </left>
        <top style="medium">
          <color indexed="64"/>
        </top>
      </border>
    </dxf>
    <dxf>
      <font>
        <color auto="1"/>
      </font>
    </dxf>
    <dxf>
      <font>
        <color auto="1"/>
      </font>
    </dxf>
    <dxf>
      <font>
        <color auto="1"/>
      </font>
    </dxf>
    <dxf>
      <font>
        <color auto="1"/>
      </font>
    </dxf>
    <dxf>
      <font>
        <color auto="1"/>
      </font>
    </dxf>
    <dxf>
      <font>
        <color auto="1"/>
      </font>
    </dxf>
    <dxf>
      <font>
        <color auto="1"/>
      </font>
    </dxf>
    <dxf>
      <font>
        <color auto="1"/>
      </font>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border>
        <left style="medium">
          <color indexed="64"/>
        </left>
        <right style="medium">
          <color indexed="64"/>
        </right>
        <top style="medium">
          <color indexed="64"/>
        </top>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0"/>
        </patternFill>
      </fill>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protection locked="1"/>
    </dxf>
    <dxf>
      <protection locked="1"/>
    </dxf>
    <dxf>
      <protection locked="1"/>
    </dxf>
    <dxf>
      <protection locked="1"/>
    </dxf>
    <dxf>
      <protection locked="1"/>
    </dxf>
    <dxf>
      <protection locked="1"/>
    </dxf>
    <dxf>
      <protection locked="1"/>
    </dxf>
    <dxf>
      <protection locked="1"/>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bottom style="medium">
          <color indexed="64"/>
        </bottom>
      </border>
    </dxf>
    <dxf>
      <border>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ont>
        <color rgb="FFFF0000"/>
      </font>
    </dxf>
    <dxf>
      <font>
        <color rgb="FFFF0000"/>
      </font>
    </dxf>
    <dxf>
      <font>
        <color rgb="FFFF0000"/>
      </font>
    </dxf>
    <dxf>
      <font>
        <color rgb="FFFF0000"/>
      </font>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vertical="center"/>
    </dxf>
    <dxf>
      <alignment vertical="center"/>
    </dxf>
    <dxf>
      <alignment vertical="center"/>
    </dxf>
    <dxf>
      <alignment horizontal="center"/>
    </dxf>
    <dxf>
      <alignment horizontal="center"/>
    </dxf>
    <dxf>
      <alignment horizontal="center"/>
    </dxf>
    <dxf>
      <font>
        <b/>
      </font>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vertical style="thin">
          <color indexed="64"/>
        </vertical>
        <horizontal style="thin">
          <color indexed="64"/>
        </horizontal>
      </border>
    </dxf>
    <dxf>
      <border>
        <left style="thin">
          <color indexed="64"/>
        </left>
        <top style="thin">
          <color indexed="64"/>
        </top>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border>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bottom" indent="0"/>
    </dxf>
    <dxf>
      <alignment vertical="bottom" indent="0"/>
    </dxf>
    <dxf>
      <alignment vertical="bottom" indent="0"/>
    </dxf>
    <dxf>
      <alignment vertical="bottom" indent="0"/>
    </dxf>
    <dxf>
      <alignment vertical="bottom" indent="0"/>
    </dxf>
    <dxf>
      <alignment vertical="bottom" indent="0"/>
    </dxf>
    <dxf>
      <alignment vertical="bottom" indent="0"/>
    </dxf>
    <dxf>
      <alignment vertical="bottom" indent="0"/>
    </dxf>
    <dxf>
      <alignment vertical="bottom" indent="0"/>
    </dxf>
    <dxf>
      <alignment vertical="bottom" indent="0"/>
    </dxf>
    <dxf>
      <border>
        <right style="medium">
          <color indexed="64"/>
        </right>
        <top style="medium">
          <color indexed="64"/>
        </top>
        <bottom style="medium">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ont>
        <color auto="1"/>
      </font>
    </dxf>
    <dxf>
      <font>
        <color auto="1"/>
      </font>
    </dxf>
    <dxf>
      <font>
        <color auto="1"/>
      </font>
    </dxf>
    <dxf>
      <font>
        <color auto="1"/>
      </font>
    </dxf>
    <dxf>
      <font>
        <color auto="1"/>
      </font>
    </dxf>
    <dxf>
      <font>
        <color auto="1"/>
      </font>
    </dxf>
    <dxf>
      <font>
        <color auto="1"/>
      </font>
    </dxf>
    <dxf>
      <font>
        <color auto="1"/>
      </font>
    </dxf>
    <dxf>
      <border>
        <left style="medium">
          <color indexed="64"/>
        </left>
        <right style="medium">
          <color indexed="64"/>
        </right>
        <bottom style="medium">
          <color indexed="64"/>
        </bottom>
      </border>
    </dxf>
    <dxf>
      <fill>
        <patternFill patternType="solid">
          <bgColor theme="4" tint="0.79998168889431442"/>
        </patternFill>
      </fill>
    </dxf>
    <dxf>
      <fill>
        <patternFill patternType="solid">
          <bgColor theme="4" tint="0.79998168889431442"/>
        </patternFill>
      </fill>
    </dxf>
    <dxf>
      <border>
        <top style="medium">
          <color indexed="64"/>
        </top>
      </border>
    </dxf>
    <dxf>
      <border>
        <top style="medium">
          <color indexed="64"/>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numFmt numFmtId="33" formatCode="_-* #,##0_-;\-* #,##0_-;_-* &quot;-&quot;_-;_-@_-"/>
    </dxf>
  </dxfs>
  <tableStyles count="0" defaultTableStyle="TableStyleMedium2" defaultPivotStyle="PivotStyleLight16"/>
  <colors>
    <mruColors>
      <color rgb="FFE5FFFF"/>
      <color rgb="FFFFFFE5"/>
      <color rgb="FF66FFFF"/>
      <color rgb="FFCCFFFF"/>
      <color rgb="FFFF9900"/>
      <color rgb="FFE1FFFF"/>
      <color rgb="FF66FF66"/>
      <color rgb="FFC5FFC5"/>
      <color rgb="FF99FF99"/>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[Plan-de-Mejoramiento-Institucional-12082026.xlsx]RESUMEN TOTAL PMI!TablaDinámica1</c:name>
    <c:fmtId val="2"/>
  </c:pivotSource>
  <c:chart>
    <c:title>
      <c:tx>
        <c:rich>
          <a:bodyPr rot="0" spcFirstLastPara="1" vertOverflow="ellipsis" vert="horz" wrap="square" anchor="ctr" anchorCtr="1"/>
          <a:lstStyle/>
          <a:p>
            <a:pPr>
              <a:defRPr sz="1920" b="1" i="0" u="none" strike="noStrike" kern="1200" spc="0" baseline="0">
                <a:solidFill>
                  <a:schemeClr val="tx1"/>
                </a:solidFill>
                <a:latin typeface="Arial" panose="020B0604020202020204" pitchFamily="34" charset="0"/>
                <a:ea typeface="+mn-ea"/>
                <a:cs typeface="Arial" panose="020B0604020202020204" pitchFamily="34" charset="0"/>
              </a:defRPr>
            </a:pPr>
            <a:r>
              <a:rPr lang="es-CO"/>
              <a:t>% HALLAZGOS POR ENTE DE CONTROL </a:t>
            </a:r>
          </a:p>
        </c:rich>
      </c:tx>
      <c:layout>
        <c:manualLayout>
          <c:xMode val="edge"/>
          <c:yMode val="edge"/>
          <c:x val="0.11168519782840104"/>
          <c:y val="7.5796815957951125E-2"/>
        </c:manualLayout>
      </c:layout>
      <c:overlay val="0"/>
      <c:spPr>
        <a:noFill/>
        <a:ln>
          <a:noFill/>
        </a:ln>
        <a:effectLst/>
      </c:spPr>
      <c:txPr>
        <a:bodyPr rot="0" spcFirstLastPara="1" vertOverflow="ellipsis" vert="horz" wrap="square" anchor="ctr" anchorCtr="1"/>
        <a:lstStyle/>
        <a:p>
          <a:pPr>
            <a:defRPr sz="1920" b="1" i="0" u="none" strike="noStrike" kern="1200" spc="0" baseline="0">
              <a:solidFill>
                <a:schemeClr val="tx1"/>
              </a:solidFill>
              <a:latin typeface="Arial" panose="020B0604020202020204" pitchFamily="34" charset="0"/>
              <a:ea typeface="+mn-ea"/>
              <a:cs typeface="Arial" panose="020B0604020202020204" pitchFamily="34" charset="0"/>
            </a:defRPr>
          </a:pPr>
          <a:endParaRPr lang="es-CO"/>
        </a:p>
      </c:txPr>
    </c:title>
    <c:autoTitleDeleted val="0"/>
    <c:pivotFmts>
      <c:pivotFmt>
        <c:idx val="0"/>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1"/>
          <c:showBubbleSize val="0"/>
          <c:extLst xmlns:c16r2="http://schemas.microsoft.com/office/drawing/2015/06/chart">
            <c:ext xmlns:c15="http://schemas.microsoft.com/office/drawing/2012/chart" uri="{CE6537A1-D6FC-4f65-9D91-7224C49458BB}"/>
          </c:extLst>
        </c:dLbl>
      </c:pivotFmt>
      <c:pivotFmt>
        <c:idx val="1"/>
        <c:spPr>
          <a:solidFill>
            <a:schemeClr val="accent5">
              <a:lumMod val="40000"/>
              <a:lumOff val="60000"/>
            </a:schemeClr>
          </a:solidFill>
          <a:ln w="25400">
            <a:solidFill>
              <a:schemeClr val="lt1"/>
            </a:solidFill>
          </a:ln>
          <a:effectLst/>
          <a:sp3d contourW="25400">
            <a:contourClr>
              <a:schemeClr val="lt1"/>
            </a:contourClr>
          </a:sp3d>
        </c:spPr>
        <c:dLbl>
          <c:idx val="0"/>
          <c:layout>
            <c:manualLayout>
              <c:x val="0.14385066513963654"/>
              <c:y val="-0.22822259893588287"/>
            </c:manualLayout>
          </c:layout>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1"/>
          <c:showBubbleSize val="0"/>
          <c:extLst xmlns:c16r2="http://schemas.microsoft.com/office/drawing/2015/06/chart">
            <c:ext xmlns:c15="http://schemas.microsoft.com/office/drawing/2012/chart" uri="{CE6537A1-D6FC-4f65-9D91-7224C49458BB}"/>
          </c:extLst>
        </c:dLbl>
      </c:pivotFmt>
      <c:pivotFmt>
        <c:idx val="2"/>
        <c:spPr>
          <a:solidFill>
            <a:schemeClr val="accent4">
              <a:lumMod val="40000"/>
              <a:lumOff val="60000"/>
            </a:schemeClr>
          </a:solidFill>
          <a:ln w="25400">
            <a:solidFill>
              <a:schemeClr val="lt1"/>
            </a:solidFill>
          </a:ln>
          <a:effectLst/>
          <a:sp3d contourW="25400">
            <a:contourClr>
              <a:schemeClr val="lt1"/>
            </a:contourClr>
          </a:sp3d>
        </c:spPr>
        <c:dLbl>
          <c:idx val="0"/>
          <c:layout>
            <c:manualLayout>
              <c:x val="6.9808822500499079E-2"/>
              <c:y val="7.5027912492230481E-2"/>
            </c:manualLayout>
          </c:layout>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1"/>
          <c:showBubbleSize val="0"/>
          <c:extLst xmlns:c16r2="http://schemas.microsoft.com/office/drawing/2015/06/chart">
            <c:ext xmlns:c15="http://schemas.microsoft.com/office/drawing/2012/chart" uri="{CE6537A1-D6FC-4f65-9D91-7224C49458BB}"/>
          </c:extLst>
        </c:dLbl>
      </c:pivotFmt>
      <c:pivotFmt>
        <c:idx val="3"/>
        <c:spPr>
          <a:solidFill>
            <a:schemeClr val="accent6">
              <a:lumMod val="40000"/>
              <a:lumOff val="60000"/>
            </a:schemeClr>
          </a:solidFill>
          <a:ln w="25400">
            <a:solidFill>
              <a:schemeClr val="lt1"/>
            </a:solidFill>
          </a:ln>
          <a:effectLst/>
          <a:sp3d contourW="25400">
            <a:contourClr>
              <a:schemeClr val="lt1"/>
            </a:contourClr>
          </a:sp3d>
        </c:spPr>
        <c:dLbl>
          <c:idx val="0"/>
          <c:layout>
            <c:manualLayout>
              <c:x val="-2.1858087409467656E-2"/>
              <c:y val="8.1643618498941029E-2"/>
            </c:manualLayout>
          </c:layout>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1"/>
          <c:showBubbleSize val="0"/>
          <c:extLst xmlns:c16r2="http://schemas.microsoft.com/office/drawing/2015/06/chart">
            <c:ext xmlns:c15="http://schemas.microsoft.com/office/drawing/2012/chart" uri="{CE6537A1-D6FC-4f65-9D91-7224C49458BB}"/>
          </c:extLst>
        </c:dLbl>
      </c:pivotFmt>
      <c:pivotFmt>
        <c:idx val="4"/>
        <c:spPr>
          <a:solidFill>
            <a:schemeClr val="accent2">
              <a:lumMod val="60000"/>
              <a:lumOff val="40000"/>
            </a:schemeClr>
          </a:solidFill>
          <a:ln w="25400">
            <a:solidFill>
              <a:schemeClr val="lt1"/>
            </a:solidFill>
          </a:ln>
          <a:effectLst/>
          <a:sp3d contourW="25400">
            <a:contourClr>
              <a:schemeClr val="lt1"/>
            </a:contourClr>
          </a:sp3d>
        </c:spPr>
        <c:dLbl>
          <c:idx val="0"/>
          <c:layout>
            <c:manualLayout>
              <c:x val="-0.13724583947614341"/>
              <c:y val="4.7677521765484995E-2"/>
            </c:manualLayout>
          </c:layout>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1"/>
          <c:showBubbleSize val="0"/>
          <c:extLst xmlns:c16r2="http://schemas.microsoft.com/office/drawing/2015/06/chart">
            <c:ext xmlns:c15="http://schemas.microsoft.com/office/drawing/2012/chart" uri="{CE6537A1-D6FC-4f65-9D91-7224C49458BB}"/>
          </c:extLst>
        </c:dLbl>
      </c:pivotFmt>
      <c:pivotFmt>
        <c:idx val="5"/>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6"/>
        <c:spPr>
          <a:solidFill>
            <a:schemeClr val="accent1"/>
          </a:solidFill>
          <a:ln w="25400">
            <a:solidFill>
              <a:schemeClr val="lt1"/>
            </a:solidFill>
          </a:ln>
          <a:effectLst/>
          <a:sp3d contourW="25400">
            <a:contourClr>
              <a:schemeClr val="lt1"/>
            </a:contourClr>
          </a:sp3d>
        </c:spPr>
      </c:pivotFmt>
      <c:pivotFmt>
        <c:idx val="7"/>
        <c:spPr>
          <a:solidFill>
            <a:schemeClr val="accent1"/>
          </a:solidFill>
          <a:ln w="25400">
            <a:solidFill>
              <a:schemeClr val="lt1"/>
            </a:solidFill>
          </a:ln>
          <a:effectLst/>
          <a:sp3d contourW="25400">
            <a:contourClr>
              <a:schemeClr val="lt1"/>
            </a:contourClr>
          </a:sp3d>
        </c:spPr>
      </c:pivotFmt>
      <c:pivotFmt>
        <c:idx val="8"/>
        <c:spPr>
          <a:solidFill>
            <a:schemeClr val="accent1"/>
          </a:solidFill>
          <a:ln w="25400">
            <a:solidFill>
              <a:schemeClr val="lt1"/>
            </a:solidFill>
          </a:ln>
          <a:effectLst/>
          <a:sp3d contourW="25400">
            <a:contourClr>
              <a:schemeClr val="lt1"/>
            </a:contourClr>
          </a:sp3d>
        </c:spPr>
      </c:pivotFmt>
      <c:pivotFmt>
        <c:idx val="9"/>
        <c:spPr>
          <a:solidFill>
            <a:schemeClr val="accent1"/>
          </a:solidFill>
          <a:ln w="25400">
            <a:solidFill>
              <a:schemeClr val="lt1"/>
            </a:solidFill>
          </a:ln>
          <a:effectLst/>
          <a:sp3d contourW="25400">
            <a:contourClr>
              <a:schemeClr val="lt1"/>
            </a:contourClr>
          </a:sp3d>
        </c:spPr>
      </c:pivotFmt>
      <c:pivotFmt>
        <c:idx val="10"/>
        <c:spPr>
          <a:solidFill>
            <a:schemeClr val="accent1"/>
          </a:solidFill>
          <a:ln w="25400">
            <a:solidFill>
              <a:schemeClr val="lt1"/>
            </a:solidFill>
          </a:ln>
          <a:effectLst/>
          <a:sp3d contourW="25400">
            <a:contourClr>
              <a:schemeClr val="lt1"/>
            </a:contourClr>
          </a:sp3d>
        </c:spPr>
      </c:pivotFmt>
      <c:pivotFmt>
        <c:idx val="11"/>
        <c:spPr>
          <a:solidFill>
            <a:schemeClr val="accent1"/>
          </a:solidFill>
          <a:ln w="25400">
            <a:solidFill>
              <a:schemeClr val="lt1"/>
            </a:solidFill>
          </a:ln>
          <a:effectLst/>
          <a:sp3d contourW="25400">
            <a:contourClr>
              <a:schemeClr val="lt1"/>
            </a:contourClr>
          </a:sp3d>
        </c:spPr>
        <c:marker>
          <c:symbol val="none"/>
        </c:marker>
      </c:pivotFmt>
      <c:pivotFmt>
        <c:idx val="12"/>
        <c:spPr>
          <a:solidFill>
            <a:schemeClr val="accent1"/>
          </a:solidFill>
          <a:ln w="25400">
            <a:solidFill>
              <a:schemeClr val="lt1"/>
            </a:solidFill>
          </a:ln>
          <a:effectLst/>
          <a:sp3d contourW="25400">
            <a:contourClr>
              <a:schemeClr val="lt1"/>
            </a:contourClr>
          </a:sp3d>
        </c:spPr>
      </c:pivotFmt>
      <c:pivotFmt>
        <c:idx val="13"/>
        <c:spPr>
          <a:solidFill>
            <a:schemeClr val="accent1"/>
          </a:solidFill>
          <a:ln w="25400">
            <a:solidFill>
              <a:schemeClr val="lt1"/>
            </a:solidFill>
          </a:ln>
          <a:effectLst/>
          <a:sp3d contourW="25400">
            <a:contourClr>
              <a:schemeClr val="lt1"/>
            </a:contourClr>
          </a:sp3d>
        </c:spPr>
      </c:pivotFmt>
      <c:pivotFmt>
        <c:idx val="14"/>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'RESUMEN TOTAL PMI'!$D$5</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1-106B-4069-8996-E4FF92B79635}"/>
              </c:ext>
            </c:extLst>
          </c:dPt>
          <c:dPt>
            <c:idx val="1"/>
            <c:bubble3D val="0"/>
            <c:spPr>
              <a:solidFill>
                <a:schemeClr val="accent2"/>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3-106B-4069-8996-E4FF92B79635}"/>
              </c:ext>
            </c:extLst>
          </c:dPt>
          <c:dPt>
            <c:idx val="2"/>
            <c:bubble3D val="0"/>
            <c:spPr>
              <a:solidFill>
                <a:schemeClr val="accent3"/>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5-106B-4069-8996-E4FF92B79635}"/>
              </c:ext>
            </c:extLst>
          </c:dPt>
          <c:cat>
            <c:strRef>
              <c:f>'RESUMEN TOTAL PMI'!$C$6:$C$9</c:f>
              <c:strCache>
                <c:ptCount val="3"/>
                <c:pt idx="0">
                  <c:v>CGR</c:v>
                </c:pt>
                <c:pt idx="1">
                  <c:v>ITRC</c:v>
                </c:pt>
                <c:pt idx="2">
                  <c:v>OCI</c:v>
                </c:pt>
              </c:strCache>
            </c:strRef>
          </c:cat>
          <c:val>
            <c:numRef>
              <c:f>'RESUMEN TOTAL PMI'!$D$6:$D$9</c:f>
              <c:numCache>
                <c:formatCode>General</c:formatCode>
                <c:ptCount val="3"/>
                <c:pt idx="0">
                  <c:v>152</c:v>
                </c:pt>
                <c:pt idx="1">
                  <c:v>248</c:v>
                </c:pt>
                <c:pt idx="2">
                  <c:v>94</c:v>
                </c:pt>
              </c:numCache>
            </c:numRef>
          </c:val>
          <c:extLst xmlns:c16r2="http://schemas.microsoft.com/office/drawing/2015/06/chart">
            <c:ext xmlns:c16="http://schemas.microsoft.com/office/drawing/2014/chart" uri="{C3380CC4-5D6E-409C-BE32-E72D297353CC}">
              <c16:uniqueId val="{00000006-208A-4FD0-B1FC-6D580CB85D62}"/>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84144219039498114"/>
          <c:y val="0.38644918097675252"/>
          <c:w val="9.0016006206848673E-2"/>
          <c:h val="0.21528082632264059"/>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600" b="1">
          <a:solidFill>
            <a:schemeClr val="tx1"/>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Categories val="1"/>
        <c14:dropZoneData val="1"/>
        <c14:dropZoneSeries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[Plan-de-Mejoramiento-Institucional-12082026.xlsx]RESUMEN TOTAL PMI!TablaDinámica2</c:name>
    <c:fmtId val="7"/>
  </c:pivotSource>
  <c:chart>
    <c:title>
      <c:tx>
        <c:rich>
          <a:bodyPr rot="0" vert="horz"/>
          <a:lstStyle/>
          <a:p>
            <a:pPr>
              <a:defRPr/>
            </a:pPr>
            <a:r>
              <a:rPr lang="en-US"/>
              <a:t>HALLAZGOS POR DIRECCIÓN DE GESTIÓN</a:t>
            </a:r>
          </a:p>
        </c:rich>
      </c:tx>
      <c:layout>
        <c:manualLayout>
          <c:xMode val="edge"/>
          <c:yMode val="edge"/>
          <c:x val="0.31933712780361156"/>
          <c:y val="3.1703951436446651E-2"/>
        </c:manualLayout>
      </c:layout>
      <c:overlay val="0"/>
      <c:spPr>
        <a:noFill/>
        <a:ln>
          <a:noFill/>
        </a:ln>
        <a:effectLst/>
      </c:spPr>
    </c:title>
    <c:autoTitleDeleted val="0"/>
    <c:pivotFmts>
      <c:pivotFmt>
        <c:idx val="0"/>
        <c:spPr>
          <a:solidFill>
            <a:schemeClr val="accent1"/>
          </a:solidFill>
          <a:ln>
            <a:noFill/>
          </a:ln>
          <a:effectLst/>
          <a:sp3d/>
        </c:spPr>
        <c:marker>
          <c:symbol val="none"/>
        </c:marker>
        <c:dLbl>
          <c:idx val="0"/>
          <c:spPr>
            <a:noFill/>
            <a:ln>
              <a:noFill/>
            </a:ln>
            <a:effectLst/>
          </c:spPr>
          <c:txPr>
            <a:bodyPr rot="0" vert="horz"/>
            <a:lstStyle/>
            <a:p>
              <a:pPr>
                <a:defRPr sz="1100"/>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spPr>
          <a:solidFill>
            <a:schemeClr val="accent5">
              <a:lumMod val="40000"/>
              <a:lumOff val="60000"/>
            </a:schemeClr>
          </a:solidFill>
          <a:ln>
            <a:noFill/>
          </a:ln>
          <a:effectLst/>
          <a:sp3d/>
        </c:spPr>
        <c:dLbl>
          <c:idx val="0"/>
          <c:layout>
            <c:manualLayout>
              <c:x val="6.1196104362005316E-3"/>
              <c:y val="-1.7468240812569903E-2"/>
            </c:manualLayout>
          </c:layout>
          <c:spPr>
            <a:noFill/>
            <a:ln>
              <a:noFill/>
            </a:ln>
            <a:effectLst/>
          </c:spPr>
          <c:txPr>
            <a:bodyPr rot="0" vert="horz"/>
            <a:lstStyle/>
            <a:p>
              <a:pPr>
                <a:defRPr sz="1100"/>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
        <c:spPr>
          <a:solidFill>
            <a:schemeClr val="accent2">
              <a:lumMod val="40000"/>
              <a:lumOff val="60000"/>
            </a:schemeClr>
          </a:solidFill>
          <a:ln>
            <a:noFill/>
          </a:ln>
          <a:effectLst/>
          <a:sp3d/>
        </c:spPr>
        <c:dLbl>
          <c:idx val="0"/>
          <c:layout>
            <c:manualLayout>
              <c:x val="0"/>
              <c:y val="-1.9963703785794176E-2"/>
            </c:manualLayout>
          </c:layout>
          <c:spPr>
            <a:noFill/>
            <a:ln>
              <a:noFill/>
            </a:ln>
            <a:effectLst/>
          </c:spPr>
          <c:txPr>
            <a:bodyPr rot="0" vert="horz"/>
            <a:lstStyle/>
            <a:p>
              <a:pPr>
                <a:defRPr sz="1100"/>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spPr xmlns:c15="http://schemas.microsoft.com/office/drawing/2012/chart">
                <a:prstGeom prst="rect">
                  <a:avLst/>
                </a:prstGeom>
              </c15:spPr>
            </c:ext>
          </c:extLst>
        </c:dLbl>
      </c:pivotFmt>
      <c:pivotFmt>
        <c:idx val="3"/>
        <c:spPr>
          <a:solidFill>
            <a:schemeClr val="bg1">
              <a:lumMod val="75000"/>
            </a:schemeClr>
          </a:solidFill>
          <a:ln>
            <a:noFill/>
          </a:ln>
          <a:effectLst/>
          <a:sp3d/>
        </c:spPr>
        <c:dLbl>
          <c:idx val="0"/>
          <c:layout>
            <c:manualLayout>
              <c:x val="1.5299026090501329E-3"/>
              <c:y val="-1.9963703785794176E-2"/>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4"/>
        <c:spPr>
          <a:solidFill>
            <a:schemeClr val="accent4">
              <a:lumMod val="60000"/>
              <a:lumOff val="40000"/>
            </a:schemeClr>
          </a:solidFill>
          <a:ln>
            <a:noFill/>
          </a:ln>
          <a:effectLst/>
          <a:sp3d/>
        </c:spPr>
        <c:dLbl>
          <c:idx val="0"/>
          <c:layout>
            <c:manualLayout>
              <c:x val="7.6495130452505517E-3"/>
              <c:y val="-2.4954629732242811E-2"/>
            </c:manualLayout>
          </c:layout>
          <c:spPr>
            <a:noFill/>
            <a:ln>
              <a:noFill/>
            </a:ln>
            <a:effectLst/>
          </c:spPr>
          <c:txPr>
            <a:bodyPr rot="0" vert="horz"/>
            <a:lstStyle/>
            <a:p>
              <a:pPr>
                <a:defRPr sz="1100"/>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5"/>
        <c:spPr>
          <a:solidFill>
            <a:schemeClr val="accent1">
              <a:lumMod val="60000"/>
              <a:lumOff val="40000"/>
            </a:schemeClr>
          </a:solidFill>
          <a:ln>
            <a:noFill/>
          </a:ln>
          <a:effectLst/>
          <a:sp3d/>
        </c:spPr>
        <c:dLbl>
          <c:idx val="0"/>
          <c:layout>
            <c:manualLayout>
              <c:x val="4.5897078271503987E-3"/>
              <c:y val="-1.7468240812569948E-2"/>
            </c:manualLayout>
          </c:layout>
          <c:spPr>
            <a:noFill/>
            <a:ln>
              <a:noFill/>
            </a:ln>
            <a:effectLst/>
          </c:spPr>
          <c:txPr>
            <a:bodyPr rot="0" vert="horz"/>
            <a:lstStyle/>
            <a:p>
              <a:pPr>
                <a:defRPr sz="1100"/>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6"/>
        <c:spPr>
          <a:solidFill>
            <a:schemeClr val="accent6">
              <a:lumMod val="40000"/>
              <a:lumOff val="60000"/>
            </a:schemeClr>
          </a:solidFill>
          <a:ln>
            <a:noFill/>
          </a:ln>
          <a:effectLst/>
          <a:sp3d/>
        </c:spPr>
        <c:dLbl>
          <c:idx val="0"/>
          <c:layout>
            <c:manualLayout>
              <c:x val="1.5299026090501329E-3"/>
              <c:y val="-2.4954629732242717E-2"/>
            </c:manualLayout>
          </c:layout>
          <c:spPr>
            <a:noFill/>
            <a:ln>
              <a:noFill/>
            </a:ln>
            <a:effectLst/>
          </c:spPr>
          <c:txPr>
            <a:bodyPr rot="0" vert="horz"/>
            <a:lstStyle/>
            <a:p>
              <a:pPr>
                <a:defRPr sz="1100"/>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7"/>
        <c:spPr>
          <a:solidFill>
            <a:srgbClr val="FFCCFF"/>
          </a:solidFill>
          <a:ln>
            <a:noFill/>
          </a:ln>
          <a:effectLst/>
          <a:sp3d/>
        </c:spPr>
        <c:dLbl>
          <c:idx val="0"/>
          <c:layout>
            <c:manualLayout>
              <c:x val="4.5897078271503987E-3"/>
              <c:y val="-2.9945555678691171E-2"/>
            </c:manualLayout>
          </c:layout>
          <c:spPr>
            <a:noFill/>
            <a:ln>
              <a:noFill/>
            </a:ln>
            <a:effectLst/>
          </c:spPr>
          <c:txPr>
            <a:bodyPr rot="0" vert="horz"/>
            <a:lstStyle/>
            <a:p>
              <a:pPr>
                <a:defRPr sz="1100"/>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spPr xmlns:c15="http://schemas.microsoft.com/office/drawing/2012/chart">
                <a:prstGeom prst="rect">
                  <a:avLst/>
                </a:prstGeom>
              </c15:spPr>
            </c:ext>
          </c:extLst>
        </c:dLbl>
      </c:pivotFmt>
      <c:pivotFmt>
        <c:idx val="8"/>
        <c:spPr>
          <a:solidFill>
            <a:schemeClr val="accent1"/>
          </a:solidFill>
          <a:ln>
            <a:noFill/>
          </a:ln>
          <a:effectLst/>
          <a:sp3d/>
        </c:spPr>
        <c:dLbl>
          <c:idx val="0"/>
          <c:layout>
            <c:manualLayout>
              <c:x val="1.0158313139543799E-2"/>
              <c:y val="-1.7507961297361596E-2"/>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9"/>
        <c:marker>
          <c:symbol val="none"/>
        </c:marker>
        <c:dLbl>
          <c:idx val="0"/>
          <c:spPr>
            <a:noFill/>
            <a:ln>
              <a:noFill/>
            </a:ln>
            <a:effectLst/>
          </c:spPr>
          <c:txPr>
            <a:bodyPr wrap="square" lIns="38100" tIns="19050" rIns="38100" bIns="19050" anchor="ctr">
              <a:spAutoFit/>
            </a:bodyPr>
            <a:lstStyle/>
            <a:p>
              <a:pPr>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0"/>
        <c:marker>
          <c:symbol val="none"/>
        </c:marker>
        <c:dLbl>
          <c:idx val="0"/>
          <c:spPr>
            <a:noFill/>
            <a:ln>
              <a:noFill/>
            </a:ln>
            <a:effectLst/>
          </c:spPr>
          <c:txPr>
            <a:bodyPr wrap="square" lIns="38100" tIns="19050" rIns="38100" bIns="19050" anchor="ctr">
              <a:spAutoFit/>
            </a:bodyPr>
            <a:lstStyle/>
            <a:p>
              <a:pPr>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'RESUMEN TOTAL PMI'!$G$7</c:f>
              <c:strCache>
                <c:ptCount val="1"/>
                <c:pt idx="0">
                  <c:v>Total</c:v>
                </c:pt>
              </c:strCache>
            </c:strRef>
          </c:tx>
          <c:invertIfNegative val="0"/>
          <c:dLbls>
            <c:spPr>
              <a:noFill/>
              <a:ln>
                <a:noFill/>
              </a:ln>
              <a:effectLst/>
            </c:spPr>
            <c:txPr>
              <a:bodyPr wrap="square" lIns="38100" tIns="19050" rIns="38100" bIns="19050" anchor="ctr">
                <a:spAutoFit/>
              </a:bodyPr>
              <a:lstStyle/>
              <a:p>
                <a:pPr>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'RESUMEN TOTAL PMI'!$F$8:$F$17</c:f>
              <c:strCache>
                <c:ptCount val="9"/>
                <c:pt idx="0">
                  <c:v>ADUANAS</c:v>
                </c:pt>
                <c:pt idx="1">
                  <c:v>CORPORATIVA</c:v>
                </c:pt>
                <c:pt idx="2">
                  <c:v>FISCALIZACIÓN</c:v>
                </c:pt>
                <c:pt idx="3">
                  <c:v>IMPUESTOS</c:v>
                </c:pt>
                <c:pt idx="4">
                  <c:v>INNOVACIÓN Y TECNOLOGÍA</c:v>
                </c:pt>
                <c:pt idx="5">
                  <c:v>JURÍDICA</c:v>
                </c:pt>
                <c:pt idx="6">
                  <c:v>ESTRATÉGICA Y  DE ANALÍTICA</c:v>
                </c:pt>
                <c:pt idx="7">
                  <c:v>POLFA</c:v>
                </c:pt>
                <c:pt idx="8">
                  <c:v>SECCIONAL DE IMPUESTOS Y ADUANAS DE URABÁ</c:v>
                </c:pt>
              </c:strCache>
            </c:strRef>
          </c:cat>
          <c:val>
            <c:numRef>
              <c:f>'RESUMEN TOTAL PMI'!$G$8:$G$17</c:f>
              <c:numCache>
                <c:formatCode>General</c:formatCode>
                <c:ptCount val="9"/>
                <c:pt idx="0">
                  <c:v>146</c:v>
                </c:pt>
                <c:pt idx="1">
                  <c:v>69</c:v>
                </c:pt>
                <c:pt idx="2">
                  <c:v>42</c:v>
                </c:pt>
                <c:pt idx="3">
                  <c:v>190</c:v>
                </c:pt>
                <c:pt idx="4">
                  <c:v>21</c:v>
                </c:pt>
                <c:pt idx="5">
                  <c:v>5</c:v>
                </c:pt>
                <c:pt idx="6">
                  <c:v>13</c:v>
                </c:pt>
                <c:pt idx="7">
                  <c:v>7</c:v>
                </c:pt>
                <c:pt idx="8">
                  <c:v>1</c:v>
                </c:pt>
              </c:numCache>
            </c:numRef>
          </c:val>
          <c:extLst xmlns:c16r2="http://schemas.microsoft.com/office/drawing/2015/06/chart">
            <c:ext xmlns:c16="http://schemas.microsoft.com/office/drawing/2014/chart" uri="{C3380CC4-5D6E-409C-BE32-E72D297353CC}">
              <c16:uniqueId val="{00000000-5391-4106-84C1-9967294A89F0}"/>
            </c:ext>
          </c:extLst>
        </c:ser>
        <c:dLbls>
          <c:showLegendKey val="0"/>
          <c:showVal val="1"/>
          <c:showCatName val="0"/>
          <c:showSerName val="0"/>
          <c:showPercent val="0"/>
          <c:showBubbleSize val="0"/>
        </c:dLbls>
        <c:gapWidth val="150"/>
        <c:shape val="box"/>
        <c:axId val="1545743088"/>
        <c:axId val="1545743632"/>
        <c:axId val="0"/>
      </c:bar3DChart>
      <c:catAx>
        <c:axId val="1545743088"/>
        <c:scaling>
          <c:orientation val="minMax"/>
        </c:scaling>
        <c:delete val="0"/>
        <c:axPos val="b"/>
        <c:title>
          <c:tx>
            <c:rich>
              <a:bodyPr rot="0" vert="horz"/>
              <a:lstStyle/>
              <a:p>
                <a:pPr>
                  <a:defRPr sz="1100"/>
                </a:pPr>
                <a:r>
                  <a:rPr lang="es-CO" sz="1100"/>
                  <a:t>DIRECCIÓN DE GESTIÓN</a:t>
                </a:r>
              </a:p>
            </c:rich>
          </c:tx>
          <c:overlay val="0"/>
          <c:spPr>
            <a:noFill/>
            <a:ln>
              <a:noFill/>
            </a:ln>
            <a:effectLst/>
          </c:spPr>
        </c:title>
        <c:numFmt formatCode="General" sourceLinked="1"/>
        <c:majorTickMark val="out"/>
        <c:minorTickMark val="none"/>
        <c:tickLblPos val="nextTo"/>
        <c:spPr>
          <a:noFill/>
          <a:ln>
            <a:noFill/>
          </a:ln>
          <a:effectLst/>
        </c:spPr>
        <c:txPr>
          <a:bodyPr rot="-60000000" vert="horz"/>
          <a:lstStyle/>
          <a:p>
            <a:pPr>
              <a:defRPr sz="900"/>
            </a:pPr>
            <a:endParaRPr lang="es-CO"/>
          </a:p>
        </c:txPr>
        <c:crossAx val="1545743632"/>
        <c:crosses val="autoZero"/>
        <c:auto val="1"/>
        <c:lblAlgn val="ctr"/>
        <c:lblOffset val="100"/>
        <c:noMultiLvlLbl val="0"/>
      </c:catAx>
      <c:valAx>
        <c:axId val="15457436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s-CO"/>
                  <a:t>TOTAL HALLAZGOS</a:t>
                </a:r>
              </a:p>
            </c:rich>
          </c:tx>
          <c:overlay val="0"/>
          <c:spPr>
            <a:noFill/>
            <a:ln>
              <a:noFill/>
            </a:ln>
            <a:effectLst/>
          </c:spPr>
        </c:title>
        <c:numFmt formatCode="General" sourceLinked="1"/>
        <c:majorTickMark val="out"/>
        <c:minorTickMark val="none"/>
        <c:tickLblPos val="nextTo"/>
        <c:spPr>
          <a:noFill/>
          <a:ln>
            <a:noFill/>
          </a:ln>
          <a:effectLst/>
        </c:spPr>
        <c:txPr>
          <a:bodyPr rot="-60000000" vert="horz"/>
          <a:lstStyle/>
          <a:p>
            <a:pPr>
              <a:defRPr/>
            </a:pPr>
            <a:endParaRPr lang="es-CO"/>
          </a:p>
        </c:txPr>
        <c:crossAx val="1545743088"/>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00">
          <a:solidFill>
            <a:schemeClr val="tx1"/>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extLst xmlns:c16r2="http://schemas.microsoft.com/office/drawing/2015/06/chart">
    <c:ext xmlns:c14="http://schemas.microsoft.com/office/drawing/2007/8/2/chart" uri="{781A3756-C4B2-4CAC-9D66-4F8BD8637D16}">
      <c14:pivotOptions>
        <c14:dropZonesVisible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[Plan-de-Mejoramiento-Institucional-12082026.xlsx]RESUMEN TOTAL PMI!TablaDinámica6</c:name>
    <c:fmtId val="2"/>
  </c:pivotSource>
  <c:chart>
    <c:title>
      <c:tx>
        <c:rich>
          <a:bodyPr rot="0" spcFirstLastPara="1" vertOverflow="ellipsis" vert="horz" wrap="square" anchor="ctr" anchorCtr="1"/>
          <a:lstStyle/>
          <a:p>
            <a:pPr algn="ctr" rtl="0">
              <a:defRPr lang="es-CO" sz="192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CO" sz="1920" b="1" i="0" u="none" strike="noStrike" kern="1200" spc="0" baseline="0">
                <a:solidFill>
                  <a:sysClr val="windowText" lastClr="000000"/>
                </a:solidFill>
                <a:latin typeface="Arial" panose="020B0604020202020204" pitchFamily="34" charset="0"/>
                <a:ea typeface="+mn-ea"/>
                <a:cs typeface="Arial" panose="020B0604020202020204" pitchFamily="34" charset="0"/>
              </a:rPr>
              <a:t>% DE ACTIVIDADES POR ENTE DE CONTROL</a:t>
            </a:r>
          </a:p>
        </c:rich>
      </c:tx>
      <c:layout>
        <c:manualLayout>
          <c:xMode val="edge"/>
          <c:yMode val="edge"/>
          <c:x val="0.13773170140180116"/>
          <c:y val="7.6932271054762011E-2"/>
        </c:manualLayout>
      </c:layout>
      <c:overlay val="0"/>
      <c:spPr>
        <a:noFill/>
        <a:ln>
          <a:noFill/>
        </a:ln>
        <a:effectLst/>
      </c:spPr>
      <c:txPr>
        <a:bodyPr rot="0" spcFirstLastPara="1" vertOverflow="ellipsis" vert="horz" wrap="square" anchor="ctr" anchorCtr="1"/>
        <a:lstStyle/>
        <a:p>
          <a:pPr algn="ctr" rtl="0">
            <a:defRPr lang="es-CO" sz="192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CO"/>
        </a:p>
      </c:txPr>
    </c:title>
    <c:autoTitleDeleted val="0"/>
    <c:pivotFmts>
      <c:pivotFmt>
        <c:idx val="0"/>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bestFit"/>
          <c:showLegendKey val="0"/>
          <c:showVal val="0"/>
          <c:showCatName val="0"/>
          <c:showSerName val="0"/>
          <c:showPercent val="1"/>
          <c:showBubbleSize val="0"/>
          <c:extLst xmlns:c16r2="http://schemas.microsoft.com/office/drawing/2015/06/chart">
            <c:ext xmlns:c15="http://schemas.microsoft.com/office/drawing/2012/chart" uri="{CE6537A1-D6FC-4f65-9D91-7224C49458BB}"/>
          </c:extLst>
        </c:dLbl>
      </c:pivotFmt>
      <c:pivotFmt>
        <c:idx val="1"/>
        <c:spPr>
          <a:solidFill>
            <a:schemeClr val="accent5">
              <a:lumMod val="40000"/>
              <a:lumOff val="60000"/>
            </a:schemeClr>
          </a:solidFill>
          <a:ln w="25400">
            <a:solidFill>
              <a:schemeClr val="lt1"/>
            </a:solidFill>
          </a:ln>
          <a:effectLst/>
          <a:sp3d contourW="25400">
            <a:contourClr>
              <a:schemeClr val="lt1"/>
            </a:contourClr>
          </a:sp3d>
        </c:spPr>
        <c:dLbl>
          <c:idx val="0"/>
          <c:layout>
            <c:manualLayout>
              <c:x val="0.1549360267698002"/>
              <c:y val="-0.21642518130551863"/>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bestFit"/>
          <c:showLegendKey val="0"/>
          <c:showVal val="0"/>
          <c:showCatName val="0"/>
          <c:showSerName val="0"/>
          <c:showPercent val="1"/>
          <c:showBubbleSize val="0"/>
          <c:extLst xmlns:c16r2="http://schemas.microsoft.com/office/drawing/2015/06/chart">
            <c:ext xmlns:c15="http://schemas.microsoft.com/office/drawing/2012/chart" uri="{CE6537A1-D6FC-4f65-9D91-7224C49458BB}"/>
          </c:extLst>
        </c:dLbl>
      </c:pivotFmt>
      <c:pivotFmt>
        <c:idx val="2"/>
        <c:spPr>
          <a:solidFill>
            <a:schemeClr val="accent4">
              <a:lumMod val="40000"/>
              <a:lumOff val="60000"/>
            </a:schemeClr>
          </a:solidFill>
          <a:ln w="25400">
            <a:solidFill>
              <a:schemeClr val="lt1"/>
            </a:solidFill>
          </a:ln>
          <a:effectLst/>
          <a:sp3d contourW="25400">
            <a:contourClr>
              <a:schemeClr val="lt1"/>
            </a:contourClr>
          </a:sp3d>
        </c:spPr>
        <c:dLbl>
          <c:idx val="0"/>
          <c:layout>
            <c:manualLayout>
              <c:x val="6.0953060645155668E-2"/>
              <c:y val="8.4545295111216195E-2"/>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bestFit"/>
          <c:showLegendKey val="0"/>
          <c:showVal val="0"/>
          <c:showCatName val="0"/>
          <c:showSerName val="0"/>
          <c:showPercent val="1"/>
          <c:showBubbleSize val="0"/>
          <c:extLst xmlns:c16r2="http://schemas.microsoft.com/office/drawing/2015/06/chart">
            <c:ext xmlns:c15="http://schemas.microsoft.com/office/drawing/2012/chart" uri="{CE6537A1-D6FC-4f65-9D91-7224C49458BB}"/>
          </c:extLst>
        </c:dLbl>
      </c:pivotFmt>
      <c:pivotFmt>
        <c:idx val="3"/>
        <c:spPr>
          <a:solidFill>
            <a:schemeClr val="accent6">
              <a:lumMod val="40000"/>
              <a:lumOff val="60000"/>
            </a:schemeClr>
          </a:solidFill>
          <a:ln w="25400">
            <a:solidFill>
              <a:schemeClr val="lt1"/>
            </a:solidFill>
          </a:ln>
          <a:effectLst/>
          <a:sp3d contourW="25400">
            <a:contourClr>
              <a:schemeClr val="lt1"/>
            </a:contourClr>
          </a:sp3d>
        </c:spPr>
        <c:dLbl>
          <c:idx val="0"/>
          <c:layout>
            <c:manualLayout>
              <c:x val="-2.9863700302349269E-3"/>
              <c:y val="7.1130506690200521E-3"/>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bestFit"/>
          <c:showLegendKey val="0"/>
          <c:showVal val="0"/>
          <c:showCatName val="0"/>
          <c:showSerName val="0"/>
          <c:showPercent val="1"/>
          <c:showBubbleSize val="0"/>
          <c:extLst xmlns:c16r2="http://schemas.microsoft.com/office/drawing/2015/06/chart">
            <c:ext xmlns:c15="http://schemas.microsoft.com/office/drawing/2012/chart" uri="{CE6537A1-D6FC-4f65-9D91-7224C49458BB}"/>
          </c:extLst>
        </c:dLbl>
      </c:pivotFmt>
      <c:pivotFmt>
        <c:idx val="4"/>
        <c:spPr>
          <a:solidFill>
            <a:schemeClr val="accent2">
              <a:lumMod val="40000"/>
              <a:lumOff val="60000"/>
            </a:schemeClr>
          </a:solidFill>
          <a:ln w="25400">
            <a:solidFill>
              <a:schemeClr val="lt1"/>
            </a:solidFill>
          </a:ln>
          <a:effectLst/>
          <a:sp3d contourW="25400">
            <a:contourClr>
              <a:schemeClr val="lt1"/>
            </a:contourClr>
          </a:sp3d>
        </c:spPr>
        <c:dLbl>
          <c:idx val="0"/>
          <c:layout>
            <c:manualLayout>
              <c:x val="-0.16051868302921576"/>
              <c:y val="3.4126618099020469E-3"/>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bestFit"/>
          <c:showLegendKey val="0"/>
          <c:showVal val="0"/>
          <c:showCatName val="0"/>
          <c:showSerName val="0"/>
          <c:showPercent val="1"/>
          <c:showBubbleSize val="0"/>
          <c:extLst xmlns:c16r2="http://schemas.microsoft.com/office/drawing/2015/06/chart">
            <c:ext xmlns:c15="http://schemas.microsoft.com/office/drawing/2012/chart" uri="{CE6537A1-D6FC-4f65-9D91-7224C49458BB}"/>
          </c:extLst>
        </c:dLbl>
      </c:pivotFmt>
      <c:pivotFmt>
        <c:idx val="5"/>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6"/>
        <c:spPr>
          <a:solidFill>
            <a:schemeClr val="accent1"/>
          </a:solidFill>
          <a:ln w="25400">
            <a:solidFill>
              <a:schemeClr val="lt1"/>
            </a:solidFill>
          </a:ln>
          <a:effectLst/>
          <a:sp3d contourW="25400">
            <a:contourClr>
              <a:schemeClr val="lt1"/>
            </a:contourClr>
          </a:sp3d>
        </c:spPr>
      </c:pivotFmt>
      <c:pivotFmt>
        <c:idx val="7"/>
        <c:spPr>
          <a:solidFill>
            <a:schemeClr val="accent1"/>
          </a:solidFill>
          <a:ln w="25400">
            <a:solidFill>
              <a:schemeClr val="lt1"/>
            </a:solidFill>
          </a:ln>
          <a:effectLst/>
          <a:sp3d contourW="25400">
            <a:contourClr>
              <a:schemeClr val="lt1"/>
            </a:contourClr>
          </a:sp3d>
        </c:spPr>
      </c:pivotFmt>
      <c:pivotFmt>
        <c:idx val="8"/>
        <c:spPr>
          <a:solidFill>
            <a:schemeClr val="accent1"/>
          </a:solidFill>
          <a:ln w="25400">
            <a:solidFill>
              <a:schemeClr val="lt1"/>
            </a:solidFill>
          </a:ln>
          <a:effectLst/>
          <a:sp3d contourW="25400">
            <a:contourClr>
              <a:schemeClr val="lt1"/>
            </a:contourClr>
          </a:sp3d>
        </c:spPr>
      </c:pivotFmt>
      <c:pivotFmt>
        <c:idx val="9"/>
        <c:spPr>
          <a:solidFill>
            <a:schemeClr val="accent1"/>
          </a:solidFill>
          <a:ln w="25400">
            <a:solidFill>
              <a:schemeClr val="lt1"/>
            </a:solidFill>
          </a:ln>
          <a:effectLst/>
          <a:sp3d contourW="25400">
            <a:contourClr>
              <a:schemeClr val="lt1"/>
            </a:contourClr>
          </a:sp3d>
        </c:spPr>
      </c:pivotFmt>
      <c:pivotFmt>
        <c:idx val="10"/>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1"/>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2"/>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3"/>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4"/>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5"/>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6"/>
        <c:spPr>
          <a:solidFill>
            <a:schemeClr val="accent1"/>
          </a:solidFill>
          <a:ln w="25400">
            <a:solidFill>
              <a:schemeClr val="lt1"/>
            </a:solidFill>
          </a:ln>
          <a:effectLst/>
          <a:sp3d contourW="25400">
            <a:contourClr>
              <a:schemeClr val="lt1"/>
            </a:contourClr>
          </a:sp3d>
        </c:spPr>
      </c:pivotFmt>
      <c:pivotFmt>
        <c:idx val="17"/>
        <c:spPr>
          <a:solidFill>
            <a:schemeClr val="accent1"/>
          </a:solidFill>
          <a:ln w="25400">
            <a:solidFill>
              <a:schemeClr val="lt1"/>
            </a:solidFill>
          </a:ln>
          <a:effectLst/>
          <a:sp3d contourW="25400">
            <a:contourClr>
              <a:schemeClr val="lt1"/>
            </a:contourClr>
          </a:sp3d>
        </c:spPr>
      </c:pivotFmt>
      <c:pivotFmt>
        <c:idx val="18"/>
        <c:spPr>
          <a:solidFill>
            <a:schemeClr val="accent1"/>
          </a:solidFill>
          <a:ln w="25400">
            <a:solidFill>
              <a:schemeClr val="lt1"/>
            </a:solidFill>
          </a:ln>
          <a:effectLst/>
          <a:sp3d contourW="25400">
            <a:contourClr>
              <a:schemeClr val="lt1"/>
            </a:contourClr>
          </a:sp3d>
        </c:spPr>
      </c:pivotFmt>
      <c:pivotFmt>
        <c:idx val="19"/>
        <c:spPr>
          <a:solidFill>
            <a:schemeClr val="accent1"/>
          </a:solidFill>
          <a:ln w="25400">
            <a:solidFill>
              <a:schemeClr val="lt1"/>
            </a:solidFill>
          </a:ln>
          <a:effectLst/>
          <a:sp3d contourW="25400">
            <a:contourClr>
              <a:schemeClr val="lt1"/>
            </a:contourClr>
          </a:sp3d>
        </c:spPr>
      </c:pivotFmt>
      <c:pivotFmt>
        <c:idx val="20"/>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1"/>
        <c:spPr>
          <a:solidFill>
            <a:schemeClr val="accent1"/>
          </a:solidFill>
          <a:ln w="25400">
            <a:solidFill>
              <a:schemeClr val="lt1"/>
            </a:solidFill>
          </a:ln>
          <a:effectLst/>
          <a:sp3d contourW="25400">
            <a:contourClr>
              <a:schemeClr val="lt1"/>
            </a:contourClr>
          </a:sp3d>
        </c:spPr>
        <c:marker>
          <c:symbol val="none"/>
        </c:marker>
      </c:pivotFmt>
      <c:pivotFmt>
        <c:idx val="22"/>
        <c:spPr>
          <a:solidFill>
            <a:schemeClr val="accent1"/>
          </a:solidFill>
          <a:ln w="25400">
            <a:solidFill>
              <a:schemeClr val="lt1"/>
            </a:solidFill>
          </a:ln>
          <a:effectLst/>
          <a:sp3d contourW="25400">
            <a:contourClr>
              <a:schemeClr val="lt1"/>
            </a:contourClr>
          </a:sp3d>
        </c:spPr>
      </c:pivotFmt>
      <c:pivotFmt>
        <c:idx val="23"/>
        <c:spPr>
          <a:solidFill>
            <a:schemeClr val="accent1"/>
          </a:solidFill>
          <a:ln w="25400">
            <a:solidFill>
              <a:schemeClr val="lt1"/>
            </a:solidFill>
          </a:ln>
          <a:effectLst/>
          <a:sp3d contourW="25400">
            <a:contourClr>
              <a:schemeClr val="lt1"/>
            </a:contourClr>
          </a:sp3d>
        </c:spPr>
      </c:pivotFmt>
      <c:pivotFmt>
        <c:idx val="24"/>
        <c:spPr>
          <a:solidFill>
            <a:schemeClr val="accent1"/>
          </a:solidFill>
          <a:ln w="25400">
            <a:solidFill>
              <a:schemeClr val="lt1"/>
            </a:solidFill>
          </a:ln>
          <a:effectLst/>
          <a:sp3d contourW="25400">
            <a:contourClr>
              <a:schemeClr val="lt1"/>
            </a:contourClr>
          </a:sp3d>
        </c:spPr>
      </c:pivotFmt>
      <c:pivotFmt>
        <c:idx val="25"/>
        <c:spPr>
          <a:solidFill>
            <a:schemeClr val="accent1"/>
          </a:solidFill>
          <a:ln w="25400">
            <a:solidFill>
              <a:schemeClr val="lt1"/>
            </a:solidFill>
          </a:ln>
          <a:effectLst/>
          <a:sp3d contourW="25400">
            <a:contourClr>
              <a:schemeClr val="lt1"/>
            </a:contourClr>
          </a:sp3d>
        </c:spPr>
      </c:pivotFmt>
      <c:pivotFmt>
        <c:idx val="26"/>
        <c:spPr>
          <a:solidFill>
            <a:schemeClr val="accent1"/>
          </a:solidFill>
          <a:ln w="25400">
            <a:solidFill>
              <a:schemeClr val="lt1"/>
            </a:solidFill>
          </a:ln>
          <a:effectLst/>
          <a:sp3d contourW="25400">
            <a:contourClr>
              <a:schemeClr val="lt1"/>
            </a:contourClr>
          </a:sp3d>
        </c:spPr>
      </c:pivotFmt>
      <c:pivotFmt>
        <c:idx val="27"/>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0942438976225028E-2"/>
          <c:y val="0.25658899706381433"/>
          <c:w val="0.72026938236773919"/>
          <c:h val="0.70213941022317838"/>
        </c:manualLayout>
      </c:layout>
      <c:pie3DChart>
        <c:varyColors val="1"/>
        <c:ser>
          <c:idx val="0"/>
          <c:order val="0"/>
          <c:tx>
            <c:strRef>
              <c:f>'RESUMEN TOTAL PMI'!$D$35</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1-E345-4E41-8BE3-D98E1093B89D}"/>
              </c:ext>
            </c:extLst>
          </c:dPt>
          <c:dPt>
            <c:idx val="1"/>
            <c:bubble3D val="0"/>
            <c:spPr>
              <a:solidFill>
                <a:schemeClr val="accent2"/>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3-E345-4E41-8BE3-D98E1093B89D}"/>
              </c:ext>
            </c:extLst>
          </c:dPt>
          <c:dPt>
            <c:idx val="2"/>
            <c:bubble3D val="0"/>
            <c:spPr>
              <a:solidFill>
                <a:schemeClr val="accent3"/>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5-E345-4E41-8BE3-D98E1093B89D}"/>
              </c:ext>
            </c:extLst>
          </c:dPt>
          <c:cat>
            <c:strRef>
              <c:f>'RESUMEN TOTAL PMI'!$C$36:$C$39</c:f>
              <c:strCache>
                <c:ptCount val="3"/>
                <c:pt idx="0">
                  <c:v>CGR</c:v>
                </c:pt>
                <c:pt idx="1">
                  <c:v>OCI</c:v>
                </c:pt>
                <c:pt idx="2">
                  <c:v>ITRC</c:v>
                </c:pt>
              </c:strCache>
            </c:strRef>
          </c:cat>
          <c:val>
            <c:numRef>
              <c:f>'RESUMEN TOTAL PMI'!$D$36:$D$39</c:f>
              <c:numCache>
                <c:formatCode>General</c:formatCode>
                <c:ptCount val="3"/>
                <c:pt idx="0">
                  <c:v>1275</c:v>
                </c:pt>
                <c:pt idx="1">
                  <c:v>487</c:v>
                </c:pt>
                <c:pt idx="2">
                  <c:v>1099</c:v>
                </c:pt>
              </c:numCache>
            </c:numRef>
          </c:val>
          <c:extLst xmlns:c16r2="http://schemas.microsoft.com/office/drawing/2015/06/chart">
            <c:ext xmlns:c16="http://schemas.microsoft.com/office/drawing/2014/chart" uri="{C3380CC4-5D6E-409C-BE32-E72D297353CC}">
              <c16:uniqueId val="{00000009-C26C-4313-8D0E-0A82781F9F61}"/>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80711681676340763"/>
          <c:y val="0.42688982392257829"/>
          <c:w val="0.11624067391505942"/>
          <c:h val="0.2266266040122899"/>
        </c:manualLayout>
      </c:layout>
      <c:overlay val="0"/>
      <c:spPr>
        <a:noFill/>
        <a:ln>
          <a:noFill/>
        </a:ln>
        <a:effectLst/>
      </c:spPr>
      <c:txPr>
        <a:bodyPr rot="0" spcFirstLastPara="1" vertOverflow="ellipsis" vert="horz" wrap="square" anchor="ctr" anchorCtr="1"/>
        <a:lstStyle/>
        <a:p>
          <a:pPr>
            <a:defRPr lang="en-US" sz="16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[Plan-de-Mejoramiento-Institucional-12082026.xlsx]RESUMEN TOTAL PMI!TablaDinámica8</c:name>
    <c:fmtId val="0"/>
  </c:pivotSource>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en-US">
                <a:solidFill>
                  <a:schemeClr val="tx1"/>
                </a:solidFill>
              </a:rPr>
              <a:t>DIRECCIÓN DE GESTIÓN </a:t>
            </a:r>
          </a:p>
        </c:rich>
      </c:tx>
      <c:layout>
        <c:manualLayout>
          <c:xMode val="edge"/>
          <c:yMode val="edge"/>
          <c:x val="0.23884674971756667"/>
          <c:y val="8.975615690138617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s-CO"/>
        </a:p>
      </c:txPr>
    </c:title>
    <c:autoTitleDeleted val="0"/>
    <c:pivotFmts>
      <c:pivotFmt>
        <c:idx val="0"/>
        <c:spPr>
          <a:gradFill flip="none" rotWithShape="1">
            <a:gsLst>
              <a:gs pos="0">
                <a:schemeClr val="accent6">
                  <a:lumMod val="0"/>
                  <a:lumOff val="100000"/>
                </a:schemeClr>
              </a:gs>
              <a:gs pos="35000">
                <a:schemeClr val="accent6">
                  <a:lumMod val="0"/>
                  <a:lumOff val="100000"/>
                </a:schemeClr>
              </a:gs>
              <a:gs pos="100000">
                <a:schemeClr val="accent6">
                  <a:lumMod val="100000"/>
                </a:schemeClr>
              </a:gs>
            </a:gsLst>
            <a:path path="circle">
              <a:fillToRect l="50000" t="-80000" r="50000" b="180000"/>
            </a:path>
            <a:tileRect/>
          </a:gradFill>
          <a:ln>
            <a:solidFill>
              <a:schemeClr val="accent1"/>
            </a:solidFill>
          </a:ln>
          <a:effectLst/>
        </c:spPr>
        <c:marker>
          <c:symbol val="none"/>
        </c:marker>
        <c:dLbl>
          <c:idx val="0"/>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spPr>
          <a:gradFill flip="none" rotWithShape="1">
            <a:gsLst>
              <a:gs pos="0">
                <a:schemeClr val="accent6">
                  <a:lumMod val="0"/>
                  <a:lumOff val="100000"/>
                </a:schemeClr>
              </a:gs>
              <a:gs pos="35000">
                <a:schemeClr val="accent6">
                  <a:lumMod val="0"/>
                  <a:lumOff val="100000"/>
                </a:schemeClr>
              </a:gs>
              <a:gs pos="100000">
                <a:schemeClr val="accent6">
                  <a:lumMod val="100000"/>
                </a:schemeClr>
              </a:gs>
            </a:gsLst>
            <a:path path="circle">
              <a:fillToRect l="50000" t="-80000" r="50000" b="180000"/>
            </a:path>
            <a:tileRect/>
          </a:gradFill>
          <a:ln>
            <a:solidFill>
              <a:schemeClr val="accent6">
                <a:lumMod val="50000"/>
              </a:schemeClr>
            </a:solidFill>
          </a:ln>
          <a:effectLst/>
        </c:spPr>
        <c:dLbl>
          <c:idx val="0"/>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
        <c:spPr>
          <a:gradFill flip="none" rotWithShape="1">
            <a:gsLst>
              <a:gs pos="0">
                <a:schemeClr val="accent5">
                  <a:lumMod val="0"/>
                  <a:lumOff val="100000"/>
                </a:schemeClr>
              </a:gs>
              <a:gs pos="35000">
                <a:schemeClr val="accent5">
                  <a:lumMod val="0"/>
                  <a:lumOff val="100000"/>
                </a:schemeClr>
              </a:gs>
              <a:gs pos="100000">
                <a:schemeClr val="accent5">
                  <a:lumMod val="100000"/>
                </a:schemeClr>
              </a:gs>
            </a:gsLst>
            <a:path path="circle">
              <a:fillToRect l="50000" t="-80000" r="50000" b="180000"/>
            </a:path>
            <a:tileRect/>
          </a:gradFill>
          <a:ln>
            <a:solidFill>
              <a:schemeClr val="accent1"/>
            </a:solidFill>
          </a:ln>
          <a:effectLst/>
        </c:spPr>
        <c:dLbl>
          <c:idx val="0"/>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3"/>
        <c:spPr>
          <a:gradFill flip="none" rotWithShape="1">
            <a:gsLst>
              <a:gs pos="0">
                <a:schemeClr val="accent6">
                  <a:lumMod val="0"/>
                  <a:lumOff val="100000"/>
                </a:schemeClr>
              </a:gs>
              <a:gs pos="35000">
                <a:schemeClr val="accent6">
                  <a:lumMod val="0"/>
                  <a:lumOff val="100000"/>
                </a:schemeClr>
              </a:gs>
              <a:gs pos="100000">
                <a:schemeClr val="accent6">
                  <a:lumMod val="100000"/>
                </a:schemeClr>
              </a:gs>
            </a:gsLst>
            <a:path path="circle">
              <a:fillToRect l="50000" t="-80000" r="50000" b="180000"/>
            </a:path>
            <a:tileRect/>
          </a:gradFill>
          <a:ln>
            <a:solidFill>
              <a:schemeClr val="accent6">
                <a:lumMod val="50000"/>
              </a:schemeClr>
            </a:solidFill>
          </a:ln>
          <a:effectLst/>
        </c:spP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4"/>
        <c:spPr>
          <a:gradFill flip="none" rotWithShape="1">
            <a:gsLst>
              <a:gs pos="0">
                <a:schemeClr val="accent5">
                  <a:lumMod val="0"/>
                  <a:lumOff val="100000"/>
                </a:schemeClr>
              </a:gs>
              <a:gs pos="35000">
                <a:schemeClr val="accent5">
                  <a:lumMod val="0"/>
                  <a:lumOff val="100000"/>
                </a:schemeClr>
              </a:gs>
              <a:gs pos="100000">
                <a:schemeClr val="accent5">
                  <a:lumMod val="100000"/>
                </a:schemeClr>
              </a:gs>
            </a:gsLst>
            <a:path path="circle">
              <a:fillToRect l="50000" t="-80000" r="50000" b="180000"/>
            </a:path>
            <a:tileRect/>
          </a:gradFill>
          <a:ln>
            <a:solidFill>
              <a:schemeClr val="accent1"/>
            </a:solidFill>
          </a:ln>
          <a:effectLst/>
        </c:spP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5"/>
        <c:spPr>
          <a:gradFill flip="none" rotWithShape="1">
            <a:gsLst>
              <a:gs pos="0">
                <a:schemeClr val="accent6">
                  <a:lumMod val="0"/>
                  <a:lumOff val="100000"/>
                </a:schemeClr>
              </a:gs>
              <a:gs pos="35000">
                <a:schemeClr val="accent6">
                  <a:lumMod val="0"/>
                  <a:lumOff val="100000"/>
                </a:schemeClr>
              </a:gs>
              <a:gs pos="100000">
                <a:schemeClr val="accent6">
                  <a:lumMod val="100000"/>
                </a:schemeClr>
              </a:gs>
            </a:gsLst>
            <a:path path="circle">
              <a:fillToRect l="50000" t="-80000" r="50000" b="180000"/>
            </a:path>
            <a:tileRect/>
          </a:gradFill>
          <a:ln>
            <a:solidFill>
              <a:schemeClr val="accent6">
                <a:lumMod val="50000"/>
              </a:schemeClr>
            </a:solidFill>
          </a:ln>
          <a:effectLst/>
        </c:spPr>
        <c:dLbl>
          <c:idx val="0"/>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6"/>
        <c:spPr>
          <a:gradFill flip="none" rotWithShape="1">
            <a:gsLst>
              <a:gs pos="0">
                <a:schemeClr val="accent6">
                  <a:lumMod val="0"/>
                  <a:lumOff val="100000"/>
                </a:schemeClr>
              </a:gs>
              <a:gs pos="35000">
                <a:schemeClr val="accent6">
                  <a:lumMod val="0"/>
                  <a:lumOff val="100000"/>
                </a:schemeClr>
              </a:gs>
              <a:gs pos="100000">
                <a:schemeClr val="accent6">
                  <a:lumMod val="100000"/>
                </a:schemeClr>
              </a:gs>
            </a:gsLst>
            <a:path path="circle">
              <a:fillToRect l="50000" t="-80000" r="50000" b="180000"/>
            </a:path>
            <a:tileRect/>
          </a:gradFill>
          <a:ln>
            <a:solidFill>
              <a:schemeClr val="accent6">
                <a:lumMod val="50000"/>
              </a:schemeClr>
            </a:solidFill>
          </a:ln>
          <a:effectLst/>
        </c:spP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7"/>
        <c:spPr>
          <a:gradFill flip="none" rotWithShape="1">
            <a:gsLst>
              <a:gs pos="0">
                <a:schemeClr val="accent5">
                  <a:lumMod val="0"/>
                  <a:lumOff val="100000"/>
                </a:schemeClr>
              </a:gs>
              <a:gs pos="35000">
                <a:schemeClr val="accent5">
                  <a:lumMod val="0"/>
                  <a:lumOff val="100000"/>
                </a:schemeClr>
              </a:gs>
              <a:gs pos="100000">
                <a:schemeClr val="accent5">
                  <a:lumMod val="100000"/>
                </a:schemeClr>
              </a:gs>
            </a:gsLst>
            <a:path path="circle">
              <a:fillToRect l="50000" t="-80000" r="50000" b="180000"/>
            </a:path>
            <a:tileRect/>
          </a:gradFill>
          <a:ln>
            <a:solidFill>
              <a:schemeClr val="accent1"/>
            </a:solidFill>
          </a:ln>
          <a:effectLst/>
        </c:spP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8"/>
        <c:spPr>
          <a:gradFill flip="none" rotWithShape="1">
            <a:gsLst>
              <a:gs pos="0">
                <a:schemeClr val="accent5">
                  <a:lumMod val="0"/>
                  <a:lumOff val="100000"/>
                </a:schemeClr>
              </a:gs>
              <a:gs pos="35000">
                <a:schemeClr val="accent5">
                  <a:lumMod val="0"/>
                  <a:lumOff val="100000"/>
                </a:schemeClr>
              </a:gs>
              <a:gs pos="100000">
                <a:schemeClr val="accent5">
                  <a:lumMod val="100000"/>
                </a:schemeClr>
              </a:gs>
            </a:gsLst>
            <a:path path="circle">
              <a:fillToRect l="50000" t="-80000" r="50000" b="180000"/>
            </a:path>
            <a:tileRect/>
          </a:gradFill>
          <a:ln>
            <a:solidFill>
              <a:schemeClr val="accent1"/>
            </a:solidFill>
          </a:ln>
          <a:effectLst/>
        </c:spPr>
        <c:dLbl>
          <c:idx val="0"/>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9"/>
        <c:spPr>
          <a:gradFill flip="none" rotWithShape="1">
            <a:gsLst>
              <a:gs pos="0">
                <a:schemeClr val="accent2">
                  <a:lumMod val="0"/>
                  <a:lumOff val="100000"/>
                </a:schemeClr>
              </a:gs>
              <a:gs pos="35000">
                <a:schemeClr val="accent2">
                  <a:lumMod val="0"/>
                  <a:lumOff val="100000"/>
                </a:schemeClr>
              </a:gs>
              <a:gs pos="100000">
                <a:schemeClr val="accent2">
                  <a:lumMod val="100000"/>
                </a:schemeClr>
              </a:gs>
            </a:gsLst>
            <a:path path="circle">
              <a:fillToRect l="50000" t="-80000" r="50000" b="180000"/>
            </a:path>
            <a:tileRect/>
          </a:gradFill>
          <a:ln>
            <a:solidFill>
              <a:schemeClr val="accent2">
                <a:lumMod val="75000"/>
              </a:schemeClr>
            </a:solidFill>
          </a:ln>
          <a:effectLst/>
        </c:spP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0"/>
        <c:spPr>
          <a:gradFill flip="none" rotWithShape="1">
            <a:gsLst>
              <a:gs pos="0">
                <a:schemeClr val="accent3">
                  <a:lumMod val="0"/>
                  <a:lumOff val="100000"/>
                </a:schemeClr>
              </a:gs>
              <a:gs pos="35000">
                <a:schemeClr val="accent3">
                  <a:lumMod val="0"/>
                  <a:lumOff val="100000"/>
                </a:schemeClr>
              </a:gs>
              <a:gs pos="100000">
                <a:schemeClr val="accent3">
                  <a:lumMod val="100000"/>
                </a:schemeClr>
              </a:gs>
            </a:gsLst>
            <a:path path="circle">
              <a:fillToRect l="50000" t="-80000" r="50000" b="180000"/>
            </a:path>
            <a:tileRect/>
          </a:gradFill>
          <a:ln>
            <a:solidFill>
              <a:schemeClr val="accent1"/>
            </a:solidFill>
          </a:ln>
          <a:effectLst/>
        </c:spP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s>
    <c:plotArea>
      <c:layout>
        <c:manualLayout>
          <c:layoutTarget val="inner"/>
          <c:xMode val="edge"/>
          <c:yMode val="edge"/>
          <c:x val="7.0355670453418645E-2"/>
          <c:y val="0.21966048823831372"/>
          <c:w val="0.89662831882399108"/>
          <c:h val="0.53191338887835427"/>
        </c:manualLayout>
      </c:layout>
      <c:barChart>
        <c:barDir val="col"/>
        <c:grouping val="clustered"/>
        <c:varyColors val="0"/>
        <c:ser>
          <c:idx val="0"/>
          <c:order val="0"/>
          <c:tx>
            <c:strRef>
              <c:f>'RESUMEN TOTAL PMI'!$D$46</c:f>
              <c:strCache>
                <c:ptCount val="1"/>
                <c:pt idx="0">
                  <c:v>Total</c:v>
                </c:pt>
              </c:strCache>
            </c:strRef>
          </c:tx>
          <c:spPr>
            <a:gradFill flip="none" rotWithShape="1">
              <a:gsLst>
                <a:gs pos="0">
                  <a:schemeClr val="accent6">
                    <a:lumMod val="0"/>
                    <a:lumOff val="100000"/>
                  </a:schemeClr>
                </a:gs>
                <a:gs pos="35000">
                  <a:schemeClr val="accent6">
                    <a:lumMod val="0"/>
                    <a:lumOff val="100000"/>
                  </a:schemeClr>
                </a:gs>
                <a:gs pos="100000">
                  <a:schemeClr val="accent6">
                    <a:lumMod val="100000"/>
                  </a:schemeClr>
                </a:gs>
              </a:gsLst>
              <a:path path="circle">
                <a:fillToRect l="50000" t="-80000" r="50000" b="180000"/>
              </a:path>
              <a:tileRect/>
            </a:gradFill>
            <a:ln>
              <a:solidFill>
                <a:schemeClr val="accent1"/>
              </a:solidFill>
            </a:ln>
            <a:effectLst/>
          </c:spPr>
          <c:invertIfNegative val="0"/>
          <c:dPt>
            <c:idx val="0"/>
            <c:invertIfNegative val="0"/>
            <c:bubble3D val="0"/>
            <c:spPr>
              <a:gradFill flip="none" rotWithShape="1">
                <a:gsLst>
                  <a:gs pos="0">
                    <a:schemeClr val="accent6">
                      <a:lumMod val="0"/>
                      <a:lumOff val="100000"/>
                    </a:schemeClr>
                  </a:gs>
                  <a:gs pos="35000">
                    <a:schemeClr val="accent6">
                      <a:lumMod val="0"/>
                      <a:lumOff val="100000"/>
                    </a:schemeClr>
                  </a:gs>
                  <a:gs pos="100000">
                    <a:schemeClr val="accent6">
                      <a:lumMod val="100000"/>
                    </a:schemeClr>
                  </a:gs>
                </a:gsLst>
                <a:path path="circle">
                  <a:fillToRect l="50000" t="-80000" r="50000" b="180000"/>
                </a:path>
                <a:tileRect/>
              </a:gradFill>
              <a:ln>
                <a:solidFill>
                  <a:schemeClr val="accent6">
                    <a:lumMod val="50000"/>
                  </a:schemeClr>
                </a:solidFill>
              </a:ln>
              <a:effectLst/>
            </c:spPr>
            <c:extLst xmlns:c16r2="http://schemas.microsoft.com/office/drawing/2015/06/chart">
              <c:ext xmlns:c16="http://schemas.microsoft.com/office/drawing/2014/chart" uri="{C3380CC4-5D6E-409C-BE32-E72D297353CC}">
                <c16:uniqueId val="{00000001-1442-4484-9649-068CE143C7F3}"/>
              </c:ext>
            </c:extLst>
          </c:dPt>
          <c:dPt>
            <c:idx val="1"/>
            <c:invertIfNegative val="0"/>
            <c:bubble3D val="0"/>
            <c:spPr>
              <a:gradFill flip="none" rotWithShape="1">
                <a:gsLst>
                  <a:gs pos="0">
                    <a:schemeClr val="accent5">
                      <a:lumMod val="0"/>
                      <a:lumOff val="100000"/>
                    </a:schemeClr>
                  </a:gs>
                  <a:gs pos="35000">
                    <a:schemeClr val="accent5">
                      <a:lumMod val="0"/>
                      <a:lumOff val="100000"/>
                    </a:schemeClr>
                  </a:gs>
                  <a:gs pos="100000">
                    <a:schemeClr val="accent5">
                      <a:lumMod val="100000"/>
                    </a:schemeClr>
                  </a:gs>
                </a:gsLst>
                <a:path path="circle">
                  <a:fillToRect l="50000" t="-80000" r="50000" b="180000"/>
                </a:path>
                <a:tileRect/>
              </a:gradFill>
              <a:ln>
                <a:solidFill>
                  <a:schemeClr val="accent1"/>
                </a:solidFill>
              </a:ln>
              <a:effectLst/>
            </c:spPr>
            <c:extLst xmlns:c16r2="http://schemas.microsoft.com/office/drawing/2015/06/chart">
              <c:ext xmlns:c16="http://schemas.microsoft.com/office/drawing/2014/chart" uri="{C3380CC4-5D6E-409C-BE32-E72D297353CC}">
                <c16:uniqueId val="{00000002-1442-4484-9649-068CE143C7F3}"/>
              </c:ext>
            </c:extLst>
          </c:dPt>
          <c:dPt>
            <c:idx val="2"/>
            <c:invertIfNegative val="0"/>
            <c:bubble3D val="0"/>
            <c:spPr>
              <a:gradFill flip="none" rotWithShape="1">
                <a:gsLst>
                  <a:gs pos="0">
                    <a:schemeClr val="accent6">
                      <a:lumMod val="0"/>
                      <a:lumOff val="100000"/>
                    </a:schemeClr>
                  </a:gs>
                  <a:gs pos="35000">
                    <a:schemeClr val="accent6">
                      <a:lumMod val="0"/>
                      <a:lumOff val="100000"/>
                    </a:schemeClr>
                  </a:gs>
                  <a:gs pos="100000">
                    <a:schemeClr val="accent6">
                      <a:lumMod val="100000"/>
                    </a:schemeClr>
                  </a:gs>
                </a:gsLst>
                <a:path path="circle">
                  <a:fillToRect l="50000" t="-80000" r="50000" b="180000"/>
                </a:path>
                <a:tileRect/>
              </a:gradFill>
              <a:ln>
                <a:solidFill>
                  <a:schemeClr val="accent6">
                    <a:lumMod val="50000"/>
                  </a:schemeClr>
                </a:solidFill>
              </a:ln>
              <a:effectLst/>
            </c:spPr>
            <c:extLst xmlns:c16r2="http://schemas.microsoft.com/office/drawing/2015/06/chart">
              <c:ext xmlns:c16="http://schemas.microsoft.com/office/drawing/2014/chart" uri="{C3380CC4-5D6E-409C-BE32-E72D297353CC}">
                <c16:uniqueId val="{00000003-1442-4484-9649-068CE143C7F3}"/>
              </c:ext>
            </c:extLst>
          </c:dPt>
          <c:dPt>
            <c:idx val="3"/>
            <c:invertIfNegative val="0"/>
            <c:bubble3D val="0"/>
            <c:spPr>
              <a:gradFill flip="none" rotWithShape="1">
                <a:gsLst>
                  <a:gs pos="0">
                    <a:schemeClr val="accent5">
                      <a:lumMod val="0"/>
                      <a:lumOff val="100000"/>
                    </a:schemeClr>
                  </a:gs>
                  <a:gs pos="35000">
                    <a:schemeClr val="accent5">
                      <a:lumMod val="0"/>
                      <a:lumOff val="100000"/>
                    </a:schemeClr>
                  </a:gs>
                  <a:gs pos="100000">
                    <a:schemeClr val="accent5">
                      <a:lumMod val="100000"/>
                    </a:schemeClr>
                  </a:gs>
                </a:gsLst>
                <a:path path="circle">
                  <a:fillToRect l="50000" t="-80000" r="50000" b="180000"/>
                </a:path>
                <a:tileRect/>
              </a:gradFill>
              <a:ln>
                <a:solidFill>
                  <a:schemeClr val="accent1"/>
                </a:solidFill>
              </a:ln>
              <a:effectLst/>
            </c:spPr>
            <c:extLst xmlns:c16r2="http://schemas.microsoft.com/office/drawing/2015/06/chart">
              <c:ext xmlns:c16="http://schemas.microsoft.com/office/drawing/2014/chart" uri="{C3380CC4-5D6E-409C-BE32-E72D297353CC}">
                <c16:uniqueId val="{00000004-1442-4484-9649-068CE143C7F3}"/>
              </c:ext>
            </c:extLst>
          </c:dPt>
          <c:dPt>
            <c:idx val="4"/>
            <c:invertIfNegative val="0"/>
            <c:bubble3D val="0"/>
            <c:extLst xmlns:c16r2="http://schemas.microsoft.com/office/drawing/2015/06/chart">
              <c:ext xmlns:c16="http://schemas.microsoft.com/office/drawing/2014/chart" uri="{C3380CC4-5D6E-409C-BE32-E72D297353CC}">
                <c16:uniqueId val="{00000009-703D-424D-9419-7E2461F8D0FF}"/>
              </c:ext>
            </c:extLst>
          </c:dPt>
          <c:dPt>
            <c:idx val="5"/>
            <c:invertIfNegative val="0"/>
            <c:bubble3D val="0"/>
            <c:spPr>
              <a:gradFill flip="none" rotWithShape="1">
                <a:gsLst>
                  <a:gs pos="0">
                    <a:schemeClr val="accent6">
                      <a:lumMod val="0"/>
                      <a:lumOff val="100000"/>
                    </a:schemeClr>
                  </a:gs>
                  <a:gs pos="35000">
                    <a:schemeClr val="accent6">
                      <a:lumMod val="0"/>
                      <a:lumOff val="100000"/>
                    </a:schemeClr>
                  </a:gs>
                  <a:gs pos="100000">
                    <a:schemeClr val="accent6">
                      <a:lumMod val="100000"/>
                    </a:schemeClr>
                  </a:gs>
                </a:gsLst>
                <a:path path="circle">
                  <a:fillToRect l="50000" t="-80000" r="50000" b="180000"/>
                </a:path>
                <a:tileRect/>
              </a:gradFill>
              <a:ln>
                <a:solidFill>
                  <a:schemeClr val="accent6">
                    <a:lumMod val="50000"/>
                  </a:schemeClr>
                </a:solidFill>
              </a:ln>
              <a:effectLst/>
            </c:spPr>
            <c:extLst xmlns:c16r2="http://schemas.microsoft.com/office/drawing/2015/06/chart">
              <c:ext xmlns:c16="http://schemas.microsoft.com/office/drawing/2014/chart" uri="{C3380CC4-5D6E-409C-BE32-E72D297353CC}">
                <c16:uniqueId val="{0000000B-703D-424D-9419-7E2461F8D0FF}"/>
              </c:ext>
            </c:extLst>
          </c:dPt>
          <c:dPt>
            <c:idx val="6"/>
            <c:invertIfNegative val="0"/>
            <c:bubble3D val="0"/>
            <c:spPr>
              <a:gradFill flip="none" rotWithShape="1">
                <a:gsLst>
                  <a:gs pos="0">
                    <a:schemeClr val="accent5">
                      <a:lumMod val="0"/>
                      <a:lumOff val="100000"/>
                    </a:schemeClr>
                  </a:gs>
                  <a:gs pos="35000">
                    <a:schemeClr val="accent5">
                      <a:lumMod val="0"/>
                      <a:lumOff val="100000"/>
                    </a:schemeClr>
                  </a:gs>
                  <a:gs pos="100000">
                    <a:schemeClr val="accent5">
                      <a:lumMod val="100000"/>
                    </a:schemeClr>
                  </a:gs>
                </a:gsLst>
                <a:path path="circle">
                  <a:fillToRect l="50000" t="-80000" r="50000" b="180000"/>
                </a:path>
                <a:tileRect/>
              </a:gradFill>
              <a:ln>
                <a:solidFill>
                  <a:schemeClr val="accent1"/>
                </a:solidFill>
              </a:ln>
              <a:effectLst/>
            </c:spPr>
            <c:extLst xmlns:c16r2="http://schemas.microsoft.com/office/drawing/2015/06/chart">
              <c:ext xmlns:c16="http://schemas.microsoft.com/office/drawing/2014/chart" uri="{C3380CC4-5D6E-409C-BE32-E72D297353CC}">
                <c16:uniqueId val="{0000000D-703D-424D-9419-7E2461F8D0FF}"/>
              </c:ext>
            </c:extLst>
          </c:dPt>
          <c:dPt>
            <c:idx val="7"/>
            <c:invertIfNegative val="0"/>
            <c:bubble3D val="0"/>
            <c:extLst xmlns:c16r2="http://schemas.microsoft.com/office/drawing/2015/06/chart">
              <c:ext xmlns:c16="http://schemas.microsoft.com/office/drawing/2014/chart" uri="{C3380CC4-5D6E-409C-BE32-E72D297353CC}">
                <c16:uniqueId val="{0000000F-703D-424D-9419-7E2461F8D0FF}"/>
              </c:ext>
            </c:extLst>
          </c:dPt>
          <c:dPt>
            <c:idx val="8"/>
            <c:invertIfNegative val="0"/>
            <c:bubble3D val="0"/>
            <c:extLst xmlns:c16r2="http://schemas.microsoft.com/office/drawing/2015/06/chart">
              <c:ext xmlns:c16="http://schemas.microsoft.com/office/drawing/2014/chart" uri="{C3380CC4-5D6E-409C-BE32-E72D297353CC}">
                <c16:uniqueId val="{00000010-B134-4F1F-AD3B-AADA1D3ED6BF}"/>
              </c:ext>
            </c:extLst>
          </c:dPt>
          <c:dPt>
            <c:idx val="9"/>
            <c:invertIfNegative val="0"/>
            <c:bubble3D val="0"/>
            <c:extLst xmlns:c16r2="http://schemas.microsoft.com/office/drawing/2015/06/chart">
              <c:ext xmlns:c16="http://schemas.microsoft.com/office/drawing/2014/chart" uri="{C3380CC4-5D6E-409C-BE32-E72D297353CC}">
                <c16:uniqueId val="{00000011-703D-424D-9419-7E2461F8D0FF}"/>
              </c:ext>
            </c:extLst>
          </c:dPt>
          <c:dPt>
            <c:idx val="10"/>
            <c:invertIfNegative val="0"/>
            <c:bubble3D val="0"/>
            <c:extLst xmlns:c16r2="http://schemas.microsoft.com/office/drawing/2015/06/chart">
              <c:ext xmlns:c16="http://schemas.microsoft.com/office/drawing/2014/chart" uri="{C3380CC4-5D6E-409C-BE32-E72D297353CC}">
                <c16:uniqueId val="{00000013-703D-424D-9419-7E2461F8D0FF}"/>
              </c:ext>
            </c:extLst>
          </c:dPt>
          <c:dLbls>
            <c:dLbl>
              <c:idx val="0"/>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dLbl>
              <c:idx val="1"/>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dLbl>
              <c:idx val="2"/>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dLbl>
              <c:idx val="3"/>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dLbl>
              <c:idx val="5"/>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dLbl>
              <c:idx val="6"/>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'RESUMEN TOTAL PMI'!$C$47:$C$57</c:f>
              <c:multiLvlStrCache>
                <c:ptCount val="7"/>
                <c:lvl>
                  <c:pt idx="0">
                    <c:v>CUMPLIDA</c:v>
                  </c:pt>
                  <c:pt idx="1">
                    <c:v>PROCESO</c:v>
                  </c:pt>
                  <c:pt idx="2">
                    <c:v>CUMPLIDA</c:v>
                  </c:pt>
                  <c:pt idx="3">
                    <c:v>PROCESO</c:v>
                  </c:pt>
                  <c:pt idx="4">
                    <c:v>INCUMPLIDA</c:v>
                  </c:pt>
                  <c:pt idx="5">
                    <c:v>CUMPLIDA</c:v>
                  </c:pt>
                  <c:pt idx="6">
                    <c:v>PROCESO</c:v>
                  </c:pt>
                </c:lvl>
                <c:lvl>
                  <c:pt idx="0">
                    <c:v>CGR</c:v>
                  </c:pt>
                  <c:pt idx="2">
                    <c:v>ITRC</c:v>
                  </c:pt>
                  <c:pt idx="5">
                    <c:v>OCI</c:v>
                  </c:pt>
                </c:lvl>
              </c:multiLvlStrCache>
            </c:multiLvlStrRef>
          </c:cat>
          <c:val>
            <c:numRef>
              <c:f>'RESUMEN TOTAL PMI'!$D$47:$D$57</c:f>
              <c:numCache>
                <c:formatCode>General</c:formatCode>
                <c:ptCount val="7"/>
                <c:pt idx="0">
                  <c:v>895</c:v>
                </c:pt>
                <c:pt idx="1">
                  <c:v>380</c:v>
                </c:pt>
                <c:pt idx="2">
                  <c:v>803</c:v>
                </c:pt>
                <c:pt idx="3">
                  <c:v>283</c:v>
                </c:pt>
                <c:pt idx="4">
                  <c:v>13</c:v>
                </c:pt>
                <c:pt idx="5">
                  <c:v>334</c:v>
                </c:pt>
                <c:pt idx="6">
                  <c:v>153</c:v>
                </c:pt>
              </c:numCache>
            </c:numRef>
          </c:val>
          <c:extLst xmlns:c16r2="http://schemas.microsoft.com/office/drawing/2015/06/chart">
            <c:ext xmlns:c16="http://schemas.microsoft.com/office/drawing/2014/chart" uri="{C3380CC4-5D6E-409C-BE32-E72D297353CC}">
              <c16:uniqueId val="{00000000-1442-4484-9649-068CE143C7F3}"/>
            </c:ext>
          </c:extLst>
        </c:ser>
        <c:dLbls>
          <c:showLegendKey val="0"/>
          <c:showVal val="0"/>
          <c:showCatName val="0"/>
          <c:showSerName val="0"/>
          <c:showPercent val="0"/>
          <c:showBubbleSize val="0"/>
        </c:dLbls>
        <c:gapWidth val="215"/>
        <c:overlap val="26"/>
        <c:axId val="1545742544"/>
        <c:axId val="1545751248"/>
      </c:barChart>
      <c:catAx>
        <c:axId val="1545742544"/>
        <c:scaling>
          <c:orientation val="minMax"/>
        </c:scaling>
        <c:delete val="0"/>
        <c:axPos val="b"/>
        <c:majorGridlines>
          <c:spPr>
            <a:ln w="9525" cap="flat" cmpd="sng" algn="ctr">
              <a:solidFill>
                <a:schemeClr val="bg1"/>
              </a:solidFill>
              <a:round/>
            </a:ln>
            <a:effectLst/>
          </c:spPr>
        </c:majorGridlines>
        <c:title>
          <c:tx>
            <c:rich>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s-CO">
                    <a:solidFill>
                      <a:schemeClr val="tx1"/>
                    </a:solidFill>
                  </a:rPr>
                  <a:t>ENTE DE CONTROL</a:t>
                </a:r>
              </a:p>
            </c:rich>
          </c:tx>
          <c:layout>
            <c:manualLayout>
              <c:xMode val="edge"/>
              <c:yMode val="edge"/>
              <c:x val="0.32143308550899186"/>
              <c:y val="0.9122713170254975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title>
        <c:numFmt formatCode="General" sourceLinked="1"/>
        <c:majorTickMark val="none"/>
        <c:minorTickMark val="none"/>
        <c:tickLblPos val="low"/>
        <c:spPr>
          <a:solidFill>
            <a:schemeClr val="bg1"/>
          </a:solid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545751248"/>
        <c:crosses val="autoZero"/>
        <c:auto val="1"/>
        <c:lblAlgn val="ctr"/>
        <c:lblOffset val="100"/>
        <c:noMultiLvlLbl val="0"/>
      </c:catAx>
      <c:valAx>
        <c:axId val="1545751248"/>
        <c:scaling>
          <c:orientation val="minMax"/>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s-CO"/>
                  <a:t>N°  ACTIVIDADES</a:t>
                </a:r>
              </a:p>
            </c:rich>
          </c:tx>
          <c:layout>
            <c:manualLayout>
              <c:xMode val="edge"/>
              <c:yMode val="edge"/>
              <c:x val="9.009007730863626E-3"/>
              <c:y val="0.3718511937768184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545742544"/>
        <c:crossesAt val="1"/>
        <c:crossBetween val="between"/>
      </c:valAx>
      <c:dTable>
        <c:showHorzBorder val="1"/>
        <c:showVertBorder val="1"/>
        <c:showOutline val="1"/>
        <c:showKeys val="0"/>
        <c:spPr>
          <a:noFill/>
          <a:ln w="19050" cap="flat" cmpd="sng" algn="ctr">
            <a:solidFill>
              <a:schemeClr val="accent1">
                <a:lumMod val="75000"/>
              </a:schemeClr>
            </a:solidFill>
            <a:round/>
          </a:ln>
          <a:effectLst/>
        </c:spPr>
        <c:txPr>
          <a:bodyPr rot="0" spcFirstLastPara="1" vertOverflow="ellipsis" vert="horz" wrap="square" anchor="ctr" anchorCtr="1"/>
          <a:lstStyle/>
          <a:p>
            <a:pPr rtl="0">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Table>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50000"/>
          <a:lumOff val="50000"/>
        </a:schemeClr>
      </a:solidFill>
      <a:round/>
    </a:ln>
    <a:effectLst>
      <a:softEdge rad="12700"/>
    </a:effectLst>
  </c:spPr>
  <c:txPr>
    <a:bodyPr/>
    <a:lstStyle/>
    <a:p>
      <a:pPr>
        <a:defRPr>
          <a:solidFill>
            <a:schemeClr val="tx1"/>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userShapes r:id="rId3"/>
  <c:extLst xmlns:c16r2="http://schemas.microsoft.com/office/drawing/2015/06/chart">
    <c:ext xmlns:c14="http://schemas.microsoft.com/office/drawing/2007/8/2/chart" uri="{781A3756-C4B2-4CAC-9D66-4F8BD8637D16}">
      <c14:pivotOptions>
        <c14:dropZoneFilter val="1"/>
        <c14:dropZonesVisible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[Plan-de-Mejoramiento-Institucional-12082026.xlsx]RESUMEN TOTAL PMI!TablaDinámica10</c:name>
    <c:fmtId val="0"/>
  </c:pivotSource>
  <c:chart>
    <c:title>
      <c:tx>
        <c:rich>
          <a:bodyPr rot="0" spcFirstLastPara="1" vertOverflow="ellipsis" vert="horz" wrap="square" anchor="ctr" anchorCtr="1"/>
          <a:lstStyle/>
          <a:p>
            <a:pPr>
              <a:defRPr sz="1260" b="0" i="0" u="none" strike="noStrike" kern="1200" spc="0" baseline="0">
                <a:solidFill>
                  <a:schemeClr val="tx1"/>
                </a:solidFill>
                <a:latin typeface="Arial" panose="020B0604020202020204" pitchFamily="34" charset="0"/>
                <a:ea typeface="+mn-ea"/>
                <a:cs typeface="Arial" panose="020B0604020202020204" pitchFamily="34" charset="0"/>
              </a:defRPr>
            </a:pPr>
            <a:r>
              <a:rPr lang="en-US"/>
              <a:t>HALLAZGOS POR DIRECCIÓN DE GESTIÓN</a:t>
            </a:r>
            <a:endParaRPr lang="es-CO"/>
          </a:p>
        </c:rich>
      </c:tx>
      <c:overlay val="0"/>
      <c:spPr>
        <a:noFill/>
        <a:ln>
          <a:noFill/>
        </a:ln>
        <a:effectLst/>
      </c:spPr>
      <c:txPr>
        <a:bodyPr rot="0" spcFirstLastPara="1" vertOverflow="ellipsis" vert="horz" wrap="square" anchor="ctr" anchorCtr="1"/>
        <a:lstStyle/>
        <a:p>
          <a:pPr>
            <a:defRPr sz="1260" b="0" i="0" u="none" strike="noStrike" kern="1200" spc="0" baseline="0">
              <a:solidFill>
                <a:schemeClr val="tx1"/>
              </a:solidFill>
              <a:latin typeface="Arial" panose="020B0604020202020204" pitchFamily="34" charset="0"/>
              <a:ea typeface="+mn-ea"/>
              <a:cs typeface="Arial" panose="020B0604020202020204" pitchFamily="34" charset="0"/>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
        <c:spPr>
          <a:solidFill>
            <a:schemeClr val="accent2">
              <a:lumMod val="60000"/>
              <a:lumOff val="40000"/>
            </a:schemeClr>
          </a:solidFill>
          <a:ln>
            <a:noFill/>
          </a:ln>
          <a:effectLst/>
        </c:spPr>
        <c:marker>
          <c:symbol val="none"/>
        </c:marker>
        <c:dLbl>
          <c:idx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3"/>
        <c:spPr>
          <a:solidFill>
            <a:schemeClr val="accent5">
              <a:lumMod val="60000"/>
              <a:lumOff val="40000"/>
            </a:schemeClr>
          </a:solidFill>
          <a:ln>
            <a:noFill/>
          </a:ln>
          <a:effectLst/>
        </c:spPr>
        <c:marker>
          <c:symbol val="none"/>
        </c:marker>
        <c:dLbl>
          <c:idx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4"/>
        <c:spPr>
          <a:solidFill>
            <a:schemeClr val="accent4">
              <a:lumMod val="60000"/>
              <a:lumOff val="40000"/>
            </a:schemeClr>
          </a:solidFill>
          <a:ln>
            <a:noFill/>
          </a:ln>
          <a:effectLst/>
        </c:spPr>
        <c:marker>
          <c:symbol val="none"/>
        </c:marker>
        <c:dLbl>
          <c:idx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6"/>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7"/>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8"/>
        <c:dLbl>
          <c:idx val="0"/>
          <c:spPr>
            <a:solidFill>
              <a:schemeClr val="lt1"/>
            </a:solidFill>
            <a:ln>
              <a:solidFill>
                <a:schemeClr val="accent1"/>
              </a:solidFill>
            </a:ln>
            <a:effectLst/>
          </c:spPr>
          <c:txPr>
            <a:bodyPr rot="0" spcFirstLastPara="1" vertOverflow="clip" horzOverflow="clip" vert="horz" wrap="square" lIns="36576" tIns="18288" rIns="36576" bIns="18288" anchor="ctr" anchorCtr="1">
              <a:spAutoFit/>
            </a:bodyPr>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spPr xmlns:c15="http://schemas.microsoft.com/office/drawing/2012/chart">
                <a:prstGeom prst="rect">
                  <a:avLst/>
                </a:prstGeom>
                <a:noFill/>
                <a:ln>
                  <a:noFill/>
                </a:ln>
              </c15:spPr>
            </c:ext>
          </c:extLst>
        </c:dLbl>
      </c:pivotFmt>
      <c:pivotFmt>
        <c:idx val="9"/>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0"/>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1"/>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2"/>
        <c:spPr>
          <a:solidFill>
            <a:schemeClr val="accent6">
              <a:lumMod val="40000"/>
              <a:lumOff val="60000"/>
            </a:schemeClr>
          </a:solidFill>
          <a:ln>
            <a:noFill/>
          </a:ln>
          <a:effectLst/>
        </c:spPr>
        <c:marker>
          <c:symbol val="none"/>
        </c:marker>
        <c:dLbl>
          <c:idx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3"/>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4"/>
        <c:spPr>
          <a:solidFill>
            <a:schemeClr val="accent5">
              <a:lumMod val="60000"/>
              <a:lumOff val="40000"/>
            </a:schemeClr>
          </a:solidFill>
          <a:ln>
            <a:noFill/>
          </a:ln>
          <a:effectLst/>
        </c:spPr>
        <c:dLbl>
          <c:idx val="0"/>
          <c:layout>
            <c:manualLayout>
              <c:x val="1.8040368624688721E-16"/>
              <c:y val="-6.8351032244106952E-3"/>
            </c:manualLayout>
          </c:layout>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5"/>
        <c:spPr>
          <a:solidFill>
            <a:schemeClr val="accent1"/>
          </a:solidFill>
          <a:ln w="28575" cap="rnd">
            <a:no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1"/>
        <c:spPr>
          <a:solidFill>
            <a:schemeClr val="accent1"/>
          </a:solidFill>
          <a:ln>
            <a:noFill/>
          </a:ln>
          <a:effectLst/>
        </c:spPr>
        <c:marker>
          <c:symbol val="none"/>
        </c:marker>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5"/>
        <c:spPr>
          <a:solidFill>
            <a:schemeClr val="accent1"/>
          </a:solidFill>
          <a:ln>
            <a:noFill/>
          </a:ln>
          <a:effectLst/>
        </c:spPr>
        <c:marker>
          <c:symbol val="none"/>
        </c:marker>
      </c:pivotFmt>
    </c:pivotFmts>
    <c:plotArea>
      <c:layout>
        <c:manualLayout>
          <c:layoutTarget val="inner"/>
          <c:xMode val="edge"/>
          <c:yMode val="edge"/>
          <c:x val="7.5346205226931126E-2"/>
          <c:y val="9.0143354024077818E-2"/>
          <c:w val="0.7977878338397093"/>
          <c:h val="0.70832862861261814"/>
        </c:manualLayout>
      </c:layout>
      <c:barChart>
        <c:barDir val="col"/>
        <c:grouping val="stacked"/>
        <c:varyColors val="0"/>
        <c:ser>
          <c:idx val="0"/>
          <c:order val="0"/>
          <c:tx>
            <c:strRef>
              <c:f>'RESUMEN TOTAL PMI'!$AE$3:$AE$4</c:f>
              <c:strCache>
                <c:ptCount val="1"/>
                <c:pt idx="0">
                  <c:v>AGN</c:v>
                </c:pt>
              </c:strCache>
            </c:strRef>
          </c:tx>
          <c:spPr>
            <a:solidFill>
              <a:schemeClr val="accent1"/>
            </a:solidFill>
            <a:ln>
              <a:noFill/>
            </a:ln>
            <a:effectLst/>
          </c:spPr>
          <c:invertIfNegative val="0"/>
          <c:cat>
            <c:strRef>
              <c:f>'RESUMEN TOTAL PMI'!$AD$5</c:f>
              <c:strCache>
                <c:ptCount val="1"/>
                <c:pt idx="0">
                  <c:v>CORPORATIVA</c:v>
                </c:pt>
              </c:strCache>
            </c:strRef>
          </c:cat>
          <c:val>
            <c:numRef>
              <c:f>'RESUMEN TOTAL PMI'!$AE$5</c:f>
              <c:numCache>
                <c:formatCode>General</c:formatCode>
                <c:ptCount val="1"/>
                <c:pt idx="0">
                  <c:v>8</c:v>
                </c:pt>
              </c:numCache>
            </c:numRef>
          </c:val>
          <c:extLst xmlns:c16r2="http://schemas.microsoft.com/office/drawing/2015/06/chart">
            <c:ext xmlns:c16="http://schemas.microsoft.com/office/drawing/2014/chart" uri="{C3380CC4-5D6E-409C-BE32-E72D297353CC}">
              <c16:uniqueId val="{00000001-9A02-4179-8B06-B1E4C87C1009}"/>
            </c:ext>
          </c:extLst>
        </c:ser>
        <c:ser>
          <c:idx val="1"/>
          <c:order val="1"/>
          <c:tx>
            <c:strRef>
              <c:f>'RESUMEN TOTAL PMI'!$AF$3:$AF$4</c:f>
              <c:strCache>
                <c:ptCount val="1"/>
                <c:pt idx="0">
                  <c:v>Total</c:v>
                </c:pt>
              </c:strCache>
            </c:strRef>
          </c:tx>
          <c:spPr>
            <a:solidFill>
              <a:schemeClr val="accent2"/>
            </a:solidFill>
            <a:ln>
              <a:noFill/>
            </a:ln>
            <a:effectLst/>
          </c:spPr>
          <c:invertIfNegative val="0"/>
          <c:cat>
            <c:strRef>
              <c:f>'RESUMEN TOTAL PMI'!$AD$5</c:f>
              <c:strCache>
                <c:ptCount val="1"/>
                <c:pt idx="0">
                  <c:v>CORPORATIVA</c:v>
                </c:pt>
              </c:strCache>
            </c:strRef>
          </c:cat>
          <c:val>
            <c:numRef>
              <c:f>'RESUMEN TOTAL PMI'!$AF$5</c:f>
              <c:numCache>
                <c:formatCode>General</c:formatCode>
                <c:ptCount val="1"/>
                <c:pt idx="0">
                  <c:v>8</c:v>
                </c:pt>
              </c:numCache>
            </c:numRef>
          </c:val>
          <c:extLst xmlns:c16r2="http://schemas.microsoft.com/office/drawing/2015/06/chart">
            <c:ext xmlns:c16="http://schemas.microsoft.com/office/drawing/2014/chart" uri="{C3380CC4-5D6E-409C-BE32-E72D297353CC}">
              <c16:uniqueId val="{00000002-9A02-4179-8B06-B1E4C87C1009}"/>
            </c:ext>
          </c:extLst>
        </c:ser>
        <c:dLbls>
          <c:showLegendKey val="0"/>
          <c:showVal val="0"/>
          <c:showCatName val="0"/>
          <c:showSerName val="0"/>
          <c:showPercent val="0"/>
          <c:showBubbleSize val="0"/>
        </c:dLbls>
        <c:gapWidth val="219"/>
        <c:overlap val="100"/>
        <c:axId val="1545752880"/>
        <c:axId val="1545749616"/>
      </c:barChart>
      <c:catAx>
        <c:axId val="1545752880"/>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r>
                  <a:rPr lang="es-CO"/>
                  <a:t>DIRECCIÓN DE GESTIÓN</a:t>
                </a:r>
              </a:p>
            </c:rich>
          </c:tx>
          <c:layout>
            <c:manualLayout>
              <c:xMode val="edge"/>
              <c:yMode val="edge"/>
              <c:x val="0.41518200682669448"/>
              <c:y val="0.9156712578910555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545749616"/>
        <c:crosses val="autoZero"/>
        <c:auto val="1"/>
        <c:lblAlgn val="ctr"/>
        <c:lblOffset val="100"/>
        <c:noMultiLvlLbl val="0"/>
      </c:catAx>
      <c:valAx>
        <c:axId val="15457496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50" b="0" i="0" u="none" strike="noStrike" kern="1200" baseline="0">
                    <a:solidFill>
                      <a:schemeClr val="tx1"/>
                    </a:solidFill>
                    <a:latin typeface="Arial" panose="020B0604020202020204" pitchFamily="34" charset="0"/>
                    <a:ea typeface="+mn-ea"/>
                    <a:cs typeface="Arial" panose="020B0604020202020204" pitchFamily="34" charset="0"/>
                  </a:defRPr>
                </a:pPr>
                <a:r>
                  <a:rPr lang="es-CO"/>
                  <a:t>TOTAL HALLAZGOS</a:t>
                </a:r>
              </a:p>
              <a:p>
                <a:pPr algn="ctr" rtl="0">
                  <a:defRPr/>
                </a:pPr>
                <a:endParaRPr lang="es-CO"/>
              </a:p>
            </c:rich>
          </c:tx>
          <c:overlay val="0"/>
          <c:spPr>
            <a:noFill/>
            <a:ln>
              <a:noFill/>
            </a:ln>
            <a:effectLst/>
          </c:spPr>
          <c:txPr>
            <a:bodyPr rot="-5400000" spcFirstLastPara="1" vertOverflow="ellipsis" vert="horz" wrap="square" anchor="ctr" anchorCtr="1"/>
            <a:lstStyle/>
            <a:p>
              <a:pPr algn="ctr" rtl="0">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545752880"/>
        <c:crosses val="autoZero"/>
        <c:crossBetween val="between"/>
        <c:majorUnit val="10"/>
      </c:valAx>
      <c:spPr>
        <a:noFill/>
        <a:ln>
          <a:noFill/>
        </a:ln>
        <a:effectLst/>
      </c:spPr>
    </c:plotArea>
    <c:legend>
      <c:legendPos val="r"/>
      <c:layout>
        <c:manualLayout>
          <c:xMode val="edge"/>
          <c:yMode val="edge"/>
          <c:x val="0.88327133477994246"/>
          <c:y val="0.37940175727333758"/>
          <c:w val="3.4029473510544049E-2"/>
          <c:h val="0.22469252079009283"/>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050">
          <a:solidFill>
            <a:schemeClr val="tx1"/>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1252105</xdr:colOff>
      <xdr:row>0</xdr:row>
      <xdr:rowOff>126422</xdr:rowOff>
    </xdr:from>
    <xdr:to>
      <xdr:col>0</xdr:col>
      <xdr:colOff>2471825</xdr:colOff>
      <xdr:row>2</xdr:row>
      <xdr:rowOff>338431</xdr:rowOff>
    </xdr:to>
    <xdr:pic>
      <xdr:nvPicPr>
        <xdr:cNvPr id="3" name="Imagen 2">
          <a:extLst>
            <a:ext uri="{FF2B5EF4-FFF2-40B4-BE49-F238E27FC236}">
              <a16:creationId xmlns="" xmlns:a16="http://schemas.microsoft.com/office/drawing/2014/main" id="{2F027CC7-8F68-4FF3-B956-ED5DFEB040DA}"/>
            </a:ext>
          </a:extLst>
        </xdr:cNvPr>
        <xdr:cNvPicPr>
          <a:picLocks noChangeAspect="1"/>
        </xdr:cNvPicPr>
      </xdr:nvPicPr>
      <xdr:blipFill>
        <a:blip xmlns:r="http://schemas.openxmlformats.org/officeDocument/2006/relationships" r:embed="rId1"/>
        <a:stretch>
          <a:fillRect/>
        </a:stretch>
      </xdr:blipFill>
      <xdr:spPr>
        <a:xfrm>
          <a:off x="1252105" y="126422"/>
          <a:ext cx="1200670" cy="11149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3133</xdr:colOff>
      <xdr:row>0</xdr:row>
      <xdr:rowOff>173925</xdr:rowOff>
    </xdr:from>
    <xdr:to>
      <xdr:col>17</xdr:col>
      <xdr:colOff>639535</xdr:colOff>
      <xdr:row>22</xdr:row>
      <xdr:rowOff>185470</xdr:rowOff>
    </xdr:to>
    <xdr:graphicFrame macro="">
      <xdr:nvGraphicFramePr>
        <xdr:cNvPr id="2" name="Gráfico 1">
          <a:extLst>
            <a:ext uri="{FF2B5EF4-FFF2-40B4-BE49-F238E27FC236}">
              <a16:creationId xmlns="" xmlns:a16="http://schemas.microsoft.com/office/drawing/2014/main" id="{364BD0A3-99DA-4C46-982C-9356BF14CC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25647</xdr:colOff>
      <xdr:row>0</xdr:row>
      <xdr:rowOff>174831</xdr:rowOff>
    </xdr:from>
    <xdr:to>
      <xdr:col>28</xdr:col>
      <xdr:colOff>3074307</xdr:colOff>
      <xdr:row>22</xdr:row>
      <xdr:rowOff>188686</xdr:rowOff>
    </xdr:to>
    <xdr:graphicFrame macro="">
      <xdr:nvGraphicFramePr>
        <xdr:cNvPr id="3" name="Gráfico 2">
          <a:extLst>
            <a:ext uri="{FF2B5EF4-FFF2-40B4-BE49-F238E27FC236}">
              <a16:creationId xmlns="" xmlns:a16="http://schemas.microsoft.com/office/drawing/2014/main" id="{C170596F-2038-47F2-A01F-7981A4FCAD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15877</xdr:colOff>
      <xdr:row>24</xdr:row>
      <xdr:rowOff>152811</xdr:rowOff>
    </xdr:from>
    <xdr:to>
      <xdr:col>17</xdr:col>
      <xdr:colOff>625928</xdr:colOff>
      <xdr:row>45</xdr:row>
      <xdr:rowOff>136071</xdr:rowOff>
    </xdr:to>
    <xdr:graphicFrame macro="">
      <xdr:nvGraphicFramePr>
        <xdr:cNvPr id="4" name="Gráfico 3">
          <a:extLst>
            <a:ext uri="{FF2B5EF4-FFF2-40B4-BE49-F238E27FC236}">
              <a16:creationId xmlns="" xmlns:a16="http://schemas.microsoft.com/office/drawing/2014/main" id="{FA6BF57C-3E7C-4491-BA77-72AF21072E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16990</xdr:colOff>
      <xdr:row>52</xdr:row>
      <xdr:rowOff>4576</xdr:rowOff>
    </xdr:from>
    <xdr:to>
      <xdr:col>18</xdr:col>
      <xdr:colOff>258535</xdr:colOff>
      <xdr:row>73</xdr:row>
      <xdr:rowOff>108858</xdr:rowOff>
    </xdr:to>
    <xdr:graphicFrame macro="">
      <xdr:nvGraphicFramePr>
        <xdr:cNvPr id="5" name="Gráfico 4">
          <a:extLst>
            <a:ext uri="{FF2B5EF4-FFF2-40B4-BE49-F238E27FC236}">
              <a16:creationId xmlns="" xmlns:a16="http://schemas.microsoft.com/office/drawing/2014/main" id="{7796FF48-F2A1-4485-95A6-158331717A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28</xdr:col>
      <xdr:colOff>3275466</xdr:colOff>
      <xdr:row>13</xdr:row>
      <xdr:rowOff>16669</xdr:rowOff>
    </xdr:from>
    <xdr:to>
      <xdr:col>48</xdr:col>
      <xdr:colOff>201385</xdr:colOff>
      <xdr:row>39</xdr:row>
      <xdr:rowOff>171789</xdr:rowOff>
    </xdr:to>
    <xdr:graphicFrame macro="">
      <xdr:nvGraphicFramePr>
        <xdr:cNvPr id="11" name="Gráfico 10">
          <a:extLst>
            <a:ext uri="{FF2B5EF4-FFF2-40B4-BE49-F238E27FC236}">
              <a16:creationId xmlns="" xmlns:a16="http://schemas.microsoft.com/office/drawing/2014/main" id="{23300215-4C79-49D0-8AB5-539672DA4B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0.55024</cdr:x>
      <cdr:y>0.04735</cdr:y>
    </cdr:from>
    <cdr:to>
      <cdr:x>0.86693</cdr:x>
      <cdr:y>0.16684</cdr:y>
    </cdr:to>
    <cdr:sp macro="" textlink="">
      <cdr:nvSpPr>
        <cdr:cNvPr id="2" name="CuadroTexto 1">
          <a:extLst xmlns:a="http://schemas.openxmlformats.org/drawingml/2006/main">
            <a:ext uri="{FF2B5EF4-FFF2-40B4-BE49-F238E27FC236}">
              <a16:creationId xmlns="" xmlns:a16="http://schemas.microsoft.com/office/drawing/2014/main" id="{1624F660-34F6-4EC4-8D05-0B1C764ACE14}"/>
            </a:ext>
          </a:extLst>
        </cdr:cNvPr>
        <cdr:cNvSpPr txBox="1"/>
      </cdr:nvSpPr>
      <cdr:spPr>
        <a:xfrm xmlns:a="http://schemas.openxmlformats.org/drawingml/2006/main">
          <a:off x="4444792" y="199531"/>
          <a:ext cx="2558143" cy="5034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CO" sz="1100"/>
        </a:p>
      </cdr:txBody>
    </cdr:sp>
  </cdr:relSizeAnchor>
  <cdr:relSizeAnchor xmlns:cdr="http://schemas.openxmlformats.org/drawingml/2006/chartDrawing">
    <cdr:from>
      <cdr:x>0.52213</cdr:x>
      <cdr:y>0.08289</cdr:y>
    </cdr:from>
    <cdr:to>
      <cdr:x>0.8523</cdr:x>
      <cdr:y>0.16362</cdr:y>
    </cdr:to>
    <cdr:sp macro="" textlink="'RESUMEN TOTAL PMI'!$D$44">
      <cdr:nvSpPr>
        <cdr:cNvPr id="3" name="CuadroTexto 2">
          <a:extLst xmlns:a="http://schemas.openxmlformats.org/drawingml/2006/main">
            <a:ext uri="{FF2B5EF4-FFF2-40B4-BE49-F238E27FC236}">
              <a16:creationId xmlns="" xmlns:a16="http://schemas.microsoft.com/office/drawing/2014/main" id="{21436C7A-B949-425A-9342-62C7720BB761}"/>
            </a:ext>
          </a:extLst>
        </cdr:cNvPr>
        <cdr:cNvSpPr txBox="1"/>
      </cdr:nvSpPr>
      <cdr:spPr>
        <a:xfrm xmlns:a="http://schemas.openxmlformats.org/drawingml/2006/main">
          <a:off x="3877435" y="350401"/>
          <a:ext cx="2451807" cy="34126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fld id="{1A6DC23E-4331-4075-BE30-B3562F4910D8}" type="TxLink">
            <a:rPr lang="en-US" sz="1400" b="0" i="0" u="none" strike="noStrike">
              <a:solidFill>
                <a:srgbClr val="000000"/>
              </a:solidFill>
              <a:latin typeface="Arial" panose="020B0604020202020204" pitchFamily="34" charset="0"/>
              <a:cs typeface="Arial" panose="020B0604020202020204" pitchFamily="34" charset="0"/>
            </a:rPr>
            <a:pPr/>
            <a:t>(Todas)</a:t>
          </a:fld>
          <a:endParaRPr lang="es-CO" sz="14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0.4434</cdr:x>
      <cdr:y>0.3915</cdr:y>
    </cdr:from>
    <cdr:to>
      <cdr:x>0.5566</cdr:x>
      <cdr:y>0.6085</cdr:y>
    </cdr:to>
    <cdr:sp macro="" textlink="">
      <cdr:nvSpPr>
        <cdr:cNvPr id="4" name="CuadroTexto 3">
          <a:extLst xmlns:a="http://schemas.openxmlformats.org/drawingml/2006/main">
            <a:ext uri="{FF2B5EF4-FFF2-40B4-BE49-F238E27FC236}">
              <a16:creationId xmlns="" xmlns:a16="http://schemas.microsoft.com/office/drawing/2014/main" id="{593BCA70-91C6-4E80-9C28-0454B8AFAB8C}"/>
            </a:ext>
          </a:extLst>
        </cdr:cNvPr>
        <cdr:cNvSpPr txBox="1"/>
      </cdr:nvSpPr>
      <cdr:spPr>
        <a:xfrm xmlns:a="http://schemas.openxmlformats.org/drawingml/2006/main">
          <a:off x="3581749" y="1649619"/>
          <a:ext cx="914400"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CO" sz="1100"/>
        </a:p>
      </cdr:txBody>
    </cdr:sp>
  </cdr:relSizeAnchor>
  <cdr:relSizeAnchor xmlns:cdr="http://schemas.openxmlformats.org/drawingml/2006/chartDrawing">
    <cdr:from>
      <cdr:x>0.4896</cdr:x>
      <cdr:y>0.46071</cdr:y>
    </cdr:from>
    <cdr:to>
      <cdr:x>0.6028</cdr:x>
      <cdr:y>0.67771</cdr:y>
    </cdr:to>
    <cdr:sp macro="" textlink="">
      <cdr:nvSpPr>
        <cdr:cNvPr id="5" name="CuadroTexto 4">
          <a:extLst xmlns:a="http://schemas.openxmlformats.org/drawingml/2006/main">
            <a:ext uri="{FF2B5EF4-FFF2-40B4-BE49-F238E27FC236}">
              <a16:creationId xmlns="" xmlns:a16="http://schemas.microsoft.com/office/drawing/2014/main" id="{8E16E157-D92A-451B-9CCC-AEE3D7C841D9}"/>
            </a:ext>
          </a:extLst>
        </cdr:cNvPr>
        <cdr:cNvSpPr txBox="1"/>
      </cdr:nvSpPr>
      <cdr:spPr>
        <a:xfrm xmlns:a="http://schemas.openxmlformats.org/drawingml/2006/main">
          <a:off x="3954935" y="194124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CO" sz="1100"/>
        </a:p>
      </cdr:txBody>
    </cdr:sp>
  </cdr:relSizeAnchor>
  <cdr:relSizeAnchor xmlns:cdr="http://schemas.openxmlformats.org/drawingml/2006/chartDrawing">
    <cdr:from>
      <cdr:x>0.73553</cdr:x>
      <cdr:y>0.07965</cdr:y>
    </cdr:from>
    <cdr:to>
      <cdr:x>0.84873</cdr:x>
      <cdr:y>0.29666</cdr:y>
    </cdr:to>
    <cdr:sp macro="" textlink="">
      <cdr:nvSpPr>
        <cdr:cNvPr id="6" name="CuadroTexto 5">
          <a:extLst xmlns:a="http://schemas.openxmlformats.org/drawingml/2006/main">
            <a:ext uri="{FF2B5EF4-FFF2-40B4-BE49-F238E27FC236}">
              <a16:creationId xmlns="" xmlns:a16="http://schemas.microsoft.com/office/drawing/2014/main" id="{8493A105-9C60-49D8-BAEF-D79A790EA6DA}"/>
            </a:ext>
          </a:extLst>
        </cdr:cNvPr>
        <cdr:cNvSpPr txBox="1"/>
      </cdr:nvSpPr>
      <cdr:spPr>
        <a:xfrm xmlns:a="http://schemas.openxmlformats.org/drawingml/2006/main">
          <a:off x="5941577" y="335603"/>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1100"/>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710045</xdr:colOff>
      <xdr:row>0</xdr:row>
      <xdr:rowOff>17319</xdr:rowOff>
    </xdr:from>
    <xdr:to>
      <xdr:col>1</xdr:col>
      <xdr:colOff>263583</xdr:colOff>
      <xdr:row>2</xdr:row>
      <xdr:rowOff>270545</xdr:rowOff>
    </xdr:to>
    <xdr:pic>
      <xdr:nvPicPr>
        <xdr:cNvPr id="3" name="Imagen 2">
          <a:extLst>
            <a:ext uri="{FF2B5EF4-FFF2-40B4-BE49-F238E27FC236}">
              <a16:creationId xmlns="" xmlns:a16="http://schemas.microsoft.com/office/drawing/2014/main" id="{7925E381-7397-4BC6-9871-3C0FE7CAF579}"/>
            </a:ext>
          </a:extLst>
        </xdr:cNvPr>
        <xdr:cNvPicPr>
          <a:picLocks noChangeAspect="1"/>
        </xdr:cNvPicPr>
      </xdr:nvPicPr>
      <xdr:blipFill>
        <a:blip xmlns:r="http://schemas.openxmlformats.org/officeDocument/2006/relationships" r:embed="rId1"/>
        <a:stretch>
          <a:fillRect/>
        </a:stretch>
      </xdr:blipFill>
      <xdr:spPr>
        <a:xfrm>
          <a:off x="710045" y="17319"/>
          <a:ext cx="1194955" cy="1108744"/>
        </a:xfrm>
        <a:prstGeom prst="rect">
          <a:avLst/>
        </a:prstGeom>
      </xdr:spPr>
    </xdr:pic>
    <xdr:clientData/>
  </xdr:twoCellAnchor>
  <xdr:twoCellAnchor editAs="oneCell">
    <xdr:from>
      <xdr:col>0</xdr:col>
      <xdr:colOff>1004455</xdr:colOff>
      <xdr:row>0</xdr:row>
      <xdr:rowOff>69272</xdr:rowOff>
    </xdr:from>
    <xdr:to>
      <xdr:col>1</xdr:col>
      <xdr:colOff>566825</xdr:colOff>
      <xdr:row>2</xdr:row>
      <xdr:rowOff>338431</xdr:rowOff>
    </xdr:to>
    <xdr:pic>
      <xdr:nvPicPr>
        <xdr:cNvPr id="2" name="Imagen 1">
          <a:extLst>
            <a:ext uri="{FF2B5EF4-FFF2-40B4-BE49-F238E27FC236}">
              <a16:creationId xmlns="" xmlns:a16="http://schemas.microsoft.com/office/drawing/2014/main" id="{E2214CAE-CC5D-4D04-9E23-D9180DE240BA}"/>
            </a:ext>
          </a:extLst>
        </xdr:cNvPr>
        <xdr:cNvPicPr>
          <a:picLocks noChangeAspect="1"/>
        </xdr:cNvPicPr>
      </xdr:nvPicPr>
      <xdr:blipFill>
        <a:blip xmlns:r="http://schemas.openxmlformats.org/officeDocument/2006/relationships" r:embed="rId1"/>
        <a:stretch>
          <a:fillRect/>
        </a:stretch>
      </xdr:blipFill>
      <xdr:spPr>
        <a:xfrm>
          <a:off x="1002550" y="71177"/>
          <a:ext cx="1202575" cy="109783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1004455</xdr:colOff>
      <xdr:row>0</xdr:row>
      <xdr:rowOff>0</xdr:rowOff>
    </xdr:from>
    <xdr:to>
      <xdr:col>1</xdr:col>
      <xdr:colOff>574445</xdr:colOff>
      <xdr:row>2</xdr:row>
      <xdr:rowOff>231710</xdr:rowOff>
    </xdr:to>
    <xdr:pic>
      <xdr:nvPicPr>
        <xdr:cNvPr id="4" name="Imagen 3">
          <a:extLst>
            <a:ext uri="{FF2B5EF4-FFF2-40B4-BE49-F238E27FC236}">
              <a16:creationId xmlns="" xmlns:a16="http://schemas.microsoft.com/office/drawing/2014/main" id="{3EB6B468-682A-42F5-A235-BDA2943E8844}"/>
            </a:ext>
          </a:extLst>
        </xdr:cNvPr>
        <xdr:cNvPicPr>
          <a:picLocks noChangeAspect="1"/>
        </xdr:cNvPicPr>
      </xdr:nvPicPr>
      <xdr:blipFill>
        <a:blip xmlns:r="http://schemas.openxmlformats.org/officeDocument/2006/relationships" r:embed="rId1"/>
        <a:stretch>
          <a:fillRect/>
        </a:stretch>
      </xdr:blipFill>
      <xdr:spPr>
        <a:xfrm>
          <a:off x="1002550" y="71177"/>
          <a:ext cx="1202575" cy="1097834"/>
        </a:xfrm>
        <a:prstGeom prst="rect">
          <a:avLst/>
        </a:prstGeom>
      </xdr:spPr>
    </xdr:pic>
    <xdr:clientData/>
  </xdr:twoCellAnchor>
  <xdr:twoCellAnchor editAs="oneCell">
    <xdr:from>
      <xdr:col>0</xdr:col>
      <xdr:colOff>1004455</xdr:colOff>
      <xdr:row>0</xdr:row>
      <xdr:rowOff>69272</xdr:rowOff>
    </xdr:from>
    <xdr:to>
      <xdr:col>1</xdr:col>
      <xdr:colOff>576768</xdr:colOff>
      <xdr:row>2</xdr:row>
      <xdr:rowOff>249872</xdr:rowOff>
    </xdr:to>
    <xdr:pic>
      <xdr:nvPicPr>
        <xdr:cNvPr id="2" name="Imagen 1">
          <a:extLst>
            <a:ext uri="{FF2B5EF4-FFF2-40B4-BE49-F238E27FC236}">
              <a16:creationId xmlns="" xmlns:a16="http://schemas.microsoft.com/office/drawing/2014/main" id="{D4F56F47-BF5D-4F16-AADF-2A551796117B}"/>
            </a:ext>
          </a:extLst>
        </xdr:cNvPr>
        <xdr:cNvPicPr>
          <a:picLocks noChangeAspect="1"/>
        </xdr:cNvPicPr>
      </xdr:nvPicPr>
      <xdr:blipFill>
        <a:blip xmlns:r="http://schemas.openxmlformats.org/officeDocument/2006/relationships" r:embed="rId1"/>
        <a:stretch>
          <a:fillRect/>
        </a:stretch>
      </xdr:blipFill>
      <xdr:spPr>
        <a:xfrm>
          <a:off x="1004455" y="69272"/>
          <a:ext cx="1189240" cy="11842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952500</xdr:colOff>
      <xdr:row>0</xdr:row>
      <xdr:rowOff>217714</xdr:rowOff>
    </xdr:from>
    <xdr:to>
      <xdr:col>0</xdr:col>
      <xdr:colOff>2282151</xdr:colOff>
      <xdr:row>2</xdr:row>
      <xdr:rowOff>186418</xdr:rowOff>
    </xdr:to>
    <xdr:pic>
      <xdr:nvPicPr>
        <xdr:cNvPr id="2" name="Imagen 1">
          <a:extLst>
            <a:ext uri="{FF2B5EF4-FFF2-40B4-BE49-F238E27FC236}">
              <a16:creationId xmlns="" xmlns:a16="http://schemas.microsoft.com/office/drawing/2014/main" id="{AE839FDD-12A8-4C5B-83AC-ADE2B99C9054}"/>
            </a:ext>
          </a:extLst>
        </xdr:cNvPr>
        <xdr:cNvPicPr>
          <a:picLocks noChangeAspect="1"/>
        </xdr:cNvPicPr>
      </xdr:nvPicPr>
      <xdr:blipFill>
        <a:blip xmlns:r="http://schemas.openxmlformats.org/officeDocument/2006/relationships" r:embed="rId1"/>
        <a:stretch>
          <a:fillRect/>
        </a:stretch>
      </xdr:blipFill>
      <xdr:spPr>
        <a:xfrm>
          <a:off x="952500" y="217714"/>
          <a:ext cx="1310601" cy="8572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30480</xdr:colOff>
      <xdr:row>0</xdr:row>
      <xdr:rowOff>186565</xdr:rowOff>
    </xdr:from>
    <xdr:to>
      <xdr:col>1</xdr:col>
      <xdr:colOff>1520825</xdr:colOff>
      <xdr:row>3</xdr:row>
      <xdr:rowOff>94225</xdr:rowOff>
    </xdr:to>
    <xdr:pic>
      <xdr:nvPicPr>
        <xdr:cNvPr id="3" name="Imagen 2" descr="Icono&#10;&#10;Descripción generada automáticamente">
          <a:extLst>
            <a:ext uri="{FF2B5EF4-FFF2-40B4-BE49-F238E27FC236}">
              <a16:creationId xmlns="" xmlns:a16="http://schemas.microsoft.com/office/drawing/2014/main" id="{F5104D71-F704-4007-B1D9-0F1D30CBE98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8620" y="186565"/>
          <a:ext cx="1524000" cy="435345"/>
        </a:xfrm>
        <a:prstGeom prst="rect">
          <a:avLst/>
        </a:prstGeom>
        <a:noFill/>
        <a:ln>
          <a:noFill/>
        </a:ln>
      </xdr:spPr>
    </xdr:pic>
    <xdr:clientData/>
  </xdr:twoCellAnchor>
</xdr:wsDr>
</file>

<file path=xl/pivotCache/_rels/pivotCacheDefinition1.xml.rels><?xml version="1.0" encoding="UTF-8" standalone="yes"?>
<Relationships xmlns="http://schemas.openxmlformats.org/package/2006/relationships"><Relationship Id="rId3" Type="http://schemas.microsoft.com/office/2019/04/relationships/externalLinkLongPath" Target="https://diancolombia.sharepoint.com/sites/diannetpruebas/DIAN/OFCINT/Despacho/Despacho/Planes-de-Mejoramiento/20_11_24%20Reformulaciones%20CGR%20-%20OCI%20-%20Revisi&#243;n%20conjunta%20CAI%20-%20Despacho/20_11_24%20Reformulaciones%20CGR%20-%20OCI%20-%20Revisi&#243;n%20conjunta%20CAI%20-%20Despacho/30_11_24%20Retiros_Formalizados/Plan-de-Mejoramiento-Institucional-05122024.xlsx?0DB25B98" TargetMode="External"/><Relationship Id="rId2" Type="http://schemas.openxmlformats.org/officeDocument/2006/relationships/externalLinkPath" Target="file:///\\0DB25B98\Plan-de-Mejoramiento-Institucional-05122024.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Juan Rafael Lozano Rodriguez" refreshedDate="45224.645631134263" createdVersion="6" refreshedVersion="6" minRefreshableVersion="3" recordCount="13">
  <cacheSource type="worksheet">
    <worksheetSource ref="A9:E9" sheet="PMI" r:id="rId2"/>
  </cacheSource>
  <cacheFields count="5">
    <cacheField name="DIRECCIÓN/_x000a_OFICINA" numFmtId="0">
      <sharedItems count="7">
        <s v="CORPORATIVA"/>
        <s v="ESTRATÉGICA Y  DE ANALÍTICA" u="1"/>
        <s v="IMPUESTOS" u="1"/>
        <s v="FISCALIZACIÓN" u="1"/>
        <s v="JURÍDICA" u="1"/>
        <s v="ADUANAS" u="1"/>
        <s v="INNOVACIÓN Y TECNOLOGÍA" u="1"/>
      </sharedItems>
    </cacheField>
    <cacheField name="ENTE DE CONTROL" numFmtId="0">
      <sharedItems count="5">
        <s v="AGN"/>
        <s v="ITRC" u="1"/>
        <s v="OCI" u="1"/>
        <s v="CGR" u="1"/>
        <s v="Total" f="1"/>
      </sharedItems>
    </cacheField>
    <cacheField name="AUDITORIA/_x000a_INSPECCIÓN" numFmtId="0">
      <sharedItems containsBlank="1"/>
    </cacheField>
    <cacheField name="CÓDIGO DELHALLAZGO/_x000a_OBSERVACIÓN/ITEM" numFmtId="0">
      <sharedItems containsString="0" containsBlank="1" containsNumber="1" minValue="2.1" maxValue="6"/>
    </cacheField>
    <cacheField name="DESCRIPCIÓN DEL HALLAZGO/OBSERVACIÓN/ITEM" numFmtId="0">
      <sharedItems containsBlank="1" longText="1"/>
    </cacheField>
  </cacheFields>
  <calculatedItems count="1">
    <calculatedItem formula="'ENTE DE CONTROL'[AGN]+'ENTE DE CONTROL'[CGR]+'ENTE DE CONTROL'[ITRC]+'ENTE DE CONTROL'[OCI]">
      <pivotArea cacheIndex="1" outline="0" fieldPosition="0">
        <references count="1">
          <reference field="1" count="1">
            <x v="4"/>
          </reference>
        </references>
      </pivotArea>
    </calculatedItem>
  </calculatedItem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Hotel5to" refreshedDate="46245.915665393521" createdVersion="5" refreshedVersion="5" minRefreshableVersion="3" recordCount="2861">
  <cacheSource type="worksheet">
    <worksheetSource ref="A11:S2872" sheet="PMI"/>
  </cacheSource>
  <cacheFields count="19">
    <cacheField name="DIRECCIÓN/_x000a_OFICINA" numFmtId="0">
      <sharedItems count="9">
        <s v="ADUANAS"/>
        <s v="CORPORATIVA"/>
        <s v="FISCALIZACIÓN"/>
        <s v="IMPUESTOS"/>
        <s v="INNOVACIÓN Y TECNOLOGÍA"/>
        <s v="SECCIONAL DE IMPUESTOS Y ADUANAS DE URABÁ"/>
        <s v="POLFA"/>
        <s v="JURÍDICA"/>
        <s v="ESTRATÉGICA Y  DE ANALÍTICA"/>
      </sharedItems>
    </cacheField>
    <cacheField name="ENTE DE CONTROL" numFmtId="0">
      <sharedItems count="3">
        <s v="CGR"/>
        <s v="OCI"/>
        <s v="ITRC"/>
      </sharedItems>
    </cacheField>
    <cacheField name="AUDITORIA/_x000a_INSPECCIÓN" numFmtId="0">
      <sharedItems containsBlank="1" longText="1"/>
    </cacheField>
    <cacheField name="CÓDIGO DELHALLAZGO/_x000a_OBSERVACIÓN/INDICIO" numFmtId="0">
      <sharedItems containsBlank="1"/>
    </cacheField>
    <cacheField name="DESCRIPCIÓN DEL HALLAZGO/OBSERVACIÓN/INDICIO" numFmtId="0">
      <sharedItems containsBlank="1" longText="1"/>
    </cacheField>
    <cacheField name="INCIDENCIA DEL HALLAZGO" numFmtId="0">
      <sharedItems containsBlank="1"/>
    </cacheField>
    <cacheField name="OBSERVACIONES/INDICIOS" numFmtId="0">
      <sharedItems containsBlank="1"/>
    </cacheField>
    <cacheField name="CAUSA/ RIESGO DEL HALLAZGO" numFmtId="0">
      <sharedItems containsBlank="1" longText="1"/>
    </cacheField>
    <cacheField name="ACCIÓN DE MEJORA" numFmtId="0">
      <sharedItems containsBlank="1" containsMixedTypes="1" containsNumber="1" containsInteger="1" minValue="0" maxValue="40" longText="1"/>
    </cacheField>
    <cacheField name="DESCRIPCIÓN DE ACTIVIDADES" numFmtId="0">
      <sharedItems containsBlank="1" containsMixedTypes="1" containsNumber="1" containsInteger="1" minValue="1" maxValue="1" longText="1"/>
    </cacheField>
    <cacheField name="UNIDAD DE MEDIDA DE ACTIVIDADES" numFmtId="0">
      <sharedItems containsBlank="1" containsMixedTypes="1" containsNumber="1" containsInteger="1" minValue="1" maxValue="1" longText="1"/>
    </cacheField>
    <cacheField name="CANTIDAD UNIDAD DE MEDIDA DE ACTIVIDADES" numFmtId="0">
      <sharedItems containsMixedTypes="1" containsNumber="1" minValue="0" maxValue="20021334751"/>
    </cacheField>
    <cacheField name="FECHA INICIO ACTIVIDADES" numFmtId="0">
      <sharedItems containsSemiMixedTypes="0" containsNonDate="0" containsDate="1" containsString="0" minDate="2015-03-01T00:00:00" maxDate="2029-01-02T00:00:00"/>
    </cacheField>
    <cacheField name="FECHA TERMINACIÓN ACTIVIDADES" numFmtId="0">
      <sharedItems containsSemiMixedTypes="0" containsNonDate="0" containsDate="1" containsString="0" minDate="2015-09-30T00:00:00" maxDate="2030-01-01T00:00:00"/>
    </cacheField>
    <cacheField name="PLAZO EN SEMANAS ACTIVIDADES" numFmtId="0">
      <sharedItems containsSemiMixedTypes="0" containsString="0" containsNumber="1" minValue="-0.14285714285714285" maxValue="391"/>
    </cacheField>
    <cacheField name="AVANCE FÍSICO EJECUCIÓN ACTIVIDADES" numFmtId="0">
      <sharedItems containsSemiMixedTypes="0" containsString="0" containsNumber="1" minValue="0" maxValue="7205988611.4499998"/>
    </cacheField>
    <cacheField name="ÁREA(S) RESPONSABLE(S) " numFmtId="0">
      <sharedItems longText="1"/>
    </cacheField>
    <cacheField name="% AVANCE DE EJECUCIÓN ACTIVIDADES" numFmtId="10">
      <sharedItems containsSemiMixedTypes="0" containsString="0" containsNumber="1" minValue="0" maxValue="1"/>
    </cacheField>
    <cacheField name="ESTADO DE CUMPLIMIENTO" numFmtId="0">
      <sharedItems count="3">
        <s v="CUMPLIDA"/>
        <s v="PROCESO"/>
        <s v="INCUMPLIDA"/>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
  <r>
    <x v="0"/>
    <x v="0"/>
    <s v="Visita de Inspección y Vigilancia Archivo general de la Nación _x000a_H 1"/>
    <n v="2.1"/>
    <s v="La DIAN, presuntamente incumple lo establecido en el artículo 2.8.2.5.6. del Decreto 1080 de 2015, al no contar con una política de gestión documental actualizada conforme al Plan Estratégico Actual de la entidad y en atención a los componentes descritos en la norma."/>
  </r>
  <r>
    <x v="0"/>
    <x v="0"/>
    <s v="Visita de Inspección y Vigilancia Archivo general de la Nación _x000a_H 2"/>
    <n v="2.2000000000000002"/>
    <s v="La DIAN, presuntamente incumple lo establecido en el artículo 23 del Acuerdo 04 de 2019, al no contar con Instrumentos Tablas de Retención Documental (TRD) y Cuadros de Clasificación Documental (CCD), actualizados y convalidados por el AGN, conforme a los cambios que se han generado en la estructura orgánica de la entidad."/>
  </r>
  <r>
    <x v="0"/>
    <x v="0"/>
    <s v="Visita de Inspección y Vigilancia Archivo general de la Nación _x000a_H 3"/>
    <n v="2.2999999999999998"/>
    <s v="La DIAN presuntamente incumple lo establecido en el artículo 2.8.2.5.10 del Decreto 1080 de 2015 al no implementar el Programa de Gestión Documental PGD como herramienta de planeación para el efectivo desarrollo de la gestión documental de la entidad y conforme a los Planes Estratégicos Institucionales de la entidad."/>
  </r>
  <r>
    <x v="0"/>
    <x v="0"/>
    <s v="Visita de Inspección y Vigilancia Archivo general de la Nación _x000a_H 4"/>
    <n v="2.5"/>
    <s v="La DIAN, no cuenta con inventarios documentales completos, ni actualizados conforme a las normas específicas para la administración de los Archivos de Gestión y Central; en consecuencia, presuntamente incumple lo reglamentado en el artículo 26 de la Ley 594 de 2000 y el artículo 7 del Acuerdo 042 de 2002."/>
  </r>
  <r>
    <x v="0"/>
    <x v="0"/>
    <m/>
    <m/>
    <m/>
  </r>
  <r>
    <x v="0"/>
    <x v="0"/>
    <m/>
    <m/>
    <m/>
  </r>
  <r>
    <x v="0"/>
    <x v="0"/>
    <s v="Visita de Inspección y Vigilancia Archivo general de la Nación _x000a_H 5"/>
    <n v="5.0999999999999996"/>
    <s v="La DIAN, presuntamente incumple lo establecido en el Acuerdo 02 de 2004, al no contar con Tablas de Valoración Documental TVD aprobadas y convalidas por el AGN, para la organización de los Fondos documentales Acumulados, incluidas las entidades extintas Fondo Rotatorio de Aduanas, Dirección de Impuestos Nacionales y Dirección de Aduanas Nacionales."/>
  </r>
  <r>
    <x v="0"/>
    <x v="0"/>
    <m/>
    <m/>
    <m/>
  </r>
  <r>
    <x v="0"/>
    <x v="0"/>
    <m/>
    <m/>
    <m/>
  </r>
  <r>
    <x v="0"/>
    <x v="0"/>
    <s v="Visita de Inspección y Vigilancia Archivo general de la Nación _x000a_H 6"/>
    <n v="5.2"/>
    <s v="La DIAN, presuntamente incumple con lo establecido en el artículo 4 del Acuerdo 042 de 2002, respecto a organización e inventario documental, además se deberá atender puntualmente la desagregación de expedientes del área de Contratación, e incumplimiento del parágrafo del artículo 12 del Acuerdo 02 de 2014 diligenciamiento de la hoja de control._x000a__x000a_La DIAN, frente a procesos de organización de Historias Laborales no cumple lo establecido en la Circular N° 04 de 2003, y parágrafo del artículo 12 de Acuerdo N° 02 de 2014, toda vez que los expedientes cuentan con diligenciamiento técnico de hoja de control de forma parcial, proceso de foliación parcial y el formato FUID no cuenta con los campos diligenciados y se encuentra desactualizado."/>
  </r>
  <r>
    <x v="0"/>
    <x v="0"/>
    <s v="Visita de Inspección y Vigilancia Archivo general de la Nación _x000a_H 7"/>
    <n v="5.4"/>
    <s v="La DIAN presuntamente incumple, lo establecido en el parágrafo del artículo 2.8.2.2.5 del Decreto 1080 de 2015, toda vez que las actas de eliminación, no indican el volumen de documentos en número de expedientes, así como no se cita el acto administrativo de aprobación de la respectiva TRD, y no estar publicadas en la página web de la entidad. "/>
  </r>
  <r>
    <x v="0"/>
    <x v="0"/>
    <s v="Visita de Inspección y Vigilancia Archivo general de la Nación _x000a_H 8"/>
    <n v="6"/>
    <s v="La DIAN, si bien cuenta con el documento Sistema Integrado de Conservación (SIC), elaborado conforme a la norma, presuntamente incumple lo establecido en los artículos 09, 11 y 25 del Acuerdo 006 de 2014, respecto a “Responsabilidad del SIC” al no evidenciarse implementación, no se encuentra aprobado por el Representante legal de la DIAN y no se evidencia seguimiento y Control en desarrollo de cada uno de los programas que debe indicar."/>
  </r>
  <r>
    <x v="0"/>
    <x v="0"/>
    <m/>
    <m/>
    <m/>
  </r>
</pivotCacheRecords>
</file>

<file path=xl/pivotCache/pivotCacheRecords2.xml><?xml version="1.0" encoding="utf-8"?>
<pivotCacheRecords xmlns="http://schemas.openxmlformats.org/spreadsheetml/2006/main" xmlns:r="http://schemas.openxmlformats.org/officeDocument/2006/relationships" count="2861">
  <r>
    <x v="0"/>
    <x v="0"/>
    <s v="H. 2 Aud Regular Vig. Primer semestre 2010 F. Recaudadora_x000a__x000a_AEF - Seguimiento PM 2014"/>
    <s v="22 02 001"/>
    <s v="DSA. BOGOTA._x000a_Se evidencian debilidades en los criterios de confidencialidad, cumplimiento y disponibilidad de la información en el sistema SYGA utilizado en el procedimiento de Inspección Aduanera por el Grupo Interno de Trabajo (GIT) de Importaciones de la División de Gestión de la Operación Aduanera, tales como:_x000a_• Permite el acceso a los inspectores de aduanas (usuarios) a todos los depósitos habilitados y por ende a todas las declaraciones de importación seleccionadas para inspección aduanera documental o física, independiente del reparto asignado._x000a_• Permite realizar actuaciones (levante de mercancías, suspensiones, entre otras), independiente del reparto asignado._x000a_• Permite el acceso simultáneo con el mismo usuario desde diferentes terminales y ubicaciones._x000a_"/>
    <m/>
    <m/>
    <s v="Situaciones que se presentan por cuanto el Servicio Informático Aduanero no cuenta dentro de su desarrollo con los correspondientes filtros que impidan que las declaraciones seleccionadas tanto para inspección física como documental puedan ser gestionadas en todos los depósitos habilitados. _x000a__x000a_"/>
    <s v="1. Poner en producción a Nivel Nacional la versión Unificada de SYGA"/>
    <s v="Finalizar las pruebas de aceptación de la versión unificada de SYGA a Nivel Nacional"/>
    <s v="Informe de finalización de pruebas"/>
    <n v="1"/>
    <d v="2016-04-01T00:00:00"/>
    <d v="2016-06-30T00:00:00"/>
    <n v="12.857142857142858"/>
    <n v="1"/>
    <s v="DGA_x000a_NC – Subproceso Operación Aduanera_x000a_Dirección de Gestión de Aduanas_x000a_Subdirección de Registro y Control Aduanero_x000a_Subdirección de Operación Aduanera _x000a__x000a_REFORMULADO_x000a_30042016_x000a_ACTUALIZADO_x000a_30112021"/>
    <n v="1"/>
    <x v="0"/>
  </r>
  <r>
    <x v="0"/>
    <x v="0"/>
    <m/>
    <m/>
    <m/>
    <m/>
    <m/>
    <m/>
    <m/>
    <s v="Realizar ajustes de incidencias reportadas por los usuarios con relación a las pruebas de la Versión Unificada de SYGA"/>
    <s v="Registro en JIRA de solución de incidencias reportadas por los usuarios"/>
    <n v="1"/>
    <d v="2016-04-01T00:00:00"/>
    <d v="2016-10-07T00:00:00"/>
    <n v="27"/>
    <n v="1"/>
    <s v="DGA_x000a_NC- Subproceso Innovación y Tecnología_x000a_Dirección de Gestión de Innovación y Tecnología_x000a_Subdirección de Soluciones y Desarrollo_x000a__x000a_REFORMULADO_x000a_30042016_x000a_30092016_x000a_ACTUALIZADO_x000a_30112021"/>
    <n v="1"/>
    <x v="0"/>
  </r>
  <r>
    <x v="0"/>
    <x v="0"/>
    <m/>
    <m/>
    <m/>
    <m/>
    <m/>
    <m/>
    <m/>
    <s v="Reportar el 100% de las pruebas satisfactorias a la versión unificada de SYGA"/>
    <s v="Formato de Aceptación de pruebas"/>
    <n v="1"/>
    <d v="2016-10-10T00:00:00"/>
    <d v="2016-10-18T00:00:00"/>
    <n v="1.1428571428571428"/>
    <n v="1"/>
    <s v="DGA_x000a_NC – Subproceso Operación Aduanera_x000a_Dirección de Gestión de Aduanas_x000a_Subdirección de Operación Aduanera_x000a__x000a_REFORMULADO_x000a_30042016_x000a_30092016_x000a_ACTUALIZADO_x000a_30112021"/>
    <n v="1"/>
    <x v="0"/>
  </r>
  <r>
    <x v="0"/>
    <x v="0"/>
    <m/>
    <m/>
    <m/>
    <m/>
    <m/>
    <m/>
    <m/>
    <s v="Alistamiento de la Infraestructura necesarias para la salida a producción de SYGA"/>
    <s v="Infraestructura lista para poner en producción el sistema"/>
    <n v="1"/>
    <d v="2016-10-19T00:00:00"/>
    <d v="2016-11-09T00:00:00"/>
    <n v="3"/>
    <n v="1"/>
    <s v="DGA_x000a_NC- Subproceso Innovación y Tecnología_x000a_Dirección de Gestión de Innovación y Tecnología_x000a_Subdirección de Infraestructura Tecnologica y de Operaciones_x000a__x000a_REFORMULADO_x000a_30042016_x000a_30092016_x000a_ACTUALIZADO_x000a_30112021"/>
    <n v="1"/>
    <x v="0"/>
  </r>
  <r>
    <x v="0"/>
    <x v="0"/>
    <m/>
    <m/>
    <m/>
    <m/>
    <m/>
    <m/>
    <m/>
    <s v="Puesta en producción a Nivel Nacional de la versión unificada de SYGA"/>
    <s v="Sistema funcionando a Nivel Nacional"/>
    <n v="1"/>
    <d v="2016-11-10T00:00:00"/>
    <d v="2016-11-24T00:00:00"/>
    <n v="2"/>
    <n v="1"/>
    <s v="DGA_x000a_NC - Subproceso Innovación y Tecnología_x000a_Dirección de Gestión de Innovación y Tecnología_x000a_Subdirección de Soluciones y Desarrollo_x000a_Subdireccion de Infraestructura Tecnologica y de Operaciones_x000a__x000a_REFORMULADO_x000a_30042016_x000a_30092016_x000a_ACTUALIZADO_x000a_30112021"/>
    <n v="1"/>
    <x v="0"/>
  </r>
  <r>
    <x v="0"/>
    <x v="0"/>
    <m/>
    <m/>
    <m/>
    <m/>
    <m/>
    <m/>
    <m/>
    <s v="Estabilización del Sistema en producción"/>
    <s v="Sistema estabilizado"/>
    <n v="1"/>
    <d v="2016-11-25T00:00:00"/>
    <d v="2017-01-25T00:00:00"/>
    <n v="8.7142857142857135"/>
    <n v="1"/>
    <s v="DGA_x000a_NC - Subproceso Innovación y Tecnología_x000a_Dirección de Gestión de Innovación y Tecnología_x000a_Subdirección de Soluciones y Desarrollo_x000a__x000a_REFORMULADO_x000a_30042016_x000a_30092016_x000a_ACTUALIZADO_x000a_30112021"/>
    <n v="1"/>
    <x v="0"/>
  </r>
  <r>
    <x v="0"/>
    <x v="0"/>
    <m/>
    <m/>
    <m/>
    <m/>
    <m/>
    <m/>
    <s v="Definir Estrategia de Digitalización del Proyecto de Desaduanamiento. "/>
    <s v="Estrategia de Digitalización"/>
    <s v="Documento de Estrategia"/>
    <n v="1"/>
    <d v="2023-11-01T00:00:00"/>
    <d v="2024-07-31T00:00:00"/>
    <n v="39"/>
    <n v="1"/>
    <s v="DGA_x000a_NC – Subproceso Operación Aduanera,_x000a_Dirección de Gestión de Aduanas_x000a_Subdirección de Operación Aduanera_x000a__x000a_NC - Subproceso Innovacion y Tecnologia_x000a_Direccion de Gestion de Innovacion y Tecnologia_x000a_Subdireccion de Innovacion y Proyectos_x000a_Subdireccion de Soluciones y desarrollo"/>
    <n v="1"/>
    <x v="0"/>
  </r>
  <r>
    <x v="0"/>
    <x v="0"/>
    <m/>
    <m/>
    <m/>
    <m/>
    <m/>
    <m/>
    <s v="Desarrollar o adquirir la solucion tecnologica del Proyecto de Desaduanamiento. _x000a_"/>
    <s v="1. Informe de avance del proceso de contratación."/>
    <s v="Informe de avance del proceso"/>
    <n v="1"/>
    <d v="2023-11-01T00:00:00"/>
    <d v="2024-07-31T00:00:00"/>
    <n v="39"/>
    <n v="1"/>
    <s v="DGA_x000a_NC – Subproceso Operación Aduanera,_x000a_Dirección de Gestión de Aduanas_x000a_Subdirección de Operación Aduanera_x000a__x000a_NC - Subproceso Innovacion y Tecnologia_x000a_Direccion de Gestion de Innovacion y Tecnologia_x000a_Subdireccion de Innovacion y Proyectos_x000a_Subdireccion de Soluciones y desarrollo"/>
    <n v="1"/>
    <x v="0"/>
  </r>
  <r>
    <x v="0"/>
    <x v="0"/>
    <m/>
    <m/>
    <m/>
    <m/>
    <m/>
    <m/>
    <s v="Iniciar el proyecto con la definición de  los requerimientos funcionales _x000a_"/>
    <s v="Definir los requerimientos funcionales "/>
    <s v="Documento de requerimientos funcionales V1"/>
    <n v="1"/>
    <d v="2024-06-01T00:00:00"/>
    <d v="2025-03-31T00:00:00"/>
    <n v="43.285714285714285"/>
    <n v="1"/>
    <s v="DGA_x000a_NC – Subproceso Operación Aduanera,_x000a_Dirección de Gestión de Aduanas_x000a_Subdirección de Operación Aduanera_x000a__x000a_"/>
    <n v="1"/>
    <x v="0"/>
  </r>
  <r>
    <x v="0"/>
    <x v="0"/>
    <m/>
    <m/>
    <m/>
    <m/>
    <m/>
    <m/>
    <s v="Definir los requerimientos no funcionales "/>
    <s v="Definir los requerimientos no funcionales "/>
    <s v="Documento de requerimientos no funcionales V1"/>
    <n v="1"/>
    <d v="2024-06-01T00:00:00"/>
    <d v="2025-03-31T00:00:00"/>
    <n v="43.285714285714285"/>
    <n v="1"/>
    <s v="DGA_x000a_NC - Subproceso Innovacion y Tecnologia_x000a_Direccion de Gestion de Innovacion y Tecnologia_x000a_Subdireccion de Innovacion y Proyectos_x000a_Subdireccion de Soluciones y desarrollo"/>
    <n v="1"/>
    <x v="0"/>
  </r>
  <r>
    <x v="0"/>
    <x v="0"/>
    <m/>
    <m/>
    <m/>
    <m/>
    <m/>
    <m/>
    <s v="Definir la priorización funcional de la implementación"/>
    <s v="Definir la priorización funcional de la implementación"/>
    <s v="Mapa de historias con la priorización funcional de la implementación V1"/>
    <n v="1"/>
    <d v="2024-06-01T00:00:00"/>
    <d v="2025-03-31T00:00:00"/>
    <n v="43.285714285714285"/>
    <n v="1"/>
    <s v="DGA_x000a_NC – Subproceso Operación Aduanera,_x000a_Dirección de Gestión de Aduanas_x000a_Subdirección de Operación Aduanera_x000a__x000a_"/>
    <n v="1"/>
    <x v="0"/>
  </r>
  <r>
    <x v="0"/>
    <x v="0"/>
    <m/>
    <m/>
    <m/>
    <m/>
    <m/>
    <m/>
    <s v="Definir un plan de trabajo de desarrollo de la solución tecnológica "/>
    <s v="Definir un plan de trabajo de desarrollo de la solución tecnológica "/>
    <s v="Plan de trabajo V1"/>
    <n v="1"/>
    <d v="2024-06-01T00:00:00"/>
    <d v="2025-03-31T00:00:00"/>
    <n v="43.285714285714285"/>
    <n v="1"/>
    <s v="DGA_x000a_NC - Subproceso Innovacion y Tecnologia_x000a_Direccion de Gestion de Innovacion y Tecnologia_x000a_Subdireccion de Innovacion y Proyectos_x000a_Subdireccion de Soluciones y desarrollo"/>
    <n v="1"/>
    <x v="0"/>
  </r>
  <r>
    <x v="0"/>
    <x v="0"/>
    <m/>
    <m/>
    <m/>
    <m/>
    <m/>
    <m/>
    <s v="Aprobar o validar el plan de trabajo de la implementación de la solución tecnológica "/>
    <s v="Aprobar o validar el plan de trabajo de la implementación de la solución tecnológica "/>
    <s v="Plan de trabajo aprobado V1"/>
    <n v="1"/>
    <d v="2024-06-01T00:00:00"/>
    <d v="2025-03-31T00:00:00"/>
    <n v="43.285714285714285"/>
    <n v="1"/>
    <s v="DGA_x000a_NC – Subproceso Operación Aduanera,_x000a_Dirección de Gestión de Aduanas_x000a_Subdirección de Operación Aduanera_x000a__x000a_NC - Subproceso Innovacion y Tecnologia_x000a_Direccion de Gestion de Innovacion y Tecnologia_x000a_Subdireccion de Innovacion y Proyectos_x000a_Subdireccion de Soluciones y desarrollo"/>
    <n v="1"/>
    <x v="0"/>
  </r>
  <r>
    <x v="0"/>
    <x v="0"/>
    <m/>
    <m/>
    <m/>
    <m/>
    <m/>
    <m/>
    <s v="Iniciar el desarrollo de la solución tecnológica."/>
    <s v="Desarrollo de la solución"/>
    <s v="Informes de seguimiento"/>
    <n v="10"/>
    <d v="2025-04-01T00:00:00"/>
    <d v="2028-12-31T00:00:00"/>
    <n v="195.71428571428572"/>
    <n v="0"/>
    <s v="DGA_x000a_NC - Subproceso Innovación y Tecnología_x000a_Dirección de Gestión de Innovación y Tecnología_x000a_Subdirección de Innovación y Proyectos_x000a_Subdirección de Soluciones y Desarrollo. _x000a__x000a_REFORMULADO_x000a_30092016_x000a_30112021_x000a_20052022"/>
    <n v="0"/>
    <x v="1"/>
  </r>
  <r>
    <x v="0"/>
    <x v="0"/>
    <m/>
    <m/>
    <m/>
    <m/>
    <m/>
    <m/>
    <s v="Iniciar la implementación de la solución tecnológica"/>
    <s v="Pruebas y evaluación funcional"/>
    <s v=" (01) Un  formato de Aceptación de Pruebas funcionales y salida a producción - FT-IIT-1851."/>
    <n v="1"/>
    <d v="2025-04-01T00:00:00"/>
    <d v="2028-12-31T00:00:00"/>
    <n v="195.71428571428572"/>
    <n v="0"/>
    <s v="DGA_x000a_NC – Subproceso Operación Aduanera,_x000a_Dirección de Gestión de Aduanas_x000a_Subdirección de Operación Aduanera_x000a__x000a_"/>
    <n v="0"/>
    <x v="1"/>
  </r>
  <r>
    <x v="0"/>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4-01T00:00:00"/>
    <d v="2028-12-31T00:00:00"/>
    <n v="195.71428571428572"/>
    <n v="0"/>
    <s v="DGA_x000a_NC - Subproceso Innovación y Tecnología_x000a_Dirección de Gestión de Innovación y Tecnología_x000a_Subdirección de Innovación y Proyectos_x000a_Subdirección de Soluciones y Desarrollo. _x000a__x000a_NC – Subproceso Operación Aduanera_x000a_Dirección de Gestión de Aduanas_x000a_Subdirección de Operación Aduanera_x000a__x000a_REFORMULADO_x000a_30092016_x000a_30112021_x000a_20052022"/>
    <n v="0"/>
    <x v="1"/>
  </r>
  <r>
    <x v="0"/>
    <x v="0"/>
    <s v="32 Aud DS ADUANAS, Ipiales, Cartagena, Cucuta, Bogotá, B/ventura, Cali, Urabá Vig P.Semestre 2015"/>
    <s v="22 02 001"/>
    <s v="Hallazgo No. 32: Operatividad Modelos de Información trámites aduaneros importación En la verificación de la operatividad de las transacciones de ingreso de mercancía al territorio aduanero nacional con destino no solo al país sino a otros países y hacia una zona franca, se observó que persiste la interacción con sistemas antiguos, la presentación de las declaraciones de importación aún se continúan realizando a través de los servicios del aplicativo SIGLO XXI o SYGA, de igual manera las operaciones de tránsito aduanero (excepto del transbordo internacional) se siguen realizando manualmente y el registro de la operación en la administración de salida y de llegada se realiza a través de los servicios de este sistema. (…) "/>
    <m/>
    <m/>
    <s v="sin causa"/>
    <s v="Definir Estrategia de Digitalización del Proyecto de Desaduanamiento. _x000a__x000a_NOTA: Reformulación elaborada por cambios normativos de acuerdo a  Decreto 1165 de Junio de 2019 que reemplaza-deroga el Decreto 390 de 2016."/>
    <s v="Estrategia de Digitalización"/>
    <s v="Documento de Estrategia"/>
    <n v="1"/>
    <d v="2023-11-01T00:00:00"/>
    <d v="2024-07-31T00:00:00"/>
    <n v="39"/>
    <n v="1"/>
    <s v="DGA_x000a_NC – Subproceso Operación Aduanera_x000a_Dirección de Gestión de Aduanas_x000a_Subdirección de Operación Aduanera_x000a__x000a_REFORMULADO_x000a_30092016_x000a_30092019_x000a_ACTUALIZADO_x000a_30112021"/>
    <n v="1"/>
    <x v="0"/>
  </r>
  <r>
    <x v="0"/>
    <x v="0"/>
    <m/>
    <m/>
    <m/>
    <m/>
    <m/>
    <m/>
    <s v="Desarrollar o adquirir la solucion tecnologica del Proyecto de Desaduanamiento. _x000a__x000a_NOTA: Reformulación elaborada por cambios normativos de acuerdo a  Decreto 1165 de Junio de 2019 que reemplaza-deroga el Decreto 390 de 2016."/>
    <s v="1. Informe de avance del proceso de contratación."/>
    <s v="Informe de avance del proceso"/>
    <n v="1"/>
    <d v="2023-11-01T00:00:00"/>
    <d v="2024-07-31T00:00:00"/>
    <n v="39"/>
    <n v="1"/>
    <s v="DGA_x000a_NC-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REFORMULADO_x000a_30092017_x000a_30092019_x000a_30112021_x000a_20052022"/>
    <n v="1"/>
    <x v="0"/>
  </r>
  <r>
    <x v="0"/>
    <x v="0"/>
    <m/>
    <m/>
    <m/>
    <m/>
    <m/>
    <m/>
    <s v="Iniciar el proyecto con la definición de  los requerimientos funcionales _x000a_"/>
    <s v="Definir los requerimientos funcionales "/>
    <s v="Documento de requerimientos funcionales V1"/>
    <n v="1"/>
    <d v="2024-06-01T00:00:00"/>
    <d v="2025-03-31T00:00:00"/>
    <n v="43.285714285714285"/>
    <n v="1"/>
    <s v="DGA_x000a_NC – Subproceso Operación Aduanera,_x000a_Dirección de Gestión de Aduanas_x000a_Subdirección de Operación Aduanera_x000a__x000a_"/>
    <n v="1"/>
    <x v="0"/>
  </r>
  <r>
    <x v="0"/>
    <x v="0"/>
    <m/>
    <m/>
    <m/>
    <m/>
    <m/>
    <m/>
    <s v="Definir los requerimientos no funcionales "/>
    <s v="Definir los requerimientos no funcionales "/>
    <s v="Documento de requerimientos no funcionales V1"/>
    <n v="1"/>
    <d v="2024-06-01T00:00:00"/>
    <d v="2025-03-31T00:00:00"/>
    <n v="43.285714285714285"/>
    <n v="1"/>
    <s v="DGA_x000a_NC - Subproceso Innovacion y Tecnologia_x000a_Direccion de Gestion de Innovacion y Tecnologia_x000a_Subdireccion de Innovacion y Proyectos_x000a_Subdireccion de Soluciones y desarrollo"/>
    <n v="1"/>
    <x v="0"/>
  </r>
  <r>
    <x v="0"/>
    <x v="0"/>
    <m/>
    <m/>
    <m/>
    <m/>
    <m/>
    <m/>
    <s v="Definir la priorización funcional de la implementación"/>
    <s v="Definir la priorización funcional de la implementación"/>
    <s v="Mapa de historias con la priorización funcional de la implementación V1"/>
    <n v="1"/>
    <d v="2024-06-01T00:00:00"/>
    <d v="2025-03-31T00:00:00"/>
    <n v="43.285714285714285"/>
    <n v="1"/>
    <s v="DGA_x000a_NC – Subproceso Operación Aduanera,_x000a_Dirección de Gestión de Aduanas_x000a_Subdirección de Operación Aduanera_x000a__x000a_"/>
    <n v="1"/>
    <x v="0"/>
  </r>
  <r>
    <x v="0"/>
    <x v="0"/>
    <m/>
    <m/>
    <m/>
    <m/>
    <m/>
    <m/>
    <s v="Definir un plan de trabajo de desarrollo de la solución tecnológica "/>
    <s v="Definir un plan de trabajo de desarrollo de la solución tecnológica "/>
    <s v="Plan de trabajo V1"/>
    <n v="1"/>
    <d v="2024-06-01T00:00:00"/>
    <d v="2025-03-31T00:00:00"/>
    <n v="43.285714285714285"/>
    <n v="1"/>
    <s v="DGA_x000a_NC - Subproceso Innovacion y Tecnologia_x000a_Direccion de Gestion de Innovacion y Tecnologia_x000a_Subdireccion de Innovacion y Proyectos_x000a_Subdireccion de Soluciones y desarrollo"/>
    <n v="1"/>
    <x v="0"/>
  </r>
  <r>
    <x v="0"/>
    <x v="0"/>
    <m/>
    <m/>
    <m/>
    <m/>
    <m/>
    <m/>
    <s v="Aprobar o validar el plan de trabajo de la implementación de la solución tecnológica "/>
    <s v="Aprobar o validar el plan de trabajo de la implementación de la solución tecnológica "/>
    <s v="Plan de trabajo aprobado V1"/>
    <n v="1"/>
    <d v="2024-06-01T00:00:00"/>
    <d v="2025-03-31T00:00:00"/>
    <n v="43.285714285714285"/>
    <n v="1"/>
    <s v="DGA_x000a_NC – Subproceso Operación Aduanera,_x000a_Dirección de Gestión de Aduanas_x000a_Subdirección de Operación Aduanera_x000a__x000a_NC - Subproceso Innovacion y Tecnologia_x000a_Direccion de Gestion de Innovacion y Tecnologia_x000a_Subdireccion de Innovacion y Proyectos_x000a_Subdireccion de Soluciones y desarrollo"/>
    <n v="1"/>
    <x v="0"/>
  </r>
  <r>
    <x v="0"/>
    <x v="0"/>
    <m/>
    <m/>
    <m/>
    <m/>
    <m/>
    <m/>
    <s v="Iniciar el desarrollo de la solución tecnológica."/>
    <s v="Desarrollo de la solución"/>
    <s v="Informes de seguimiento"/>
    <n v="10"/>
    <d v="2025-04-01T00:00:00"/>
    <d v="2028-12-31T00:00:00"/>
    <n v="195.71428571428572"/>
    <n v="0"/>
    <s v="DGA_x000a_NC- Subproceso Innovación y Tecnología_x000a_Dirección de Gestión de Innovación y Tecnología_x000a_Subdirección de Innovación y Proyectos_x000a_Subdirección de Soluciones y Desarrollo_x000a__x000a_REFORMULADO_x000a_30092017_x000a_30092019_x000a_30112021_x000a_20052022"/>
    <n v="0"/>
    <x v="1"/>
  </r>
  <r>
    <x v="0"/>
    <x v="0"/>
    <m/>
    <m/>
    <m/>
    <m/>
    <m/>
    <m/>
    <s v="Iniciar la implementación de la solución tecnológica"/>
    <s v="Pruebas y evaluación funcional"/>
    <s v=" (01) Un  formato de Aceptación de Pruebas funcionales y salida a producción - FT-IIT-1851."/>
    <n v="1"/>
    <d v="2025-04-01T00:00:00"/>
    <d v="2028-12-31T00:00:00"/>
    <n v="195.71428571428572"/>
    <n v="0"/>
    <s v="DGA_x000a_NC – Subproceso Operación Aduanera_x000a_Dirección de Gestión de Aduanas_x000a_Subdirección de Operación Aduanera_x000a__x000a_"/>
    <n v="0"/>
    <x v="1"/>
  </r>
  <r>
    <x v="0"/>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4-01T00:00:00"/>
    <d v="2028-12-31T00:00:00"/>
    <n v="195.71428571428572"/>
    <n v="0"/>
    <s v="DGA_x000a_NC - Subproceso Innovación y Tecnología_x000a_Dirección de Gestión de Innovación y Tecnología_x000a_Subdirección de Innovación y Proyectos_x000a_Subdirección de Soluciones y Desarrollo_x000a_Subdirección de Infraestructura Tecnológica y de Operaciones.                                                                                     _x000a__x000a_NC – Subproceso Operación Aduanera_x000a_Dirección de Gestión de Aduanas_x000a_Subdirección de Operación Aduanera_x000a__x000a_REFORMULADO_x000a_30092017_x000a_30092019_x000a_30112021_x000a_20052022"/>
    <n v="0"/>
    <x v="1"/>
  </r>
  <r>
    <x v="0"/>
    <x v="0"/>
    <m/>
    <m/>
    <m/>
    <m/>
    <m/>
    <m/>
    <s v="3.  Ejecutar el cronograma de definición funcional de los sistema de información para la operación aduanera que se deban ajustar o desarrollar en el marco del Decreto 390 de 2016, específicamente para el Transito Aduanero- Operaciones de Transporte."/>
    <s v="Presentar, de acuerdo al cronograma, los requerimientos funcionales a la Subdirección de Tecnología de Información y Telecomunicaciones siguiendo el procedimiento PR-SI-0002 Centro de Despacho SIE."/>
    <s v="Solicitudes de Requerimientos funcionales"/>
    <n v="1"/>
    <d v="2016-07-01T00:00:00"/>
    <d v="2017-06-30T00:00:00"/>
    <n v="52"/>
    <n v="1"/>
    <s v="DGA_x000a_NC – Subproceso Operación Aduanera_x000a_Dirección de Gestión de Aduanas_x000a_Subdirección de Operación Aduanera_x000a__x000a_REFORMULADO_x000a_30092016_x000a_ACTUALIZADO_x000a_30112021"/>
    <n v="1"/>
    <x v="0"/>
  </r>
  <r>
    <x v="0"/>
    <x v="0"/>
    <m/>
    <m/>
    <m/>
    <m/>
    <m/>
    <m/>
    <s v="4. Implementar dentro del Núcleo Básico -  Fase I del Servicio Informático Electrónico de TRANSITO Y OPERACIONES DE TRANSPORTE , las  funcionalidades que mitiguen los siguientes riegos:_x000a__x000a_- Operaciones realizadas manualmente_x000a_- Registro de operaciones de Tránsito en sistemas antiguos"/>
    <s v="Elaborar el Plan de Trabajo con las actividades definidas  para  la puesta en producción del Sistema de Información de  Transito Aduanero- Operaciones de Transporte  requerido por la Subdirección de Gestión de Comercio Exterior, en el Marco metodologíco del Subproceso &quot;Construcción de Sistemas de Información&quot; del Proceso &quot;Servicios Informáticos&quot;  y acorde con los siguientes Procedimientos :_x000a__x000a_ PR-SI-0148_Análisis de Requerimientos de los Sistemas de Información._x000a_ PR-SI-0149_Análisis y Diseño de los Sistemas de Información _x000a_ PR-SI-0150_Codificación de los Sistemas de Información_x000a_ PR-SI-0151_Ejecución de Pruebas de los Sistemas de Información_x000a_ PR-SI-0152_Implantación de los Sistemas de Información"/>
    <s v="Un (1) Plan de Trabajo aprobado."/>
    <n v="1"/>
    <d v="2016-07-07T00:00:00"/>
    <d v="2016-12-31T00:00:00"/>
    <n v="25.285714285714285"/>
    <n v="1"/>
    <s v="DGA_x000a_NC – Subproceso Operación Aduanera_x000a_Dirección de Gestión de Aduanas_x000a_Subdirección de Operación Aduanera_x000a__x000a_REFORMULADO_x000a_30092016_x000a_ACTUALIZADO_x000a_30112021"/>
    <n v="1"/>
    <x v="0"/>
  </r>
  <r>
    <x v="0"/>
    <x v="0"/>
    <m/>
    <m/>
    <m/>
    <m/>
    <m/>
    <m/>
    <m/>
    <s v="Realizar el análisis y diseño, atendiendo la  solicitud de Creación de Servicio Informático presentada al Centro de Despacho de la Dirección de Gestión Organizacional y el levantamiento de requerimientos funcionales efectuado."/>
    <s v="Formato Modelo de diseño FT-SI-2003_x000a__x000a_Formato Diseño de base de datos FT-SI-2004_x000a__x000a_Formato Diseño de interfaz de usuario FT-SI-2005"/>
    <n v="3"/>
    <d v="2017-04-10T00:00:00"/>
    <d v="2018-03-31T00:00:00"/>
    <n v="50.714285714285715"/>
    <n v="3"/>
    <s v="DGA_x000a_NC - Subproceso Innovación y Tecnología_x000a_Dirección de Gestión de Innovación y Tecnología_x000a_Subdirección de Soluciones y Desarrollo_x000a__x000a_REFORMULADO_x000a_30092017_x000a_ACTUALIZADO_x000a_30112021"/>
    <n v="1"/>
    <x v="0"/>
  </r>
  <r>
    <x v="0"/>
    <x v="0"/>
    <m/>
    <m/>
    <m/>
    <m/>
    <m/>
    <m/>
    <m/>
    <s v="Realizar la codificación"/>
    <s v="Formato Información de Versión 30001  - FT-SI-2180 "/>
    <n v="1"/>
    <d v="2018-12-31T00:00:00"/>
    <d v="2019-12-31T00:00:00"/>
    <n v="52.142857142857146"/>
    <n v="1"/>
    <s v="DGA_x000a_NC - Subproceso Innovación y Tecnología_x000a_Dirección de Gestión de Innovación y Tecnología_x000a_Subdirección de Soluciones y Desarrollo_x000a__x000a_REFORMULADO_x000a_30092017_x000a_30092018_x000a_30092019_x000a_ACTUALIZADO_x000a_30112021"/>
    <n v="1"/>
    <x v="0"/>
  </r>
  <r>
    <x v="0"/>
    <x v="0"/>
    <m/>
    <m/>
    <m/>
    <m/>
    <m/>
    <m/>
    <m/>
    <s v="Realizar las pruebas funcionales"/>
    <s v="Formato Aceptación de Pruebas Funcionales y Salida a Producción - FT-SI-1851"/>
    <n v="1"/>
    <d v="2020-01-01T00:00:00"/>
    <d v="2020-03-30T00:00:00"/>
    <n v="12.714285714285714"/>
    <n v="1"/>
    <s v="DGA_x000a_NC – Subproceso Operación Aduanera,_x000a_Dirección de Gestión de Aduanas _x000a_Subdirección de Operación Aduanera_x000a__x000a_REFORMULADO_x000a_30092017_x000a_30092018_x000a_30092019_x000a_30112021"/>
    <n v="1"/>
    <x v="0"/>
  </r>
  <r>
    <x v="0"/>
    <x v="0"/>
    <m/>
    <m/>
    <m/>
    <m/>
    <m/>
    <m/>
    <m/>
    <s v="Realizar la implantación y puesta en producción "/>
    <s v="Formato Aceptación de Pruebas Funcionales y Salida a Producción FT-SI-1851_x000a__x000a_Acta de comité de cambios"/>
    <n v="2"/>
    <d v="2020-04-01T00:00:00"/>
    <d v="2020-06-30T00:00:00"/>
    <n v="12.857142857142858"/>
    <n v="2"/>
    <s v="DGA_x000a_NC – Subproceso Operación Aduanera_x000a_Dirección de Gestión de Aduanas_x000a_Subdirección de Operación Aduanera_x000a__x000a_REFORMULADO_x000a_30092017_x000a_30092018_x000a_30092019_x000a_ACTUALIZADO_x000a_30112021"/>
    <n v="1"/>
    <x v="0"/>
  </r>
  <r>
    <x v="0"/>
    <x v="0"/>
    <s v="5 Aud  Laboratorio de Aduanas con corte 30/06/2016"/>
    <s v="12 01 001"/>
    <s v="Hallazgo No.5 Análisis de muestras de Laboratorio_x000a_(…) para proteger a los consumidores de ingresos de mercancías peligrosas, proteger el medio ambiente, ayudar a combatir el terrorismo y la detección de importaciones ilegales._x000a_Adicionalmente, refleja deficiencia en los sistemas informáticos para la realización de estadísticas necesarias, para las mediciones totales de muestras analizadas y los ingresos generados, como resultados de dicha operación._x000a_"/>
    <m/>
    <m/>
    <s v="No existe norma interna vinculante para que todos los actores participen en este proceso y poder determinar los resultados de la gestión del laboratorio "/>
    <s v="Capacitar a las Direcciones Seccionales para la toma de muestras"/>
    <s v="Capacitar a través del Plan Institucional PIC 2017 a las principales Direcciones Seccionales de aduanas en la toma de muestras"/>
    <s v="Correo electronico informado a las seccionales el temario y fechas de realización de las tres respectivas capacitaciones. Listas de asistencia de las  capacitaciones dictadas a los funcionarios de la División de Operación Aduanera de las Diecciones Seccional a las cuales se les impartio la capacitación."/>
    <n v="3"/>
    <d v="2017-01-01T00:00:00"/>
    <d v="2017-12-31T00:00:00"/>
    <n v="52"/>
    <n v="3"/>
    <s v="DGA_x000a_NC – Subproceso Operación Aduanera_x000a_Dirección de Gestión de Aduanas_x000a_Subdirección de Operación Aduanera_x000a_Subdirección Técnica Aduanera                         _x000a_Subdirección del Laboratorio Aduanero_x000a__x000a_REFORMULADO_x000a_30092017_x000a_ACTUALIZADO_x000a_30112021"/>
    <n v="1"/>
    <x v="0"/>
  </r>
  <r>
    <x v="0"/>
    <x v="0"/>
    <m/>
    <m/>
    <m/>
    <m/>
    <m/>
    <m/>
    <s v="Asignar la meta mensual de toma de muestras para las Direcciones Seccionales"/>
    <s v="Las Direcciones Seccionales acorde con su tamaño tendrán una meta en cantidad de muestras a tomar al mes."/>
    <s v="Seguimiento trimestral en el plan operativo de las Direcciones Seccionales de muestras tomadas vs muestras asignadas. (marzo, junio, septiembre y diciembre de 2017)"/>
    <n v="4"/>
    <d v="2017-01-01T00:00:00"/>
    <d v="2017-12-31T00:00:00"/>
    <n v="52"/>
    <n v="4"/>
    <s v="DGA_x000a_NC – Subproceso Operación Aduanera_x000a_Dirección de Gestión de Aduanas_x000a_Subdirección Técnica Aduanera_x000a__x000a_ACTUALIZADO_x000a_30112021"/>
    <n v="1"/>
    <x v="0"/>
  </r>
  <r>
    <x v="0"/>
    <x v="0"/>
    <m/>
    <m/>
    <m/>
    <m/>
    <m/>
    <m/>
    <s v="Implementar dentro del Núcleo Básico - Fase I,  el Sistema de Información  Laboratorio"/>
    <s v="Realizar el levantamiento de requerimientos funcionales."/>
    <s v="Formato Especificación Funcional Detallada FT-SI-2007 _x000a__x000a_Formato Casos de Uso FT-SI-2009"/>
    <n v="2"/>
    <d v="2016-10-05T00:00:00"/>
    <d v="2017-07-14T00:00:00"/>
    <n v="40.285714285714285"/>
    <n v="2"/>
    <s v="DGA_x000a_NC-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Técnica Aduanera_x000a__x000a_REFORMULADO_x000a_30/09/2017_x000a_ACTUALIZADO_x000a_30112021"/>
    <n v="1"/>
    <x v="0"/>
  </r>
  <r>
    <x v="0"/>
    <x v="0"/>
    <m/>
    <m/>
    <m/>
    <m/>
    <m/>
    <m/>
    <m/>
    <s v="Realizar el análisis y diseño, atendiendo la  solicitud de Creación de Servicio Informático presentada al Centro de Despacho de la Dirección de Gestión Organizacional y el levantamiento de requerimientos funcionales efectuado."/>
    <s v="Formato Modelo de diseño FT-SI-2003_x000a__x000a_Formato Diseño de base de datos FT-SI-2004_x000a__x000a_Formato Diseño de interfaz de usuario FT-SI-2005"/>
    <n v="3"/>
    <d v="2017-07-17T00:00:00"/>
    <d v="2018-04-30T00:00:00"/>
    <n v="41"/>
    <n v="3"/>
    <s v="DGA_x000a_NC- Subproceso Innovación y Tecnología_x000a_Dirección de Gestión de Innovación y Tecnología_x000a_Subdirección de Innovación y Proyectos_x000a_Subdirección de Soluciones y Desarrollo_x000a__x000a_REFORMULADO_x000a_30092017_x000a_ACTUALIZADO_x000a_30112021"/>
    <n v="1"/>
    <x v="0"/>
  </r>
  <r>
    <x v="0"/>
    <x v="0"/>
    <m/>
    <m/>
    <m/>
    <m/>
    <m/>
    <m/>
    <m/>
    <s v="Elaboración de formatos de acuerdo con los requerimientos efectuados (5 requerimientos) Laboratorio Fase 2.1. "/>
    <s v="Documento: FT-SI-2180-SIE Laboratorio.pdf (INFORMACIÓN DE VERSIÓN – 30001 _x000a_Fecha liberación pruebas: Dos Entregables:_x000a_ 1.         01-05-2021_x000a_ 2.         30-06-2021 _x000a__x000a_Documento: FT-SI-1851- Certificación de Pruebas._x000a_Fecha liberación a producción:  Dos Entregables: _x000a_1.        01-06-2021 2.        01-08-2021 "/>
    <n v="2"/>
    <d v="2021-01-01T00:00:00"/>
    <d v="2021-08-01T00:00:00"/>
    <n v="30.285714285714285"/>
    <n v="2"/>
    <s v="DGA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l Laboratorio Aduanero_x000a__x000a_REFORMULADO_x000a_30092017_x000a_30092018_x000a_07052021_x000a_ACTUALIZADO_x000a_30112021"/>
    <n v="1"/>
    <x v="0"/>
  </r>
  <r>
    <x v="0"/>
    <x v="0"/>
    <m/>
    <m/>
    <m/>
    <m/>
    <m/>
    <m/>
    <m/>
    <s v="Realizar ajustes para mejorar la operación,(9 requerimientos). Laboratorio Fase 2.2"/>
    <s v="Documento: FT-SI-2180-SIE Laboratorio.pdf (INFORMACIÓN DE VERSIÓN – 30001 _x000a_Documento: FT-SI-1851- Certificación de Pruebas._x000a_Liberación a producción"/>
    <n v="2"/>
    <d v="2021-11-15T00:00:00"/>
    <d v="2022-11-16T00:00:00"/>
    <n v="52.285714285714285"/>
    <n v="2"/>
    <s v="DGA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l Laboratorio Aduanero_x000a__x000a_REFORMULADO_x000a_30092017_x000a_30092018_x000a_07052021_x000a_ACTUALIZADO_x000a_30112021"/>
    <n v="1"/>
    <x v="0"/>
  </r>
  <r>
    <x v="0"/>
    <x v="0"/>
    <m/>
    <m/>
    <m/>
    <m/>
    <m/>
    <m/>
    <m/>
    <s v="Efectuar mejoras en la usabilidad y nuevas funcionalidades, (17 requerimientos)​. Laboratorio Fase 2.3"/>
    <s v="Documento: FT-SI-2180-SIE Laboratorio.pdf (INFORMACIÓN DE VERSIÓN – 30001 _x000a_Documento:FT-SI-1851- Certificación de Pruebas._x000a_Liberación a producción"/>
    <n v="2"/>
    <d v="2022-11-17T00:00:00"/>
    <d v="2023-01-11T00:00:00"/>
    <n v="7.8571428571428568"/>
    <n v="2"/>
    <s v="DGA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l Laboratorio Aduanero_x000a__x000a_REFORMULADO_x000a_30092017_x000a_30092018_x000a_07052021_x000a_ACTUALIZADO_x000a_30112021"/>
    <n v="1"/>
    <x v="0"/>
  </r>
  <r>
    <x v="0"/>
    <x v="0"/>
    <m/>
    <m/>
    <m/>
    <m/>
    <m/>
    <m/>
    <m/>
    <s v="Efectuar mejoras en la usabilidad y nuevas funcionalidades, (24 requerimientos)​. Laboratorio Fase 2.4"/>
    <s v="Documento: FT-SI-2180-SIE Laboratorio.pdf (INFORMACIÓN DE VERSIÓN – 30001 _x000a_Documento:FT-SI-1851- Certificación de Pruebas._x000a_Liberación a producción"/>
    <n v="2"/>
    <d v="2024-06-01T00:00:00"/>
    <d v="2025-08-31T00:00:00"/>
    <n v="65.142857142857139"/>
    <n v="2"/>
    <s v="DGA_x000a_NC - Subproceso Innovación y Tecnología_x000a_Dirección de Gestión de Innovación y Tecnología_x000a_Subdirección de Soluciones y Desarrollo_x000a__x000a_NC – Subproceso Operación Aduanera_x000a_Dirección de Gestión de Aduanas_x000a_Subdirección del Laboratorio Aduanero_x000a__x000a_REFORMULADO_x000a_09122022"/>
    <n v="1"/>
    <x v="0"/>
  </r>
  <r>
    <x v="0"/>
    <x v="0"/>
    <m/>
    <m/>
    <m/>
    <m/>
    <m/>
    <m/>
    <m/>
    <s v="Efectuar mejoras en la usabilidad y nuevas funcionalidades, ( 25 requerimientos)​. Laboratorio Fase 2.6"/>
    <s v="Documento: FT-SI-2180-SIE Laboratorio.pdf (INFORMACIÓN DE VERSIÓN – 30001 _x000a_Documento:FT-SI-1851- Certificación de Pruebas._x000a_Liberación a producción"/>
    <n v="2"/>
    <d v="2025-09-01T00:00:00"/>
    <d v="2027-01-31T00:00:00"/>
    <n v="73.857142857142861"/>
    <n v="0"/>
    <s v="DGA_x000a_NC - Subproceso Innovación y Tecnología_x000a_Dirección de Gestión de Innovación y Tecnología_x000a_Subdirección de Soluciones y Desarrollo_x000a__x000a_NC – Subproceso Operación Aduanera_x000a_Dirección de Gestión de Aduanas_x000a_Subdirección del Laboratorio Aduanero"/>
    <n v="0"/>
    <x v="1"/>
  </r>
  <r>
    <x v="0"/>
    <x v="0"/>
    <s v="14 Aud Funcion Pagadora y Recaudadora Vig  2015"/>
    <s v="12 01 003"/>
    <s v="Hallazgo No. 14  Registro y Control Posterior Actas de Inspección con suspensión o rechazo de Levante_x000a_&quot; (...) Se evidenció que las actas de inspección números 989162, 989561,989453, 989505, 989394, 989234, 989312, 989508, 989324, 989382, 989451, 989431, 989153, 989133 y 989442 del año 2015, fueron realizadas para la modificación de la modalidad de importación temporal a largo plazo a importación ordinaria y finalizaron con suspensión o rechazo de levante, por parte de los funcionarios de Operación Aduanera de la Seccional Bucaramanga; de las cuales, no se encuentran registros en sistema MUISCA, SYGA u otro Sistema Informático electrónico que haga sus veces, ni se configuró otro mecanismo de control debidamente formalizado por la DIAN, que permita verificar en tiempo real la trazabilidad de la operación y la situación jurídica final de los bienes; situación evidenciada  en la Dirección Seccional Bucaramanga (...)&quot;.  _x000a_"/>
    <m/>
    <m/>
    <s v="Esta condición se presenta, debido a deficiencias en la gestión para la creación, modificación, ajuste, mantenimiento, operación, permisos de acceso e implantación de los sistemas de información corporativos en cada uno de estos procesos aduaneros y la correspondiente supervisión, para velar por la efectiva aplicación de los  procedimientos y estándares institucionales vigentes en cada seccional; lo que conlleva a riesgo de pérdida de efectividad y eficacia de los mecanismos de control de fiscalización aduanera"/>
    <s v="1. Elaborar y expedir el memorando donde se informa a las direcciones seccionales sobre el  ajuste al procedimiento PR-OA-0188  y la divulgación del  mismo al interior de las Direcciones Seccionales"/>
    <s v="Expedir memorando donde se informa a las direcciones seccionales sobre el  ajuste al procedimiento PR-OA-0188  y la divulgación del mismo al interior de las Direcciones Seccionales"/>
    <s v="Memorando Expedido"/>
    <n v="1"/>
    <d v="2016-05-01T00:00:00"/>
    <d v="2016-07-31T00:00:00"/>
    <n v="13"/>
    <n v="1"/>
    <s v="DGA_x000a_NC – Subproceso Operación Aduanera_x000a_Dirección de Gestión de Aduanas_x000a_Subdirección de Operación Aduanera_x000a__x000a_ACTUALIZADO_x000a_30112021"/>
    <n v="1"/>
    <x v="0"/>
  </r>
  <r>
    <x v="0"/>
    <x v="0"/>
    <m/>
    <m/>
    <m/>
    <m/>
    <m/>
    <m/>
    <s v="Definir Estrategia de Digitalización del Proyecto de Desaduanamiento."/>
    <s v="Estrategia de Digitalización"/>
    <s v="Documento de Estrategia"/>
    <n v="1"/>
    <d v="2023-11-01T00:00:00"/>
    <d v="2024-07-31T00:00:00"/>
    <n v="39"/>
    <n v="1"/>
    <s v="DGA_x000a_NC – Subproceso Operación Aduanera,_x000a_Dirección de Gestión de Aduanas_x000a_Subdirección de Operación Aduanera_x000a__x000a_NC - Subproceso Innovacion y Tecnologia_x000a_Direccion de Gestion de Innovacion y Tecnologia_x000a_Subdireccion de Innovacion y Proyectos_x000a_Subdireccion de Soluciones y desarrollo"/>
    <n v="1"/>
    <x v="0"/>
  </r>
  <r>
    <x v="0"/>
    <x v="0"/>
    <m/>
    <m/>
    <m/>
    <m/>
    <m/>
    <m/>
    <s v="Desarrollar o adquirir la solucion tecnologica del Proyecto de Desaduanamiento. _x000a_"/>
    <s v="1. Informe de avance del proceso de contratación."/>
    <s v="Informe de avance del proceso"/>
    <n v="1"/>
    <d v="2023-11-01T00:00:00"/>
    <d v="2024-07-31T00:00:00"/>
    <n v="39"/>
    <n v="1"/>
    <s v="DGA_x000a_NC – Subproceso Operación Aduanera,_x000a_Dirección de Gestión de Aduanas_x000a_Subdirección de Operación Aduanera_x000a__x000a_NC - Subproceso Innovacion y Tecnologia_x000a_Direccion de Gestion de Innovacion y Tecnologia_x000a_Subdireccion de Innovacion y Proyectos_x000a_Subdireccion de Soluciones y desarrollo"/>
    <n v="1"/>
    <x v="0"/>
  </r>
  <r>
    <x v="0"/>
    <x v="0"/>
    <m/>
    <m/>
    <m/>
    <m/>
    <m/>
    <m/>
    <s v="Iniciar el proyecto con la definición de  los requerimientos funcionales _x000a_"/>
    <s v="Definir los requerimientos funcionales "/>
    <s v="Documento de requerimientos funcionales V1"/>
    <n v="1"/>
    <d v="2024-06-01T00:00:00"/>
    <d v="2025-03-31T00:00:00"/>
    <n v="43.285714285714285"/>
    <n v="1"/>
    <s v="DGA_x000a_NC – Subproceso Operación Aduanera,_x000a_Dirección de Gestión de Aduanas_x000a_Subdirección de Operación Aduanera_x000a__x000a_"/>
    <n v="1"/>
    <x v="0"/>
  </r>
  <r>
    <x v="0"/>
    <x v="0"/>
    <m/>
    <m/>
    <m/>
    <m/>
    <m/>
    <m/>
    <s v="Definir los requerimientos no funcionales "/>
    <s v="Definir los requerimientos no funcionales "/>
    <s v="Documento de requerimientos no funcionales V1"/>
    <n v="1"/>
    <d v="2024-06-01T00:00:00"/>
    <d v="2025-03-31T00:00:00"/>
    <n v="43.285714285714285"/>
    <n v="1"/>
    <s v="DGA_x000a_NC - Subproceso Innovacion y Tecnologia_x000a_Direccion de Gestion de Innovacion y Tecnologia_x000a_Subdireccion de Innovacion y Proyectos_x000a_Subdireccion de Soluciones y desarrollo"/>
    <n v="1"/>
    <x v="0"/>
  </r>
  <r>
    <x v="0"/>
    <x v="0"/>
    <m/>
    <m/>
    <m/>
    <m/>
    <m/>
    <m/>
    <s v="Definir la priorización funcional de la implementación"/>
    <s v="Definir la priorización funcional de la implementación"/>
    <s v="Mapa de historias con la priorización funcional de la implementación V1"/>
    <n v="1"/>
    <d v="2024-06-01T00:00:00"/>
    <d v="2025-03-31T00:00:00"/>
    <n v="43.285714285714285"/>
    <n v="1"/>
    <s v="DGA_x000a_NC – Subproceso Operación Aduanera,_x000a_Dirección de Gestión de Aduanas_x000a_Subdirección de Operación Aduanera_x000a__x000a_"/>
    <n v="1"/>
    <x v="0"/>
  </r>
  <r>
    <x v="0"/>
    <x v="0"/>
    <m/>
    <m/>
    <m/>
    <m/>
    <m/>
    <m/>
    <s v="Definir un plan de trabajo de desarrollo de la solución tecnológica "/>
    <s v="Definir un plan de trabajo de desarrollo de la solución tecnológica "/>
    <s v="Plan de trabajo V1"/>
    <n v="1"/>
    <d v="2024-06-01T00:00:00"/>
    <d v="2025-03-31T00:00:00"/>
    <n v="43.285714285714285"/>
    <n v="1"/>
    <s v="DGA_x000a_NC - Subproceso Innovacion y Tecnologia_x000a_Direccion de Gestion de Innovacion y Tecnologia_x000a_Subdireccion de Innovacion y Proyectos_x000a_Subdireccion de Soluciones y desarrollo"/>
    <n v="1"/>
    <x v="0"/>
  </r>
  <r>
    <x v="0"/>
    <x v="0"/>
    <m/>
    <m/>
    <m/>
    <m/>
    <m/>
    <m/>
    <s v="Aprobar o validar el plan de trabajo de la implementación de la solución tecnológica "/>
    <s v="Aprobar o validar el plan de trabajo de la implementación de la solución tecnológica "/>
    <s v="Plan de trabajo aprobado V1"/>
    <n v="1"/>
    <d v="2024-06-01T00:00:00"/>
    <d v="2025-03-31T00:00:00"/>
    <n v="43.285714285714285"/>
    <n v="1"/>
    <s v="DGA_x000a_NC – Subproceso Operación Aduanera,_x000a_Dirección de Gestión de Aduanas_x000a_Subdirección de Operación Aduanera_x000a__x000a_NC - Subproceso Innovacion y Tecnologia_x000a_Direccion de Gestion de Innovacion y Tecnologia_x000a_Subdireccion de Innovacion y Proyectos_x000a_Subdireccion de Soluciones y desarrollo"/>
    <n v="1"/>
    <x v="0"/>
  </r>
  <r>
    <x v="0"/>
    <x v="0"/>
    <m/>
    <m/>
    <m/>
    <m/>
    <m/>
    <m/>
    <s v="Iniciar el desarrollo de la solución tecnológica."/>
    <s v="Desarrollo de la solución"/>
    <s v="Informes de seguimiento"/>
    <n v="10"/>
    <d v="2025-04-01T00:00:00"/>
    <d v="2028-12-31T00:00:00"/>
    <n v="195.71428571428572"/>
    <n v="0"/>
    <s v="DGA_x000a_NC - Subproceso Innovación y Tecnología_x000a_Dirección de Gestión de Innovación y Tecnología_x000a_Subdirección de Innovación y Proyectos_x000a_Subdirección de Soluciones y Desarrollo_x000a__x000a__x000a_REFORMULADO_x000a_30092019_x000a_30112021_x000a_20052022"/>
    <n v="0"/>
    <x v="1"/>
  </r>
  <r>
    <x v="0"/>
    <x v="0"/>
    <m/>
    <m/>
    <m/>
    <m/>
    <m/>
    <m/>
    <s v="Iniciar la implementación de la solución tecnológica"/>
    <s v="Pruebas y evaluación funcional"/>
    <s v=" (01) Un  formato de Aceptación de Pruebas funcionales y salida a producción - FT-IIT-1851."/>
    <n v="1"/>
    <d v="2025-04-01T00:00:00"/>
    <d v="2028-12-31T00:00:00"/>
    <n v="195.71428571428572"/>
    <n v="0"/>
    <s v="DGA_x000a_NC – Subproceso Operación Aduanera,_x000a_Dirección de Gestión de Aduanas_x000a_Subdirección de Operación Aduanera_x000a__x000a_"/>
    <n v="0"/>
    <x v="1"/>
  </r>
  <r>
    <x v="0"/>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4-01T00:00:00"/>
    <d v="2028-12-31T00:00:00"/>
    <n v="195.71428571428572"/>
    <n v="0"/>
    <s v="DGA_x000a_NC – Subproceso Operación Aduanera_x000a_Dirección de Gestión de Aduanas_x000a_Subdirección de Operación Aduanera_x000a__x000a_NC - Subproceso Innovación y Tecnología_x000a_Dirección de Gestión de Innovación y Tecnología_x000a_Subdirección de Innovación y Proyectos_x000a_Subdirección de Soluciones y Desarrollo_x000a__x000a__x000a_REFORMULADO_x000a_30092019_x000a_30112021_x000a_20052022"/>
    <n v="0"/>
    <x v="1"/>
  </r>
  <r>
    <x v="0"/>
    <x v="0"/>
    <m/>
    <m/>
    <m/>
    <m/>
    <m/>
    <m/>
    <s v="4. Implementar el diligenciamiento del formato FT-OA-2298 Base de datos de suspensiones, y elaborar mensualmente un informe de  los rechazos a los levantes,  con el fin de efectuar control a la situación jurídica de los bienes."/>
    <s v="1. Diligenciar por parte de los funcionarios aforadores el formato FT-OA-2298 e informar acerca de los rechazos a los levantes con el fin de efectuar un seguimiento mensual a la situación jurídica de los bienes."/>
    <s v="Informe "/>
    <n v="5"/>
    <d v="2016-07-30T00:00:00"/>
    <d v="2016-12-31T00:00:00"/>
    <n v="22"/>
    <n v="5"/>
    <s v="DGA_x000a_DS – Subproceso Operación Aduanera_x000a_Dirección Seccional de Impuestos y Aduanas de Bucaramanga_x000a__x000a_ACTUALIZADO_x000a_30112021"/>
    <n v="1"/>
    <x v="0"/>
  </r>
  <r>
    <x v="0"/>
    <x v="0"/>
    <s v="15 Aud Funcion Pagadora y Recaudadora Vig  2015"/>
    <s v="12 01 100"/>
    <s v="Hallazgo No. 15  Control de pagos de la modalidad de importación temporal_x000a_&quot; (...) Pese a lo documentado en el procedimiento PR-OA-0201, se evidencian importadores con moras sustanciales en el pago de obligaciones, por concepto de tributos aduaneros de las declaraciones de importación temporal 042015M00000218 (cuotas 1, 2 y 4 canceladas con extemporaneidad de hasta tres años) y 062007100327162 del 06/12/2015 (Importación temporal a corto plazo, aprehendida en la vigencia 2015 con resolución de decomiso), sin que se hubiesen iniciado los procesos administrativos correspondientes, para garantizar el pago oportuno de las obligaciones aduaneras y las sanciones correspondientes (...)&quot;. _x000a_"/>
    <m/>
    <m/>
    <s v="Lo anterior, se presenta por la carencia de módulos de consulta y validación en el sistema informático de la DIAN y de mecanismos de supervisión adecuados para el control en tiempo real de los pagos realizados, con ocasión de las importaciones en la modalidad de importación temporal; generando riesgo de menores ingresos favor del Tesoro Nacional, por concepto de tributos y/o sanciones aduaneras a que haya lugar."/>
    <s v="Definir Estrategia de Digitalización del Proyecto de Gestor de Pagos._x000a_"/>
    <s v="Estrategia de Digitalización"/>
    <s v="Documento de Estrategia"/>
    <n v="1"/>
    <d v="2023-11-01T00:00:00"/>
    <d v="2024-07-31T00:00:00"/>
    <n v="39"/>
    <n v="1"/>
    <s v="DGA_x000a_NC – Subproceso Operación Aduanera,_x000a_Dirección de Gestión de Aduanas_x000a_Subdirección de Operación Aduanera_x000a__x000a_NC - Subproceso Innovacion y Tecnologia_x000a_Direccion de Gestion de Innovacion y Tecnologia_x000a_Subdireccion de Innovacion y Proyectos_x000a_Subdireccion de Soluciones y desarrollo"/>
    <n v="1"/>
    <x v="0"/>
  </r>
  <r>
    <x v="0"/>
    <x v="0"/>
    <m/>
    <m/>
    <m/>
    <m/>
    <m/>
    <m/>
    <s v="Desarrollar o adquirir la solucion tecnologica del Proyecto de Gestor de Pagos. _x000a_"/>
    <s v="1. Informe de avance del proceso de contratación."/>
    <s v="Informe de avance del proceso"/>
    <n v="1"/>
    <d v="2023-11-01T00:00:00"/>
    <d v="2024-07-31T00:00:00"/>
    <n v="39"/>
    <n v="1"/>
    <s v="DGA_x000a_Dirección de Gestión de Innovación y Tecnología_x000a_Subdirección de Innovación y Proyectos_x000a_Subdirección de Soluciones y Desarrollo_x000a__x000a_NC - Dirección de Gestión de Aduanas_x000a_Subdirección de Operación Aduanera_x000a__x000a_NC - Dirección de Gestión de Impuestos_x000a_Subdireccion de Recaudo_x000a_Coordinacion de Administracion de Aplicativos de Impuestos_x000a__x000a_"/>
    <n v="1"/>
    <x v="0"/>
  </r>
  <r>
    <x v="0"/>
    <x v="0"/>
    <m/>
    <m/>
    <m/>
    <m/>
    <m/>
    <m/>
    <s v="Iniciar el proyecto con la definición de  los requerimientos funcionales _x000a_"/>
    <s v="Definir los requerimientos funcionales "/>
    <s v="Documento de requerimientos funcionales V1"/>
    <n v="1"/>
    <d v="2024-02-01T00:00:00"/>
    <d v="2025-03-31T00:00:00"/>
    <n v="60.571428571428569"/>
    <n v="1"/>
    <s v="DGA_x000a_NC – Subproceso Operación Aduanera_x000a_Dirección de Gestión de Aduanas_x000a_Subdirección de Operación Aduanera_x000a__x000a_NC - Subproceso Recaudo - Devoluciones_x000a_Dirección de Gestión de Impuestos_x000a_Subdireccion de Recaudo_x000a_Coordinacion de Administracion de Aplicativos de Impuestos"/>
    <n v="1"/>
    <x v="0"/>
  </r>
  <r>
    <x v="0"/>
    <x v="0"/>
    <m/>
    <m/>
    <m/>
    <m/>
    <m/>
    <m/>
    <s v="Definir los requerimientos no funcionales "/>
    <s v="Definir los requerimientos no funcionales "/>
    <s v="Documento de requerimientos no funcionales V1"/>
    <n v="1"/>
    <d v="2024-02-01T00:00:00"/>
    <d v="2025-03-31T00:00:00"/>
    <n v="60.571428571428569"/>
    <n v="1"/>
    <s v="DGA_x000a_NC - Subproceso Innovacion y Tecnologia_x000a_Direccion de Gestion de Innovacion y Tecnologia_x000a_Subdireccion de Innovacion y Proyectos_x000a_Subdireccion de Soluciones y desarrollo"/>
    <n v="1"/>
    <x v="0"/>
  </r>
  <r>
    <x v="0"/>
    <x v="0"/>
    <m/>
    <m/>
    <m/>
    <m/>
    <m/>
    <m/>
    <s v="Iniciar el proceso de contratación "/>
    <s v="Validar o aceptar el proceso de contratación"/>
    <s v="Documento de validación o aceptación del proceso de contratación"/>
    <n v="1"/>
    <d v="2023-11-01T00:00:00"/>
    <d v="2025-03-31T00:00:00"/>
    <n v="73.714285714285708"/>
    <n v="1"/>
    <s v="DGA_x000a_NC - Subproceso Innovacion y Tecnologia_x000a_Direccion de Gestion de Innovacion y Tecnologia_x000a_Subdireccion de Innovacion y Proyectos_x000a_Subdireccion de Soluciones y desarrollo"/>
    <n v="1"/>
    <x v="0"/>
  </r>
  <r>
    <x v="0"/>
    <x v="0"/>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A_x000a_NC – Subproceso Operación Aduanera_x000a_Dirección de Gestión de Aduanas_x000a_Subdirección de Operación Aduanera_x000a__x000a_NC - Subproceso Recaudo - Devoluciones_x000a_Dirección de Gestión de Impuestos_x000a_Subdireccion de Recaudo_x000a_Coordinacion de Administracion de Aplicativos de Impuestos"/>
    <n v="1"/>
    <x v="0"/>
  </r>
  <r>
    <x v="0"/>
    <x v="0"/>
    <m/>
    <m/>
    <m/>
    <m/>
    <m/>
    <m/>
    <s v="Definir un plan de trabajo de desarrollo de la solución tecnológica "/>
    <s v="Definir un plan de trabajo de desarrollo de la solución tecnológica "/>
    <s v="Plan de trabajo V1"/>
    <n v="1"/>
    <d v="2023-11-01T00:00:00"/>
    <d v="2025-03-31T00:00:00"/>
    <n v="73.714285714285708"/>
    <n v="1"/>
    <s v="DGA_x000a_NC - Subproceso Innovacion y Tecnologia_x000a_Direccion de Gestion de Innovacion y Tecnologia_x000a_Subdireccion de Innovacion y Proyectos_x000a_Subdireccion de Soluciones y desarrollo"/>
    <n v="1"/>
    <x v="0"/>
  </r>
  <r>
    <x v="0"/>
    <x v="0"/>
    <m/>
    <m/>
    <m/>
    <m/>
    <m/>
    <m/>
    <s v="Aprobar o validar el plan de trabajo de la implementación de la solución tecnológica "/>
    <s v="Aprobar o validar el plan de trabajo de la implementación de la solución tecnológica "/>
    <s v="Plan de trabajo aprobado V1"/>
    <n v="1"/>
    <d v="2023-11-01T00:00:00"/>
    <d v="2025-03-31T00:00:00"/>
    <n v="73.714285714285708"/>
    <n v="1"/>
    <s v="DGA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NC - Subproceso Recaudo - Devoluciones_x000a_Dirección de Gestión de Impuestos_x000a_Subdireccion de Recaudo_x000a_Coordinacion de Administracion de Aplicativos de Impuestos_x000a__x000a_"/>
    <n v="1"/>
    <x v="0"/>
  </r>
  <r>
    <x v="0"/>
    <x v="0"/>
    <m/>
    <m/>
    <m/>
    <m/>
    <m/>
    <m/>
    <s v="Iniciar el desarrollo de la solución tecnológica."/>
    <s v="Desarrollo de la solución"/>
    <s v="Informes de seguimiento"/>
    <n v="11"/>
    <d v="2026-04-01T00:00:00"/>
    <d v="2028-12-31T00:00:00"/>
    <n v="143.57142857142858"/>
    <n v="0"/>
    <s v="DGA_x000a_NC - Subproceso Innovación y Tecnología_x000a_Dirección de Gestión de Innovación y Tecnología_x000a_Subdirección de Innovación y Proyectos_x000a_Subdirección de Soluciones y Desarrollo_x000a__x000a_REFORMULADO_x000a_30092019_x000a_30112021"/>
    <n v="0"/>
    <x v="1"/>
  </r>
  <r>
    <x v="0"/>
    <x v="0"/>
    <m/>
    <m/>
    <m/>
    <m/>
    <m/>
    <m/>
    <s v="Iniciar la implementación de la solución tecnológica"/>
    <s v="Pruebas y evaluación funcional"/>
    <s v=" (01) Un  formato de Aceptación de Pruebas funcionales y salida a producción - FT-IIT-1851."/>
    <n v="1"/>
    <d v="2026-04-01T00:00:00"/>
    <d v="2028-12-31T00:00:00"/>
    <n v="143.57142857142858"/>
    <n v="0"/>
    <s v="DGA_x000a_NC – Subproceso Operación Aduanera_x000a_Dirección de Gestión de Aduanas_x000a_Subdirección de Operación Aduanera_x000a__x000a_NC - Subproceso Recaudo - Devoluciones_x000a_Dirección de Gestión de Impuestos_x000a_Subdireccion de Recaudo_x000a_Coordinacion de Administracion de Aplicativos de Impuestos"/>
    <n v="0"/>
    <x v="1"/>
  </r>
  <r>
    <x v="0"/>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4-01T00:00:00"/>
    <d v="2028-12-31T00:00:00"/>
    <n v="143.57142857142858"/>
    <n v="0"/>
    <s v="DGA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NC - Subproceso Recaudo - Devoluciones_x000a_Dirección de Gestión de Impuestos_x000a_Subdireccion de Recaudo_x000a_Coordinacion de Administracion de Aplicativos de Impuestos_x000a__x000a_REFORMULADO_x000a_30092019_x000a_30112021"/>
    <n v="0"/>
    <x v="1"/>
  </r>
  <r>
    <x v="0"/>
    <x v="0"/>
    <m/>
    <m/>
    <m/>
    <m/>
    <m/>
    <m/>
    <s v="Definir Estrategia de Digitalización del Proyecto de Obligación Aduanera._x000a_"/>
    <s v="Estrategia de Digitalización"/>
    <s v="Documento de Estrategia"/>
    <n v="1"/>
    <d v="2023-11-01T00:00:00"/>
    <d v="2024-07-31T00:00:00"/>
    <n v="39"/>
    <n v="1"/>
    <s v="DGA_x000a_NC – Subproceso Operación Aduanera,_x000a_Dirección de Gestión de Aduanas_x000a_Subdirección de Operación Aduanera_x000a__x000a_NC - Subproceso Innovacion y Tecnologia_x000a_Direccion de Gestion de Innovacion y Tecnologia_x000a_Subdireccion de Innovacion y Proyectos_x000a_Subdireccion de Soluciones y desarrollo"/>
    <n v="1"/>
    <x v="0"/>
  </r>
  <r>
    <x v="0"/>
    <x v="0"/>
    <m/>
    <m/>
    <m/>
    <m/>
    <m/>
    <m/>
    <s v="Desarrollar o adquirir la solucion tecnologica del Proyecto de Obligación Aduanera. _x000a_"/>
    <s v="1. Informe de avance del proceso de contratación."/>
    <s v="Informe de avance del proceso"/>
    <n v="1"/>
    <d v="2023-11-01T00:00:00"/>
    <d v="2024-07-31T00:00:00"/>
    <n v="39"/>
    <n v="1"/>
    <s v="DGA_x000a_NC - Dirección de Gestión de Innovación y Tecnología_x000a_Subdirección de Innovación y Proyectos_x000a_Subdirección de Soluciones y Desarrollo_x000a__x000a_NC -Dirección de Gestión de Aduanas_x000a_Subdirección de Operación Aduanera_x000a__x000a_NC - Dirección de Gestión de Impuestos_x000a_Subdireccion de Recaudo_x000a_Coordinacion de Administracion de Aplicativos de Impuestos_x000a__x000a_"/>
    <n v="1"/>
    <x v="0"/>
  </r>
  <r>
    <x v="0"/>
    <x v="0"/>
    <m/>
    <m/>
    <m/>
    <m/>
    <m/>
    <m/>
    <s v="Iniciar el proyecto con la definición de  los requerimientos funcionales _x000a_"/>
    <s v="Definir los requerimientos funcionales "/>
    <s v="Documento de requerimientos funcionales V1"/>
    <n v="1"/>
    <d v="2024-02-01T00:00:00"/>
    <d v="2025-03-31T00:00:00"/>
    <n v="60.571428571428569"/>
    <n v="1"/>
    <s v="DGA_x000a_NC – Subproceso Operación Aduanera_x000a_Dirección de Gestión de Aduanas_x000a_Subdirección de Operación Aduanera_x000a__x000a_NC - Subproceso Recaudo - Devoluciones_x000a_Dirección de Gestión de Impuestos_x000a_Subdireccion de Recaudo_x000a_Coordinacion de Administracion de Aplicativos de Impuestos"/>
    <n v="1"/>
    <x v="0"/>
  </r>
  <r>
    <x v="0"/>
    <x v="0"/>
    <m/>
    <m/>
    <m/>
    <m/>
    <m/>
    <m/>
    <s v="Definir los requerimientos no funcionales "/>
    <s v="Definir los requerimientos no funcionales "/>
    <s v="Documento de requerimientos no funcionales V1"/>
    <n v="1"/>
    <d v="2024-02-01T00:00:00"/>
    <d v="2025-03-31T00:00:00"/>
    <n v="60.571428571428569"/>
    <n v="1"/>
    <s v="DGA_x000a_NC - Subproceso Innovacion y Tecnologia_x000a_Direccion de Gestion de Innovacion y Tecnologia_x000a_Subdireccion de Innovacion y Proyectos_x000a_Subdireccion de Soluciones y desarrollo"/>
    <n v="1"/>
    <x v="0"/>
  </r>
  <r>
    <x v="0"/>
    <x v="0"/>
    <m/>
    <m/>
    <m/>
    <m/>
    <m/>
    <m/>
    <s v="Iniciar el proceso de contratación "/>
    <s v="Validar o aceptar el proceso de contratación"/>
    <s v="Documento de validación o aceptación del proceso de contratación "/>
    <n v="1"/>
    <d v="2023-11-01T00:00:00"/>
    <d v="2025-03-31T00:00:00"/>
    <n v="73.714285714285708"/>
    <n v="1"/>
    <s v="DGA_x000a_NC - Subproceso Innovacion y Tecnologia_x000a_Direccion de Gestion de Innovacion y Tecnologia_x000a_Subdireccion de Innovacion y Proyectos_x000a_Subdireccion de Soluciones y desarrollo"/>
    <n v="1"/>
    <x v="0"/>
  </r>
  <r>
    <x v="0"/>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A_x000a_NC – Subproceso Operación Aduanera_x000a_Dirección de Gestión de Aduanas_x000a_Subdirección de Operación Aduanera_x000a__x000a_NC - Subproceso Recaudo - Devoluciones_x000a_Dirección de Gestión de Impuestos_x000a_Subdireccion de Recaudo_x000a_Coordinacion de Administracion de Aplicativos de Impuestos"/>
    <n v="1"/>
    <x v="0"/>
  </r>
  <r>
    <x v="0"/>
    <x v="0"/>
    <m/>
    <m/>
    <m/>
    <m/>
    <m/>
    <m/>
    <s v="Definir un plan de trabajo de desarrollo de la solución tecnológica "/>
    <s v="Definir un plan de trabajo de desarrollo de la solución tecnológica "/>
    <s v="Plan de trabajo V1"/>
    <n v="1"/>
    <d v="2023-11-01T00:00:00"/>
    <d v="2025-03-31T00:00:00"/>
    <n v="73.714285714285708"/>
    <n v="1"/>
    <s v="DGA_x000a_NC - Subproceso Innovacion y Tecnologia_x000a_Direccion de Gestion de Innovacion y Tecnologia_x000a_Subdireccion de Innovacion y Proyectos_x000a_Subdireccion de Soluciones y desarrollo"/>
    <n v="1"/>
    <x v="0"/>
  </r>
  <r>
    <x v="0"/>
    <x v="0"/>
    <m/>
    <m/>
    <m/>
    <m/>
    <m/>
    <m/>
    <s v="Aprobar o validar el plan de trabajo de la implementación de la solución tecnológica "/>
    <s v="Aprobar o validar el plan de trabajo de la implementación de la solución tecnológica "/>
    <s v="Plan de trabajo aprobado V1"/>
    <n v="1"/>
    <d v="2023-11-01T00:00:00"/>
    <d v="2025-03-31T00:00:00"/>
    <n v="73.714285714285708"/>
    <n v="1"/>
    <s v="DGA_x000a_NC-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NC - Subproceso Recaudo - Devoluciones_x000a_Dirección de Gestión de impuestos_x000a_Subdireccion de Recaudo_x000a_Coordinacion Administración de Aplicativos de Impuestos_x000a__x000a_"/>
    <n v="1"/>
    <x v="0"/>
  </r>
  <r>
    <x v="0"/>
    <x v="0"/>
    <m/>
    <m/>
    <m/>
    <m/>
    <m/>
    <m/>
    <s v="Iniciar el desarrollo de la solución tecnológica."/>
    <s v="Desarrollo de la solución"/>
    <s v="Informes de seguimiento"/>
    <n v="3"/>
    <d v="2026-04-01T00:00:00"/>
    <d v="2028-12-31T00:00:00"/>
    <n v="143.57142857142858"/>
    <n v="0"/>
    <s v="DGA_x000a_NC- Subproceso Innovación y Tecnología_x000a_Dirección de Gestión de Innovación y Tecnología_x000a_Subdirección de Innovación y Proyectos_x000a_Subdirección de Soluciones y Desarrollo_x000a__x000a_REFORMULADO_x000a_30092019_x000a_ACTUALIZADO_x000a_30112021_x000a_20052022"/>
    <n v="0"/>
    <x v="1"/>
  </r>
  <r>
    <x v="0"/>
    <x v="0"/>
    <m/>
    <m/>
    <m/>
    <m/>
    <m/>
    <m/>
    <s v="Iniciar la implementación de la solución tecnológica"/>
    <s v="Pruebas y evaluación funcional"/>
    <s v=" (01) Un  formato de Aceptación de Pruebas funcionales y salida a producción - FT-IIT-1851."/>
    <n v="1"/>
    <d v="2026-04-01T00:00:00"/>
    <d v="2028-12-31T00:00:00"/>
    <n v="143.57142857142858"/>
    <n v="0"/>
    <s v="DGA_x000a_NC – Subproceso Operación Aduanera_x000a_Dirección de Gestión de Aduanas_x000a_Subdirección de Operación Aduanera_x000a__x000a_NC - Subproceso Recaudo - Devoluciones_x000a_Dirección de Gestión de impuestos_x000a_Subdireccion de Recaudo_x000a_Coordinacion Administración de Aplicativos de Impuestos_x000a_"/>
    <n v="0"/>
    <x v="1"/>
  </r>
  <r>
    <x v="0"/>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4-01T00:00:00"/>
    <d v="2028-12-31T00:00:00"/>
    <n v="143.57142857142858"/>
    <n v="0"/>
    <s v="DGA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NC - Subproceso Recaudo - Devoluciones_x000a_Dirección de Gestión de impuestos_x000a_Subdireccion de Recaudo_x000a_Coordinacion Administración de Aplicativos de Impuestos_x000a__x000a_REFORMULADO_x000a_30092019_x000a_ACTUALIZADO_x000a_30112021_x000a_20052022"/>
    <n v="0"/>
    <x v="1"/>
  </r>
  <r>
    <x v="0"/>
    <x v="0"/>
    <m/>
    <m/>
    <m/>
    <m/>
    <m/>
    <m/>
    <s v="3. Realizar actualización del procedimiento PR-OA-0201 &quot;CONTROL DE PAGOS DE LA  MODALIDAD DE LARGO PLAZO&quot;"/>
    <s v="1. Actualizar el  procedimiento PR-OA-0201 &quot;CONTROL DE PAGOS DE LA MODALIDAD DE LARGO PLAZO&quot;."/>
    <s v="Procedimiento actualizado"/>
    <n v="1"/>
    <d v="2016-08-01T00:00:00"/>
    <d v="2017-03-31T00:00:00"/>
    <n v="34.571428571428569"/>
    <n v="1"/>
    <s v="DGA_x000a_NC – Subproceso Operación Aduanera_x000a_Dirección de Gestión de Aduanas_x000a_Subdirección de Operación Aduanera_x000a__x000a_REFORMULADO_x000a_ACTUALIZADO_x000a_30112021"/>
    <n v="1"/>
    <x v="0"/>
  </r>
  <r>
    <x v="0"/>
    <x v="0"/>
    <m/>
    <m/>
    <m/>
    <m/>
    <m/>
    <m/>
    <s v="4. Efectuar seguimiento al cumplimiento de las cuotas a cancelarse en las importaciones temporales, respecto de las pólizas que son aprobadas por parte de la Dirección Seccional y elaborar informe mensual."/>
    <s v="1. Control a los inventarios de garantías con el fin de que se dé cumplimiento al pago oportuno de las obligaciones garantizadas  y elaborar informe de seguimiento."/>
    <s v="Informe"/>
    <n v="5"/>
    <d v="2016-07-30T00:00:00"/>
    <d v="2016-12-31T00:00:00"/>
    <n v="22"/>
    <n v="5"/>
    <s v="DGA_x000a_DS – Subproceso Operación Aduanera_x000a_Dirección Seccional de Impuestos y Aduanas de Bucaramanga._x000a__x000a_ACTUALIZADO_x000a_30112021"/>
    <n v="1"/>
    <x v="0"/>
  </r>
  <r>
    <x v="0"/>
    <x v="0"/>
    <s v="AUDITORÍA DE CUMPLIMIENTO - Proceso Operación Aduanera, vigencia 2022"/>
    <s v="12  01  003"/>
    <s v="HALLAZGO No. 1. Declaración de Importación No. 872022000152682-1 Vehículo Usado-Dirección Seccional de Aduanas de Barranquilla (A)_x000a__x000a_“La declaración de importación No. 872022000152682-1 de fecha 15 de octubre de 2022, se realizó una importación ordinaria de un vehículo, marca Jeep Wrangler unlimited modelo 2022, tramitado por la Agencia de Aduanas Expomex Limitada Nivel 2, apareciendo como importador, el señor Crispín Fragoso Rondón, persona natural. (…) _x000a__x000a_Se observa que la persona natural no posee las competencias ni tiene la calidad de importador y la actividad económica que se registra en el Rut no se incluye como importador de vehículo, aparece un establecimiento de comidas, actividad economía, elaboración de comidas y platos preparados código 1084; no presenta cámara de comercio y se constató que esta importación se dio mediante levante automático siendo la agencia de aduana NIT. 802000313 la responsable fiscalmente por realizar proceso de importación inobservando la normatividad aduanera."/>
    <m/>
    <m/>
    <s v="Fallas institucionales en la programación del sistema MUISCA para determinar el perfilamiento de los levantes automáticos y de los controles que minimice el riesgo de evasión que permita ser más efectivo"/>
    <s v="Revisar  el cumplimiento de requisitos establecidos en la normatividad aduanera por parte de las Agencias de Aduanas "/>
    <s v="1._x0009_Revisar trimestralmente  y de forma aleatoria el 2%  de las declaraciones de importación con levante automático  de vehículos en los años 2023, 2024 y primer semetre 2025."/>
    <s v="Informe de revision trimestral y/o lista de chequeo "/>
    <n v="6"/>
    <d v="2024-01-01T00:00:00"/>
    <d v="2025-07-30T00:00:00"/>
    <n v="82.285714285714292"/>
    <n v="6"/>
    <s v="DGA_x000a_DS - Subproceso Operación Aduanera_x000a_Dirección de Aduanas de Barranquilla _x000a_Division Operacion Aduanerra GIT Importaciones"/>
    <n v="1"/>
    <x v="0"/>
  </r>
  <r>
    <x v="0"/>
    <x v="0"/>
    <m/>
    <m/>
    <m/>
    <m/>
    <m/>
    <m/>
    <m/>
    <s v="2._x0009_Remitir a la División de Fiscalización y Liquidación Aduanera los insumos generados de la revisiones a las declaraciones de importación con levante automático de vehículos, que generen presunta infracción administrativa por parte de las agencias de aduanas."/>
    <s v="Informe de los correos electronicos y/o - Oficios remisorio -si procede -"/>
    <n v="1"/>
    <d v="2024-01-01T00:00:00"/>
    <d v="2025-07-30T00:00:00"/>
    <n v="82.285714285714292"/>
    <n v="1"/>
    <s v="DGA_x000a_DS - Subproceso Operación Aduanera_x000a_Dirección de Aduanas de Barranquilla _x000a_Division Operacion Aduanerra GIT Importaciones"/>
    <n v="1"/>
    <x v="0"/>
  </r>
  <r>
    <x v="0"/>
    <x v="0"/>
    <m/>
    <m/>
    <m/>
    <m/>
    <m/>
    <m/>
    <s v="Verificar las validaciones realizadas por el servicio informatico para la importacion especifica, determinar junto con el area funcional si se requiere ajustar o actualizar las validaciones para los levantes automaticos. "/>
    <s v="1) Replicar el caso en el ambiente de pruebas funcionales, realizar pruebas funcionales para este tipo de importación. ( informe de prueba, observaciones, incidentes en producción ). caso registrado en JIRA._x000a_2) Si se requiere un ajuste se  adelantara el procedimiento PR-IIT-0453."/>
    <s v="informe de prueba, caso registrado en JIRA"/>
    <n v="1"/>
    <d v="2024-01-15T00:00:00"/>
    <d v="2024-09-30T00:00:00"/>
    <n v="37"/>
    <n v="1"/>
    <s v="DGA_x000a_NC - Subproceso Operación Aduanera_x000a_Dirección de Gestión de Aduanas_x000a_Subdirección de Operación Aduanera_x000a__x000a_DS - Subproceso Operación Aduanera_x000a_Dirección de Aduanas de Barranquilla_x000a__x000a_DGIT_x000a_NC - Subproceso Innovación y Tecnologia _x000a_Dirección de Gestión de Innovación y Tecnología                                                                                                 _x000a_Subdirección de Innovación y Proyectos_x000a_Subdirección de Soluciones y Desarrollo"/>
    <n v="1"/>
    <x v="0"/>
  </r>
  <r>
    <x v="0"/>
    <x v="0"/>
    <s v="Auditoría de Cumplimiento adelantada a la UAE – DIRECCIÓN DE IMPUESTOS Y ADUANAS NACIONALES – DIAN – Operación Aduanera y Cambiaria, vigencias 2023, 2024 a 30 de junio de 2025."/>
    <s v="17  04 100   "/>
    <s v="Hallazgo nro. 2 Importación Vehículos Diplomáticos DS Santa Marta (F-D)_x000a__x000a_“(…) En virtud de señalado en el Concepto No. 032146 del 31 de diciembre de 2019, “IMPORTACIONES DIPLOMÁTICOS”, expedido por la Dirección de Gestión Jurídica de la DIAN, señala que, al superar el monto determinado, los beneficiarios de la franquicia deben pagar los tributos aduaneros respectivos (…)”_x000a__x000a_“(…) se verificó que la suma del valor FOB en USD y el ajuste en valor USD excede el monto asignado al beneficiario conforme a su rango._x000a_En virtud de lo anterior, se procedió a efectuar la liquidación del arancel dejado de cancelar por parte del funcionario diplomático, valor que asciende a $17.873.494.613, (…)”_x000a__x000a_“(…) El daño se materializa en la medida en que han transcurrido más de tres años desde la fecha de presentación de las declaraciones de importación, conforme lo consignado en el artículo 2517 del Decreto 920 de 2023, plazo dentro del cual la DIAN tenía competencia para iniciar el proceso de revisión y corrección de las mismas. En consecuencia, dichas declaraciones adquirieron firmeza. (…)”_x000a__x000a_“(…) la inefectividad en los mecanismos de vigilancia, control e inspección por parte de la DIAN conllevó a que se dejaran de percibir recursos por $17.873.494.613(…)”_x000a__x000a__x000a_"/>
    <s v="(F - D)"/>
    <m/>
    <s v="“(…) inefectividad en los mecanismos de vigilancia, control e inspección por parte de la DIAN conllevó a que se dejaran de percibir recursos (…)”"/>
    <s v="Realizar seguimiento al cumplimiento al memorando 000225 del 29 de octubre de 2025, a fin de generar las controversias de valor en el control simultáneo como son: las controversias de valor por precios de referencia y por dato objetivo y cuantificable."/>
    <s v="1. Socializar a los funcionarios de las Divisiones de Operación Aduanera - GIT Importaciones  de las Direcciones Seccionales de Aduanas y de las Direcciones Seccionales de Impuestos y Aduanas el Memorando 000225 del 29 de octubre de 2025 relacionado con definiciones, lineamientos, casuística y elementos técnicos para su correcta aplicación."/>
    <s v="Listado de asistencia"/>
    <n v="1"/>
    <d v="2026-01-26T00:00:00"/>
    <d v="2026-02-28T00:00:00"/>
    <n v="4.7142857142857144"/>
    <n v="1"/>
    <s v="DGA_x000a_Dirección de Gestión de Aduanas                                                                                                                                                                                                                                                                      Subdirección de Operación Aduanera _x000a_Subdirección Técnica Aduanera"/>
    <n v="1"/>
    <x v="0"/>
  </r>
  <r>
    <x v="0"/>
    <x v="0"/>
    <m/>
    <s v="17  04 100   "/>
    <m/>
    <m/>
    <m/>
    <m/>
    <m/>
    <s v="2. Solicitar desde la Subdirección de Operación Aduanera reportes trimestrales a los jefes de las Divisiones de Operación Aduanera - Grupos Internos de Trabajo de Importaciones de las Direcciones Seccionales de Aduanas y de las Direcciones Seccionales de Impuestos y Aduanas sobre las controversias de valor que se hayan generado en la importación de vehículos diplomáticos en relación con precios de referencia y dato objetivo y cuantificable, con el propósito de verificar el cumplimiento de los lineamientos del memorando 000225 de 2025."/>
    <s v="Informes"/>
    <n v="12"/>
    <d v="2026-01-30T00:00:00"/>
    <d v="2027-01-30T00:00:00"/>
    <n v="52.142857142857146"/>
    <n v="3"/>
    <s v="DGA_x000a_Dirección de Gestión de Aduanas                                                                                                                                                                                                                                                                      Subdirección de Operación Aduanera_x000a__x000a_Direcciones Seccionales de Aduanas de Cartagena y Barranquilla_x000a_Dirección Seccional de Impuestos y Aduanas de Santa Marta "/>
    <n v="0.25"/>
    <x v="1"/>
  </r>
  <r>
    <x v="0"/>
    <x v="0"/>
    <m/>
    <s v="17  04 100   "/>
    <m/>
    <m/>
    <m/>
    <m/>
    <s v="Implementar en el NSGA la validación de los cupos diplomáticos. Control en el NSGA que permita verificar los cupos diplomáticos previa validación de los requisitos establecidos en el Decreto 2148 de 1991 o el que haga sus veces."/>
    <s v="3. Iniciar el desarrollo de la solución tecnológica_x000a_"/>
    <s v="Informes de seguimiento "/>
    <n v="5"/>
    <d v="2026-01-30T00:00:00"/>
    <d v="2028-12-31T00:00:00"/>
    <n v="152.28571428571428"/>
    <n v="0"/>
    <s v="DGA_x000a_Dirección de Gestión de Aduanas_x000a_Subdirección de Operación Aduanera_x000a__x000a_Dirección de Gestión de Innovación y Tecnología_x000a_Subdirección de Innovación y Proyectos_x000a_Subdirección de Soluciones y Desarrollo"/>
    <n v="0"/>
    <x v="1"/>
  </r>
  <r>
    <x v="0"/>
    <x v="0"/>
    <m/>
    <s v="17  04 100   "/>
    <m/>
    <m/>
    <m/>
    <m/>
    <m/>
    <s v="4. Iniciar la implementación de la solución tecnológica"/>
    <s v="Un  formato de Aceptación de Pruebas funcionales y salida a producción - FT-IIT-1851"/>
    <n v="1"/>
    <d v="2026-01-30T00:00:00"/>
    <d v="2028-12-31T00:00:00"/>
    <n v="152.28571428571428"/>
    <n v="0"/>
    <s v="DGA_x000a_Dirección de Gestión de Aduanas_x000a_Subdirección de operación aduanera_x000a__x000a_Dirección de Gestión de Innovación y Tecnología_x000a_Subdirección de Innovación y Proyectos_x000a_Subdirección de Soluciones y Desarrollos"/>
    <n v="0"/>
    <x v="1"/>
  </r>
  <r>
    <x v="0"/>
    <x v="0"/>
    <m/>
    <s v="17  04 100   "/>
    <m/>
    <m/>
    <m/>
    <m/>
    <s v="Socializar la Resolución 3415 del 26 de diciembre de 2025 del Ministerio de Hacienda y Crédito Público"/>
    <s v="5. Socializar la Resolución 3415 de 2025 del Ministerio de Hacienda y Crédito Público a los funcionarios de las Divisiones de Operación Aduanera - GIT Importaciones de las Direcciones Seccionales de Aduanas y de las Direcciones Seccionales de Impuestos y Aduanas. "/>
    <s v="Listado de asistencia    "/>
    <n v="1"/>
    <d v="2026-01-26T00:00:00"/>
    <d v="2026-02-28T00:00:00"/>
    <n v="4.7142857142857144"/>
    <n v="1"/>
    <s v="DGA_x000a_Dirección de Gestión de Aduanas_x000a_Subdirección de Operación Aduanera_x000a__x000a_Direcciones Seccionales de Aduanas_x000a_Direcciones Seccionales de Impuestos y Aduanas_x000a_Divisiones de Operación Aduanera - GIT Importaciones"/>
    <n v="1"/>
    <x v="0"/>
  </r>
  <r>
    <x v="0"/>
    <x v="0"/>
    <m/>
    <s v="17  04 100   "/>
    <m/>
    <m/>
    <m/>
    <m/>
    <m/>
    <s v="6. Expedir la circular externa informativa relacionada con cupos."/>
    <s v="Circular Externa"/>
    <n v="1"/>
    <d v="2026-01-30T00:00:00"/>
    <d v="2026-03-31T00:00:00"/>
    <n v="8.5714285714285712"/>
    <n v="1"/>
    <s v="DGA_x000a_Dirección de Gestión de Aduanas_x000a_Subdirección de Operación Aduanera"/>
    <n v="1"/>
    <x v="0"/>
  </r>
  <r>
    <x v="0"/>
    <x v="0"/>
    <s v="Auditoría de Cumplimiento adelantada a la UAE – DIRECCIÓN DE IMPUESTOS Y ADUANAS NACIONALES – DIAN – Operación Aduanera y Cambiaria, vigencias 2023, 2024 a 30 de junio de 2025."/>
    <s v="17  04 100   "/>
    <s v="Hallazgo nro. 3 Importación Vehículos Diplomáticos DS Cartagena (F-D)_x000a__x000a_“(…) De la revisión efectuada por el equipo Auditor a las declaraciones de importación de la DS de Cartagena para los vehículos importados por los funcionarios diplomáticos, se observó que la DIAN no realiza una gestión eficiente ni oportuna en el ejercicio de las funciones de inspección, control y vigilancia respecto de los cupos establecidos para el uso de la franquicia o rebaja en los derechos de aduana aplicables a la importación de vehículos por parte de los funcionarios diplomáticos, toda vez que, en varios casos se evidenció que dichos cupos superan los montos previstos en el Decreto 2148 de 1991._x000a__x000a_En virtud de lo señalado en el Concepto No. 032146 del 31 de diciembre de 2019, “IMPORTACIONES DIPLOMÁTICOS”, expedido por la Dirección de gestión Jurídica de la DIAN, establece que, al superar el monto determinado, los beneficiarios de la franquicia deben pagar los tributos aduaneros correspondientes. (…)”_x000a__x000a_“(…) se verificó que la suma del valor FOB en USD y el ajuste en valor USD excede el monto asignado al beneficiario conforme a su rango. En virtud de lo anterior, se procedió a efectuar la liquidación del arancel dejado de cancelar por parte del funcionario diplomático, valor que asciende a $2.360.417.746 (…)."/>
    <s v="(F - D)"/>
    <m/>
    <s v="“(…) inefectividad en los mecanismos de vigilancia, control e inspección por parte de la DIAN conllevó a que se dejaran de percibir recursos por $2.360.417.746  (…)”"/>
    <s v="Realizar seguimiento al cumplimiento al memorando 000225 del 29 de octubre de 2025, a fin de generar las controversias de valor en el control simultáneo como son: las controversias de valor por precios de referencia y por dato objetivo y cuantificable."/>
    <s v="1. Socializar a los funcionarios de las Divisiones de Operación Aduanera - GIT Importaciones  de las Direcciones Seccionales de Aduanas y de las Direcciones Seccionales de Impuestos y Aduanas el Memorando 000225 del 29 de octubre de 2025 relacionado con definiciones, lineamientos, casuística y elementos técnicos para su correcta aplicación."/>
    <s v="Listado de asistencia"/>
    <n v="1"/>
    <d v="2026-01-26T00:00:00"/>
    <d v="2026-02-28T00:00:00"/>
    <n v="4.7142857142857144"/>
    <n v="1"/>
    <s v="DGA_x000a_Dirección de Gestión de Aduanas                                                                                                                                                                                                                                                                      Subdirección de Operación Aduanera _x000a_Subdirección Técnica Aduanera"/>
    <n v="1"/>
    <x v="0"/>
  </r>
  <r>
    <x v="0"/>
    <x v="0"/>
    <m/>
    <s v="17  04 100   "/>
    <m/>
    <m/>
    <m/>
    <m/>
    <m/>
    <s v="2. Solicitar desde la Subdirección de Operación Aduanera reportes trimestrales a los jefes de las Divisiones de Operación Aduanera - Grupos Internos de Trabajo de Importaciones de las Direcciones Seccionales de Aduanas y de las Direcciones Seccionales de Impuestos y Aduanas sobre las controversias de valor que se hayan generado en la importación de vehículos diplomáticos en relación con precios de referencia y dato objetivo y cuantificable, con el propósito de verificar el cumplimiento de los lineamientos del memorando 000225 de 2025."/>
    <s v="Informes"/>
    <n v="12"/>
    <d v="2026-01-30T00:00:00"/>
    <d v="2027-01-30T00:00:00"/>
    <n v="52.142857142857146"/>
    <n v="3"/>
    <s v="DGA_x000a_Dirección de Gestión de Aduanas                                                                                                                                                                                                                                                                      Subdirección de Operación Aduanera_x000a__x000a_Direcciones Seccionales de Aduanas de Cartagena y Barranquilla_x000a__x000a_Dirección Seccional de Impuestos y Aduanas de Santa Marta"/>
    <n v="0.25"/>
    <x v="1"/>
  </r>
  <r>
    <x v="0"/>
    <x v="0"/>
    <m/>
    <s v="17  04 100   "/>
    <m/>
    <m/>
    <m/>
    <m/>
    <s v="Implementar en el NSGA la validación de los cupos diplomáticos. Control en el NSGA que permita verificar los cupos diplomáticos previa validación de los requisitos establecidos en el Decreto 2148 de 1991 o el que haga sus veces."/>
    <s v="3. Iniciar el desarrollo de la solución tecnológica_x000a_"/>
    <s v="Informes de seguimiento "/>
    <n v="5"/>
    <d v="2026-01-30T00:00:00"/>
    <d v="2028-12-31T00:00:00"/>
    <n v="152.28571428571428"/>
    <n v="0"/>
    <s v="DGA_x000a_Dirección de Gestión de Aduanas_x000a_Subdirección de Operación Aduanera_x000a__x000a_Dirección de Gestión de Innovación y Tecnología_x000a_Subdirección de Innovación y Proyectos_x000a_Subdirección de Soluciones y Desarrollo"/>
    <n v="0"/>
    <x v="1"/>
  </r>
  <r>
    <x v="0"/>
    <x v="0"/>
    <m/>
    <s v="17  04 100   "/>
    <m/>
    <m/>
    <m/>
    <m/>
    <m/>
    <s v="4. Iniciar la implementación de la solución tecnológica"/>
    <s v="Un formato de Aceptación de Pruebas funcionales y salida a producción - FT-IIT-1851"/>
    <n v="1"/>
    <d v="2026-01-30T00:00:00"/>
    <d v="2028-12-31T00:00:00"/>
    <n v="152.28571428571428"/>
    <n v="0"/>
    <s v="DGA_x000a_Dirección de Gestión de Aduanas_x000a_Subdirección de operación aduanera_x000a__x000a_Dirección de Gestión de Innovación y Tecnología_x000a_Subdirección de Innovación y Proyectos_x000a_Subdirección de Soluciones y Desarrollos"/>
    <n v="0"/>
    <x v="1"/>
  </r>
  <r>
    <x v="0"/>
    <x v="0"/>
    <m/>
    <s v="17  04 100   "/>
    <m/>
    <m/>
    <m/>
    <m/>
    <s v="Socializar la Resolución 3415 del 26 de diciembre de 2025 del Ministerio de Hacienda y Crédito Público"/>
    <s v="5. Socializar la Resolución 3415 de 2025 del Ministerio de Hacienda y Crédito Público a los funcionarios de las Divisiones de Operación Aduanera - GIT Importaciones de las Direcciones Seccionales de Aduanas y de las Direcciones Seccionales de Impuestos y Aduanas."/>
    <s v="Listado de asistencia    "/>
    <n v="1"/>
    <d v="2026-01-26T00:00:00"/>
    <d v="2026-02-28T00:00:00"/>
    <n v="4.7142857142857144"/>
    <n v="1"/>
    <s v="DGA_x000a_Dirección de Gestión de Aduanas_x000a_Subdirección de Operación Aduanera_x000a__x000a_Direcciones Seccionales de Aduanas_x000a_Direcciones Seccionales de Impuestos y Aduanas_x000a_Divisiones de Operación Aduanera - GIT Importaciones"/>
    <n v="1"/>
    <x v="0"/>
  </r>
  <r>
    <x v="0"/>
    <x v="0"/>
    <m/>
    <s v="17  04 100   "/>
    <m/>
    <m/>
    <m/>
    <m/>
    <m/>
    <s v="6. Expedir la circular externa informativa relacionada con cupos."/>
    <s v="Circular Externa"/>
    <n v="1"/>
    <d v="2026-01-30T00:00:00"/>
    <d v="2026-03-31T00:00:00"/>
    <n v="8.5714285714285712"/>
    <n v="1"/>
    <s v="DGA_x000a_Dirección de Gestión de Aduanas_x000a_Subdirección de Operación Aduanera"/>
    <n v="1"/>
    <x v="0"/>
  </r>
  <r>
    <x v="0"/>
    <x v="0"/>
    <s v="Auditoría de Cumplimiento adelantada a la UAE – DIRECCIÓN DE IMPUESTOS Y ADUANAS NACIONALES – DIAN – Operación Aduanera y Cambiaria, vigencias 2023, 2024 a 30 de junio de 2025."/>
    <s v="22  02 002   "/>
    <s v="Hallazgo nro. 20 Sistemas de Información_x000a__x000a_“(…) al verificar la información reportada por las diferentes áreas de la DIAN relacionadas con el proceso aduanero y cambiario, se presentan las siguientes situaciones: _x000a__x000a_ ✓ Falta de gobernanza de tecnologías de la información y centralización de la información de fiscalización aduanera y cambiaria, al evidenciarse que en las diferentes seccionales cuentan con iniciativas propias de sistemas información o base de datos diferentes para la consulta de procesos y no contar con un único sistema oficial, donde se pueda llevar la trazabilidad de los procesos de fiscalización a nivel nacional._x000a__x000a_✓ Los aplicativos para el control de la operación aduanera, cuenta con una alta obsolescencia tecnológica, no permiten adjuntar documentos soportes de la operación aduanera (documentos de transporte, factura, entre otros), teniendo que recurrir a las agencias de aduanas para solicitar esta documentación, (…)”_x000a__x000a_“(…)  ✓ Se evidenciaron fallas en la seguridad de la información del aplicativo de importación de mercancías SYGA, al identificarse alteraciones en los campos correspondientes al NIT del importador, NIT del declarante y subpartidas arancelarias en 407 declaraciones de importación, con el propósito de evadir los controles de selectividad establecidos por la DIAN. Estas inconsistencias fueron reportadas en los informes emitidos por la Agencia ITRC para el período comprendido entre el 1 de enero de 2022 y el 31 de julio de 2024, información que fue verificada y validada por el equipo auditor. (…)”_x000a__x000a_“(…)  ✓ Ausencia de sistemas de información de la operación de retención de divisas, en el cual se pueda controlar la cantidad divisas retenidas, estado y recinto de almacenamiento de las mismas, actualmente se recurre al uso de herramientas manuales como hojas de Excel para consolidar información a nivel nacional._x000a__x000a_✓ Ausencia de interoperabilidad con los sistemas de zonas francas, perdiéndose el control del movimiento de estas mercancías una vez ingresan a la zona franca.               _x000a__x000a_✓ Falta de llaves (campos clave) que permita integrar y buscar información entre los diferentes aplicativos, lo que conlleva a realizar procesos manuales; es así como, sobre los insumos manejados en Excel se requiere realizar procesos manuales para determinar cómo fueron cargados en el aplicativo de fiscalización IRIS y establecer si tiene o no un número de expediente. (…)”"/>
    <m/>
    <m/>
    <s v="“(…) debilidades en los controles de integridad y seguridad de la información del sistema SYGA, así como posibles fallas en los mecanismos de autenticación, trazabilidad y monitoreo, lo que incrementa el riesgo de manipulación indebida de datos, pérdida de confiabilidad de la información y afectación de los procesos de control aduanero (…)”_x000a__x000a__x000a_“(…) falta de gestión de gobernanza de TI al no tener fortalecidos instancias de gobierno en el que se tenga implementados acuerdos de desarrollo de servicios, (…)”"/>
    <s v="Implementar en el NSGA soluciones que permitan garantizar la disponibilidad, integridad, trazabilidad y seguridad de los datos asociados a los procesos de control, fiscalización y operación aduanera."/>
    <s v="1. Iniciar el desarrollo de la solución tecnológica_x000a_"/>
    <s v="Informes de seguimiento  "/>
    <n v="5"/>
    <d v="2026-01-30T00:00:00"/>
    <d v="2028-12-31T00:00:00"/>
    <n v="152.28571428571428"/>
    <n v="0"/>
    <s v="DGA_x000a_Dirección de Gestión de Aduanas_x000a_Subdirección de Operación Aduanera_x000a__x000a_Dirección de Gestión de Innovación y Tecnología_x000a_Subdirección de Innovación y Proyectos_x000a_Subdirección de Soluciones y Desarrollo_x000a__x000a_Dirección de Gestión de Fiscalización_x000a_Subdirección de Fiscalizacion Aduanera_x000a_Subdirección de Fiscalización Cambiaria"/>
    <n v="0"/>
    <x v="1"/>
  </r>
  <r>
    <x v="0"/>
    <x v="0"/>
    <m/>
    <s v="22  02 002   "/>
    <m/>
    <m/>
    <m/>
    <m/>
    <m/>
    <s v="2. Iniciar la implementación de la solución tecnológica"/>
    <s v="Formato de Aceptación de Pruebas funcionales y salida a producción - FT-IIT-1851"/>
    <n v="1"/>
    <d v="2026-01-30T00:00:00"/>
    <d v="2028-12-31T00:00:00"/>
    <n v="152.28571428571428"/>
    <n v="0"/>
    <s v="DGA_x000a_Dirección de Gestión de Aduanas_x000a_Subdirección de operación aduanera_x000a__x000a_Dirección de Gestión de Innovación y Tecnología_x000a_Subdirección de Innovación y Proyectos_x000a_Subdirección de Soluciones y Desarrollo_x000a__x000a_Dirección de Gestión de Fiscalización_x000a_Subdirección de Fiscalizacion Aduanera_x000a_Subdirección de Fiscalización Cambiaria"/>
    <n v="0"/>
    <x v="1"/>
  </r>
  <r>
    <x v="0"/>
    <x v="0"/>
    <s v="“Auditoria Financiera a Dirección de Impuestos y Aduanas Nacionales - DIAN, incluye punto de control Dirección de Impuestos Seccional de Medellín, vigencia 2025”. "/>
    <s v="17  03 005   "/>
    <s v="Hallazgo No. 5 Cupos Importación Vehículos Diplomáticos DS Santa Marta (F)(D)_x000a__x000a_“(…) se observó que la DIAN no realiza una gestión eficiente ni oportuna en el ejercicio de las funciones de inspección, control y vigilancia respecto de los cupos establecidos para el uso de la franquicia o rebaja en los derechos de aduana aplicables a la importación de vehículos por parte de los funcionarios diplomáticos, toda vez que, en varios casos se evidenció que dichos cupos superan los montos previstos en el Decreto 2148 de 1991. (…)”._x000a__x000a__x000a_“(…) Para los casos que se relacionan a continuación, se verificó que la suma del valor FOB en USD y el ajuste en valor USD excede el monto asignado al beneficiario conforme a su rango._x000a__x000a_En virtud de lo anterior, se procedió a efectuar la liquidación del arancel dejado de cancelar por parte del funcionario diplomático, valor que asciende a $1.457.850.360 (…)”._x000a__x000a_“(…) El daño se materializa en la medida en que han transcurrido más de tres años desde la fecha de presentación de las declaraciones de importación conforme lo consignado en el artículo 2527 del Decreto 920 de 2023, plazo dentro del cual la DIAN tenía competencia para iniciar el proceso de revisión y corrección de estas. (…)”."/>
    <s v="(F - D)"/>
    <m/>
    <s v="“(…) por cuanto al termino para efectuar los procesos de fiscalización han_x000a_caducado._x000a__x000a_La DIAN no cuenta con mecanismos que permitan ejercer el cobro de las declaraciones de importación presentadas por los diplomáticos durante las vigencias objeto de análisis. (…)”."/>
    <s v="Realizar seguimiento al cumplimiento al memorando 000225 del 29 de octubre de 2025, a fin de generar las controversias de valor en el control simultáneo como son: las controversias de valor por precios de referencia y por dato objetivo y cuantificable."/>
    <s v="1. Solicitar desde la Subdirección de Operación Aduanera reportes trimestrales a los jefes de las Divisiones de Operación Aduanera - Grupos Internos de Trabajo de Importaciones de la Dirección Seccional de Aduanas de Barranquilla y de la Dirección Seccional de Impuestos y Aduanas de Santa Marta sobre las controversias de valor que se hayan generado en la importación de vehículos diplomáticos en relación con precios de referencia y dato objetivo y cuantificable, con el propósito de verificar el cumplimiento de los lineamientos del memorando 000225 de 2025."/>
    <s v="Informes trimestrales"/>
    <n v="4"/>
    <d v="2026-07-01T00:00:00"/>
    <d v="2027-01-30T00:00:00"/>
    <n v="30.428571428571427"/>
    <n v="0"/>
    <s v="DGA_x000a_Dirección de Gestión de Aduanas_x000a_Subdirección de Operación Aduanera_x000a__x000a_Dirección Seccional de Aduanas de Barranquilla_x000a__x000a_Dirección Seccional de Impuestos y Aduanas de Santa Marta"/>
    <n v="0"/>
    <x v="1"/>
  </r>
  <r>
    <x v="0"/>
    <x v="0"/>
    <m/>
    <m/>
    <m/>
    <m/>
    <m/>
    <m/>
    <s v="Implementar en el NSGA la validación de los cupos diplomáticos (Control en el NSGA que permita verificar los cupos diplomáticos previa validación de los requisitos establecidos en el Decreto 2148 de 1991 o el que haga sus veces)."/>
    <s v="2. Iniciar el desarrollo de la solución tecnológica_x000a_"/>
    <s v="Informes de seguimiento semestrales"/>
    <n v="5"/>
    <d v="2026-07-01T00:00:00"/>
    <d v="2028-12-31T00:00:00"/>
    <n v="130.57142857142858"/>
    <n v="0"/>
    <s v="DGA_x000a_Dirección de Gestión de Aduanas_x000a_Subdirección de Operación Aduanera_x000a__x000a_Dirección de Gestión de Innovación y Tecnología_x000a_Subdirección de Innovación y Proyectos_x000a_Subdirección de Soluciones y Desarrollo"/>
    <n v="0"/>
    <x v="1"/>
  </r>
  <r>
    <x v="0"/>
    <x v="0"/>
    <m/>
    <m/>
    <m/>
    <m/>
    <m/>
    <m/>
    <m/>
    <s v="3. Iniciar la implementación de la solución tecnológica"/>
    <s v="Un  formato de Aceptación de Pruebas funcionales y salida a producción - FT-IIT-1851"/>
    <n v="1"/>
    <d v="2026-07-01T00:00:00"/>
    <d v="2028-12-31T00:00:00"/>
    <n v="130.57142857142858"/>
    <n v="0"/>
    <s v="DGA_x000a_Dirección de Gestión de Aduanas_x000a_Subdirección de Operación Aduanera_x000a__x000a_Dirección de Gestión de Innovación y Tecnología_x000a_Subdirección de Innovación y Proyectos_x000a_Subdirección de Soluciones y Desarrollo"/>
    <n v="0"/>
    <x v="1"/>
  </r>
  <r>
    <x v="0"/>
    <x v="0"/>
    <m/>
    <m/>
    <m/>
    <m/>
    <m/>
    <m/>
    <s v="Realizar seguimiento y monitoreo cuatrimestral al Memorando 228 de 2025, &quot;Lineamientos para el control posterior de vehículos importados por personal diplomático bajo la franquicia arancelaria establecida en el Decreto 2148 de 1991&quot;, mediante el cual se remitió a las Direcciones Seccionales los seleccionados para la ejecución de las acciones de control correspondientes."/>
    <s v="4. Solicitar a cada una de las Direcciones Seccionales, mediante oficio, informar el avance y los resultados de las actuaciones de control realizadas respecto de los  seleccionados, con el fin de efectuar el seguimiento."/>
    <s v="Informe cuatrimestral"/>
    <n v="3"/>
    <d v="2026-07-01T00:00:00"/>
    <d v="2027-06-30T00:00:00"/>
    <n v="52"/>
    <n v="0"/>
    <s v="DGA_x000a_Dirección de Gestión de Aduanas_x000a__x000a_Dirección de Gestión de Fiscalización_x000a_Subdirección de Fiscalización Aduanera"/>
    <n v="0"/>
    <x v="1"/>
  </r>
  <r>
    <x v="0"/>
    <x v="0"/>
    <s v="“Auditoria Financiera a Dirección de Impuestos y Aduanas Nacionales - DIAN, incluye punto de control Dirección de Impuestos Seccional de Medellín, vigencia 2025”. "/>
    <s v="17  03 005   "/>
    <s v="Hallazgo No. 6 Cupos Importación Vehículos Diplomáticos DS Barranquilla (F)(D)_x000a__x000a_“(…) Para los casos que se relacionan a continuación, se verificó que la suma del valor FOB en USD y el ajuste en valor USD excede el monto asignado al beneficiario conforme a su rango. En virtud de lo anterior, se procedió a efectuar la liquidación del arancel dejado de cancelar por parte del funcionario diplomático, valor que asciende a $ 414.347.836(…)”._x000a__x000a_“(…) El daño se materializa en la medida en que han transcurrido más de tres años desde la fecha de presentación de las declaraciones de importación conforme lo consignado en el artículo 2533 del Decreto 920 de 2023, plazo dentro del cual la DIAN tenía competencia para iniciar el proceso de revisión y corrección de estas. En consecuencia, dichas declaraciones adquirieron firmeza (…)”."/>
    <s v="(F - D)"/>
    <m/>
    <s v="“(…) por cuanto al termino para efectuar los procesos de fiscalización han_x000a_caducado._x000a__x000a_La DIAN no cuenta con mecanismos que permitan ejercer el cobro de las declaraciones de importación presentadas por los diplomáticos durante las vigencias objeto de análisis (…)”."/>
    <s v="Realizar seguimiento al cumplimiento al memorando 000225 del 29 de octubre de 2025, a fin de generar las controversias de valor en el control simultáneo como son: las controversias de valor por precios de referencia y por dato objetivo y cuantificable."/>
    <s v="1. Solicitar desde la Subdirección de Operación Aduanera reportes trimestrales a los jefes de las Divisiones de Operación Aduanera - Grupos Internos de Trabajo de Importaciones de la Dirección Seccional de Aduanas de Barranquilla y de la Dirección Seccional de Impuestos y Aduanas de Santa Marta sobre las controversias de valor que se hayan generado en la importación de vehículos diplomáticos en relación con precios de referencia y dato objetivo y cuantificable, con el propósito de verificar el cumplimiento de los lineamientos del memorando 000225 de 2025."/>
    <s v="Informes trimestrales"/>
    <n v="4"/>
    <d v="2026-07-01T00:00:00"/>
    <d v="2027-01-30T00:00:00"/>
    <n v="30.428571428571427"/>
    <n v="0"/>
    <s v="DGA_x000a_Dirección de Gestión de Aduanas_x000a_Subdirección de Operación Aduanera_x000a__x000a_Dirección Seccional de Aduanas de Barranquilla_x000a__x000a_Dirección Seccional de Impuestos y Aduanas de Santa Marta"/>
    <n v="0"/>
    <x v="1"/>
  </r>
  <r>
    <x v="0"/>
    <x v="0"/>
    <m/>
    <m/>
    <m/>
    <m/>
    <m/>
    <m/>
    <s v="Implementar en el NSGA la validación de los cupos diplomáticos (Control en el NSGA que permita verificar los cupos diplomáticos previa validación de los requisitos establecidos en el Decreto 2148 de 1991 o el que haga sus veces)."/>
    <s v="2. Iniciar el desarrollo de la solución tecnológica_x000a_"/>
    <s v="Informes de seguimiento semestrales"/>
    <n v="5"/>
    <d v="2026-07-01T00:00:00"/>
    <d v="2028-12-31T00:00:00"/>
    <n v="130.57142857142858"/>
    <n v="0"/>
    <s v="DGA_x000a_Dirección de Gestión de Aduanas_x000a_Subdirección de Operación Aduanera_x000a__x000a_Dirección de Gestión de Innovación y Tecnología_x000a_Subdirección de Innovación y Proyectos_x000a_Subdirección de Soluciones y Desarrollo"/>
    <n v="0"/>
    <x v="1"/>
  </r>
  <r>
    <x v="0"/>
    <x v="0"/>
    <m/>
    <m/>
    <m/>
    <m/>
    <m/>
    <m/>
    <m/>
    <s v="3. Iniciar la implementación de la solución tecnológica"/>
    <s v="Un  formato de Aceptación de Pruebas funcionales y salida a producción - FT-IIT-1851"/>
    <n v="1"/>
    <d v="2026-07-01T00:00:00"/>
    <d v="2028-12-31T00:00:00"/>
    <n v="130.57142857142858"/>
    <n v="0"/>
    <s v="DGA_x000a_Dirección de Gestión de Aduanas_x000a_Subdirección de Operación Aduanera_x000a__x000a_Dirección de Gestión de Innovación y Tecnología_x000a_Subdirección de Innovación y Proyectos_x000a_Subdirección de Soluciones y Desarrollo"/>
    <n v="0"/>
    <x v="1"/>
  </r>
  <r>
    <x v="0"/>
    <x v="0"/>
    <m/>
    <m/>
    <m/>
    <m/>
    <m/>
    <m/>
    <s v="Realizar seguimiento y monitoreo cuatrimestral al Memorando 228 de 2025, &quot;Lineamientos para el control posterior de vehículos importados por personal diplomático bajo la franquicia arancelaria establecida en el Decreto 2148 de 1991&quot;, mediante el cual se remitió a las Direcciones Seccionales los seleccionados para la ejecución de las acciones de control correspondientes."/>
    <s v="4. Solicitar a cada una de las Direcciones Seccionales, mediante oficio, informar el avance y los resultados de las actuaciones de control realizadas respecto de los  seleccionados, con el fin de efectuar el seguimiento."/>
    <s v="Informe cuatrimestral"/>
    <n v="3"/>
    <d v="2026-07-01T00:00:00"/>
    <d v="2027-06-30T00:00:00"/>
    <n v="52"/>
    <n v="0"/>
    <s v="DGA_x000a_Dirección de Gestión de Aduanas_x000a__x000a_Dirección de Gestión de Fiscalización_x000a_Subdirección de Fiscalización Aduanera"/>
    <n v="0"/>
    <x v="1"/>
  </r>
  <r>
    <x v="1"/>
    <x v="0"/>
    <s v="5 Aud Regular Vig 2008 Recaudadora_x000a__x000a_AEF - Seguimiento PM 2014"/>
    <s v="16 03 002"/>
    <s v="HALLAZGO 5. Expedientes: 9600055, 96000357, 96000342 y 20010131. Se recibió en septiembre de 2005 maquinaria en dación en pago por $680 millones y $185,4 millones, trasladados a Almagrario–Bosa, permaneciendo aun en esta a mayo 30 de 2009, evidenciando una gestión ineficaz y antieconómica, al no realizarse su disposición final. Se indica por la DIAN estos bienes fueron incluidos en la Licitación Pública LP-NC-005-2006, por “$679.900.000 y $184.390.000”, estando sobrevaluados repecto al estado de la maquinaria, de acuerdo al Peritaje Técnico su valor actual es de $7,2 y $10,4 millones, respectivamente, no realizando en su momento el avalúo para establecer el valor mínimo de venta de los bienes, segun lo establecido en el parágrafo del artículo 14 del Decreto 855/94._x000a_Se recibió asi mismo en septiembre y noviembre de 2005, elementos de cacharrería en dación en pago por $88 millones y muebles y enseres por $6,7 millones, bienes que fueron trasladados a Almagrario–Bosa, permaneciendo a 30/05/09 aun en la almacenadora, sin que se evidencie gestión de la DIAN para su venta o destino final, toda vez que se trata de elementos nuevos._x000a_Las situaciones anteriores generan desgaste económico y administrativo, en detrimento de las finanzas de la entidad, al incumplir la Orden Administrativa No 006 de Diciembre 31/04, numeral 7, “El proceso de comercialización  de los bienes se debe iniciar máximo dentro  de los (60) días hábiles siguientes al recibo del mismo”."/>
    <m/>
    <m/>
    <s v="Indebida aplicación de la Orden Administrativa No. 06 de 2004, numeral 7, y falta gestión frente a la comercialización y disposición de los bienes recibidos en dación en pago.  "/>
    <s v="Disponer de los bienes muebles adjudicados a la Nación por  valor de $ 83.392.920, en custodia de la Dirección Seccional de Aduanas de Bogotá, a 30 de  noviembre de 2006."/>
    <s v="Realizar las actas de entrega de los bienes dispuestos de acuerdo a la modalidad de disposición aplicada."/>
    <s v="valor de los bienes dispuestos en el periodo / valor total de los bienes. Periodicidad Trimestral."/>
    <n v="1"/>
    <d v="2020-11-01T00:00:00"/>
    <d v="2022-10-31T00:00:00"/>
    <n v="104.14285714285714"/>
    <n v="1"/>
    <s v="DGC_x000a_DS - Subproceso Operación Logística_x000a_Dirección Seccional de Aduanas de Bogotá_x000a_División Administrativa y Financiera_x000a_GIT de Operación Logística de la Dirección Seccional_x000a__x000a_NC - Subproceso Operación Logística_x000a_Dirección de Gestión Corporativa_x000a_Subdirección Logística_x000a__x000a_REFORMULADO_x000a_29052020_x000a_31102020_x000a_30112021"/>
    <n v="1"/>
    <x v="0"/>
  </r>
  <r>
    <x v="1"/>
    <x v="0"/>
    <m/>
    <m/>
    <m/>
    <m/>
    <m/>
    <m/>
    <s v="Disponer de los bienes muebles adjudicados a la Nación por valor de $295.073.969,00, en custodia de la Dirección Seccional de Aduanas de Bogotá. "/>
    <s v="Realizar las actas de entrega de los bienes dispuestos de acuerdo a la modalidad de disposición aplicada."/>
    <s v="valor de los bienes dispuestos en el periodo / valor total de los bienes. Periodicidad Trimestral."/>
    <n v="1"/>
    <d v="2022-11-01T00:00:00"/>
    <d v="2027-12-31T00:00:00"/>
    <n v="269.42857142857144"/>
    <n v="0.71899999999999997"/>
    <s v="DGC_x000a_DS - Subproceso Operación Logística_x000a_Dirección Seccional de Aduanas de Bogotá_x000a_División Administrativa y Financiera_x000a_GIT de Operación Logística de la Dirección Seccional_x000a__x000a_NC - Subproceso Operación Logística_x000a_Dirección de Gestión Corporativa_x000a_Subdirección Logística_x000a__x000a_REFORMULADO_x000a_24102022_x000a_"/>
    <n v="0.71899999999999997"/>
    <x v="1"/>
  </r>
  <r>
    <x v="1"/>
    <x v="0"/>
    <s v="6 Aud Regular Vig 2008 Recaudadora_x000a__x000a_AEF - Seguimiento PM 2014"/>
    <s v="16 03 002"/>
    <s v="Hallazgo 6. Bodegaje Bienes Recibidos en Dación de Pago. Efectuada visita de inspección administrativa ocular a las bodegas Almagrario-Bosa donde la DIAN tiene mercancía en custodia, se estableció que a marzo/09 esta empresa le ha facturado a la Entidad por concepto de bodegaje la suma de $361.5 millones, que equivalen al 38% de los bienes recibidos en dación en pago, hecho que ocasiona gastos adicionales a la entidad en detrimento de sus finanzas, en la medida en que la DIAN no gestione el destino final de estos bienes ocasionando detrimento patrimonial en igual cuantía, lo anterior constituye un hallazgo con presunta incidencia fiscal."/>
    <m/>
    <m/>
    <s v="Indebida aplicación de la Orden Administrativa No. 06 de 2004, numeral 7, y falta gestión frente a la comercialización y disposición de los bienes recibidos en dación en pago. "/>
    <s v="Disponer de los bienes muebles adjudicados a la Nación por valor de $481.033.006,82,en custodia de la dirección Seccional de Aduanas de Bogotá a diciembre 31 de 2009."/>
    <s v="Realizar las actas de entrega de los bienes dispuestos de acuerdo a la modalidad de disposición aplicada."/>
    <s v="valor de los bienes dispuestos en el periodo / valor total de los bienes. Periodicidad Trimestral."/>
    <n v="1"/>
    <d v="2023-01-02T00:00:00"/>
    <d v="2026-07-31T00:00:00"/>
    <n v="186.57142857142858"/>
    <n v="1"/>
    <s v="DGC_x000a_DS - Subproceso Operación Logística_x000a_Dirección Seccional de Aduanas de Bogotá_x000a_División Administrativa y Financiera_x000a_GIT de Operación Logística de la Dirección Seccional_x000a__x000a_NC - Subproceso Operación Logística_x000a_Dirección de Gestión Corporativa_x000a_Subdirección Logística_x000a__x000a_REFORMULADO_x000a_29052020_x000a_31102020_x000a_30112021_x000a_09122022"/>
    <n v="1"/>
    <x v="0"/>
  </r>
  <r>
    <x v="1"/>
    <x v="0"/>
    <s v="18 Aud Regular Vig 2009 Recaudadora_x000a__x000a_AEF - Seguimiento PM 2014"/>
    <s v="19 03 001"/>
    <s v="Hallazgo 18. Comercialización de Bienes recibidos en Dación de Pago. La orden administrativa No. 6 de Diciembre 31 de 2004 en su numeral 7.1 señala que el proceso de comercialización de los bienes recibidos en Dación de Pago deberá iniciarse máximo dentro de los 60 días hábiles siguientes al recibo del mismo.  No obstante, se evidenció que para los bienes recibidos por parte de la entidad auditada bajo el concepto de Dación en Pago no se ha iniciado el proceso de comercialización, en el término establecido en la orden administrativa correspondiente."/>
    <m/>
    <m/>
    <s v="Debilidades en la gestión de los funcionarios y de las directivas en el Nivel Central de la Entidad."/>
    <s v="Disponer de los bienes muebles adjudicados a la Nación, así:  DS de Aduanas de Bogotá $481.033.006,82, DS de Aduanas de Cali $39.366.210.11,  DS de Aduanas de Cúcuta $5.600.000, DS de Impuestos y Aduanas de Manizales $27.391.441,  DS de Aduanas de Medellín $56.273.770 a diciembre 31 de 2009."/>
    <s v="Realizar las actas de entrega de los bienes dispuestos de acuerdo a la modalidad de disposición aplicada."/>
    <s v="valor de los bienes dispuestos en el periodo / valor total de los bienes. Periodicidad Trimestral."/>
    <n v="1"/>
    <d v="2023-01-02T00:00:00"/>
    <d v="2026-07-31T00:00:00"/>
    <n v="186.57142857142858"/>
    <n v="1"/>
    <s v="DGC_x000a_DS - Subproceso Operación Logística_x000a_Dirección Seccional de Aduanas de Bogotá_x000a_Dirección Seccional de Aduanas de Cali_x000a_Dirección Seccional de Impuestos y Aduanas de Cúcuta_x000a_Dirección Seccional de Impuestos y Aduanas de Manizales_x000a_Dirección Seccional de Aduanas de Medellín_x000a_División Administrativa y Financiera_x000a_GIT de Operación Logística _x000a__x000a_NC - Subproceso Operación Logística_x000a_Dirección de Gestión Corporativa_x000a_Subdirección Logística_x000a__x000a_REFORMULADO_x000a_29052020_x000a_31102020_x000a_30112021_x000a_09122022"/>
    <n v="1"/>
    <x v="0"/>
  </r>
  <r>
    <x v="1"/>
    <x v="0"/>
    <s v="14 Aud DS ADUANAS, Ipiales, Cartagena, Cúcuta, Bogotá, B/ventura, Cali, Urabá Vig P.Semestre 2015"/>
    <s v="19 03 002"/>
    <s v="Hallazgo No.14: Actas de destrucción de mercancías 1o semestre 2015_x000a_En la revisión efectuada a las actividades del Grupo de Comercialización, no se evidenciaron las correspondientes actas de destrucción de la vigencia auditada. No obstante, haberse definido su situación aproximadamente hace más de seis (6) meses. Por debilidades en la función de planeación, seguimiento y control del grupo, no se realizó oportunamente la gestión para su destrucción y baja del inventario, incurriendo en el pago adicional por el servicio de depósito o bodegaje._x000a_"/>
    <m/>
    <m/>
    <s v="Debilidades en la función de planeación, seguimiento y control de grupo"/>
    <s v="Disponer de las Mercancías con situación jurídica definida por valor de $ 439.166.576, correspondiente a mercancías ingresadas antes del 31 de diciembre de 2015."/>
    <s v="Realizar Egresos de las mercancías registradas en el sistema ADA."/>
    <s v="Valor de la mercancía dispuesta en el periodo/valor total de las mercancías a disponer. Periodicidad Trimestral."/>
    <n v="1"/>
    <d v="2023-01-02T00:00:00"/>
    <d v="2027-07-31T00:00:00"/>
    <n v="238.71428571428572"/>
    <n v="0.67820000000000003"/>
    <s v="DGC_x000a_DS - Subproceso Operación Logística_x000a_GIT de Operación Logística _x000a_Dirección Seccional de Aduanas de Cali_x000a__x000a_REFORMULADO _x000a_29052020_x000a_30102020_x000a_30112021_x000a_09122022"/>
    <n v="0.67820000000000003"/>
    <x v="1"/>
  </r>
  <r>
    <x v="1"/>
    <x v="0"/>
    <s v="5 Aud. Reg.  Función Recaudadora Vig. 2010_x000a__x000a_AEF - Seguimiento PM 2014"/>
    <s v="19 05 100"/>
    <s v="Hallazgo 5. En los depósitos Almagrario y Almaviva se encuentran mercancías almacenadas con situación jurídica definida que tienen más de tres años de antigüedad cuyo valor aduanero asciende a la suma de $2.713,3 millones"/>
    <m/>
    <m/>
    <s v="Demoras en la aprobación por parte del nivel central de los eventos de disposición de mercancías"/>
    <s v="Disponer de las Mercancías con situación jurídica definida y registradas en el sistema ADA por valor de $ 2.589.186.195, con corte a diciembre 31 de 2016._x000a_"/>
    <s v="Realizar Egresos de las mercancías registradas en el sistema ADA."/>
    <s v="valor de la mercancía dispuesta en el periodo / valor total de las mercancías a disponer. Periodicidad Trimestral."/>
    <n v="1"/>
    <d v="2023-01-02T00:00:00"/>
    <d v="2026-12-31T00:00:00"/>
    <n v="208.42857142857142"/>
    <n v="0.99139999999999995"/>
    <s v="DGC_x000a_DS - Subproceso Operación Logística_x000a_GIT de Operación Logística _x000a_Dirección Seccional de Aduanas de Cartagena_x000a_Área que apoya Subdirección Logística_x000a__x000a_REFORMULADO_x000a_29052020_x000a_31102020_x000a_30112021_x000a_09122022"/>
    <n v="0.99139999999999995"/>
    <x v="1"/>
  </r>
  <r>
    <x v="1"/>
    <x v="0"/>
    <s v="1 Aud. Regular Vigencia 2010_x000a_(Recaudadora)_x000a__x000a_AEF - Seguimiento PM 2014"/>
    <s v="14 04 004"/>
    <s v="Hallazgo No. 1_x000a_En los archivos de la seccional no se encontraron reportes de evaluación del contrato que evidencien seguimiento a las observaciones formuladas por parte de la seccional de conformidad con el memorando 000655 de octubre 6 de 2009, como se observa en los formatos de evaluación bimestral en los cuales se consignan las observaciones de diferente naturaleza y que en el caso de las  facturas CU-0000916 de 08-07-2010, presenta dos descuentos por $ 168.228. _x000a_Así mismo, no se encontraron  en la dirección seccional reportes de seguimiento y evaluación de la ejecución del contrato, que complementen las actividades de control y seguimiento  a la contratación de almacenamiento de mercancías. _x000a_De otra parte, se  pudo determinar la existencia de vehículos en estado de abandono y alguna chatarra que por  su precaria condición actual  no representa un activo con posibilidades de comercialización y antes por el contrario le generan al estado unos costos de bodegaje que para el caso de Almaviva para la vigencia 2010 ascendió a $ 55.5 millones y Alpopular $ 132.04 millones y que en algunos casos datan desde el 2003.  Estos hechos adicionalmente al costo de almacenaje que representan generan un incumplimiento a los lineamientos del indicador de control de tiempos de almacenamientos (I.P.M.A) contemplados en el numeral 5.1  de la orden Administrativa 003 de 2001, que establece como referencia del indicador un término de (90) días como referencia para la permanencia de la mercancía en depósito.  _x000a_"/>
    <m/>
    <m/>
    <s v="Deficiencias de control interno de gestión administrativa en la aplicación de normatividad y procedimientos internos."/>
    <s v="Realizar y remitir un informe de gestión adelantada en calidad de supervisor de ejecución del contrato de almacenamiento, en donde se refleje cada una de las actuaciones realizadas y las evidencias frente a los hallazgos encontrados."/>
    <s v="Realizar y enviar informe de gestión a la supervision."/>
    <s v="Informes de supervisión"/>
    <n v="1"/>
    <d v="2015-03-01T00:00:00"/>
    <d v="2015-09-30T00:00:00"/>
    <n v="30.428571428571427"/>
    <n v="1"/>
    <s v="DGC_x000a_DS -  Dirección Seccional de Cúcuta_x000a_División  Administrativa y financiera_x000a_GIT de Operación Logística de la _x000a__x000a_ACTUALIZADO_x000a_30112021"/>
    <n v="1"/>
    <x v="0"/>
  </r>
  <r>
    <x v="1"/>
    <x v="0"/>
    <m/>
    <m/>
    <m/>
    <m/>
    <m/>
    <m/>
    <m/>
    <s v="Consolidar y verificar los informes de gestión presentados, y tramitar lo correspondiente de acuerdo con el resultado obtenido."/>
    <s v="Informes de resultados y observaciones"/>
    <n v="1"/>
    <d v="2015-03-01T00:00:00"/>
    <d v="2015-10-31T00:00:00"/>
    <n v="34.857142857142854"/>
    <n v="1"/>
    <s v="DGC_x000a_NC - Dirección de Gestión Corporativa_x000a_Subdirección Logística_x000a_Coordinación de Optimización de la Operación Logística_x000a__x000a_ACTUALIZADO_x000a_30112021"/>
    <n v="1"/>
    <x v="0"/>
  </r>
  <r>
    <x v="1"/>
    <x v="0"/>
    <m/>
    <m/>
    <m/>
    <m/>
    <m/>
    <m/>
    <s v="Gestionar la disposición de mercancías con SJD a corte 30 de abril de 2025 cuyo valor asciende a $ 2.874.988.645, y registran un término de bodegaje superior a 2 años."/>
    <s v="Elaborar y remitir a la Subdirección Logística los proyectos para la Disposición de Mercancías."/>
    <s v="Oficios o correos"/>
    <n v="2874988645"/>
    <d v="2025-07-01T00:00:00"/>
    <d v="2027-07-01T00:00:00"/>
    <n v="104.28571428571429"/>
    <n v="2451452507"/>
    <s v="DGC_x000a_DS - Dirección Seccional de Cúcuta_x000a_División Administrativa y Financiera_x000a_GIT de Operación Logística  _x000a__x000a_NC -  Dirección de Gestión Corporativa_x000a_Subdirección Logística_x000a_Coordinaciones de Gestión Social y Comercialización _x000a_Coordinación de Destrucciones y Chatarrización_x000a__x000a_REFORMULADO_x000a_30092016_x000a_31092017_x000a_30032018_x000a_30032019_x000a_30042020_x000a_05052021_x000a_30112021_x000a_09122022"/>
    <n v="0.85268250059471107"/>
    <x v="1"/>
  </r>
  <r>
    <x v="1"/>
    <x v="0"/>
    <m/>
    <m/>
    <m/>
    <m/>
    <m/>
    <m/>
    <m/>
    <s v="Gestionar la entrega de las mercancías dispuestas bajo la modalidad de donación, destrucción, chatarrización, venta y/o asignación)"/>
    <s v="Egresos de mercancías ADA"/>
    <n v="2874988645"/>
    <d v="2025-07-01T00:00:00"/>
    <d v="2027-07-01T00:00:00"/>
    <n v="104.28571428571429"/>
    <n v="2349118085"/>
    <s v="DGC_x000a_DS - Dirección Seccional de Cúcuta_x000a_División Administrativa y Financiera_x000a_GIT de Operación Logística  _x000a__x000a_NC - Subproceso Operación Logística_x000a_Dirección de Gestión Corporativa_x000a_Subdirección Logística_x000a_Coordinaciones de Gestión Social y Comercialización _x000a_Coordinación de Destrucciones y Chatarrización_x000a__x000a_REFORMULADO_x000a_30092016_x000a_31092017_x000a_30032018_x000a_30032019_x000a_30042020_x000a_05052021_x000a_30112021_x000a_09122022"/>
    <n v="0.81708777844581715"/>
    <x v="1"/>
  </r>
  <r>
    <x v="1"/>
    <x v="0"/>
    <m/>
    <m/>
    <m/>
    <m/>
    <m/>
    <m/>
    <s v="Revisar, actualizar y publicar los procedimientos relacionados con la disposición de mercancías."/>
    <s v="Ajustar los procedimientos relacionados con la disposición de mercancías a las necesidades actuales de la entidad."/>
    <s v="Procedimiento ajustado"/>
    <n v="1"/>
    <d v="2020-05-01T00:00:00"/>
    <d v="2020-12-31T00:00:00"/>
    <n v="34.857142857142854"/>
    <n v="1"/>
    <s v="DGC_x000a_NC - Dirección de Gestión Corporativa_x000a_Subdirección Logística_x000a__x000a_Dirección de Gestión Estratégica y Analítica_x000a_Subdirección de Procesos_x000a__x000a_REFORMULADO_x000a_30042020_x000a_ACTUALIZADO_x000a_30112021"/>
    <n v="1"/>
    <x v="0"/>
  </r>
  <r>
    <x v="1"/>
    <x v="0"/>
    <s v="11 Aud  Proceso Comercialización_x000a_Subproceso Control y Administración de Mercancías Aprehendidas, Decomisadas y Abandonadas a Favor de la Nación Vigencia 2018 - 2019 - a 30 de junio de 2020"/>
    <s v="12  02  002"/>
    <s v="HALLAZGO No. 11. DISPOSICION DE MERCANCIAS: PERECEDEROS, EN ABANDONO Y OTROS _x000a__x000a_DS de Aduanas de Bogotá - DS de Aduanas de Cúcuta            _x000a__x000a_(…) las acciones ejecutadas por la DIAN no han sido efectivas para cumplir con la función de disposición de las mercancías aprehendidas, decomisadas o abandonadas a favor de la Nación."/>
    <m/>
    <m/>
    <s v="(…) inobservancia de los principios de eficacia y celeridad, así como del incumplimiento del procedimiento de disposición de mercancías y la falta de control y seguimiento a través del sistema de información"/>
    <s v="DS Cúcuta: Proceder con la Disposición de la Mercancía en Abandono (Bomba de agua según DIIAM 38071117605)"/>
    <s v="1. Remitir a la Subdirección de Gestión Comercial  el proyecto de resolución de Disposición por la modalidad de Chatarrización."/>
    <s v="Oficio de remisión del proyecto resolución  a la Coordinación de Disposición de Mercancías."/>
    <n v="1"/>
    <d v="2020-12-07T00:00:00"/>
    <d v="2021-01-15T00:00:00"/>
    <n v="5.5714285714285712"/>
    <n v="1"/>
    <s v="DGC_x000a_NC - Subproceso Operación Logística_x000a_Dirección de Gestión Corporativa_x000a_Subdirección Logística_x000a__x000a_DS - Subproceso Operación Logística_x000a_Dirección Seccional de Aduanas de Cúcuta_x000a_GIT de Operación Logística     _x000a__x000a_ACTUALIZADO_x000a_30112021"/>
    <n v="1"/>
    <x v="0"/>
  </r>
  <r>
    <x v="1"/>
    <x v="0"/>
    <m/>
    <m/>
    <m/>
    <m/>
    <m/>
    <m/>
    <s v="DS Cúcuta: Proceder con la Disposición 346 ítems de Mercancía consistente en Vehículos nuevos, usados, motocicletas nuevas y usadas, por valor de $2,166,171,383, "/>
    <s v="Elaborar y remitir a la Subdirección de Gestión  Comercial los proyectos para la Disposición de Mercancías."/>
    <s v="Oficios o correos"/>
    <n v="1"/>
    <d v="2023-01-02T00:00:00"/>
    <d v="2025-12-31T00:00:00"/>
    <n v="156.28571428571428"/>
    <n v="1"/>
    <s v="DGC_x000a_NC - Subproceso Operación Logística_x000a_Dirección de Gestión Corporativa_x000a_Subdirección Logística_x000a__x000a_DS - Subproceso Operación Logística_x000a_Dirección Seccional de Aduanas de Cúcuta_x000a_GIT de Operación Logística     _x000a__x000a_REFORMULADO_x000a_30112021_x000a_09122022"/>
    <n v="1"/>
    <x v="0"/>
  </r>
  <r>
    <x v="1"/>
    <x v="0"/>
    <m/>
    <m/>
    <m/>
    <m/>
    <m/>
    <m/>
    <m/>
    <s v="Disponer de las mercancías remitidas en los proyectos de disposición   a la Subdirección de Gestión Comercial."/>
    <s v="Egresos de mercancías"/>
    <n v="1"/>
    <d v="2023-01-02T00:00:00"/>
    <d v="2026-12-31T00:00:00"/>
    <n v="208.42857142857142"/>
    <n v="0.97670000000000001"/>
    <s v="DGC_x000a_NC - Subproceso Operación Logística_x000a_Dirección de Gestión Corporativa_x000a_Subdirección Logística_x000a_Coordinación de  Chatarrización y Destrucciones                            _x000a_Coordinación de Gestión Social y Comercialización_x000a__x000a_DS - Subproceso Operación Logística_x000a_Dirección Seccional de Aduanas de Cúcuta         _x000a_GIT de Operación Logística     _x000a__x000a_REFORMULADO_x000a_30112021_x000a_09122022"/>
    <n v="0.97670000000000001"/>
    <x v="1"/>
  </r>
  <r>
    <x v="1"/>
    <x v="0"/>
    <m/>
    <m/>
    <m/>
    <m/>
    <m/>
    <m/>
    <s v="DS Cúcuta: Proceder con la Disposición de 144 ítems de Mercancía varias consistente en Hogar, Vestuario, Accesorios Personal; Industriales; Perecederos; Joyas; perecederos, artículos para deporte, etc., por valor de $894,025,751. "/>
    <s v="Elaborar y remitir a la Subdirección de Gestión  Comercial los proyectos para la Disposición de Mercancías."/>
    <s v="Oficio o correo "/>
    <n v="1"/>
    <d v="2023-01-02T00:00:00"/>
    <d v="2024-12-31T00:00:00"/>
    <n v="104.14285714285714"/>
    <n v="1"/>
    <s v="DGC_x000a_NC - Subproceso Operación Logística_x000a_Dirección de Gestión Corporativa_x000a_Subdirección Logística_x000a__x000a_DS - Subproceso Operación Logística_x000a_Dirección Seccional de Aduanas de Cúcuta_x000a_GIT de Operación Logística     _x000a__x000a_REFORMULADO_x000a_05052021_x000a_30112021_x000a_09122022"/>
    <n v="1"/>
    <x v="0"/>
  </r>
  <r>
    <x v="1"/>
    <x v="0"/>
    <m/>
    <m/>
    <m/>
    <m/>
    <m/>
    <m/>
    <m/>
    <s v="Disponer de las mercancías remitidas en los proyectos de disposición   a la Subdirección de Gestión Comercial."/>
    <s v="Egresos de mercancías"/>
    <n v="1"/>
    <d v="2023-01-02T00:00:00"/>
    <d v="2025-12-31T00:00:00"/>
    <n v="156.28571428571428"/>
    <n v="1"/>
    <s v="DGC_x000a_NC - Subproceso Operación Logística_x000a_Dirección de Gestión Corporativa_x000a_Subdirección Logística_x000a_Coordinación de Gestión Social y Comercialización                                    _x000a_Coordinación de  Chatarrización y Destrucciones _x000a__x000a_DS - Subproceso Operación Logística_x000a_Dirección Seccional de Aduanas de Cúcuta         _x000a_GIT de Operación Logística     _x000a__x000a_REFORMULADO_x000a_30112021_x000a_09122022"/>
    <n v="1"/>
    <x v="0"/>
  </r>
  <r>
    <x v="1"/>
    <x v="0"/>
    <m/>
    <m/>
    <m/>
    <m/>
    <m/>
    <m/>
    <s v="DS Bogotá: Adelantar las inspecciones de las mercancías que se encuentran en existencias por valor de $1.576.476.588"/>
    <s v="Emitir los egresos de la mercancía, de _x000a_acuerdo con cada modalidad de disposición por valor de $1.576.476.588"/>
    <s v="Valor total de egresos emitidos / Valor total de mercancía a disponer $1.576.476.588"/>
    <n v="1"/>
    <d v="2026-05-06T00:00:00"/>
    <d v="2026-12-31T00:00:00"/>
    <n v="34.142857142857146"/>
    <n v="0.94359999999999999"/>
    <s v="DGC_x000a_NC - Subproceso Operación Logística_x000a_Dirección de Gestión Corporativa_x000a_Subdirección Logística_x000a__x000a_DS - Subproceso Operación Logística_x000a_Dirección Seccional de Aduanas de Bogotá   _x000a_GIT de Operación Logística   _x000a__x000a_REFORMULADO_x000a_30112021  _x000a_09122022"/>
    <n v="0.94359999999999999"/>
    <x v="1"/>
  </r>
  <r>
    <x v="1"/>
    <x v="0"/>
    <m/>
    <m/>
    <m/>
    <m/>
    <m/>
    <m/>
    <s v="DS Bogotá: Elaborar y remitir los proyectos de disposición de mercancías por valor de  $. 2.011.386.590"/>
    <s v="Emitir los egresos de la mercancía, de acuerdo con cada _x000a_modalidad de disposición por valor de $2.011.386.590"/>
    <s v="Valor total de egresos emitidos / Valor total de mercancía a disponer $2.011.386.590"/>
    <n v="1"/>
    <d v="2026-05-06T00:00:00"/>
    <d v="2026-12-31T00:00:00"/>
    <n v="34.142857142857146"/>
    <n v="0.52590000000000003"/>
    <s v="DGC_x000a_NC - Subproceso Operación Logística_x000a_Dirección de Gestión Corporativa_x000a_Subdirección Logística_x000a_Coordinación de Gestión Social y Comercialización                         _x000a_Coordinación de  Chatarrización y Destrucciones_x000a__x000a_DS - Subproceso Operación Logística_x000a_Dirección Seccional de Aduanas de Bogotá        _x000a_GIT de Operación Logística_x000a__x000a_REFORMULADO_x000a_30112021_x000a_09122022"/>
    <n v="0.52590000000000003"/>
    <x v="1"/>
  </r>
  <r>
    <x v="1"/>
    <x v="0"/>
    <m/>
    <m/>
    <m/>
    <m/>
    <m/>
    <m/>
    <m/>
    <s v="Mercancías en proyecto de destrucción por valor de $146.114.005: Gestionar las Resoluciones de destrucción ordinaria que se encuentran en proyecto de 127 DIIAM y culminar con su disposición.  "/>
    <s v="Actas de destrucción"/>
    <n v="3"/>
    <d v="2021-01-01T00:00:00"/>
    <d v="2022-03-31T00:00:00"/>
    <n v="64.857142857142861"/>
    <n v="3"/>
    <s v="DGC_x000a_NC - Subproceso Operación Logística_x000a_Dirección de Gestión Corporativa_x000a_Subdirección Logística_x000a__x000a_DS - Subproceso Operación Logística_x000a_Dirección Seccional de Aduanas de Bogotá_x000a_GIT de Operación Logística_x000a__x000a_REFORMULADO_x000a_30112021"/>
    <n v="1"/>
    <x v="0"/>
  </r>
  <r>
    <x v="1"/>
    <x v="0"/>
    <s v="“Auditoría Financiera a la UAE Dirección de Impuestos y Aduanas Nacionales - DIAN vigencia 2022”"/>
    <s v="16  04 00"/>
    <s v="Hallazgo No. 6. Reconocimiento y Revelación BIRDP Transferidos (D) “(…)El saldo de las cuentas de inventarios de terrenos y construcciones suma $135.054.040.464, saldo que genera incertidumbre debido a que, una vez verificada la información remitida por CISA y por la SNR, frente a la suministrada por la DIAN, no es posible establecer de manera cierta y fiel que los bienes inmuebles regis"/>
    <s v="(D)"/>
    <m/>
    <s v="“(…) falta de control, tanto administrativo como contable de los bienes inmuebles y de las cuentas contables que intervienen en el proceso; así como, deficiencias en la revelación de los estados financieros de la entidad, que no muestran la situación de dichos bienes; situación que impide a usuarios de la información financiera, conocer aspectos relevantes y de importancia relativa. Adic"/>
    <s v="Establecer los controles administrativos y contables necesarios que reflejen o revelen la situación y/o movimientos de los bienes  inmuebles recibidos en dación de pago BIRDP, con el fin de evidenciar de manera real, verídica  y confiable, la información administrativa, económica y financiera de dichos bienes ."/>
    <s v="Realizar un diagnóstico con el fin de  Identificar los BIRDP y establecer su información administrativa,  económica, financiera y contable y como resultado del mismo realizar los registros contables y/o conciliaciones necesarias."/>
    <s v="1.Informe de conciliación  2.Registros contables"/>
    <n v="2"/>
    <d v="2023-06-15T00:00:00"/>
    <d v="2026-06-30T00:00:00"/>
    <n v="158.71428571428572"/>
    <n v="2"/>
    <s v="DGC _x000a_NC - Subproceso RecursosAdministrativos _x000a_Dirección de Gestión Corporativa _x000a_Subdirección Administrativa    _x000a_Subdirección Logistica _x000a__x000a_NC - Subproceso Recaudo - Devoluciones  Dirección de Gestión de Impuestos  Subdirección de Recaudo _x000a_Coordinacion de Contabilidad Recaudadora  _x000a__x000a_ELABORACIÓN 19062023"/>
    <n v="1"/>
    <x v="0"/>
  </r>
  <r>
    <x v="1"/>
    <x v="0"/>
    <m/>
    <m/>
    <m/>
    <m/>
    <m/>
    <s v="“(…) falta de control, tanto administrativo como contable de los bienes inmuebles y de las cuentas contables que intervienen en el proceso; así como, deficiencias en la revelación de los estados financieros de la entidad, que no muestran la situación de dichos bienes; situación que impide a usuarios de la información financiera, conocer aspectos relevantes y de importancia relativa. Adic"/>
    <s v="Establecer los controles administrativos y contables necesarios que reflejen o revelen la situación y/o movimientos de los bienes  inmuebles recibidos en dación de pago BIRDP, con el fin de evidenciar de manera real, verídica  y confiable, la información administrativa, económica y financiera de dichos bienes ."/>
    <s v="Como resultado del diagnóstico, generar un  procedimiento que permita establecer la trazabilidad y control de los bienes inmuebles desde su adjudicación hasta su disposición final."/>
    <s v="Procedimiento"/>
    <n v="1"/>
    <d v="2023-07-16T00:00:00"/>
    <d v="2025-06-30T00:00:00"/>
    <n v="102.14285714285714"/>
    <n v="1"/>
    <s v="DGC _x000a_NC - Subproceso RecursosAdministrativos _x000a_Dirección de Gestión Corporativa _x000a_Subdirección Administrativa    _x000a_Subdirección Logistica _x000a__x000a_NC - Subproceso Recaudo - Devoluciones  Dirección de Gestión de Impuestos  Subdirección de Recaudo _x000a_Coordinacion de Contabilidad Recaudadora  _x000a__x000a_ELABORACIÓN 19062023"/>
    <n v="1"/>
    <x v="0"/>
  </r>
  <r>
    <x v="1"/>
    <x v="0"/>
    <s v="“Auditoría Financiera a la UAE Dirección de Impuestos y Aduanas Nacionales - DIAN vigencia 2022”"/>
    <s v="14  04 00"/>
    <s v="Hallazgo No. 11.Arrendamiento de BIRDP (D)  (…) En visita realizada por el equipo auditor, los días 16 y 17 de marzo de 2023 a los 31 inmuebles recibidos en dación en pago, se evidenció que los locales ubicados en la Tv. 93 no. 64G-13 y Tv. 93 no. 64G-15, fueron adjudicados a la DIAN en proceso concursal con Auto No. 405-012901 del 1 de septiembre de 2017, por $235.604.076 y $155.460.458"/>
    <s v="(D)"/>
    <m/>
    <s v="“(…)  falta de gestión en la legalización y suscripción del contrato de arrendamiento; (…) debilidades de control interno contable, por cuanto la información de los bienes no es recibida en las cualidades y cantidades para ser registrada en los estados financieros de manera oportuna y veraz.”"/>
    <s v="Formular mecanismos efectivos y eficientes de administración, y disposición final (Venta y comercialización) para los BIRDP"/>
    <s v="Suscribir el contrato interadministrativo con el colector de activos estatal CISA, con el fin de enajenar y comercializar los BIRDP. Ejercer el seguimiento y control a través de la supervisión del contrato."/>
    <s v="Contrato interadministrativo CISA -DIAN"/>
    <n v="1"/>
    <d v="2023-07-15T00:00:00"/>
    <d v="2023-12-15T00:00:00"/>
    <n v="21.857142857142858"/>
    <n v="1"/>
    <s v="DGC _x000a_NC - Subproceso Recursos Administrativos _x000a_Dirección de Gestión Corporativa _x000a_Subdirección Administrativa    _x000a_Subdirección Logística _x000a__x000a_NC - Subproceso Recaudo - Devoluciones  Dirección de Gestión de Impuestos  Subdirección de Recaudo _x000a_Coordinación de Contabilidad Recaudadora  _x000a__x000a_ELABORACIÓN 19062023"/>
    <n v="1"/>
    <x v="0"/>
  </r>
  <r>
    <x v="1"/>
    <x v="0"/>
    <m/>
    <m/>
    <m/>
    <m/>
    <m/>
    <s v="“(…)  falta de gestión en la legalización y suscripción del contrato de arrendamiento; (…) debilidades de control interno contable, por cuanto la información de los bienes no es recibida en las cualidades y cantidades para ser registrada en los estados financieros de manera oportuna y veraz.”"/>
    <s v="Formular mecanismos efectivos y eficientes de administración, y disposición final (Venta y comercialización) para los BIRDP"/>
    <s v="Tramite contrato de arrendamiento, soporte cuentas por cobrar, y reportar y realizar los registros contables y/o conciliaciones de información necesarias."/>
    <s v="1.Contrato de arrendamiento de BIRDP.                                     2. Registros contables"/>
    <n v="2"/>
    <d v="2023-08-01T00:00:00"/>
    <d v="2026-08-31T00:00:00"/>
    <n v="160.85714285714286"/>
    <n v="2"/>
    <s v="DGC _x000a_NC - Subproceso Recursos Administrativos _x000a_Dirección de Gestión Corporativa _x000a_Subdirección Administrativa    _x000a_Subdirección Logística _x000a__x000a_NC - Subproceso Recaudo - Devoluciones  Dirección de Gestión de Impuestos  Subdirección de Recaudo _x000a_Coordinación de Contabilidad Recaudadora  _x000a__x000a_ELABORACIÓN 19062023"/>
    <n v="1"/>
    <x v="0"/>
  </r>
  <r>
    <x v="1"/>
    <x v="0"/>
    <s v="“Auditoría Financiera a la UAE Dirección de Impuestos y Aduanas Nacionales - DIAN vigencia 2022”"/>
    <s v="16  04 10"/>
    <s v="Hallazgo No. 13. Mercancías ADA – Arauca (F-D)  Al realizar la evaluación al expediente, el cual contiene la información relacionada con los faltantes en el departamento de Arauca; se observó que, las mercancías antes de la vigencia 2020 se almacenaban en depósitos sin contrato; los cuales, pertenecían a la Fuerza Pública, estaciones de servicio y/o Defensa Civil; lo anterior, conforme a"/>
    <s v="(F-D)"/>
    <m/>
    <s v="(…)Debilidades en la aplicación de los procedimientos “PR-FI-163 Organización documental”, por cuanto los controles son insuficientes para garantizar la totalidad de la información correspondiente a la disposición de las mercancías ADA.(…) deficiencias en la administración de las mercancías almacenadas en bodegas de la DIAN y/o en estaciones de policía, debido a que no se realizó el segu"/>
    <s v="Realizar seguimiento al inventario de mercancías ADA que se encuentran almacenadas en depósitos sin contrato."/>
    <s v="Implementar formulario FORMS a Nivel Nacional para el seguimiento de las mercancías ADA almacenadas en depósitos sin contrato."/>
    <s v="Formulario FORMS"/>
    <n v="1"/>
    <d v="2023-07-01T00:00:00"/>
    <d v="2023-12-31T00:00:00"/>
    <n v="26.142857142857142"/>
    <n v="1"/>
    <s v="DGC_x000a_NC - Subproceso Operación Logística_x000a_Dirección de Gestión Corporativa _x000a_Subdirección Logística_x000a_Coordinación de Optimización de la Operación Logística_x000a__x000a_ELABORACIÓN 19062023"/>
    <n v="1"/>
    <x v="0"/>
  </r>
  <r>
    <x v="1"/>
    <x v="0"/>
    <m/>
    <m/>
    <m/>
    <m/>
    <m/>
    <s v="(…)Debilidades en la aplicación de los procedimientos “PR-FI-163 Organización documental”, por cuanto los controles son insuficientes para garantizar la totalidad de la información correspondiente a la disposición de las mercancías ADA.(…) deficiencias en la administración de las mercancías almacenadas en bodegas de la DIAN y/o en estaciones de policía, debido a que no se realizó el segu"/>
    <s v="Realizar seguimiento al inventario de mercancías ADA almacenadas en depósitos sin contrato, dando aplicación al procedimiento “PR-FI-163 Organización documental” y al instructivo IN-ADF-0167 &quot;Inspección de mercancías ADA y bienes adjudicados a la Nación&quot;"/>
    <s v="Realizar Inspección física de la mercancía ubicada en depósitos sin contrato"/>
    <s v="Acta de Inspección"/>
    <n v="1"/>
    <d v="2024-10-01T00:00:00"/>
    <d v="2026-09-30T00:00:00"/>
    <n v="104.14285714285714"/>
    <n v="1"/>
    <s v="DGC _x000a_NC - Subproceso Operación Logística _x000a_Dirección de Gestión Corporativa_x000a_Subdirección Logística_x000a_Coordinación de Optimización de la Operación Logística.  _x000a__x000a_DS - Subproceso Operación Logística_x000a_Dirección Seccional de Impuestos y Aduanas de Arauca. _x000a__x000a_ ELABORACIÓN 19062023"/>
    <n v="1"/>
    <x v="0"/>
  </r>
  <r>
    <x v="1"/>
    <x v="0"/>
    <m/>
    <m/>
    <m/>
    <m/>
    <m/>
    <s v="(…)Debilidades en la aplicación de los procedimientos “PR-FI-163 Organización documental”, por cuanto los controles son insuficientes para garantizar la totalidad de la información correspondiente a la disposición de las mercancías ADA.(…) deficiencias en la administración de las mercancías almacenadas en bodegas de la DIAN y/o en estaciones de policía, debido a que no se realizó el segu"/>
    <m/>
    <s v="Elaborar informe de lo encontrado en la inspección física de las mercancías ubicadas en depósitos sin contrato"/>
    <s v="Informe"/>
    <n v="1"/>
    <d v="2024-10-01T00:00:00"/>
    <d v="2026-09-30T00:00:00"/>
    <n v="104.14285714285714"/>
    <n v="1"/>
    <s v="DGC _x000a_NC - Subproceso Operación Logística _x000a_Dirección de Gestión Corporativa_x000a_Subdirección Logística_x000a_Coordinación de Optimización de la Operación Logística.  _x000a__x000a_DS - Subproceso Operación Logística_x000a_Dirección Seccional de Impuestos y Aduanas de Arauca. _x000a__x000a_ ELABORACIÓN 19062023"/>
    <n v="1"/>
    <x v="0"/>
  </r>
  <r>
    <x v="1"/>
    <x v="0"/>
    <s v="AUDITORÍA DE CUMPLIMIENTO - Proceso Operación Aduanera, vigencia 2022"/>
    <s v="22  03 006   "/>
    <s v="HALLAZGO No. 4. Disposición de Mercancías ADA (D-F)- Dirección Seccional de Impuestos y Aduanas de Buenaventura.(F y D)_x000a__x000a_“(…)Del cruce de base de datos realizados de la información reportada por la Dirección Seccional de Aduanas de Buenaventura, a la información referente a existencias de las mercancías ADA, con fecha de corte 15 de noviembre del 2022, evidenciándose lo siguiente:_x000a_Documentos de ingreso de mercancías - DIM, con situación jurídica definida (Decomiso) sin disponer, al corte presentaban bodegajes superiores a los 730 días._x000a__x000a_Documento de ingreso de mercancías - DIM, en abandono sin disponer, al corte presentaban bodegajes superiores a los 730 días. _x000a__x000a_Aprobación de eventos de donación, destrucción, chatarrización y venta de mercancías decomisadas o abandonadas a favor de la Nación, las cuales registraron un tiempo de bodegaje superaban 730 días. _x000a_(…) _x000a_Como consecuencia de lo expuesto, se produjo daño en el patrimonio público, por el pago de mayores costos de bodegaje por $1.656.338.410,43 discriminado de la siguiente manera. (…).”"/>
    <s v="(F-D)"/>
    <m/>
    <s v="Deficiencias en el seguimiento y control para la proyección y aprobación de eventos de disposición (Donación, destrucción, chatarrización y venta) de mercancías ADA, con situación jurídica definida y abandonadas a favor de la Nación, en la Seccional Buenaventura - GIT de Operación Logística de la División de Gestión Administrativa y Financiera"/>
    <s v="Gestionar la disposición de mercancías con SJD a corte 30 de abril de 2025 cuyo valor asciende a $ 7.188.141.254,13, y registran un término de bodegaje superior a 2 años."/>
    <s v="Gestionar la entrega de las mercancías dispuestas bajo la modalidad de donación, destrucción, chatarrización, venta y/o asignación."/>
    <s v="Egresos de mercancías ADA"/>
    <n v="7188141254.1300001"/>
    <d v="2025-07-01T00:00:00"/>
    <d v="2026-12-31T00:00:00"/>
    <n v="78"/>
    <n v="5060725866.9399996"/>
    <s v="DGC_x000a_NC - Dirección de Gestión Corporativa_x000a_Subdirección Logística_x000a__x000a_DS -  Dirección Seccional de Impuestos y Aduanas de Buenaventura_x000a_  _x000a_"/>
    <n v="0.70403817732884999"/>
    <x v="1"/>
  </r>
  <r>
    <x v="1"/>
    <x v="0"/>
    <s v="AUDITORÍA DE CUMPLIMIENTO - Proceso Operación Aduanera, vigencia 2022"/>
    <s v="13  01 002   "/>
    <s v="HALLAZGO No. 9. Disposición de Divisas -Dirección Seccional de Aduanas de Bogotá (A)_x000a__x000a_“El equipo Auditor a través del requerimiento No AG8-1-042-2023EE0160709, solicitó a la DIAN una muestra selectiva de actas de aprehensión, con los expedientes que contengan la totalidad de información, acompañadas del acto administrativo que define la situación jurídica, información del Recinto y/o depósito de ubicación y dirección específica del lugar donde se encuentra la mercancía (…) _x000a__x000a_Dentro del desarrollo de la visita, se verificó la existencia de billetes con denominación de 100 dólares de los Estados unidos de América, los cuales fueron aprehendidos mediante acta No 301107 del 10 de septiembre de 2013, por un valor de CIENTO OCHENTA Y OCHO MILLONES TRESCIENTOS MIL PESOS MCTE ($188.300.000) (…)_x000a__x000a_Mediante requerimiento No AG8-1-056 2023EE0182501, se solicitó a la DIAN, procesos de disposición realizados a 31 de diciembre de 2022 y procedimientos y/o instructivos para la disposición de divisas aprehendidas por tráfico postal. En respuesta29 la DIAN indica que el ITEM 1 del DIM 24032100614 no ha participado en ningún proceso de disposición; con respecto a los procedimientos y/o instructivos para la disposición de divisas aprehendidas por tráfico postal, informa lo siguiente: “Se adjunta correo electrónico remitido por este despacho a la Subdirección Logística solicitando lineamientos para la correcta disposición de las divisas a cargo de la Dirección Seccional de Aduanas de Bogotá”. La respuesta enviada por la DIAN no resuelve lo requerido por la CGR, por cuanto no se adjunta el procedimiento. (…)_x000a__x000a_Respecto al estado de los billetes que se encuentran almacenados en el Banco de la República de Colombia, descritos en la tabla; no se encontró dentro del acta de aprehensión No 301107 y resolución No 5416 del 25 de septiembre de 2013 “Por medio de la cual se decomisa una mercancía” observaciones en las cuales se indicará que algunos billetes se encontraban con cinta pegante, quemados o manchados. (…)_x000a__x000a_Conforme lo anterior, se evidencia que el estado de los billetes, en la visita efectuada por el equipo Auditor el día 12 de octubre de 2023 al BRC; no coincide con lo descrito en acta de aprehensión y resolución mediante la cual se decomisa la mercancía; así como tampoco se encuentra actas de inspección dentro de la documentación entregada por la DIAN y requerida por la CGR30, que pruebe que las divisas ingresaron en mal estado.”_x000a__x000a__x000a__x000a__x000a__x000a__x000a__x000a_"/>
    <m/>
    <m/>
    <s v="“Debilidades en la inspección física que debe realizar la entidad en el momento en que se aprehende la mercancía, así como en la práctica de inventarios periódicos para detectar las condiciones en que se encuentra la mercancía y/o definir el momento en que cambia su condición. _x000a_Por otra parte, aunque la entidad cuenta con los procedimientos para la disposición de este tipo de activos, estos continúan atesorados por un tiempo indefinido, pudiendo afectarse su valor y/o su estado de conservación y por tanto su disposición final”."/>
    <s v="Proponer cambio normativo para la disposición de divisas y realizar el inventario de las divisas por valor $ 399.648.949 para determinar su estado. _x000a_"/>
    <s v="Elaborar documento con propuesta de cambio normativo para la disposición de dividas"/>
    <s v="Documento con propuesta normativa"/>
    <n v="1"/>
    <d v="2025-06-01T00:00:00"/>
    <d v="2026-12-31T00:00:00"/>
    <n v="82.571428571428569"/>
    <n v="1"/>
    <s v="DGC_x000a_NC - Subproceso Operación Logística_x000a_Dirección de Gestión Corporativa_x000a_Subdirección Logística_x000a_Coordinación de Gestión Social y Comercialización_x000a_Coordinación de Chatarrización y Destrucciones_x000a__x000a_DS -  Subproceso Operación Logística_x000a_Dirección Seccional de Aduanas de Bogotá"/>
    <n v="1"/>
    <x v="0"/>
  </r>
  <r>
    <x v="1"/>
    <x v="0"/>
    <m/>
    <m/>
    <m/>
    <m/>
    <m/>
    <m/>
    <m/>
    <s v="Realizar inspección física al inventario de divisas para determinar su estado"/>
    <s v="Actas de inspección"/>
    <n v="399648949"/>
    <d v="2025-06-01T00:00:00"/>
    <d v="2027-12-31T00:00:00"/>
    <n v="134.71428571428572"/>
    <n v="0"/>
    <s v="DGC_x000a_NC - Subproceso Operación Logística_x000a_Dirección de Gestión Corporativa_x000a_Subdirección Logística_x000a__x000a_DS -  Subproceso Operación Logística_x000a_Dirección Seccional de Aduanas de Bogotá"/>
    <n v="0"/>
    <x v="1"/>
  </r>
  <r>
    <x v="1"/>
    <x v="0"/>
    <s v="AUDITORÍA DE CUMPLIMIENTO - Proceso Operación Aduanera, vigencia 2022"/>
    <s v="13  01 002   "/>
    <s v="HALLAZGO No. 10. Mecanismos de Control a Disposición de Mercancías ADA _x000a_Dirección Seccional de Aduanas de Bogotá. (A)_x000a__x000a_“De acuerdo con información suministrada por la DIAN, se estableció que la Dirección Seccional de Aduanas Bogotá cuenta con un inventario de mercancías ADA a 31 de diciembre de 2022, con situación jurídica definida a favor de la nación, ingresadas entre las vigencias 2008 y 2022, el cual se encuentra valorado en $126.640 millones_x000a__x000a_Para muestra selectiva de estas mercancías se evidenciaron las siguientes situaciones:_x000a__x000a_Joyería _x000a__x000a_(…)Como resultado de la visita, para muestra selectiva de DIM valorados en $5.108,7 millones, que corresponden a joyería, se estableció que tienen una duración en inventario promedio 3.053 días, mercancías que se encuentran depositadas en cajillas de seguridad sin que a la fecha hayan sido efectivamente dispuestas. A continuación, se presenta la relación de estas mercancías: (…)_x000a__x000a_Vehículos y Otros (…)_x000a__x000a_Como resultado de la visita se estableció para muestra selectiva de mercancías valoradas en $3.734,3 millones, que estas mercancías han permanecido almacenadas un promedio de 1.264 días, tal como se detalla a continuación (..)"/>
    <m/>
    <m/>
    <s v="Debilidades en la identificación, programación y gestión de las necesidades de servicios a contratar en la entidad, toda vez, que no fueron incluidos en el plan anual de adquisiciones."/>
    <s v="Disponer de mercancías valoradas en $20.021.334.751 discriminados así: _x000a_a) Vehículos y otros valorados en $4.190.567.766. _x000a_b) Joyería, relojería, piedras y metales valorados en $15.830.766.985, los cuales registran un término de bodegaje superior a 2 años."/>
    <s v="Gestionar la entrega de las mercancías dispuestas bajo la modalidad de donación, destrucción, chatarrización, venta y/o asignación)"/>
    <s v="Egresos de mercancías ADA"/>
    <n v="20021334751"/>
    <d v="2025-06-01T00:00:00"/>
    <d v="2027-06-01T00:00:00"/>
    <n v="104.28571428571429"/>
    <n v="7205988611.4499998"/>
    <s v="DGC_x000a_NC - Subproceso Operación Logística_x000a_Dirección de Gestión Corporativa_x000a_Subdirección Logística_x000a__x000a_DS -  Subproceso Operación Logística_x000a_Dirección Seccional de Aduanas de Bogotá"/>
    <n v="0.35991549519894445"/>
    <x v="1"/>
  </r>
  <r>
    <x v="1"/>
    <x v="0"/>
    <s v="Auditoria Financiera Vigencia 2024"/>
    <s v="14  01 001  "/>
    <s v="Hallazgo No. 1. Contrato CD-32-001-2024 (F-D)_x000a__x000a_“(…) De acuerdo con lo anterior, la DIAN desembolsó recursos por la suma de $17.286.937.710, por concepto de cánones de arrendamiento dentro del contrato 32-001-2024. Inmuebles que fueron ocupados transitoriamente por 1.890 funcionarios de los 3.064 previstos en el “Estudio de Conveniencia y Necesidad”, los cuales retornaron nuevamente a sus sedes o fueron reubicados en otras sedes de la DIAN, como lo informaron a la CGR el 11 de abril de 2025. _x000a_Así las cosas, la finalidad principal del proceso contractual que llevó a la suscripción del contrato 32-001-2024, era satisfacer la necesidad que la DIAN plasmo en los “Estudios Previos”; no obstante, la contratación no resultó eficiente; es decir, no se logró un máximo de beneficio para la entidad. _x000a_Con lo anterior, se puede evidenciar que el proceso contractual desarrollado por la DIAN, no se justificaba, toda vez que los inmuebles fueron ocupados durante el plazo de ejecución del contrato, es decir, del 05 de marzo al 26 de diciembre de 2024, de manera transitoria por 1.890 funcionarios de planta y no por nuevos funcionarios, que serían asignados en desarrollo del concurso de méritos._x000a_En consecuencia, la CGR considera que se generó daño al patrimonio público por $17.286.937.710, correspondiente a los pagos por arriendo de dos inmuebles ubicados en la Calle 31 # 6- 83/87, Calle 30A # 6-22 y Calle 30A # 6-15/25/75 de la ciudad de Bogotá D.C., denominados Edificios San Martin - Edificio Torre Sur, “incluidos bienes por destinación y adhesión, usos directos, conexos, parqueaderos y demás servicios necesarios para el funcionamiento de la Dirección Seccional de Impuestos de Bogotá y otras dependencias de la UAE DIAN que puedan funcionar en los mismos inmuebles en la ciudad de Bogotá”. _x000a_(…) la CGR considera que existió un uso indebido de los recursos desembolsados dentro de la ejecución del contrato 032-001-2024, el cual resultó ineficaz, toda vez que no satisfizo la necesidad que dio origen al mismo; por cuanto la DIAN debió recurrir a ocupar los inmuebles arrendados con funcionarios de carrera, los cuales ya contaban con puestos de trabajo y ubicación en diferentes sedes de la entidad. Dichos funcionarios, una vez finalizó la fase de ejecución del contrato, retornaron a las diferentes sedes con que contaba la entidad, evidenciando así, que el proceso contractual mencionado fue innecesario por la falta de certeza y garantía en el nombramiento de los funcionarios nuevos (…)”. "/>
    <s v="(F-D)"/>
    <m/>
    <s v="“(…) por una inadecuada planeación y una gestión antieconómica que condujo a un proceso contractual innecesario, lo que se traduce en una gestión fiscal ineficaz, ineficiente e inoportuna, al tenor de lo dispuesto en el artículo 6º de la Ley 610 de 200(…)”. "/>
    <s v="Revisión y actualización de formatos que hacen parte de la etapa precontractual donde se establecerá que tanto en la radicación de la solicitud de adquisición como en la elaboración de estudios previos se incluya como requerimiento el cargue de los  anexos que soportan la necesidad dentro de la casilla- &quot;justificación de la solicitud&quot; "/>
    <s v=" I). Actualizar los formatos: FT-ADF-2617 &quot;Solicitud de adquisición&quot;;  _x000a_FT-ADF-2050 “Formato estudio previo y documentos contratación de mínima cuantía”; FT-ADF-2061 “Formato estudio previo y documentos licitación pública, selección abreviada o concurso de méritos”; FT-ADF-2068 “Formato estudio previo y documentos contratación directa - Prestación de servicios profesionales y apoyo a la gestión o para la ejecución de los trabajos artísticos”; FT-ADF-2072 “Formato estudio previo y documentos contratación directa”; FT-ADF-2095 “Estudio previo y/o documentos compras electrónicas en tienda virtual del estado colombiano-TVEC”,   Para incluir requerimiento de los  anexos que soportan la necesidad de contratación"/>
    <s v="Formatos FT-ADF-2617; FT-ADF-2050; FT-ADF-2061; FT-ADF-2068; FT-ADF-2072; FT-ADF-2095"/>
    <n v="6"/>
    <d v="2025-07-01T00:00:00"/>
    <d v="2026-03-30T00:00:00"/>
    <n v="38.857142857142854"/>
    <n v="6"/>
    <s v="DGC_x000a_Dirección de Gestión Corporativa _x000a_Subdirección de Compras y Contratos_x000a__x000a__x000a_"/>
    <n v="1"/>
    <x v="0"/>
  </r>
  <r>
    <x v="1"/>
    <x v="0"/>
    <m/>
    <m/>
    <m/>
    <m/>
    <m/>
    <m/>
    <m/>
    <s v="II) Socialización por comunicación interna actualización de los formatos "/>
    <s v="Comunicación interna"/>
    <n v="1"/>
    <d v="2025-07-01T00:00:00"/>
    <d v="2026-03-30T00:00:00"/>
    <n v="38.857142857142854"/>
    <n v="1"/>
    <s v="DGC_x000a_Dirección de Gestión Corporativa _x000a_Subdirección de Compras y Contratos_x000a__x000a__x000a_"/>
    <n v="1"/>
    <x v="0"/>
  </r>
  <r>
    <x v="1"/>
    <x v="0"/>
    <m/>
    <m/>
    <m/>
    <m/>
    <m/>
    <m/>
    <s v="Fortalecer los conocimientos de todos los funcionarios que participan en los procesos de contratación en la gestión de riesgos."/>
    <s v="III) Realizar capacitación a todos los funcionarios que participan en los procesos de contratación a nivel nacional, en sus diferentes etapas, con el objetivo de fortalecer la planeación y gestión de los riesgos."/>
    <s v="Registros de capacitación"/>
    <n v="1"/>
    <d v="2025-07-01T00:00:00"/>
    <d v="2025-12-31T00:00:00"/>
    <n v="26.142857142857142"/>
    <n v="1"/>
    <s v="DGC_x000a_Dirección de Gestión Corporativa _x000a_Subdirección de Compras y Contratos"/>
    <n v="1"/>
    <x v="0"/>
  </r>
  <r>
    <x v="1"/>
    <x v="0"/>
    <s v="Auditoria Financiera Vigencia 2024"/>
    <s v="14  01 001  "/>
    <s v="Hallazgo No. 2 Contrato No.0078-2024 - Adquisición UPS (F-D)_x000a__x000a_“(…) No obstante, al momento de realizar las revisiones por parte del equipo de la CGR al cumplimiento del contrato, junto con los funcionarios de la Dirección de Gestión de Innovación y Tecnología, Subdirección de Infraestructura Tecnológica y de Operaciones, se solicitó realizar visita para verificar el funcionamiento de los equipos, encontrando que las UPS no se encontraban instaladas y funcionando en los sitios para los cuales estaban destinadas, conforme a lo consignado en los anexos que hacen parte del contrato. Los funcionarios de la DIAN, informaron que las UPS fueron retiradas del Edificio San Martín, lugar para el cual fueron adquiridas, porque la DIAN decidió entregar dichas instalaciones y trasladar los funcionarios a la sede BCH de la DIAN._x000a__x000a_Se procedió al desplazamiento hacia dicha sede, el día 24 de abril de 2025, donde se encontraron dos (2) de las UPS de 120 KVA en funcionamiento que fueron desinstaladas del edificio San Martín, transportadas, instaladas nuevamente en la sede BCH y puestas en funcionamiento, se realizó registro fotográfico, pero no se pudo constatar las placas de inventario, porque no se pudieron ubicar. _x000a_Las otras tres (3) UPS, (dos (2) UPS de 120 KVA y una (1) de 60 KVA), se verificaron en el sótano del edificio BCH, sin instalar, en aparente buen estado y cubiertas por plástico transparente. De esta verificación se obtuvo registro fotográfico, pero tampoco fue posible constatar las placas de inventario. El valor de los equipos, se describe en la siguiente tabla: (…)_x000a__x000a_Las condiciones en que se encuentran, ponen en peligro las garantías legales de los equipos, pues están apagadas y sin instalar, por lo que no posible que se les realice el mantenimiento y pruebas, incluido en la contratación y que cubre un período de tres años. Teniendo en cuenta que los equipos y bienes muebles, cuentan con un período de vida útil, los equipos van acumulando deterioro sin ser utilizados, para el fin que fueron adquiridos. Lo anterior, demuestra fallas en la revisión, planeación y previsión para determinar la real conveniencia de adelantar este proceso de compra, que vulnera la relación costo-beneficio y da como resultado una gestión ineficaz en el manejo de los recursos, debido a que no se logró la utilización de los equipos comprados con oportunidad y en las condiciones previstas, dejando en evidencia la improvisación, falta de austeridad y de eficiencia en la previsión de las necesidades de la entidad._x000a__x000a_Estas falencias en la planeación y estudios previos, al realizar procesos de compra e instalación de equipos que finalmente no están siendo utilizados y cuya utilidad es nula en la actualidad, se hace más notoria, teniendo en cuenta que, apenas ha transcurrido un año desde la suscripción del contrato y solo unos meses, desde la entrega de todos los equipos.(…)_x000a__x000a_Las decisiones de la DIAN, con relación a una compra que no tenía la seguridad de hacer parte de sus necesidades, sujeta al ingreso de nuevos funcionarios y la adecuación de una sede sin certeza de continuidad; se traduce en una gestión fiscal ineficaz, ineficiente e inoportuna, al tenor de lo dispuesto en el Art.6 de la Ley 610 de 2000 que genera daño patrimonial en cuantía de $874.768.064, correspondiente al valor de las tres (3) UPS (2 UPS de 120 KVA y 1 UPS de 60 KVA), que se encuentran inutilizadas y una presunta incidencia disciplinaria, en consideración a la vulneración del deber funcional de los servidores públicos, de conformidad con lo dispuesto en el artículo 38 de la Ley 1952 de 2019 y la Ley 1474 de 2011(…)”. "/>
    <s v="(F-D)"/>
    <m/>
    <s v="“(…) Se genera por una indebida planeación y una deficiente estimación de las necesidades de la entidad que dieron origen a la suscripción del contrato, cuyo objeto fue la adquisición de equipos que no están en uso y permanecen almacenados en una bodega, sin prestar el servicio para el cual fueron adquiridos; lo anterior, conllevó a una gestión antieconómica(…)”."/>
    <s v="Revisión y actualización de formatos que hacen parte de la etapa precontractual donde se establecerá que tanto en la radicación de la solicitud de adquisición como en la elaboración de estudios previos se incluya como requerimiento el cargue de los  anexos que soportan la necesidad dentro de la casilla- &quot;justificación de la solicitud&quot; "/>
    <s v=" I). Actualizar los formatos: FT-ADF-2617 &quot;Solicitud de adquisición&quot;;  _x000a_FT-ADF-2050 “Formato estudio previo y documentos contratación de mínima cuantía”; FT-ADF-2061 “Formato estudio previo y documentos licitación pública, selección abreviada o concurso de méritos”; FT-ADF-2068 “Formato estudio previo y documentos contratación directa - Prestación de servicios profesionales y apoyo a la gestión o para la ejecución de los trabajos artísticos”; FT-ADF-2072 “Formato estudio previo y documentos contratación directa”; FT-ADF-2095 “Estudio previo y/o documentos compras electrónicas en tienda virtual del estado colombiano-TVEC”,   Para incluir requerimiento de los  anexos que soportan la necesidad de contratación"/>
    <s v="Formatos FT-ADF-2617; FT-ADF-2050; FT-ADF-2061; FT-ADF-2068; FT-ADF-2072; FT-ADF-2095"/>
    <n v="6"/>
    <d v="2025-07-01T00:00:00"/>
    <d v="2026-03-30T00:00:00"/>
    <n v="38.857142857142854"/>
    <n v="6"/>
    <s v="DGC_x000a_Dirección de Gestión Corporativa _x000a_Subdirección de Compras y Contratos_x000a__x000a__x000a_"/>
    <n v="1"/>
    <x v="0"/>
  </r>
  <r>
    <x v="1"/>
    <x v="0"/>
    <m/>
    <m/>
    <m/>
    <m/>
    <m/>
    <m/>
    <m/>
    <s v="II) Socialización por comunicación interna la actualización de los formatos"/>
    <s v="Comunicación interna"/>
    <n v="1"/>
    <d v="2025-07-01T00:00:00"/>
    <d v="2026-03-30T00:00:00"/>
    <n v="38.857142857142854"/>
    <n v="1"/>
    <s v="DGC_x000a_Dirección de Gestión Corporativa _x000a_Subdirección de Compras y Contratos_x000a__x000a__x000a_"/>
    <n v="1"/>
    <x v="0"/>
  </r>
  <r>
    <x v="1"/>
    <x v="0"/>
    <m/>
    <m/>
    <m/>
    <m/>
    <m/>
    <m/>
    <s v="Reubicar, instalar y poner en operación las tres UPS que se encuentran en bodega."/>
    <s v="III) Ejecutar el traslado, instalación y puesta en funcionamiento de las UPS en las sedes priorizadas"/>
    <s v="Formato Start-UP de UPS (instaladas y operativas)_x0009_"/>
    <n v="3"/>
    <d v="2025-08-01T00:00:00"/>
    <d v="2025-12-31T00:00:00"/>
    <n v="21.714285714285715"/>
    <n v="3"/>
    <s v="DGC_x000a_Dirección de Gestión Corporativa _x000a_Subdirección de Compras y Contratos_x000a__x000a_Dirección de Gestión de Innovación y Tecnología_x000a__x000a__x000a__x000a_"/>
    <n v="1"/>
    <x v="0"/>
  </r>
  <r>
    <x v="1"/>
    <x v="0"/>
    <s v="Auditoria Financiera Vigencia 2024"/>
    <s v="16  04 100   "/>
    <s v="Hallazgo No. 9. Inventario Mercancías ADA Seccional Cali (F-D)_x000a__x000a_“Al revisar la información reportada por la DIAN, relacionada con los faltantes en la Dirección Seccional de Cali - Valle; se evidenciaron dos (2) situaciones relacionadas con mercancías aprehendidas; las cuales se relacionan a continuación: _x000a_1. Se realizó Acta de Faltante No.4 el 13 de junio de 2024, para la mercancía ingresada, descrita y registrada en los inventarios de mercancías Aprehendidas, Decomisadas y/o Abandonadas - ADA, correspondiente a mercancías aprehendidas mediante cinco (5) actas de aprehensión descritas a continuación: (…)_x000a_La mercancía en oro, como consta en cinco documentos de avalúo realizados por perito avaluador el 10 en mayo de 2023 y CONAVALUOS el 25 de julio de 2023, fue avaluada en $664.804.081. _x000a__x000a_(…) La mercancía fue sustraída y reemplazada por otros elementos sin valor representativo, como consta en los nuevos avalúos ordenados y efectuados por las mismas firmas de peritos avaluadores en junio 24 de 2024._x000a__x000a_2. Se realizó Acta de Faltante No.2 el 9 de febrero de 2024, para la mercancía ingresada, descrita y registrada en los inventarios de mercancías Aprehendidas, Decomisadas y/o Abandonadas - ADA, correspondiente a una mercancía en abandono que correspondía a dos (2) anillos de oro blanco sin marca, con piedras y registrado por $40.000 cada uno, para un total de $80.000; elementos almacenados en el Banco de la República desde el 7 de mayo de 2007 y correspondiente al Documento de Ingreso de Mercancía - DIM 15881100221 del 19 de noviembre de 2016. _x000a__x000a_(…) Al revisar los documentos aportados por la DIAN, se evidencio que, en el año 2014, para efectos de iniciar proceso de venta de los anillos y otras joyas, se ordena la realización de peritaje el 26 de febrero de 2014 a la persona natural autorizada y certificada, quien identifica, describe y certifica la mercancía como dos (2) anillos de plata Ley 925 con circones, avaluando cada uno en $5.000.oo para un total de $10.000, dejando en el documento del avalúo la siguiente anotación: “Cambio de una bodega a otra”. No obstante, este hecho no conduce a la generación de actas de inspección o verificación y tampoco a la elaboración de la respectiva acta de faltantes, con ocasión a la diferencia en la descripción de la composición de la mercancía._x000a__x000a_Referente a las gestiones realizadas para la recuperación del faltante, no se encontró cuenta de cobro que soporte su recuperación._x000a__x000a_A pesar que la Dirección Seccional de Impuestos y Aduanas de Cali, realizó el acta de faltantes después del segundo avalúo, no lo hizo desde el primer avalúo, cuando se evidenció el cambio en los elementos en abandono, además se presentaron otras irregularidades en los procedimientos estipulados para la administración, control, inspección y manejo de las mercancías, como son: _x000a__x0009_- No se realizaron las verificaciones, inspecciones y avalúos correspondientes a la mercancía ingresada por abandono. _x000a__x0009_- No se elaboró el acta de faltantes al momento de detectar la diferencia en la descripción de la mercancía; lo anterior, resultado del avalúo realizado en mayo de 2014, como tampoco se solicitó la investigación a través de formato 1561 _x000a__x0009_- No se emitió la cuenta de cobro al depósito responsable _x000a__x0009_- No instauró la denuncia penal ante la Fiscalía General de la Nación, como se indica en los procedimientos al momento de detectar la irregularidad _x000a__x0009_- No se realizó el reporte de siniestro a la Aseguradora, en las fechas en que se evidenció el hecho, dando lugar a la prescripción de los hechos _x000a__x0009_- No se anexan las actas de aprehensión de las mercancías, ni la correspondiente Acta de Inventario._x000a__x0009_(…)_x000a_- Se evidencian irregularidades en el manejo de los Inventarios ADA, cuyos procedimientos se describen en las guías, como es el caso del instructivo IN-ADF-0167 “Inspección de Mercancías ADA y Bienes adjudicados a la Nación”, que indica que los faltantes identificados deben ser notificados por el GIT de Operación Logística o quien haga sus veces en la Dirección Seccional; mediante acta y cuenta de cobro al responsable del almacenamiento, esto debe realizarse dentro de los tres (3) días hábiles siguientes a la suscripción del acta de faltante. Por tanto, el responsable del almacenamiento debe realizar el pago de los faltantes dentro de los treinta días calendario, contados a partir de la fecha de notificación de la cuenta de cobro. _x000a__x000a_No se realizó el seguimiento a los inventarios y disposición de la mercancía; al igual que la DIAN no vigiló correctamente la adecuada custodia de los bienes objeto de la observación, hecho que no garantiza la existencia de los mismos, en los sitios donde fue almacenado. No se siguen con eficiencia y oportunidad las acciones descritas en los procedimientos de administración, control e inspección de las mercancías ADA, lo cual se evidencia en la demora para las autorizaciones de los servicios especiales de transporte, avalúo y almacenamiento especializado de la mercancía con características especiales, del caso del asunto. _x000a__x000a_No existió un control efectivo en el aplicativo, que permita identificar las diferentes modalidades de disposición de las mercancías ADA y que guarde una trazabilidad de las acciones que se generan durante su devolución, asignación, venta, donación, destrucción o chatarrización. Adicionalmente, se evidencian debilidades en la aplicación de los procedimientos “PR-ADF-0163 Organización DE LOS ARCHIVOS DE GESTIÓN DE LA UAE DIAN – V4 del 31/12/2022”, por cuanto los controles son insuficientes para garantizar la totalidad de la información correspondiente a la disposición de las mercancías ADA, como se observó en las diferentes solicitudes de soportes para documentar el caso. _x000a_Se evidenciaron deficiencias en la administración de las mercancías almacenadas en bodegas de la DIAN y/o en los recintos dispuestos para el almacenamiento y custodia de los bienes, debido a que no se siguen los procedimientos descritos en los instructivos relacionados con el proceso. _x000a__x000a__x0009_Las situaciones mencionadas, generaron un daño al patrimonio público por $664.884.081 que corresponde a $664.804.081 del Acta de Faltante 4 del 13 de junio de 2024 y $80.000 correspondiente al Acta de Faltante 2 del 9 de febrero de 2024…”. "/>
    <s v="(F-D)"/>
    <m/>
    <s v="“(… )Los casos descritos anteriormente, denotan que no existió una gestión efectiva encaminada a la recuperación de la mercancía faltante  (…)”. "/>
    <s v="Acción 1: Realizar seguimiento trimestral al inventario consistente en joyas, metales y piedras preciosas de competencia de la DSA Cali."/>
    <s v="Actividad 1: Elaborar un informe trimestral del inventario de joyas, metales y piedras preciosas, que incluya las gestiones realizadas para su disposición, a cargo del GIT de Operación Logística de la DSA de Cali, y remitirlo a la Subdirección Logística"/>
    <s v="Informes trimestrales"/>
    <n v="4"/>
    <d v="2025-08-01T00:00:00"/>
    <d v="2026-08-01T00:00:00"/>
    <n v="52.142857142857146"/>
    <n v="3"/>
    <s v="DGC_x000a_Dirección de Gestión Corporativa_x000a_Subdirección Logística_x000a__x000a_Dirección Seccional de Aduanas de Cali_x000a_División Administrativa y financiera_x000a_GIT de Operación Logística       "/>
    <n v="0.75"/>
    <x v="1"/>
  </r>
  <r>
    <x v="1"/>
    <x v="0"/>
    <m/>
    <m/>
    <m/>
    <m/>
    <m/>
    <m/>
    <s v="Acción 2: Establecer un protocolo para la recepción, manejo y custodia de mercancías ADA consistentes en joyas, metales y piedras preciosas por parte del subproceso logístico."/>
    <s v="Actividad 1:  Elaborar un protocolo para la recepción, manejo y custodia de mercancías ADA consistentes en joyas, metales y piedras preciosas por parte del subproceso logístico."/>
    <s v="Protocolo"/>
    <n v="1"/>
    <d v="2025-08-01T00:00:00"/>
    <d v="2025-12-31T00:00:00"/>
    <n v="21.714285714285715"/>
    <n v="1"/>
    <s v="DGC_x000a_Dirección de Gestión Corporativa_x000a_Subdirección Logística"/>
    <n v="1"/>
    <x v="0"/>
  </r>
  <r>
    <x v="1"/>
    <x v="0"/>
    <m/>
    <m/>
    <m/>
    <m/>
    <m/>
    <m/>
    <m/>
    <s v="Actividad 2: Socializar a las Direcciones Seccionales un protocolo para la recepción, manejo y custodia de mercancías ADA consistentes en joyas, metales y piedras preciosas por parte del subproceso logístico  "/>
    <s v="Listado de asistencia a socialización del protocolo"/>
    <n v="1"/>
    <d v="2026-01-01T00:00:00"/>
    <d v="2026-02-01T00:00:00"/>
    <n v="4.4285714285714288"/>
    <n v="1"/>
    <s v="DGC_x000a_Dirección de Gestión Corporativa_x000a_Subdirección Logística      "/>
    <n v="1"/>
    <x v="0"/>
  </r>
  <r>
    <x v="1"/>
    <x v="0"/>
    <m/>
    <m/>
    <m/>
    <m/>
    <m/>
    <m/>
    <s v="Acción 3: Realizar capacitación dirigida a los funcionarios de las Divisiones Administrativa y Financiera y el GIT de Operación Logística sobre los procedimientos e instructivos del subproceso logístico."/>
    <s v="Actividad 1:  Capacitación sobre procedimientos e instructivos del subproceso logístico, dirigida a los funcionarios de las Divisiones Administrativa y Financiera y el GIT de Operación Logística del Nivel Nacional."/>
    <s v="Listado de asistencia"/>
    <n v="1"/>
    <d v="2025-08-01T00:00:00"/>
    <d v="2025-10-31T00:00:00"/>
    <n v="13"/>
    <n v="1"/>
    <s v="DGC_x000a_Dirección de Gestión Corporativa_x000a_Subdirección Logística"/>
    <n v="1"/>
    <x v="0"/>
  </r>
  <r>
    <x v="1"/>
    <x v="0"/>
    <m/>
    <m/>
    <m/>
    <m/>
    <m/>
    <m/>
    <s v="Acción 4: Realizar seguimiento a todos  los formatos y registros diligenciados que tengan que ver con la actividad de aprehensión de mercancías y custodia hasta la entrega al GIT de Operación Logística."/>
    <s v="Actividad 1: El jefe de la División de Operación Aduanera presentará informe bimestral con el  seguimiento a todos los formatos y registros diligenciados que tengan que ver con la actividad de aprehensión de mercancías a su cargo y su custodia hasta la entrega al GIT de Operación Logística."/>
    <s v="Informes Bimestrales"/>
    <n v="6"/>
    <d v="2025-08-01T00:00:00"/>
    <d v="2026-08-01T00:00:00"/>
    <n v="52.142857142857146"/>
    <n v="5"/>
    <s v="DGC_x000a_Dirección de Gestión Aduanas_x000a_Subdirección de Operación Aduanera_x000a__x000a_Dirección Seccional de Aduanas de Cali_x000a_División de Operación Aduanera "/>
    <n v="0.83333333333333337"/>
    <x v="1"/>
  </r>
  <r>
    <x v="1"/>
    <x v="0"/>
    <s v="Auditoria Financiera Vigencia 2024"/>
    <s v="16  04 100   "/>
    <s v="Hallazgo No. 10. Inventario Mercancías Seccional Bucaramanga (F-D)_x000a__x000a_“En el marco de sus funciones, funcionarios de la Dirección Seccional de Impuestos y Aduanas de Bucaramanga, en el Aeropuerto Internacional Palonegro, realizaron varias aprehensiones de mercancías en oro, derivadas de procedimientos de control a viajeros en vuelos internacionales. Dichas aprehensiones dieron origen a cuatro lotes, así: (…)_x000a_Según lo informado por la DIAN, las mercancías estuvieron almacenadas, desde su aprehensión hasta la entrega al comprador, en una caja fuerte ubicada en las instalaciones de la DIAN en el aeropuerto Palonegro de Bucaramanga, quedando bajo la custodia de la División de la Operación Aduanera de la Dirección Seccional de Impuestos y Aduanas de Bucaramanga, como autoridad aprehensora. (…)_x000a_Posterior al 15 de marzo de 2024, fecha de entrega de las mercancías, el adquiriente presentó una reclamación formal ante la DIAN, alegando que los bienes entregados no correspondían a los que se ofertaron en la subasta. Según su manifestación, la mercancía entregada era completamente diferente en cuanto a pureza y composición del material publicado para la subasta, e incluso advirtió que no se trataba de oro, como originalmente se había descrito. La reclamación llego con adjunto de evidencia fotográfica. (…)_x000a_En atención a la reclamación, la DIAN realizó una inspección física de la mercancía entregada y realizó dictamen pericial donde el perito avaluador a través de correo electrónico del 25 de marzo de 2024 menciona “(…) me permito precisar que la mercancía que aparece en los videos no corresponde a la mercancía a la cual yo realice el correspondiente avalúo (…)”. Tras verificar que efectivamente existía una inconsistencia entre las piezas subastadas y las recibidas, la entidad procedió a instaurar denuncia penal ante la Fiscalía General de la Nación el 17 de mayo de 2024 y elaborar el Formato de Acta de Faltante No. 2 del 18 de junio de 2024. Actualmente, la DIAN se encuentra adelantando el trámite correspondiente ante la aseguradora._x000a_(…)_x000a_En la revisión documental también se detectó que en el Formato de Acta de Faltante No. 2, se presenta información duplicada en la casilla de descripción de uno de los ítems, lo cual impide identificar las características reales de una de las piezas faltantes. _x000a_Se evidenciaron fallas en el control y seguridad de las mercancías, conforme a lo consignado en el manual EX-ADF-0001 Capítulos IV y VI y a los procedimientos PR-ADF-0294: Incumplimiento en el registro, seguimiento y auditoría del inventario, Procedimiento PR-ADF-0312 (Secciones 5.1 y 6.2): Omisión de controles sobre la integridad del bien y la documentación de respaldo en procesos de subasta. Así mismo, lo consignado en el numeral 4.4 del instructivo IN-ADF-0209, relacionado con la cadena de custodia de la mercancía y el numeral 5.2 que establece que la mercancía debe ser entregada formal y físicamente al GIT de Operación Logística, de la División Financiera y Administrativa, para ser almacenada en los depósitos que la DIAN haya contratado para el almacenamiento, guarda y custodia de esta. _x000a_Todo lo anterior, generó un daño al patrimonio público por $225.401.000, valor del Acta de Faltante Acta No. 2 del 18 de junio de 2024, resultado de una gestión fiscal ineficaz, ineficiente e inoportuna, al tenor de lo dispuesto en el artículo 6º de la Ley 610 de 2000…”. "/>
    <s v="(F-D)"/>
    <m/>
    <s v="“(…) Lo anterior, pone en evidencia la falta de control y debilidades en el proceso de custodia de los bienes; así como, omisiones en los controles internos y documentales, que debían garantizar la preservación de la integridad física y jurídica de las mercancías bajo resguardo estatal (...)&quot;"/>
    <s v="Acción 1: Realizar seguimiento a todos  los formatos y registros diligenciados que tengan que ver con la actividad de aprehensión de mercancías y custodia hasta la entrega al GIT de Operación Logística."/>
    <s v="Actividad 1: El jefe de la División de Operación Aduanera presentará informe bimestral con el  seguimiento a todos los formatos y registros diligenciados que tengan que ver con la actividad de aprehensión de mercancías a su cargo y su custodia hasta la entrega al GIT de Operación Logística."/>
    <s v="Informes Bimestrales"/>
    <n v="6"/>
    <d v="2025-08-01T00:00:00"/>
    <d v="2026-08-01T00:00:00"/>
    <n v="52.142857142857146"/>
    <n v="5"/>
    <s v="DGC_x000a_Dirección de Gestión Aduanas_x000a_Subdirección de Operación Aduanera_x000a__x000a_Dirección Seccional de Impuestos y Aduanas de Bucaramanga_x000a_División de Operación Aduanera "/>
    <n v="0.83333333333333337"/>
    <x v="1"/>
  </r>
  <r>
    <x v="1"/>
    <x v="0"/>
    <m/>
    <m/>
    <m/>
    <m/>
    <m/>
    <m/>
    <s v="Acción 2: Realizar seguimiento al inventario consistente en joyas, metales y piedras preciosas de competencia de la DSIA de Bucaramanga."/>
    <s v="Actividad 1: Elaborar un informe trimestral del inventario de joyas, metales y piedras preciosas, que incluya las gestiones realizadas para su disposición, a cargo del GIT de Operación Logística de la DSIA de Bucaramanga, y remitirlo a la Subdirección Logística."/>
    <s v="Informes trimestrales"/>
    <n v="4"/>
    <d v="2025-07-01T00:00:00"/>
    <d v="2026-07-01T00:00:00"/>
    <n v="52.142857142857146"/>
    <n v="4"/>
    <s v="DGC_x000a_Dirección de Gestión Corporativa_x000a_Subdirección Logística_x000a__x000a_Dirección Seccional de Impuestos y Aduanas de Bucaramanga_x000a_División Administrativa y financiera - GIT de Operación Logística"/>
    <n v="1"/>
    <x v="0"/>
  </r>
  <r>
    <x v="1"/>
    <x v="0"/>
    <m/>
    <m/>
    <m/>
    <m/>
    <m/>
    <m/>
    <s v="Acción 3: Establecer un protocolo para la recepción, manejo y custodia de mercancías ADA consistentes en joyas, metales y piedras preciosas por parte del subproceso logístico."/>
    <s v="Actividad 1:  Elaborar un protocolo para la recepción, manejo y custodia de mercancías ADA consistentes en joyas, metales y piedras preciosas por parte del subproceso logístico."/>
    <s v="Protocolo"/>
    <n v="1"/>
    <d v="2025-08-01T00:00:00"/>
    <d v="2025-12-31T00:00:00"/>
    <n v="21.714285714285715"/>
    <n v="1"/>
    <s v="DGC_x000a_Dirección de Gestión Corporativa_x000a_Subdirección Logística"/>
    <n v="1"/>
    <x v="0"/>
  </r>
  <r>
    <x v="1"/>
    <x v="0"/>
    <m/>
    <m/>
    <m/>
    <m/>
    <m/>
    <m/>
    <m/>
    <s v="Actividad 2: Socializar a las Direcciones Seccionales un protocolo para la recepción, manejo y custodia de mercancías ADA consistentes en joyas, metales y piedras preciosas por parte del subproceso logístico  "/>
    <s v="Listado de asistencia a socialización del protocolo"/>
    <n v="1"/>
    <d v="2026-01-01T00:00:00"/>
    <d v="2026-02-01T00:00:00"/>
    <n v="4.4285714285714288"/>
    <n v="1"/>
    <s v="DGC_x000a_Dirección de Gestión Corporativa_x000a_Subdirección Logística      "/>
    <n v="1"/>
    <x v="0"/>
  </r>
  <r>
    <x v="1"/>
    <x v="0"/>
    <m/>
    <m/>
    <m/>
    <m/>
    <m/>
    <m/>
    <s v="Acción 4: Realizar capacitación dirigida a los funcionarios de las Divisiones Administrativa y Financiera y el GIT de Operación Logística sobre los procedimientos e instructivos del subproceso logístico."/>
    <s v="Actividad 1:  Capacitación sobre procedimientos e instructivos del subproceso logístico"/>
    <s v="Listado de asistencia"/>
    <n v="1"/>
    <d v="2025-08-01T00:00:00"/>
    <d v="2025-10-31T00:00:00"/>
    <n v="13"/>
    <n v="1"/>
    <s v="DGC_x000a_Dirección de Gestión Corporativa_x000a_Subdirección Logística"/>
    <n v="1"/>
    <x v="0"/>
  </r>
  <r>
    <x v="1"/>
    <x v="0"/>
    <s v="Auditoría Financiera DIAN Vigencia 2023 - PNVCF Sem I 2024"/>
    <s v="16  01 003   "/>
    <s v="Hallazgo No. 5. Custodia y Control de inventarios Cabezas de ganado (F)._x000a__x000a_(…)  anexo de dicho informe la OCI – DIAN remite el siguiente caso en el ramo de todo riesgo daños materiales TRDM, referido a pérdida de mercancía aprehendidas, decomisadas o abandonadas ADA(…) _x000a__x000a_(…) Acorde con lo señalado, se presentaron fallas al momento de atender las reclamaciones presentadas a las aseguradoras en los tiempos y con los requisitos establecidos en las pólizas para obtener la reparación de los siniestros presentados sobre bienes que estaban en custodia de la DIAN y que se encontraban dentro su patrimonio. Es de señalar que, de acuerdo al informe, los funcionarios responsables de las seccionales realizaron el reporte de los respectivos siniestros 3 o más años después de ocurridos los incidentes, de lo cual se infiere una omisión a los procedimientos PR-ADF 0294 Control de inventario de mercancías ADA y bienes adjudicados a la Nación, así como el procedimiento de reclamación ante un siniestro PR-ADF-0017. No solo por parte de los Jefes Divisiones Administrativas de las DSA si no del jefe del área Administrativa y Financiera del nivel central. De igual manera debe señalarse que en la auditoría realizada por parte de la OCI de la DIAN, se presentaron 4 casos de una muestra de 18, lo que implica que en un 22% de los casos analizados, las reclamaciones presentadas por la DIAN ante las aseguradoras en el periodo auditado fueron inoportunas y conllevaron la pérdida de recursos por parte de las Seccionales. Producto del análisis, y validación de la información remitida por la OCI de la DIAN se evidenció un detrimento patrimonial por valor de $5.576.384, por concepto de los siguientes bienes: “Ocho (8) cabezas de ganado bovino” que se encontraban en custodia e incorporados en el patrimonio de la DIAN y que con ocasión (…) , lo que ocasionó la imposibilidad de recuperar las sumas por los bienes. En cuanto al traslado en materia disciplinaria no se considera pertinente dado que la OCI ya adelantó el mismo._x000a__x000a__x000a_"/>
    <s v="(F)"/>
    <m/>
    <s v="La omisión de los funcionarios encargados de dar a conocer los siniestros y adelantar las respectivas reclamaciones ante las aseguradoras lo realizaron 3 años después de ocurridos los incidentes y sin el lleno de los requisitos establecidos en los contratos de seguro."/>
    <s v="Gestionar las reclamaciones correspondientes ante la aseguradora dentro de un plazo máximo de dos años, contados a partir de la fecha en que se evidencie el faltante o se interponga la denuncia por pérdida diligenciando y remitiendo a la Subdirección Administrativa los documentos soporte de la reclamación. Asimismo, poner en conocimiento de esta situación a la Coordinación de Optimización de la Operación Logística."/>
    <s v="Elaborar un oficio dirigido a la aseguradora de la entidad con la solicitud de afectación de la póliza, para la recuperación del faltante."/>
    <s v="Oficio"/>
    <n v="1"/>
    <d v="2025-10-15T00:00:00"/>
    <d v="2026-03-31T00:00:00"/>
    <n v="23.857142857142858"/>
    <n v="1"/>
    <s v="DGC_x000a_NC - Subproceso Función Pagadora_x000a_Dirección de Gestión Corporativa_x000a_Subdirección de Logística_x000a_Subdirección Administrativa_x000a__x000a_DS - Subproceso Función Pagadora_x000a_Dirección Seccional de Impuestos y Aduanas de Leticia._x000a_División Administrativa y Financiera_x000a__x000a_"/>
    <n v="1"/>
    <x v="0"/>
  </r>
  <r>
    <x v="1"/>
    <x v="0"/>
    <m/>
    <m/>
    <m/>
    <m/>
    <m/>
    <m/>
    <m/>
    <s v="Egresar las mercancías faltantes"/>
    <s v="Documento de Egreso de Mercancías"/>
    <n v="1"/>
    <d v="2025-10-15T00:00:00"/>
    <d v="2026-05-31T00:00:00"/>
    <n v="32.571428571428569"/>
    <n v="1"/>
    <s v="DGC_x000a_NC - Subproceso Función Pagadora_x000a_Dirección de Gestión Corporativa_x000a_Subdirección de Logística_x000a_Subdirección Administrativa_x000a__x000a_DS - Subproceso Función Pagadora_x000a_Dirección Seccional de Impuestos y Aduanas de Leticia._x000a_División Administrativa y Financiera_x000a__x000a_"/>
    <n v="1"/>
    <x v="0"/>
  </r>
  <r>
    <x v="1"/>
    <x v="0"/>
    <s v="Auditoría de Cumplimiento adelantada a la UAE – DIRECCIÓN DE IMPUESTOS Y ADUANAS NACIONALES – DIAN – Operación Aduanera y Cambiaria, vigencias 2023, 2024 a 30 de junio de 2025."/>
    <s v="14  06 100  "/>
    <s v="Hallazgo nro. 16 Contrato 00-223-2019 Logística Mercancías ADA (D)_x000a__x000a_“(…)   no se adoptaron medidas oportunas para atender las alertas de agotamiento de recursos y realizar oportunamente la suscripción y perfeccionamiento de un nuevo contrato de operación logística y almacenamiento, por lo cual se generaron hechos cumplidos (…)”_x000a__x000a_“(…) la DIAN adquirió servicios de logística de mercancías ADA, por fuera del contrato, el cual había terminado el 11 de noviembre del 2022, con la ejecución total de los recursos disponibles; por consiguiente, los servicios recibidos con posterioridad a esa fecha y hasta el 31 de octubre del 2023 por $17.417.165.523 no están respaldados presupuestalmente. (…)”_x000a__x000a_"/>
    <s v="(D)"/>
    <m/>
    <s v="&quot;(...) falta de planeación y articulación entre las áreas de contratación, presupuesto y  supervisión del contrato   _x000a__x000a_(...) la DIAN no adoptó medidas eficaces para garantizar que los servicios prestados fueran facturados dentro del mismo mes en que se causaron, conllevó a una ejecución ineficiente de los recursos presupuestales del contrato &quot;"/>
    <s v="Realizar seguimiento financiero de la ejecución del contrato No.00-159-2022 para identificar alertas sobre un posible riesgo de desfinanciamiento y trasladarlas a la áreas competentes (DGC, Subdirección Logística y Subdirección Financiera)"/>
    <s v="Presentar informes financieros  mensuales desde la Subdirección Logística a la Dirección de Gestión Corporativa, Subdirección de Compras y Contratos y Subdirección Financiera (Coordinación de Presupuesto) de la ejecución del contrato."/>
    <s v="Informe financiero mensual "/>
    <n v="7"/>
    <d v="2026-01-01T00:00:00"/>
    <d v="2026-07-31T00:00:00"/>
    <n v="30"/>
    <n v="6"/>
    <s v="DGC_x000a_Dirección de Gestión Corporativa_x000a_Subdirección Logística _x000a_Coordinación de Optimización de la Operación Logística"/>
    <n v="0.8571428571428571"/>
    <x v="1"/>
  </r>
  <r>
    <x v="1"/>
    <x v="0"/>
    <m/>
    <s v="14  06 100  "/>
    <m/>
    <m/>
    <m/>
    <m/>
    <m/>
    <s v="Radicar de forma oportuna según los lineamientos del Min Hacienda la solicitud de vigencias futuras del contrato de operación logística No.00-159-2022 y del nuevo proceso licitatorio vigencia 2026-2030"/>
    <s v="Documento de solicitud de vigencias futuras tramitada con sus anexos"/>
    <n v="1"/>
    <d v="2026-08-08T00:00:00"/>
    <d v="2026-10-10T00:00:00"/>
    <n v="9"/>
    <n v="0"/>
    <s v="DGC_x000a_Dirección de Gestión Corporativa_x000a_Subdirección Logística _x000a_Coordinación de Optimización de la Operación Logística_x000a_Subdirección Financiera_x000a_Coordinación de Presupuesto"/>
    <n v="0"/>
    <x v="1"/>
  </r>
  <r>
    <x v="1"/>
    <x v="0"/>
    <m/>
    <s v="14  06 100"/>
    <m/>
    <m/>
    <m/>
    <m/>
    <s v="Gestionar el ajuste la etapa de transición  (traslado de mercancías) en el contrato actual y  en el Anexo Técnico  del nuevo proceso de contratación de la operación logística, para que, en caso de cambio de contratista, existan dos contratos vigentes mientras se realiza el traslado total de la mercancía a las bodegas del nuevo contratista."/>
    <s v="Gestionar la modificación de  la etapa de transición del contrato actual y ajustarla a los tiempos y actividades de la etapa en el nuevo contrato. Este ajuste además se reflejará en el anexo técnico de la futura licitación"/>
    <s v="Gestión de la modificación contractual _x000a_Anexo Técnico  del nuevo proceso "/>
    <n v="2"/>
    <d v="2026-02-01T00:00:00"/>
    <d v="2026-04-30T00:00:00"/>
    <n v="13"/>
    <n v="2"/>
    <s v="DGC_x000a_Dirección de Gestión Corporativa_x000a_Subdirección Logística _x000a_Coordinación de Optimización de la Operación Logística"/>
    <n v="1"/>
    <x v="0"/>
  </r>
  <r>
    <x v="1"/>
    <x v="0"/>
    <m/>
    <s v="14  06 100"/>
    <m/>
    <m/>
    <m/>
    <m/>
    <s v="Realizar las gestiones correspondientes con la Dirección General de Presupuesto Público del MHCP, para la consecución de los recursos que se requieren para atender la necesidad del contrato de operación logística."/>
    <s v="Realizar mesas de seguimiento mensual, de manera conjunta entre la Coordinación de Optimización de la Operación Logística y la Coordinación de Presupuesto, con el propósito de evaluar de forma periódica la ejecución contractual y el estado de la situación financiera del contrato"/>
    <s v="Actas de reunión de las mesa de trabajo "/>
    <n v="5"/>
    <d v="2026-03-01T00:00:00"/>
    <d v="2026-07-31T00:00:00"/>
    <n v="32"/>
    <n v="4"/>
    <s v="DGC_x000a_Dirección de Gestión Corporativa_x000a_Subdirección Financiera _x000a_Subdirección Logística _x000a_Coordinación de Optimización de la Operación Logística"/>
    <n v="0.8"/>
    <x v="1"/>
  </r>
  <r>
    <x v="1"/>
    <x v="0"/>
    <m/>
    <s v="14  06 100  "/>
    <m/>
    <m/>
    <m/>
    <m/>
    <m/>
    <s v="En caso de determinarse que es necesario la consecución de recursos adicionales para la ejecución del contrato, se gestionará con las entidades responsables."/>
    <s v="Solicitud de traslado presupuestal_x000a_Solicitud de adición presupuestal_x000a_(a demanda)"/>
    <n v="1"/>
    <d v="2026-02-01T00:00:00"/>
    <d v="2026-07-31T00:00:00"/>
    <n v="26"/>
    <n v="1"/>
    <s v="DGC_x000a_Dirección de Gestión Corporativa_x000a_Subdirección Financiera "/>
    <n v="1"/>
    <x v="0"/>
  </r>
  <r>
    <x v="1"/>
    <x v="0"/>
    <m/>
    <s v="14  06 100  "/>
    <m/>
    <m/>
    <m/>
    <m/>
    <s v="Hacer seguimiento de acuerdo al memorando 203 del 03 de 2025, &quot;Lineamientos para garantizar el inicio oportuno de la etapa de planeación, procesos de selección, perfeccionamiento y ejecución de contratos, así como para garantizar el cumplimiento oportuno de las obligaciones de los supervisores en las etapas contractual y postcontractual&quot;"/>
    <s v="Efectuar seguimiento mensual al cronograma de hitos de la etapa precontractual del contrato de operación logística"/>
    <s v="Acta de reunión mensual de seguimiento al cumplimiento del cronograma de &quot;PROYECCIÓN DE TIEMPOS Y ACTIVIDADES - PROCESO: OPERACIÓN LOGISTICA INTEGRAL 2026-2029&quot; (1 acta mensual)"/>
    <n v="10"/>
    <d v="2026-02-01T00:00:00"/>
    <d v="2026-11-30T00:00:00"/>
    <n v="42"/>
    <n v="0"/>
    <s v="DGC_x000a_Dirección de Gestión Corporativa_x000a_Subdirección de Compras y Contratos"/>
    <n v="0"/>
    <x v="1"/>
  </r>
  <r>
    <x v="1"/>
    <x v="0"/>
    <s v="“Auditoria Financiera a Dirección de Impuestos y Aduanas Nacionales - DIAN, incluye punto de control Dirección de Impuestos Seccional de Medellín, vigencia 2025”. "/>
    <s v="17  02 100   "/>
    <s v="Hallazgo No. 1 Deterioro Activos Intangibles (Software en Desarrollo y en Producción) y Notas Contables _x000a__x000a_“(…) Analizada la información suministrada por la DIAN – Pagadora relacionada con la metodología y la evaluación anual del indicio de deterioro de los activos intangibles y la información reportada a la Contaduría General de la Nación -CGN en el formato denominado CGN2016 EVALUACION CONTROL INTERNO CONTABLE, se_x000a_evidenció que para la vigencia 2025 y anteriores, la entidad no realizó el cálculo ni la evaluación del deterioro de los activos intangibles correspondientes a software en desarrollo y en producción, en razón a debilidades en la aplicación de la política contable, así como a la inexistencia de criterios técnicos definidos que orienten el_x000a_análisis del reconocimiento oportuno de posibles pérdidas por deterioro. (…)”. "/>
    <m/>
    <m/>
    <s v="(…) la DIAN Pagadora no reconoce en las notas a los estados financieros las limitaciones_x000a_metodológicas, ni las barreras técnicas para calcular el deterioro de estos intangibles."/>
    <s v="Realizar el cálculo de evaluación del deterioro de los activos intangibles correspondientes a software en desarrollo y en producción."/>
    <s v=" 1.Realizar mesa ténica para definir el plan de trabajo, diseñar la metodología y determinar el valor del servicio recuperable de intangibles._x000a_"/>
    <s v="Plan de trabajo para diseñar la  metodología y  la documentación que permita determinar el valor del servicio recuperable de intangibles."/>
    <n v="1"/>
    <d v="2026-07-01T00:00:00"/>
    <d v="2026-08-30T00:00:00"/>
    <n v="8.5714285714285712"/>
    <n v="0"/>
    <s v="DGC_x000a_Dirección de Gestión Corporativa_x000a_Subdirección Financiera _x000a_Coordinación de Analisis y Gestion Contable_x000a__x000a_Dirección de Gestión de Innovación y Tecnología_x000a_Subdirección de Soluciones y Desarrollo_x000a__x000a_"/>
    <n v="0"/>
    <x v="1"/>
  </r>
  <r>
    <x v="1"/>
    <x v="0"/>
    <m/>
    <m/>
    <m/>
    <m/>
    <m/>
    <m/>
    <m/>
    <s v="2. Implementar la metodología diseñada para cálcular la evaluación del deterioro de los activos intangibles correspondientes a software en desarrollo y en producción para la vigencia 2026."/>
    <s v="Informe con resultados de la metodología implementada  con la evaluación y cálculo del deterioro de los activos intangibles aplicada en la vigencia 2026."/>
    <n v="1"/>
    <d v="2026-09-01T00:00:00"/>
    <d v="2026-12-31T00:00:00"/>
    <n v="17.285714285714285"/>
    <n v="0"/>
    <s v="DGC_x000a_Dirección de Gestión Corporativa_x000a_Subdirección Financiera _x000a_Coordinación de Analisis y Gestion Contable_x000a__x000a_Dirección de Gestión de Innovación y Tecnología_x000a_Subdirección de Soluciones y Desarrollo_x000a__x000a_"/>
    <n v="0"/>
    <x v="1"/>
  </r>
  <r>
    <x v="1"/>
    <x v="0"/>
    <s v="“Auditoria Financiera a Dirección de Impuestos y Aduanas Nacionales - DIAN, incluye punto de control Dirección de Impuestos Seccional de Medellín, vigencia 2025”. "/>
    <s v="17  02 100   "/>
    <s v="Hallazgo No. 2 Activos totalmente depreciados en bodega y en servicio (…)_x000a__x000a_Se evidenció que la entidad registra 1.354 bienes totalmente depreciados, con valor en libros igual a cero, de los cuales 757 se encuentran en bodega y 597 en servicio._x000a__x000a_Respecto a los bienes ubicados en bodega, se observa que permanecen registrados sin que se haya definido su disposición final al cierre de la vigencia 2025, lo que evidencia que la DIAN Pagadora no sido oportuna en la aplicación del procedimiento de baja en cuentas para activos que no se encuentran en uso ni generan beneficios_x000a_económicos futuros o potencial de servicio, no obstante, de haber adelantado algunas actividades encaminadas a dar de baja estos bienes._x000a_En cuanto a los bienes totalmente depreciados que continúan en operación, si bien es cierto que la DIAN Pagadora adelantó durante la vigencia 2025 evaluaciones sobre la ampliación de vidas útiles, estas no se registraron en el aplicativo SICOB_x000a_en la vigencia 2025._x000a_Las anteriores situaciones, no fueron reveladas en las notas contables, con el fin de informar al usuario sobre el estado real de estos bienes y sobre las actividades de depuración adelantadas por la DIAN Pagadora durante la vigencia 2025. (…)_x000a__x000a__x000a_“(…) la entidad no efectuado ni registrado_x000a_oportunamente la ampliación de la vida útil de estos bienes, ni ha actualizado las estimaciones contables, ni realizado los ajustes necesarios en la depreciación de los bienes muebles (…)”._x000a__x000a_“(…) inoportunidad de aplicar dentro de la vigencia 2025 lo dispuesto en la Norma de Propiedades, Planta y Equipo, la cual establece que la vida útil, el método de depreciación y el valor residual de los activos deben revisarse como mínimo al final de cada periodo contable y ajustarse prospectivamente cuando las expectativas difieran de las estimaciones contables (…)”. "/>
    <m/>
    <m/>
    <s v="“(…) debilidades en la aplicación oportuna en los controles relacionados con la medición posterior, la evaluación del estado y el retiro oportuno_x000a_de estos activos (…)”"/>
    <s v="Establecer un lineamiento a nivel nacional en el cual se definan fechas máximas para adelantar el proceso de baja de bienes, para aquellos activos que tengan dicha novedad de acuerdo  con el resultado de la evaluación de estimaciones de la vigencia"/>
    <s v="1. Emitir  acto administrativo  por parte de la alta dirección  dirigido a todos los Directores Seccionales, Jefes Administrativos y financieros, así como los responsables de la evaluación de vidas útiles en el nivel central con el fin de notificar las fechas límites  para adelantar el proceso de baja de aquellos activos que tengan dicha novedad de acuerdo  con el resultado de la evaluación de estimaciones de la vigencia "/>
    <s v="Acto administrativo"/>
    <n v="1"/>
    <d v="2026-08-03T00:00:00"/>
    <d v="2026-09-15T00:00:00"/>
    <n v="6.1428571428571432"/>
    <n v="0"/>
    <s v="DGC_x000a_Dirección de Gestión Corporativa_x000a_Subdirección Administrativa_x000a_Subdirección Financiera_x000a_"/>
    <n v="0"/>
    <x v="1"/>
  </r>
  <r>
    <x v="1"/>
    <x v="0"/>
    <m/>
    <m/>
    <m/>
    <m/>
    <m/>
    <m/>
    <m/>
    <s v="2. Emitir  acto administrativo  por parte de la Subdirección Financiera y la Subdirección Administrativa dirigido a todos los Directores Seccionales, Jefes Administrativos y financieros, así como los responsables de la evaluación de vidas útiles en el nivel central con el fin de notificar la fecha límite  para adelantar la gestión a que haya lugar, para los bienes que reportaron la novedad de baja en la evaluación de estimaciones de la vigencia 2025."/>
    <s v="Acto administrativo"/>
    <n v="1"/>
    <d v="2026-07-15T00:00:00"/>
    <d v="2026-10-31T00:00:00"/>
    <n v="15.428571428571429"/>
    <n v="0"/>
    <s v="DGC_x000a_Dirección de Gestión Corporativa_x000a_Subdirección Administrativa_x000a_Subdirección Financiera_x000a_"/>
    <n v="0"/>
    <x v="1"/>
  </r>
  <r>
    <x v="1"/>
    <x v="0"/>
    <s v="“Auditoria Financiera a Dirección de Impuestos y Aduanas Nacionales - DIAN, incluye punto de control Dirección de Impuestos Seccional de Medellín, vigencia 2025”. "/>
    <s v="16  01 002   "/>
    <s v="Hallazgo No. 3 Sistema de Información SICOB_x000a__x000a_“(…) Al verificar la información procesada y reportada por el sistema SICOB, se evidencian las siguientes debilidades:_x000a__x000a_• El traslado de saldos de software en desarrollo a producción, se realiza en el mes siguiente a su ocurrencia, en razón a que el sistema no permite registrarlos dentro del mismo periodo._x000a_• La temporalidad de permanencia de un bien o elemento en Bodega antes de ser trasladado a servicio, no es establecida por el sistema._x000a_• Registro de bienes que todavía no se encuentran en condiciones de uso para iniciar su depreciación, el sistema no permite parametrizar este tipo de movimiento._x000a_• No permite registrar movimientos de inventarios de bienes recibidos por asignación. Transacción nueva que no ha sido desarrollada._x000a_• Las mejoras realizadas a un bien inmueble no pueden ser registradas en el módulo SBI pues carece de esta opción. (…)”._x000a__x000a_“(…) Se determinó que el sistema SICOB presenta limitaciones funcionales y de parametrización que impiden el registro oportuno y fidedigno de las transacciones de Propiedad, Planta y Equipo (PPE). Estas deficiencias, que incluyen la imposibilidad de registrar múltiples movimientos en un mismo periodo y la falta de módulos para mejoras en inmuebles, han generado una ruptura en la trazabilidad contable. Como consecuencia, al cierre de la vigencia 2025, existe una diferencia no conciliada de $11.386.441.045,85 entre el módulo de almacén y el sistema SIIF Nación, vulnerando el principio de representación fiel y la Resolución 193 de 2016(…)”."/>
    <m/>
    <m/>
    <s v="“(…) deficiencias de control interno(..)”_x000a__x000a_“(…) dado que no cumple plenamente con la función de constituirse en el auxiliar contable del grupo propiedad, planta y equipo de acuerdo con lo establecido en la Resolución 193 de 2016 de la Contaduría_x000a_General de la Nación - CGN. (…)”._x000a__x000a_"/>
    <s v="Implementar mejoras en el aplicativo SICOB_x000a__x000a_"/>
    <s v="Implementar las funcionalidades:  _x000a_1. Gestion de mejoras de bienes inmuebles en arriendo; _x000a_2. Bienes que no se encuentran en condiciones de uso_x000a_3.  Reporte que permita visualizar la temporalidad de permanencia entre el traslado del bien de Bodega nuevo a Servicio. _x000a__x000a__x000a_ "/>
    <s v="Formato de Aceptación de Pruebas funcionales y salida a producción - FT-IIT-1851._x000a_  _x000a_Acta de comité de gestión de Cambios de Tecnología del correspondiente software instalado y en producción_x000a__x000a_ "/>
    <n v="6"/>
    <d v="2026-07-01T00:00:00"/>
    <d v="2026-11-30T00:00:00"/>
    <n v="21.714285714285715"/>
    <n v="0"/>
    <s v="DGC_x000a_Dirección de Gestión Corporativa_x000a_Subdirección Financiera _x000a__x000a_Dirección de Gestión de Innovación y Tecnologia _x000a_Subdirección de Soluciones y Desarrollo_x000a_Subdirección de Innovacion y Proyectos"/>
    <n v="0"/>
    <x v="1"/>
  </r>
  <r>
    <x v="1"/>
    <x v="0"/>
    <m/>
    <m/>
    <m/>
    <m/>
    <m/>
    <m/>
    <m/>
    <s v="Implementar la funcionalidad para optimizar la generación de archivos planos para SICOB para cargue en SIIF Nación _x000a__x000a_"/>
    <s v="Formato de Aceptación de Pruebas funcionales y salida a producción - FT-IIT-1851._x000a_  _x000a_Acta de comité de gestión de Cambios de Tecnología del correspondiente software instalado y en producción_x000a__x000a_ "/>
    <n v="2"/>
    <d v="2026-07-01T00:00:00"/>
    <d v="2026-10-31T00:00:00"/>
    <n v="17.428571428571427"/>
    <n v="0"/>
    <s v="DGC_x000a_Dirección de Gestión Corporativa_x000a_Subdirección Financiera _x000a__x000a_Dirección de Gestión de Innovación y Tecnologia _x000a_Subdirección de Soluciones y Desarrollo_x000a_Subdirección de Innovacion y Proyectos"/>
    <n v="0"/>
    <x v="1"/>
  </r>
  <r>
    <x v="1"/>
    <x v="0"/>
    <m/>
    <m/>
    <m/>
    <m/>
    <m/>
    <m/>
    <s v="Realizar un análisis de viabilidad técnica para realizar los ajustes estructurales requeridos por SICOB para garantizar el registro de todas las transacciones por módulos sin generar afectaciones en el proceso de depreciación"/>
    <s v="Revizar y análizar las funcionalidades de SICOB, para obtener la viabilidad técnica y poder garantizar el registro de todas las transacciones por módulos sin generar afectaciones en el proceso de depreciación"/>
    <s v="Diagnóstico de viablidad técnica "/>
    <n v="1"/>
    <d v="2026-07-01T00:00:00"/>
    <d v="2026-12-31T00:00:00"/>
    <n v="26.142857142857142"/>
    <n v="0"/>
    <s v="DGC_x000a_Dirección de Gestión Corporativa_x000a_Subdirección Financiera_x000a__x000a_Dirección de Gestión de Innovación y Tecnologia _x000a_Subdirección de Soluciones y Desarrollo_x000a_Subdirección de Innovacion y Proyectos"/>
    <n v="0"/>
    <x v="1"/>
  </r>
  <r>
    <x v="1"/>
    <x v="0"/>
    <m/>
    <m/>
    <m/>
    <m/>
    <m/>
    <m/>
    <s v="Documentar y formalizar un instructivo en el cual se establezca el seguimiento y validación de los registros de movimientos  de activos realizados mediante comprobante contable manual por el módulo de LIMAY. Esto en consideración de las limitaciones funcionales de los módulos de SAI/SBI, con el fin de garantizar el adecuado reconocimiento contable y la razonabilidad de la información financiera."/>
    <s v="Documentar el instructivo en el cual se establezcan las actividades necesarias para realizar el seguimiento y validación de los registros de movimientos  de activos realizados mediante comprobante contable manual por el módulo de LIMAY"/>
    <s v="Instructivo elaborado para aprobación técnica del área responsable."/>
    <n v="1"/>
    <d v="2026-07-01T00:00:00"/>
    <d v="2026-10-31T00:00:00"/>
    <n v="17.428571428571427"/>
    <n v="0"/>
    <s v="DGC_x000a_Dirección de Gestión Corporativa_x000a_Subdirección Financiera_x000a_"/>
    <n v="0"/>
    <x v="1"/>
  </r>
  <r>
    <x v="1"/>
    <x v="0"/>
    <m/>
    <m/>
    <m/>
    <m/>
    <m/>
    <m/>
    <m/>
    <s v="Formalizar con el área de procesos el instructivo en el cual se establezcan las actividades necesarias para realizar el seguimiento y validación de los registros de movimientos  de activos realizados mediante comprobante contable manual por el módulo de LIMAY"/>
    <s v="Instructivo aprobado y formalizado conforme al Sistema Integrado de Gestión de la entidad (código documental, acto de aprobación, publicación en el gestor documental o evidencia de incorporación al sistema de procesos)."/>
    <n v="1"/>
    <d v="2026-11-01T00:00:00"/>
    <d v="2026-12-31T00:00:00"/>
    <n v="8.5714285714285712"/>
    <n v="0"/>
    <s v="DGC_x000a_Dirección de Gestión Corporativa_x000a_Subdirección Financiera_x000a__x000a__x000a_Dirección de Gestión Estratégica y de Analítica_x000a_Subdirección de Procesos_x000a_"/>
    <n v="0"/>
    <x v="1"/>
  </r>
  <r>
    <x v="1"/>
    <x v="0"/>
    <s v="“Auditoria Financiera a Dirección de Impuestos y Aduanas Nacionales - DIAN, incluye punto de control Dirección de Impuestos Seccional de Medellín, vigencia 2025”. "/>
    <s v="22  01 002   "/>
    <s v="Hallazgo No. 4 Titularidad de Bienes Inmuebles_x000a__x000a_“(…) Los Folios de Matriculas 50C -1143120 y 50C-1155747, corresponden a inmuebles que se encuentran registrados a nombre del Estado Colombiano, y no se evidencia el pleno dominio en cabeza de la DIAN. (…)”. _x000a__x000a_“(…) se evidencia que en las notas contables de la vigencia 2025 no revela las particularidades legales de estos inmuebles que permitan comprender la realidad jurídica de los mismos, al no existir referencia en las notas contables de un acto administrativo que soporte y acredite la calidad bajo las cuales fueron entregados a la DIAN, los inmuebles identificados con FM 50C -1143120 y 50C-1155747. (…)”."/>
    <m/>
    <m/>
    <s v="“(…) debilidades en la gestión administrativa y de control interno, en razón a que la DIAN no ha adelantado_x000a_oportunamente los tramites de formalización de la titularidad legal de estos inmuebles que utiliza en desarrollo de su misión institucional (…)”"/>
    <s v="1. Determinar y documentar la situación técnica y jurídica de los inmuebles objeto del hallazgo para establecer las actuaciones procedentes."/>
    <s v="Consolidar expediente documental con los soportes registrales, jurídicos y administrativos relacionados con los inmuebles."/>
    <s v="Expediente consolidado"/>
    <n v="1"/>
    <d v="2026-07-01T00:00:00"/>
    <d v="2026-09-30T00:00:00"/>
    <n v="13"/>
    <n v="0.15"/>
    <s v="DGC_x000a_Dirección de Gestión Corporativa_x000a_Subdirección Administrativa"/>
    <n v="0.15"/>
    <x v="1"/>
  </r>
  <r>
    <x v="1"/>
    <x v="0"/>
    <m/>
    <m/>
    <m/>
    <m/>
    <m/>
    <m/>
    <m/>
    <s v="Estructurar y radicar el documento para la presentación del caso a la Dirección de Gestión Jurídica con los antecedentes jurídicos y técnicos de los folios de matrícula inmobiliaria 50C-1143120 y 50C-1155747."/>
    <s v="Documento técnico-jurídico"/>
    <n v="1"/>
    <d v="2026-07-01T00:00:00"/>
    <d v="2026-09-30T00:00:00"/>
    <n v="13"/>
    <n v="0"/>
    <s v="DGC_x000a_Dirección de Gestión Corporativa_x000a_Subdirección Administrativa"/>
    <n v="0"/>
    <x v="1"/>
  </r>
  <r>
    <x v="1"/>
    <x v="0"/>
    <m/>
    <m/>
    <m/>
    <m/>
    <m/>
    <m/>
    <s v="2. Adelantar las actuaciones administrativas requeridas para identificar la ruta jurídica y/o técnica para gestionar la aclaración o formalización de la situación registral de los inmuebles observados."/>
    <s v="Adelantar dos mesas de trabajo en las que se solicitará la participación de la Dirección de Gestión Jurídica, para establecer la estrategia administrativa y/o jurídica a seguir."/>
    <s v="Mesas de Trabajo Realizadas"/>
    <n v="2"/>
    <d v="2026-10-01T00:00:00"/>
    <d v="2027-01-31T00:00:00"/>
    <n v="17.428571428571427"/>
    <n v="0"/>
    <s v="DGC_x000a_Dirección de Gestión Corporativa_x000a_Subdirección Administrativa"/>
    <n v="0"/>
    <x v="1"/>
  </r>
  <r>
    <x v="1"/>
    <x v="0"/>
    <m/>
    <m/>
    <m/>
    <m/>
    <m/>
    <m/>
    <m/>
    <s v="Realizar las actividades definidas en la estrategia."/>
    <s v="Cronograma de las actividades"/>
    <n v="1"/>
    <d v="2027-02-01T00:00:00"/>
    <d v="2027-04-30T00:00:00"/>
    <n v="12.571428571428571"/>
    <n v="0"/>
    <s v="DGC_x000a_Dirección de Gestión Corporativa_x000a_Subdirección Administrativa"/>
    <n v="0"/>
    <x v="1"/>
  </r>
  <r>
    <x v="2"/>
    <x v="0"/>
    <s v="Auditoria Financiera Vigencia 2024"/>
    <s v="17  01 011   "/>
    <s v="Hallazgo No. 16. Devolución NIT 800.216.434 (D)_x000a__x000a_“(…) De acuerdo con lo anterior, se observa que la DIAN realizó una Devolución Improcedente por $25.102.000; toda vez que, el contribuyente nunca se vinculó al mecanismo de pago Obras por Impuestos, sin embargo, diligenció la casilla 89 del formulario 1115605587621 de la Declaración del Impuesto sobre la Renta y Complementarios del año Gravable 2019, lo que generó el incremento del saldo a favor en la mencionada cuantía, pues de lo contrario el saldo a favor sería por $24.849.000. _x000a_A la fecha de la presente auditoria, se observó que los controles diseñados por la DIAN para mitigar los riesgos derivados de la extinción de la obligación mediante el mecanismo de Obras por Impuestos son ineficaces, así como los diseñados para los procesos de devoluciones de saldos a favor; toda vez que, el contribuyente utilizó la casilla 89, sin encontrarse vinculado a un proyecto de inversión, lo que le generó un mayor saldo a favor que fue solicitado en devolución a la DIAN. _x000a_La DIAN no realizó dentro del plazo establecido en el artículo 670 del ET el proceso de fiscalización y por ende no inició proceso de cobro, lo que conllevó que las cuentas adeudadas por la sociedad "/>
    <s v="(D)"/>
    <m/>
    <s v="“(…) la DIAN carece de mecanismos de control que permitan mitigar el riesgo de incremento de saldos a favor por el uso indebido del mecanismo del pago de impuestos con obras (…)”. "/>
    <s v="1.Solicitar de manera semestral a través del PST al área de tecnología la información de los contribuyentes que en su declaración de renta en la casilla &quot;obras por impuestos&quot; presenten valor diferente a cero (o). Una vez verificada dicha información, se remitirá a la Subdirección de Fiscalización Tributaría y Subdirección de Devoluciones para la gestión de acuerdo a sus compentencias."/>
    <s v="1. Solicitar pst dentro de los primeros 5 dias posteriores a  cada semestre CAAI_x000a_2. Verificar información por parte de la CAAI_x000a_3. Remitir correo electrónico a a la Subdirección de Fiscalización Tributaría y Subdirección de Devoluciones para la gestión de acuerdo a sus compentencias.  "/>
    <s v=" 2 PST/ 2 Correo electrónico "/>
    <n v="4"/>
    <d v="2025-07-01T00:00:00"/>
    <d v="2026-06-30T00:00:00"/>
    <n v="52"/>
    <n v="4"/>
    <s v="DGF_x000a_NC -  Gestión de Información del Recaudo_x000a_Dirección de Gestión de Impuestos_x000a_Subdirección de Recaudo_x000a_Coordinación de Administración de Aplicativos de Impuestos_x000a__x000a_NC - Subproceso Innovacion y Tecnologia_x000a_Subdirección de Procesamiento De Datos"/>
    <n v="1"/>
    <x v="0"/>
  </r>
  <r>
    <x v="2"/>
    <x v="0"/>
    <m/>
    <m/>
    <m/>
    <m/>
    <m/>
    <m/>
    <s v="2.Elaborar una acción de control con base en los insumos recibidos,  teniendo en cuenta la capacidad operativa de las dependencias y la priorización de los casos en términos de eficiencia, análisis de la relación costo-beneficio y oportunidad para actuar en términos de firmeza de la declaración privada correspondiente."/>
    <s v="1. Recibir de la Subdirección de Recaudo el insumo de contribuyentes derivados del  hallazgo para su analisis en  términos de eficiencia, relación costo - beneficio y oportunidad para actuar en términos de firmeza."/>
    <s v="correo con el listado de contribuyentes "/>
    <n v="1"/>
    <d v="2025-07-01T00:00:00"/>
    <d v="2025-07-30T00:00:00"/>
    <n v="4.1428571428571432"/>
    <n v="1"/>
    <s v="DGF_x000a_Dirección de Gestión de Fiscalización _x000a_Subdirección de Fiscalización Tributaria_x000a__x000a_Dirección de Gestión de Impuestos _x000a_Subdirección de Recaudo_x000a_Coordinación de Administración de Aplicativos"/>
    <n v="1"/>
    <x v="0"/>
  </r>
  <r>
    <x v="2"/>
    <x v="0"/>
    <m/>
    <m/>
    <m/>
    <m/>
    <m/>
    <m/>
    <m/>
    <s v="2 Elaborar el lineamiento teniendo en cuenta los criterios de priorizacion y selección de casos"/>
    <s v="Memorando de lineamientos acción de control socializado en las Direcciones Seccionales o Dirección Operativa de Grandes Contribuyentes._x000a__x000a_100% de correos enviados a las Direcciones Seccionales y Direccion Operativa de Grandes Contribuyentes._x000a__x000a_"/>
    <n v="2"/>
    <d v="2025-08-01T00:00:00"/>
    <d v="2025-09-30T00:00:00"/>
    <n v="8.5714285714285712"/>
    <n v="2"/>
    <s v="DGF_x000a_Dirección de Gestión de Fiscalización _x000a_Subdirección de Fiscalización Tributaria_x000a__x000a_"/>
    <n v="1"/>
    <x v="0"/>
  </r>
  <r>
    <x v="2"/>
    <x v="0"/>
    <m/>
    <m/>
    <m/>
    <m/>
    <m/>
    <m/>
    <s v="3..Comunicar lineamiento a las Direcciones Seccionales para gestionar las solicitudes de devoluciones de Renta cuando tienen en el formulario 110 valores en las casillas de obras por impuestos. "/>
    <s v="Elaborar y comunicar  lineamiento a las Direcciones Seccionales para gestionar las solicitudes de devoluciones de Renta cuando tienen en el formulario 110 valores en las casillas de obras por impuestos. "/>
    <s v="Lineamiento comunicado a las Direcciones Seccionales"/>
    <n v="1"/>
    <d v="2025-07-01T00:00:00"/>
    <d v="2025-08-30T00:00:00"/>
    <n v="8.5714285714285712"/>
    <n v="1"/>
    <s v="DGF_x000a_Dirección de Gestión de Impuestos_x000a_Subdirección de Devoluciones"/>
    <n v="1"/>
    <x v="0"/>
  </r>
  <r>
    <x v="2"/>
    <x v="0"/>
    <m/>
    <m/>
    <m/>
    <m/>
    <m/>
    <m/>
    <s v="4.Capacitará a las Direcciones Seccionales para gestionar las solicitudes de devoluciones de Renta cuando tienen en el formulario 110 valores en las casillas de obras por impuestos. "/>
    <s v="Capacitar a las Direcciones Seccionales para gestionar las solicitudes de devoluciones de Renta cuando tienen en el formulario 110 valores en las casillas de obras por impuestos. "/>
    <s v="Formato FT-TAH-1722_x000a_&quot;Registro de Asistencia Capacitación Interna&quot;"/>
    <n v="1"/>
    <d v="2025-08-30T00:00:00"/>
    <d v="2025-09-30T00:00:00"/>
    <n v="4.4285714285714288"/>
    <n v="1"/>
    <s v="DGF_x000a_Dirección de Gestión de Impuestos_x000a_Subdirección de Devoluciones"/>
    <n v="1"/>
    <x v="0"/>
  </r>
  <r>
    <x v="2"/>
    <x v="0"/>
    <s v="Auditoria Financiera Vigencia 2024"/>
    <s v="17  02 012   "/>
    <s v="Hallazgo No. 8 Expediente 201500551 Seccional Valledupar (D)_x000a__x000a_“(…) La División de Fiscalización de la Dirección Seccional de Impuestos y Aduanas de Valledupar, en desarrollo del programa “Caracterización Regional”, ordenó el 20 de agosto de 2015 mediante Auto de Apertura No. 242382015000239, dar inicio a la investigación del contribuyente identificado con NIT 900105110-9. _x000a_Dentro del proceso la Dirección Seccional profirió las siguientes actuaciones: _x000a__x000a__x0009_Auto de Inspección Tributaria No. 242382017000012 del 24 de marzo de 2017 _x000a__x0009_Visita de inspección tributaria el 7 de abril del 2017 en el domicilio del contribuyente, donde informan que éste se había cambiado de vivienda _x000a__x0009_Requerimiento ordinario No. 2423820017000326 del 9 de mayo de 2017, donde se solicita aclaraciones sobre información que sirvieron de base para la liquidación de la                Declaración de Renta del año gravable 2014. _x000a__x000a_Con base en la anterior información y teniendo presente que el contribuyente no dio respuesta al requerimiento ordinario; la División de Fiscalización profirió el requerimiento especial No. 242382017000015 del 1 de agosto de 2017. Este requerimiento fue notificado por la página Web de la DIAN el 22 de septiembre de 2017, por cuanto fue devuelta por causal “no reside”._x000a_El objeto de dicho requerimiento, era proponer la modificación de la declaración de renta correspondiente al año gravable 2014, presentada a través del formulario No. 1110603933539, radicado No. 91000293608487 y presentada el 11 de mayo de 2015. El contribuyente, según expediente no dio respuesta al requerimiento especial. _x000a__x000a_El 22 de mayo de 2018, la Dirección Seccional de Valledupar realizó la Liquidación Oficial de Revisión No. 202412018000008, por un total de $1.321.211.000, la cual incluye saldo de impuestos por $905.853.000 y sanción por no enviar información por $415.358.000, publicada en la Web de la DIAN el 14 de junio de 2018, debido a que fue devuelta por causal “desconocido”. _x000a__x000a_El 21 de marzo de 2019, la DIAN emitió mandamiento de pago No. 20190302000169 por $1.321.852.000; en la siguiente tabla se muestra el detalle: (…)_x000a__x000a_El 15 de septiembre de 2021 con Resolución No. 007232, la DIAN resuelve positivamente la Revocatoria Directa No. 087E2020003947 del 26 de octubre de 2020, contra la liquidación oficial; donde se solicitaba, se declare la nulidad de lo actuado por la DIAN y se ordene el archivo del expediente debido a la firmeza de la declaración de renta. (…)_x000a__x000a_En el artículo primero de la mencionada resolución, la DIAN consigna: “ACCEDER A LA SOLICITUD DE REVOCATORIA DIRECTA de la Liquidación Oficial de Revisión nro. 202412018000008 de 22 de mayo de 2018 proferida por la División de Gestión de Liquidación de la Dirección Seccional de Impuestos y Aduanas de Valledupar, (…)”. _x000a__x000a_Lo anterior, resultado del incumplimiento del artículo 568 del Estatuto Tributario, lo que llevó a la nulidad de la Liquidación Oficial de Revisión Nro. 202412018000008 de 22 de mayo de 2018, proferida por la División de Gestión de Liquidación de la Dirección Seccional de Impuestos y Aduanas de Valledupar y por ende, la pérdida de la capacidad de exigir el pago de la suma adeudada por parte de la DIAN. (…)”. "/>
    <s v="(D)"/>
    <m/>
    <s v="&quot;(..) La Revocatoria Directa se presentó, al no realizarse la notificación conforme a las actuaciones procesales como lo establece el Estatuto Tributario y dar cabal cumplimiento a los procedimientos citados para lograr recuperar los recursos adeudados, dentro del término previsto en el Artículo 817 del mismo Estatuto (..)&quot;"/>
    <s v="1. Capacitar a los servidores publicos de la División de Fiscalización y Liquidacion TAC  de la Dirección Seccional de Impuestos y Aduanas de Valledupar, sobre el  procedimiento  PR-ADF-159  notificacion,Comunicación y/o Publicación_x000a_"/>
    <s v="1.capacitar  trimestralmente por team o en forma presencial a los servidores públicos_x000a_"/>
    <s v="1. formato asistencia a la capacitacion_x000a_"/>
    <n v="2"/>
    <d v="2025-07-01T00:00:00"/>
    <d v="2025-12-31T00:00:00"/>
    <n v="26.142857142857142"/>
    <n v="2"/>
    <s v="DGF_x000a_Dirección de Gestión de Fiscalización_x000a_Subdirección de Fiscalización Tributaria _x000a__x000a_Dirección Seccional de Impuestos y Aduanas de Valledupar_x000a_División de Fiscalización y Liquidacion TAC_x000a_"/>
    <n v="1"/>
    <x v="0"/>
  </r>
  <r>
    <x v="2"/>
    <x v="0"/>
    <m/>
    <m/>
    <m/>
    <m/>
    <m/>
    <m/>
    <m/>
    <s v="2. Enviar a los servidores públicos los documentos soportes de la presentación de las capacitaciones realizadas."/>
    <s v="2. Soporte del envio a los servidores publicos del material con el que se realizó  la capacitacion "/>
    <n v="2"/>
    <d v="2025-07-01T00:00:00"/>
    <d v="2025-12-31T00:00:00"/>
    <n v="26.142857142857142"/>
    <n v="2"/>
    <s v="DGF_x000a_Dirección de Gestión de Fiscalización_x000a_Subdirección de Fiscalización Tributaria _x000a__x000a_Dirección Seccional de Impuestos y Aduanas de Valledupar_x000a_División de Fiscalización y Liquidacion TAC_x000a_"/>
    <n v="1"/>
    <x v="0"/>
  </r>
  <r>
    <x v="2"/>
    <x v="0"/>
    <m/>
    <m/>
    <m/>
    <m/>
    <m/>
    <m/>
    <s v="2. Verificar  las notificaciones devueltas por correo electrónico, por parte de División de Fiscalización y Liquidacion TAC  de la Dirección Seccional de Impuestos y Aduanas de Valledupar."/>
    <s v="1.Verificar trimestralmente del listado de actos administrativos enviado a noticación,   los devueltos, a fin de establecer si posteriormente se realizó correctamente la notificación."/>
    <s v="Informe trimestral del resultado de las verificaciones, junto con los soportes , debidamente firmado"/>
    <n v="4"/>
    <d v="2025-07-01T00:00:00"/>
    <d v="2026-07-15T00:00:00"/>
    <n v="54.142857142857146"/>
    <n v="4"/>
    <s v="DGF_x000a_Dirección de Gestión de Fiscalización_x000a_Subdirección de Fiscalización Tributaria _x000a__x000a_Dirección Seccional de Impuestos y Aduanas de Valledupar_x000a_División de Fiscalización y Liquidacion TAC_x000a_"/>
    <n v="1"/>
    <x v="0"/>
  </r>
  <r>
    <x v="2"/>
    <x v="0"/>
    <m/>
    <m/>
    <m/>
    <m/>
    <m/>
    <m/>
    <m/>
    <s v="2. Informar  cada trimestre el resultado de la verificacion y las medidas implementadas de haber lugar a ello.."/>
    <s v="Informe trimestral del resultado de las verificaciones, junto con los soportes , debidamente firmado"/>
    <n v="4"/>
    <d v="2025-07-01T00:00:00"/>
    <d v="2026-07-15T00:00:00"/>
    <n v="54.142857142857146"/>
    <n v="4"/>
    <s v="DGF_x000a_Dirección de Gestión de Fiscalización_x000a_Subdirección de Fiscalización Tributaria _x000a__x000a_Dirección Seccional de Impuestos y Aduanas de Valledupar_x000a_División de Fiscalización y Liquidacion TAC_x000a_"/>
    <n v="1"/>
    <x v="0"/>
  </r>
  <r>
    <x v="2"/>
    <x v="0"/>
    <s v="Auditoría de Cumplimiento Intersectorial al Recaudo, Administración (Cobro, Fiscalización y Liquidación) de los Recursos Provenientes del Impuesto al Turismo a 30 de Junio de 2025. "/>
    <s v="17  03 100   "/>
    <s v="Hallazgo nro. 1 COH_8406_2025 Gestión de Fiscalización a las declaraciones del Impuesto Nacional al Turismo (F, D)_x000a__x000a_“(…) Se evidenció un incumplimiento reiterado en la fecha de presentación de las declaraciones del Impuesto Nacional con Destino al Turismo por parte de las aerolíneas responsables de su recaudo. Del total de 614 declaraciones con reporte de información, del periodo comprendido entre el I trimestre de 2021 al I trimestre 2025, se presentaron de forma extemporánea 245, lo que equivale al 40% de las declaraciones._x000a__x000a_(…) Como resultado de la revisión realizada por la CGR, al total de las declaraciones presentadas en el periodo 2021 – 30 de junio de 2025, se evidenció la presentación extemporánea de las declaraciones del impuesto, respecto de las cuales no se adelantó ninguna actuación de fiscalización y por ende, no se liquidó ni gestionó la sanción por extemporaneidad._x000a__x000a_(…) Desde su creación, artículo 4° de la Ley 1101 de 2006, el Impuesto al Turismo fue concebido como un impuesto del orden nacional y puesto que, ni en la norma de origen, ni en disposiciones posteriores, se atribuyó la responsabilidad de su administración y fiscalización a otra entidad del Estado, esta competencia le correspondía a la DIAN en los términos del artículo 1° del Decreto 4048 de 2008. Con la posterior expedición del Decreto 1166 de 2020 se definió de manera expresa e inequívoca que dicha función corresponde a la DIAN._x000a__x000a_Así las cosas, la fiscalización, imposición de sanciones (extemporaneidad, omisión, error, inexactitud o por no declarar) y el proceso de cobro (persuasivo y coactivo), son aspectos de su competencia._x000a__x000a_(...) La CGR, mediante la aplicación de diferentes pruebas de auditoría, determinó que la DIAN no ha ejercido las funciones de fiscalización que le fueron expresamente asignadas y esta omisión configura una indebida gestión fiscal, en tanto la entidad responsable no ejerció las funciones de administración, control y determinación tributaria previstas en el Decreto 1166 de 2020 y en los artículos 684 y 688 del Estatuto Tributario._x000a__x000a_Es importante indicar que, la extemporaneidad por sí misma no configura daño fiscal, sino la falta de gestión de la DIAN de ejercer sus facultades de administración fiscalización, determinación y cobro para verificar el cumplimiento de las obligaciones tributarias y aplicar las sanciones correspondientes, en el término definido para ello._x000a__x000a_Como consecuencia de esta falta de acción, las declaraciones quedaron en firme sin el cumplimiento de los requisitos tributarios, formales y sustanciales, lo que conllevó a que no se liquidara, ni cobraran las sanciones aplicables, cuyo valor asciende a $5.303.744.741. Este monto se determina como daño fiscal, al existir relación clara y directa entre la falta de gestión de fiscalización por parte de la DIAN y la pérdida de oportunidad de recaudo de dichas sanciones”."/>
    <s v="(F - D)"/>
    <m/>
    <s v="“(…) la DIAN no ha ejercido las funciones de fiscalización que le fueron expresamente asignadas y esta omisión configura una indebida gestión fiscal, en tanto la entidad responsable no ejerció las funciones de administración, control y determinación tributaria previstas en el Decreto 1166 de 2020 y en los artículos 684 y 688 del Estatuto Tributario.”"/>
    <s v="1. Incluir en la planeación estratégica de la Dirección de Gestión de Fiscalización y con base en el Plan de Choque contra la Evasión y la misión del recaudo de los tributos del orden nacional para garantizar la estabilidad fiscal del país, la asignación de cupos de capacidad operativa a nivel nacional para el control del Impuesto Nacional con Destino al Turismo como Inversión Social."/>
    <s v="1. Elaborar un memorando de fiscalización de asignación de cupos de capacidad operativa por tipologías de control incluyendo el Impuesto Nacional con Destino al Turismo como Inversión Social."/>
    <s v="Memorando"/>
    <n v="1"/>
    <d v="2025-12-15T00:00:00"/>
    <d v="2026-01-31T00:00:00"/>
    <n v="6.7142857142857144"/>
    <n v="1"/>
    <s v="DGF_x000a_Dirección de Gestión  Fiscalización_x000a_Subdirección de Fiscalización Tributaria"/>
    <n v="1"/>
    <x v="0"/>
  </r>
  <r>
    <x v="2"/>
    <x v="0"/>
    <m/>
    <m/>
    <m/>
    <m/>
    <m/>
    <m/>
    <m/>
    <s v="2. Proponer al Comité Técnico de Programas y Campañas de Control la inclusión de un programa para el control del Impuesto Nacional con destino al Turismo como Inversión Social dentro del  Plan de Choque (Ley 223 de 1995) 2026, considerando la información reportada por el ente de control, Fontur y/o Ministerio de Comercio, Industria y Turismo, capacidad operativa de las direcciones seccionales, impacto en el recaudo, entre otras variables"/>
    <s v="Propuesta de programa"/>
    <n v="1"/>
    <d v="2026-02-01T00:00:00"/>
    <d v="2026-08-31T00:00:00"/>
    <n v="30.142857142857142"/>
    <n v="0.25"/>
    <s v="DGF_x000a_Dirección de Gestión  Fiscalización_x000a_Subdirección de Fiscalización Tributaria"/>
    <n v="0.25"/>
    <x v="1"/>
  </r>
  <r>
    <x v="2"/>
    <x v="0"/>
    <m/>
    <m/>
    <m/>
    <m/>
    <m/>
    <m/>
    <s v="2. Elaborar un programa o acción para el control del Impuesto Nacional con Destino al Turismo como Inversión Social de acuerdo con los cupos asignados."/>
    <s v="1. Realizar prueba piloto con base en requerimiento ordinario de información enviado a una aerolínea para obtener información para el desarrollo de los controles requeridos"/>
    <s v="Resultado prueba"/>
    <n v="1"/>
    <d v="2026-01-01T00:00:00"/>
    <d v="2026-08-31T00:00:00"/>
    <n v="34.571428571428569"/>
    <n v="0.4"/>
    <s v="DGF_x000a_Dirección de Gestión  Fiscalización_x000a_Subdirección de Fiscalización Tributaria"/>
    <n v="0.4"/>
    <x v="1"/>
  </r>
  <r>
    <x v="2"/>
    <x v="0"/>
    <m/>
    <m/>
    <m/>
    <m/>
    <m/>
    <m/>
    <m/>
    <s v="2. Elaborar y remitir a las Direcciones Seccionales u Operativa de Grandes Contribuyentes el memorando de lineamientos del programa o acción para el control del  Impuesto Nacional con Destino al Turismo como Inversión Social._x000a__x000a_El memorando contiene los criterios de selección de casos y las instrucciones para su ejecución."/>
    <s v="Memorando"/>
    <n v="1"/>
    <d v="2026-06-01T00:00:00"/>
    <d v="2026-07-31T00:00:00"/>
    <n v="8.5714285714285712"/>
    <n v="0"/>
    <s v="DGF_x000a_Dirección de Gestión  Fiscalización_x000a_Subdirección de Fiscalización Tributaria"/>
    <n v="0"/>
    <x v="1"/>
  </r>
  <r>
    <x v="2"/>
    <x v="0"/>
    <m/>
    <m/>
    <m/>
    <m/>
    <m/>
    <m/>
    <m/>
    <s v="3. Ejecutar el programa o acción de control."/>
    <s v="Informe de seguimiento"/>
    <n v="1"/>
    <d v="2026-08-01T00:00:00"/>
    <d v="2026-12-31T00:00:00"/>
    <n v="21.714285714285715"/>
    <n v="0"/>
    <s v="DGF_x000a_Subdirección de Fiscalización Tributaria_x000a__x000a_Dirección Operativa de Grandes Contribuyentes que tiene jurisdicción sobre los agentes retenedores._x000a__x000a_Direcciones Seccionales_x000a_"/>
    <n v="0"/>
    <x v="1"/>
  </r>
  <r>
    <x v="2"/>
    <x v="0"/>
    <s v="Auditoría de Cumplimiento Intersectorial al Recaudo, Administración (Cobro, Fiscalización y Liquidación) de los Recursos Provenientes del Impuesto al Turismo a 30 de Junio de 2025. "/>
    <s v="17  03 100   "/>
    <s v="Hallazgo nro. 4 COH_6971_2025 Articulación de las entidades responsables del impuesto nacional del turismo._x000a__x000a_“(…) Se evidenció una desarticulación funcional, normativa y operativa entre las entidades responsables del recaudo, administración, fiscalización, control y ejecución de los recursos del Impuesto Nacional con Destino al Turismo: Ministerio de Hacienda y Crédito Público (MHCP).Dirección de Impuestos y Aduanas Nacionales (DIAN), Ministerio de Comercio, Industria y Turismo (MinCIT), Fondo Nacional de Turismo (FONTUR) y Esta falta de articulación interinstitucional, compromete la gestión integral del tributo al impedir una trazabilidad completa del flujo de recursos desde su origen hasta su aplicación en proyectos de inversión social orientados al fortalecimiento del sector turístico._x000a__x000a_(…) Por su parte, la DIAN, pese a tener la competencia legal para administrar y fiscalizar el impuesto conforme al artículo 2.2.4.2.10.7. del Decreto 1166 de 202024, no ha implementado mecanismos efectivos de control, ni verificación, lo que ha limitado su rol a su participación en mesas de trabajo y al acceso de información general, sin ejercer acciones de fiscalización, requerimiento o sanción._x000a__x000a_(…) La DIAN carece de procedimientos definidos para la fiscalización del tributo, lo que impide verificar los montos efectivamente recaudados por las aerolíneas. No cuenta con un registro oficial de los agentes retenedores, ni con controles automáticos para validar el cumplimiento de las obligaciones tributarias asociadas._x000a_"/>
    <m/>
    <m/>
    <s v="(…) Lo identificado se origina en la ausencia de lineamientos y procedimientos operativos que definan los roles, responsabilidades y canales de articulación entre la DIAN, el MHCP, el MinCIT y FONTUR._x000a__x000a_(…) La DIAN carece de procedimientos definidos para la fiscalización del tributo, lo que impide verificar los montos efectivamente recaudados por las aerolíneas. No cuenta con un registro oficial de los agentes retenedores, ni con controles automáticos para validar el cumplimiento de las obligaciones tributarias asociadas."/>
    <s v="1. Elaborar un programa o acción para el control del Impuesto Nacional con Destino al Turismo como Inversión Social de acuerdo con los cupos asignados."/>
    <s v="1. Elaborar y remitir a las Direcciones Seccionales u Operativa de Grandes Contribuyentes el memorando de lineamientos del programa o acción para el control del  Impuesto Nacional con Destino al Turismo como Inversión Social._x000a__x000a_El memorando contiene los criterios de selección de casos y las instrucciones para su ejecución."/>
    <s v="Memorando remitido"/>
    <n v="1"/>
    <d v="2026-06-01T00:00:00"/>
    <d v="2026-07-31T00:00:00"/>
    <n v="8.5714285714285712"/>
    <n v="0"/>
    <s v="DGF_x000a_Dirección de Gestión  Fiscalización_x000a_Subdirección de Fiscalización Tributaria"/>
    <n v="0"/>
    <x v="1"/>
  </r>
  <r>
    <x v="2"/>
    <x v="0"/>
    <m/>
    <m/>
    <m/>
    <m/>
    <m/>
    <m/>
    <m/>
    <s v="2. Ejecutar el programa o acción de control."/>
    <s v="Informe de seguimiento"/>
    <n v="1"/>
    <d v="2026-08-01T00:00:00"/>
    <d v="2026-12-31T00:00:00"/>
    <n v="21.714285714285715"/>
    <n v="0"/>
    <s v="DGF_x000a_Subdirección de Fiscalización Tributaria_x000a__x000a_Dirección Operativa de Grandes Contribuyentes que tiene jurisdicción sobre los agentes retenedores._x000a__x000a_Direcciones Seccionales_x000a_"/>
    <n v="0"/>
    <x v="1"/>
  </r>
  <r>
    <x v="2"/>
    <x v="0"/>
    <m/>
    <m/>
    <m/>
    <m/>
    <m/>
    <m/>
    <s v="2. Gestionar acciones conjuntas para la definición del formulario del impuesto nacional con destino al turismo"/>
    <s v="1. Poner a disposición del Ministerio de Comercio, Industria y Turismo un formulario para la declaración del impuesto nacional con destino al turismo"/>
    <s v="Una (1) propuesta de formulario para la declaración del impuesto nacional con destino al turismo"/>
    <n v="1"/>
    <d v="2026-05-13T00:00:00"/>
    <d v="2026-07-15T00:00:00"/>
    <n v="9"/>
    <n v="0"/>
    <s v="DGF_x000a_Dirección de Gestión de Impuestos_x000a_Subdirección de Recaudo"/>
    <n v="0"/>
    <x v="1"/>
  </r>
  <r>
    <x v="2"/>
    <x v="0"/>
    <m/>
    <m/>
    <m/>
    <m/>
    <m/>
    <m/>
    <m/>
    <s v="2. Gestionar mesa de trabajo con la participación de Ministerio de Comercio, Industria y Turismo y Fondo Nacional de Turismo, y las dependencias responsables de la DIAN, con el propósito de establecer un plan de trabajo para la puesta en funcionamiento del formulario para la declaración del impuesto nacional con destino al turismo"/>
    <s v="Un (1) Plan de trabajo definido"/>
    <n v="1"/>
    <d v="2026-05-13T00:00:00"/>
    <d v="2026-07-15T00:00:00"/>
    <n v="9"/>
    <n v="0"/>
    <s v="DGF_x000a_Dirección de Gestión de Impuestos_x000a_Subdirección de Recaudo"/>
    <n v="0"/>
    <x v="1"/>
  </r>
  <r>
    <x v="2"/>
    <x v="0"/>
    <m/>
    <m/>
    <m/>
    <m/>
    <m/>
    <m/>
    <m/>
    <s v="3. Realizar seguimiento y elaborar informes trimestrales del cumplimiento de los compromisos definidos en el plan de trabajo"/>
    <s v="Un (1) Informe trimestral de seguimiento al plan de trabajo"/>
    <n v="1"/>
    <d v="2026-06-01T00:00:00"/>
    <d v="2026-09-30T00:00:00"/>
    <n v="17.285714285714285"/>
    <n v="0"/>
    <s v="DGF_x000a_Dirección de Gestión de Impuestos_x000a_Subdirección de Recaudo"/>
    <n v="0"/>
    <x v="1"/>
  </r>
  <r>
    <x v="2"/>
    <x v="0"/>
    <m/>
    <m/>
    <m/>
    <m/>
    <m/>
    <m/>
    <s v="3. Gestionar y articular acciones para la definición del modelo de reporte y certificación de deuda"/>
    <s v="1. Poner a disposición del Ministerio de Comercio, Industria y Turismo y Fondo Nacional de Turismo un modelo de reporte y de certificación de deuda"/>
    <s v="Una (1) propuesta de modelo de reporte y una (1) propuesta de modelo de certificación de deuda"/>
    <n v="2"/>
    <d v="2026-05-13T00:00:00"/>
    <d v="2026-07-15T00:00:00"/>
    <n v="9"/>
    <n v="0"/>
    <s v="DGF_x000a_Dirección de Gestión de Impuestos_x000a_Subdirección de Cobranzas y Control Extensivo"/>
    <n v="0"/>
    <x v="1"/>
  </r>
  <r>
    <x v="2"/>
    <x v="0"/>
    <m/>
    <m/>
    <m/>
    <m/>
    <m/>
    <m/>
    <m/>
    <s v="2. Gestionar mesa de trabajo con la participación de Ministerio de Comercio, Industria y Turismo y Fondo Nacional de Turismo, y las dependencias responsables de la DIAN, con el propósito de establecer un plan de trabajo para la adopción del reporte y certificación de deuda"/>
    <s v="Un (1) Plan de trabajo definido"/>
    <n v="1"/>
    <d v="2026-05-13T00:00:00"/>
    <d v="2026-07-15T00:00:00"/>
    <n v="9"/>
    <n v="0"/>
    <s v="DGF_x000a_Dirección de Gestión de Impuestos_x000a_Subdirección de Cobranzas y Control Extensivo"/>
    <n v="0"/>
    <x v="1"/>
  </r>
  <r>
    <x v="2"/>
    <x v="0"/>
    <m/>
    <m/>
    <m/>
    <m/>
    <m/>
    <m/>
    <m/>
    <s v="3. Realizar seguimiento y elaborar informes trimestrales del cumplimiento de los compromisos definidos en el plan de trabajo"/>
    <s v="Un (1) Informe trimestral de seguimiento al plan de trabajo"/>
    <n v="1"/>
    <d v="2026-06-01T00:00:00"/>
    <d v="2026-09-30T00:00:00"/>
    <n v="17.285714285714285"/>
    <n v="0"/>
    <s v="DGF_x000a_Dirección de Gestión de Impuestos_x000a_Subdirección de Cobranzas y Control Extensivo"/>
    <n v="0"/>
    <x v="1"/>
  </r>
  <r>
    <x v="2"/>
    <x v="0"/>
    <s v="Auditoría de Cumplimiento adelantada a la UAE – DIRECCIÓN DE IMPUESTOS Y ADUANAS NACIONALES – DIAN – Operación Aduanera y Cambiaria, vigencias 2023, 2024 a 30 de junio de 2025."/>
    <s v="17  02 003   "/>
    <s v="Hallazgo nro. 14 Insumos Fiscalización y Liquidación Aduanera_x000a__x000a_“(…) no se realizaron oportunamente las gestiones necesarias para la emisión del Requerimiento Especial Aduanero – REA y hacer efectiva las garantías, a pesar que las declaraciones de importación se encontraban dentro del término legal de firmeza de tres (3) años, al momento de la recepción por parte de Fiscalización (…)”_x000a__x000a_“(…) Los mencionados autos de archivo, ordenaron el cierre de los expedientes sin realizar una actuación de fondo por parte de las Divisiones de Fiscalización Aduanera, pese a que el vencimiento del término de firmeza estaba previsto de acuerdo al cuadro relacionado. (…)”_x000a__x000a_“(…) Se identificó que la entidad no cuenta con mecanismos eficaces que garanticen el seguimiento y control de los plazos de firmeza de las declaraciones de importación objeto de análisis en los procesos remitidos como insumos. Esta deficiencia puede conllevar a la pérdida de recursos públicos, la pérdida de competencia de la administración para ejercer sus facultades de fiscalización y la prescripción de posibles infracciones aduaneras (…)”"/>
    <m/>
    <m/>
    <s v="“(…) debilidades en los controles por parte de las Divisiones de Fiscalización de la DIAN, debido al incumplimiento de los términos procesales. (…)”_x000a__x000a__x000a_“(…) la DIAN no cuenta con un sistema de control que permita a las Divisiones de Fiscalización y Liquidación Aduanera realizar un seguimiento automático o programado del vencimiento de los plazos de firmeza de las declaraciones de importación (…)”"/>
    <s v="Expedir lineamiento con énfasis en el control de términos para la expedición de actos administrativos"/>
    <s v="Expedir memorando en el que se fijen lineamientos para las Divisiones de Fiscalización y Liquidación  Aduanera de las Direcciones Seccionales, con énfasis en la expedición oportuna de las actuaciones administrativas dentro de los expedientes aduaneros, en los términos previstos en la normatividad aduanera vigente.  "/>
    <s v="Memorando de Lineamiento"/>
    <n v="1"/>
    <d v="2026-01-30T00:00:00"/>
    <d v="2026-02-28T00:00:00"/>
    <n v="4.1428571428571432"/>
    <n v="1"/>
    <s v="DGF_x000a_Dirección de Gestión de Fiscalización_x000a_Subdirección de Fiscalización Aduanera"/>
    <n v="1"/>
    <x v="0"/>
  </r>
  <r>
    <x v="2"/>
    <x v="0"/>
    <m/>
    <s v="17  02 003   "/>
    <m/>
    <m/>
    <m/>
    <m/>
    <m/>
    <s v="Adelantar por parte de la Subdirección de Fiscalización Aduanera a las Direcciones Seccionales de Aduanas y las Direcciones Seccionales de Impuestos y Aduanas, capacitación con énfasis en los conceptos de firmeza, caducidad de la acción administrativa sancionatoria, oportunidad de las actuaciones administrativas y debida diligencia en materia de los procedimientos administrativos aduaneros."/>
    <s v="Material de la Capacitación y Registro de Asistencia"/>
    <n v="1"/>
    <d v="2026-02-28T00:00:00"/>
    <d v="2026-03-31T00:00:00"/>
    <n v="4.4285714285714288"/>
    <n v="1"/>
    <s v="DGF_x000a_Dirección de Gestión de Fiscalización_x000a_Subdirección de Fiscalización Aduanera"/>
    <n v="1"/>
    <x v="0"/>
  </r>
  <r>
    <x v="2"/>
    <x v="0"/>
    <m/>
    <s v="17  02 003   "/>
    <m/>
    <m/>
    <m/>
    <m/>
    <s v="Incorporar en el Nuevo Sistema de Modernización Tributaria – NSGT, la parametrización de alertas por firmeza, caducidad y vencimiento, así como la interacción con otros procesos de la DIAN"/>
    <s v="Oficiar al Nuevo Sistema de Modernización Tributaria – NSGT, la parametrización en el SIE de Fiscalización y Liquidación Aduanera, para que genere alertas a los funcionarios y líderes encargados y responsables de las investigaciones, por firmeza de las declaraciones de importación, caducidad de la acción sancionatoria, vencimiento tanto de etapas procesales como de cargas de trabajo, así como la remisión y alerta a las demás dependencias de la Entidad que participan en procesos consecuentes a los de Fiscalización y Liquidación, tales como Jurídica, Cobranzas y todas aquellas que se requieran."/>
    <s v="Oficio de Solicitud"/>
    <n v="1"/>
    <d v="2026-01-30T00:00:00"/>
    <d v="2026-06-30T00:00:00"/>
    <n v="21.571428571428573"/>
    <n v="1"/>
    <s v="DGF_x000a_Dirección de Gestión de Fiscalización_x000a_Subdirección de Fiscalización Aduanera"/>
    <n v="1"/>
    <x v="0"/>
  </r>
  <r>
    <x v="2"/>
    <x v="0"/>
    <m/>
    <s v="17  02 003   "/>
    <m/>
    <m/>
    <m/>
    <m/>
    <s v="Adelantar autoevaluación desde la Subdirección de Fiscalización Aduanera"/>
    <s v="Realizar dos (2) seguimientos en el año desde la Subdirección de Fiscalización Aduanera con destino a las Direcciones Seccionales de Aduanas de Bogotá, Medellín, Cartagena y Direcciones Seccionales de Impuestos y Aduanas de Buenaventura y Santa Marta, con el fin de monitorear y acompañar las actuaciones."/>
    <s v="Oficio de seguimiento"/>
    <n v="2"/>
    <d v="2026-07-01T00:00:00"/>
    <d v="2027-06-30T00:00:00"/>
    <n v="52"/>
    <n v="0"/>
    <s v="DGF_x000a_Dirección de Gestión de Fiscalización_x000a_Subdirección de Fiscalización Aduanera"/>
    <n v="0"/>
    <x v="1"/>
  </r>
  <r>
    <x v="2"/>
    <x v="0"/>
    <s v="Auditoría de Cumplimiento adelantada a la UAE – DIRECCIÓN DE IMPUESTOS Y ADUANAS NACIONALES – DIAN – Operación Aduanera y Cambiaria, vigencias 2023, 2024 a 30 de junio de 2025."/>
    <s v="17  02 003   "/>
    <s v="Hallazgo nro. 15 Insumos e Inventarios de Zonas Francas (D)_x000a__x000a__x000a_“(…)  se evidenció que, en los siguientes casos, las DS de Buenaventura y Cartagena no iniciaron investigaciones, ni actuaciones derivadas de las inconsistencias aduaneras reportadas como faltantes de mercancías en tránsito de los puertos a la zona franca de Bogotá (…)”_x000a__x000a_“(…) Posible pérdida de recursos públicos y afectó la efectividad en las actuaciones que deben realizar frente a los insumos recibidos, comprometiendo el cumplimiento de los principios de eficiencia y responsabilidad que orientan la actuación de la administración pública. (…)”_x000a__x000a_“(…) se constató la ausencia de visitas periódicas por parte de la DIAN a los usuarios aduaneros e importadores ubicados dentro de las Zonas Francas, orientadas a la verificación física de inventario de las mercancías, con el fin de garantizar la correspondencia entre los registros en el Formato de Movimiento de Mercancías al ingreso a la zona franca, (…)”"/>
    <s v="(D)"/>
    <m/>
    <s v="“(…)  La falta de seguimiento, control y gestión de los insumos generados por la Zona Franca de Bogotá y verificados en las visitas realizadas por el ente de control a las DS, (…)”_x000a__x000a_&quot; (...) visitas periódicas por parte de la DIAN a los usuarios aduaneros e importadores ubicados dentro de las Zonas Francas, orientadas a laverificación física de inventario de las mercancías&quot;"/>
    <s v="Realizar seguimiento, control y trazabilidad de los insumos generados por los GIT de Zona Franca de la División de Operación Aduanera dirigidos a las Divisiones de Fiscalización Aduanera."/>
    <s v="Realizar por parte de la Subdirección de Fiscalización Aduanera dos (2) seguimientos en el año a las Direcciones Seccionales de Aduanas de Bogotá, Medellín, Cartagena y Direcciones Seccionales de Impuestos y Aduanas de Buenaventura y Santa Marta, con  el fin de monitorear y acompañar el comportamiento relacionado con la recepción y trámite de investigaciones derivadas de los insumos sancionatorios de zona franca enviados por las dependencias de la Operación Aduanera."/>
    <s v="Oficio de seguimiento"/>
    <n v="2"/>
    <d v="2026-07-01T00:00:00"/>
    <d v="2027-06-30T00:00:00"/>
    <n v="52"/>
    <n v="0"/>
    <s v="DGF_x000a_Dirección de Gestión de Fiscalización_x000a_Subdirección de Fiscalización Aduanera"/>
    <n v="0"/>
    <x v="1"/>
  </r>
  <r>
    <x v="2"/>
    <x v="0"/>
    <m/>
    <s v="17  02 003   "/>
    <m/>
    <m/>
    <m/>
    <m/>
    <s v="Realizar seguimiento, control y trazabilidad de las visitas de control de inventarios realizadas a usuarios calificados y aduaneros en las Zonas Francas"/>
    <s v="Realizar seguimiento a la aplicación del Memorando 190 del 18 septiembre de 2025 que establece lineamientos para el control integral del cumplimiento de las obligaciones tributarias, aduaneras y cambiarias e internacionales a usuarios de zonas francas, relacionado entre otros temas con la ejecución de las visitas, control, seguimiento y verificación del inventario de mercancías."/>
    <s v="Informes de seguimiento"/>
    <n v="3"/>
    <d v="2026-01-30T00:00:00"/>
    <d v="2027-01-30T00:00:00"/>
    <n v="52.142857142857146"/>
    <n v="0"/>
    <s v="DGF_x000a_Dirección de Gestión de Fiscalización_x000a_Subdirección de Fiscalización Aduanera_x000a__x000a_Dirección de Gestión de Aduanas_x000a_Subdirección de Operación Aduanera"/>
    <n v="0"/>
    <x v="1"/>
  </r>
  <r>
    <x v="2"/>
    <x v="0"/>
    <m/>
    <s v="17  02 003   "/>
    <m/>
    <m/>
    <m/>
    <m/>
    <m/>
    <s v="Elaborar Informe de resultados para efectos de la  viabilidad en la continuidad de las visitas."/>
    <s v="Informe de resultados"/>
    <n v="1"/>
    <d v="2026-01-30T00:00:00"/>
    <d v="2027-01-30T00:00:00"/>
    <n v="52.142857142857146"/>
    <n v="0"/>
    <s v="DGF_x000a_Dirección de Gestión de Fiscalización_x000a_Subdirección de Fiscalización Aduanera_x000a__x000a_Dirección de Gestión de Aduanas_x000a_Subdirección de Operación Aduanera"/>
    <n v="0"/>
    <x v="1"/>
  </r>
  <r>
    <x v="2"/>
    <x v="0"/>
    <s v="Auditoría de Cumplimiento adelantada a la UAE – DIRECCIÓN DE IMPUESTOS Y ADUANAS NACIONALES – DIAN – Operación Aduanera y Cambiaria, vigencias 2023, 2024 a 30 de junio de 2025."/>
    <s v="17  01 011"/>
    <s v="Hallazgo nro. 17 Importación Temporal NIT 900.313.349-3 (D)_x000a__x000a_“(…) se evidenció incumplimiento de la terminación de la modalidad de importación dentro de los términos legales, por cuanto no se realizó la reexportación  (…)”_x000a__x000a_“(…)  A octubre del 2025, la DIAN no había emitido el Requerimiento Especial Aduanero para imponer la sanción por la permanencia irregular de la mercancía en el territorio nacional, más aún cuando, no se evidenció en el expediente la respuesta del importador al requerimiento inicial.  (…)”_x000a__x000a_“(…) no se evidenció transferencia del expediente a la Dirección de cobro coactivo, sin que se haya proferido mandamiento de pago para adelantar la gestión de cobro de la obligación.   (…)”"/>
    <s v="(D)"/>
    <m/>
    <s v="“(…)  no se emitió el requerimiento especial aduanero, aun cuando la prórroga solicitada por el importador para dar respuesta al requerimiento ordinario venció el 4 de septiembre del 2025.  (…)”"/>
    <s v="Realizar seguimiento, control y trazabilidad a los insumos y actuaciones derivados de importaciones temporales y efectividad de las garantías hasta la decisión de fondo y remisión al proceso de cobro en caso que proceda."/>
    <s v="Expedir memorando conjunto entre la Subdirección de Operación Aduanera y la Subdirección de Fiscalización aduanera  con énfasis en la remisión y apertura prioritaria de investigaciones por el presunto incumplimiento de importaciones temporales a corto plazo amparadas en garantías y demás procedimientos que involucren garantías en general, con el fin de que los actos que determinen el incumplimiento  ordenen la efectividad de las garantias correspondientes y la remisión a las dependencias de cobro de la entidad."/>
    <s v="Memorando de Lineamiento"/>
    <n v="1"/>
    <d v="2026-01-30T00:00:00"/>
    <d v="2026-03-31T00:00:00"/>
    <n v="8.5714285714285712"/>
    <n v="1"/>
    <s v="DGF_x000a_Dirección de Gestión de Fiscalización_x000a_Subdirección de Fiscalización Aduanera_x000a__x000a_Dirección de Gestión de Aduanas_x000a_Subdirección de Operación Aduanera"/>
    <n v="1"/>
    <x v="0"/>
  </r>
  <r>
    <x v="2"/>
    <x v="0"/>
    <m/>
    <s v="17  01 011  "/>
    <m/>
    <m/>
    <m/>
    <m/>
    <m/>
    <s v="Realizar un seguimiento en el año desde la Subdirección de Fiscalización Aduanera y Subdirección de Operación Adaunera con destino a las Direcciones Seccionales de Aduanas de Bogotá, Medellín, Cartagena y Direcciones Seccionales de Impuestos y Aduanas de Buenaventura y Santa Marta, con  el fin de monitorear y acompañar las actuaciones."/>
    <s v="Oficio de seguimiento"/>
    <n v="1"/>
    <d v="2026-08-01T00:00:00"/>
    <d v="2027-07-30T00:00:00"/>
    <n v="51.857142857142854"/>
    <n v="0"/>
    <s v="DGF_x000a_Dirección de Gestión de Fiscalización_x000a_Subdirección de Fiscalización Aduanera_x000a__x000a_Dirección de Gestión de Aduanas_x000a_Subdirección de Operación Aduanera"/>
    <n v="0"/>
    <x v="1"/>
  </r>
  <r>
    <x v="2"/>
    <x v="0"/>
    <m/>
    <s v="17  01 011 "/>
    <m/>
    <m/>
    <m/>
    <m/>
    <m/>
    <s v="Oficiar al Nuevo Sistema de Modernización Tributaria – NSGT, la parametrización en el SIE de Fiscalización y Liquidación Aduanera, para que genere alertas a los funcionarios y líderes encargados y responsables de las investigaciones, por firmeza de las declaraciones de importación, caducidad de la acción sancionatoria, vencimiento tanto de etapas procesales como de cargas de trabajo, así como la remisión y alerta a las demás dependencias de la Entidad que participan en procesos consecuentes a los de Fiscalización y Liquidación, tales como Jurídica, Cobranzas y todas aquellas que se requieran."/>
    <s v="Oficio de Solicitud"/>
    <n v="1"/>
    <d v="2026-01-30T00:00:00"/>
    <d v="2026-06-30T00:00:00"/>
    <n v="21.571428571428573"/>
    <n v="1"/>
    <s v="DGF_x000a_Dirección de Gestión de Fiscalización_x000a_Subdirección de Fiscalización Aduanera"/>
    <n v="1"/>
    <x v="0"/>
  </r>
  <r>
    <x v="3"/>
    <x v="0"/>
    <s v="59 Aud. Reg. Vig 2008-2011_x000a__x000a_AEF - Seguimiento PM 2014"/>
    <s v="19 03 006"/>
    <s v="Razonabilidad o consistencia de los saldos en los Aplicativo. Respecto de los expedientes Nos. 200400010; 200900122; 200400444; 201101343; 200500733; 200501786; 200900122; 201101343, que se encuentran en etapa  persuasiva, la DIAN adelanta cobro sobre saldos irreales registrados en los diferentes módulos y/o aplicativos, (SIPAC, SISCOBRA Candado, Cuenta corriente Contribuyentes, Obligación Financiera), pese a que las obligaciones han sido objeto de pago, compensación, sanciones reducidas, conciliaciones, modificaciones a través de liquidaciones oficiales, o generadas por el sistema al no tomar las fechas especiales._x000a__x000a_Se evidenció que el contribuyente en diferentes oportunidades ha aportado los comprobantes respectivos, así como que el funcionario que tiene a cargo del expediente ha solicitado ajustes a la CCC o de Reproceso con el fin de depurar la cartera; sin embargo, estas solicitudes no han sido atendidas.Lo anterior, demuestra que los sistemas son deficientes, así como falta de integralidad de los diferentes módulos y/o aplicativos que administran cartera, los cuales reflejan saldos irreales, falta de confiabilidad de la Cartera, desgaste administrativo y traslado de cargas administrativas a los contribuyentes."/>
    <m/>
    <m/>
    <s v="Lo anterior, demuestra que los sistemas son deficientes, así como falta de integralidad de los diferentes módulos y/o aplicativos que administran cartera"/>
    <s v="Contar con un sistema de información integrado que refleje la situación fiscal y procesal real de los contribuyentes"/>
    <s v="Definir estrategia de digitalización"/>
    <s v="Documento"/>
    <n v="1"/>
    <d v="2020-07-01T00:00:00"/>
    <d v="2020-08-31T00:00:00"/>
    <n v="8.7142857142857135"/>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ACTUALIZADO_x000a_30112021"/>
    <n v="1"/>
    <x v="0"/>
  </r>
  <r>
    <x v="3"/>
    <x v="0"/>
    <m/>
    <m/>
    <m/>
    <m/>
    <m/>
    <m/>
    <m/>
    <s v="Priorizar y detallar requerimientos"/>
    <s v="Documento de requerimientos funcionales"/>
    <n v="1"/>
    <d v="2020-09-01T00:00:00"/>
    <d v="2020-12-31T00:00:00"/>
    <n v="17.285714285714285"/>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0092019_x000a_31102020_x000a_ACTUALIZADO_x000a_30112021"/>
    <n v="1"/>
    <x v="0"/>
  </r>
  <r>
    <x v="3"/>
    <x v="0"/>
    <m/>
    <m/>
    <m/>
    <m/>
    <m/>
    <m/>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ia_x000a_Dirección de Gestión de Innovación y Tecnología_x000a_Subdirección de Innovación y Proyectos_x000a_Subdirección de Soluciones y Desarrollo_x000a_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0"/>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Aprobar o validar el plan de trabajo de la implementación de la solución tecnológica "/>
    <s v="Aprobar o validar el plan de trabajo de la implementación de la solución tecnológica "/>
    <s v="Plan de trabajo aprobado V1 "/>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
    <n v="1"/>
    <x v="0"/>
  </r>
  <r>
    <x v="3"/>
    <x v="0"/>
    <m/>
    <m/>
    <m/>
    <m/>
    <m/>
    <m/>
    <s v="Iniciar el desarrollo de la solución tecnológica."/>
    <s v="Desarrollo de la solución"/>
    <s v="Informes de seguimiento"/>
    <n v="7"/>
    <d v="2026-01-02T00:00:00"/>
    <d v="2027-09-30T00:00:00"/>
    <n v="90.857142857142861"/>
    <n v="0"/>
    <s v="DGI_x000a_NC - Subproceso Innovación y Tecnologia_x000a_Dirección de Gestión de Innovación y Tecnología_x000a_Subdirección de Innovación y Proyectos_x000a_Subdirección de Soluciones y Desarrollo_x000a__x000a_REFORMULADO _x000a_31102020_x000a_ACTUALIZADO_x000a_30112021_x000a__x000a_"/>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_x000a__x000a_"/>
    <n v="0"/>
    <x v="1"/>
  </r>
  <r>
    <x v="3"/>
    <x v="0"/>
    <s v="18 Aud Vig  2012-2013 Función Recaudadora"/>
    <s v="22 02 001"/>
    <s v="Hallazgo No. 18: Sistemas de Información - Aplicativos Expedientes_x000a__x000a_En desarrollo de la revisión de los procesos de cobro coactivo, se observó que la información y los documentos correspondientes a cada uno de los expedientes no se encuentran digitalizados en su totalidad. _x000a__x000a_Igualmente, se evidenció falta de integralidad entre los aplicativos, la cual no permite que las actuaciones adelantadas y registradas en cada proceso alimenten y/o actualicen la información en los demás aplicativos, toda vez que el  proceso de Cobro Coactivo, tiene los siguientes aplicativos: SISCOBRA (Administración de expedientes), SIPAC (Sistema de Planeación y Administración de Cartera), Cuenta Corriente (antes de 2007), Obligación Financiera y Normaliza (Grupo normalización de cartera)._x000a_"/>
    <m/>
    <m/>
    <s v="La falta de integración de los aplicativos no permite el registro en línea y en tiempo real de las diferentes actuaciones ni su consulta, haciendo difícil el acceso a información oportuna y actualizada de los procesos de cobro coactivo.  _x000a_"/>
    <s v="Contar con un sistema de información integrado que refleje la situación fiscal y procesal real de los contribuyentes"/>
    <s v="Definir estrategia de digitalización"/>
    <s v="Documento"/>
    <n v="1"/>
    <d v="2020-07-01T00:00:00"/>
    <d v="2020-08-31T00:00:00"/>
    <n v="8.7142857142857135"/>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ACTUALIZADO_x000a_30112021"/>
    <n v="1"/>
    <x v="0"/>
  </r>
  <r>
    <x v="3"/>
    <x v="0"/>
    <m/>
    <m/>
    <m/>
    <m/>
    <m/>
    <m/>
    <m/>
    <s v="Priorizar y detallar requerimientos"/>
    <s v="Documento de requerimientos funcionales"/>
    <n v="1"/>
    <d v="2020-09-01T00:00:00"/>
    <d v="2020-12-31T00:00:00"/>
    <n v="17.285714285714285"/>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0092019_x000a_31102020_x000a_ACTUALIZADO_x000a_30112021"/>
    <n v="1"/>
    <x v="0"/>
  </r>
  <r>
    <x v="3"/>
    <x v="0"/>
    <m/>
    <m/>
    <m/>
    <m/>
    <m/>
    <m/>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ia_x000a_Dirección de Gestión de Innovación y Tecnología_x000a_Subdirección de Innovación y Proyectos_x000a_Subdirección de Soluciones y Desarrollo_x000a_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0"/>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_x000a_"/>
    <n v="1"/>
    <x v="0"/>
  </r>
  <r>
    <x v="3"/>
    <x v="0"/>
    <m/>
    <m/>
    <m/>
    <m/>
    <m/>
    <m/>
    <s v="Aprobar o validar el plan de trabajo de la implementación de la solución tecnológica "/>
    <s v="Aprobar o validar el plan de trabajo de la implementación de la solución tecnológica "/>
    <s v="Plan de trabajo aprobado V1 "/>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
    <n v="1"/>
    <x v="0"/>
  </r>
  <r>
    <x v="3"/>
    <x v="0"/>
    <m/>
    <m/>
    <m/>
    <m/>
    <m/>
    <m/>
    <s v="Iniciar el desarrollo de la solución tecnológica."/>
    <s v="Desarrollo de la solución"/>
    <s v="Informes de seguimiento"/>
    <n v="7"/>
    <d v="2026-01-02T00:00:00"/>
    <d v="2027-09-30T00:00:00"/>
    <n v="90.857142857142861"/>
    <n v="0"/>
    <s v="DGI_x000a_NC - Subproceso Innovación y Tecnologia_x000a_Dirección de Gestión de Innovación y Tecnología_x000a_Subdirección de Innovación y Proyectos_x000a_Subdirección de Soluciones y Desarrollo_x000a__x000a_REFORMULADO _x000a_31102020_x000a_ACTUALIZADO_x000a_30112021_x000a__x000a_"/>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ACTUALIZADO_x000a_30112021_x000a__x000a_"/>
    <n v="0"/>
    <x v="1"/>
  </r>
  <r>
    <x v="3"/>
    <x v="0"/>
    <s v="29 Aud Vig  2012-2013 Función Recaudadora"/>
    <s v="22 02 001"/>
    <s v="Hallazgo No. 29: Sistemas de Información – Administración de Cartera_x000a_Consultados los diferentes sistemas de información que operan en la Seccional de Grandes Contribuyentes se presentan las siguientes debilidades:_x000a_1. Para el proceso de Administración de cartera no existe a abril de 2014 un único aplicativo que registre las actuaciones de este proceso. Se utiliza un alterno denominado Siscobra candado y Aduanero, en el cual se registra la información manualmente, no genera los actos administrativos como los mandamientos de pago, ni alarmas de prescripciones, y no está integrado con Obligación Financiera. _x000a_2. Se evidenció que a 31 de diciembre de 2013, por deficiencias en los sistemas de información, los aplicativos Obligación Financiera y Cuenta Corriente reflejan saldos irreales pendientes de ajuste por $62.591.2 millones._x000a_3. Para la liquidación de intereses  la seccional acude a Liquidiario, que es básicamente un libro de Excel, herramienta que genera riesgos de seguridad y vulnerabilidad para obtener cuentas de cobro confiables y así evitar reprocesos manuales._x000a_"/>
    <m/>
    <m/>
    <s v="No contar con sistemas de información funcionales, óptimos, confiables y flexibles (beneficios tributarios)._x000a__x000a_Debilidades en los sistemas de información, para la liquidación de intereses_x000a_"/>
    <s v="Contar con un sistema de información integrado que refleje la situación fiscal y procesal real de los contribuyentes"/>
    <s v="Definir estrategia de digitalización"/>
    <s v="Documento"/>
    <n v="1"/>
    <d v="2020-07-01T00:00:00"/>
    <d v="2020-08-31T00:00:00"/>
    <n v="8.7142857142857135"/>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ACTUALIZADO_x000a_30112021"/>
    <n v="1"/>
    <x v="0"/>
  </r>
  <r>
    <x v="3"/>
    <x v="0"/>
    <m/>
    <m/>
    <m/>
    <m/>
    <m/>
    <m/>
    <m/>
    <s v="Priorizar y detallar requerimientos"/>
    <s v="Documento de requerimientos funcionales"/>
    <n v="1"/>
    <d v="2020-09-01T00:00:00"/>
    <d v="2020-12-31T00:00:00"/>
    <n v="17.285714285714285"/>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0092019_x000a_31102020_x000a_ACTUALIZADO_x000a_30112021"/>
    <n v="1"/>
    <x v="0"/>
  </r>
  <r>
    <x v="3"/>
    <x v="0"/>
    <m/>
    <m/>
    <m/>
    <m/>
    <m/>
    <m/>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ia_x000a_Dirección de Gestión de Innovación y Tecnología_x000a_Subdirección de Innovación y Proyectos_x000a_Subdirecció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0"/>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
    <n v="1"/>
    <x v="0"/>
  </r>
  <r>
    <x v="3"/>
    <x v="0"/>
    <m/>
    <m/>
    <m/>
    <m/>
    <m/>
    <m/>
    <s v="Aprobar o validar el plan de trabajo de la implementación de la solución tecnológica "/>
    <s v="Aprobar o validar el plan de trabajo de la implementación de la solución tecnológica "/>
    <s v="Plan de trabajo aprobado V1 "/>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_x000a_"/>
    <n v="1"/>
    <x v="0"/>
  </r>
  <r>
    <x v="3"/>
    <x v="0"/>
    <m/>
    <m/>
    <m/>
    <m/>
    <m/>
    <m/>
    <s v="Iniciar el desarrollo de la solución tecnológica."/>
    <s v="Desarrollo de la solución"/>
    <s v="Informes de seguimiento"/>
    <n v="7"/>
    <d v="2026-01-02T00:00:00"/>
    <d v="2027-09-30T00:00:00"/>
    <n v="90.857142857142861"/>
    <n v="0"/>
    <s v="DGI_x000a_NC - Subproceso Innovación y Tecnologia_x000a_Dirección de Gestión de Innovación y Tecnología_x000a_Subdirección de Innovación y Proyectos_x000a_Subdirección de Soluciones y Desarrollo_x000a_"/>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0"/>
    <x v="1"/>
  </r>
  <r>
    <x v="3"/>
    <x v="0"/>
    <s v="35 Aud Vig  2012-2013 Función Recaudadora"/>
    <s v="22 02 100"/>
    <s v="Hallazgo No. 35 Plan de migración aplicativa no incluida en la plataforma MUISCA.  _x000a__x000a_Realizadas las visitas a los puntos de control de las Direcciones Seccionales Impuestos Bogotá y Grandes Contribuyentes, se observa la existencia de cinco (5) aplicativos denominados: Obligación financiera (plataforma Muisca), Cuenta Corriente (Plataforma SIAT), Siscobra Candado (Plataforma SIAT), Siscobra Aduanero (Plataforma SIAT), Normaliza (Plataforma SIAT) que alimentan el sistema de cartera de la entidad denominado SIPAC, el cual pertenece a la plataforma SIAT.   Dada la diversidad de plataformas y aplicativos se presenta falta de integridad de la información, debido al reproceso de información en estos aplicativos a la vez que algunos de ellos como Siscobra es un aplicativo cuyas herramientas de construcción (Clipper, Dbase) son obsoletas, además, no se ha realizado migración de información y se registra un pobre mantenimiento de las mismas. _x000a_De otra parte, se evidencia que el aplicativo SIPAC, presenta en la Dirección Seccional de impuestos Bogotá, deficiencias en el procesamiento, debido al volumen de transacciones y existe un represamiento de solicitudes de adecuación al aplicativo por parte del área usuaria._x000a_"/>
    <m/>
    <m/>
    <s v="Materialización del riesgo de la integridad de la información y el reprocesamiento de la misma,  y la ausencia de un plan que permita determinar la existencia de una única plataforma que se viene estructurando en la entidad desde 2003 como lo es el Muisca"/>
    <s v="Contar con un sistema de información integrado que refleje la situación fiscal y procesal real de los contribuyentes"/>
    <s v="Definir estrategia de digitalización"/>
    <s v="Documento"/>
    <n v="1"/>
    <d v="2020-07-01T00:00:00"/>
    <d v="2020-08-31T00:00:00"/>
    <n v="8.7142857142857135"/>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ACTUALIZADO_x000a_30112021"/>
    <n v="1"/>
    <x v="0"/>
  </r>
  <r>
    <x v="3"/>
    <x v="0"/>
    <m/>
    <m/>
    <m/>
    <m/>
    <m/>
    <m/>
    <m/>
    <s v="Priorizar y detallar requerimientos"/>
    <s v="Documento de requerimientos funcionales"/>
    <n v="1"/>
    <d v="2020-09-01T00:00:00"/>
    <d v="2020-12-31T00:00:00"/>
    <n v="17.285714285714285"/>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0092019_x000a_31102020_x000a_30112021"/>
    <n v="1"/>
    <x v="0"/>
  </r>
  <r>
    <x v="3"/>
    <x v="0"/>
    <m/>
    <m/>
    <m/>
    <m/>
    <m/>
    <m/>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ia_x000a_Dirección de Gestión de Innovación y Tecnología_x000a_Subdirección de Innovación y Proyectos_x000a_Subdirecció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0"/>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
    <n v="1"/>
    <x v="0"/>
  </r>
  <r>
    <x v="3"/>
    <x v="0"/>
    <m/>
    <m/>
    <m/>
    <m/>
    <m/>
    <m/>
    <s v="Aprobar o validar el plan de trabajo de la implementación de la solución tecnológica "/>
    <s v="Aprobar o validar el plan de trabajo de la implementación de la solución tecnológica "/>
    <s v="Plan de trabajo aprobado V1 "/>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_x000a__x000a_"/>
    <n v="1"/>
    <x v="0"/>
  </r>
  <r>
    <x v="3"/>
    <x v="0"/>
    <m/>
    <m/>
    <m/>
    <m/>
    <m/>
    <m/>
    <s v="Iniciar el desarrollo de la solución tecnológica."/>
    <s v="Desarrollo de la solución"/>
    <s v="Informes de seguimiento"/>
    <n v="7"/>
    <d v="2026-01-02T00:00:00"/>
    <d v="2027-09-30T00:00:00"/>
    <n v="90.857142857142861"/>
    <n v="0"/>
    <s v="DGI_x000a_NC - Subproceso Innovación y Tecnologia_x000a_Dirección de Gestión de Innovación y Tecnología_x000a_Subdirección de Innovación y Proyectos_x000a_Subdirección de Soluciones y Desarrollo_x000a_"/>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16 Aud Vig  2012-2013 Función Recaudadora"/>
    <s v="11 02 002"/>
    <s v="Hallazgo No. 16: Gestión Documental de los expedientes de Cobro Coactivo_x000a_Realizada la revisión de la muestra de los procesos de Cobro Coactivo adelantados durante las vigencias 2012 y 2013, se evidenció incumplimiento de las normas antes mencionadas, pues dentro de los expedientes no obran todos los documentos relacionados con la actuación, ni se encuentran en el orden en que fueron producidos o allegados al proceso. _x000a__x000a_Asimismo, en algunos casos, los expedientes físicos no corresponden ni coinciden con las actuaciones registradas en el Sistema de Planeación y Administración de Cartera Morosa - SIPAC, por cuanto en el expediente físico reposan documentos que no se encuentran en el aplicativo y viceversa. _x000a__x000a_También se observa que los documentos relacionados con la búsqueda de bienes de los contribuyentes y las respectivas respuestas generalmente no obran dentro de los expedientes, mientras que en el aplicativo SIPAC sólo se encuentra registrada la relación de las solicitudes enviadas."/>
    <m/>
    <m/>
    <s v="Deficiencias de control interno, debilidades en el seguimiento y monitoreo por parte de la Dirección_x000a__x000a_Las irregularidades relacionadas con manejo documental de los expedientes de cobro coactivo durante el periodo evaluado obedecen a problemas, deficiencias y limitantes de orden institucional_x000a_"/>
    <s v="Gestionar ante la dependencia competente la viabilidad de adelantar campañas de cultura de gestión documental. "/>
    <s v="Requerir a la dependencia competente a fin de que se acuerden los temas a socializar así como la periodicidad de las mismas, con base en lo manifestado en el oficio 1-32-244-201-0898 del 30 de septiembre de 2019 enviado a la subdirección de gestión de recaudo y cobranzas"/>
    <s v="Documento soporte del requerimeinto"/>
    <n v="1"/>
    <d v="2019-11-01T00:00:00"/>
    <d v="2020-04-30T00:00:00"/>
    <n v="25.857142857142858"/>
    <n v="1"/>
    <s v="DGI_x000a_DS - Subproceso Administación de Cartera_x000a_Direccion Seccional de Impuestos de Bogota_x000a_División de Cobranzas _x000a_ _x000a_REFORMULADO_x000a_29052020_x000a_ACTUALIZADO_x000a_30112021"/>
    <n v="1"/>
    <x v="0"/>
  </r>
  <r>
    <x v="3"/>
    <x v="0"/>
    <m/>
    <m/>
    <m/>
    <m/>
    <m/>
    <m/>
    <s v="Gestionar ante la dependencia competente la viabilidad de crear un grupo de apooyo de gestión documental y la asignación de pacticantes del SENA para el apoyo de la gestión documental."/>
    <s v="Requerir a la dependencia competente a fin acordar las actividades necesarias para estudiar la viabilidad de la creación de un grupo de trabajo para apoyar las tareas de gestión documental y la asignación de practicantes del SENA con base en lo manifestado en el oficio 1-32-244-201-0897 del 30 de septiembre de 2019 enviado a la Dirección de Gestión de Recursos y Administración Económica."/>
    <s v="Documento soporte del requerimeinto"/>
    <n v="1"/>
    <d v="2019-11-01T00:00:00"/>
    <d v="2020-04-30T00:00:00"/>
    <n v="25.857142857142858"/>
    <n v="1"/>
    <s v="DGI_x000a_DS - Subproceso Administación de Cartera_x000a_Direccion Seccional de Impuestos de Bogota_x000a_División de Cobranzas _x000a_ _x000a_REFORMULADO_x000a_29052020_x000a_ACTUALIZADO_x000a_30112021"/>
    <n v="1"/>
    <x v="0"/>
  </r>
  <r>
    <x v="3"/>
    <x v="0"/>
    <m/>
    <m/>
    <m/>
    <m/>
    <m/>
    <m/>
    <s v="Contar con un sistema de información integrado que refleje la situación fiscal y procesal real de los contribuyentes"/>
    <s v="Definir estrategia de digitalización"/>
    <s v="Documento"/>
    <n v="1"/>
    <d v="2020-07-01T00:00:00"/>
    <d v="2020-08-31T00:00:00"/>
    <n v="8.7142857142857135"/>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ACTUALIZADO_x000a_30112021"/>
    <n v="1"/>
    <x v="0"/>
  </r>
  <r>
    <x v="3"/>
    <x v="0"/>
    <m/>
    <m/>
    <m/>
    <m/>
    <m/>
    <m/>
    <m/>
    <s v="Priorizar y detallar requerimientos"/>
    <s v="Documento de requerimientos funcionales"/>
    <n v="1"/>
    <d v="2020-09-01T00:00:00"/>
    <d v="2020-12-31T00:00:00"/>
    <n v="17.285714285714285"/>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ACTUALIZADO_x000a_30112021"/>
    <n v="1"/>
    <x v="0"/>
  </r>
  <r>
    <x v="3"/>
    <x v="0"/>
    <m/>
    <m/>
    <m/>
    <m/>
    <m/>
    <m/>
    <m/>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ia_x000a_Dirección de Gestión de Innovación y Tecnología_x000a_Subdirección de Innovación y Proyectos_x000a_Subdirecció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0"/>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Aprobar o validar el plan de trabajo de la implementación de la solución tecnológica "/>
    <s v="Aprobar o validar el plan de trabajo de la implementación de la solución tecnológica "/>
    <s v="Plan de trabajo aprobado V1 "/>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
    <n v="1"/>
    <x v="0"/>
  </r>
  <r>
    <x v="3"/>
    <x v="0"/>
    <m/>
    <m/>
    <m/>
    <m/>
    <m/>
    <m/>
    <s v="Iniciar el desarrollo de la solución tecnológica."/>
    <s v="Desarrollo de la solución"/>
    <s v="Informes de seguimiento"/>
    <n v="7"/>
    <d v="2026-01-02T00:00:00"/>
    <d v="2027-09-30T00:00:00"/>
    <n v="90.857142857142861"/>
    <n v="0"/>
    <s v="DGI_x000a_NC - Subproceso Innovación y Tecnologia_x000a_Dirección de Gestión de Innovación y Tecnología_x000a_Subdirección de Innovación y Proyectos_x000a_Subdirección de Soluciones y Desarrollo_x000a__x000a_REFORMULADO _x000a_31102020_x000a_ACTUALIZADO_x000a_30112021"/>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Auditoría de Cumplimiento, U.A.E DIAN Devoluciones y Compensaciones gestionadas a 31 de diciembre de 2020"/>
    <s v="19  03 00"/>
    <s v="Hallazgo No. 1. Devolución con firmeza NIT 860.511.098-4  “Devolución con firmeza NIT 860 511 098-4. Devolución de la DSI Grandes Contribuyentes en la cual se evidenció perfilamiento de Riesgo alto y marcas del SIE devoluciones que reflejaban inconsistencias en los valores reportados en la declaración de renta objeto de devolución, así mismo, el contribuyente registraba requerimientos y"/>
    <m/>
    <m/>
    <s v="“(…) los funcionarios que sustanciaron la devolución en el área de Gestión de Recaudo de la DSI de Grandes Contribuyentes, no tuvieron en cuenta las marcas originadas en el proceso de revisión y continuaron con el trámite y el área de Fiscalización y Liquidación (…), no adelantó la investigación tributaria durante el estudio de la devolución, (…)"/>
    <s v="1. Elaborar una herramienta para consulta de indicadores que mejoren el análisis y la elaboración del plan de auditoría, de los casos seleccionados para investigación a las devoluciones y/o compensaciones y demás investigaciones efectuadas en el subproceso de Fiscalización y Liquidación."/>
    <s v="1. Poner a disposición la información y las consultas para el cálculo de los indicadores de fiscalización "/>
    <s v="Documento sobre la información puesta a disposición, incluyendo la lógica del cálculo de los indicadores"/>
    <n v="1"/>
    <d v="2023-01-01T00:00:00"/>
    <d v="2024-07-31T00:00:00"/>
    <n v="82.428571428571431"/>
    <n v="1"/>
    <s v="DGI_x000a_NC - Subproceso de Fiscalización y Liquidación_x000a_Subdirección de Fiscalización Tributaria_x000a__x000a_NC - Subproceso Innovación y Tecnología_x000a_Subdirección de Procesamiento de Datos_x000a__x000a_REFORMULADO _x000a_09122022"/>
    <n v="1"/>
    <x v="0"/>
  </r>
  <r>
    <x v="3"/>
    <x v="0"/>
    <m/>
    <m/>
    <m/>
    <m/>
    <m/>
    <m/>
    <m/>
    <s v="2. Elaborar una herramienta para consulta que despliegue la información de los indicadores de auditoria."/>
    <s v="Herramienta para consulta de indicadores de auditoria"/>
    <n v="1"/>
    <d v="2023-08-01T00:00:00"/>
    <d v="2026-06-30T00:00:00"/>
    <n v="152"/>
    <n v="1"/>
    <s v="DGI_x000a_NC - Subproceso de Fiscalización y Liquidación_x000a_Subdirección de Fiscalización Tributaria_x000a__x000a_NC - Subproceso Gobernanza de datos, Analítica y Estudios Económicos _x000a_Subdirección de Información y Analítica_x000a__x000a_REFORMULADO _x000a_09122022"/>
    <n v="1"/>
    <x v="0"/>
  </r>
  <r>
    <x v="3"/>
    <x v="0"/>
    <m/>
    <m/>
    <m/>
    <m/>
    <m/>
    <m/>
    <s v="2. Diseñar y enviar a las Seccionales acción de control sobre aquellos solicitantes de devolución que  tienen calificación de riesgo alto o muy alto y no fueron seleccionados por el SI de capacidad operativa, según criterios específicos de selección que se apliquen y conforme a la capacidad operativa de las divisiones de Fiscalización y Liquidación."/>
    <s v="1. Enviar a las seccionales la acción de control y los seleccionados."/>
    <s v="Memorando de lineamientos de auditoría."/>
    <n v="1"/>
    <d v="2022-01-01T00:00:00"/>
    <d v="2022-12-31T00:00:00"/>
    <n v="52"/>
    <n v="1"/>
    <s v="DGI_x000a_NC - Subproceso de Fiscalización y Liquidación_x000a_Coordinación de Pensamiento Estratégico de Fiscalización Tributaria"/>
    <n v="1"/>
    <x v="0"/>
  </r>
  <r>
    <x v="3"/>
    <x v="0"/>
    <s v="Auditoría de Cumplimiento, U.A.E DIAN Devoluciones y Compensaciones gestionadas a 31 de diciembre de 2020"/>
    <s v="19  03 00"/>
    <s v="Hallazgo No. 3. Devolución sin investigación por Fiscalización  “(..) dos (2) devoluciones de la DSI Medellín relacionadas con facturas de proveedores ficticios que presentaban marcas de auditoría y perfilamiento de riesgo alto, las cuales adquirieron firmeza y, por tanto, hoy no pueden ser objeto de fiscalización, situaciones que no permiten establecer la procedencia y si el valor devue"/>
    <m/>
    <m/>
    <s v="“Estos expedientes tienen perfilamiento de riesgo alto y marcas de auditoría, sin embargo, fueron depurados por razones técnicas y/o jurídicas a pesar de estar relacionados con hechos de fraude en el caso de “la patrona (…)  en este memorado no se estableció que el Nivel Directivo tomara la decisión de apertura o no, sobre los casos de contribuyentes que tengan facturas ficticias, (…), n"/>
    <s v="1. Elaborar una herramienta para consulta de indicadores que mejoren el análisis y la elaboración del plan de auditoría, de los casos seleccionados para investigación a las devoluciones y/o compensaciones y demás investigaciones efectuadas en el subproceso de Fiscalización y Liquidación."/>
    <s v="1. Poner a disposición la información y las consultas para el cálculo de los indicadores de fiscalización "/>
    <s v="Documento sobre la información puesta a disposición, incluyendo la lógica del cálculo de los indicadores"/>
    <n v="1"/>
    <d v="2023-01-01T00:00:00"/>
    <d v="2024-07-31T00:00:00"/>
    <n v="82.428571428571431"/>
    <n v="1"/>
    <s v="DGI_x000a_NC - Subproceso de Fiscalización y Liquidación_x000a_Subdirección de Fiscalización Tributaria_x000a__x000a_NC - Subproceso Innovación y Tecnología_x000a_Subdirección de Procesamiento de Datos_x000a__x000a_REFORMULADO _x000a_09122022"/>
    <n v="1"/>
    <x v="0"/>
  </r>
  <r>
    <x v="3"/>
    <x v="0"/>
    <m/>
    <m/>
    <m/>
    <m/>
    <m/>
    <s v="“Estos expedientes tienen perfilamiento de riesgo alto y marcas de auditoría, sin embargo, fueron depurados por razones técnicas y/o jurídicas a pesar de estar relacionados con hechos de fraude en el caso de “la patrona (…)  en este memorado no se estableció que el Nivel Directivo tomara la decisión de apertura o no, sobre los casos de contribuyentes que tengan facturas ficticias, (…), n"/>
    <m/>
    <s v="2. Elaborar una herramienta para consulta que despliegue la información de los indicadores de auditoria."/>
    <s v="Herramienta para consulta de indicadores de auditoria"/>
    <n v="1"/>
    <d v="2023-08-01T00:00:00"/>
    <d v="2026-06-30T00:00:00"/>
    <n v="152"/>
    <n v="1"/>
    <s v="DGI_x000a_NC - Subproceso de Fiscalización y Liquidación_x000a_Subdirección de Fiscalización Tributaria_x000a__x000a_NC - Subproceso Gobernanza de datos, Analítica y Estudios Económicos _x000a_Subdirección de Información y Analítica_x000a__x000a_REFORMULADO _x000a_09122022"/>
    <n v="1"/>
    <x v="0"/>
  </r>
  <r>
    <x v="3"/>
    <x v="0"/>
    <m/>
    <m/>
    <m/>
    <m/>
    <m/>
    <s v="“Estos expedientes tienen perfilamiento de riesgo alto y marcas de auditoría, sin embargo, fueron depurados por razones técnicas y/o jurídicas a pesar de estar relacionados con hechos de fraude en el caso de “la patrona (…)  en este memorado no se estableció que el Nivel Directivo tomara la decisión de apertura o no, sobre los casos de contribuyentes que tengan facturas ficticias, (…), n"/>
    <s v="2. Revisar y ajustar el procedimiento PR-COT-0465 «INVESTIGACIÓN Y DETERMINACIÓN DE TRIBUTOS E IMPOSICIÓN DE SANCIONES», en y/o documentos asociados, en lo referente a la depuración de las cargas de servicio."/>
    <s v="1. Analizar y evaluar  el procedimiento, y/o documentos asociados respecto a los parámetros de depuración."/>
    <s v="Documento de análisis y evaluación"/>
    <n v="1"/>
    <d v="2022-02-01T00:00:00"/>
    <d v="2022-06-30T00:00:00"/>
    <n v="21.285714285714285"/>
    <n v="1"/>
    <s v="DGI_x000a_NC - Subproceso de Fiscalización y Liquidación_x000a_Coordinación de Sistemas de Información y Procedimiento de Fiscalización Tributaria_x000a_Coordinación de Pensamiento Estratégico de Fiscalización Tributaria_x000a_Coordinación de Supervisión, control y seguimiento de Fiscalización."/>
    <n v="1"/>
    <x v="0"/>
  </r>
  <r>
    <x v="3"/>
    <x v="0"/>
    <m/>
    <m/>
    <m/>
    <m/>
    <m/>
    <s v="“Estos expedientes tienen perfilamiento de riesgo alto y marcas de auditoría, sin embargo, fueron depurados por razones técnicas y/o jurídicas a pesar de estar relacionados con hechos de fraude en el caso de “la patrona (…)  en este memorado no se estableció que el Nivel Directivo tomara la decisión de apertura o no, sobre los casos de contribuyentes que tengan facturas ficticias, (…), n"/>
    <m/>
    <s v="2. Efectuar los ajustes al procedimiento,  y/o documentos asociados con base en el resultado del análisis efectuado."/>
    <s v="Procedimiento y/o documentos asociados, ajustados y publicados."/>
    <n v="1"/>
    <d v="2023-01-01T00:00:00"/>
    <d v="2023-07-31T00:00:00"/>
    <n v="30.142857142857142"/>
    <n v="1"/>
    <s v="DGI_x000a_NC - Subproceso de Fiscalización y Liquidación_x000a_Coordinación de Sistemas de Información y Procedimiento de Fiscalización Tributaria_x000a__x000a_REFORMULADO _x000a_09122022"/>
    <n v="1"/>
    <x v="0"/>
  </r>
  <r>
    <x v="3"/>
    <x v="0"/>
    <m/>
    <m/>
    <m/>
    <m/>
    <m/>
    <s v="“Estos expedientes tienen perfilamiento de riesgo alto y marcas de auditoría, sin embargo, fueron depurados por razones técnicas y/o jurídicas a pesar de estar relacionados con hechos de fraude en el caso de “la patrona (…)  en este memorado no se estableció que el Nivel Directivo tomara la decisión de apertura o no, sobre los casos de contribuyentes que tengan facturas ficticias, (…), n"/>
    <s v="3. Diseñar y enviar a las Seccionales acción de control sobre aquellos solicitantes de devolución que  tienen calificación de riesgo alto o muy alto y no fueron seleccionados por el SI de capacidad operativa, según criterios específicos de selección que se apliquen y conforme a la capacidad operativa de las divisiones de Fiscalización y Liquidación."/>
    <s v="1. Enviar a las seccionales la acción de control y los seleccionados."/>
    <s v="Memorando de lineamientos de auditoría."/>
    <n v="1"/>
    <d v="2022-01-01T00:00:00"/>
    <d v="2022-12-31T00:00:00"/>
    <n v="52"/>
    <n v="1"/>
    <s v="DGI_x000a_NC - Subproceso de Fiscalización y Liquidación_x000a_Coordinación de Pensamiento Estratégico de Fiscalización Tributaria"/>
    <n v="1"/>
    <x v="0"/>
  </r>
  <r>
    <x v="3"/>
    <x v="0"/>
    <s v="Auditoría de Cumplimiento, U.A.E DIAN Devoluciones y Compensaciones gestionadas a 31 de diciembre de 2020"/>
    <s v="19  03 00"/>
    <s v="Hallazgo No. 7. Intereses Doble Compensación - Expediente NIT 860.068.121-6   .&quot; (…) el pago de los intereses moratorios que se causan intereses en el período del 19 de diciembre de 2017 al 19 de febrero de 2019 por valor de $143.314.920 debido a que la División de Gestión de Recaudo de la DSI Grandes Contribuyentes profirió resolución de compensación No. 6282-1576 del 18 de diciembre de"/>
    <m/>
    <m/>
    <s v="&quot;(…) originado por la falta de actualización del aplicativo SIE devoluciones por parte de los funcionarios encargados de notificar los actos administrativos en el subproceso de devoluciones y compensaciones&quot;"/>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ia_x000a_Dirección de Gestión de Innovación y Tecnología_x000a_Subdirección de Innovación y Proyectos_x000a_Subdirección de Soluciones y Desarrollo_x000a_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_x000a_"/>
    <n v="1"/>
    <x v="0"/>
  </r>
  <r>
    <x v="3"/>
    <x v="0"/>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Aprobar o validar el plan de trabajo de la implementación de la solución tecnológica "/>
    <s v="Aprobar o validar el plan de trabajo de la implementación de la solución tecnológica "/>
    <s v="Plan de trabajo aprobado V1 "/>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 _x000a__x000a_NC - Subproceso Innovación y Tecnología_x000a_Dirección de Gestión de Innovación y Tecnología_x000a_Subdirección de Innovación y Proyectos_x000a_Subdirección de Soluciones y Desarrollo_x000a__x000a_"/>
    <n v="1"/>
    <x v="0"/>
  </r>
  <r>
    <x v="3"/>
    <x v="0"/>
    <m/>
    <m/>
    <m/>
    <m/>
    <m/>
    <m/>
    <s v="Iniciar el desarrollo de la solución tecnológica."/>
    <s v="Desarrollo de la solución"/>
    <s v="Informes de seguimiento"/>
    <n v="8"/>
    <d v="2025-07-01T00:00:00"/>
    <d v="2027-06-30T00:00:00"/>
    <n v="104.14285714285714"/>
    <n v="0"/>
    <s v="DGI_x000a_NC - Subproceso Innovación y Tecnologia_x000a_Dirección de Gestión de Innovación y Tecnología_x000a_Subdirección de Innovación y Proyectos_x000a_Subdirecció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5-07-01T00:00:00"/>
    <d v="2027-06-30T00:00:00"/>
    <n v="104.14285714285714"/>
    <n v="0"/>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7-01T00:00:00"/>
    <d v="2027-06-30T00:00:00"/>
    <n v="104.14285714285714"/>
    <n v="0"/>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Auditoría de Cumplimiento, U.A.E DIAN Devoluciones y Compensaciones gestionadas a 31 de diciembre de 2020"/>
    <s v="19  03 00"/>
    <s v="Hallazgo No. 8. Pago de Intereses Moratorios  “Pago de intereses moratorios por $201.491.880 al contribuyente con NIT 900.215.823-3 para la DSI Bogotá, y por $82.027.000 al contribuyente con NIT 890.911.431-1 de la DSI Medellín; para un total de $283.518.880. Estas situaciones se presentaron debido a las falencias en la expedición de las certificaciones generadas por la División de cobra"/>
    <m/>
    <m/>
    <s v="“(…) el pago de intereses moratorios se originó por deficiencias en la expedición de la certificación de deudas a cargo de la División de Gestión de Cobranzas quien certificó una deuda que no existía a cargo del contribuyente, (…)  falta de interoperabilidad de los sistemas de información con los procedimientos implementados en la DIAN (…)”"/>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ia_x000a_Dirección de Gestión de Innovación y Tecnología_x000a_Subdirección de Innovación y Proyectos_x000a_Subdirección de Soluciones y Desarrollo_x000a_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
    <n v="1"/>
    <x v="0"/>
  </r>
  <r>
    <x v="3"/>
    <x v="0"/>
    <m/>
    <s v="19  03 00"/>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_x000a_"/>
    <n v="1"/>
    <x v="0"/>
  </r>
  <r>
    <x v="3"/>
    <x v="0"/>
    <m/>
    <m/>
    <m/>
    <m/>
    <m/>
    <m/>
    <s v="Aprobar o validar el plan de trabajo de la implementación de la solución tecnológica "/>
    <s v="Aprobar o validar el plan de trabajo de la implementación de la solución tecnológica "/>
    <s v="Plan de trabajo aprobado V1 "/>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_x000a_NC - Subproceso Innovación y Tecnología_x000a_Dirección de Gestión de Innovación y Tecnología_x000a_Subdirección de Innovacioón y Proyectos_x000a_Subdirección de Soluciones y Desarrollo"/>
    <n v="1"/>
    <x v="0"/>
  </r>
  <r>
    <x v="3"/>
    <x v="0"/>
    <m/>
    <m/>
    <m/>
    <m/>
    <m/>
    <m/>
    <s v="Iniciar el desarrollo de la solución tecnológica."/>
    <s v="Desarrollo de la solución"/>
    <s v="Informes de seguimiento"/>
    <n v="7"/>
    <d v="2026-01-02T00:00:00"/>
    <d v="2027-09-30T00:00:00"/>
    <n v="90.857142857142861"/>
    <n v="0"/>
    <s v="DGI_x000a_NC - Subproceso Innovación y Tecnologia_x000a_Dirección de Gestión de Innovación y Tecnología_x000a_Subdirección de Innovación y Proyectos_x000a_Subdirección de Soluciones y Desarrollo_x000a__x000a_REFORMULADO _x000a_31102020_x000a_30112021_x000a_20052022_x000a_09122022_x000a_"/>
    <n v="0"/>
    <x v="1"/>
  </r>
  <r>
    <x v="3"/>
    <x v="0"/>
    <m/>
    <s v="19  03 00"/>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_x000a_"/>
    <n v="0"/>
    <x v="1"/>
  </r>
  <r>
    <x v="3"/>
    <x v="0"/>
    <m/>
    <s v="19  03 00"/>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Auditoría de Cumplimiento, U.A.E DIAN Devoluciones y Compensaciones gestionadas a 31 de diciembre de 2020"/>
    <s v="19  03 00"/>
    <s v="Hallazgo No. 9. Gestión de Cobro Improcedentes  “Pérdida de oportunidad de cobro de las devoluciones improcedentes como quiera que operó el fenómeno jurídico de la prescripción de obligaciones claras, expresas y exigibles por valor de $905.057.500, que no fueron declaradas remisibles, mandamiento de pago proferidos con inconsistencias y falta de oportunidad para proferir mandamiento de p"/>
    <m/>
    <m/>
    <s v="&quot;(…) deficiencias en el control por parte de los responsables en la gestión persuasiva, coactiva y de cobro de los recursos producto de las devoluciones improcedentes de la DSI Bogotá, en el seguimiento y oportuna expedición de los mandamientos de pago, así como en la implementación de acciones tendientes al fortalecimiento de controles, metodologías y procedimientos que mitiguen el ries"/>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ia_x000a_Dirección de Gestión de Innovación y Tecnología_x000a_Subdirección de Innovación y Proyectos_x000a_Subdirección de Soluciones y Desarrollo_x000a_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
    <n v="1"/>
    <x v="0"/>
  </r>
  <r>
    <x v="3"/>
    <x v="0"/>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_x000a_"/>
    <n v="1"/>
    <x v="0"/>
  </r>
  <r>
    <x v="3"/>
    <x v="0"/>
    <m/>
    <m/>
    <m/>
    <m/>
    <m/>
    <m/>
    <s v="Aprobar o validar el plan de trabajo de la implementación de la solución tecnológica "/>
    <s v="Aprobar o validar el plan de trabajo de la implementación de la solución tecnológica "/>
    <s v="Plan de trabajo aprobado V1 "/>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_x000a_"/>
    <n v="1"/>
    <x v="0"/>
  </r>
  <r>
    <x v="3"/>
    <x v="0"/>
    <m/>
    <s v="19  03 00"/>
    <m/>
    <m/>
    <m/>
    <m/>
    <s v="Iniciar el desarrollo de la solución tecnológica."/>
    <s v="Desarrollo de la solución"/>
    <s v="Informes de seguimiento"/>
    <n v="8"/>
    <d v="2025-07-01T00:00:00"/>
    <d v="2027-06-30T00:00:00"/>
    <n v="104.14285714285714"/>
    <n v="0"/>
    <s v="DGI_x000a_NC - Subproceso Innovación y Tecnologia_x000a_Dirección de Gestión de Innovación y Tecnología_x000a_Subdirección de Innovación y Proyectos_x000a_Subdirección de Soluciones y Desarrollo_x000a__x000a_REFORMULADO _x000a_31102020_x000a_30112021_x000a_20052022_x000a_09122022_x000a__x000a_"/>
    <n v="0"/>
    <x v="1"/>
  </r>
  <r>
    <x v="3"/>
    <x v="0"/>
    <m/>
    <s v="19  03 00"/>
    <m/>
    <m/>
    <m/>
    <m/>
    <s v="Iniciar la implementación de la solución tecnológica"/>
    <s v="Pruebas y evaluación funcional"/>
    <s v=" (01) Un  formato de Aceptación de Pruebas funcionales y salida a producción - FT-IIT-1851."/>
    <n v="1"/>
    <d v="2025-07-01T00:00:00"/>
    <d v="2027-06-30T00:00:00"/>
    <n v="104.14285714285714"/>
    <n v="0"/>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_x000a_"/>
    <n v="0"/>
    <x v="1"/>
  </r>
  <r>
    <x v="3"/>
    <x v="0"/>
    <m/>
    <s v="19  03 00"/>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7-01T00:00:00"/>
    <d v="2027-06-30T00:00:00"/>
    <n v="104.14285714285714"/>
    <n v="0"/>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23 Aud Regular Vigencia 2010_x000a_(Recaudadora)_x000a__x000a_AEF - Seguimiento PM 2014"/>
    <s v="18 01 002"/>
    <s v="Deudores - Sanciones_x000a_El saldo de la cuenta Deudores presenta incertidumbre debido a que en las subcuentas 140104-02 y 140104-03 Sanciones Aduaneras y Cambiarias, según informe del aplicativo MUISCA, registra saldo final negativo, contrario a la naturaleza de la cuenta, por $106.686,3 millones."/>
    <m/>
    <m/>
    <s v="La anterior situación afecta la razonabilidad de de la cuenta contraviniendo lo dispuesto en el parágrafo 104 del numeral 2.7 referente a la característica de razonabilidad de la información contable pública."/>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Subproceso Innovación y Tecnología_x000a_Dirección de Gestión e Innovación y Tecnología_x000a_Subdirección de Innovación y Proyectos_x000a_Subdirección de Soluciones y Desarrollo_x000a__x000a_NC- Subproceso Función Recaudadora_x000a_Dirección de Gestión de Impuestos_x000a_Subdirección de Recaudo_x000a_Coordinación de Contabilidad de la Función Recaudadora     _x000a__x000a_REFORMULADO_x000a_30092017_x000a_30032018_x000a_30042020_x000a_31102020_x000a_ACTALIZADO_x000a_30112021                                                                            "/>
    <n v="1"/>
    <x v="0"/>
  </r>
  <r>
    <x v="3"/>
    <x v="0"/>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e Innovación y Tecnología_x000a_Subdirección de Innovación y Proyectos_x000a_Subdirecció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ón y Tecnología_x000a_Dirección de Gestión e Innovación y Tecnología_x000a_Subdirección de Innovación y Proyectos_x000a_Subdirecció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11"/>
    <d v="2025-10-01T00:00:00"/>
    <d v="2027-06-30T00:00:00"/>
    <n v="91"/>
    <n v="0"/>
    <s v="DGI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5-10-01T00:00:00"/>
    <d v="2027-06-30T00:00:00"/>
    <n v="9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10-01T00:00:00"/>
    <d v="2027-06-30T00:00:00"/>
    <n v="9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s v="1  Aud Vig  2012 Aduanas e Impuestos Bogota_x000a_(Recaudadora)_x000a__x000a_AEF - Seguimiento PM 2014"/>
    <s v="19 04 002"/>
    <s v="Control Interno: Se evidencio que el Manual Contable no es aplicado por las diferentes áreas involucradas en el proceso contable._x000a_-       Se observó que la información contable no es procesada de manera oportuna, toda vez que se presenta un atraso de hasta cinco meses cuando se comienza año fiscal, y deben permanentemente recurrir a solicitar plazos para la entrega de información a los diferentes entes de control._x000a_-       Los aplicativos que sirven de soporte a los registros contables no son confiables y no generan la información que se requiere, como en el caso de los documentos por validar que integran los diversos saldos de los estados contables._x000a_-       Con relación a los comprobantes automáticos para reclasificar los documentos por validar, se evidencio que presenta fallas ya que existen documentos desde la vigencia 2005._x000a_-       Aunque se realizan las conciliaciones bancarias no se depuran las partidas conciliatorias, igual sucede con la información que reportan las diferentes dependencias que no registran documentos en el mes del suceso y lo dejan pendiente para el siguiente mes._x000a_-       La oficina de sistemas no ha vuelto a reportar el total de documentos recibidos y procesados en los diferentes períodos, no permitiendo conocer cuántos documentos quedaron pendientes de incorporar al sistema."/>
    <m/>
    <m/>
    <s v="El  Manual contable  no es aplicado por las dependencias involucradas."/>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d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_x000a_30032019_x000a_30042020_x000a_31102020_x000a_ACTUALIZADO_x000a_30112021                                                                            "/>
    <n v="1"/>
    <x v="0"/>
  </r>
  <r>
    <x v="3"/>
    <x v="0"/>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e Innovación y Tecnología_x000a_Subdirección de Innovación y Proyectos_x000a_Subdirecció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ón y Tecnología_x000a_Dirección de Gestión e Innovación y Tecnología_x000a_Subdirección de Innovación y Proyectos_x000a_Subdirecció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
    <n v="1"/>
    <x v="0"/>
  </r>
  <r>
    <x v="3"/>
    <x v="0"/>
    <m/>
    <m/>
    <m/>
    <m/>
    <m/>
    <m/>
    <s v="Iniciar el desarrollo de la solución tecnológica."/>
    <s v="Desarrollo de la solución"/>
    <s v="Informes de seguimiento"/>
    <n v="10"/>
    <d v="2025-06-01T00:00:00"/>
    <d v="2027-06-30T00:00:00"/>
    <n v="108.42857142857143"/>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2  Aud Vig  2012 Aduanas e Impuestos Bogota_x000a_(Recaudadora)_x000a__x000a_AEF - Seguimiento PM 2014"/>
    <s v="18 01 004"/>
    <s v="Fondo Rotatorio – Partidas conciliatorias:  En la Cuenta Efectivo, con saldo a 31 de diciembre de 2012, de $367.747 millones, de los cuales  en la subcuenta  fondo rotatorio  se presenta una diferencia en el saldo de $6.517 millones, con los saldos de los extractos bancarios, que corresponden a partidas conciliatorias de las cuales $1.046 millones, vienen con más de seis meses de permanencia, sin que las gestiones adelantadas sean adecuadas, lo cual no permite que la información reflejada en los estados contables sea útil y pertinente. Incidiendo en las cuentas de patrimonio."/>
    <m/>
    <m/>
    <s v="Gestiones inadecuadas en la depuración de partidas conciliatorias."/>
    <s v="Realizar la depuración de partidas conciliatorias,con antigüedad superior a dos meses contables, y efectuar los ajustes contables pertinentes."/>
    <s v="Adelantar, por lo menos, una mesa de trabajo virtual, con la participación de la Subdirección de devoluciones, la Coordinación de Contabilidad de la función recaudadora,  la Dirección seccional de impuestos y aduanas de Arauca y  funcionarios expertos  en correcciones de registros en CIN 20 , dirigida a realizar a diagnosticar y corregir, de resultar tecnicamente posible,  la totalidad de los casos que constituyen partidas conciliatorias, con antigüedad superior a dos meses contables, que aparecen en la contabilidad de la mencionada dirección seccional."/>
    <s v="Diagnóstico de cada caso de si es posible tecnicamente su corrección o no."/>
    <n v="1"/>
    <d v="2023-06-01T00:00:00"/>
    <d v="2025-07-31T00:00:00"/>
    <n v="113"/>
    <n v="1"/>
    <s v="DGI_x000a_NC -  Subproceso Recaudo - Devoluciones _x000a_Dirección de Gestión de Impuestos_x000a_                                                                                                                                                                                                                                                                                                                                                                                                 Subproceso NC -  Subproceso Función Recaudadora_x000a_Dirección de Gestión de Impuestos_x000a_Subdirección de Recaudo_x000a_Coordinación de Contabilidad de la Función Recaudadora_x000a__x000a_DS - Subproceso Función Recaudadora_x000a_Dirección Seccional de Impuestos y Aduanas de  Arauca_x000a_División de Recaudo y Cobranzas _x000a_Grupo Interno de Trabajo de Contabilidad _x000a__x000a_REFORMULADO _x000a_30042020_x000a_10052021_x000a_09122022_x000a__x000a_ACTUALIZADO_x000a_30112021"/>
    <n v="1"/>
    <x v="0"/>
  </r>
  <r>
    <x v="3"/>
    <x v="0"/>
    <m/>
    <m/>
    <m/>
    <m/>
    <m/>
    <m/>
    <m/>
    <s v="Realizar por parte de la Dirección seccional de impuestos y aduanas de Arauca, las actividades administrativas y contables necesarias para concluir la depuración  y ajuste de los valores de las partidas conciliatorias del Fondo Rotatorio de Devoluciones, que se evidencian en el formato FT 1938 del mes contable de diciembre de 2025, en el cual se acumulan las partidas conciliatorias de los meses anteriores."/>
    <s v="formato FT- ADF – 1938 “CONCILIACIÓN CONTABLE FONDO ROTATORIO DE DEVOLUCIONES DE IMPUESTOS” del último mes contable cerrado"/>
    <n v="1"/>
    <d v="2026-07-01T00:00:00"/>
    <d v="2027-02-28T00:00:00"/>
    <n v="34.571428571428569"/>
    <n v="0.22"/>
    <s v="DGI_x000a_NC - Subproceso Función Recaudadora_x000a_Dirección de Gestión de Impuestos_x000a_Subdirección de Recaudo_x000a_Coordinación de Contabilidad de la Función Recaudadora_x000a__x000a_DS - Subproceso Función Recaudadora_x000a_Dirección Seccional de Impuestos y Aduanas de  Arauca_x000a_División de Recaudo y Cobranzas _x000a_Grupo Interno de Trabajo de Contabilidad _x000a__x000a_REFORMULADO _x000a_30042020_x000a_10052021_x000a_30112021_x000a_20052022_x000a_09122022"/>
    <n v="0.22"/>
    <x v="1"/>
  </r>
  <r>
    <x v="3"/>
    <x v="0"/>
    <m/>
    <m/>
    <m/>
    <m/>
    <m/>
    <m/>
    <m/>
    <s v="Depurar las partidas conciliatorias del Fondo Rotatorio de Devoluciones, con antigüedad superior a dos meses contables, para que no se reflejen en el informe del mes contable  de las direcciones seccionales, a excepción de la DSIA de Arauca.  "/>
    <s v="formato FT- ADF – 1938 “CONCILIACIÓN CONTABLE FONDO ROTATORIO DE DEVOLUCIONES DE IMPUESTOS” del mes contable de octubre de 2024"/>
    <n v="1"/>
    <d v="2024-11-01T00:00:00"/>
    <d v="2025-02-28T00:00:00"/>
    <n v="17"/>
    <n v="1"/>
    <s v="DGI_x000a_NC - Subproceso Función Recaudadora_x000a_Dirección de Gestión de Impuestos_x000a_Subdirección de Recaudo_x000a_Coordinación de Contabilidad de la Función Recaudadora_x000a__x000a_DS - Subproceso Función Recaudadora_x000a_Direcciones seccionales de Impuestos  y Direcciones seccionales de Impuestos  Aduanas _x000a_División de Recaudo y Cobranzas _x000a_Grupo Interno de Trabajo de Contabilidad _x000a__x000a_REFORMULADO _x000a_30042020_x000a_10052021_x000a_30112021_x000a_20052022_x000a_09122022"/>
    <n v="1"/>
    <x v="0"/>
  </r>
  <r>
    <x v="3"/>
    <x v="0"/>
    <s v="3  Aud Vig  2012 Aduanas e Impuestos Bogota_x000a_(Recaudadora)_x000a__x000a_AEF - Seguimiento PM 2014"/>
    <s v="18 01 002"/>
    <s v="Rentas por Cobrar: Se presenta Incertidumbre sobre el saldo de $15.063.412 millones  en Rentas por Cobrar a diciembre 31 de 2012 y que inciden en el patrimonio, debido a que no se tiene certeza del valor real de los derechos tributarios a favor de la DIAN por concepto de las obligaciones adeudadas por cada tipo de impuesto. Así mismo, no se pudieron establecer los documentos procesados y pendientes de procesar en la vigencia, los registros que integran los valores de los documentos por validar, y los terceros que integran el aplicativo SIAT,  sobre los cuales la entidad puede ejercer el derecho de cobro, teniendo en cuenta: _x000a_-       Los valores registrados en los aplicativos de cobro y Obligación financiera - Cuenta Corriente, difieren de los registrados en contabilidad, no existen conciliaciones que permitan explicar dichas diferencias,  por tanto la entidad no cuenta con una base de datos o sistema que sea soporte de los saldos contables._x000a_-       El Aplicativo SIAT, no cuenta con libros auxiliares a nivel de terceros,  registra un saldo de $504.055 millones en rentas por cobrar, que corresponden a vigencias anteriores al 2006, sobre las cuales no se tiene certeza de su realización de cobro por cuanto pueden estar prescitas._x000a_-     En las rentas por cobrar, vigencia actual, se registran rentas por validar, atendiendo los conceptos emitidos por la CGN, sin embargo, el saldo contiene inconsistencias desde el año 2005, sobre los cuales la entidad debió adelantar su proceso de validación, según lo estipulado en el Manual Contable de Dian Recaudadora."/>
    <m/>
    <m/>
    <s v="No se encuentra registrada la totalidad de la información financiera  en los sistemas de información de la DIAN, lo que afecta la realidad de las cifras presentadas  en los Estados Financieros. Además del atraso administrativo y falta de soportes de los documentos y falta de gestión en los procesos  involucrados."/>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_x000a_30032019_x000a_30042020_x000a_31102020_x000a_ACTUALIZADO_x000a_30112021                                                                         "/>
    <n v="1"/>
    <x v="0"/>
  </r>
  <r>
    <x v="3"/>
    <x v="0"/>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e Innovación y Tecnología_x000a_Subdirección de Innovación y Proyectos_x000a_Subdirecció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ón y Tecnología_x000a_Dirección de Gestión e Innovación y Tecnología_x000a_Subdirección de Innovación y Proyectos_x000a_Subdirecció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s v="4  Aud Vig  2012 Aduanas e Impuestos Bogota_x000a_(Recaudadora)_x000a__x000a_AEF - Seguimiento PM 2014"/>
    <s v="18 01 002"/>
    <s v="Deudores: Se presenta Incertidumbre sobre el saldo de $5.599.683 millones,  en la cuenta deudores a diciembre 31 de 2012, que incide en el patrimonio, debido a que no se tiene certeza del valor real de los derechos tributarios a favor de la DIAN por concepto de las obligaciones adeudadas por cada tipo de impuesto, así mismo, no se pudieron establecer los documentos procesados y pendientes de procesar en la vigencia, y los registros que integran los valores de los documentos por validar, sobre los cuales la entidad puede ejercer el derecho de cobro, teniendo en cuenta: _x000a__x000a_-       Los valores registrados en los aplicativos de cobro y Obligación financiera - Cuenta Corriente, difieren de los registrados en contabilidad, no existen conciliaciones que permitan explicar dichas diferencias, y por tanto la entidad no cuenta con una base de datos o sistema que sea soporte de los saldos contables. _x000a__x000a_-       El Aplicativo SIAT, no cuenta con libros auxiliares a nivel de terceros,  registra un saldo de $1.380.244 millones en deudores, que corresponden a vigencias anteriores al 2005, sobre las cuales no se tiene certeza de su realización de cobro por cuanto pueden estar prescitas. _x000a__x000a_Así mismo, en el aplicativo de la función comercial se evidencian saldos de vigencias anteriores a los cuales no se observa una adecuada gestión de cobro."/>
    <m/>
    <m/>
    <s v="Falta de gestión por parte de la DIAN para establecer la veracidad de las cifras contables, además, inadecuado uso de los diferentes aplicativos con que cuenta y   decisiones inoportunas al  ejercer la gestión de cobro."/>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_x000a_30042020_x000a_31102020_x000a_ACTUALIZADO_x000a_30112021                                                                             "/>
    <n v="1"/>
    <x v="0"/>
  </r>
  <r>
    <x v="3"/>
    <x v="0"/>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los requerimientos no funcionales "/>
    <s v="Definir los requerimientos no funcionales "/>
    <s v="Documento de requerimientos no funcionales V1"/>
    <n v="1"/>
    <d v="2024-02-01T00:00:00"/>
    <d v="2025-03-31T00:00:00"/>
    <n v="60.571428571428569"/>
    <n v="1"/>
    <s v="DGI_x000a__x000a_NC - Subproceso Innovacion y Tecnologia_x000a_Direccion de Gestion de Innovacion y Tecnologia_x000a_Subdireccion de Innovacion y Proyectos_x000a_Subdireccio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6  Aud Vig  2012 Aduanas e Impuestos Bogota_x000a_(Recaudadora)_x000a__x000a_AEF - Seguimiento PM 2014"/>
    <s v="18 01 002"/>
    <s v="Hallazgo No. 6: Cuentas por Pagar: _x000a_Se presenta Incertidumbre sobre el saldo de $12.193.069 millones,  en la cuenta por pagar a diciembre 31 de 2012, e incide en el patrimonio, debido a que no se tiene certeza del valor real de los derechos tributarios a favor de los Contribuyentes por concepto de las obligaciones adeudadas por cada tipo de impuesto, así mismo, no se pudieron establecer los documentos procesados y pendientes de procesar en la vigencia, los registros que integran los valores de los documentos por validar por $215.082 millones y el saldo en el aplicativo SIAT a 31 de diciembre es contrario a la naturaleza de la cuenta por $185.468.millones de los cuales se desconocen los terceros por cuanto no se cuenta con libros auxiliares que permiten identificarlos y pueden estar prescritos a la fecha."/>
    <m/>
    <m/>
    <s v="Ausencia de controles para el manejo de la información financiera, lo que impide  conocer los documentos procesados y los pendientes; así como carencia de documentos básicos (libros auxiliares) que permitan esclarecer los hechos financieros. "/>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_x000a_30032019_x000a_30042020_x000a_31102020_x000a_ACTUALIZADO_x000a_30112021                                                                              "/>
    <n v="1"/>
    <x v="0"/>
  </r>
  <r>
    <x v="3"/>
    <x v="0"/>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7  Aud Vig  2012 Aduanas e Impuestos Bogota_x000a_(Recaudadora)_x000a__x000a_AEF - Seguimiento PM 2014"/>
    <s v="18 01 002"/>
    <s v="Otros Pasivos _x000a_Se presenta Incertidumbre sobre el saldo de $53.715.420 millones,  en la cuenta por pagar a diciembre 31 de 2012, e incide en el patrimonio, debido a que no se tiene certeza del valor real de los derechos tributarios a favor de los contribuyentes por concepto de las obligaciones adeudadas por cada tipo de impuesto, así mismo, no se pudieron establecer los documentos procesados y pendientes de procesar en la vigencia, y los registros que integran los valores de los documentos por validar de $109.939 millones . El saldo en el aplicativo SIAT a 31 de diciembre es $1.289.012 millones de los cuales se desconocen los terceros por cuanto no se cuenta con libros auxiliares que permiten identificarlos y pueden estar prescritos a la fecha. "/>
    <m/>
    <m/>
    <s v="Ausencia de controles para el manejo de la información financiera, lo que impide  conocer los documentos procesados y los pendientes; así como carencia de documentos básicos (libros auxiliares) que permitan esclarecer los hechos financieros."/>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_x000a_30032019_x000a_30042020_x000a_31102020_x000a_ACTUALIZADO_x000a_30112021                                                                      "/>
    <n v="1"/>
    <x v="0"/>
  </r>
  <r>
    <x v="3"/>
    <x v="0"/>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
    <n v="1"/>
    <x v="0"/>
  </r>
  <r>
    <x v="3"/>
    <x v="0"/>
    <m/>
    <m/>
    <m/>
    <m/>
    <m/>
    <m/>
    <s v="Iniciar el desarrollo de la solución tecnológica."/>
    <s v="Desarrollo de la solución"/>
    <s v="Informes de seguimiento"/>
    <n v="7"/>
    <d v="2026-01-02T00:00:00"/>
    <d v="2027-09-30T00:00:00"/>
    <n v="90.857142857142861"/>
    <n v="0"/>
    <s v="DGI_x000a_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2 Aud Vig  2012-2013 Función Recaudadora"/>
    <s v="18 01 004"/>
    <s v="Hallazgo No. 2:  Depósitos en Instituciones Financieras – Conciliaciones Bancarias_x000a_El saldo de la cuenta 101105-01 Cuenta Corriente – Fondo Rotatorio de Devoluciones por $16.561,5 millones, al cierre de la vigencia 2013 presenta partidas conciliatorias antiguas por $2.785 millones, equivalentes al 17% del saldo de la cuenta, que no han sido depuradas y saldos embargados en años anteriores por $1.197 millones, debido a que no se ha dado cumplimiento al Plan de Mejoramiento establecido por la entidad, lo que afecta la razonabilidad de las cifras contables."/>
    <m/>
    <m/>
    <s v="No se ha dado cumplimiento al Plan de Mejoramiento establecido por la entidad"/>
    <s v="Realizar la depuración de partidas conciliatorias,con antigüedad superior a dos meses contables, y efectuar los ajustes contables pertinentes."/>
    <s v="Adelantar, por lo menos, una mesa de trabajo virtual, con la participación de la Subdirección de devoluciones, la Coordinación de Contabilidad de la función recaudadora,  la Dirección seccional de impuestos y aduanas de Arauca y  funcionarios expertos  en correcciones de registros en CIN 20 , dirigida a realizar a diagnosticar y corregir, de resultar tecnicamente posible,  la totalidad de los casos que constituyen partidas conciliatorias, con antigüedad superior a dos meses contables, que aparecen en la contabilidad de la mencionada dirección seccional."/>
    <s v="Diagnóstico de cada caso de si es posible tecnicamente su corrección o no."/>
    <n v="1"/>
    <d v="2023-06-01T00:00:00"/>
    <d v="2025-07-31T00:00:00"/>
    <n v="113"/>
    <n v="1"/>
    <s v="DGI_x000a_NC -  Subproceso Recaudo - Devoluciones _x000a_Dirección de Gestión de Impuestos_x000a_                                                                                                                                                                                                                                                                                                                                                                                                 Subproceso NC -  Subproceso Función Recaudadora_x000a_Dirección de Gestión de Impuestos_x000a_Subdirección de Recaudo_x000a_Coordinación de Contabilidad de la Función Recaudadora_x000a__x000a_DS - Subproceso Función Recaudadora_x000a_Dirección Seccional de Impuestos y Aduanas de  Arauca_x000a_División de Recaudo y Cobranzas _x000a_Grupo Interno de Trabajo de Contabilidad _x000a__x000a_REFORMULADO _x000a_30042020_x000a_10052021_x000a_09122022_x000a__x000a_ACTUALIZADO_x000a_30112021"/>
    <n v="1"/>
    <x v="0"/>
  </r>
  <r>
    <x v="3"/>
    <x v="0"/>
    <m/>
    <m/>
    <m/>
    <m/>
    <m/>
    <m/>
    <m/>
    <s v="Realizar por parte de la Dirección seccional de impuestos y aduanas de Arauca, las actividades administrativas y contables necesarias para concluir la depuración  y ajuste de los valores de las partidas conciliatorias del Fondo Rotatorio de Devoluciones, que se evidencian en el formato FT 1938 del mes contable de diciembre de 2025, en el cual se acumulan las partidas conciliatorias de los meses anteriores."/>
    <s v="formato FT- ADF – 1938 “CONCILIACIÓN CONTABLE FONDO ROTATORIO DE DEVOLUCIONES DE IMPUESTOS” del último mes contable cerrado"/>
    <n v="1"/>
    <d v="2026-07-01T00:00:00"/>
    <d v="2027-02-28T00:00:00"/>
    <n v="34.571428571428569"/>
    <n v="0.22"/>
    <s v="DGI_x000a_NC - Subproceso Función Recaudadora_x000a_Dirección de Gestión de Impuestos_x000a_Subdirección de Recaudo_x000a_Coordinación de Contabilidad de la Función Recaudadora_x000a__x000a_DS - Subproceso Función Recaudadora_x000a_Dirección Seccional de Impuestos y Aduanas de  Arauca_x000a_División de Recaudo y Cobranzas _x000a_Grupo Interno de Trabajo de Contabilidad _x000a__x000a_REFORMULADO _x000a_30042020_x000a_10052021_x000a_30112021_x000a_20052022_x000a_09122022"/>
    <n v="0.22"/>
    <x v="1"/>
  </r>
  <r>
    <x v="3"/>
    <x v="0"/>
    <m/>
    <m/>
    <m/>
    <m/>
    <m/>
    <m/>
    <m/>
    <s v="Depurar las partidas conciliatorias del Fondo Rotatorio de Devoluciones, con antigüedad superior a dos meses contables, para que no se reflejen en el informe del mes contable  de las direcciones seccionales, a excepción de la DSIA de Arauca.  "/>
    <s v="formato FT- ADF – 1938 “CONCILIACIÓN CONTABLE FONDO ROTATORIO DE DEVOLUCIONES DE IMPUESTOS” del mes contable de octubre de 2024"/>
    <n v="1"/>
    <d v="2024-11-01T00:00:00"/>
    <d v="2025-02-28T00:00:00"/>
    <n v="17"/>
    <n v="1"/>
    <s v="DGI_x000a_NC - Subproceso Función Recaudadora_x000a_Dirección de Gestión de Impuestos_x000a_Subdirección de Recaudo_x000a_Coordinación de Contabilidad de la Función Recaudadora_x000a__x000a_DS - Subproceso Función Recaudadora_x000a_Direcciones seccionales de Impuestos  y Direcciones seccionales de Impuestos  Aduanas _x000a_División de Recaudo y Cobranzas _x000a_Grupo Interno de Trabajo de Contabilidad _x000a__x000a_REFORMULADO _x000a_30042020_x000a_10052021_x000a_30112021_x000a_20052022_x000a_09122022"/>
    <n v="1"/>
    <x v="0"/>
  </r>
  <r>
    <x v="3"/>
    <x v="0"/>
    <s v="3 Aud Vig  2012-2013 Función Recaudadora"/>
    <s v="18 01 001"/>
    <s v="Hallazgo No. 3: Sobreestimación Cuenta Retención en la fuente._x000a_… los valores registrados en las cuentas 1305-05 y 1310-05 Retención en la fuente – Vigencia actual y vigencia anterior cuenta 13 -Rentas por cobrar por declaraciones de retención en fuente, no se soportan en documento que contenga una obligación clara, expresa y exigible a cargo del deudor._x000a_Las rentas por cobrar por concepto de retención en la fuente, se encuentran sobreestimadas en $1.068.518,2 millones considerando:_x000a_• Conforme los artículos 382 y 580-1 del Estatuto Tributario las declaraciones de retención en la fuente, presentadas sin pago total no producen efecto legal alguno sin necesidad de acto administrativo que así lo declare y por tanto no constituyen una obligación clara, expresa y exigible a cargo de los contribuyentes que las presentaron, en los registros contables se tienen declaraciones presentadas sin pago por un valor estimado de $571.883,2 millones. _x000a_• La entidad reconoce que la cuenta se encuentra sobreestimada en un valor de $213.000 millones, como consecuencia de una declaración presentada (sin pago), en el mes de diciembre con un error de digitación al registrar un saldo a pagar de $213.000.213.000 pesos._x000a_• La cuenta registra declaraciones de retención en la fuente presentadas sin pago por agentes de retención que cumplen la condición de ser titular de saldo a favor susceptible de compensar con el saldo a pagar de la respectiva declaración, las cuales suman $283.635 millones._x000a__x000a_Lo anterior genera una sobrestimación del activo en un 5,6%, al encontrarse sobreestimadas las cuentas 2917-02 Retención en la fuente impuesto sobre la renta y complementarios y 2917-03 Retención impuesto al valor agregado IVA en cuantía de $784.883,2 millones considerando la dinámica establecida en el Manual Contable de la UAE-DIAN Función Recaudadora, observando que en las rentas por cobrar no se discriminan estos conceptos de retención._x000a__x000a_De igual forma, la Cuenta 2425-12 Saldos a Favor de Contribuyentes presenta sobreestimación por valor $283.635 millones, por concepto de los saldos a favor susceptible de compensar con los saldos de las declaración de retención en la fuente presentadas sin pago."/>
    <m/>
    <m/>
    <s v="Al encontrarse sobreestimadas las cuentas 2917-02 Retención en la fuente impuesto sobre la renta y complementarios y 2917-03 Retención impuesto al valor agregado IVA en cuantía de $784.883,2 millones considerando la dinámica establecida en el Manual Contable de la UAE-DIAN Función Recaudadora, observando que en las rentas por cobrar no se discriminan estos conceptos de retención"/>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_x000a__x000a_REFORMULADO_x000a_30/03/2019_x000a_30042020_x000a_31102020_x000a_ACTUALIZADO                                                                                 _x000a_30112021"/>
    <n v="1"/>
    <x v="0"/>
  </r>
  <r>
    <x v="3"/>
    <x v="0"/>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4 Aud Vig  2012-2013 Función Recaudadora"/>
    <s v="18 01 008"/>
    <s v="Hallazgo No. 4. Razonabilidad  Rentas por Cobrar_x000a_Respecto de los saldos registrados, se realizan las siguientes observaciones:_x000a_• Impuesto al Valor Agregado IVA – Vigencia actual. Presenta un saldo de $994.040,7 millones, de los cuales $459.313,1 millones se registran en “IVA Interno por Validar” correspondiendo a “documentos que no cumplen con los requisitos para ingresar a los diferentes aplicativos, mientras son gestionados en el  “Proceso de corrección de Inconsistencias” , y sobre los cuales no se tiene certeza de la vigencia a la que pertenecen y del valor de las obligaciones a cargo de los contribuyentes, presentado por tanto incertidumbre sobre este saldo_x000a_• Subcuenta Impuesto Preservar Seguridad Democrática – vigencia Actual. Presenta un saldo de $2,6 millones registrado en la cuenta auxiliar “Recaudos por Validar Seguridad Democrática”  que viene desde la vigencia 2009, sin evidenciar depuración de este saldo ni movimiento alguno._x000a_• Gravamen a los Movimientos Financieros – GMF – Vigencia actual y anterior. La cuenta presenta el siguiente comportamiento en las tres últimas vigencias, con un saldo total de $50.222,1 millones al final de la vigencia 2013, observando que al final de 2012 se tiene un saldo $40.237,8 millones y en la última vigencia se reclasifican $20.881,4 millones a la subcuenta de vigencias anteriores, pero incrementándose el saldo total frente al año inmediatamente anterior._x000a_Al Confrontar la cifra total de pagos ($6.036.032.956.000) de recaudo presentada en el libro auxiliar por contribuyentes del Gravamen a los Movimientos Financieros de la vigencia 2013, con el total del reporte de Conciliaciones entre el Banco de la Republica y la DIAN ($5.930.666.139.934), para el mismo periodo, se presenta una diferencia de ($105.366.816.066). Por la naturaleza del impuestos y la periodicidad en la presentación y pago de las declaraciones su saldo debe estar conciliado entre contabilidad – DIAN y Banco de la Republica siempre._x000a__x000a_En la información remitida, se observa que existen entidades que reportaron recaudo en la vigencia 2012 y en el periodo 2013 no presentan información, es el caso de algunas Cooperativas como las identificadas con los NIT: 890206107, 890002377, 890907710, 860514823 y algunos fondos como 860007647 – con un saldo por pagar de lo declarado en el 2012-, 860518842, 830141778 y 860029396 entre otras. _x000a_…….. se pudo evidenciar que la DIAN, dentro de la administración de este impuesto que lo cumple desarrollando labores de investigación, control, determinación, discusión, cobro, devolución del impuesto y las demás funciones que le son propias de acuerdo con las facultades otorgadas en el Estatuto Tributario, que la entidad ha entregada todo la confianza del recaudo y su posterior reporte a la DIAN, en el  sistema financiero, sin mayores controles en la verificación si lo recaudado semanalmente por estas instituciones es lo realmente reportado, si se gravan todas las operaciones sujetas al mismo y si el impuesto se está pagando en cabeza del verdadero responsable."/>
    <m/>
    <m/>
    <s v="Las notas a los estados financieros no se revela el origen y composición del saldo, ni se hace referencia a las situaciones específicas que lo afectan."/>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_x000a__x000a_REFORMULADO_x000a_30032019_x000a_30042020_x000a_31102020_x000a_ACTUALIZADO_x000a_30112021_x000a_                                                                                 "/>
    <n v="1"/>
    <x v="0"/>
  </r>
  <r>
    <x v="3"/>
    <x v="0"/>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10 Aud Vig  2012-2013 Función Recaudadora"/>
    <s v="18 01 002"/>
    <s v="Hallazgo No. 10 Registros Auxiliares Cuenta 291702 Retención en la Fuente del impuesto sobre la renta y Complementarios_x000a_El saldo de la cuenta Retención en la Fuente del impuesto sobre la renta y Complementarios por $39.118.133 millones, es el resultado del consolidado de los saldos en MUISCA y SIAT.  El SIAT no tiene registros auxiliares. El MUISCA presenta registros auxiliares por tercero con saldos contrarios a la naturaleza de la Cuenta, por valor indeterminado, por tanto se genera una incertidumbre y que podría afectar la cuenta 41-05-01 Impuesto Sobre la Renta y Complementarios, debido a que la causación se contabiliza con el pago mensual de una cifra global que realizan los Agentes Retenedores y el registro auxiliar de descuento se hace con base en las declaraciones anuales de los contribuyentes.  De igual manera, y producto del mencionado procedimiento, se presentan saldos de Retención en la Fuente a nombre de los Agentes Retenedores, saldos que en realidad corresponden a los sujetos de retención, situación que afecta las características cualitativas de la Información contable Pública: Confiabilidad, Razonabilidad, objetividad y veracidad."/>
    <m/>
    <m/>
    <s v="El SIAT no tiene registros auxiliares"/>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_x000a_30042020_x000a_31102020_x000a_ACTUALZIADO_x000a_30112021_x000a_                                                                      "/>
    <n v="1"/>
    <x v="0"/>
  </r>
  <r>
    <x v="3"/>
    <x v="0"/>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12 Aud Vig  2012-2013 Función Recaudadora"/>
    <s v="18 01 004"/>
    <s v="Hallazgo No. 12:  Conciliaciones Cuentas Rentas por Cobrar_x000a__x000a_Debilidad en el control interno contable de las Rentas por cobrar, por cuanto no se adelantan acciones que permitan asegurar y controlar el saldo real de los saldos adeudados._x000a_"/>
    <m/>
    <m/>
    <s v="No se adelantan acciones que permitan asegurar y controlar el saldo real de los saldos adeudados"/>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_x000a_30032019_x000a_30042020_x000a_31102020_x000a_ACTUALZIADO_x000a_30112021                                                                                "/>
    <n v="1"/>
    <x v="0"/>
  </r>
  <r>
    <x v="3"/>
    <x v="0"/>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Consecutivo 34 Impuestos Medellín)        34 Aud Regular Vig 2007 Recaudadora_x000a_(Consecutivo 10 Bucaramanga)    10 Aud Regular Vig 2007 Recaudadora_x000a__x000a_(Consecutivo 1  Neiva)         1 Aud Regular Vig 2007 Recaudadora_x000a_(Consecutivo 11 Neiva)         11 Aud Regular Vig 2007 Recaudadora_x000a_(Consecutivo 11 Neiva)         12 Aud Regular Vig 2007 Recaudadora_x000a_(Consecutivo 13 Neiva)         13 Aud Regular Vig 2007 Recaudadora_x000a_(Consecutivo 14 Neiva)         14 Aud Regular Vig 2007 Recaudadora_x000a_(Consecutivo 1 Impuestos Cali)    9 Aud Regular Vig 2008 Recaudadora_x000a_(Consecutivo 1 Impuestos Cartagena)     4 Aud Regular Vig 2008 Función Recaudadora_x000a_(Consecutivo 1 Ibague)    26 Aud Regular  Vig 2008 Recaudadora_x000a_Consecutivo 7 Tunja)          7 Aud. Especial Recaudación  Vig 2006 a 2008_x000a_H 2 Manizales 2 Aud Regular Vigencia 2010_x000a_(Consecutivo 40)                     79 Plan Unificado      (1  Aud Prescripcione Vig. 2005) _x000a__x000a_AEF - Seguimiento PM 2014_x000a_"/>
    <s v="22 02 001"/>
    <s v="Migración de datos aplicativo SIPAC: Las obligaciones vigentes de los contribuyentes que registra el aplicativo Cuenta Corriente no coinciden con las que reporta el aplicativo SIPAC,_x000a__x000a_Los aplicativos de Cuenta Corriente del Contribuyente, Sipac, Siscobra Candado y Siscobra Aduanero no son una herramienta confiable, oportuna e íntegra que permitan tomar decisiones gerenciales, de control y supervisión de los procesos de cobro_x000a__x000a_El articulo 43 de la ley 962 de 2005 y Circular No. 00061 de mayo de 2007, permite la corrección de inconsistencias en las declaraciones y recibos oficiales de pago. El contribuyente con NIT 813,003,184 efectuó dos solicitudes de corrección de cuenta corriente radicadas el 01/10/2007, por error en la información del bimestre declarado por lo cual a la fecha no ha sido corregido por la DIAN, por deficiencias en el manejo de la información, lo que genera que los recibos oficiales de pago en bancos Nos. 40540001017834 y 1318401065486 de junio y julio de 2007 por $3,1 millones y $13,9 millones respectivamente presenten saldos crédito, mostrando inconsistencias en la cuenta corriente (A1)_x000a__x000a_La cuenta corriente  de todo contribuyente debe presentar saldos reales, con el registro oportuno de la información generada. En la cuenta corriente del contribuyente con NIT. 813.001.122 por impoventas 1999 P1 se presentan saldos irreales, al registrarse dos veces el mismo pago uno con la aplicación del titulo NO. 439050000 156335 del 06/01/2005 y otro coD63D64D69D66n el registro del recibo oficial de pago en bancos del 21/04/2005, por $30,9 millones por impuesto y $42,9 millones por interés, de igual manera se registró otro pago con la aplicación del titulo No. 439050000155658 del 06/01/2005 y el recibo oficial de pago en bancos del 21/04/2005 por $2,1 millones por interés, por falta de control y seguimiento en el registro de los pagos, que afectan el sistema de información de la cuenta y desvirtúa la exigibilidad real de las deudas contraídas por los contribuyentes (A11)_x000a__x000a_La cuenta corriente de todo contribuyente debe presentar saldos reales, con registro oportuno de la información generada. La cuenta corriente del contribuyente con NIT. 813.001.122 correspondiente a una sanción independiente por no declarar ventas 1999 P1 por 19,3 millones presenta un saldo inconsistente de $1 millón, resultante del ajuste al titulo, por afectar doblemente al pago a través del titulo _x000a_La cuenta corriente de todo contribuyente debe presentar saldos reales con el registro oportuno de la información generada.  La cuenta corriente del contribuyente con NIT. 813.001.122 por renta 1998 P1  presenta acreditación  doble de  $0,1 millones, tanto en impuesto como en intereses, al aplicar el recibo oficial de pago en bancos del 21/04/2005 a impuesto y el titulo No. 4390500000112794 del 26/02/2004 a interés; por deficiencias de control, seguimiento y cumplimiento de lo ordenado en el auto No. 20050702000012 del 05/04/2005; alterando el saldo real de la cuenta y falta de claridad en la misma (A13)recibo oficial del pago en bancos, registrando este saldo sin soporte legal ; por falta de control y seguimiento de los registros realizados en la cuenta corriente que afectan el sistema de información de la cuenta y desvirtúa la exigibilidad real de las deudas contraídas por los contribuyentes. ( A12) En el expediente  9900331 NIT  , mediante resolución 20- 82 del 28 de octubre de 2005, se declaró la supresión de obligaciones fiscales objeto de depuración contable por $5.023.318 miles y se ordenó la supresión de los registros  de la entidad de los saldos de la obligación relacionada en la resolución... sin embargo a la fecha siguen figurando  en la relación de SISCOBRA reporte de reparto a funcionarios como activos pendientes de cobro._x000a__x000a_Se encontraron diferencias entre los registros de los aplicativos SIPAC y Cuenta Corriente con sus respectivos soportes documentales. Lo anterior evidenciado en los siguientes casos: - El aplicativo SIPAC reporta $3,771,60 miilones a un contribuyente, mientras que sus soportes corresponden realmente a $235,73 millones - El aplicativo Cuenta Corriente reporta un saldo de $209,53 a un contribuyente mientras que su valor real de acuerdo con sus soportes corresponde a $5,67 millones _x000a_La cuenta corriente de los contribuyentes presenta las siguientes deficiencias:   · No se han aplicado las resoluciones de prescripción por sanciones proferidas durante el 2008, por lo que el sistema sigue calculando intereses y actualizaciones.             · Se presentan saldos de obligaciones inexistentes.                         · Los valores registrados para las facilidades de pago no coinciden con los establecidos en las resoluciones correspondientes.        · En las empresas con deudas concordatarias se reflejan saldos irreales producto de la diferencia en la tasa de interés moratorio que del acuerdo concordatario corresponde al DTF.    · En contribuyentes de bienes exentos se reflejan saldos a pagar que corresponde realmente a saldos a favor._x000a_Lo ordenado en todo acto administrativo debe ser de cabal cumplimiento. EL auto No. 20070702000025 y el respectivo comunicado del 20/04/2007ordena la aplicación del titulo judicial No. 43905000000269096 a renta 1998 P1  para cancelar las obligaciones a cargo del contribuyente con NIT. 813,001,122, por impuesto  $0,01millones, por interés $0,03 millones y por sanción $0,003 millones, los cuales no se encuentran reflejados en la cuenta corriente  tal como lo dispone el respectivo auto; por omisión de lo ordenado , que genera inconsistencias y falta de claridad en la información. (A 14)_x000a_(N 4) Los aplicativos Sipac, Siscobra y Cuenta Corriente son independientes, y no están en red con recaudación que maneja el SIAT, dificultando que la coordinación entre las áreas sea oportuna, presentándose diferencias entre los reportes de vigencias anteriores por depurar e identificar a quien pertenece la obligación y comparar con contabilidad. _x000a_Demora en las actuaciones de la Administración respecto a la expedición de mandamientos de pago, su notificación, investigación de bienes de los deudores, en la toma de medidas cautelares y la ejecución de éstas (registro, avalúo, remate de bienes y aplicación de títulos judiciales).  El riesgo alto del subcomponente proceso contable corresponde al efecto que sobre la calidad y confiabilidad de la contabilidad de la Función Recaudadora, tienen las partidas pendientes de gestionar en cuantía  indeterminada, en razón a los controles que se establecieron en la implementación del nuevo proceso de validación de la información recibida a través de la red bancaria, tales como: declaraciones tributarias, aduaneras y recibos oficiales de pago._x000a_Consecuentemente, el riesgo alto del subcomponente negocio misional se debe a la falta de eficiencia, eficacia y oportunidad de las acciones de cobro, fiscalización, devolución y recaudación, generada por la información pendiente de validar y gestionar y a que la Administración no ha implementado correctivos tendientes a su solución._x000a_Al verificar el estado de la CCC entre los aplicativos cuenta corriente y SIPAC, se observó que se presentan inconsistencias entre las obligaciones que reportan cada uno de ellos; existen obligaciones que aparecen en SIPAC pero no figuran en cuenta corriente y viceversa, "/>
    <m/>
    <m/>
    <s v="debido a problemas técnicos de migración y a inconsistencias de la Cuenta Corriente._x000a__x000a_Debido a que los sistemas de información de la DIAN no reflejan en su oportunidad los montos reales de las obligaciones a cargo de los contribuyentes que se han acogido a los beneficios otorgados legalmente, no incorporan las deudas por concepto de bonos de solidaridad para la paz, no tienen en cuenta las situaciones que dan lugar a la interrupción de la prescripción y los pagos no se registran con oportunidad. _x000a_Por error del contribuyente se genera error en la cuenta corriente _x000a_Error en la cuenta corriente _x000a_situación que es ocasionada porque algunos actos administrativos no se  remiten oportunamente a estas divisiones para lo de su competencia, no se efectúan cruces de información entre ambas divisiones con la frecuencia requerida, lo que permitiría presentar información real, _x000a_Lo que dificulta los procesos e impide que la coordinación entre las áreas sea efectiva y oportuna debido a que envían la información manualmente, presentándose diferencias entre los reportes e informes que generan dichos aplicativos._x000a_Esta debilidad fue ocasionada por deficiencias funcionales de los aplicativos_x000a_Esta debilidad fue ocasionada por deficiencias funcionales de los aplicativos_x000a_Falta de control y seguimiento a los actos administrativos"/>
    <s v="Implementar una solución informatica que permita contar con la información integrada, actualizada y confiable para el proceso de Administración de Cartera.  , sujetas a la implementación del plan de modernización tecnologica de la DIAN.(LEY 1819 DEL 2016)"/>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_x000a__x000a_REFORMULADO _x000a_2005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de Innovación y Tecnología_x000a_Subdirección de Innovación y Proyectos_x000a_Subdirecció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ón y Tecnología_x000a_Dirección de Gestión de Innovación y Tecnología_x000a_Subdirección de Innovación y Proyectos_x000a_Subdirección de Soluciones y Desarrollo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_x000a_"/>
    <n v="1"/>
    <x v="0"/>
  </r>
  <r>
    <x v="3"/>
    <x v="0"/>
    <m/>
    <m/>
    <m/>
    <m/>
    <m/>
    <m/>
    <s v="Iniciar el desarrollo de la solución tecnológica."/>
    <s v="Desarrollo de la solución"/>
    <s v="Informes de seguimiento"/>
    <n v="7"/>
    <d v="2026-01-02T00:00:00"/>
    <d v="2027-09-30T00:00:00"/>
    <n v="90.857142857142861"/>
    <n v="0"/>
    <s v="DGI_x000a_NC - Subproceso Innovación y Tecnología_x000a_Dirección de Gestión de Innovación y Tecnología_x000a_Subdirección de Innovación y Proyectos_x000a_Subdirecció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35 Aud. Reg Vig 2008-2009_x000a__x000a_AEF - Seguimiento PM 2014"/>
    <s v="19 03 006"/>
    <s v="Elementos de información y comunicación. Los sistemas de cargue, registro y actualización de la información que tiene la DIAN, no son oportunos  y efectivos para registrar, actualizar y reportar las obligaciones y  pagos del contribuyente, los realizados entre las Entidades Autorizadas para Recaudar y la DIAN, ni de aquellas obligaciones conciliadas; como se verificó en los expedientes de devoluciones y/o compensaciones de IVA No. DI 2008-2008-351, DI 2006-2008-183, DI 2006-2008-181, DI 2008-2008-299 y DI 2008-2008-173;   igual situación se presentó en octubre de 2011, en donde la DIAN profirió  medida cautelar a la cuenta corriente del  contribuyente con NIT 817.000.170 sin tener obligaciones pendientes,"/>
    <m/>
    <m/>
    <s v="Situación que se presentó por deficiencias de las actividades de control y de evaluación del riesgo, que debe aplicar la administración en el desarrollo de los procedimientos a seguir; "/>
    <s v="Implementar  una solución informática que permita disponer de información controlada con relevancia contable, a través del monitoreo y control del flujo de documentos que ingresan y salen de la totalidad del SIE de la Obligación Financiera y de los dema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2 Aud Funcion Pagadora y Recaudadora Vig  2015"/>
    <s v="17 01 011"/>
    <s v="Hallazgo No. 2  Razonabilidad Rentas por Cobrar_x000a_A 31 de diciembre de 2015, el grupo Rentas por Cobrar, presenta un saldo de $12.515.829 millones el cual genera subestimación, sobrestimación e incertidumbre por las situaciones descritas a continuación:_x000a_1. El Grupo 13 Rentas por Cobrar de acuerdo a los auxiliares por cuenta y terceros según el aplicativo MUISCA, presentan saldos créditos siendo contrarios a la naturaleza de la cuenta (...)_x000a_2. En el auxiliar 1305-01-01-Rentas por cobrar- Vigencia Actual, se presenta sobreestimación (...) _x000a_3. De otra parte genera incertidumbre por:_x000a_•Partidas registradas en el aplicativo SIAT (...)_x000a_• Errores por parte de los contribuyentes en el diligenciamiento de las declaraciones (...)_x000a_• En los libros auxiliares de las cuentas evaluadas, se evidenció que se utilizan terceros que no son reales (...)_x000a_• En la subcuenta 1305-01-90-Rentas por validar por $245.206 millones se registran los documentos con inconsistencias por errores de parte del contribuyente, sin que se evidencie depuración y reclasificación a las respectivas cuentas._x000a_"/>
    <m/>
    <m/>
    <s v="Las situaciones descritas se originan por la falta de depuración, conciliación de manera permanente y de gestión ante los contribuyentes, lo que afecta el saldo de la cuenta y por contrapartida las cuentas del patrimonio."/>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 _x000a_30032019_x000a_30042020_x000a_31102020_x000a_30112021                                                                    "/>
    <n v="1"/>
    <x v="0"/>
  </r>
  <r>
    <x v="3"/>
    <x v="0"/>
    <m/>
    <m/>
    <m/>
    <m/>
    <m/>
    <m/>
    <m/>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e Innovación y Tecnología_x000a_Subdirección de Innovación y Proyectos_x000a_Subdirecció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3 Aud Funcion Pagadora y Recaudadora Vig  2015"/>
    <s v="17 01 009"/>
    <s v="Hallazgo No. 3  Razonabilidad Deudores_x000a_A 31 de diciembre de 2015, el grupo 14-Deudores reportó un saldo por $10.773.235.6 millones; en este grupo se registran las cuentas por cobrar pendientes de recaudo por concepto de Ingresos no tributarios, venta de bienes y faltantes de bienes aprehendidos o incautados. Dentro de los ingresos no tributarios se registran las tasas, multas, intereses, sanciones tributarias, aduaneras y cambiarias entre otras. El saldo de la cuenta presenta subestimación e incertidumbre por (...) _x000a_(...) El grupo Deudores presenta incertidumbre por $771.118.2 millones, valor registrado en el aplicativo SIAT, que al no contar con un auxiliar por terceros no se tiene certeza si los títulos ejecutivos válidos para iniciar la acción de cobro se encuentran prescritos(...) _x000a_"/>
    <m/>
    <m/>
    <s v="Lo anteriormente descrito, se presenta por la falta de conciliación, depuración y análisis de las partidas reportadas en las cuentas que conforman el grupo deudores afectando su saldo y por contrapartida las cuentas del patrimonio."/>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_x000a_30032019_x000a_30042020_x000a_30112021"/>
    <n v="1"/>
    <x v="0"/>
  </r>
  <r>
    <x v="3"/>
    <x v="0"/>
    <m/>
    <m/>
    <m/>
    <m/>
    <m/>
    <m/>
    <m/>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e Innovación y Tecnología_x000a_Subdirección de Innovación y Proyectos_x000a_Subdirecció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ón y Tecnología_x000a_Dirección de Gestión e Innovación y Tecnología_x000a_Subdirección de Innovación y Proyectos_x000a_Subdirecció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s v="4 Aud Funcion Pagadora y Recaudadora Vig  2015"/>
    <s v="17 02 009"/>
    <s v="Hallazgo No. 4  Saldos a Favor de Contribuyentes_x000a_A 31 de diciembre de 2015, la cuenta 2425- Saldos a Favor de Contribuyentes, registra saldo por $22.372.809,6 millones, valor que presenta subestimación, sobrestimación e incertidumbre por lo evidenciado, así:_x000a_1. Subestimación por $2.068.853 millones, que corresponden a terceros que presentan saldos débitos (...)  _x000a_2. Esta cuenta a su vez, presenta sobreestimación por $507.72 millones, por registros erróneos al reconocer el saldo a favor del contribuyente, lo que afecta por contrapartida la cuenta Rentas por Cobrar y el patrimonio._x000a_3. Incertidumbre por $651.528 millones, saldo registrado en el aplicativo SIAT que al no poderse establecer los terceros, no es posible determinar si corresponde a una obligación cierta para la DIAN Recaudadora._x000a_4. Así mismo, se genera incertidumbre por lo evidenciado en los libros auxiliares (...)  _x000a_"/>
    <m/>
    <m/>
    <s v="Estas situaciones se presentan por la falta de depuración y conciliación de manera permanente y de gestión para reflejar cifras reales, afectando la razonabilidad del saldo presentado en la cuenta. Estos errores tienen incidencia en el Patrimonio"/>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_x000a_30032019_x000a_30042020_x000a_31102020_x000a_ACTUALIZADO_x000a_30112021_x000a_                                                              "/>
    <n v="1"/>
    <x v="0"/>
  </r>
  <r>
    <x v="3"/>
    <x v="0"/>
    <m/>
    <m/>
    <m/>
    <m/>
    <m/>
    <m/>
    <m/>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12"/>
    <d v="2026-01-02T00:00:00"/>
    <d v="2028-12-31T00:00:00"/>
    <n v="156.28571428571428"/>
    <n v="0"/>
    <s v="DGI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6 Aud Funcion Pagadora y Recaudadora Vig  2015"/>
    <s v="18 01 004"/>
    <s v="Hallazgo No. 6  Anticipo de Impuestos_x000a_A 31 de diciembre de 2015, el saldo de la cuenta 2917- Anticipo de Impuestos, presenta un saldo de $72.551.705 millones, valor que genera incertidumbre por las siguientes deficiencias:_x000a_1. Saldo registrado en el aplicativo SIAT por (...) _x000a_2. En los libros auxiliares de las subcuentas evaluadas, se evidenció que se utilizan terceros que no son reales.  (...)  _x000a_"/>
    <m/>
    <m/>
    <s v="Estas situaciones se presentan por falta de conciliación, depuración y análisis de las cifras reportadas en los Estados Contables, lo que afecta el saldo de la cuenta y por contrapartida la cuenta del patrimonio."/>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 _x000a_30032019_x000a_30042020_x000a_31102020_x000a_30112021"/>
    <n v="1"/>
    <x v="0"/>
  </r>
  <r>
    <x v="3"/>
    <x v="0"/>
    <m/>
    <m/>
    <m/>
    <m/>
    <m/>
    <m/>
    <m/>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3 Aud Auditoria Regular Dirección de Impuestos y Aduanas (F. Pagadora y Recaudadora) vig 2016"/>
    <s v="18 02 004"/>
    <s v="Hallazgo No. 3:   Documentos Inconsistentes_x000a_Al solicitar la información (…) al cierre de Ia vigencia 2016, (…) reporta documentos a partir de Ia vigencia 2012, (…) en Ia contabilidad existen partidas desde Ia vigencia 2006 (…) _x000a_La información (…) difiere en lo relacionado a los documentos (…) y denota falta de control y conciliación (…), valores de fecha superior a los dos años de presentados (…) sin que se hayan realizado los traslados automáticos a las cuentas reales. _x000a_"/>
    <m/>
    <m/>
    <s v="(…), incoherencia entre la base de datos de gestión masiva y la información contable y a la existencia de documentos inconsistentes de vigencias de hasta 10 años atrás sin reclasificación"/>
    <s v="Diseñar, construir y desplegar un Ajuste en el SIE de Flujo de Dcomentos con el fin de Establecer el universo de documentos inconsistentes represados en el SIE de Gestión Masiva "/>
    <s v="Presentar la necesidad en el Centro de Despacho."/>
    <s v="Acta de Centro de Despacho co el  PST radicado"/>
    <n v="1"/>
    <d v="2020-06-01T00:00:00"/>
    <d v="2020-07-31T00:00:00"/>
    <n v="8.5714285714285712"/>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_x000a__x000a_NC - Subproceso Recaudo - Devoluciones_x000a_Dirección de Gestión de Impuestos_x000a_Subdirección de Recaudo_x000a_Coordinación de Administración de Aplicativos de Impuestos_x000a__x000a_REFORMULADO_x000a_30042020_x000a_ACTUALIZADO_x000a_30112021"/>
    <n v="1"/>
    <x v="0"/>
  </r>
  <r>
    <x v="3"/>
    <x v="0"/>
    <m/>
    <m/>
    <m/>
    <m/>
    <m/>
    <m/>
    <s v="Diseñar, construir y desplegar un Ajuste en el SIE de Flujo de Dcomentos con el fin de Establecer el universo de documentos inconsistentes represados en el SIE de Gestión Masiva "/>
    <s v="Elaboración espeficiación funcional Tecnica de Alto Nivel"/>
    <s v="Especificaciones funcionales de alto nivel"/>
    <n v="1"/>
    <d v="2020-08-01T00:00:00"/>
    <d v="2020-09-30T00:00:00"/>
    <n v="8.5714285714285712"/>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_x000a__x000a_NC - Subproceso Recaudo - Devoluciones_x000a_Dirección de Gestión de Impuestos_x000a_Subdirección de Recaudo_x000a_Coordinación de Administración de Aplicativos de Impuestos_x000a__x000a_REFORMULADO_x000a_30042020_x000a_ACTUALIZADO_x000a_30112021"/>
    <n v="1"/>
    <x v="0"/>
  </r>
  <r>
    <x v="3"/>
    <x v="0"/>
    <m/>
    <m/>
    <m/>
    <m/>
    <m/>
    <m/>
    <s v="Diseñar, construir y desplegar un Ajuste en el SIE de Flujo de Dcomentos con el fin de Establecer el universo de documentos inconsistentes represados en el SIE de Gestión Masiva "/>
    <s v="Determinar la prioridad en los desarrollos para garantizar la atención de los requerimientos en las fechas acordadas"/>
    <s v="Acta de Centro de Despacho con la lista de prioridades de la SGRC"/>
    <n v="1"/>
    <d v="2020-10-01T00:00:00"/>
    <d v="2020-11-30T00:00:00"/>
    <n v="8.5714285714285712"/>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_x000a__x000a_NC- Subproceso Recaudo - Devoluciones_x000a_Dirección de Gestión de Impuestos_x000a_Subdirección de Recaudo_x000a_Coordinación de Administración de Aplicativos de Impuestos_x000a__x000a_REFORMULADO_x000a_30042020_x000a_ACTUALIZADO_x000a_30112021"/>
    <n v="1"/>
    <x v="0"/>
  </r>
  <r>
    <x v="3"/>
    <x v="0"/>
    <m/>
    <m/>
    <m/>
    <m/>
    <m/>
    <m/>
    <s v="Diseñar, construir y desplegar un Ajuste en el SIE de Flujo de Dcomentos con el fin de Establecer el universo de documentos inconsistentes represados en el SIE de Gestión Masiva "/>
    <s v="Realizar análisis y diseño del ajuste"/>
    <s v="Formato de análisis y diseño"/>
    <n v="1"/>
    <d v="2021-01-01T00:00:00"/>
    <d v="2021-11-30T00:00:00"/>
    <n v="47.571428571428569"/>
    <n v="1"/>
    <s v="DGI_x000a_NC - Subproceso Innovación y Tecnología_x000a_Dirección de Gestión e Innovación y Tecnología_x000a_Subdirección de Soluciones y Desarrollo_x000a__x000a_REFORMULADO_x000a_30042020_x000a_10052021_x000a_ACTUALIZADO_x000a_30112021"/>
    <n v="1"/>
    <x v="0"/>
  </r>
  <r>
    <x v="3"/>
    <x v="0"/>
    <m/>
    <m/>
    <m/>
    <m/>
    <m/>
    <m/>
    <s v="Diseñar, construir y desplegar un Ajuste en el SIE de Flujo de Dcomentos con el fin de Establecer el universo de documentos inconsistentes represados en el SIE de Gestión Masiva "/>
    <s v="Puesta en producción ajuste construido"/>
    <s v="Formato Aceptación de Pruebas Funcionales_x000a__x000a_Acta de comité de cambios_x000a_"/>
    <n v="2"/>
    <d v="2021-12-01T00:00:00"/>
    <d v="2022-10-01T00:00:00"/>
    <n v="43.428571428571431"/>
    <n v="2"/>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_x000a__x000a_NC - Subproceso Recaudo - Devoluciones_x000a_Dirección de Gestión de Impuestos_x000a_Subdirección de Recaudo_x000a_Coordinación de Administración de Aplicativos de Impuestos_x000a__x000a_REFORMULADO_x000a_30042020_x000a_10052021_x000a_09122022_x000a__x000a_ACTUALIZADO_x000a_30112021"/>
    <n v="1"/>
    <x v="0"/>
  </r>
  <r>
    <x v="3"/>
    <x v="0"/>
    <m/>
    <m/>
    <m/>
    <m/>
    <m/>
    <m/>
    <s v="Diseñar, construir y desplegar un Ajuste en el SIE de Flujo de Dcomentos con el fin de Establecer el universo de documentos inconsistentes represados en el SIE de Gestión Masiva "/>
    <s v="Evaluar el universo de documentos generados  y establecer posibles alternativas de mejora o la gestión a realizar conforme a los documentos inconsistentes."/>
    <s v="Informe"/>
    <n v="1"/>
    <d v="2024-11-01T00:00:00"/>
    <d v="2026-11-30T00:00:00"/>
    <n v="108.42857142857143"/>
    <n v="0.85"/>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_x000a_ _x000a_NC - Subproceso Recaudo - Devoluciones_x000a_Dirección de Gestión de Impuestos_x000a_Subdirección de Recaudo_x000a_Coordinación de Administración de Aplicativos de Impuestos_x000a__x000a_REFORMULADO_x000a_30042020_x000a_10052021_x000a_09122022_x000a__x000a_ACTUALIZADO_x000a_30112021"/>
    <n v="0.85"/>
    <x v="1"/>
  </r>
  <r>
    <x v="3"/>
    <x v="0"/>
    <s v="5 Aud Auditoria Regular Dirección de Impuestos y Aduanas (F. Pagadora y Recaudadora) vig 2016"/>
    <s v="18 01 001"/>
    <s v="Hallazgo No. 5 Saldos Contables VS Saldos Obligación Financiera_x000a_Efectuado el cruce de los saldos contables a 31 de diciembre de 2016 frente a los saldos reportados en el módulo de la Obligación Financiera se evidenció que se presentan diferencias, lo cual evidencia debilidades de control y conlleva a no tener certeza de los valores adeudados ante la DIAN para cada contribuyente, afectando la confiabilidad de las cifras y generando incertidumbre en cuanto a la exactitud de las dos fuentes de información._x000a_(…) los saldos de la Obligación Financiera no sirven de soporte contable siendo este el documento oficial el que muestra el estado de los contribuyentes"/>
    <m/>
    <m/>
    <s v="No se especificó"/>
    <s v="Implementar  una solución informática que permita disponer de información controlada con relevancia contable, a través del monitoreo y control del flujo de documentos que ingresan y salen de la totalidad del SIE de la Obligación Financiera y de los dema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_x000a__x000a_NC - Subproceso Recaudo - Devoluciones_x000a_Dirección de Gestión de Impuestos_x000a_Subdirección de Recaudo_x000a_Coordinación de Administración de Aplicativos de Impuestos_x000a__x000a_REFORMULADO_x000a_30042020_x000a_10052021_x000a_ACTUALIZADO_x000a_30112021"/>
    <n v="1"/>
    <x v="0"/>
  </r>
  <r>
    <x v="3"/>
    <x v="0"/>
    <m/>
    <m/>
    <m/>
    <m/>
    <m/>
    <m/>
    <m/>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s v="10 Aud Financiera Independiente  (F Pagadora -Recaudadora)Vigencia 2017"/>
    <s v="18 01 002"/>
    <s v="Hallazgo No. 10: Reconocimiento Liquidación Oficial_x000a__x000a_“(…) En la vigencia 2017, la DIAN realiza liquidación oficial de revisión (…), en la cual corrige la declaración objeto de devolución y determina saldo a pagar (…)_x000a_(…)  se contabiliza la liquidación oficial con los registros respectivos, incrementando el saldo de la cuenta (…). Al realizar los registros de la liquidación oficial, se debita nuevamente (…) el saldo a favor del contribuyente._x000a_(…) mediante nota de contabilidad (…), se disminuye la cuenta por cobrar y se realiza reclasificación (…) sin embargo no se realizó el ajuste respectivo en la cuenta saldos a favor._x000a__x000a_“(…) la liquidación oficial genera un menor valor de la cuenta 2425-12-01 - Saldos a Favor, dejando el saldo del contribuyente a 31 de diciembre de 2017 contrario a la naturaleza de la cuenta (…)”_x000a_"/>
    <m/>
    <m/>
    <s v="“(…) la liquidación oficial genera un menor valor de la cuenta 2425-12-01 (…) contrario a la naturaleza de la cuenta (…)”"/>
    <s v="Revisar y establecer el estado del caso en particular actualmente  para determinar el ajuste o la reclasifación que corresponda y remitirlo a la Dirección Seccional que corresponda."/>
    <s v="Conciliar el tercero reportado en el informe de la CGR y proyectar la nota o notas contables que se desprendan de la revisión y análisis."/>
    <s v="Nota (s) contable (s) proyectada(s) y enviada (s)."/>
    <n v="1"/>
    <d v="2019-06-01T00:00:00"/>
    <d v="2019-07-31T00:00:00"/>
    <n v="8.5714285714285712"/>
    <n v="1"/>
    <s v="DGI_x000a_NC - Subproceso Función Recaudadora_x000a_Dirección de Gestión de Impuestos_x000a_Subdirección de Recaudo_x000a_Coordinación de Contabilidad de la Función Recaudadora_x000a__x000a_REFORMULADO_x000a_30032019_x000a_ACTUALIZADO_x000a_30112021_x000a_"/>
    <n v="1"/>
    <x v="0"/>
  </r>
  <r>
    <x v="3"/>
    <x v="0"/>
    <m/>
    <m/>
    <m/>
    <m/>
    <m/>
    <m/>
    <s v="Capturar la (s) nota (s) contable (s) proyectada (s) correspondiente (s), para el debido ajuste del tercero y los estados financieros de la entidad"/>
    <s v="Captura de la (s) Nota (s) contable (s) ."/>
    <s v="Nota (s) contable (s) capturada (s)."/>
    <n v="1"/>
    <d v="2019-08-01T00:00:00"/>
    <d v="2019-09-30T00:00:00"/>
    <n v="8.5714285714285712"/>
    <n v="1"/>
    <s v="DGI_x000a_NC - Subproceso Función Recaudadora_x000a_Dirección de Gestión de Impuestos_x000a_Subdirección de Recaudo_x000a_Coordinación de Contabilidad de la Función Recaudadora_x000a__x000a_DS - Subproceso Función Recaudadora_x000a_Dirección Seccional de Impuestos de Barranquilla_x000a_División de Recaudo y Cobranzas _x000a_Grupo Interno de Trabajo de Contabilidad_x000a__x000a_REFORMULADO_x000a_30032019_x000a_ACTUALIZADO_x000a_30112021"/>
    <n v="1"/>
    <x v="0"/>
  </r>
  <r>
    <x v="3"/>
    <x v="0"/>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 _x000a_30032019_x000a_30042020_x000a_31102020_x000a_ACTUALIZADO_x000a_30112021_x000a_                                                                        "/>
    <n v="1"/>
    <x v="0"/>
  </r>
  <r>
    <x v="3"/>
    <x v="0"/>
    <m/>
    <m/>
    <m/>
    <m/>
    <m/>
    <m/>
    <m/>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12 Aud Financiera Independiente  (F Pagadora -Recaudadora)Vigencia 2017"/>
    <s v="22 02 003"/>
    <s v="Hallazgo No. 12 Revisión y monitoreo de Logs BD SIE Contabilidad Recaudadora_x000a_“(…) no existe registro de operaciones sobre objetos de la Base de Datos del SiE-Sistema Informático Electrónico de Contabilidad Recaudadora o de los SIE's con los cuales tiene interface, por medio de auditoria estándar, FGA (Auditoria de Grano Fino) o logs que permitan realizar el monitoreo y análisis respectivo con el fin de prevenir riesgos.(…) y en general todo tipo de alarma basada en logs o auditoria que permita realizar análisis y generación de alertas con el fin de asegurar la confiabilidad e integridad de la información._x000a__x000a_La DIAN no esté realizando auditorias por medio del motor de base de datos de tipo estándar, FGA o monitoreo de logs que permitan detectar oportunamente las diferentes amenazas a la información del SIE de Contabilidad Recaudadora y de los SIE's con los cuales tiene interface”. (…)_x000a__x000a_"/>
    <m/>
    <m/>
    <s v="“(…) debilidades de control interno contable en el seguimiento y monitoreo del registro de la información, así como deficiencias en la gestión de eventos de seguridad de la información relacionados con los Sistemas informáticos Electrónicos, y el incumplimiento de las políticas específicas para el sistema de gestión de seguridad de la información establecidas por la Dían (…)”"/>
    <s v="Conseguir  una solución informática que genere y conserve logs BD de auditoría sobre 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Recaudo-Devoluciones _x000a_Dirección de Gestión de Impuestos_x000a_Subdirección de Recaudo_x000a_Coordinación de Administración de Aplicativos de  Impuesto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Recaudo-Devoluciones _x000a_Dirección de Gestión de Impuestos_x000a_Subdirección de Recaudo_x000a_Coordinación de Administración de Aplicativos de  Impuestos_x000a_Coordinación de Contabilidad de la Función Recaudadora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Recaudo-Devoluciones _x000a_Dirección de Gestión de Impuestos_x000a_Subdirección de Recaudo_x000a_Coordinación de Administración de Aplicativos de  Impuestos_x000a_Coordinación de Contabilidad de la Función Recaudadora_x000a_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Recaudo-Devoluciones _x000a_Dirección de Gestión de Impuestos_x000a_Subdirección de Recaudo_x000a_Coordinación de Administración de Aplicativos de  Impuesto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10"/>
    <d v="2025-06-01T00:00:00"/>
    <d v="2027-06-30T00:00:00"/>
    <n v="108.42857142857143"/>
    <n v="0"/>
    <s v="DGI_x000a_NC - Subproceso Innovacion y Tecnologia_x000a_Direccion de Gestion de Innovacion y Tecnologia_x000a_Subdireccion de Innovacion y Proyectos_x000a_Subdireccion de Soluciones y Desarrollo"/>
    <n v="0"/>
    <x v="1"/>
  </r>
  <r>
    <x v="3"/>
    <x v="0"/>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Recaudo-Devoluciones _x000a_Dirección de Gestión de Impuestos_x000a_Subdirección de Recaudo_x000a_Coordinación de Administración de Aplicativos de  Impuestos_x000a_Coordinación de Contabilidad de la Función Recaudadora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Recaudo-Devoluciones _x000a_Dirección de Gestión de Impuestos_x000a_Subdirección de Recaudo_x000a_Coordinación de Administración de Aplicativos de  Impuestos_x000a_Coordinación de Contabilidad de la Función Recaudadora_x000a__x000a_NC - Subproceso Innovacion y Tecnologia_x000a_Direccion de Gestion de Innovacion y Tecnologia_x000a_Subdireccion de Innovacion y Proyectos_x000a_Subdireccion de Soluciones y Desarrollo"/>
    <n v="0"/>
    <x v="1"/>
  </r>
  <r>
    <x v="3"/>
    <x v="0"/>
    <s v="6 Aud Financiera Independiente  (F Pagadora -Recaudadora)Vigencia 2018"/>
    <s v="17 01 001"/>
    <s v="Hallazgo No. 6: Cuentas por Cobrar Renta e IVA interno _x000a__x000a_Del examen realizado a los saldos por cobrar a 31 de diciembre de 2018 por concepto de Impuesto de Renta y Complementarios e Impuesto al Valor Agregado (IVA), para los contribuyentes detallados en el archivo Excel ANEXO-CUENTAS POR COBRAR RENTA E IVA se determinó lo siguiente:_x000a__x000a_(…) Incorrecciones materiales netas en la cuenta 1305-01-001-01- Renta y complementarios por $130.635.264.819 (…) _x000a__x000a_(…) Incorrecciones materiales netas en la cuenta 1305-04-001-01- IVA Interno por $352.900.320.332 (…) _x000a__x000a_(…) Incorrecciones materiales por $68.876.063.937 en la cuenta 1386-13-001-Deterioro acumulado de cuentas por cobrar de impuestos (…) _x000a_"/>
    <m/>
    <m/>
    <s v="(…) Lo anterior generado por la continua causación y reversión de documentos, errores generados en la contabilización y falta de interconexión efectiva entre el SIE Contabilidad y los demás aplicativos que permita tener información financiera uniforme, comparable y verificable, (…) "/>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d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_x000a_30042020_x000a_31102020_x000a_ACTUALIZADO_x000a_30112021                                                                          "/>
    <n v="1"/>
    <x v="0"/>
  </r>
  <r>
    <x v="3"/>
    <x v="0"/>
    <m/>
    <m/>
    <m/>
    <m/>
    <m/>
    <m/>
    <m/>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7 Aud Financiera Independiente  (F Pagadora -Recaudadora)Vigencia 2018"/>
    <s v="17 03 006"/>
    <s v="Hallazgo No. 7: Cuentas por Cobrar Sanciones _x000a__x000a_De acuerdo al análisis de una muestra selectiva de contribuyentes relacionados en el archivo excell ANEXO-SANCIONES, se evidenció que los saldos por cobrar a 31 de diciembre de 2018 por concepto de Sanciones Tributarias, contienen incorrecciones materiales netas por $ 202.926.589.886 afectando la razonabilidad del estado financiero_x000a_"/>
    <m/>
    <m/>
    <s v="(…) Lo anterior originado principalmente en:_x000a__x000a_- Errores en los registros contables de los formatos 1075._x000a_-Causación y reversión constante de documentos._x000a_-Causación de notas contables en las cuales se acredita la cuenta por demandas interpuestas por los contribuyentes, disminución por beneficios de ley, ajustes contables, sobre saldos inexistentes o inferiores._x000a_-Duplicidad en la causación de notas contables._x000a_-Registro de documentos con formato 1074 y numero de comprobante null, mediante los cuales se aplican pagos, sin la causación previa del valor por cobrar por concepto de sanción. Esta situación se presentó en varios contribuyentes con documentos con idéntico valor.                                                                                                                                                                                                                                                                                                                             -Retiros por ajustes e inconsistencias._x000a_"/>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_x000a_30042020_x000a_31102020_x000a_ACTUALIZADO_x000a_30112021                                                                             "/>
    <n v="1"/>
    <x v="0"/>
  </r>
  <r>
    <x v="3"/>
    <x v="0"/>
    <m/>
    <m/>
    <m/>
    <m/>
    <m/>
    <m/>
    <m/>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9 Aud Financiera Independiente  (F Pagadora -Recaudadora)Vigencia 2018"/>
    <s v="17 03 002"/>
    <s v="Hallazgo No. 9:  Saldos IVA Externo _x000a__x000a_ “(…) De la evaluación realizada a la cuenta 1305-04-002-01 – IVA Externo, se evidenció que el saldo a 31 de diciembre de 2018, está compuesto por saldos contrarios a la naturaleza de la cuenta (negativos) por terceros (…), valor que se encuentra concentrado en los terceros._x000a__x000a_En examen realizado a los libros auxiliares de los terceros que componen el saldo de la cuenta, se observa la causación repetida de documentos con formato 1108 – Notas de contabilidad, mediante los cuales se reversan saldos inexistentes o se registran inconsistencias. El registro de inconsistencias mediante estos documentos no atiende a la regulación contable que para el caso estableció la Contaduría General de la Nación. _x000a_"/>
    <m/>
    <m/>
    <s v="“(…) falta de control sobre el registro de documentos relacionados con el IVA generado en importaciones, generando una subestimación de la cuenta 1305-04-002-01 – IVA Externo "/>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
    <n v="1"/>
    <x v="0"/>
  </r>
  <r>
    <x v="3"/>
    <x v="0"/>
    <m/>
    <m/>
    <m/>
    <m/>
    <m/>
    <m/>
    <s v="Definir los requerimientos no funcionales "/>
    <s v="Definir los requerimientos no funcionales "/>
    <s v="Documento de requerimientos no funcionales V1"/>
    <n v="1"/>
    <d v="2024-02-01T00:00:00"/>
    <d v="2025-03-31T00:00:00"/>
    <n v="60.571428571428569"/>
    <n v="1"/>
    <s v="DGI_x000a__x000a_NC - Subproceso Innovacion y Tecnologia_x000a_Direccion de Gestion de Innovacion y Tecnologia_x000a_Subdireccion de Innovacion y Proyectos_x000a_Subdireccion de Soluciones y desarrollo_x000a_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NC - Subproceso Innovacion y Tecnologia_x000a_Direccion de Gestion de Innovacion y Tecnologia_x000a_Subdireccion de Innovacion y Proyectos_x000a_Subdireccion de Soluciones y desarrollo_x000a_"/>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8  Aud Operación Aduanera -Importaciones Dirección de Aduanas y Direcciones Seccionales de Aduanas de Bogotá, Cali, Buenaventura, Bucaramanga, Cartagena, Barranquilla y Santa Marta Vigencia 2018 y primer semestre de 2019"/>
    <s v="18 01 100"/>
    <s v="Hallazgo 8.  Declaraciones de Importación sin Solicitud de Levante Seccional Bogotá – Nivel Central.  _x000a__x000a_(…) se detectaron 110.821 declaraciones para las cuales el importador no solicito el levante de la mercancía, (…). Así mismo, se evidencio que posteriormente fueron presentadas nuevas declaraciones mediante las cuales se dio el levante efectivo de las mercancías objeto de importación._x000a__x000a_(…) las declaraciones sin levante no producen efectos legales, sin embargo, éstas se encuentran registradas contablemente (…). En la verificación adelantada no se evidencio reversión o ajuste contable alguno por las declaraciones que se encuentran en las condiciones descritas anteriormente, es decir, sin solicitud de levante._x000a_"/>
    <m/>
    <m/>
    <s v="Incumplimiento de la normatividad contable evidenciando falta de control, seguimiento, análisis y depuración de las declaraciones de importación, además falta de comunicación y conciliación entre las áreas responsables del manejo de la información aduanera."/>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10"/>
    <d v="2025-06-01T00:00:00"/>
    <d v="2027-06-30T00:00:00"/>
    <n v="108.42857142857143"/>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9  Aud Operación Aduanera -Importaciones Dirección de Aduanas y Direcciones Seccionales de Aduanas de Bogotá, Cali, Buenaventura, Bucaramanga, Cartagena, Barranquilla y Santa Marta Vigencia 2018 y primer semestre de 2019"/>
    <s v="18 01 100"/>
    <s v="Hallazgo 9.  Registros de las Declaraciones de Importación – Seccional Bucaramanga.  _x000a__x000a_La DIAN en la Operación Aduanera, registró durante la vigencia 2019 por concepto de IVA Externo un valor de $ 2.992.844.000 a la cuenta contable “Cuentas por Cobrar Aduanas y Recargos por Validar” y a la cuenta de “Ingresos Indirectos IVA Externo por validar”, debido a que las declaraciones presentan inconsistencias, y no han sido validadas por la entidad con el fin de registrar las cuentas respectivas tales como: “Cuentas por Cobrar IVA Externo” e “Ingresos Indirectos IVA Externo”.  Así mismo al ingresar el pago de estos ingresos, los acredita a la cuenta “Cuentas por Cobrar Aduanas y Recargos por Validar”, lo que genera incertidumbre por cuanto no se ven reflejadas las cuentas contables pertinentes “Cuentas por cobrar IVA Externo” e “Ingresos Indirectos IVA Externo”_x000a_"/>
    <m/>
    <m/>
    <s v="Debilidades de control interno contable, al no analizarse y verificarse la información contable registrada con el fin de ajustarla a o reclasificarla acorde con el hecho económico dado inicialmente."/>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
    <n v="1"/>
    <x v="0"/>
  </r>
  <r>
    <x v="3"/>
    <x v="0"/>
    <m/>
    <m/>
    <m/>
    <m/>
    <m/>
    <m/>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8 Auditoria Financiera    Vig 2019 _x000a_(F Pagadora y Recaudadora)"/>
    <s v="18 01 001"/>
    <s v="Hallazgo No. 8. Cuentas por Cobrar _x000a_(…) sobrestimación neta de los saldos de la cuenta 1305- Impuestos, Retención en la Fuente y Anticipos de Impuestos por $609.975.750.937 y en la cuenta 1311-Contribuciones, Tasas e Ingresos no Tributarios por $118.831.314.720, y por tanto una sobrestimación en la 3105-06-001 – Capital Fiscal Nación por $728.807.065.657."/>
    <m/>
    <m/>
    <s v="(…) la falta de control y seguimiento de las Cuentas por Cobrar de DIAN Recaudadora, así como de la inobservancia de la normatividad aplicable para el reconocimiento, registro, preparación y revelación de estas cuentas, (…)"/>
    <s v="Conseguir  una solución informática mediante el plan de Modernizacion Tecnologica que permita disponer de información controlada con relevancia contable, a través del monitoreo y control del flujo de documentos que ingresan y salen de la totalidad de los SIES de la Entidad y que afectan el SIE de contabilidad."/>
    <s v="Definir estrategia de digitalización"/>
    <s v="Documento"/>
    <n v="1"/>
    <d v="2020-07-01T00:00:00"/>
    <d v="2020-07-30T00:00:00"/>
    <n v="4.1428571428571432"/>
    <n v="1"/>
    <s v="DGI_x000a_NC - Subproceso Innovación y Tecnología_x000a_Dirección de Gestión e Innovación y Tecnología_x000a_Subdirección de Innovación y Proyectos_x000a_Subdirección de Soluciones y Desarrollo_x000a__x000a_ACTUALIZADO_x000a_30112021_x000a__x000a_                                                                           "/>
    <n v="1"/>
    <x v="0"/>
  </r>
  <r>
    <x v="3"/>
    <x v="0"/>
    <m/>
    <m/>
    <m/>
    <m/>
    <m/>
    <m/>
    <m/>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ACTUALIZADO_x000a_30112021                                                                             "/>
    <n v="1"/>
    <x v="0"/>
  </r>
  <r>
    <x v="3"/>
    <x v="0"/>
    <m/>
    <m/>
    <m/>
    <m/>
    <m/>
    <m/>
    <m/>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10"/>
    <d v="2025-06-01T00:00:00"/>
    <d v="2027-06-30T00:00:00"/>
    <n v="108.42857142857143"/>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s v="10 Auditoria Financiera    Vig 2019 _x000a_(F Pagadora y Recaudadora)"/>
    <s v="18 01 002"/>
    <s v="Hallazgo No. 10. Cuentas por pagar _x000a__x000a_“(…) subestimación contable por $5.156.659.000 en la cuenta 2407-03-Recursos a favor de terceros por impuestos y por $ 245.019.251.000 en la cuenta 2490-39- Saldos a favor contribuyentes, lo anterior genera una sobrestimación patrimonial neta por $250.175.910.000 en la cuenta 3105-Capital Fiscal._x000a_Así mismo se presentan incorrecciones cualitativas por $40.710.338.000 correspondientes a los saldos a favor arrastrados en procesos de fusiones de entes económicos."/>
    <m/>
    <m/>
    <s v="(…) falta de control y seguimiento de los saldos a favor de los contribuyentes, así como la inobservancia de las características cualitativas de la información financiera, de representación fiel y de mejora de verificabilidad, a la Ley 962 de 2005 y el Estatuto Tributario;"/>
    <s v="Conseguir  una solución informática mediante el plan de Modernizacion Tecnologica que permita disponer de información controlada con relevancia contable, a través del monitoreo y control del flujo de documentos que ingresan y salen de la totalidad de los SIES de la Entidad y que afectan el SIE de contabilidad."/>
    <s v="Definir estrategia de digitalización"/>
    <s v="Documento"/>
    <n v="1"/>
    <d v="2020-07-01T00:00:00"/>
    <d v="2020-07-30T00:00:00"/>
    <n v="4.1428571428571432"/>
    <n v="1"/>
    <s v="DGI_x000a_NC - Subproceso Innovación y Tecnología_x000a_Dirección de Gestión e Innovación y Tecnología_x000a_Subdirección de Innovación y Proyectos_x000a_Subdirección de Soluciones y Desarrollo_x000a_ACTUALIZADO_x000a_30112021_x000a__x000a_                                                                           "/>
    <n v="1"/>
    <x v="0"/>
  </r>
  <r>
    <x v="3"/>
    <x v="0"/>
    <m/>
    <m/>
    <m/>
    <m/>
    <m/>
    <m/>
    <m/>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ACTUALIZADO_x000a_30112021                                                                         "/>
    <n v="1"/>
    <x v="0"/>
  </r>
  <r>
    <x v="3"/>
    <x v="0"/>
    <m/>
    <m/>
    <m/>
    <m/>
    <m/>
    <m/>
    <m/>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10"/>
    <d v="2025-06-01T00:00:00"/>
    <d v="2027-06-30T00:00:00"/>
    <n v="108.42857142857143"/>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Auditoria Financiera Independiente a la UAE Dirección de Impuestos y Aduanas Nacionales – DIAN, Vigencia 2020_x000a__x000a_H5"/>
    <s v="19  03 00"/>
    <s v="HALLAZGO No. 5. ANTICIPO IMPUESTO DE RENTA.  &quot;(…) las actividades de depuración contable permanente y sostenible, no han sido efectivas, permitiendo que se incumplan los objetivos de la información financiera y las características fundamentales de relevancia y representación fiel, establecidas en la normatividad para las Entidades de Gobierno  (…)&quot;"/>
    <m/>
    <m/>
    <s v="“(…) debilidades de control interno contable (…)”"/>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
    <n v="1"/>
    <x v="0"/>
  </r>
  <r>
    <x v="3"/>
    <x v="0"/>
    <m/>
    <m/>
    <m/>
    <m/>
    <m/>
    <m/>
    <s v="Iniciar el desarrollo de la solución tecnológica."/>
    <s v="Desarrollo de la solución"/>
    <s v="Informes de seguimiento"/>
    <n v="10"/>
    <d v="2025-06-01T00:00:00"/>
    <d v="2027-06-30T00:00:00"/>
    <n v="108.42857142857143"/>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Auditoria Financiera Independiente a la UAE Dirección de Impuestos y Aduanas Nacionales – DIAN, Vigencia 2020_x000a__x000a_H6"/>
    <s v="19  03 00"/>
    <s v="HALLAZGO No. 6. CUENTAS POR COBRAR ADUANA E IVA EXTERNO  “(…) incorrección material determinada como sobrestimación de la cuenta 1305- Cuentas por cobrar por 3.112.737.629.081 y por el mismo valor una subestimación del patrimonio institucional. (…)  (…) los saldos por cobrar de los contribuyentes no solo contemplan transacciones de la vigencia 2020 (..)&quot;"/>
    <m/>
    <m/>
    <s v="(…)” deficiencias en el aplicativo SYGA, (…)  debilidades de control interno contable, (…)”"/>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10"/>
    <d v="2025-06-01T00:00:00"/>
    <d v="2027-06-30T00:00:00"/>
    <n v="108.42857142857143"/>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
    <n v="0"/>
    <x v="1"/>
  </r>
  <r>
    <x v="3"/>
    <x v="0"/>
    <m/>
    <s v="19  03 00"/>
    <m/>
    <m/>
    <m/>
    <s v="(…)” deficiencias en el aplicativo SYGA, (…)  debilidades de control interno contable, (…)”"/>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Auditoria Financiera Independiente a la UAE Dirección de Impuestos y Aduanas Nacionales – DIAN, Vigencia 2020_x000a__x000a_H7"/>
    <s v="19  03 00"/>
    <s v="HALLAZGO No. 7. SALDOS POR DEVOLUCIONES  “Del examen realizado a una muestra selectiva de 23 NIT, para los cuales se ejecutaron devoluciones por $4.959.686 millones donde se comprobó su registro contable en la vigencia 2020, (…); se estableció que, al cierre de 31 de diciembre de 2020, existen terceros cuyo saldo contable (…) presenta valores negativos, contrarios a su naturaleza (…)&quot;"/>
    <m/>
    <m/>
    <s v="“(...)La situación se origina por debilidades de Control Interno Contable (…)”"/>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
    <n v="1"/>
    <x v="0"/>
  </r>
  <r>
    <x v="3"/>
    <x v="0"/>
    <m/>
    <m/>
    <m/>
    <m/>
    <m/>
    <m/>
    <s v="Iniciar el desarrollo de la solución tecnológica."/>
    <s v="Desarrollo de la solución"/>
    <s v="Informes de seguimiento"/>
    <n v="10"/>
    <d v="2025-06-01T00:00:00"/>
    <d v="2027-06-30T00:00:00"/>
    <n v="108.42857142857143"/>
    <n v="0"/>
    <s v="DGI_x000a_DGI_x000a_NC - Subproceso Innovacion y Tecnologia_x000a_Direccion de Gestion de Innovacion y Tecnologia_x000a_Subdireccion de Innovacion y Proyectos_x000a_Subdireccion de Soluciones y desarrollo_x000a_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
    <n v="0"/>
    <x v="1"/>
  </r>
  <r>
    <x v="3"/>
    <x v="0"/>
    <m/>
    <s v="19  03 00"/>
    <m/>
    <m/>
    <m/>
    <s v="“(...)La situación se origina por debilidades de Control Interno Contable (…)”"/>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Auditoria Financiera Independiente a la UAE Dirección de Impuestos y Aduanas Nacionales – DIAN, Vigencia 2020_x000a__x000a_H8"/>
    <s v="19  03 00"/>
    <s v="HALLAZGO No. 8. CONSISTENCIA DE LA INFORMACION  “(…) la información oficial suministrada por la DIAN, formato FT-RE-2614 denominado “ARCHIVO HISTÓRICO DE RESOLUCIONES DE DEVOLUCIÓN Y/O COMPENSACIÓN”, no cuenta con un registro del número de formulario del “Formato Interno de Información de solicitud de Devolución y/o compensación “identificado con número 701 (...)&quot;"/>
    <m/>
    <m/>
    <s v="“(…) debilidades de control interno relacionadas con el seguimiento y monitoreo de la información administrada en el proceso de devoluciones, (…)”"/>
    <s v="Complementar el reporte de las resoluciones proferidas a través del Servicio Informático de Devoluciones con la información de No. y Fecha de giro a cuenta o No. Expedición de TIDIS y fecha, con el fin de conformar la información insumo para el formato FT RE 2614, con todas sus variables de información."/>
    <s v="Requerimientos y diseño del ajuste tecnológico para complementar el reporte"/>
    <s v="FT-FI 2006 Especificación Funcional_x000a_FT-FI 2004 Diseño de base de datos_x000a_"/>
    <n v="2"/>
    <d v="2021-07-01T00:00:00"/>
    <d v="2021-12-31T00:00:00"/>
    <n v="26.142857142857142"/>
    <n v="2"/>
    <s v="DGI_x000a_NC - Subproceso Recaudo - Devoluciones_x000a_Direccion de Gestion de Impuestos_x000a_Subdirección de Devoluciones_x000a__x000a_ACTUALIZADO_x000a_30112021"/>
    <n v="1"/>
    <x v="0"/>
  </r>
  <r>
    <x v="3"/>
    <x v="0"/>
    <m/>
    <s v="19  03 00"/>
    <m/>
    <m/>
    <m/>
    <s v="“(…) debilidades de control interno relacionadas con el seguimiento y monitoreo de la información administrada en el proceso de devoluciones, (…)”"/>
    <s v="Complementar el reporte de las resoluciones proferidas a través del Servicio Informático de Devoluciones con la información de No. y Fecha de giro a cuenta o No. Expedición de TIDIS y fecha, con el fin de conformar la información insumo para el formato FT RE 2614, con todas sus variables de información."/>
    <s v="Puesta en producción del ajuste tecnológico"/>
    <s v="FT-SI 1851 Aceptación de pruebas de funcionalidad y salida a producción_x000a_Acta de Comité de cambios_x000a_"/>
    <n v="2"/>
    <d v="2024-01-01T00:00:00"/>
    <d v="2026-08-30T00:00:00"/>
    <n v="138.85714285714286"/>
    <n v="0.8"/>
    <s v="DGI_x000a_NC - Subproceso Recaudo - Devoluciones_x000a_Direccion de Gestion de Impuestos_x000a_Subdirección de Devoluciones_x000a_ _x000a_NC - Subproceso Innovación y Tecnología_x000a_Dirección de Gestión e Innovación y Tecnología_x000a_Subdirección de Innovación y Proyectos_x000a_Subdirección de Soluciones y Desarrollo_x000a_ _x000a_ACTUALIZADO_x000a_30112021_x000a_REFORMULACIÓN EXCEPCIONAL _x000a_18072022_x000a_ _x000a_REFORMULADO_x000a_09122022"/>
    <n v="0.4"/>
    <x v="1"/>
  </r>
  <r>
    <x v="3"/>
    <x v="0"/>
    <s v="Auditoria Financiera Independiente a la UAE Dirección de Impuestos y Aduanas Nacionales – DIAN, Vigencia 2020_x000a__x000a_H9"/>
    <s v="19  03 00"/>
    <s v="HALLAZGO No. 9. SALDOS A NIVEL DE TERCERO &quot; (…) de 71 cuentas contables, se evidenció la existencia de saldos negativos a nivel de terceros, contrarios a la naturaleza de las cuentas, valorados en un total de $(20.239.911) millones (…) afectando los saldos consolidados de cada una de las cuentas, la representación fiel de los hechos económicos y el saldo de cuenta (...)&quot;"/>
    <m/>
    <m/>
    <s v="Deficiencias en los sistemas de información"/>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
    <n v="1"/>
    <x v="0"/>
  </r>
  <r>
    <x v="3"/>
    <x v="0"/>
    <m/>
    <m/>
    <m/>
    <m/>
    <m/>
    <m/>
    <s v="Iniciar el desarrollo de la solución tecnológica."/>
    <s v="Desarrollo de la solución"/>
    <s v="Informes de seguimiento"/>
    <n v="10"/>
    <d v="2025-06-01T00:00:00"/>
    <d v="2027-06-30T00:00:00"/>
    <n v="108.42857142857143"/>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
    <n v="0"/>
    <x v="1"/>
  </r>
  <r>
    <x v="3"/>
    <x v="0"/>
    <m/>
    <s v="19  03 00"/>
    <m/>
    <m/>
    <m/>
    <s v="Deficiencias en los sistemas de información"/>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Auditoría Financiera Independiente a la UAE Dirección de Impuestos y Aduanas Nacionales – DIAN, Vigencia 2021"/>
    <s v="17 01 007"/>
    <s v="Hallazgo No. 2. CARTERA PRESCRITA_x000a_“Saldos reclasificados por tercero de Cuentas por Cobrar a Cuentas de Orden de Bienes y Derechos - cuentas por cobrar 8315-35 por concepto de “Prescripción”, no se evidenciaron los actos administrativos y/o resoluciones que dieran cuenta de la ocurrencia de la prescripción, (…)”"/>
    <m/>
    <m/>
    <s v="(…) inobservando de esta manera, lo dispuesto en los Manuales y procedimientos de DIAN Función Recaudadora para el retiro y/o baja de Cuentas por Cobrar. (…)"/>
    <s v="Actualizar, como resulte procedente, la documentación del proceso contable, de la Función Recaudadora en los aspectos relativos a la baja en cuenta y a la clasificación de cartera contenida en la política operativa."/>
    <s v="Elaborar un diagnóstico respecto de la pertinencia del tratamiento de la baja en cuentas en los Manuales MN-RE 0044 y ADF-0005, y a la clasificación de la cartera contenida en la política operativa de la DIAN FR."/>
    <s v="Diagnóstico"/>
    <n v="1"/>
    <d v="2022-07-01T00:00:00"/>
    <d v="2022-09-30T00:00:00"/>
    <n v="13"/>
    <n v="1"/>
    <s v="DGI_x000a_NC - Subproceso Función Recaudadora_x000a_Dirección de Gestión de Impuestos_x000a_Subdirección de Recaudo _x000a_Coordinación de Administración de Aplicativos de Impuestos_x000a_Coordinación de Contabilidad de la Función Recaudadora     _x000a__x000a_NC - Subproceso Administración de Cartera_x000a_Subdirección de Cobranzas y Control Extensivo_x000a_Coordinación de Cobranzas _x000a__x000a_ELABORACIÓN_x000a_15062022"/>
    <n v="1"/>
    <x v="0"/>
  </r>
  <r>
    <x v="3"/>
    <x v="0"/>
    <m/>
    <m/>
    <m/>
    <m/>
    <m/>
    <m/>
    <m/>
    <s v="Realizar los mejoras establecidas mediante el diagnóstico, en la documentación pertinente."/>
    <s v="Documentación del proceso contable FR, actualizada y publicada"/>
    <n v="1"/>
    <d v="2026-07-01T00:00:00"/>
    <d v="2027-02-28T00:00:00"/>
    <n v="34.571428571428569"/>
    <n v="0"/>
    <s v="DGI_x000a_NC - Subproceso Función Recaudadora_x000a_Dirección de Gestión de Impuestos_x000a_Subdirección de Recaudo _x000a_Coordinación de Administración de Aplicativos de Impuestos_x000a_Coordinación de Contabilidad de la Función Recaudadora_x000a__x000a_NC - Subproceso Administración de Cartera_x000a_Subdirección de Cobranzas y Control Extensivo_x000a_Coordinación de Cobranzas_x000a__x000a_NC - Subproceso Administración del Sistema de Gestión_x000a_Dirección de Gestión Estratégica y Analítica_x000a_Subdirección de Procesos        _x000a_Coordinación de Procesos y Riesgos Operacionales_x000a__x000a_ELABORACIÓN_x000a_15062022_x000a__x000a_REFORMULADO_x000a_09122022"/>
    <n v="0"/>
    <x v="1"/>
  </r>
  <r>
    <x v="3"/>
    <x v="0"/>
    <s v="Auditoría Financiera Independiente a la UAE Dirección de Impuestos y Aduanas Nacionales – DIAN, Vigencia 2021"/>
    <s v="17 04 002"/>
    <s v="Hallazgo No. 3. CUENTAS POR COBRAR IMPUESTO DE RENTA Y_x000a_COMPLEMENTARIOS Y OTROS_x000a_“Saldos por terceros que componen las Cuentas por Cobrar a 31 de diciembre de 2021 en el Estado de Situación Financiera de DIAN – Recaudadora, donde se evidenciaron incorrecciones materiales que generaron una subestimación neta por $669.190.009.010. (…)"/>
    <m/>
    <m/>
    <s v="&quot;(...) las cuales se originaron principalmente por las siguientes causas, entre otras:_x000a_•Aplicación de pagos sin tener la correspondiente contrapartida de la obligación tributaria a cargo del contribuyente, en la respectiva cuenta por cobrar._x000a_• Saldos negativos por depurar de vigencias anteriores_x000a_•Causación y reversión constante de documentos_x000a_•Duplicidad de registros._x000a_•Saldos prescritos_x000a_•Ajustes de inconsistencias incorrectos._x000a_•Ausencia, de reconocimiento de declaraciones tributarias (…)_x000a__x000a_(…) debilidades en el control interno contable relacionadas con la depuración permanente de las partidas conciliatorias por terceros, el control y seguimiento de las Cuentas por Cobrar de DIAN Recaudadora, así como de la inobservancia de la normatividad aplicable para el reconocimiento, registro, preparación y revelación de estas cuentas, que permitan de esta manera, que la información financiera cumpla con los objetivos de rendición de cuentas, toma de decisiones y control, así como_x000a_con sus características fundamentales de relevancia y representación fiel. (...)&quot;"/>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Auditoría de Cumplimiento. Proceso de Cobro Coactivo, corte a 31 de diciembre de 2021 – DIAN"/>
    <s v="17  01 011   "/>
    <s v="Hallazgo Nro. 1. Expediente 200814698 Investigación de Bienes y Cobro a Deudores Solidarios de la Unión Temporal Nit. 900191711. (D) (F)_x000a__x000a_“(…)La DIAN no realizó investigación de bienes, ni decretó medidas cautelares de embargo como tampoco libró mandamiento de pago contra los deudores solidarios, como lo disponen los Artículos 793 Literal e) y 794 del Estatuto Tributario, para el caso que nos ocupa a las sociedades con NIT´s 900.068.896-1, 830.147.142-09 y 830.066.001-2, las cuales conformaban la Unión Temporal (…) _x000a__x000a_(…)Lo anterior, no obstante, la DIAN contar con las declaraciones tributarias de las sociedades con NIT´s 900.068.896-1 y 830.066.001-2, integrantes de la UT y por ende deudores solidarios de las obligaciones citadas.(…)_x000a__x000a_(…)Con lo anterior, se generó daño al patrimonio del Estado en la suma de $1.222.592.000 correspondiente al valor de las obligaciones mencionadas más la actualización e intereses, desde la fecha de exigibilidad de cada obligación hasta la fecha en que operó la prescripción(…)(…) En consecuencia, el presente hallazgo se registra con connotación fiscal y, de conformidad con los artículos 34 y 35 de Ley 734 de 2002, presunta incidencia disciplinaria”"/>
    <s v="(D - F)"/>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Capacitar a los funcionarios de la División de Cobranzas de la Dirección Seccional de Impuestos de Bogotá en los procedimientos de cobro persuasivo, coactivo, y deudores solidarios."/>
    <s v="Realizar  capacitación (3) a toda la División de Cobranzas sobre los procedimientos de cobro persuasivo, coactivo, y la vinculación de deudores solidarios."/>
    <s v="Registro de asistencia a capacitación"/>
    <n v="3"/>
    <d v="2023-02-01T00:00:00"/>
    <d v="2023-03-31T00:00:00"/>
    <n v="8.2857142857142865"/>
    <n v="3"/>
    <s v="DGI_x000a_DS - Subproceso de Administración de Cartera_x000a_Dirección Seccional de Impuestos de Bogotá_x000a_División de Cobranzas_x000a__x000a_ELABORACIÓN_x000a_30122022_x000a__x000a_"/>
    <n v="1"/>
    <x v="0"/>
  </r>
  <r>
    <x v="3"/>
    <x v="0"/>
    <s v="Auditoría de Cumplimiento. Proceso de Cobro Coactivo, corte a 31 de diciembre de 2021 – DIAN"/>
    <s v="17  01 011   "/>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proceso de Administración de Cartera_x000a_Subdirección de Cobranzas y Control Extensivo_x000a_Coordinación de Cobranzas_x000a_Coordinación y Administración de Aplicativos de Recaudo._x000a__x000a_DS - Subproceso de Administración de Cartera._x000a_Dirección Seccional de Impuestos de Bogotá._x000a_División de Cobranzas _x000a__x000a_ELABORACIÓN_x000a_30122022"/>
    <n v="1"/>
    <x v="0"/>
  </r>
  <r>
    <x v="3"/>
    <x v="0"/>
    <m/>
    <m/>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s v="Auditoría de Cumplimiento. Proceso de Cobro Coactivo, corte a 31 de diciembre de 2021 – DIAN"/>
    <s v="17  01 011   "/>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s v="Auditoría de Cumplimiento. Proceso de Cobro Coactivo, corte a 31 de diciembre de 2021 – DIAN"/>
    <s v="17  01 011   "/>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
    <n v="0"/>
    <x v="1"/>
  </r>
  <r>
    <x v="3"/>
    <x v="0"/>
    <m/>
    <m/>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0"/>
    <x v="1"/>
  </r>
  <r>
    <x v="3"/>
    <x v="0"/>
    <s v="Auditoría de Cumplimiento. Proceso de Cobro Coactivo, corte a 31 de diciembre de 2021 – DIAN"/>
    <s v="17  01 011   "/>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Presentar una propuesta de ajuste a la estructura administrativa de la División de Cobranzas de la Dirección Seccional de Impuestos de Bogotá."/>
    <s v="Elaborar diagnóstico y radicarlo ante la Dirección de Gestión de Impuestos"/>
    <s v="Documento radicado"/>
    <n v="1"/>
    <d v="2023-01-01T00:00:00"/>
    <d v="2023-03-31T00:00:00"/>
    <n v="12.714285714285714"/>
    <n v="1"/>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Presentar una propuesta de ajuste a la estructura administrativa de la División de Cobranzas de la Dirección Seccional de Impuestos de Bogotá."/>
    <s v="Análisis de la propuesta presentada por la División de Cobranzas de la Dirección Seccional de Impuestos de Bogotá y mesas de trabajo con la Dirección Seccional de impuestos de Bogotá"/>
    <s v="Documento"/>
    <n v="1"/>
    <d v="2023-04-01T00:00:00"/>
    <d v="2023-07-31T00:00:00"/>
    <n v="17.285714285714285"/>
    <n v="1"/>
    <s v="DGI_x000a_NC -  Subproceso de Administración de Cartera_x000a_Dirección de Gestión de Impuestos_x000a_Subdirección de Cobranzas y Control Extensivo_x000a__x000a_DS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Informar mensualmente a los Jefes de GIT, los posibles deudores solidarios para ser vinculados a los procesos de cobro, priorizados de acuerdo con las mejoras de la metodología identificadas en las mesas de trabajo junto con el nivel central."/>
    <s v="Enviar mensualmente a cada Jefe de GIT, una base de datos, en donde se evidencian los posibles deudores solidarios, para ser vinculados a los procesos de cobro."/>
    <s v="Documento"/>
    <n v="12"/>
    <d v="2023-02-01T00:00:00"/>
    <d v="2024-02-01T00:00:00"/>
    <n v="52.142857142857146"/>
    <n v="12"/>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Reporte donde se evidencia el número de deudores solidarios vinculados durante el trimestre, priorizados de acuerdo con las mejoras de la metodología identificadas en las mesas de trabajo junto con el nivel central."/>
    <s v="Informe en donde se evidencia el número de deudores solidarios vinculados a procesos de cobro durante el trimestre."/>
    <s v="Documento"/>
    <n v="4"/>
    <d v="2023-02-01T00:00:00"/>
    <d v="2024-02-01T00:00:00"/>
    <n v="52.142857142857146"/>
    <n v="4"/>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Revisar los procedimientos del subproceso de administración de cartera, sus actividades, frecuencia y términos establecidos, de acuerdo con la capacidad operativa y relación costo-beneficio."/>
    <s v="Elaborar un informe con los resultados obtenidos de la revisión efectuada a los procedimientos del subproceso de administración de cartera, y proponer los ajustes requeridos de acuerdo con la capacidad operativa y costo-beneficio."/>
    <s v="Documento"/>
    <n v="1"/>
    <d v="2023-02-01T00:00:00"/>
    <d v="2023-02-28T00:00:00"/>
    <n v="3.8571428571428572"/>
    <n v="1"/>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s v="Hallazgo Nro. 2. Expediente 200318863 -Embargo y secuestro de bienes del contribuyente con NIT 19.384.581 (D) (F)_x000a__x000a_“(…) la DIAN no realizó gestiones oportunas para decretar las medidas cautelares, toda vez que se observó que, los tres primeros inmuebles de esta tabla no contaban con restricciones al dominio desde la fecha que se hizo exigible la obligación (21 de octubre de 2015). (…)_x000a_Para los inmuebles con MI Nro. 070-53299 y 53297 no se evidenciaron gestiones oportunas por parte de la DIAN, toda vez, que desde el 31 de agosto de 2015 se canceló el embargo de Bancafé según anotación Nro. 6, de la medida cautelar que limitaba el dominio de los bienes. La administración tributaria, solamente actuó hasta el 6 de enero de 2021 fecha en la que profirió la resolución antes anotada(…)_x000a_(…)En cuanto al predio identificado con MI Nro. 070-53288 como se observa, desde el 31 de agosto de 2015 no registra ninguna medida. La DIAN decretó y realizó solicitud de embargo en enero de 2021, medida que fue inscrita el 16 de junio de 2021 en el certificado de tradición y libertad(…)_x000a_(…)Para los inmuebles identificados con MI Nro. 076-10317 y 076-6098 no obstante, estar registrada la medida cautelar, la DIAN no realizó gestión oportuna al respecto, y al igual que el inmueble 076-13831 solo hasta el 17 de junio de 2021 decretó la medida cautelar, la cual fue anotada el 17 de junio de 2021, cuando ya la obligación objeto de estudio se encontraba prescrita, haciendo nugatoria la recuperación del recurso.(…)_x000a_Los hechos expuestos generaron daño al patrimonio del Estado en la suma de $479.286.000(…)producido por una gestión fiscal ineficaz, ineficiente e inoportuna, al tenor de lo dispuesto en el artículo 6º de la Ley 610 de 2000.(…)_x000a_(…)El hallazgo se comunica con connotación fiscal y, de conformidad con los artículos 34 y 35 de Ley 734 de 2002, con presunta incidencia disciplinaria(…)”"/>
    <s v="(D - F)"/>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proceso de Administración de Cartera_x000a_Subdirección de Cobranzas y Control Extensivo_x000a_Coordinación de Cobranzas_x000a_Coordinación y Administración de Aplicativos de Recaudo_x000a__x000a_DS - Subproceso de Administración de Cartera_x000a_Dirección Seccional de Impuestos de Bogotá_x000a_División de Cobranzas_x000a__x000a_ELABORACIÓN_x000a_30122022"/>
    <n v="1"/>
    <x v="0"/>
  </r>
  <r>
    <x v="3"/>
    <x v="0"/>
    <m/>
    <m/>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s v="Auditoría de Cumplimiento. Proceso de Cobro Coactivo, corte a 31 de diciembre de 2021 – DIAN"/>
    <s v="17  01 011   "/>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0"/>
    <x v="1"/>
  </r>
  <r>
    <x v="3"/>
    <x v="0"/>
    <s v="Auditoría de Cumplimiento. Proceso de Cobro Coactivo, corte a 31 de diciembre de 2021 – DIAN"/>
    <s v="17  01 011   "/>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Informar mensualmente a los Jefes de GIT, los expedientes de cobro con investigación de bienes, medidas de embargo, secuestro y remate, priorizados de acuerdo con las mejoras de la metodología identificadas en las mesas de trabajo junto con el nivel central."/>
    <s v="Enviar mensualmente a cada Jefe de GIT, una base en Excel donde se evidencian los expedientes de cobro con investigación de bienes, medidas de embargo, secuestro y remate."/>
    <s v="Documento"/>
    <n v="12"/>
    <d v="2023-02-01T00:00:00"/>
    <d v="2024-02-01T00:00:00"/>
    <n v="52.142857142857146"/>
    <n v="12"/>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Reporte donde se evidencia el número de embargos a bienes inmuebles realizados, número de diligencias de secuestro y de remate efectuadas durante el trimestre, priorizados de acuerdo con las mejoras de la metodología identificadas en las mesas de trabajo junto con el nivel central."/>
    <s v="Informe en donde se evidencia el número de embargos a bien inmueble realizados, número de diligencias de secuestro y de remate efectuadas durante el trimestre"/>
    <s v="Documento"/>
    <n v="4"/>
    <d v="2023-02-01T00:00:00"/>
    <d v="2024-02-01T00:00:00"/>
    <n v="52.142857142857146"/>
    <n v="4"/>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Revisar los procedimientos del subproceso de administración de cartera, sus actividades, frecuencia y términos establecidos, de acuerdo con la capacidad operativa y relación costo-beneficio."/>
    <s v="Elaborar un informe con los resultados obtenidos de la revisión efectuada a los procedimientos del subproceso de administración de cartera, y proponer los ajustes requeridos de acuerdo con la capacidad operativa y costo-beneficio."/>
    <s v="Documento"/>
    <n v="1"/>
    <d v="2023-02-01T00:00:00"/>
    <d v="2023-02-28T00:00:00"/>
    <n v="3.8571428571428572"/>
    <n v="1"/>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s v="Hallazgo Nro. 3. Consistencia de la información del proceso de administración de cartera-cobro coactivo- en los aplicativos y reportes generados_x000a__x000a_“(…)se evidencia que los sistemas de información SIPAC y SISCOBRA CANDADO, en los cuales reposa la información del trámite adelantado en el proceso de administración de cartera en la vigencia 2021 y, que por lo tanto son la fuente de información vigentes en la DIAN, no garantizan la confiabilidad de la información almacenada (…)en donde se encontró coincidencia en 138 obligaciones entre las dos bases de datos, tanto en NIT, impuesto, año gravable y período, y que tienen fecha de prescripción anterior a la fecha de cierre del aplicativo SISCOBRA. (El resultado indicado se incluye en archivo Excel Anexo a la presente comunicación denominado, Anexo hallazgo Consistencia Información, hoja 3.)(…)_x000a_Por su parte, el aplicativo SIPAC, que actualmente es el único sistema que soporta el proceso, luego del cierre de SISCOBRA, presenta falencias en sus funcionalidades, ya que en algunos casos impiden al usuario adelantar el trámite de las actuaciones en el sistema, por lo cual, las adelanta de forma manual y las incorpora en el expediente físico; como consecuencia se genera desactualización del estado del trámite en el sistema, frente a la realidad del avance en el proceso. (…)_x000a__x000a_(…) no se encuentra registro de actuaciones en SIPAC para las obligaciones correspondientes al NIT 830080102, entre el 2016/09/08 y el 2021/07/14, asociado a la dificultad para adelantar el traslado en el sistema (…)”_x000a__x000a_"/>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s v="Auditoría de Cumplimiento. Proceso de Cobro Coactivo, corte a 31 de diciembre de 2021 – DIAN"/>
    <s v="17  01 011   "/>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m/>
    <m/>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
    <n v="0"/>
    <x v="1"/>
  </r>
  <r>
    <x v="3"/>
    <x v="0"/>
    <s v="Auditoría de Cumplimiento. Proceso de Cobro Coactivo, corte a 31 de diciembre de 2021 – DIAN"/>
    <s v="17  01 011   "/>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Auditoría insitu y/o de escritorio"/>
    <s v="Realizar audioritas insitu y/o de escritorio para veririfcar la funcionalidad y adecuado registro en los servicios informaticos de administración de cartera por parte de las Direcciones Seccionales y Dirección Operativa de Grandes Contribuyentes."/>
    <s v="Informe de auditoria"/>
    <n v="6"/>
    <d v="2023-01-01T00:00:00"/>
    <d v="2024-09-30T00:00:00"/>
    <n v="91.142857142857139"/>
    <n v="6"/>
    <s v="DGI_x000a_NC - Subproceso  Recaudo _x000a_Dirección de Gestión de Impuestos_x000a_Subdirección de Recaudo_x000a_Coordinación de Administración de Aplicativos de  Impuestos_x000a__x000a_ELABORACIÓN_x000a_30122022_x000a_"/>
    <n v="1"/>
    <x v="0"/>
  </r>
  <r>
    <x v="3"/>
    <x v="0"/>
    <s v="Auditoría de Cumplimiento. Proceso de Cobro Coactivo, corte a 31 de diciembre de 2021 – DIAN"/>
    <s v="17  01 011   "/>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Implementar en el SIPAC la versión II del traslado electrónico de expedientes"/>
    <s v="Elaboración de la especificación funcional y radicación ante mesa PIT"/>
    <s v="Formato 2206 radicado a traves de PST"/>
    <n v="1"/>
    <d v="2023-01-01T00:00:00"/>
    <d v="2023-02-15T00:00:00"/>
    <n v="6.4285714285714288"/>
    <n v="1"/>
    <s v="DGI_x000a_NC - Subproceso  Recaudo-Devoluciones _x000a_Dirección de Gestión de Impuestos_x000a_Subdirección de Recaudo_x000a_Coordinación de Administración de Aplicativos de  Impuestos_x000a__x000a_ELABORACIÓN_x000a_30122022"/>
    <n v="1"/>
    <x v="0"/>
  </r>
  <r>
    <x v="3"/>
    <x v="0"/>
    <s v="Auditoría de Cumplimiento. Proceso de Cobro Coactivo, corte a 31 de diciembre de 2021 – DIAN"/>
    <s v="17  01 011   "/>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Implementar en el SIPAC la versión II del traslado electrónico de expedientes"/>
    <s v="Contextualización y desarrollo de la solución"/>
    <s v="Plan de trabajo de_x000a_implementación de la solución_x000a_tecnológica."/>
    <n v="1"/>
    <d v="2023-02-16T00:00:00"/>
    <d v="2023-03-15T00:00:00"/>
    <n v="3.8571428571428572"/>
    <n v="1"/>
    <s v="DGI_x000a_NC - Subproceso  Recaudo-Devoluciones _x000a_Dirección de Gestión de Impuestos_x000a_Subdirección de Recaudo_x000a_Coordinación de Administración de Aplicativos de  Impuestos_x000a__x000a_NC - Subproceso Innovacion y Tecnologia_x000a_Direccion de Gestion de Innovacion y Tecnologia_x000a_Subdireccion de Innovacion y Proyectos_x000a_Subdireccion de Soluciones y desarrollo_x000a__x000a_ELABORACIÓN_x000a_30122022"/>
    <n v="1"/>
    <x v="0"/>
  </r>
  <r>
    <x v="3"/>
    <x v="0"/>
    <s v="Auditoría de Cumplimiento. Proceso de Cobro Coactivo, corte a 31 de diciembre de 2021 – DIAN"/>
    <s v="17  01 011   "/>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Implementar en el SIPAC la versión II del traslado electrónico de expedientes"/>
    <s v="Implementación de la solución"/>
    <s v="Formato de Aceptación de Pruebas de Funcioonalidad"/>
    <n v="1"/>
    <d v="2023-03-16T00:00:00"/>
    <d v="2024-04-30T00:00:00"/>
    <n v="58.714285714285715"/>
    <n v="1"/>
    <s v="DGI_x000a_NC - Subproceso  Recaudo-Devoluciones _x000a_Dirección de Gestión de Impuestos_x000a_Subdirección de Recaudo_x000a_Coordinación de Administración de Aplicativos de  Impuestos_x000a__x000a_NC - Subproceso Innovacion y Tecnologia_x000a_Direccion de Gestion de Innovacion y Tecnologia_x000a_Subdireccion de Innovacion y Proyectos_x000a_Subdireccion de Soluciones y desarrollo_x000a__x000a_ELABORACIÓN_x000a_30122022"/>
    <n v="1"/>
    <x v="0"/>
  </r>
  <r>
    <x v="3"/>
    <x v="0"/>
    <s v="Auditoría de Cumplimiento. Proceso de Cobro Coactivo, corte a 31 de diciembre de 2021 – DIAN"/>
    <s v="17  01 011   "/>
    <s v="Hallazgo Nro. 4. NIT 860511236 -Actividad procesal (D) (F)_x000a__x000a_“(…) El contribuyente identificado con NIT 860511236 presentó Liquidación Privada de la Declaración de Impuesto sobre las Ventas –IVA, el 17 de enero de 2015 correspondiente a la vigencia 2014 período 1, en la cual liquidó un impuesto a pagar por $35.143.000 mediante formulario No. 3001607489327(…)_x000a__x000a_(…) no se evidenciaron gestiones en la etapa persuasiva, como tampoco mediante cobro coactivo por parte de la DIAN para esta obligación en particular, es decir no se realizó investigación de bienes, no se libró mandamiento de pago, no se realizaron visitas de cobro; adicionalmente, no se encontró registro en el aplicativo SIPAC para dicha obligación. (…)_x000a__x000a_(…) Los hechos expuestos generaron daño al patrimonio del Estado en la suma de $17.250.000 (…) esto de acuerdo con la información registrada en el SI Obligación Financiera. Lo anterior, debido a que no se adelantaron actuaciones necesarias desde la fecha de exigibilidad de la obligación (17 de enero de 2015), hasta la fecha en que operó la prescripción, evidenciando una gestión fiscal ineficaz, ineficiente e inoportuna en la administración de cartera, al tenor de lo dispuesto en el artículo 6º de la Ley 610 de 2000. _x000a__x000a_En consecuencia, el hallazgo se registra con connotación fiscal y, de conformidad con los artículos 34 y 35 de la ley 734 de 2002, presunta incidencia disciplinaria”._x000a_"/>
    <s v="(D - F)"/>
    <m/>
    <s v="“la DIAN inobservó lo dispuesto en la normatividad citada para la efectiva gestión de cartera (…)_x000a__x000a_“no se adelantaron actuaciones necesarias desde la fecha de exigibilidad de la obligación (…), hasta la fecha en que operó la prescripción”"/>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proceso de Administración de Cartera_x000a_Subdirección de Cobranzas y Control Extensivo_x000a_Coordinación de Cobranzas_x000a_Coordinación y Administración de Aplicativos de Recaudo_x000a__x000a_DS - Subproceso de Administración de Cartera_x000a_Dirección Seccional de Impuestos de Bogotá_x000a_División de Cobranzas_x000a__x000a_ELABORACIÓN_x000a_30122022"/>
    <n v="1"/>
    <x v="0"/>
  </r>
  <r>
    <x v="3"/>
    <x v="0"/>
    <m/>
    <m/>
    <m/>
    <m/>
    <m/>
    <s v="“la DIAN inobservó lo dispuesto en la normatividad citada para la efectiva gestión de cartera (…)_x000a__x000a_“no se adelantaron actuaciones necesarias desde la fecha de exigibilidad de la obligación (…), hasta la fecha en que operó la prescripción”"/>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la DIAN inobservó lo dispuesto en la normatividad citada para la efectiva gestión de cartera (…)_x000a__x000a_“no se adelantaron actuaciones necesarias desde la fecha de exigibilidad de la obligación (…), hasta la fecha en que operó la prescripción”"/>
    <s v="Contar con un sistema de información integrado que refleje la situación fiscal y procesal real de los contribuyentes."/>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la DIAN inobservó lo dispuesto en la normatividad citada para la efectiva gestión de cartera (…)_x000a__x000a_“no se adelantaron actuaciones necesarias desde la fecha de exigibilidad de la obligación (…), hasta la fecha en que operó la prescripción”"/>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1"/>
    <x v="0"/>
  </r>
  <r>
    <x v="3"/>
    <x v="0"/>
    <s v="Auditoría de Cumplimiento. Proceso de Cobro Coactivo, corte a 31 de diciembre de 2021 – DIAN"/>
    <s v="17  01 011   "/>
    <m/>
    <m/>
    <m/>
    <s v="“la DIAN inobservó lo dispuesto en la normatividad citada para la efectiva gestión de cartera (…)_x000a__x000a_“no se adelantaron actuaciones necesarias desde la fecha de exigibilidad de la obligación (…), hasta la fecha en que operó la prescripción”"/>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la DIAN inobservó lo dispuesto en la normatividad citada para la efectiva gestión de cartera (…)_x000a__x000a_“no se adelantaron actuaciones necesarias desde la fecha de exigibilidad de la obligación (…), hasta la fecha en que operó la prescripción”"/>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la DIAN inobservó lo dispuesto en la normatividad citada para la efectiva gestión de cartera (…)_x000a__x000a_“no se adelantaron actuaciones necesarias desde la fecha de exigibilidad de la obligación (…), hasta la fecha en que operó la prescripción”"/>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1"/>
    <x v="0"/>
  </r>
  <r>
    <x v="3"/>
    <x v="0"/>
    <m/>
    <m/>
    <m/>
    <m/>
    <m/>
    <s v="“la DIAN inobservó lo dispuesto en la normatividad citada para la efectiva gestión de cartera (…)_x000a__x000a_“no se adelantaron actuaciones necesarias desde la fecha de exigibilidad de la obligación (…), hasta la fecha en que operó la prescripción”"/>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la DIAN inobservó lo dispuesto en la normatividad citada para la efectiva gestión de cartera (…)_x000a__x000a_“no se adelantaron actuaciones necesarias desde la fecha de exigibilidad de la obligación (…), hasta la fecha en que operó la prescripción”"/>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la DIAN inobservó lo dispuesto en la normatividad citada para la efectiva gestión de cartera (…)_x000a__x000a_“no se adelantaron actuaciones necesarias desde la fecha de exigibilidad de la obligación (…), hasta la fecha en que operó la prescripción”"/>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la DIAN inobservó lo dispuesto en la normatividad citada para la efectiva gestión de cartera (…)_x000a__x000a_“no se adelantaron actuaciones necesarias desde la fecha de exigibilidad de la obligación (…), hasta la fecha en que operó la prescripción”"/>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0"/>
    <x v="1"/>
  </r>
  <r>
    <x v="3"/>
    <x v="0"/>
    <s v="Auditoría de Cumplimiento. Proceso de Cobro Coactivo, corte a 31 de diciembre de 2021 – DIAN"/>
    <s v="17  01 011   "/>
    <m/>
    <m/>
    <m/>
    <s v="“la DIAN inobservó lo dispuesto en la normatividad citada para la efectiva gestión de cartera (…)_x000a__x000a_“no se adelantaron actuaciones necesarias desde la fecha de exigibilidad de la obligación (…), hasta la fecha en que operó la prescripción”"/>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la DIAN inobservó lo dispuesto en la normatividad citada para la efectiva gestión de cartera (…)_x000a__x000a_“no se adelantaron actuaciones necesarias desde la fecha de exigibilidad de la obligación (…), hasta la fecha en que operó la prescripción”"/>
    <s v="Presentar una propuesta de ajuste a la estructura administrativa de la División de Cobranzas de la Dirección Seccional de Impuestos de Bogotá."/>
    <s v="Elaborar diagnóstico y radicarlo ante la Dirección de Gestión de Impuestos"/>
    <s v="Documento radicado"/>
    <n v="1"/>
    <d v="2023-01-01T00:00:00"/>
    <d v="2023-03-31T00:00:00"/>
    <n v="12.714285714285714"/>
    <n v="1"/>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la DIAN inobservó lo dispuesto en la normatividad citada para la efectiva gestión de cartera (…)_x000a__x000a_“no se adelantaron actuaciones necesarias desde la fecha de exigibilidad de la obligación (…), hasta la fecha en que operó la prescripción”"/>
    <s v="Presentar una propuesta de ajuste a la estructura administrativa de la División de Cobranzas de la Dirección Seccional de Impuestos de Bogotá."/>
    <s v="Análisis de la propuesta presentada por la División de Cobranzas de la Dirección Seccional de Impuestos de Bogotá y meses de trabajo con la Dirección Seccional de impuestos de Bogotá"/>
    <s v="Documento"/>
    <n v="1"/>
    <d v="2023-04-01T00:00:00"/>
    <d v="2023-07-31T00:00:00"/>
    <n v="17.285714285714285"/>
    <n v="1"/>
    <s v="DGI_x000a_NC - Subproceso de Administración de Cartera_x000a_Dirección de Gestión de Impuestos_x000a_Subdirección de Cobranzas y Control Extensivo_x000a__x000a_N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la DIAN inobservó lo dispuesto en la normatividad citada para la efectiva gestión de cartera (…)_x000a__x000a_“no se adelantaron actuaciones necesarias desde la fecha de exigibilidad de la obligación (…), hasta la fecha en que operó la prescripción”"/>
    <s v="Informar mensualmente a cada Jefe de GIT, los expedientes sin gestión de cobro en los últimos seis meses, priorizados de acuerdo con las mejoras de la metodología identificadas en las mesas de trabajo junto con el nivel central."/>
    <s v="Enviar mensualmente a cada Jefe de  GIT, una base de datos en donde se evidencian los expedientes de cobro sin gestión en los últimos seis meses."/>
    <s v="Documento"/>
    <n v="12"/>
    <d v="2023-02-01T00:00:00"/>
    <d v="2024-02-01T00:00:00"/>
    <n v="52.142857142857146"/>
    <n v="12"/>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la DIAN inobservó lo dispuesto en la normatividad citada para la efectiva gestión de cartera (…)_x000a__x000a_“no se adelantaron actuaciones necesarias desde la fecha de exigibilidad de la obligación (…), hasta la fecha en que operó la prescripción”"/>
    <s v="Reporte donde se evidencia el número de expedientes a los que se les realizó gestión de cobro durante el trimestre, priorizados de acuerdo con las mejoras de la metodología identificadas en las mesas de trabajo junto con el nivel central."/>
    <s v="Informe en donde se evidencia el número de expedientes a los que se le realizó gestión de cobro durante el trimestre."/>
    <s v="Documento"/>
    <n v="4"/>
    <d v="2023-02-01T00:00:00"/>
    <d v="2024-02-01T00:00:00"/>
    <n v="52.142857142857146"/>
    <n v="4"/>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m/>
    <m/>
    <m/>
    <s v="“la DIAN inobservó lo dispuesto en la normatividad citada para la efectiva gestión de cartera (…)_x000a__x000a_“no se adelantaron actuaciones necesarias desde la fecha de exigibilidad de la obligación (…), hasta la fecha en que operó la prescripción”"/>
    <s v="Revisar los procedimientos del subproceso de administración de cartera, sus actividades, frecuencia y términos establecidos, de acuerdo con la capacidad operativa y relación costo-beneficio."/>
    <s v="Elaborar un informe con los resultados obtenidos de la revisión efectuada a los procedimientos del subproceso de administración de cartera, y proponer los ajustes requeridos de acuerdo con la capacidad operativa y costo-beneficio."/>
    <s v="Documento"/>
    <n v="1"/>
    <d v="2023-02-01T00:00:00"/>
    <d v="2023-02-28T00:00:00"/>
    <n v="3.8571428571428572"/>
    <n v="1"/>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s v="Hallazgo Nro. 5. Falta de oportunidad en la notificación del mandamiento de pago Nro. 20210302003695 (F) (D)_x000a__x000a_“(…) Falta de oportunidad en la notificación del mandamiento de pago Nro. 20210302003695 de fecha 28 de septiembre de 2021, dentro del término para adelantar la acción de cobro, ya que, de acuerdo con certificación allegada por la DIAN, se notificó el 22 de diciembre de 2021 por publicación, cuando la acción de cobro prescribió desde el 24 de noviembre de 2021. Situación que no permitió la interrupción de conformidad con el artículo 818 de Estatuto Tributario, operando la prescripción de la acción de cobro imposibilitando la recuperación de los recursos.(…)_x000a__x000a_(…) la acción de cobro de la obligación Nro. 91000376508964, por concepto de Renta año 2015, de acuerdo con el artículo 817 del Estatuto Tributario, prescribió el 24 de noviembre de 2021. Es decir, se notificó en debida forma, cuando la obligación ya se encontraba prescrita(…)”_x000a_(…) Con lo anterior, se generó daño al patrimonio del Estado en la suma de $1.294.481.000, correspondiente al valor de la obligación analizada(…) _x000a__x000a_(…) el hallazgo se comunica con connotación fiscal, de conformidad con el artículo 6o de la Ley 610 de 2022 y, de acuerdo con los artículos 34 y 35 de Ley 734 de 2002, con presunta incidencia disciplinaria.(…)"/>
    <s v="(D - F)"/>
    <m/>
    <s v="“(…) al no adelantarse las actuaciones procesales que correspondían, como quiera que(…) no se adelantaron las actuaciones tendientes a lograr el pago de la obligación (…)”."/>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proceso de Administración de Cartera_x000a_Subdirección de Cobranzas y Control Extensivo_x000a_Coordinación de Cobranzas_x000a_Coordinación y Administración de Aplicativos de Recaudo_x000a__x000a_DS - Subproceso de Administración de Cartera._x000a_Dirección Seccional de Impuestos de Bogotá._x000a_División de Cobranzas _x000a__x000a_ELABORACIÓN_x000a_30122022"/>
    <n v="1"/>
    <x v="0"/>
  </r>
  <r>
    <x v="3"/>
    <x v="0"/>
    <m/>
    <m/>
    <m/>
    <m/>
    <m/>
    <s v="“(…) al no adelantarse las actuaciones procesales que correspondían, como quiera que(…) no se adelantaron las actuaciones tendientes a lograr el pago de la obligación (…)”."/>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 al no adelantarse las actuaciones procesales que correspondían, como quiera que(…) no se adelantaron las actuaciones tendientes a lograr el pago de la obligación (…)”."/>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 al no adelantarse las actuaciones procesales que correspondían, como quiera que(…) no se adelantaron las actuaciones tendientes a lograr el pago de la obligación (…)”."/>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s v="Auditoría de Cumplimiento. Proceso de Cobro Coactivo, corte a 31 de diciembre de 2021 – DIAN"/>
    <s v="17  01 011   "/>
    <m/>
    <m/>
    <m/>
    <s v="“(…) al no adelantarse las actuaciones procesales que correspondían, como quiera que(…) no se adelantaron las actuaciones tendientes a lograr el pago de la obligación (…)”."/>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 al no adelantarse las actuaciones procesales que correspondían, como quiera que(…) no se adelantaron las actuaciones tendientes a lograr el pago de la obligación (…)”."/>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al no adelantarse las actuaciones procesales que correspondían, como quiera que(…) no se adelantaron las actuaciones tendientes a lograr el pago de la obligación (…)”."/>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 al no adelantarse las actuaciones procesales que correspondían, como quiera que(…) no se adelantaron las actuaciones tendientes a lograr el pago de la obligación (…)”."/>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al no adelantarse las actuaciones procesales que correspondían, como quiera que(…) no se adelantaron las actuaciones tendientes a lograr el pago de la obligación (…)”."/>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 al no adelantarse las actuaciones procesales que correspondían, como quiera que(…) no se adelantaron las actuaciones tendientes a lograr el pago de la obligación (…)”."/>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al no adelantarse las actuaciones procesales que correspondían, como quiera que(…) no se adelantaron las actuaciones tendientes a lograr el pago de la obligación (…)”."/>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0"/>
    <x v="1"/>
  </r>
  <r>
    <x v="3"/>
    <x v="0"/>
    <s v="Auditoría de Cumplimiento. Proceso de Cobro Coactivo, corte a 31 de diciembre de 2021 – DIAN"/>
    <s v="17  01 011   "/>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m/>
    <s v="Presentar una propuesta de ajuste a la estructura administrativa de la División de Cobranzas de la Dirección Seccional de Impuestos de Bogotá."/>
    <s v="Elaborar diagnóstico y radicarlo ante la Dirección de Gestión de Impuestos"/>
    <s v="Documento radicado"/>
    <n v="1"/>
    <d v="2023-01-01T00:00:00"/>
    <d v="2023-03-31T00:00:00"/>
    <n v="12.714285714285714"/>
    <n v="1"/>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 al no adelantarse las actuaciones procesales que correspondían, como quiera que(…) no se adelantaron las actuaciones tendientes a lograr el pago de la obligación (…)”."/>
    <s v="Presentar una propuesta de ajuste a la estructura administrativa de la División de Cobranzas de la Dirección Seccional de Impuestos de Bogotá."/>
    <s v="Análisis de la propuesta presentada por la División de Cobranzas de la Dirección Seccional de Impuestos de Bogotá y meses de trabajo con la Dirección Seccional de impuestos de Bogotá"/>
    <s v="Documento"/>
    <n v="1"/>
    <d v="2023-04-01T00:00:00"/>
    <d v="2023-07-31T00:00:00"/>
    <n v="17.285714285714285"/>
    <n v="1"/>
    <s v="DGI_x000a_NC - Subproceso de Administración de Cartera_x000a_Direccción de Gestión de Impuestos_x000a_Subdirector de Cobranzas y Control Extensivo_x000a_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 al no adelantarse las actuaciones procesales que correspondían, como quiera que(…) no se adelantaron las actuaciones tendientes a lograr el pago de la obligación (…)”."/>
    <s v="Capacitar a los funcionarios de la División de Cobranzas de la Dirección Seccional de Impuestos de Bogotá en el contenido de actos administrativos y su notificación."/>
    <s v="Impartir una capacitación sobre el contenido de actos administrativos y su notificación."/>
    <s v="Registro de asistencia a capacitación"/>
    <n v="1"/>
    <d v="2023-02-01T00:00:00"/>
    <d v="2023-02-28T00:00:00"/>
    <n v="3.8571428571428572"/>
    <n v="1"/>
    <s v="DGI_x000a_Dirección Seccional de Impuestos de Bogotá_x000a_División de Cobranzas _x000a__x000a_ELABORACIÓN_x000a_30122022"/>
    <n v="1"/>
    <x v="0"/>
  </r>
  <r>
    <x v="3"/>
    <x v="0"/>
    <s v="Auditoría de Cumplimiento. Proceso de Cobro Coactivo, corte a 31 de diciembre de 2021 – DIAN"/>
    <s v="17  01 011   "/>
    <m/>
    <m/>
    <m/>
    <s v="“(…) al no adelantarse las actuaciones procesales que correspondían, como quiera que(…) no se adelantaron las actuaciones tendientes a lograr el pago de la obligación (…)”."/>
    <s v="Solicitar a la Dirección de Impuestos se gestione ante Tecnología el desarrollo de la interface entre el  SIPAC y el notificar."/>
    <s v="Elaborar un informe en donde se evidencian las necesidades de una interfaz que permita que la información que reposa en el notificar sea consistente con la información dispuesta en el SIPAC."/>
    <s v="Documento"/>
    <n v="1"/>
    <d v="2023-02-01T00:00:00"/>
    <d v="2023-02-28T00:00:00"/>
    <n v="3.8571428571428572"/>
    <n v="1"/>
    <s v="DGI_x000a_DS - Subproceso de Administración de Cartera_x000a_Dirección Seccional de Impuestos de Bogotá_x000a_División de Cobranzas_x000a__x000a_ELABORACIÓN_x000a_30122022 "/>
    <n v="1"/>
    <x v="0"/>
  </r>
  <r>
    <x v="3"/>
    <x v="0"/>
    <s v="Auditoría de Cumplimiento. Proceso de Cobro Coactivo, corte a 31 de diciembre de 2021 – DIAN"/>
    <s v="17  01 011   "/>
    <m/>
    <m/>
    <m/>
    <s v="“(…) al no adelantarse las actuaciones procesales que correspondían, como quiera que(…) no se adelantaron las actuaciones tendientes a lograr el pago de la obligación (…)”."/>
    <s v="Informar mensualmente a cada Jefe de GIT, los mandamientos de pago sin fecha de notificación registrada, priorizados de acuerdo con las mejoras de la metodología identificadas en las mesas de trabajo junto con el nivel central."/>
    <s v="Enviar mensualmente a cada Jefe de  GIT, una base de datos en donde se evidencian los mandamientos de pago sin fecha de notificación registrada."/>
    <s v="Documento"/>
    <n v="12"/>
    <d v="2023-02-01T00:00:00"/>
    <d v="2024-02-01T00:00:00"/>
    <n v="52.142857142857146"/>
    <n v="12"/>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 al no adelantarse las actuaciones procesales que correspondían, como quiera que(…) no se adelantaron las actuaciones tendientes a lograr el pago de la obligación (…)”."/>
    <s v="Reporte donde se evidencia el número de mandamientos de pago con fecha de notificación registrada durante el trimestre, priorizados de acuerdo con las mejoras de la metodología identificadas en las mesas de trabajo junto con el nivel central."/>
    <s v="Informe en donde se evidencia el número de mandamientos de pago con fecha de notificación registrada durante el trimestre."/>
    <s v="Documento"/>
    <n v="4"/>
    <d v="2023-02-01T00:00:00"/>
    <d v="2024-02-01T00:00:00"/>
    <n v="52.142857142857146"/>
    <n v="4"/>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m/>
    <m/>
    <m/>
    <s v="“(…) al no adelantarse las actuaciones procesales que correspondían, como quiera que(…) no se adelantaron las actuaciones tendientes a lograr el pago de la obligación (…)”."/>
    <s v="Revisar los procedimientos del subproceso de administración de cartera, sus actividades, frecuencia y términos establecidos, de acuerdo con la capacidad operativa y relación costo-beneficio."/>
    <s v="Elaborar un informe con los resultados obtenidos de la revisión efectuada a los procedimientos del subproceso de administración de cartera, y proponer los ajustes requeridos de acuerdo con la capacidad operativa y costo-beneficio."/>
    <s v="Documento"/>
    <n v="1"/>
    <d v="2023-02-01T00:00:00"/>
    <d v="2023-02-28T00:00:00"/>
    <n v="3.8571428571428572"/>
    <n v="1"/>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s v="Hallazgo Nro. 7. Investigación de Bienes, Cobro Sanción Independiente, Expediente Nro. 200928615 (D) (F)_x000a__x000a_“(…) De la evaluación al expediente No. 200928615, contribuyente con NIT 12136637, relacionado con el cobro de la obligación tributaria contenida en la Resolución Sanción No 322412013000036 del 4 de febrero de 2013, (…), se evidencian las siguientes situaciones: _x000a__x000a_a)La DSI de Bogotá no adelantó actuaciones de cobro persuasivo como tampoco investigación de bienes del Contribuyente antes del mandamiento de pago No. 20130302006932 (…). _x000a__x000a_(…) durante los años 2014, 2015, 2016 y 2017 tampoco se buscaron oportunamente otros bienes del contribuyente, ni se decretaron medidas de embargo de sumas de dinero en los años citados (…)_x000a__x000a_(…) b) La acción de cobro respecto a esta obligación prescribió, el 25 de diciembre de 2018 (…)._x000a__x000a_Sin embargo, al 7 de octubre de 2022 aún no se ha proferido la Resolución de Prescripción (…)._x000a_Se generó daño al patrimonio del Estado en la suma de $984.560.000 correspondiente al valor de la obligación mencionada (…) _x000a__x000a_(…)Se comunica con connotación fiscal y, de conformidad con los artículos 34 y 35 de Ley 734 de 200247, presunta incidencia disciplinaria(…)”"/>
    <s v="(D - F)"/>
    <m/>
    <s v="“(…) falta de seguimiento y control para emitir el acto de prescripción oportunamente (…)_x000a__x000a_(…)falta de gestión y celeridad en la búsqueda de bienes del contribuyente, así como en el decreto de medidas de embargo de manera ágil y oportuna(…)”_x000a__x000a_"/>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proceso de Administración de Cartera_x000a_Subdirección de Cobranzas y Control Extensivo_x000a_Coordinación de Cobranza_x000a_Coordinación y Administración de Aplicativos de Recaudo_x000a__x000a_DS - Subproceso de Administración de Cartera._x000a_Dirección Seccional de Impuestos de Bogotá._x000a_División de Cobranzas _x000a__x000a_ELABORACIÓN_x000a_30122022"/>
    <n v="1"/>
    <x v="0"/>
  </r>
  <r>
    <x v="3"/>
    <x v="0"/>
    <m/>
    <m/>
    <m/>
    <m/>
    <m/>
    <s v="“(…) falta de seguimiento y control para emitir el acto de prescripción oportunamente (…)_x000a__x000a_(…)falta de gestión y celeridad en la búsqueda de bienes del contribuyente, así como en el decreto de medidas de embargo de manera ágil y oportuna(…)”_x000a__x000a_"/>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 falta de seguimiento y control para emitir el acto de prescripción oportunamente (…)_x000a__x000a_(…)falta de gestión y celeridad en la búsqueda de bienes del contribuyente, así como en el decreto de medidas de embargo de manera ágil y oportuna(…)”_x000a__x000a_"/>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 falta de seguimiento y control para emitir el acto de prescripción oportunamente (…)_x000a__x000a_(…)falta de gestión y celeridad en la búsqueda de bienes del contribuyente, así como en el decreto de medidas de embargo de manera ágil y oportuna(…)”_x000a__x000a_"/>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s v="Auditoría de Cumplimiento. Proceso de Cobro Coactivo, corte a 31 de diciembre de 2021 – DIAN"/>
    <s v="17  01 011   "/>
    <m/>
    <m/>
    <m/>
    <s v="“(…) falta de seguimiento y control para emitir el acto de prescripción oportunamente (…)_x000a__x000a_(…)falta de gestión y celeridad en la búsqueda de bienes del contribuyente, así como en el decreto de medidas de embargo de manera ágil y oportuna(…)”_x000a__x000a_"/>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 falta de seguimiento y control para emitir el acto de prescripción oportunamente (…)_x000a__x000a_(…)falta de gestión y celeridad en la búsqueda de bienes del contribuyente, así como en el decreto de medidas de embargo de manera ágil y oportuna(…)”_x000a__x000a_"/>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falta de seguimiento y control para emitir el acto de prescripción oportunamente (…)_x000a__x000a_(…)falta de gestión y celeridad en la búsqueda de bienes del contribuyente, así como en el decreto de medidas de embargo de manera ágil y oportuna(…)”_x000a__x000a_"/>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 falta de seguimiento y control para emitir el acto de prescripción oportunamente (…)_x000a__x000a_(…)falta de gestión y celeridad en la búsqueda de bienes del contribuyente, así como en el decreto de medidas de embargo de manera ágil y oportuna(…)”_x000a__x000a_"/>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falta de seguimiento y control para emitir el acto de prescripción oportunamente (…)_x000a__x000a_(…)falta de gestión y celeridad en la búsqueda de bienes del contribuyente, así como en el decreto de medidas de embargo de manera ágil y oportuna(…)”_x000a__x000a_"/>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 falta de seguimiento y control para emitir el acto de prescripción oportunamente (…)_x000a__x000a_(…)falta de gestión y celeridad en la búsqueda de bienes del contribuyente, así como en el decreto de medidas de embargo de manera ágil y oportuna(…)”_x000a__x000a_"/>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falta de seguimiento y control para emitir el acto de prescripción oportunamente (…)_x000a__x000a_(…)falta de gestión y celeridad en la búsqueda de bienes del contribuyente, así como en el decreto de medidas de embargo de manera ágil y oportuna(…)”_x000a__x000a_"/>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0"/>
    <x v="1"/>
  </r>
  <r>
    <x v="3"/>
    <x v="0"/>
    <s v="Auditoría de Cumplimiento. Proceso de Cobro Coactivo, corte a 31 de diciembre de 2021 – DIAN"/>
    <s v="17  01 011   "/>
    <m/>
    <m/>
    <m/>
    <s v="“(…) falta de seguimiento y control para emitir el acto de prescripción oportunamente (…)_x000a__x000a_(…)falta de gestión y celeridad en la búsqueda de bienes del contribuyente, así como en el decreto de medidas de embargo de manera ágil y oportuna(…)”_x000a__x000a_"/>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falta de seguimiento y control para emitir el acto de prescripción oportunamente (…)_x000a__x000a_(…)falta de gestión y celeridad en la búsqueda de bienes del contribuyente, así como en el decreto de medidas de embargo de manera ágil y oportuna(…)”_x000a__x000a_"/>
    <s v="Presentar una propuesta de ajuste a la estructura administrativa de la División de Cobranzas de la Dirección Seccional de Impuestos de Bogotá."/>
    <s v="Elaborar diagnóstico y radicarlo ante la Dirección de Gestión de Impuestos"/>
    <s v="Documento radicado"/>
    <n v="1"/>
    <d v="2023-01-01T00:00:00"/>
    <d v="2023-03-31T00:00:00"/>
    <n v="12.714285714285714"/>
    <n v="1"/>
    <s v="DGI_x000a_DS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 falta de seguimiento y control para emitir el acto de prescripción oportunamente (…)_x000a__x000a_(…)falta de gestión y celeridad en la búsqueda de bienes del contribuyente, así como en el decreto de medidas de embargo de manera ágil y oportuna(…)”_x000a__x000a_"/>
    <s v="Presentar una propuesta de ajuste a la estructura administrativa de la División de Cobranzas de la Dirección Seccional de Impuestos de Bogotá."/>
    <s v="Análisis de la propuesta presentada por la División de Cobranzas de la Dirección Seccional de Impuestos de Bogotá y meses de trabajo con la Dirección Seccional de impuestos de Bogotá"/>
    <s v="Documento"/>
    <n v="1"/>
    <d v="2023-04-01T00:00:00"/>
    <d v="2023-07-31T00:00:00"/>
    <n v="17.285714285714285"/>
    <n v="1"/>
    <s v="DGI_x000a_NC - Subproceso de Administración de Cartera_x000a_Dirección de Gestión de Impuestos_x000a_Subdirección de Cobranzas y Control Extensivo_x000a__x000a_DS - Subproceso de Administración de Cartera_x000a_Dirección Seccional de Impuestos de Bogotá_x000a_División de Cobranzas_x000a__x000a_ELABORACIÓN_x000a_30122022 "/>
    <n v="1"/>
    <x v="0"/>
  </r>
  <r>
    <x v="3"/>
    <x v="0"/>
    <s v="Auditoría de Cumplimiento. Proceso de Cobro Coactivo, corte a 31 de diciembre de 2021 – DIAN"/>
    <s v="17  01 011   "/>
    <m/>
    <m/>
    <m/>
    <s v="“(…) falta de seguimiento y control para emitir el acto de prescripción oportunamente (…)_x000a__x000a_(…)falta de gestión y celeridad en la búsqueda de bienes del contribuyente, así como en el decreto de medidas de embargo de manera ágil y oportuna(…)”_x000a__x000a_"/>
    <s v="Informar mensualmente a cada Jefe de GIT, los expedientes sin gestión de cobro en los últimos seis meses, priorizados de acuerdo con las mejoras de la metodología identificadas en las mesas de trabajo junto con el nivel central."/>
    <s v="Enviar mensualmente a cada Jefe de  GIT, una base de datos en donde se evidencian los expedientes de cobro sin gestión en los últimos seis meses."/>
    <s v="Documento"/>
    <n v="12"/>
    <d v="2023-02-01T00:00:00"/>
    <d v="2024-02-01T00:00:00"/>
    <n v="52.142857142857146"/>
    <n v="12"/>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m/>
    <m/>
    <m/>
    <s v="“(…) falta de seguimiento y control para emitir el acto de prescripción oportunamente (…)_x000a__x000a_(…)falta de gestión y celeridad en la búsqueda de bienes del contribuyente, así como en el decreto de medidas de embargo de manera ágil y oportuna(…)”_x000a__x000a_"/>
    <s v="Reporte donde se evidencia el número de expedientes a los que se les realizó gestión de cobro durante el trimestre, priorizados de acuerdo con las mejoras de la metodología identificadas en las mesas de trabajo junto con el nivel central."/>
    <s v="Informe en donde se evidencia el número de expedientes a los que se le realizó gestión de cobro durante el trimestre."/>
    <s v="Documento"/>
    <n v="4"/>
    <d v="2023-02-01T00:00:00"/>
    <d v="2024-02-01T00:00:00"/>
    <n v="52.142857142857146"/>
    <n v="4"/>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 falta de seguimiento y control para emitir el acto de prescripción oportunamente (…)_x000a__x000a_(…)falta de gestión y celeridad en la búsqueda de bienes del contribuyente, así como en el decreto de medidas de embargo de manera ágil y oportuna(…)”_x000a__x000a_"/>
    <s v="Revisar los procedimientos del subproceso de administración de cartera, sus actividades, frecuencia y términos establecidos, de acuerdo con la capacidad operativa y relación costo-beneficio."/>
    <s v="Elaborar un informe con los resultados obtenidos de la revisión efectuada a los procedimientos del subproceso de administración de cartera, y proponer los ajustes requeridos de acuerdo con la capacidad operativa y costo-beneficio."/>
    <s v="Documento"/>
    <n v="1"/>
    <d v="2023-02-01T00:00:00"/>
    <d v="2023-02-28T00:00:00"/>
    <n v="3.8571428571428572"/>
    <n v="1"/>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s v="Hallazgo Nro. 8. Oportunidad en la Investigación de Bienes y Medidas Cautelares, Expediente Nro. 201115065 (D) (F)_x000a__x000a_“(…)Los hechos descritos en los literales a) y b) denotan la falta de oportunidad y alcance para investigar los bienes del contribuyente, así como de celeridad para decretar las medidas de embargo de los inmuebles con MI 001-1034573 y MI 001-1034567, lo cual conllevó a que no obstante perfeccionarse la medida de embargo de los inmuebles citados, el 28 de marzo de 2019, la acción de cobro de las obligaciones por IVA 2013 periodos 1,2 y 3 prescribió el 22 de abril de 2019, sin recaudar ningún valor de lo adeudado, la cual fue declarada mediante Resolución No 2021114611005000241 del 13 de mayo de 2021 (Folio. 181) (…)_x000a__x000a_(…) Los anteriores hechos también evidencian que además de no haber actuado oportunamente para embargar los inmuebles citados del contribuyente tampoco hubo comunicación con el Juzgado que adelanta el proceso ejecutivo hipotecario en relación con el inmueble con MI Nro. 001-1034567, ni se procedió a embargar el vehículo de placas TIW 919, dando espacio para que operara la prescripción de la acción de cobro de las obligaciones por los Impuestos del IVA año gravable 2013 periodos 1,2 y 3; IVA 2014-3 e IVA 2015-152, sin lograr recuperar los recursos con la posibilidad de hacerlo con el producto del remate del inmueble con MI Nro. 001-1034567, a sabiendas que la DIAN contaba con información que la contribuyente era la titular del mismo, desde el año 2016 y que fue corroborada en marzo de 2017 como resultado de la investigación de bienes que realizó la DSI-Medellín (…)_x000a__x000a_(…)se generó daño al patrimonio del Estado en la suma de $119.618.000, correspondiente al valor de las obligaciones mencionadas(…)_x000a__x000a_(…)En consecuencia, el presente hallazgo tiene connotación fiscal y, de conformidad con los artículos 34 y 35 de Ley 734 de 200253, presunta incidencia disciplinaria(…)”_x000a__x000a_"/>
    <s v="(D - F)"/>
    <m/>
    <s v="“(…)falta de gestión y celeridad en la búsqueda de bienes del contribuyente, así como para decretar las medidas de embargo sobre los inmuebles del contribuyente y el vehículo (…)”"/>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proceso de Administración de Cartera_x000a_Subdirección de Cobranzas y Control Extensivo_x000a_Coordinación de Cobranzas_x000a_Coordinación y Administración de Aplicativos de Recaudo_x000a__x000a_DS - Subproceso de Administración de Cartera_x000a_Dirección Seccional de Impuestos de Medellin_x000a_División de Recaudo y Cobranzas_x000a__x000a_ELABORACIÓN_x000a_30122022"/>
    <n v="1"/>
    <x v="0"/>
  </r>
  <r>
    <x v="3"/>
    <x v="0"/>
    <m/>
    <m/>
    <m/>
    <m/>
    <m/>
    <s v="“(…)falta de gestión y celeridad en la búsqueda de bienes del contribuyente, así como para decretar las medidas de embargo sobre los inmuebles del contribuyente y el vehículo (…)”"/>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falta de gestión y celeridad en la búsqueda de bienes del contribuyente, así como para decretar las medidas de embargo sobre los inmuebles del contribuyente y el vehículo (…)”"/>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falta de gestión y celeridad en la búsqueda de bienes del contribuyente, así como para decretar las medidas de embargo sobre los inmuebles del contribuyente y el vehículo (…)”"/>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1"/>
    <x v="0"/>
  </r>
  <r>
    <x v="3"/>
    <x v="0"/>
    <m/>
    <m/>
    <m/>
    <m/>
    <m/>
    <s v="“(…)falta de gestión y celeridad en la búsqueda de bienes del contribuyente, así como para decretar las medidas de embargo sobre los inmuebles del contribuyente y el vehículo (…)”"/>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falta de gestión y celeridad en la búsqueda de bienes del contribuyente, así como para decretar las medidas de embargo sobre los inmuebles del contribuyente y el vehículo (…)”"/>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falta de gestión y celeridad en la búsqueda de bienes del contribuyente, así como para decretar las medidas de embargo sobre los inmuebles del contribuyente y el vehículo (…)”"/>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1"/>
    <x v="0"/>
  </r>
  <r>
    <x v="3"/>
    <x v="0"/>
    <m/>
    <m/>
    <m/>
    <m/>
    <m/>
    <s v="“(…)falta de gestión y celeridad en la búsqueda de bienes del contribuyente, así como para decretar las medidas de embargo sobre los inmuebles del contribuyente y el vehículo (…)”"/>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falta de gestión y celeridad en la búsqueda de bienes del contribuyente, así como para decretar las medidas de embargo sobre los inmuebles del contribuyente y el vehículo (…)”"/>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s v="Auditoría de Cumplimiento. Proceso de Cobro Coactivo, corte a 31 de diciembre de 2021 – DIAN"/>
    <s v="17  01 011   "/>
    <m/>
    <m/>
    <m/>
    <s v="“(…)falta de gestión y celeridad en la búsqueda de bienes del contribuyente, así como para decretar las medidas de embargo sobre los inmuebles del contribuyente y el vehículo (…)”"/>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falta de gestión y celeridad en la búsqueda de bienes del contribuyente, así como para decretar las medidas de embargo sobre los inmuebles del contribuyente y el vehículo (…)”"/>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0"/>
    <x v="1"/>
  </r>
  <r>
    <x v="3"/>
    <x v="0"/>
    <s v="Auditoría de Cumplimiento. Proceso de Cobro Coactivo, corte a 31 de diciembre de 2021 – DIAN"/>
    <s v="17  01 011   "/>
    <m/>
    <m/>
    <m/>
    <s v="“(…)falta de gestión y celeridad en la búsqueda de bienes del contribuyente, así como para decretar las medidas de embargo sobre los inmuebles del contribuyente y el vehículo (…)”"/>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falta de gestión y celeridad en la búsqueda de bienes del contribuyente, así como para decretar las medidas de embargo sobre los inmuebles del contribuyente y el vehículo (…)”"/>
    <s v="Presentar una propuesta de ajuste a la estructura administrativa de la División de Recaudo y Cobranzas de la Dirección Seccional de Impuestos de Medellin."/>
    <s v="Elaborar diagnóstico y radicarlo ante la Dirección de Gestión de Impuestos"/>
    <s v="Documento radicado"/>
    <n v="1"/>
    <d v="2023-01-01T00:00:00"/>
    <d v="2023-03-31T00:00:00"/>
    <n v="12.714285714285714"/>
    <n v="1"/>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m/>
    <m/>
    <m/>
    <s v="“(…)falta de gestión y celeridad en la búsqueda de bienes del contribuyente, así como para decretar las medidas de embargo sobre los inmuebles del contribuyente y el vehículo (…)”"/>
    <s v="Presentar una propuesta de ajuste a la estructura administrativa de la División de Recaudo y Cobranzas de la Dirección Seccional de Impuestos de Medellin."/>
    <s v="Análisis de la propuesta presentada por la División de Recaudo y Cobranzas de la Dirección Seccional de Impuestos de Medellin "/>
    <s v="Documento"/>
    <n v="1"/>
    <d v="2023-04-01T00:00:00"/>
    <d v="2023-07-31T00:00:00"/>
    <n v="17.285714285714285"/>
    <n v="1"/>
    <s v="DGI_x000a_NC - Subproceso de Administración de Cartera_x000a_Dirección de Gestión de Impuestos_x000a_Subdirección de Cobranzas y Control Extensivo_x000a__x000a_DS - Subproceso de Administración de Cartera_x000a_Dirección Seccional de Impuestos de Medellin_x000a_División de Recaudo y  Cobranzas _x000a__x000a_ELABORACIÓN_x000a_30122022"/>
    <n v="1"/>
    <x v="0"/>
  </r>
  <r>
    <x v="3"/>
    <x v="0"/>
    <s v="Auditoría de Cumplimiento. Proceso de Cobro Coactivo, corte a 31 de diciembre de 2021 – DIAN"/>
    <s v="17  01 011   "/>
    <m/>
    <m/>
    <m/>
    <s v="“(…)falta de gestión y celeridad en la búsqueda de bienes del contribuyente, así como para decretar las medidas de embargo sobre los inmuebles del contribuyente y el vehículo (…)”"/>
    <s v="Informar mensualmente a los Jefes de GIT, los expedientes de cobro con investigación de bienes, medidas de embargo, secuestro y remate, priorizados de acuerdo con las mejoras de la metodología identificadas en las mesas de trabajo junto con el nivel central."/>
    <s v="Enviar mensualmente a cada Jefe de GIT, una base en Excel donde se evidencian los expedientes de cobro con investigación de bienes, medidas de embargo, secuestro y remate."/>
    <s v="Documento"/>
    <n v="12"/>
    <d v="2023-02-01T00:00:00"/>
    <d v="2024-02-01T00:00:00"/>
    <n v="52.142857142857146"/>
    <n v="12"/>
    <s v="DGI_x000a_DS - Subproceso de Administración de Cartera._x000a_Dirección Seccional de Impuestos de Medellin_x000a_División de Recaudo y Cobranzas _x000a__x000a_ELABORACIÓN_x000a_30122022"/>
    <n v="1"/>
    <x v="0"/>
  </r>
  <r>
    <x v="3"/>
    <x v="0"/>
    <s v="Auditoría de Cumplimiento. Proceso de Cobro Coactivo, corte a 31 de diciembre de 2021 – DIAN"/>
    <s v="17  01 011   "/>
    <s v="Hallazgo Nro. 9. Custodia y administración de bienes secuestrados, Expediente Nro. 200404830 del contribuyente identificado con NIT 811026755 (D)_x000a__x000a_(…)Analizados los documentos obrantes en el expediente, se observa que la DIAN realizó actuaciones con el fin de dar impulso al proceso de cobro coactivo Nro. 200404830, no obstante, con respecto al bien entregado a la secuestre el 20 de agosto de 2013, no hizo seguimiento oportuno, en razón a que desde el momento en que se dejó a disposición del secuestre el vehículo en mención, tardó un (1) año y seis (6) meses para nombrar al perito avaluador, inobservando lo dispuesto en el Procedimiento PR-CA- 0271- Cobro Coactivo – Ejecución de bienes del deudor; donde la administración Tributaria tenía, que a partir de 20 días hábiles después de la diligencia de secuestro, ordenar el avalúo y realizar la designación del perito avaluador(…)_x000a__x000a_(…)De igual forma, se tiene que ni en el momento del conocimiento de los hechos, ni a 15 de noviembre de 2022, la Administración Tributaria, no ha instaurado denuncia alguna ante las entidades competentes en contra de la auxiliar de la justicia (secuestre), por los hechos ya mencionados, inobservando la normatividad existente en precedencia(…)_x000a__x000a_(…)el hallazgo se comunica de conformidad con los artículos 34 y 35 de Ley 734 de 200258, con presunta incidencia disciplinaria.(…)”  _x000a_"/>
    <s v="(D)"/>
    <m/>
    <s v="“(...)deficiencias en la gestión, en el entendido que la DIAN no realizó seguimiento y control alguno del vehículo aprehendido y entregado al secuestre, y, además, no ha instaurado denuncia de los hechos ocurridos con el fin de la recuperación del bien (…)”"/>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proceso de Administración de Cartera_x000a_Subdirección de Cobranzas y Control Extensivo_x000a_Coordinación de Cobranzas_x000a_Coordinación y Administración de Aplicativos de Recaudo_x000a__x000a_DS - Subproceso de Administración de Cartera_x000a_Dirección Seccional de Impuestos de Medellin_x000a_División de Recaudo y Cobranzas_x000a__x000a_ELABORACIÓN_x000a_30122022"/>
    <n v="1"/>
    <x v="0"/>
  </r>
  <r>
    <x v="3"/>
    <x v="0"/>
    <m/>
    <m/>
    <m/>
    <m/>
    <m/>
    <s v="“(...)deficiencias en la gestión, en el entendido que la DIAN no realizó seguimiento y control alguno del vehículo aprehendido y entregado al secuestre, y, además, no ha instaurado denuncia de los hechos ocurridos con el fin de la recuperación del bien (…)”"/>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deficiencias en la gestión, en el entendido que la DIAN no realizó seguimiento y control alguno del vehículo aprehendido y entregado al secuestre, y, además, no ha instaurado denuncia de los hechos ocurridos con el fin de la recuperación del bien (…)”"/>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deficiencias en la gestión, en el entendido que la DIAN no realizó seguimiento y control alguno del vehículo aprehendido y entregado al secuestre, y, además, no ha instaurado denuncia de los hechos ocurridos con el fin de la recuperación del bien (…)”"/>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deficiencias en la gestión, en el entendido que la DIAN no realizó seguimiento y control alguno del vehículo aprehendido y entregado al secuestre, y, además, no ha instaurado denuncia de los hechos ocurridos con el fin de la recuperación del bien (…)”"/>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deficiencias en la gestión, en el entendido que la DIAN no realizó seguimiento y control alguno del vehículo aprehendido y entregado al secuestre, y, además, no ha instaurado denuncia de los hechos ocurridos con el fin de la recuperación del bien (…)”"/>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deficiencias en la gestión, en el entendido que la DIAN no realizó seguimiento y control alguno del vehículo aprehendido y entregado al secuestre, y, además, no ha instaurado denuncia de los hechos ocurridos con el fin de la recuperación del bien (…)”"/>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deficiencias en la gestión, en el entendido que la DIAN no realizó seguimiento y control alguno del vehículo aprehendido y entregado al secuestre, y, además, no ha instaurado denuncia de los hechos ocurridos con el fin de la recuperación del bien (…)”"/>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deficiencias en la gestión, en el entendido que la DIAN no realizó seguimiento y control alguno del vehículo aprehendido y entregado al secuestre, y, además, no ha instaurado denuncia de los hechos ocurridos con el fin de la recuperación del bien (…)”"/>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s v="Auditoría de Cumplimiento. Proceso de Cobro Coactivo, corte a 31 de diciembre de 2021 – DIAN"/>
    <s v="17  01 011   "/>
    <m/>
    <m/>
    <m/>
    <s v="“(...)deficiencias en la gestión, en el entendido que la DIAN no realizó seguimiento y control alguno del vehículo aprehendido y entregado al secuestre, y, además, no ha instaurado denuncia de los hechos ocurridos con el fin de la recuperación del bien (…)”"/>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deficiencias en la gestión, en el entendido que la DIAN no realizó seguimiento y control alguno del vehículo aprehendido y entregado al secuestre, y, además, no ha instaurado denuncia de los hechos ocurridos con el fin de la recuperación del bien (…)”"/>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0"/>
    <x v="1"/>
  </r>
  <r>
    <x v="3"/>
    <x v="0"/>
    <s v="Auditoría de Cumplimiento. Proceso de Cobro Coactivo, corte a 31 de diciembre de 2021 – DIAN"/>
    <s v="17  01 011   "/>
    <m/>
    <m/>
    <m/>
    <s v="“(...)deficiencias en la gestión, en el entendido que la DIAN no realizó seguimiento y control alguno del vehículo aprehendido y entregado al secuestre, y, además, no ha instaurado denuncia de los hechos ocurridos con el fin de la recuperación del bien (…)”"/>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deficiencias en la gestión, en el entendido que la DIAN no realizó seguimiento y control alguno del vehículo aprehendido y entregado al secuestre, y, además, no ha instaurado denuncia de los hechos ocurridos con el fin de la recuperación del bien (…)”"/>
    <s v="Presentar una propuesta de ajuste a la estructura administrativa de la División de Recaudo y Cobranzas de la Dirección Seccional de Impuestos de Medellin."/>
    <s v="Elaborar diagnóstico y radicarlo ante la Dirección de Gestión de Impuestos"/>
    <s v="Documento radicado"/>
    <n v="1"/>
    <d v="2023-01-01T00:00:00"/>
    <d v="2023-03-31T00:00:00"/>
    <n v="12.714285714285714"/>
    <n v="1"/>
    <s v="DGI_x000a_Dirección Seccional de Impuestos de Medellin_x000a_División de Recaudo y Cobranzas_x000a__x000a_ELABORACIÓN_x000a_30122022"/>
    <n v="1"/>
    <x v="0"/>
  </r>
  <r>
    <x v="3"/>
    <x v="0"/>
    <s v="Auditoría de Cumplimiento. Proceso de Cobro Coactivo, corte a 31 de diciembre de 2021 – DIAN"/>
    <s v="17  01 011   "/>
    <m/>
    <m/>
    <m/>
    <s v="“(...)deficiencias en la gestión, en el entendido que la DIAN no realizó seguimiento y control alguno del vehículo aprehendido y entregado al secuestre, y, además, no ha instaurado denuncia de los hechos ocurridos con el fin de la recuperación del bien (…)”"/>
    <s v="Presentar una propuesta de ajuste a la estructura administrativa de la División de Recaudo y Cobranzas de la Dirección Seccional de Impuestos de Medellin."/>
    <s v="Análisis de la propuesta presentada por la División de Recaudo y Cobranzas de la Dirección Seccional de Impuestos de Medellin "/>
    <s v="Documento"/>
    <n v="1"/>
    <d v="2023-04-01T00:00:00"/>
    <d v="2023-07-31T00:00:00"/>
    <n v="17.285714285714285"/>
    <n v="1"/>
    <s v="DGI_x000a_NC - Subproceso de Administración de Cartera_x000a_Dirección de Gestión de Impuestos_x000a_Subdirección de Cobranzas y Control Extensivo_x000a__x000a_DS - Subproceso Administracion de Cartera_x000a_Dirección Seccional de Impuestos de Medellin_x000a_División de Recaudo y  Cobranzas_x000a__x000a_ELABORACIÓN_x000a_30122022"/>
    <n v="1"/>
    <x v="0"/>
  </r>
  <r>
    <x v="3"/>
    <x v="0"/>
    <s v="Auditoría de Cumplimiento. Proceso de Cobro Coactivo, corte a 31 de diciembre de 2021 – DIAN"/>
    <s v="17  01 011   "/>
    <m/>
    <m/>
    <m/>
    <s v="“(...)deficiencias en la gestión, en el entendido que la DIAN no realizó seguimiento y control alguno del vehículo aprehendido y entregado al secuestre, y, además, no ha instaurado denuncia de los hechos ocurridos con el fin de la recuperación del bien (…)”"/>
    <s v="Informar mensualmente a los Jefes de GIT, los expedientes de cobro con investigación de bienes, medidas de embargo, secuestro y remate, priorizados de acuerdo con las mejoras de la metodología identificadas en las mesas de trabajo junto con el nivel central."/>
    <s v="Enviar mensualmente a cada Jefe de GIT, una base en Excel donde se evidencian los expedientes de cobro con investigación de bienes, medidas de embargo, secuestro y remate."/>
    <s v="Correo electrónico"/>
    <n v="12"/>
    <d v="2023-02-01T00:00:00"/>
    <d v="2024-02-01T00:00:00"/>
    <n v="52.142857142857146"/>
    <n v="12"/>
    <s v="DGI_x000a_DS - Subproceso de Administración de Cartera_x000a_Dirección Seccional de Impuestos de Medellin_x000a_División de Recaudo y Cobranzas _x000a__x000a_ELABORACIÓN_x000a_30122022"/>
    <n v="1"/>
    <x v="0"/>
  </r>
  <r>
    <x v="3"/>
    <x v="0"/>
    <s v="Auditoría de Cumplimiento. Proceso de Cobro Coactivo, corte a 31 de diciembre de 2021 – DIAN"/>
    <s v="17  01 011   "/>
    <s v="Hallazgo Nro. 10. Expedientes Nro. 201500860 NIT. 900419548, 2003035320 NIT. 802014863. (D)_x000a__x000a_“(…) A partir de lo anterior la CGR determina que durante todo el proceso de acción de cobro adelantado por la DIAN mediante expediente Nro. 201500860, la cual prescribió el 27 de abril de 2021, se evidencia una sola investigación de bienes con resultado negativo el 14 de noviembre de 2019(…) _x000a__x000a_(…) respecto de los expedientes Nros. 201500860 NIT. 900419548 y 2003035320 NIT. 862014863, si bien se detecta la aplicación de otras medidas cautelares, de igual forma se ponen de manifiesto deficiencias relacionadas con la investigación de bienes que debió surtirse a fin de lograr el pago de las obligaciones, dentro del término de vigencia de la acción de cobro, y con la periodicidad establecida en los procedimientos aplicables. _x000a__x000a_El hallazgo se registra con presunta incidencia disciplinaria, de conformidad con los artículos 34 y 35 de Ley 734 de 200262 (vigente hasta 28 de marzo de 2022), derogada por la Ley 1952 de 2019.(…)”"/>
    <s v="(D)"/>
    <m/>
    <s v="“(…)deficiencias relacionadas con la investigación de bienes que debió surtirse a fin de lograr el pago de las obligaciones (…)”"/>
    <s v="Efectuar seguimiento y verificación por parte del Funcionario de la Coordinación de Cobranzas a cargo de la orientación y apoyo a la gestión de la DSI Barranquilla respecto de las alertas generadas por la herramienta de control de prescripciones y obligaciones en segmento de segunda etapa"/>
    <s v="Efectuar seguimiento trimestral por el Profesional de la Coordinación de Cobranzas, quien ejerce funciones de orientación y apoyo a la gestión de la DSI Barranquilla, en el marco del Plan Padrino, respecto de las alertas generadas por la herramienta de control de prescripciones y obligaciones en segmento de segunda etapa, remitiendo las correspondientes al último trimestre a la Dirección Seccional de Impuestos de Barranquilla."/>
    <s v="Informe y/o e-mail remitido a las Seccionales "/>
    <n v="4"/>
    <d v="2026-08-01T00:00:00"/>
    <d v="2027-07-31T00:00:00"/>
    <n v="52"/>
    <n v="0"/>
    <s v="DGI_x000a_Dirección de Gestión de Impuestos_x000a_Subdirección de Cobranzas y Control Extensivo _x000a_Coordinación de Cobranzas"/>
    <n v="0"/>
    <x v="1"/>
  </r>
  <r>
    <x v="3"/>
    <x v="0"/>
    <m/>
    <m/>
    <m/>
    <m/>
    <m/>
    <m/>
    <m/>
    <s v="Llevar a cabo la verificación trimestral a cargo del profesional de la Coordinación de Cobranzas, quien ejerce funciones de orientación y apoyo a la gestión de la DSI Barranquilla, en el marco del Plan Padrino. Esta verificación se efectuará sobre una muestra de 30 obligaciones (tributarias y aduaneras), seleccionadas a partir de la revisión trimestral de 200 obligaciones adelantada por la Dirección Seccional, con base en las alertas generadas por la herramienta de control de prescripciones y obligaciones en el segmento de segunda etapa, validando las actuaciones realizadas frente a los expedientes físicos."/>
    <s v="Informe PDF de verificación con resultados de la muestra"/>
    <n v="4"/>
    <d v="2026-09-01T00:00:00"/>
    <d v="2027-08-31T00:00:00"/>
    <n v="52"/>
    <n v="0"/>
    <s v="DGI_x000a_Dirección de Gestión de Impuestos_x000a_Subdirección de Cobranzas y Control Extensivo _x000a_Coordinación de Cobranzas"/>
    <n v="0"/>
    <x v="1"/>
  </r>
  <r>
    <x v="3"/>
    <x v="0"/>
    <m/>
    <m/>
    <m/>
    <m/>
    <m/>
    <m/>
    <m/>
    <s v="Realizar retroalimentación trimestral de las verificaciones efectuadas por el Profesional de la Coordinación de Cobranzas, en ejercicio de sus funciones de orientación y apoyo a la gestión de la DSI Barranquilla, dirigida a los funcionarios de esa Dirección Seccional."/>
    <s v="Listas de asistencia"/>
    <n v="4"/>
    <d v="2026-09-01T00:00:00"/>
    <d v="2027-08-31T00:00:00"/>
    <n v="52"/>
    <n v="0"/>
    <s v="DGI_x000a_Dirección de Gestión de Impuestos_x000a_Subdirección de Cobranzas y Control Extensivo _x000a_Dirección Seccional de Impuestos de Barranquilla_x000a_Coordinación de Cobranzas"/>
    <n v="0"/>
    <x v="1"/>
  </r>
  <r>
    <x v="3"/>
    <x v="0"/>
    <m/>
    <m/>
    <m/>
    <m/>
    <m/>
    <m/>
    <s v="Realizar seguimiento y control trimestral  por parte de la División de Cobranzas y/o Grupo de Cobranzas de la Dirección Seccional de Barranquilla, de obligaciones próximas a prescribir y Gestionables Segunda Etapa con investigaciones de bienes positiva sin ejecutar"/>
    <s v="Verificar trimestralmente las actuaciones de cobro sobre 100 obligaciones (tributarias y aduaneras) provenientes del inventario de cartera del ultimo trimestre, marcadas en el segmento 2da etapa. Esta verificación consiste en validar que, durante el último trimestre, se haya realizado la gestión, la investigación y/o la ejecución de bienes; al igual que comprobar la existencia del soporte documental en el expediente donde se evidencie su ejecución conforme lo establecido en el PR-COT-0326 Investigación de bienes."/>
    <s v="Informe en PDF y reporte en Excel con la validación del inventario de cartera, estado de obligaciones, actuaciones y avances en recuperación."/>
    <n v="4"/>
    <d v="2026-08-01T00:00:00"/>
    <d v="2027-07-31T00:00:00"/>
    <n v="52"/>
    <n v="0"/>
    <s v="DGI_x000a_Dirección de Gestión de Impuestos_x000a_Subdirección de Cobranzas y Control Extensivo _x000a_Dirección Seccional de Impuestos de Barranquilla "/>
    <n v="0"/>
    <x v="1"/>
  </r>
  <r>
    <x v="3"/>
    <x v="0"/>
    <m/>
    <m/>
    <m/>
    <m/>
    <m/>
    <m/>
    <m/>
    <s v="Verificar trimestralmente las actuaciones de cobro sobre 100 obligaciones (tributarias y aduaneras) en control de prescripción (año 5 de la obligación), a partir de las alertas generadas por la herramienta de control de prescripciones del último trimestre. Esta verificación consiste en validar que, durante el último trimestre, se haya realizado la gestión, la investigación y/o la ejecución de bienes; al igual que comprobar la existencia del soporte documental en el expediente donde se evidencie su ejecución conforme lo establecido en el PR-COT-0326 Investigación de bienes."/>
    <s v="Informe en PDF y reporte en Excel con validación de alertas, estado de obligaciones, actuaciones y avances en recuperación."/>
    <n v="4"/>
    <d v="2026-08-01T00:00:00"/>
    <d v="2027-07-31T00:00:00"/>
    <n v="52"/>
    <n v="0"/>
    <s v="DGI_x000a_Dirección de Gestión de Impuestos_x000a_Subdirección de Cobranzas y Control Extensivo _x000a_Dirección Seccional de Impuestos de Barranquilla"/>
    <n v="0"/>
    <x v="1"/>
  </r>
  <r>
    <x v="3"/>
    <x v="0"/>
    <m/>
    <m/>
    <m/>
    <m/>
    <m/>
    <m/>
    <s v="Llevar a cabo capacitación en procedimientos de cartera y retroalimentación de verificaciones"/>
    <s v="Realizar capacitación cuatrimestral en procedimientos PR-COT-0326 Investigación de bienes,PR-COT-0327 Decretar medidas cautelares,  PR-COT-0391 Remate de bienes, PR-COT-0388 Secuestro de bienes, PR-COT-0389 Avalúo de bienes, PR-COT-0319 Entrega de bienes secuestrados"/>
    <s v="Listas de asistencia"/>
    <n v="3"/>
    <d v="2026-08-01T00:00:00"/>
    <d v="2027-07-31T00:00:00"/>
    <n v="52"/>
    <n v="0"/>
    <s v="DGI_x000a_Dirección de Gestión de Impuestos_x000a_Subdirección de Cobranzas y Control Extensivo _x000a_Dirección Seccional de Impuestos de Barranquilla_x000a_Coordinación de Cobranzas"/>
    <n v="0"/>
    <x v="1"/>
  </r>
  <r>
    <x v="3"/>
    <x v="0"/>
    <s v="Auditoría de Cumplimiento. Proceso de Cobro Coactivo, corte a 31 de diciembre de 2021 – DIAN"/>
    <s v="17  01 011   "/>
    <s v="Hallazgo Nro. 11. Expediente 2012531450 Prescripción de obligación en etapa persuasiva NIT. 900531962. (D)(F)_x000a__x000a_“(…)De los hechos anteriores se determina que la DIAN, en este caso, no realizó de forma oportuna y efectiva cobro persuasivo ni libró mandamiento de pago para ordenar y hacer exigible la cancelación de la obligación. Es decir, no se desplegaron los mecanismos y actividades indicadas en los procedimientos aplicables para garantizar el recaudo de los recursos vinculados a la obligación indicada antes de perder la posibilidad de hacerla exigible, no existió oportunidad para la búsqueda de bienes, así como una efectiva cobertura y alcance en las medidas cautelares previas y concomitantes permitiendo la prescripción de la acción de cobro (…)_x000a__x000a_(…) Con lo anterior, se generó daño al patrimonio del Estado en la suma de $141.691.000 (…)_x000a__x000a_(…)El hallazgo se comunica con incidencia fiscal al tenor de lo dispuesto en el artículo 6º de la Ley 610 de 2000 y con presunta incidencia disciplinaria conforme a lo dispuesto en los artículos 34 y 35 de Ley 734 de 2002”.(…)”"/>
    <s v="(D - F)"/>
    <m/>
    <s v="“(…) falta de celeridad y eficacia en las acciones adelantadas frente al deudor y el incumplimiento de las normas y procedimientos aplicables (…)”"/>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proceso de Administración de Cartera_x000a_Subdirección de Cobranzas y Control Extensivo_x000a_Coordinación de Cobranzas_x000a_Coordinación y Administración de Aplicativos de Recaudo_x000a__x000a_DS - Subproceso de Administración de Cartera_x000a_Dirección Seccional de Impuestos de Medellin_x000a_División de Recaudo y Cobranzas _x000a__x000a_ELABORACIÓN_x000a_30122022"/>
    <n v="1"/>
    <x v="0"/>
  </r>
  <r>
    <x v="3"/>
    <x v="0"/>
    <m/>
    <m/>
    <m/>
    <m/>
    <m/>
    <s v="“(…) falta de celeridad y eficacia en las acciones adelantadas frente al deudor y el incumplimiento de las normas y procedimientos aplicables (…)”"/>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 falta de celeridad y eficacia en las acciones adelantadas frente al deudor y el incumplimiento de las normas y procedimientos aplicables (…)”"/>
    <s v="Contar con un sistema de información integrado que refleje la situación fiscal y procesal real de los contribuyentes."/>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 falta de celeridad y eficacia en las acciones adelantadas frente al deudor y el incumplimiento de las normas y procedimientos aplicables (…)”"/>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1"/>
    <x v="0"/>
  </r>
  <r>
    <x v="3"/>
    <x v="0"/>
    <m/>
    <m/>
    <m/>
    <m/>
    <m/>
    <s v="“(…) falta de celeridad y eficacia en las acciones adelantadas frente al deudor y el incumplimiento de las normas y procedimientos aplicables (…)”"/>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 falta de celeridad y eficacia en las acciones adelantadas frente al deudor y el incumplimiento de las normas y procedimientos aplicables (…)”"/>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falta de celeridad y eficacia en las acciones adelantadas frente al deudor y el incumplimiento de las normas y procedimientos aplicables (…)”"/>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1"/>
    <x v="0"/>
  </r>
  <r>
    <x v="3"/>
    <x v="0"/>
    <m/>
    <m/>
    <m/>
    <m/>
    <m/>
    <s v="“(…) falta de celeridad y eficacia en las acciones adelantadas frente al deudor y el incumplimiento de las normas y procedimientos aplicables (…)”"/>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falta de celeridad y eficacia en las acciones adelantadas frente al deudor y el incumplimiento de las normas y procedimientos aplicables (…)”"/>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s v="Auditoría de Cumplimiento. Proceso de Cobro Coactivo, corte a 31 de diciembre de 2021 – DIAN"/>
    <s v="17  01 011   "/>
    <m/>
    <m/>
    <m/>
    <s v="“(…) falta de celeridad y eficacia en las acciones adelantadas frente al deudor y el incumplimiento de las normas y procedimientos aplicables (…)”"/>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falta de celeridad y eficacia en las acciones adelantadas frente al deudor y el incumplimiento de las normas y procedimientos aplicables (…)”"/>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0"/>
    <x v="1"/>
  </r>
  <r>
    <x v="3"/>
    <x v="0"/>
    <s v="Auditoría de Cumplimiento. Proceso de Cobro Coactivo, corte a 31 de diciembre de 2021 – DIAN"/>
    <s v="17  01 011   "/>
    <m/>
    <m/>
    <m/>
    <s v="“(…) falta de celeridad y eficacia en las acciones adelantadas frente al deudor y el incumplimiento de las normas y procedimientos aplicables (…)”"/>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falta de celeridad y eficacia en las acciones adelantadas frente al deudor y el incumplimiento de las normas y procedimientos aplicables (…)”"/>
    <s v="Presentar una propuesta de ajuste a la estructura administrativa de la División de Cobranzas de la Dirección Seccional de Impuestos de Bogotá."/>
    <s v="Elaborar diagnóstico y radicarlo ante la Dirección de Gestión de Impuestos"/>
    <s v="Documento radicado"/>
    <n v="1"/>
    <d v="2023-01-01T00:00:00"/>
    <d v="2023-03-31T00:00:00"/>
    <n v="12.714285714285714"/>
    <n v="1"/>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 falta de celeridad y eficacia en las acciones adelantadas frente al deudor y el incumplimiento de las normas y procedimientos aplicables (…)”"/>
    <s v="Presentar una propuesta de ajuste a la estructura administrativa de la División de Cobranzas de la Dirección Seccional de Impuestos de Bogotá."/>
    <s v="Análisis de la propuesta presentada por la División de Cobranzas de la Dirección Seccional de Impuestos de Bogotá y meses de trabajo con la Dirección Seccional de impuestos de Bogotá"/>
    <s v="Documento"/>
    <n v="1"/>
    <d v="2023-04-01T00:00:00"/>
    <d v="2023-07-31T00:00:00"/>
    <n v="17.285714285714285"/>
    <n v="1"/>
    <s v="DGI_x000a_NC - Subproceso de Administración de Cartera_x000a_Dirección de Gestión de Impuestos_x000a_Subdirección de Cobranzas y Control Extensivo_x000a_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m/>
    <m/>
    <m/>
    <s v="“(…) falta de celeridad y eficacia en las acciones adelantadas frente al deudor y el incumplimiento de las normas y procedimientos aplicables (…)”"/>
    <s v="Informar mensualmente a cada Jefe de GIT, los expedientes de cobro sin investigación de bienes, priorizados de acuerdo con las mejoras de la metodología identificadas en las mesas de trabajo junto con el nivel central."/>
    <s v="Enviar mensualmente a cada Jefe de GIT, una base en datos en donde se evidencian los expedientes de cobro sin investigaciones de bienes."/>
    <s v="Documento"/>
    <n v="12"/>
    <d v="2023-02-01T00:00:00"/>
    <d v="2024-02-01T00:00:00"/>
    <n v="52.142857142857146"/>
    <n v="12"/>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 falta de celeridad y eficacia en las acciones adelantadas frente al deudor y el incumplimiento de las normas y procedimientos aplicables (…)”"/>
    <s v="Reporte en donde se evidencia el número de expedientes de cobro con investigaciones de bienes realizadas durante el trimestre, priorizados de acuerdo con las mejoras de la metodología identificadas en las mesas de trabajo junto con el nivel central."/>
    <s v="Informe en donde se evidencia el número de expedientes de cobro a los que se les realizó investigaciones de bienes durante el trimestre."/>
    <s v="Documento"/>
    <n v="4"/>
    <d v="2023-02-01T00:00:00"/>
    <d v="2024-02-01T00:00:00"/>
    <n v="52.142857142857146"/>
    <n v="4"/>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s v="Hallazgo Nro. 12. Gestión de cobro Expediente Nro. 201103469 (F) (D)_x000a__x000a_“(…)Pese a la aplicación de títulos de depósito judicial a las obligaciones verificadas por CGR, no fue posible obtener el pago total de éstas, y el 18 de julio de 2021 prescribió la acción de cobro para la Administración tributaria, de acuerdo con lo establecido en el artículo 817 del Estatuto Tributario, modificado por el artículo 53 de la Ley 739 de 2014, y de la suspensión decretada con ocasión de la pandemia generada por el covid-19, mediante la Resolución 000022 del 18 de marzo de 2020 proferida por la Dian, la cual suspendió a partir del 19 de marzo, los términos en los procesos y actuaciones administrativas en materia tributaria, aduanera y cambiaria de su competencia, posteriormente, y mediante la Resolución 0055 del 29 de mayo, la Dian levantó la suspensión de términos a partir del 2 de junio de 2020. En suma, los citados términos estuvieron suspendidos desde el 19 de marzo y hasta el 1 de junio de 2020 (75 días)._x000a__x000a_(…)Así las cosas, no se dispone de la resolución de prescripción, no obstante, las obligaciones se encuentran prescritas(…)_x000a__x000a_(…)se generó daño al patrimonio del Estado en la suma de $198.577.602 correspondiente al valor de las obligaciones mencionadas más la actualización e intereses(…)_x000a__x000a_(…)En consecuencia, el presente hallazgo se comunica con connotación fiscal y, de conformidad con los artículos 34 y 35 de Ley 734 de 2002, presunta incidencia disciplinaria(…)”.  "/>
    <s v="(F - D)"/>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proceso de Administración de Cartera_x000a_Subdirección de Cobranzas y Control Extensivo_x000a_Coordinación de Cobranzas_x000a_Coordinación y Administración de Aplicativos de Recaudo_x000a__x000a_DS - Subproceso de Administración de Cartera_x000a_Dirección Seccional de Impuestos de Medellin_x000a_División de Recaudo y Cobranzas _x000a__x000a_ELABORACIÓN_x000a_30122022"/>
    <n v="1"/>
    <x v="0"/>
  </r>
  <r>
    <x v="3"/>
    <x v="0"/>
    <m/>
    <m/>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Contar con un sistema de información integrado que refleje la situación fiscal y procesal real de los contribuyentes."/>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s v="Auditoría de Cumplimiento. Proceso de Cobro Coactivo, corte a 31 de diciembre de 2021 – DIAN"/>
    <s v="17  01 011   "/>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0"/>
    <x v="1"/>
  </r>
  <r>
    <x v="3"/>
    <x v="0"/>
    <s v="Auditoría de Cumplimiento. Proceso de Cobro Coactivo, corte a 31 de diciembre de 2021 – DIAN"/>
    <s v="17  01 011   "/>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Presentar una propuesta de ajuste a la estructura administrativa de la División de Recaudo y Cobranzas de la Dirección Seccional de Impuestos de Medellin."/>
    <s v="Elaborar diagnóstico y radicarlo ante la Dirección de Gestión de Impuestos"/>
    <s v="Documento radicado"/>
    <n v="1"/>
    <d v="2023-01-01T00:00:00"/>
    <d v="2023-03-31T00:00:00"/>
    <n v="12.714285714285714"/>
    <n v="1"/>
    <s v="DGI_x000a_DS - Subproceso Administracion de Cartera_x000a_Dirección Seccional de Impuestos de Medellin_x000a_División de Recaudo y Cobranzas _x000a__x000a_ELABORACIÓN_x000a_30122022"/>
    <n v="1"/>
    <x v="0"/>
  </r>
  <r>
    <x v="3"/>
    <x v="0"/>
    <s v="Auditoría de Cumplimiento. Proceso de Cobro Coactivo, corte a 31 de diciembre de 2021 – DIAN"/>
    <s v="17  01 011   "/>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Presentar una propuesta de ajuste a la estructura administrativa de la División de Recaudo y Cobranzas de la Dirección Seccional de Impuestos de Medellin."/>
    <s v="Análisis de la propuesta presentada por la División de Recaudo y Cobranzas de la Dirección Seccional de Impuestos de Medellin "/>
    <s v="Documento"/>
    <n v="1"/>
    <d v="2023-04-01T00:00:00"/>
    <d v="2023-07-31T00:00:00"/>
    <n v="17.285714285714285"/>
    <n v="1"/>
    <s v="DGI_x000a_NC - Subproceso Administracion de Cartera_x000a_Dirección de Gestión de Impuestos_x000a_Subdirección de Cobranzas y Control Extensivo_x000a__x000a_DS -  Subproceso Administracion de Cartera_x000a_Dirección Seccional de Impuestos de Medellin_x000a_División de Recaudo y  Cobranzas _x000a__x000a_ELABORACIÓN_x000a_30122022"/>
    <n v="1"/>
    <x v="0"/>
  </r>
  <r>
    <x v="3"/>
    <x v="0"/>
    <s v="Auditoría de Cumplimiento. Proceso de Cobro Coactivo, corte a 31 de diciembre de 2021 – DIAN"/>
    <s v="17  01 011   "/>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Informar mensualmente a los Jefes de GIT, los expedientes de cobro con investigación de bienes, medidas de embargo, secuestro y remate, priorizados de acuerdo con las mejoras de la metodología identificadas en las mesas de trabajo junto con el nivel central."/>
    <s v="Enviar mensualmente a cada Jefe de GIT, una base en Excel donde se evidencian los expedientes de cobro con investigación de bienes, medidas de embargo, secuestro y remate."/>
    <s v="Correo electrónico"/>
    <n v="12"/>
    <d v="2023-02-01T00:00:00"/>
    <d v="2024-02-01T00:00:00"/>
    <n v="52.142857142857146"/>
    <n v="12"/>
    <s v="DGI_x000a_DS - Subproceso de Administración de Cartera_x000a_Dirección Seccional de Impuestos de Medellin_x000a_División de Recaudo y Cobranzas_x000a__x000a_ELABORACIÓN_x000a_30122022"/>
    <n v="1"/>
    <x v="0"/>
  </r>
  <r>
    <x v="3"/>
    <x v="0"/>
    <s v="Auditoría de Cumplimiento. Proceso de Cobro Coactivo, corte a 31 de diciembre de 2021 – DIAN"/>
    <s v="17  01 011   "/>
    <s v=" Hallazgo Nro. 13. Expediente nro. 201416563 NIT. 890926272. Embargo y secuestro de bienes. (D) (F)_x000a__x000a_“(…) la DIAN durante la vigencia de la acción de cobro no realizó gestiones oportunas para secuestrar y rematar los vehículos embargados mediante resoluciones Nros. 20160201000025, 20160201000026, 20160201000027, 20160201000028, 20160201000029, 20160201000030, 20160201000031, 20160201000032 y 20160201000033; así como tampoco se evidenció auto de trámite que justifique y decida sobre la relación costo-beneficio conforme con el artículo 839- 4 del E.T. _x000a_Igual situación ocurrió con el embargo de establecimiento comercial Nro. 20180207000005. De igual forma, la DIAN no adelantó las acciones tendientes a rematar las acciones embargadas mediante resoluciones Nros. 20180221000105, 20180221000106 y 20180221000107, solo indicaron que era necesario realizarlo por bolsa. _x000a_En consecuencia, la gestión de cobro respecto de la sanción impuesta mediante Resolución Nro. 112412012000799 del 20 de noviembre de 2012, no se adelantó en los términos dispuestos por el Estatuto Tributario, los procedimientos dispuestos por la DIAN y normatividad aplicable, como quiera que, no se adelantó el secuestro y remate de los bienes y acciones embargados, operando la prescripción de la acción de cobro sin el recaudo de los recursos vinculados.(…)_x000a__x000a_(…) se generó daño al patrimonio del Estado en la suma de $450.157.661,_x000a__x000a_En consecuencia, el hallazgo se registra con connotación fiscal, de conformidad con el artículo 6º de la Ley 610 de 2022 y, de acuerdo con los artículos 34 y 35 de Ley 734 de 2002, con presunta incidencia disciplinaria(…)” "/>
    <s v="(D - F)"/>
    <m/>
    <s v="“(…) no se adelantó en los términos dispuestos por el Estatuto Tributario, los procedimientos dispuestos por la DIAN y normatividad aplicable(…)”"/>
    <s v="Desarrollar mesas de Trabajo con el Nivel Central que permitan identificar mejoras en la metodología para la priorización y Segmentación de la Cartera basada en la capacidad operativa y en el costo beneficio."/>
    <s v="convocar y participar en las mesas de trabajo cuatrimestrales junto con el nivel central, en donde se expongan las dificultades y necesidades puntuales en aras de cumplir con lo establecido en el plan de cobro 2023."/>
    <s v="Memorias de las mesas de trabajo realizadas."/>
    <n v="3"/>
    <d v="2023-02-01T00:00:00"/>
    <d v="2024-02-01T00:00:00"/>
    <n v="52.142857142857146"/>
    <n v="3"/>
    <s v="DGI_x000a_NC - Subproceso de Administración de Cartera_x000a_Subdirección de Cobranzas y Control Extensivo_x000a_Coordinación de Cobranzas_x000a_Coordinación y Administración de Aplicativos de Recaudo_x000a__x000a_DS - Subproceso de Administración de Cartera_x000a_Dirección Seccional de Impuestos de Medellin_x000a_División de Recaudo y Cobranzas _x000a__x000a_ELABORACIÓN_x000a_30122022"/>
    <n v="1"/>
    <x v="0"/>
  </r>
  <r>
    <x v="3"/>
    <x v="0"/>
    <m/>
    <m/>
    <m/>
    <m/>
    <m/>
    <s v="“(…) no se adelantó en los términos dispuestos por el Estatuto Tributario, los procedimientos dispuestos por la DIAN y normatividad aplicable(…)”"/>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 no se adelantó en los términos dispuestos por el Estatuto Tributario, los procedimientos dispuestos por la DIAN y normatividad aplicable(…)”"/>
    <s v="Contar con un sistema de información integrado que refleje la situación fiscal y procesal real de los contribuyentes."/>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 no se adelantó en los términos dispuestos por el Estatuto Tributario, los procedimientos dispuestos por la DIAN y normatividad aplicable(…)”"/>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 no se adelantó en los términos dispuestos por el Estatuto Tributario, los procedimientos dispuestos por la DIAN y normatividad aplicable(…)”"/>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 no se adelantó en los términos dispuestos por el Estatuto Tributario, los procedimientos dispuestos por la DIAN y normatividad aplicable(…)”"/>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no se adelantó en los términos dispuestos por el Estatuto Tributario, los procedimientos dispuestos por la DIAN y normatividad aplicable(…)”"/>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 no se adelantó en los términos dispuestos por el Estatuto Tributario, los procedimientos dispuestos por la DIAN y normatividad aplicable(…)”"/>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no se adelantó en los términos dispuestos por el Estatuto Tributario, los procedimientos dispuestos por la DIAN y normatividad aplicable(…)”"/>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s v="Auditoría de Cumplimiento. Proceso de Cobro Coactivo, corte a 31 de diciembre de 2021 – DIAN"/>
    <s v="17  01 011   "/>
    <m/>
    <m/>
    <m/>
    <s v="“(…) no se adelantó en los términos dispuestos por el Estatuto Tributario, los procedimientos dispuestos por la DIAN y normatividad aplicable(…)”"/>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no se adelantó en los términos dispuestos por el Estatuto Tributario, los procedimientos dispuestos por la DIAN y normatividad aplicable(…)”"/>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0"/>
    <x v="1"/>
  </r>
  <r>
    <x v="3"/>
    <x v="0"/>
    <s v="Auditoría de Cumplimiento. Proceso de Cobro Coactivo, corte a 31 de diciembre de 2021 – DIAN"/>
    <s v="17  01 011   "/>
    <m/>
    <m/>
    <m/>
    <s v="“(…) no se adelantó en los términos dispuestos por el Estatuto Tributario, los procedimientos dispuestos por la DIAN y normatividad aplicable(…)”"/>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no se adelantó en los términos dispuestos por el Estatuto Tributario, los procedimientos dispuestos por la DIAN y normatividad aplicable(…)”"/>
    <s v="Presentar una propuesta de ajuste a la estructura administrativa de la División de Recaudo y Cobranzas de la Dirección Seccional de Impuestos de Medellin."/>
    <s v="Elaborar diagnóstico y radicarlo ante la Dirección de Gestión de Impuestos"/>
    <s v="Documento radicado"/>
    <n v="1"/>
    <d v="2023-01-01T00:00:00"/>
    <d v="2023-03-31T00:00:00"/>
    <n v="12.714285714285714"/>
    <n v="1"/>
    <s v="DGI_x000a_DS -  Subproceso Administracion de Cartera_x000a_Dirección Seccional de Impuestos de Medellin_x000a_División de Recaudo y Cobranzas _x000a__x000a_ELABORACIÓN_x000a_30122022"/>
    <n v="1"/>
    <x v="0"/>
  </r>
  <r>
    <x v="3"/>
    <x v="0"/>
    <s v="Auditoría de Cumplimiento. Proceso de Cobro Coactivo, corte a 31 de diciembre de 2021 – DIAN"/>
    <s v="17  01 011   "/>
    <m/>
    <m/>
    <m/>
    <s v="“(…) no se adelantó en los términos dispuestos por el Estatuto Tributario, los procedimientos dispuestos por la DIAN y normatividad aplicable(…)”"/>
    <s v="Presentar una propuesta de ajuste a la estructura administrativa de la División de Recaudo y Cobranzas de la Dirección Seccional de Impuestos de Medellin."/>
    <s v="Análisis de la propuesta presentada por la División de Recaudo y Cobranzas de la Dirección Seccional de Impuestos de Medellin "/>
    <s v="Documento"/>
    <n v="1"/>
    <d v="2023-04-01T00:00:00"/>
    <d v="2023-07-31T00:00:00"/>
    <n v="17.285714285714285"/>
    <n v="1"/>
    <s v="DGI_x000a_NC -  Subproceso Administracion de Cartera_x000a_Dirección de Gestión de Impuestos_x000a_Subdirección de Cobranzas y Control Extensivo_x000a__x000a_DS - Subproceso Administración de Cartera_x000a_Dirección Seccional de Impuestos de Medellin_x000a_División de Recaudo y  Cobranzas _x000a__x000a_ELABORACIÓN_x000a_30122022"/>
    <n v="1"/>
    <x v="0"/>
  </r>
  <r>
    <x v="3"/>
    <x v="0"/>
    <s v="Auditoría de Cumplimiento. Proceso de Cobro Coactivo, corte a 31 de diciembre de 2021 – DIAN"/>
    <s v="17  01 011   "/>
    <m/>
    <m/>
    <m/>
    <s v="“(…) no se adelantó en los términos dispuestos por el Estatuto Tributario, los procedimientos dispuestos por la DIAN y normatividad aplicable(…)”"/>
    <s v="Informar mensualmente a los Jefes de GIT, los expedientes de cobro con investigación de bienes, medidas de embargo, secuestro y remate, priorizados de acuerdo con las mejoras de la metodología identificadas en las mesas de trabajo junto con el nivel central."/>
    <s v="Enviar mensualmente a cada Jefe de GIT, una base en Excel donde se evidencian los expedientes de cobro con investigación de bienes, medidas de embargo, secuestro y remate."/>
    <s v="Correo electrónico"/>
    <n v="12"/>
    <d v="2023-02-01T00:00:00"/>
    <d v="2024-02-01T00:00:00"/>
    <n v="52.142857142857146"/>
    <n v="12"/>
    <s v="DGI_x000a_DS - Subproceso de Administración de Cartera_x000a_Dirección Seccional de Impuestos de Medellin_x000a_División de Recaudo y Cobranzas_x000a__x000a_ELABORACIÓN_x000a_30122022"/>
    <n v="1"/>
    <x v="0"/>
  </r>
  <r>
    <x v="3"/>
    <x v="0"/>
    <s v="Auditoría de Cumplimiento. Proceso de Cobro Coactivo, corte a 31 de diciembre de 2021 – DIAN"/>
    <s v="17  01 011   "/>
    <s v="Hallazgo Nro. 14. Garantías reales de las Facilidades de Pago del Art. 45 Ley 2155/2021 (D)_x000a__x000a_“(…)En el trámite de algunas facilidades de pago otorgadas en virtud del Artículo 45 de la Ley 2155 de 202174, se evidencia que, la Dirección Seccional de Impuestos de Bogotá, aprobó a los contribuyentes con NITs 3183588, 11343667, 14881692 y 10060583, el plazo solicitado por los mismos para dar cumplimiento a obligaciones que se encontraban en mora al 30 de junio de 2021. _x000a_La totalidad de las facilidades relacionadas con los NITs referidos, fueron solicitadas y aprobadas con un plazo superior a 12 meses, por lo cual se requería el respaldo de una garantía conforme a lo dispuesto en el Art. 814 del ET. _x000a_(…)Sin embargo, los soportes allegados indican que, las facilidades fueron aprobadas mediante las resoluciones 2021322740808011138, 2021322740808011141 y, 2021322740808011143 todas del 31/12/2021 y Nro. 2022322740808000402 del 26 de enero de 2022, respectivamente, sin que las garantías ofrecidas por los contribuyentes y que respaldaban el pago de estas obligaciones, se hubieran perfeccionado previamente, es decir, sin contar con el registro de la medida cautelar, como lo evidencian los registros en los certificados de libertad aportados(…)_x000a__x000a_(…)El presente hallazgo tiene presunta incidencia disciplinaria, de conformidad con los artículos 34 y 35 de Ley 734 de 2002 76 (vigente hasta 28 de marzo de 2022), derogada por la Ley 1952 de 2019(…)”"/>
    <s v="(D)"/>
    <m/>
    <s v="“(…) deficiencias en la aplicación de las medidas de control por parte de la DSI Bogotá , para garantizar el otorgamiento de las facilidades de pago con el cumplimiento de las condiciones establecidas en la normativa y procedimientos antes descritos  (…)”"/>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dirección de Cobranzas y Control Extensivo_x000a_Coordinación de Cobranzas_x000a_Coordinación y Administración de Aplicativos de Recaudo_x000a__x000a_DS - Subproceso de Administración de Cartera_x000a_Dirección Seccional de Impuestos de Bogotá_x000a_División de Cobranzas_x000a__x000a_ELABORACIÓN_x000a_30122022_x000a_"/>
    <n v="1"/>
    <x v="0"/>
  </r>
  <r>
    <x v="3"/>
    <x v="0"/>
    <m/>
    <m/>
    <m/>
    <m/>
    <m/>
    <s v="“(…) deficiencias en la aplicación de las medidas de control por parte de la DSI Bogotá , para garantizar el otorgamiento de las facilidades de pago con el cumplimiento de las condiciones establecidas en la normativa y procedimientos antes descritos  (…)”"/>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 deficiencias en la aplicación de las medidas de control por parte de la DSI Bogotá , para garantizar el otorgamiento de las facilidades de pago con el cumplimiento de las condiciones establecidas en la normativa y procedimientos antes descritos  (…)”"/>
    <s v="Contar con un sistema de información integrado que refleje la situación fiscal y procesal real de los contribuyentes."/>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 deficiencias en la aplicación de las medidas de control por parte de la DSI Bogotá , para garantizar el otorgamiento de las facilidades de pago con el cumplimiento de las condiciones establecidas en la normativa y procedimientos antes descritos  (…)”"/>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 deficiencias en la aplicación de las medidas de control por parte de la DSI Bogotá , para garantizar el otorgamiento de las facilidades de pago con el cumplimiento de las condiciones establecidas en la normativa y procedimientos antes descritos  (…)”"/>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 deficiencias en la aplicación de las medidas de control por parte de la DSI Bogotá , para garantizar el otorgamiento de las facilidades de pago con el cumplimiento de las condiciones establecidas en la normativa y procedimientos antes descritos  (…)”"/>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deficiencias en la aplicación de las medidas de control por parte de la DSI Bogotá , para garantizar el otorgamiento de las facilidades de pago con el cumplimiento de las condiciones establecidas en la normativa y procedimientos antes descritos  (…)”"/>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 deficiencias en la aplicación de las medidas de control por parte de la DSI Bogotá , para garantizar el otorgamiento de las facilidades de pago con el cumplimiento de las condiciones establecidas en la normativa y procedimientos antes descritos  (…)”"/>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deficiencias en la aplicación de las medidas de control por parte de la DSI Bogotá , para garantizar el otorgamiento de las facilidades de pago con el cumplimiento de las condiciones establecidas en la normativa y procedimientos antes descritos  (…)”"/>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s v="Auditoría de Cumplimiento. Proceso de Cobro Coactivo, corte a 31 de diciembre de 2021 – DIAN"/>
    <s v="17  01 011   "/>
    <m/>
    <m/>
    <m/>
    <s v="“(…) deficiencias en la aplicación de las medidas de control por parte de la DSI Bogotá , para garantizar el otorgamiento de las facilidades de pago con el cumplimiento de las condiciones establecidas en la normativa y procedimientos antes descritos  (…)”"/>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deficiencias en la aplicación de las medidas de control por parte de la DSI Bogotá , para garantizar el otorgamiento de las facilidades de pago con el cumplimiento de las condiciones establecidas en la normativa y procedimientos antes descritos  (…)”"/>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0"/>
    <x v="1"/>
  </r>
  <r>
    <x v="3"/>
    <x v="0"/>
    <s v="Auditoría de Cumplimiento. Proceso de Cobro Coactivo, corte a 31 de diciembre de 2021 – DIAN"/>
    <s v="17  01 011   "/>
    <m/>
    <m/>
    <m/>
    <s v="“(…) deficiencias en la aplicación de las medidas de control por parte de la DSI Bogotá , para garantizar el otorgamiento de las facilidades de pago con el cumplimiento de las condiciones establecidas en la normativa y procedimientos antes descritos  (…)”"/>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deficiencias en la aplicación de las medidas de control por parte de la DSI Bogotá , para garantizar el otorgamiento de las facilidades de pago con el cumplimiento de las condiciones establecidas en la normativa y procedimientos antes descritos  (…)”"/>
    <s v="Presentar una propuesta de ajuste a la estructura administrativa de la División de Cobranzas de la Dirección Seccional de Impuestos de Bogotá."/>
    <s v="Elaborar diagnóstico y radicarlo ante la Dirección de Gestión de Impuestos"/>
    <s v="Documento radicado"/>
    <n v="1"/>
    <d v="2023-01-01T00:00:00"/>
    <d v="2023-03-31T00:00:00"/>
    <n v="12.714285714285714"/>
    <n v="1"/>
    <s v="DGI_x000a_DS -  Subproceso Administracion de Cartera_x000a_Dirección Seccional de Impuestos de Bogotá_x000a_División de Cobranzas_x000a__x000a_ELABORACIÓN_x000a_30122022"/>
    <n v="1"/>
    <x v="0"/>
  </r>
  <r>
    <x v="3"/>
    <x v="0"/>
    <s v="Auditoría de Cumplimiento. Proceso de Cobro Coactivo, corte a 31 de diciembre de 2021 – DIAN"/>
    <s v="17  01 011   "/>
    <m/>
    <m/>
    <m/>
    <s v="“(…) deficiencias en la aplicación de las medidas de control por parte de la DSI Bogotá , para garantizar el otorgamiento de las facilidades de pago con el cumplimiento de las condiciones establecidas en la normativa y procedimientos antes descritos  (…)”"/>
    <s v="Presentar una propuesta de ajuste a la estructura administrativa de la División de Cobranzas de la Dirección Seccional de Impuestos de Bogotá."/>
    <s v="Análisis de la propuesta presentada por la División de Cobranzas de la Dirección Seccional de Impuestos de Bogotá y meses de trabajo con la Dirección Seccional de impuestos de Bogotá"/>
    <s v="Documento"/>
    <n v="1"/>
    <d v="2023-04-01T00:00:00"/>
    <d v="2023-07-31T00:00:00"/>
    <n v="17.285714285714285"/>
    <n v="1"/>
    <s v="DGI_x000a_NC -  Subproceso Administracion de Cartera_x000a_Dirección de Gestión de Impuestos_x000a_Subdirección de Cobranzas y Control Extensivo_x000a__x000a_DS -  Subproceso Administracion de Cartera_x000a_Dirección Seccional de Impuestos de Bogotá_x000a_División de Cobranzas_x000a__x000a_ELABORACIÓN_x000a_30122022"/>
    <n v="1"/>
    <x v="0"/>
  </r>
  <r>
    <x v="3"/>
    <x v="0"/>
    <s v="Auditoría de Cumplimiento. Proceso de Cobro Coactivo, corte a 31 de diciembre de 2021 – DIAN"/>
    <s v="17  01 011   "/>
    <m/>
    <m/>
    <m/>
    <s v="“(…) deficiencias en la aplicación de las medidas de control por parte de la DSI Bogotá , para garantizar el otorgamiento de las facilidades de pago con el cumplimiento de las condiciones establecidas en la normativa y procedimientos antes descritos  (…)”"/>
    <s v="Revisar los procedimientos: PR-COT-0272 Facilidades de pago, PR-COT-0424 Facilidades de pago consagradas en normas transitorias y el Instructivo de garantías IN-COT-0070, sus actividades, frecuencia y términos establecidos."/>
    <s v="Elaborar un informe con los resultados obtenidos de la revisión efectuada a los procedimientos e instructivo referenciados, y proponer los ajustes requeridos."/>
    <s v="Documento"/>
    <n v="1"/>
    <d v="2023-02-01T00:00:00"/>
    <d v="2023-02-28T00:00:00"/>
    <n v="3.8571428571428572"/>
    <n v="1"/>
    <s v="DGI_x000a_DS -  Subproceso Administracion de Cartera_x000a_Dirección Seccional de Impuestos de Bogotá_x000a_División de Cobranzas_x000a__x000a_ELABORACIÓN_x000a_30122022"/>
    <n v="1"/>
    <x v="0"/>
  </r>
  <r>
    <x v="3"/>
    <x v="0"/>
    <s v="Auditoría de Cumplimiento. Proceso de Cobro Coactivo, corte a 31 de diciembre de 2021 – DIAN"/>
    <s v="17  01 011   "/>
    <m/>
    <m/>
    <m/>
    <s v="“(…) deficiencias en la aplicación de las medidas de control por parte de la DSI Bogotá , para garantizar el otorgamiento de las facilidades de pago con el cumplimiento de las condiciones establecidas en la normativa y procedimientos antes descritos  (…)”"/>
    <s v="Liderar mesas de trabajo para revision de terminos de cumplimiento en los procedimientos,  analizando la dependencia de órganos externos para el perfeccionamiento de la garantía._x000a_"/>
    <s v="Programar mesa de trabajo con el nivel central, en donde se exponen los resultados obtenidos de las revisiones de los procedimientos, y las posibilidades de ajustar los términos de cumplimiento."/>
    <s v="Memoria de la mesa de trabajo realizada."/>
    <n v="1"/>
    <d v="2023-03-01T00:00:00"/>
    <d v="2023-03-30T00:00:00"/>
    <n v="4.1428571428571432"/>
    <n v="1"/>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s v=" Hallazgo Nro. 15. Aplicación Depósitos de Títulos Judiciales (D)_x000a__x000a_“(…)Se estableció que al cierre de la vigencia 2021, la entidad contaba con 15.890 títulos de depósito judicial sin gestionar, en cuantía total de $65.406.923.863, de los cuales 3.011 títulos que representan el 18,95% del total de los títulos por valor de $11.183.409.062, fueron constituidos en vigencias anteriores al año 2021. _x000a__x000a_A 31 de diciembre de 2021, los títulos pendientes por gestionar presentaban en promedio 328,680 días desde que fueron constituidos; así mismo dentro de la base de datos se encuentran 3.717 títulos de cuantía menor o igual a $100.000, de los cuales 1.030 títulos presentan un valor menor a $1.000.(…)_x000a__x000a_(..)con corte a 31 de diciembre de 2021, presentan datos erróneos, ya que para los siguientes títulos ya se profirió Auto de conversión, endoso, aplicación y fraccionamiento antes del 31 de diciembre de 2021 (…)_x000a__x000a_(…)El presente hallazgo tiene presunta incidencia disciplinaria, de conformidad con los artículos 34 y 35 de Ley 734 de 2002 81 (vigente hasta 28 de marzo de 2022), derogada por la Ley 1952 de 2019(…)”_x000a_"/>
    <s v="(D)"/>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dirección de Cobranzas y Control Extensivo_x000a_Coordinación de Cobranzas_x000a_Coordinación y Administración de Aplicativos de Recaudo_x000a_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0"/>
    <m/>
    <m/>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s v="Auditoría de Cumplimiento. Proceso de Cobro Coactivo, corte a 31 de diciembre de 2021 – DIAN"/>
    <s v="17  01 011   "/>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s v="Auditoría de Cumplimiento. Proceso de Cobro Coactivo, corte a 31 de diciembre de 2021 – DIAN"/>
    <s v="17  01 011   "/>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0"/>
    <m/>
    <m/>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m/>
    <m/>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0"/>
    <x v="1"/>
  </r>
  <r>
    <x v="3"/>
    <x v="0"/>
    <m/>
    <m/>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Presentar una propuesta de ajuste a la estructura administrativa de la División de Cobranzas de la Dirección Seccional de Impuestos de Bogotá."/>
    <s v="Elaborar diagnóstico y radicarlo ante la Dirección de Gestión de Impuestos"/>
    <s v="Documento radicado"/>
    <n v="1"/>
    <d v="2023-01-01T00:00:00"/>
    <d v="2023-03-31T00:00:00"/>
    <n v="12.714285714285714"/>
    <n v="1"/>
    <s v="DGI_x000a_DS -  Subproceso Administracion de Cartera_x000a_Dirección Seccional de Impuestos de Bogotá_x000a_División de Cobranzas _x000a__x000a_ELABORACIÓN_x000a_30122022"/>
    <n v="1"/>
    <x v="0"/>
  </r>
  <r>
    <x v="3"/>
    <x v="0"/>
    <s v="Auditoría de Cumplimiento. Proceso de Cobro Coactivo, corte a 31 de diciembre de 2021 – DIAN"/>
    <s v="17  01 011   "/>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Presentar una propuesta de ajuste a la estructura administrativa de la División de Cobranzas de la Dirección Seccional de Impuestos de Bogotá."/>
    <s v="Análisis de la propuesta presentada por la División de Cobranzas de la Dirección Seccional de Impuestos de Bogotá y meses de trabajo con la Dirección Seccional de impuestos de Bogotá"/>
    <s v="Documento"/>
    <n v="1"/>
    <d v="2023-04-01T00:00:00"/>
    <d v="2023-07-31T00:00:00"/>
    <n v="17.285714285714285"/>
    <n v="1"/>
    <s v="DGI_x000a_NC -  Subproceso Administracion de Cartera_x000a_Dirección de Gestión de Impuestos_x000a_Subdirección de Cobranzas y Control Extensivo_x000a__x000a_DS -  Subproceso Administracion de Cartera_x000a_Dirección Seccional de Impuestos de Bogotá_x000a_División de Cobranzas_x000a__x000a_ELABORACIÓN_x000a_30122022"/>
    <n v="1"/>
    <x v="0"/>
  </r>
  <r>
    <x v="3"/>
    <x v="0"/>
    <s v="Auditoría de Cumplimiento. Proceso de Cobro Coactivo, corte a 31 de diciembre de 2021 – DIAN"/>
    <s v="17  01 011   "/>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Elaborar un estudio en donde se identifique el número de  funcionarios requeridos para gestionar el 100% de los TDJ de la vigencia 2022 y anteriores."/>
    <s v="Informe en donde se evidencia el recurso humano necesario para gestionar el 100% de los TDJ de la vigencia 2022 y anteriores."/>
    <s v="Documento"/>
    <n v="1"/>
    <d v="2023-02-01T00:00:00"/>
    <d v="2023-03-31T00:00:00"/>
    <n v="8.2857142857142865"/>
    <n v="1"/>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Revisar el procedimiento PR-COT-0275 Gestión y administración de depósitos judiciales, sus actividades,  frecuencia y términos establecidos, de acuerdo con la capacidad operativa y relación costo beneficio, articulando la revisión del procedimiento con los indicadores de gestión de TDJ."/>
    <s v="Elaborar un informe con los resultados obtenidos de la revisión efectuada al procedimiento referenciado y proponer los ajustes requeridos."/>
    <s v="Documento"/>
    <n v="1"/>
    <d v="2023-02-01T00:00:00"/>
    <d v="2023-02-28T00:00:00"/>
    <n v="3.8571428571428572"/>
    <n v="1"/>
    <s v="DGI_x000a_DS -  Subproceso Administracion de Cartera_x000a_Dirección Seccional de Impuestos de Bogotá_x000a_División de Cobranzas_x000a__x000a_ELABORACIÓN_x000a_30122022"/>
    <n v="1"/>
    <x v="0"/>
  </r>
  <r>
    <x v="3"/>
    <x v="0"/>
    <s v="Auditoría de Cumplimiento. Proceso de Cobro Coactivo, corte a 31 de diciembre de 2021 – DIAN"/>
    <s v="17  01 011   "/>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Informar mensualmente a cada Jefe de GIT los TDJ anteriores a 2022 sin gestionar, priorizados de acuerdo con las mejoras de la metodología identificadas en las mesas de trabajo junto con el nivel central._x000a_"/>
    <s v="Enviar mensualmente a cada Jefe de GIT, una base en datos en donde se evidencian los TDJ anteriores a 2022 sin gestionar."/>
    <s v="Documento"/>
    <n v="12"/>
    <d v="2023-02-01T00:00:00"/>
    <d v="2024-02-01T00:00:00"/>
    <n v="52.142857142857146"/>
    <n v="12"/>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Reporte donde se evidencia el número de TDJ anteriores a 2022 que se van a gestionar  durante el período, priorizados de acuerdo con las mejoras de la metodología identificadas en las mesas de trabajo junto con el nivel central."/>
    <s v="Informe en donde se evidencia el número de TDJ anteriores a 2022 gestionados durante el trimestre."/>
    <s v="Documento"/>
    <n v="4"/>
    <d v="2023-02-01T00:00:00"/>
    <d v="2024-02-01T00:00:00"/>
    <n v="52.142857142857146"/>
    <n v="4"/>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s v=" Hallazgo Nro. 16. Saldos de obligaciones cobro coactivo_x000a__x000a_“(…) En la DIAN se tramitó el expediente de cobro coactivo Nro. 200329610 del contribuyente identificado con NIT 890900107, por medio del cual se cobraron las obligaciones correspondientes al impuesto sobre las ventas –IVA de los años gravables 2014 periodo 2, 2015 periodo 1 y 2.(…)_x000a__x000a_(…)Se registró consulta el 19 de julio de 2019 en el SI obligación Financiera, encontrando que las obligaciones antes anotadas, siguen mostrando saldos, y teniendo en cuenta que, de acuerdo con la información reportada por el SIPAC, se habían agotado los términos para ejercer la acción de cobro, decretó la prescripción mediante Resolución Nro. 2021114611005000337 del 25 de junio del 2021 de las tres obligaciones en comento, dando por terminado el proceso de cobro coactivo en contra del contribuyente.(…)_x000a__x000a_(…)Ahora bien, con respecto a las obligaciones del contribuyente objeto de análisis, se determinó una afectación de los estados financieros de las cuentas por cobrar y por pagar por $60.002.000 al cierre de la vigencia 2016 y siguientes hasta la fecha cuando se profirió la resolución de prescripción (25 de junio de 2021) por cuanto se registraban partidas que no correspondían por un lado a deudas exigibles a cargo del contribuyente, como tampoco a saldos a favor del mismo, por cuanto ya fueron objeto de compensación mediante resolución 1276 del 21 de junio del 2016(…)."/>
    <m/>
    <m/>
    <s v="“(..)Deficiencias en la comunicación entre las diferentes dependencias de la entidad, donde den cuenta del inicio, ejecución y terminación del proceso(…)”"/>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dirección de Cobranzas y Control Extensivo._x000a_Coordinación de Cobranzas._x000a_Coordinación y Administración de Aplicativos de Recaudo._x000a__x000a_DS - Subproceso de Administración de Cartera_x000a_Dirección Seccional de Impuestos de Medellin_x000a_División de Recaudo y Cobranzas _x000a__x000a_ELABORACIÓN_x000a_30122022"/>
    <n v="1"/>
    <x v="0"/>
  </r>
  <r>
    <x v="3"/>
    <x v="0"/>
    <m/>
    <m/>
    <m/>
    <m/>
    <m/>
    <s v="“(..)Deficiencias en la comunicación entre las diferentes dependencias de la entidad, donde den cuenta del inicio, ejecución y terminación del proceso(…)”"/>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Deficiencias en la comunicación entre las diferentes dependencias de la entidad, donde den cuenta del inicio, ejecución y terminación del proceso(…)”"/>
    <s v="Contar con un sistema de información integrado que refleje la situación fiscal y procesal real de los contribuyentes."/>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0"/>
    <m/>
    <m/>
    <m/>
    <m/>
    <m/>
    <s v="“(..)Deficiencias en la comunicación entre las diferentes dependencias de la entidad, donde den cuenta del inicio, ejecución y terminación del proceso(…)”"/>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Deficiencias en la comunicación entre las diferentes dependencias de la entidad, donde den cuenta del inicio, ejecución y terminación del proceso(…)”"/>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Deficiencias en la comunicación entre las diferentes dependencias de la entidad, donde den cuenta del inicio, ejecución y terminación del proceso(…)”"/>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Deficiencias en la comunicación entre las diferentes dependencias de la entidad, donde den cuenta del inicio, ejecución y terminación del proceso(…)”"/>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Deficiencias en la comunicación entre las diferentes dependencias de la entidad, donde den cuenta del inicio, ejecución y terminación del proceso(…)”"/>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Deficiencias en la comunicación entre las diferentes dependencias de la entidad, donde den cuenta del inicio, ejecución y terminación del proceso(…)”"/>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0"/>
    <s v="Auditoría de Cumplimiento. Proceso de Cobro Coactivo, corte a 31 de diciembre de 2021 – DIAN"/>
    <s v="17  01 011   "/>
    <m/>
    <m/>
    <m/>
    <s v="“(..)Deficiencias en la comunicación entre las diferentes dependencias de la entidad, donde den cuenta del inicio, ejecución y terminación del proceso(…)”"/>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Deficiencias en la comunicación entre las diferentes dependencias de la entidad, donde den cuenta del inicio, ejecución y terminación del proceso(…)”"/>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
    <n v="0"/>
    <x v="1"/>
  </r>
  <r>
    <x v="3"/>
    <x v="0"/>
    <s v="Auditoría de Cumplimiento. Proceso de Cobro Coactivo, corte a 31 de diciembre de 2021 – DIAN"/>
    <s v="17  01 011   "/>
    <m/>
    <m/>
    <m/>
    <s v="“(..)Deficiencias en la comunicación entre las diferentes dependencias de la entidad, donde den cuenta del inicio, ejecución y terminación del proceso(…)”"/>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s v="Hallazgo Nro. 17. Expedición Resolución que ordena seguir adelante la ejecución de los expedientes 201103469, 199901896, 201016997 y 200810022 (D)_x000a__x000a_“(…) Expediente Nro. 201103469 (…)Se profirió Mandamiento de Pago Nro. 20160302001602 de fecha 20 de abril de 2016, notificado personalmente el 03 de mayo de 2016, en el cual se incluyeron las siguientes obligaciones  _x000a__x000a_(…)Y de acuerdo con los documentos que reposan en el expediente allegado, el contribuyente no presentó excepciones.(…) (…)la Resolución que ordena seguir adelante la ejecución Nro. 20180309001595 fue proferida hasta el 21 de septiembre de 2018, dos años después de vencidos los 15 días de la notificación del mandamiento de pago; adicionalmente la prueba de notificación de dicha resolución, no reposa en el expediente, la cual fue solicitada en mesa de trabajo adelantada con la DSI- Medellín el día 19 de octubre de 2022(…) _x000a__x000a_(…) Expediente Nro. 199901896 (…)No obstante, la Resolución que ordena seguir adelante la ejecución Nro. 20180309002022 fue proferida hasta el 07 de noviembre de 2018 y notificada el 26 de noviembre de 2018 a través de la página web de la DIAN, casi tres años después de la notificación del mandamiento de pago, nótese que el contribuyente no interpuso excepciones a éste(…). _x000a__x000a_(…) Expediente nro. 201016997 (…)No obstante, la Resolución que ordena seguir adelante la ejecución Nro. 20170309001576 fue expedida el 27 de julio de 2017, notificada el 01 de agosto de 2018 a través de la página web de la DIAN, transcurrido más de dos años de la notificación del mandamiento de pago.(…)  _x000a_(…) Expediente Nro. 200810022 (…)La Resolución que ordena seguir adelante la ejecución Nro. 20170309002063 fue proferida el 7 de septiembre de 2017, notificada el 19 de septiembre de 2017, cuatro años después de notificado el mandamiento de pago.(…)  _x000a__x000a_En consecuencia, el hallazgo se registra con presunta incidencia disciplinaria, de conformidad con los artículos 34 y 35 de Ley 734 de 2002(…)”  _x000a__x000a__x000a_"/>
    <s v="(D)"/>
    <m/>
    <s v="“(…)falta de control, deficiencias en la gestión del proceso de cobro coactivo entre la notificación del mandamiento de pago y la expedición y notificación de la resolución que ordena seguir adelante con la ejecución(…)"/>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proceso Administracion de Cartera_x000a_Subdirección de Cobranzas y Control Extensivo_x000a_Coordinación de Cobranzas_x000a_Coordinación y Administración de Aplicativos de Recaudo_x000a__x000a_DS - Subproceso de Administración de Cartera_x000a_Dirección Seccional de Impuestos de Medellin_x000a_División de Recaudo y Cobranzas_x000a__x000a_ELABORACIÓN_x000a_30122022"/>
    <n v="1"/>
    <x v="0"/>
  </r>
  <r>
    <x v="3"/>
    <x v="0"/>
    <m/>
    <m/>
    <m/>
    <m/>
    <m/>
    <s v="“(…)falta de control, deficiencias en la gestión del proceso de cobro coactivo entre la notificación del mandamiento de pago y la expedición y notificación de la resolución que ordena seguir adelante con la ejecución(…)"/>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falta de control, deficiencias en la gestión del proceso de cobro coactivo entre la notificación del mandamiento de pago y la expedición y notificación de la resolución que ordena seguir adelante con la ejecución(…)"/>
    <s v="Contar con un sistema de información integrado que refleje la situación fiscal y procesal real de los contribuyentes."/>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0"/>
    <m/>
    <m/>
    <m/>
    <m/>
    <m/>
    <s v="“(…)falta de control, deficiencias en la gestión del proceso de cobro coactivo entre la notificación del mandamiento de pago y la expedición y notificación de la resolución que ordena seguir adelante con la ejecución(…)"/>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falta de control, deficiencias en la gestión del proceso de cobro coactivo entre la notificación del mandamiento de pago y la expedición y notificación de la resolución que ordena seguir adelante con la ejecución(…)"/>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falta de control, deficiencias en la gestión del proceso de cobro coactivo entre la notificación del mandamiento de pago y la expedición y notificación de la resolución que ordena seguir adelante con la ejecución(…)"/>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falta de control, deficiencias en la gestión del proceso de cobro coactivo entre la notificación del mandamiento de pago y la expedición y notificación de la resolución que ordena seguir adelante con la ejecución(…)"/>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falta de control, deficiencias en la gestión del proceso de cobro coactivo entre la notificación del mandamiento de pago y la expedición y notificación de la resolución que ordena seguir adelante con la ejecución(…)"/>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falta de control, deficiencias en la gestión del proceso de cobro coactivo entre la notificación del mandamiento de pago y la expedición y notificación de la resolución que ordena seguir adelante con la ejecución(…)"/>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0"/>
    <s v="Auditoría de Cumplimiento. Proceso de Cobro Coactivo, corte a 31 de diciembre de 2021 – DIAN"/>
    <s v="17  01 011   "/>
    <m/>
    <m/>
    <m/>
    <s v="“(…)falta de control, deficiencias en la gestión del proceso de cobro coactivo entre la notificación del mandamiento de pago y la expedición y notificación de la resolución que ordena seguir adelante con la ejecución(…)"/>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falta de control, deficiencias en la gestión del proceso de cobro coactivo entre la notificación del mandamiento de pago y la expedición y notificación de la resolución que ordena seguir adelante con la ejecución(…)"/>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0"/>
    <x v="1"/>
  </r>
  <r>
    <x v="3"/>
    <x v="0"/>
    <s v="Auditoría de Cumplimiento. Proceso de Cobro Coactivo, corte a 31 de diciembre de 2021 – DIAN"/>
    <s v="17  01 011   "/>
    <m/>
    <m/>
    <m/>
    <s v="“(…)falta de control, deficiencias en la gestión del proceso de cobro coactivo entre la notificación del mandamiento de pago y la expedición y notificación de la resolución que ordena seguir adelante con la ejecución(…)"/>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falta de control, deficiencias en la gestión del proceso de cobro coactivo entre la notificación del mandamiento de pago y la expedición y notificación de la resolución que ordena seguir adelante con la ejecución(…)"/>
    <s v="Presentar una propuesta de ajuste a la estructura administrativa de la División de Recaudo y Cobranzas de la Dirección Seccional de Impuestos de Medellin."/>
    <s v="Elaborar diagnóstico y radicarlo ante la Dirección de Gestión de Impuestos"/>
    <s v="Documento radicado"/>
    <n v="1"/>
    <d v="2023-01-01T00:00:00"/>
    <d v="2023-03-31T00:00:00"/>
    <n v="12.714285714285714"/>
    <n v="1"/>
    <s v="DGI_x000a_Dirección Seccional de Impuestos de Bogotá_x000a_División de Cobranzas _x000a__x000a_ELABORACIÓN_x000a_30122022"/>
    <n v="1"/>
    <x v="0"/>
  </r>
  <r>
    <x v="3"/>
    <x v="0"/>
    <s v="Auditoría de Cumplimiento. Proceso de Cobro Coactivo, corte a 31 de diciembre de 2021 – DIAN"/>
    <s v="17  01 011   "/>
    <m/>
    <m/>
    <m/>
    <s v="“(…)falta de control, deficiencias en la gestión del proceso de cobro coactivo entre la notificación del mandamiento de pago y la expedición y notificación de la resolución que ordena seguir adelante con la ejecución(…)"/>
    <s v="Presentar una propuesta de ajuste a la estructura administrativa de la División de Recaudo y Cobranzas de la Dirección Seccional de Impuestos de Medellin."/>
    <s v="Análisis de la propuesta presentada por la División de Recaudo y Cobranzas de la Dirección Seccional de Impuestos de Medellin "/>
    <s v="Documento"/>
    <n v="1"/>
    <d v="2023-04-01T00:00:00"/>
    <d v="2023-07-31T00:00:00"/>
    <n v="17.285714285714285"/>
    <n v="1"/>
    <s v="DGI_x000a_NC -  Subproceso Administracion de Cartera_x000a_Dirección de Gestión de Impuestos_x000a_Subdirección de Cobranzas y Control Extensivo_x000a__x000a_DS -  Subproceso Administracion de Cartera_x000a_Dirección Seccional de Impuestos de Medellin_x000a_División de Recaudo y  Cobranzas_x000a__x000a_ELABORACIÓN_x000a_30122022"/>
    <n v="1"/>
    <x v="0"/>
  </r>
  <r>
    <x v="3"/>
    <x v="0"/>
    <s v="Auditoría de Cumplimiento. Proceso de Cobro Coactivo, corte a 31 de diciembre de 2021 – DIAN"/>
    <s v="17  01 011   "/>
    <m/>
    <m/>
    <m/>
    <s v="“(…)falta de control, deficiencias en la gestión del proceso de cobro coactivo entre la notificación del mandamiento de pago y la expedición y notificación de la resolución que ordena seguir adelante con la ejecución(…)"/>
    <s v="Informar mensualmente a los Jefes de GIT, los expedientes de cobro con investigación de bienes, medidas de embargo, secuestro y remate, priorizados de acuerdo con las mejoras de la metodología identificadas en las mesas de trabajo junto con el nivel central."/>
    <s v="Enviar mensualmente a cada Jefe de GIT, una base en Excel donde se evidencian los expedientes de cobro con investigación de bienes, medidas de embargo, secuestro y remate."/>
    <s v="Correo electrónico"/>
    <n v="12"/>
    <d v="2023-02-01T00:00:00"/>
    <d v="2024-02-01T00:00:00"/>
    <n v="52.142857142857146"/>
    <n v="12"/>
    <s v="DGI_x000a_DS - Subproceso de Administración de Cartera_x000a_Dirección Seccional de Impuestos de Medellin_x000a_División de Recaudo y Cobranzas_x000a__x000a_ELABORACIÓN_x000a_30122022"/>
    <n v="1"/>
    <x v="0"/>
  </r>
  <r>
    <x v="3"/>
    <x v="0"/>
    <s v="Auditoría de Cumplimiento. Proceso de Cobro Coactivo, corte a 31 de diciembre de 2021 – DIAN"/>
    <s v="17  01 011   "/>
    <s v="Hallazgo Nro. 18 Consistencia estado obligaciones cobro coactivo (D)_x000a__x000a_“(…) Analizado el expediente Nro. 200428000 correspondiente al contribuyente identificado con NIT 8300009816, se estableció que con relación a obligaciones de los años 2004 a 2012 se decreta medida de embargo de sumas de dinero, el 02 de mayo de 2012(…) _x000a__x000a_(…) No se registran actuaciones en SIPAC posteriores a las gestiones relacionadas con la facilidad de pago anteriormente indicada, vinculada a obligaciones previas a las obligaciones objeto de análisis (…)._x000a__x000a_(…) En el expediente físico obra mandamiento de pago Nro. 000050 del 22 de febrero de 2019 (folio 281), el cual fue expedido de manera manual y no afectó el aplicativo de cobro SIPAC, es decir, el acto administrativo no se reflejó en el sistema (…)_x000a_(…) No se registra en el expediente gestión de investigación de bienes sobre el contribuyente, únicamente obra el embargo de sumas de dinero, emitida con anterioridad a la generación de las obligaciones en comento, no obstante, se aplicaron depósitos judiciales puestos a disposición (…)_x000a__x000a_(…) En consulta efectuada en el aplicativo SIPAC respecto al estado de las obligaciones relacionadas ventas 2013, 2014 y 2015, las mismas se reflejan canceladas con saldo cero (0) (…)._x000a__x000a_(…)En consulta efectuada al Servicio Informático Electrónico de la Obligación Financiera las obligaciones relacionadas con Ventas 2013, 2014 y 2015 y Renta CREE 2014 se muestran “Al día” con saldo de obligación cero (0). _x000a_(…) presunta incidencia disciplinaria, de conformidad con los artículos 34 y 35 de Ley 734 de 2002(…)”_x000a_"/>
    <s v="(D)"/>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proceso de Administración de Cartera_x000a_Subdirección de Cobranzas y Control Extensivo_x000a_Coordinación de Cobranzas_x000a_Coordinación y Administración de Aplicativos de Recaudo_x000a__x000a_DS - Subproceso de Administración de Cartera_x000a_Dirección Seccional de Impuestos de Bogotá_x000a_División de Cobranzas_x000a__x000a_ELABORACIÓN_x000a_30122022"/>
    <n v="1"/>
    <x v="0"/>
  </r>
  <r>
    <x v="3"/>
    <x v="0"/>
    <m/>
    <m/>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Contar con un sistema de información integrado que refleje la situación fiscal y procesal real de los contribuyentes."/>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s v="Auditoría de Cumplimiento. Proceso de Cobro Coactivo, corte a 31 de diciembre de 2021 – DIAN"/>
    <s v="17  01 011   "/>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0"/>
    <x v="1"/>
  </r>
  <r>
    <x v="3"/>
    <x v="0"/>
    <s v="Auditoría de Cumplimiento. Proceso de Cobro Coactivo, corte a 31 de diciembre de 2021 – DIAN"/>
    <s v="17  01 011   "/>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Presentar una propuesta de ajuste a la estructura administrativa de la División de Cobranzas de la Dirección Seccional de Impuestos de Bogotá."/>
    <s v="Elaborar diagnóstico y radicarlo ante la Dirección de Gestión de Impuestos"/>
    <s v="Documento radicado"/>
    <n v="1"/>
    <d v="2023-01-01T00:00:00"/>
    <d v="2023-03-31T00:00:00"/>
    <n v="12.714285714285714"/>
    <n v="1"/>
    <s v="DGI_x000a_DS -  Subproceso Administracion de Cartera_x000a_Dirección Seccional de Impuestos de Bogotá_x000a_División de Cobranzas_x000a__x000a_ELABORACIÓN_x000a_30122022"/>
    <n v="1"/>
    <x v="0"/>
  </r>
  <r>
    <x v="3"/>
    <x v="0"/>
    <s v="Auditoría de Cumplimiento. Proceso de Cobro Coactivo, corte a 31 de diciembre de 2021 – DIAN"/>
    <s v="17  01 011   "/>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Presentar una propuesta de ajuste a la estructura administrativa de la División de Cobranzas de la Dirección Seccional de Impuestos de Bogotá."/>
    <s v="Análisis de la propuesta presentada por la División de Cobranzas de la Dirección Seccional de Impuestos de Bogotá y meses de trabajo con la Dirección Seccional de impuestos de Bogotá"/>
    <s v="Documento"/>
    <n v="1"/>
    <d v="2023-04-01T00:00:00"/>
    <d v="2023-07-31T00:00:00"/>
    <n v="17.285714285714285"/>
    <n v="1"/>
    <s v="DGI_x000a_NC -  Subproceso Administracion de Cartera_x000a_Dirección de Gestión de Impuestos_x000a_Subdirección de Cobranzas y Control Extensivo_x000a__x000a_DS -  Subproceso Administracion de Cartera_x000a_Dirección Seccional de Impuestos de Bogotá_x000a_División de Cobranzas_x000a__x000a_ELABORACIÓN_x000a_30122022"/>
    <n v="1"/>
    <x v="0"/>
  </r>
  <r>
    <x v="3"/>
    <x v="0"/>
    <s v="Auditoría de Cumplimiento. Proceso de Cobro Coactivo, corte a 31 de diciembre de 2021 – DIAN"/>
    <s v="17  01 011   "/>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Revisar los procedimientos del subproceso de administración de cartera, sus actividades, frecuencia y términos establecidos, de acuerdo con la capacidad operativa y relación costo-beneficio."/>
    <s v="Elaborar un informe con los resultados obtenidos de la revisión efectuada a los procedimientos del subproceso de administración de cartera, y proponer los ajustes requeridos de acuerdo con la capacidad operativa y costo-beneficio."/>
    <s v="Documento"/>
    <n v="1"/>
    <d v="2023-02-01T00:00:00"/>
    <d v="2023-02-28T00:00:00"/>
    <n v="3.8571428571428572"/>
    <n v="1"/>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Informar mensualmente a cada Jefe de GIT los actos administrativos para cobro que se encuentran por fuera de los aplicativos, priorizados de acuerdo con las mejoras de la metodología identificadas en las mesas de trabajo junto con el nivel central._x000a_"/>
    <s v="Enviar mensualmente a cada Jefe de GIT, una base de datos en donde se evidencian los actos administrativos para cobro que se encuentran por fuera de los aplicativos."/>
    <s v="Documento"/>
    <n v="12"/>
    <d v="2023-02-01T00:00:00"/>
    <d v="2024-02-01T00:00:00"/>
    <n v="52.142857142857146"/>
    <n v="12"/>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Reporte donde se evidencia el número de actos administrativos con gestión de cobro que se encuentran por fuera de los aplicativos durante el trimestre, priorizados de acuerdo con las mejoras de la metodología identificadas en las mesas de trabajo junto con el nivel central."/>
    <s v="Informe en donde se evidencia el número de actos administrativos con gestión de cobro que se encuentran por fuera de los aplicativos durante el trimestre."/>
    <s v="Documento"/>
    <n v="4"/>
    <d v="2023-02-01T00:00:00"/>
    <d v="2024-02-01T00:00:00"/>
    <n v="52.142857142857146"/>
    <n v="4"/>
    <s v="DGI_x000a_DS - Subproceso de Administración de Cartera._x000a_Dirección Seccional de Impuestos de Bogotá_x000a_División de Cobranzas_x000a__x000a_ELABORACIÓN_x000a_30122022"/>
    <n v="1"/>
    <x v="0"/>
  </r>
  <r>
    <x v="3"/>
    <x v="0"/>
    <s v="Auditoria de Cumplimiento Intersectorial Estampilla pro Universidad Nacional de Colombia y demás universidades públicas. Vigencias 2014 a junio 30 de 2022"/>
    <s v="17  03 004   "/>
    <s v="HALLAZGO No. 16 REGISTRO OBLIGACIONES ESTAMPILLA HERRAMIENTA OBLIGA _x000a__x000a_“El presente hallazgo está relacionado con deficiencias en el registro de obligaciones del proceso de cobranza por parte de la DIAN en la herramienta tecnológica para inicio del proceso de cobro de las obligaciones, lo que induce a error a los usuarios de la información y no se tiene claridad sobre el estado real de las obligaciones.(…)_x000a__x000a_(…) Así las cosas, se logró evidenciar inconsistencia en el registro y actualización de los títulos asociados a expedientes que una vez tramitados en fiscalización, se les emite título ejecutivo para su posterior cobro por parte las áreas responsables de esta actividad en la DIAN. Lo que conlleva a que la información reportada por las diferentes seccionales sobre títulos ejecutivos no se encuentre actualizada en la herramienta OBLIGA dispuesta por la DIAN para la gestión del proceso de cobro coactivo.(…) "/>
    <m/>
    <m/>
    <s v="“(…)deficiencias en la identificación, registro, seguimiento y control de los expedientes contentivos de obligaciones sujetas a cobro, así como inobservancia de los lineamientos para la utilización de la solución tecnológica adoptada.(…)”"/>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deficiencias en la identificación, registro, seguimiento y control de los expedientes contentivos de obligaciones sujetas a cobro, así como inobservancia de los lineamientos para la utilización de la solución tecnológica adoptada.(…)”"/>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0"/>
    <m/>
    <m/>
    <m/>
    <m/>
    <m/>
    <s v="“(…)deficiencias en la identificación, registro, seguimiento y control de los expedientes contentivos de obligaciones sujetas a cobro, así como inobservancia de los lineamientos para la utilización de la solución tecnológica adoptada.(…)”"/>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deficiencias en la identificación, registro, seguimiento y control de los expedientes contentivos de obligaciones sujetas a cobro, así como inobservancia de los lineamientos para la utilización de la solución tecnológica adoptada.(…)”"/>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deficiencias en la identificación, registro, seguimiento y control de los expedientes contentivos de obligaciones sujetas a cobro, así como inobservancia de los lineamientos para la utilización de la solución tecnológica adoptada.(…)”"/>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deficiencias en la identificación, registro, seguimiento y control de los expedientes contentivos de obligaciones sujetas a cobro, así como inobservancia de los lineamientos para la utilización de la solución tecnológica adoptada.(…)”"/>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deficiencias en la identificación, registro, seguimiento y control de los expedientes contentivos de obligaciones sujetas a cobro, así como inobservancia de los lineamientos para la utilización de la solución tecnológica adoptada.(…)”"/>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deficiencias en la identificación, registro, seguimiento y control de los expedientes contentivos de obligaciones sujetas a cobro, así como inobservancia de los lineamientos para la utilización de la solución tecnológica adoptada.(…)”"/>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0"/>
    <m/>
    <m/>
    <m/>
    <m/>
    <m/>
    <s v="“(…)deficiencias en la identificación, registro, seguimiento y control de los expedientes contentivos de obligaciones sujetas a cobro, así como inobservancia de los lineamientos para la utilización de la solución tecnológica adoptada.(…)”"/>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
    <n v="0"/>
    <x v="1"/>
  </r>
  <r>
    <x v="3"/>
    <x v="0"/>
    <m/>
    <m/>
    <m/>
    <m/>
    <m/>
    <s v="“(…)deficiencias en la identificación, registro, seguimiento y control de los expedientes contentivos de obligaciones sujetas a cobro, así como inobservancia de los lineamientos para la utilización de la solución tecnológica adoptada.(…)”"/>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0"/>
    <x v="1"/>
  </r>
  <r>
    <x v="3"/>
    <x v="0"/>
    <m/>
    <m/>
    <m/>
    <m/>
    <m/>
    <s v="“(…)deficiencias en la identificación, registro, seguimiento y control de los expedientes contentivos de obligaciones sujetas a cobro, así como inobservancia de los lineamientos para la utilización de la solución tecnológica adoptada.(…)”"/>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0"/>
    <x v="1"/>
  </r>
  <r>
    <x v="3"/>
    <x v="0"/>
    <m/>
    <m/>
    <m/>
    <m/>
    <m/>
    <s v="“(…)deficiencias en la identificación, registro, seguimiento y control de los expedientes contentivos de obligaciones sujetas a cobro, así como inobservancia de los lineamientos para la utilización de la solución tecnológica adoptada.(…)”"/>
    <s v="Auditoría insitu y/o de escritorio"/>
    <s v="Realizar una auditoria insitu y/o de escritorio para verificar el adecuado registro de los Títulos Ejecutivos en el OBLIGA por parte de las Direcciones Seccionales de: Impuestos Barranquilla, Impuestos de Cartagena, Impuestos y Aduanas de Valledupar, Impuestos y Aduanas de Riohacha, Impuestos de Neiva, Popayán, Pereira, Florencia y Quibdó y Dirección Operativa de Grandes Contribuyentes."/>
    <s v="Informe de auditoria"/>
    <n v="10"/>
    <d v="2023-01-01T00:00:00"/>
    <d v="2023-12-31T00:00:00"/>
    <n v="52"/>
    <n v="10"/>
    <s v="DGI_x000a_NC - Subproceso  Recaudo-Devoluciones _x000a_Dirección de Gestión de Impuestos_x000a_Subdirección de Recaudo_x000a_Coordinación de Administración de Aplicativos de  Impuestos_x000a_"/>
    <n v="1"/>
    <x v="0"/>
  </r>
  <r>
    <x v="3"/>
    <x v="0"/>
    <s v="“Auditoría Financiera a la UAE Dirección de Impuestos y Aduanas Nacionales - DIAN vigencia 2022”"/>
    <s v="18  01 00"/>
    <s v="Hallazgo No. 5. Cuentas por Cobrar y Cuentas por Pagar “(…)De acuerdo con la evaluación realizada a una muestra selectiva de los saldos por terceros, que componen las Cuentas por Cobrar y las Cuentas por Pagar a 31 de diciembre de 2022 en el Estado de Situación Financiera de la Función Recaudadora, se evidenciaron incorrecciones materiales, originadas por la aplicación de pagos sin tener"/>
    <m/>
    <m/>
    <s v="“(…)debilidades del control interno contable, relacionadas con la depuración permanente de las partidas conciliatorias por terceros, el control y seguimiento de las Cuentas por Cobrar de la Función Recaudadora; así como, de la inobservancia de la normatividad aplicable para el reconocimiento, registro, preparación y revelación de estas cuentas (…)"/>
    <s v="Identificar las posibles fallas en el procesamiento de los documentos con incidencia contable, en los servicios informaticos que generan insumos para la contabilidad, a través del monitoreo y control del flujo de información (entradas y salidas) de los SIES que afectan el SIE de Contabilidad."/>
    <s v="Elaborar un diagnóstico del estado actual del procesamiento de la información en los SIES de la entidad con impacto en el SIE de contabilidad  para establecer los ajustes a realizar a los SIES, con el fin de que la información contable de la entidad cumpla con los requerimientos de relevancia y representación fiel exigidos por el Marco Normativo para Entidades de Gobierno."/>
    <s v="Diagnóstico"/>
    <n v="1"/>
    <d v="2024-01-15T00:00:00"/>
    <d v="2024-07-30T00:00:00"/>
    <n v="28.142857142857142"/>
    <n v="1"/>
    <s v="DGI _x000a_NC - Subproceso Función Recaudadora _x000a_Dirección de Gestión de Impuestos _x000a_Subdirección de Recaudo _x000a_Coordinación de Contabilidad de la Función Recaudadora  _x000a__x000a_NC - Subproceso Innovación y Tecnología _x000a_Dirección de Gestión e Innovación y Tecnología _x000a_Subdirección de Innovación y Proyectos _x000a_Subdirección de Soluciones y Desarrollo _x000a_Subdirección de Infraestructura Tecnológica y de Operaciones_x000a__x000a_ELABORACIÓN 19062023_x000a_"/>
    <n v="1"/>
    <x v="0"/>
  </r>
  <r>
    <x v="3"/>
    <x v="0"/>
    <m/>
    <m/>
    <m/>
    <m/>
    <m/>
    <m/>
    <m/>
    <s v="Elaborar un plan de trabajo con base en los resultados del diagnostico, que contemple las posibles alternativas de solución a las fallas detectadas, junto con la viabilidad tecnica para su ejecución en los servicios informaticos actuales o dentro del proyecto de modernización tecnologica de la entidad."/>
    <s v="Plan de Trabajo aprobado"/>
    <n v="1"/>
    <d v="2024-08-01T00:00:00"/>
    <d v="2024-10-30T00:00:00"/>
    <n v="12.857142857142858"/>
    <n v="1"/>
    <s v="DGI _x000a_NC - Subproceso Función Recaudadora _x000a_Dirección de Gestión de Impuestos _x000a_Subdirección de Recaudo _x000a_Coordinación de Contabilidad de la Función Recaudadora  _x000a__x000a_NC - Subproceso Innovación y Tecnología _x000a_Dirección de Gestión e Innovación y Tecnología _x000a_Subdirección de Innovación y Proyectos _x000a_Subdirección de Soluciones y Desarrollo _x000a_Subdirección de Infraestructura Tecnológica y de Operaciones_x000a__x000a_ELABORACIÓN 19062023_x000a_"/>
    <n v="1"/>
    <x v="0"/>
  </r>
  <r>
    <x v="3"/>
    <x v="0"/>
    <m/>
    <m/>
    <m/>
    <m/>
    <m/>
    <m/>
    <m/>
    <s v="Aprobar e implentar  la realización de ajustes y/o alternativas de solución de las fallas identificadas en los   servicios informaticos que proveen información al SIE de Contabilidad."/>
    <s v="Acta de aprobación  Formato de aceptación puesta en producción"/>
    <n v="1"/>
    <d v="2024-11-01T00:00:00"/>
    <d v="2025-07-30T00:00:00"/>
    <n v="38.714285714285715"/>
    <n v="1"/>
    <s v="DGI _x000a_NC - Subproceso Función Recaudadora _x000a_Dirección de Gestión de Impuestos _x000a_Subdirección de Recaudo _x000a_Coordinación de Contabilidad de la Función Recaudadora  _x000a__x000a_NC - Subproceso Innovación y Tecnología _x000a_Dirección de Gestión e Innovación y Tecnología _x000a_Subdirección de Innovación y Proyectos _x000a_Subdirección de Soluciones y Desarrollo _x000a_Subdirección de Infraestructura Tecnológica y de Operaciones_x000a__x000a_ELABORACIÓN 19062023_x000a_"/>
    <n v="1"/>
    <x v="0"/>
  </r>
  <r>
    <x v="3"/>
    <x v="0"/>
    <m/>
    <m/>
    <m/>
    <m/>
    <m/>
    <m/>
    <m/>
    <s v="Verificar la debida realización de los ajustes contables a que haya lugar, derivados de las actualizaciones a los Sistemas de información, dentro la compentencia del contador Función Recaudadora."/>
    <s v="Informe"/>
    <n v="1"/>
    <d v="2026-07-01T00:00:00"/>
    <d v="2026-10-31T00:00:00"/>
    <n v="17.428571428571427"/>
    <n v="0"/>
    <s v="DGI _x000a_NC - Subproceso Función Recaudadora _x000a_Dirección de Gestión de Impuestos _x000a_Subdirección de Recaudo _x000a_Coordinación de Contabilidad de la Función Recaudadora  _x000a__x000a__x000a_ELABORACIÓN 19062023_x000a_"/>
    <n v="0"/>
    <x v="1"/>
  </r>
  <r>
    <x v="3"/>
    <x v="0"/>
    <m/>
    <m/>
    <m/>
    <m/>
    <m/>
    <m/>
    <m/>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debilidades del control interno contable, relacionadas con la depuración permanente de las partidas conciliatorias por terceros, el control y seguimiento de las Cuentas por Cobrar de la Función Recaudadora; así como, de la inobservancia de la normatividad aplicable para el reconocimiento, registro, preparación y revelación de estas cuentas (…)"/>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debilidades del control interno contable, relacionadas con la depuración permanente de las partidas conciliatorias por terceros, el control y seguimiento de las Cuentas por Cobrar de la Función Recaudadora; así como, de la inobservancia de la normatividad aplicable para el reconocimiento, registro, preparación y revelación de estas cuentas (…)"/>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debilidades del control interno contable, relacionadas con la depuración permanente de las partidas conciliatorias por terceros, el control y seguimiento de las Cuentas por Cobrar de la Función Recaudadora; así como, de la inobservancia de la normatividad aplicable para el reconocimiento, registro, preparación y revelación de estas cuentas (…)"/>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debilidades del control interno contable, relacionadas con la depuración permanente de las partidas conciliatorias por terceros, el control y seguimiento de las Cuentas por Cobrar de la Función Recaudadora; así como, de la inobservancia de la normatividad aplicable para el reconocimiento, registro, preparación y revelación de estas cuentas (…)"/>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0"/>
    <m/>
    <m/>
    <m/>
    <m/>
    <m/>
    <s v="“(…)debilidades del control interno contable, relacionadas con la depuración permanente de las partidas conciliatorias por terceros, el control y seguimiento de las Cuentas por Cobrar de la Función Recaudadora; así como, de la inobservancia de la normatividad aplicable para el reconocimiento, registro, preparación y revelación de estas cuentas (…)"/>
    <s v="Iniciar el desarrollo de la solución tecnológica."/>
    <s v="Desarrollo de la solución"/>
    <s v="Informes de seguimiento"/>
    <n v="8"/>
    <d v="2025-06-01T00:00:00"/>
    <d v="2027-06-30T00:00:00"/>
    <n v="108.42857142857143"/>
    <n v="0"/>
    <s v="DGI_x000a_NC - Subproceso Innovacion y Tecnologia_x000a_Direccion de Gestion de Innovacion y Tecnologia_x000a_Subdireccion de Innovacion y Proyectos_x000a_Subdireccion de Soluciones y Desarrollo"/>
    <n v="0"/>
    <x v="1"/>
  </r>
  <r>
    <x v="3"/>
    <x v="0"/>
    <m/>
    <m/>
    <m/>
    <m/>
    <m/>
    <s v="“(…)debilidades del control interno contable, relacionadas con la depuración permanente de las partidas conciliatorias por terceros, el control y seguimiento de las Cuentas por Cobrar de la Función Recaudadora; así como, de la inobservancia de la normatividad aplicable para el reconocimiento, registro, preparación y revelación de estas cuentas (…)"/>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0"/>
    <x v="1"/>
  </r>
  <r>
    <x v="3"/>
    <x v="0"/>
    <m/>
    <m/>
    <m/>
    <m/>
    <m/>
    <s v="“(…)debilidades del control interno contable, relacionadas con la depuración permanente de las partidas conciliatorias por terceros, el control y seguimiento de las Cuentas por Cobrar de la Función Recaudadora; así como, de la inobservancia de la normatividad aplicable para el reconocimiento, registro, preparación y revelación de estas cuentas (…)"/>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0"/>
    <x v="1"/>
  </r>
  <r>
    <x v="3"/>
    <x v="0"/>
    <s v="“Auditoría Financiera a la UAE Dirección de Impuestos y Aduanas Nacionales - DIAN vigencia 2022”"/>
    <s v="17  01 01"/>
    <s v="Hallazgo No. 7. Prescripción NIT 900.325.847 Barranquilla (F-D) “(…)La acción de cobro prescribió el 15 de febrero de 2022 y desde el 15 de febrero de 2017, fecha de la notificación del mandamiento de pago; en el expediente, no se evidenciaron actividades que conllevaran al cobro y recaudo de la obligación tributaria para la recuperación de los recursos públicos. Es decir, no hubo ningun"/>
    <s v="(F - D)"/>
    <m/>
    <s v="“(…)La prescripción de la acción de cobro de la obligación se presentó, al no adelantarse las actuaciones procesales como lo establece el Estatuto Tributario y dar cabal cumplimiento a los procedimientos citados para lograr recuperar los recursos dentro del término previsto en el Artículo 817 del mismo Estatuto (…)”."/>
    <s v="Control a la generación de las actuaciones propias del proceso de cobro en los expediente de gestión manual"/>
    <s v="Verificación semestral aleatoria de un 30% de los expedientes de gestión manual, precisando que se encuentre dentro de ellos como mínimo una investigación de bienes, cruce de información con terceros, medidas de embargo y denuncias penales cuando sea del caso. dentro del semestre. Se prioriza en este 30% los expedientes de mayores cuantias."/>
    <s v="Informe gerencial que contenga claramente los objetivos, metodologia, muestra seleccionada, conclusiones y medidas de control ejecutadas"/>
    <n v="3"/>
    <d v="2024-07-01T00:00:00"/>
    <d v="2025-12-31T00:00:00"/>
    <n v="78.285714285714292"/>
    <n v="3"/>
    <s v="DGI _x000a_DS - Subproceso de Administracion de Cartera Dirección _x000a_Seccional de Impuestos de Barranquilla  _x000a_Jefe de División de Recaudo y Cobranzas _x000a__x000a_ELABORACIÓN 19062023"/>
    <n v="1"/>
    <x v="0"/>
  </r>
  <r>
    <x v="3"/>
    <x v="0"/>
    <s v="“Auditoría Financiera a la UAE Dirección de Impuestos y Aduanas Nacionales - DIAN vigencia 2022”"/>
    <s v="17  01 01"/>
    <s v="Hallazgo No. 9. Acciones de Cobro NIT 830.084.939 (F-D) “(…)  El Acto Administrativo No. 20160811000151 del 12 de septiembre de 2016 que declara sin vigencia la facilidad de pago No. 20160808000035 por incumplimiento en el pago de dicho acuerdo, en el numeral 2 indica que “el interesado adeuda las siguientes obligaciones posteriores al plazo concedido”:(…) Dentro del expediente se eviden"/>
    <s v="(F - D)"/>
    <m/>
    <s v="“(…) Deficiencias en el control por parte de los responsables en la gestión persuasiva, coactiva y de cobro de los recursos producto de saldos por pagar por concepto de impuestos, donde la DIAN no realizó las acciones necesarias con el fin de dar cumplimiento con los procedimientos de cobro y así recaudar los recursos adeudados por el contribuyente (…)”."/>
    <s v="Desarrollar mesas de Trabajo con la Coordinacion de Cobranzas y el despacho de la Subdireccion de Cobranzas y Control Extensivo del Nivel Central que permitan identificar mejoras en la metodología para la priorización y Segmentación de la Cartera basada en la capacidad operativa y en el costo beneficio."/>
    <s v="Convocar y participar en las mesas de trabajo cuatrimestral junto con la Coordinacion de Cobranzas y el despacho de la Subdireccion de Cobranzas y Control Extensivo del nivel central, en donde se expongan las dificultades y necesidades puntuales, así como se concerten compromisos en aras de cumplir con lo establecido en el plan de cobro 2023 y 2024"/>
    <s v="Acta de Memoria de las mesas de trabajo realizadas en donde se especifiquen los compromisos, responsables y fechas de cumplimientos"/>
    <n v="3"/>
    <d v="2023-08-01T00:00:00"/>
    <d v="2024-07-31T00:00:00"/>
    <n v="52.142857142857146"/>
    <n v="3"/>
    <s v="DGI _x000a_DS - Subproceso Administracion de Cartera _x000a_Dirección Seccional de Impuestos de Bogotá_x000a_Jefe de División de Cobranzas  _x000a__x000a_ELABORACIÓN 19062023"/>
    <n v="1"/>
    <x v="0"/>
  </r>
  <r>
    <x v="3"/>
    <x v="0"/>
    <m/>
    <m/>
    <m/>
    <m/>
    <m/>
    <m/>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s v="Contar con un sistema de información integrado que refleje la situación fiscal y procesal real de los contribuyentes."/>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Deficiencias en el control por parte de los responsables en la gestión persuasiva, coactiva y de cobro de los recursos producto de saldos por pagar por concepto de impuestos, donde la DIAN no realizó las acciones necesarias con el fin de dar cumplimiento con los procedimientos de cobro y así recaudar los recursos adeudados por el contribuyente (…)”."/>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0"/>
    <m/>
    <m/>
    <m/>
    <m/>
    <m/>
    <s v="“(…) Deficiencias en el control por parte de los responsables en la gestión persuasiva, coactiva y de cobro de los recursos producto de saldos por pagar por concepto de impuestos, donde la DIAN no realizó las acciones necesarias con el fin de dar cumplimiento con los procedimientos de cobro y así recaudar los recursos adeudados por el contribuyente (…)”."/>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
    <n v="0"/>
    <x v="1"/>
  </r>
  <r>
    <x v="3"/>
    <x v="0"/>
    <m/>
    <m/>
    <m/>
    <m/>
    <m/>
    <s v="“(…) Deficiencias en el control por parte de los responsables en la gestión persuasiva, coactiva y de cobro de los recursos producto de saldos por pagar por concepto de impuestos, donde la DIAN no realizó las acciones necesarias con el fin de dar cumplimiento con los procedimientos de cobro y así recaudar los recursos adeudados por el contribuyente (…)”."/>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0"/>
    <x v="1"/>
  </r>
  <r>
    <x v="3"/>
    <x v="0"/>
    <m/>
    <m/>
    <m/>
    <m/>
    <m/>
    <s v="“(…) Deficiencias en el control por parte de los responsables en la gestión persuasiva, coactiva y de cobro de los recursos producto de saldos por pagar por concepto de impuestos, donde la DIAN no realizó las acciones necesarias con el fin de dar cumplimiento con los procedimientos de cobro y así recaudar los recursos adeudados por el contribuyente (…)”.*"/>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0"/>
    <x v="1"/>
  </r>
  <r>
    <x v="3"/>
    <x v="0"/>
    <s v="AUDITORÍA DE CUMPLIMIENTO - Proceso Operación Aduanera, vigencia 2022"/>
    <s v="17  01 007   "/>
    <s v="HALLAZGO No. 3. Cartera de Arancel e Iva Externo (A)_x000a__x000a_“La evaluación a realizar consistía en la verificación y análisis de las obligaciones a cargo de los usuarios aduaneros derivadas de las Declaraciones de Importación y, por tanto, correspondientes a los Impuestos de Arancel e Iva Externo, a partir de una muestra selectiva de terceros de las Cuentas por Cobrar por estos conceptos, cuyos saldos conforman el valor de las Cuentas por Cobrar que se encuentran registradas en el Estado de Situación Financiera a 31 de diciembre de 2022 de la DIAN Función Recaudadora. (…)._x000a_De la muestra de los terceros registrados en las cuentas contables de 1305-03-001-01- “Cuentas por Cobrar de Arancel” y 1305-04-002-01 – “Cuentas por Cobrar IVA Externo”, que en su conjunto reflejaron un saldo al cierre de dicha vigencia por $61.058.810.617 y $250.168.457.543 respectivamente, no se puede determinar la composición del saldo por estos terceros y por cada concepto. Es decir, la DIAN no cuenta con el desagregado por cada uno de los terceros, que le permita identificar el detalle de las obligaciones, es decir de las declaraciones que componen dichos saldos a 31 de diciembre de 2022. (…)_x000a_La DIAN, aunque realiza verificaciones aleatorias con los pagos realizados de Usuarios Aduaneros Permanentes -UAP, no tiene la certeza sobre el valor del saldo registrado por terceros a 31 de diciembre de 2022 de la muestra seleccionada y que conforman las cuentas contables 1305-03-001-01- “Arancel” y 1305-04-002-01 – “IVA Externo”. (…)_x000a__x000a_Las validaciones que realiza la DIAN, operan de forma masiva sobre los documentos que corresponden al Formato 500 – Declaraciones de Importación y al Formato 690 – Recibos de Pago, que presentan error; esto es generalmente inconsistencias en el Nombre o Razón Social del contribuyente, o, en el número del Registro Único Tributario - RUT. _x000a__x000a_Las aplicaciones utilizadas por la DIAN para el registro de las operaciones aduaneras de importación, tales como: SYGA y Gestión Masiva, contienen el registro de todas las operaciones realizadas por los contribuyentes en un periodo determinado; sin embargo, no generan un reporte de “Estado de Cuenta”, que contenga de manera veraz, cierta y concreta, el saldo pendiente de pago por concepto de Arancel e Iva Externo, de las Declaraciones de Importación y los periodos de estas, que sustenten el saldo del contribuyente por un periodo determinado. _x000a__x000a_Los saldos reflejados en la Contabilidad de la DIAN Función Recaudadora, de los terceros seleccionados en la muestra de las Cuentas por Cobrar por concepto de Arancel e IVA Externo (…)_x000a__x000a_Lo anterior implica, que estos recursos no sean aplicados de manera efectiva sobre las obligaciones aduaneras reales y existentes por Arancel e Iva Externo, de contribuyentes plenamente identificados y verídicos, afectando la presentación y revelación de las obligaciones reales a favor de la Administración Tributaria en un periodo determinado(…)_x000a_"/>
    <m/>
    <m/>
    <s v="Debilidades en el sistema de control interno de la entidad, relacionada con la administración, control y actualización permanente de los saldos por terceros de las Cuentas por Cobrar de Arancel e Iva Externo, así como la carencia de un procedimiento conciliatorio detallado y desagregado que dé cuenta de la efectividad de las acciones realizadas por la Administración Tributaria y que determine con certeza los saldos por terceros de estas Cuentas por Cobrar, en las que participen las Áreas que proveen y generan la información tales como: Operación Aduanera, la Coordinación Administrativa de Aplicativos, la Coordinación de Contabilidad entre otras áreas; para que de esta manera, la información financiera cumpla con los objetivos de rendición de cuentas, toma de decisiones y control"/>
    <s v="Implementar una solución informática que permita disponer de información controlada con relevancia contable, a través del monitoreo y control del flujo de documentos que ingresan y salen de la totalidad de los sistemas de la Entidad y que afectan el sistema de contabilidad."/>
    <s v="Definir estrategia de Digitalización del proyecto"/>
    <s v="Documento de Estrategia de Digitalización"/>
    <n v="1"/>
    <d v="2023-11-01T00:00:00"/>
    <d v="2024-07-31T00:00:00"/>
    <n v="39"/>
    <n v="1"/>
    <s v="DGI_x000a_NC - Subproceso Innovación y Tecnologia _x000a_Dirección de Gestión de Innovación y Tecnología                                                                                                 _x000a_Subdirección de Innovación y Proyectos_x000a_Subdirección de Soluciones y Desarrollo_x000a_"/>
    <n v="1"/>
    <x v="0"/>
  </r>
  <r>
    <x v="3"/>
    <x v="0"/>
    <m/>
    <m/>
    <m/>
    <m/>
    <m/>
    <m/>
    <s v="Implementar una solución informática que permita disponer de información controlada con relevancia contable, a través del monitoreo y control del flujo de documentos que ingresan y salen de la totalidad de los sistemas de la Entidad y que afectan el sistema de contabilidad."/>
    <s v="Desarrollar o adquirir la solución tecnologíca"/>
    <s v="1. Informe del avance del proceso de contratación"/>
    <n v="1"/>
    <d v="2023-11-01T00:00:00"/>
    <d v="2024-07-31T00:00:00"/>
    <n v="39"/>
    <n v="1"/>
    <s v="DGI_x000a_NC - Subproceso Administración de Cartera_x000a_Dirección de Gestión de Impuestos _x000a_Subdireccion de Cobranzas y Control Extensivo _x000a_Coordinación de Cobranzas _x000a_Subproceso  Recaudo-Devoluciones _x000a_Subdirección de Recaudo _x000a_Coordinación de Administración de Aplicativos de  Impuestos _x000a_Coordinación de Contabilidad de la Función Recaudadora                                                           _x000a__x000a_NC - Subproceso Operación Aduanera_x000a_Dirección de Gestión de Aduanas_x000a__x000a_NC - Subproceso Innovacion y Tecnologia_x000a_Direccion de Gestion de Innovacion y Tecnologia_x000a_Subdireccion de Innovacion y Proyectos_x000a_Subdireccion de Soluciones y Desarrollo_x000a_"/>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Dirección de Gestión de Impuestos _x000a_Subdireccion de Cobranzas y Control Extensivo _x000a_Coordinación de Cobranzas _x000a_Subproceso  Recaudo-Devoluciones _x000a_Subdirección de Recaudo _x000a_Coordinación de Administración de Aplicativos de  Impuestos _x000a_Coordinación de Contabilidad de la Función Recaudadora                                                           _x000a__x000a_NC - Subproceso Operación Aduanera_x000a_Dirección de Gestión de Aduanas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ón de Cartera_x000a_Dirección de Gestión de Impuestos _x000a_Subdireccion de Cobranzas y Control Extensivo _x000a_Coordinación de Cobranzas _x000a_Subproceso  Recaudo-Devoluciones _x000a_Subdirección de Recaudo _x000a_Coordinación de Administración de Aplicativos de  Impuestos _x000a_Coordinación de Contabilidad de la Función Recaudadora                                                           _x000a__x000a_NC - Subproceso Operación Aduanera_x000a_Dirección de Gestión de Aduanas_x000a_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ón de Cartera_x000a_Dirección de Gestión de Impuestos _x000a_Subdireccion de Cobranzas y Control Extensivo _x000a_Coordinación de Cobranzas _x000a_Subproceso  Recaudo-Devoluciones _x000a_Subdirección de Recaudo _x000a_Coordinación de Administración de Aplicativos de  Impuestos _x000a_Coordinación de Contabilidad de la Función Recaudadora                                                           _x000a__x000a_NC - Subproceso Operación Aduanera_x000a_Dirección de Gestión de Aduanas_x000a__x000a_NC - Subproceso Innovacion y Tecnologia_x000a_Direccion de Gestion de Innovacion y Tecnologia_x000a_Subdireccion de Innovacion y Proyectos_x000a_Subdireccion de Soluciones y Desarrollo_x000a_"/>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Dirección de Gestión de Impuestos _x000a_Subdireccion de Cobranzas y Control Extensivo _x000a_Coordinación de Cobranzas _x000a_Subproceso  Recaudo-Devoluciones _x000a_Subdirección de Recaudo _x000a_Coordinación de Administración de Aplicativos de  Impuestos _x000a_Coordinación de Contabilidad de la Función Recaudadora                                                           _x000a__x000a_NC - Subproceso Operación Aduanera_x000a_Dirección de Gestión de Aduanas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Dirección de Gestión de Impuestos _x000a_Subdireccion de Cobranzas y Control Extensivo _x000a_Coordinación de Cobranzas _x000a_Subproceso  Recaudo-Devoluciones _x000a_Subdirección de Recaudo _x000a_Coordinación de Administración de Aplicativos de  Impuestos _x000a_Coordinación de Contabilidad de la Función Recaudadora                                                           _x000a__x000a_NC - Subproceso Operación Aduanera_x000a_Dirección de Gestión de Aduanas_x000a__x000a_NC - Subproceso Innovacion y Tecnologia_x000a_Direccion de Gestion de Innovacion y Tecnologia_x000a_Subdireccion de Innovacion y Proyectos_x000a_Subdireccion de Soluciones y Desarrollo_x000a_"/>
    <n v="0"/>
    <x v="1"/>
  </r>
  <r>
    <x v="3"/>
    <x v="0"/>
    <s v="Auditoría Financiera DIAN Vigencia 2023 - PNVCF Sem I 2024"/>
    <s v="17  02 009   "/>
    <s v="Hallazgo No. 7 Saldos por terceros (A)_x000a__x000a_(…)Del análisis realizado a los libros auxiliares de una muestra selectiva de contribuyentes que integran el saldo de las cuentas por cobrar y las cuentas por pagar de la UAE Dirección de Impuestos y Aduana Nacionales – DIAN Recaudadora, se evidenciaron incorrecciones en los saldos por contribuyente por $1.454.063.370.326 por concepto de sobrestimaciones y subestimaciones en las cuentas relacionadas a continuación y que se presentan en detalle por tercero en el Anexo 5 del presente informe Saldos por tercero, y en forma resumida así: (…)_x000a__x000a_• Inconsistencias que generaron subestimaciones hace más de cinco vigencias y no han sido depuradas. • Falta de reconocimiento de certificaciones de pago de impuestos por obras. • Reproceso de documentos cuando los contribuyentes hacen correcciones a sus declaraciones, lo cual genera reversiones y reimputaciones reiteradas."/>
    <m/>
    <m/>
    <s v="Lo anterior por debilidades de control interno contable, por cuanto las actividades de depuración contable permanente y sostenible, no han sido efectivas, permitiendo que se incumplan los objetivos de la información financiera y las características fundamentales de relevancia y representación fiel, establecidas en la normatividad para las Entidades de Gobierno."/>
    <s v="Identificar las posibles fallas en el procesamiento de los documentos con incidencia contable, en los servicios informáticos que generan insumos para la contabilidad, a través del monitoreo y control del flujo de información (entradas y salidas) de los SIES que afectan el SIE de Contabilidad."/>
    <s v="Elaborar un diagnóstico del estado actual del procesamiento de la información en los SIES de la entidad con impacto en el SIE de contabilidad  para establecer los ajustes a realizar a los SIES, con el fin de que la información contable de la entidad cumpla con los requerimientos de relevancia y representación fiel exigidos por el Marco Normativo para Entidades de Gobierno."/>
    <s v="Diagnóstico"/>
    <n v="1"/>
    <d v="2024-07-01T00:00:00"/>
    <d v="2025-02-28T00:00:00"/>
    <n v="34.571428571428569"/>
    <n v="1"/>
    <s v="DGI_x000a_NC - Subproceso Administración de Cartera_x000a_NC - Subproceso  Recaudo-Devoluciones                                                                                                                                  NC - Subproceso Administrativo y financiero_x000a_Dirección de Gestión de Impuestos_x000a_Subdirección de Recaudo_x000a_Subdirección de Cobranzas y Control Extensivo_x000a_Coordinación de Cobranzas                                                                                                                    Coordinación de Administración de Aplicativos de  Impuestos                                                                                                                                     Coordinación de contabilidad de la función recaudadora_x000a__x000a_NC - Subproceso Innovación y Tecnología_x000a_Dirección de Gestión de Innovación y Tecnología_x000a_Subdirección de Innovación y Proyectos_x000a_Subdirección de Soluciones y Desarrollo"/>
    <n v="1"/>
    <x v="0"/>
  </r>
  <r>
    <x v="3"/>
    <x v="0"/>
    <m/>
    <m/>
    <m/>
    <m/>
    <m/>
    <m/>
    <m/>
    <s v="Elaborar un plan de trabajo con base en los resultados del diagnóstico, que contemple las posibles alternativas de solución a las fallas detectadas, junto con la viabilidad técnica para su ejecución en los servicios informáticos actuales o dentro del proyecto de modernización tecnológica de la entidad."/>
    <s v="Plan de Trabajo aprobado"/>
    <n v="1"/>
    <d v="2025-03-01T00:00:00"/>
    <d v="2025-05-31T00:00:00"/>
    <n v="13"/>
    <n v="1"/>
    <s v="DGI_x000a_NC - Subproceso Administración de Cartera_x000a_NC - Subproceso  Recaudo-Devoluciones                                                                                                                                  NC - Subproceso Administrativo y financiero_x000a_Dirección de Gestión de Impuestos_x000a_Subdirección de Recaudo_x000a_Subdirección de Cobranzas y Control Extensivo_x000a_Coordinación de Cobranzas                                                                                                                    Coordinación de Administración de Aplicativos de  Impuestos                                                                                                                                     Coordinación de contabilidad de la función recaudadora_x000a__x000a_NC - Subproceso Innovación y Tecnología_x000a_Dirección de Gestión de Innovación y Tecnología_x000a_Subdirección de Innovación y Proyectos_x000a_Subdirección de Soluciones y Desarrollo"/>
    <n v="1"/>
    <x v="0"/>
  </r>
  <r>
    <x v="3"/>
    <x v="0"/>
    <m/>
    <m/>
    <m/>
    <m/>
    <m/>
    <m/>
    <m/>
    <s v="Aprobar e implementar  la realización de ajustes y/o alternativas de solución de las fallas identificadas en los servicios informáticos que proveen información al SIE de Contabilidad."/>
    <s v="Acta de aprobación  Formato de aceptación puesta en producción"/>
    <n v="1"/>
    <d v="2025-06-01T00:00:00"/>
    <d v="2025-11-30T00:00:00"/>
    <n v="26"/>
    <n v="1"/>
    <s v="DGI_x000a_NC - Subproceso Administración de Cartera_x000a_NC - Subproceso  Recaudo-Devoluciones                                                                                                                                  NC - Subproceso Administrativo y financiero_x000a_Dirección de Gestión de Impuestos_x000a_Subdirección de Recaudo_x000a_Subdirección de Cobranzas y Control Extensivo_x000a_Coordinación de Cobranzas                                                                                                                    Coordinación de Administración de Aplicativos de  Impuestos                                                                                                                                     Coordinación de contabilidad de la función recaudadora_x000a__x000a_NC - Subproceso Innovación y Tecnología_x000a_Dirección de Gestión de Innovación y Tecnología_x000a_Subdirección de Innovación y Proyectos_x000a_Subdirección de Soluciones y Desarrollo"/>
    <n v="1"/>
    <x v="0"/>
  </r>
  <r>
    <x v="3"/>
    <x v="0"/>
    <m/>
    <m/>
    <m/>
    <m/>
    <m/>
    <m/>
    <m/>
    <s v="Verificar la debida realización de los ajustes contables a que haya lugar, derivados de las actualizaciones a los Sistemas de información, dentro la compentencia del contador Función Recaudadora"/>
    <s v="Informe"/>
    <n v="1"/>
    <d v="2026-07-01T00:00:00"/>
    <d v="2026-10-31T00:00:00"/>
    <n v="17.428571428571427"/>
    <n v="0"/>
    <s v="DGI _x000a_NC - Subproceso Función Recaudadora _x000a_Dirección de Gestión de Impuestos _x000a_Subdirección de Recaudo _x000a_Coordinación de Contabilidad de la Función Recaudadora  _x000a__x000a__x000a_ELABORACIÓN 19062023_x000a_"/>
    <n v="0"/>
    <x v="1"/>
  </r>
  <r>
    <x v="3"/>
    <x v="0"/>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ón de Cartera_x000a_Dirección de Gestión de Impuestos _x000a_Subdireccion de Cobranzas y Control Extensivo _x000a_Coordinación de Cobranzas _x000a_Subproceso  Recaudo-Devoluciones _x000a_Subdirección de Recaudo _x000a_Coordinación de Administración de Aplicativos de  Impuestos _x000a_Coordinación de Contabilidad de la Función Recaudadora                                                           _x000a__x000a_NC - Subproceso Operación Aduanera_x000a_Dirección de Gestión de Aduanas_x000a__x000a_NC - Subproceso Innovacion y Tecnologia_x000a_Direccion de Gestion de Innovacion y Tecnologia_x000a_Subdireccion de Innovacion y Proyectos_x000a_Subdireccion de Soluciones y Desarrollo_x000a_"/>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NC - Subproceso Administrativo y financiero_x000a_Dirección de Gestión de Impuestos_x000a_Subdirección de Recaudo_x000a_Subdirección de Cobranzas y Control Extensivo_x000a_Coordinación de Cobranzas                                                                                                                    Coordinación de Administración de Aplicativos de  Impuestos                                                                                                                                     Coordinación de contabilidad de la función recaudadora                                                      _x000a_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ón de Cartera_x000a_NC - Subproceso  Recaudo-Devoluciones                                                                                                                                  NC - Subproceso Administrativo y financiero_x000a_Dirección de Gestión de Impuestos_x000a_Subdirección de Recaudo_x000a_Subdirección de Cobranzas y Control Extensivo_x000a_Coordinación de Cobranzas                                                                                                                    Coordinación de Administración de Aplicativos de  Impuestos                                                                                                                                     Coordinación de contabilidad de la función recauda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ón y Tecnología_x000a_Dirección de Gestión de Innovación y Tecnología_x000a_Subdirección de Innovación y Proyectos_x000a_Subdirecció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ón de Cartera_x000a_NC - Subproceso  Recaudo-Devoluciones                                                                                                                                  NC - Subproceso Administrativo y financiero_x000a_Dirección de Gestión de Impuestos_x000a_Subdirección de Recaudo_x000a_Subdirección de Cobranzas y Control Extensivo_x000a_Coordinación de Cobranzas                                                                                                                    Coordinación de Administración de Aplicativos de  Impuestos                                                                                                                                     Coordinación de contabilidad de la función recaudadora_x000a__x000a_NC - Subproceso Innovación y Tecnología_x000a_Dirección de Gestión de Innovación y Tecnología_x000a_Subdirección de Innovación y Proyectos_x000a_Subdirección de Soluciones y Desarrollo"/>
    <n v="1"/>
    <x v="0"/>
  </r>
  <r>
    <x v="3"/>
    <x v="0"/>
    <m/>
    <m/>
    <m/>
    <m/>
    <m/>
    <m/>
    <s v="Iniciar el desarrollo de la solución tecnológica."/>
    <s v="Desarrollo de la solución"/>
    <s v="Informes de seguimiento"/>
    <n v="8"/>
    <d v="2025-06-01T00:00:00"/>
    <d v="2027-06-30T00:00:00"/>
    <n v="108.42857142857143"/>
    <n v="0"/>
    <s v="DGI_x000a_NC - Subproceso Innovación y Tecnología_x000a_Dirección de Gestión de Innovación y Tecnología_x000a_Subdirección de Innovación y Proyectos_x000a_Subdirección de Soluciones y Desarrollo"/>
    <n v="0"/>
    <x v="1"/>
  </r>
  <r>
    <x v="3"/>
    <x v="0"/>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ón de Cartera_x000a_NC - Subproceso  Recaudo-Devoluciones                                                                                                                                  NC - Subproceso Administrativo y financiero_x000a_Dirección de Gestión de Impuestos_x000a_Subdirección de Recaudo_x000a_Subdirección de Cobranzas y Control Extensivo_x000a_Coordinación de Cobranzas                                                                                                                    Coordinación de Administración de Aplicativos de  Impuestos                                                                                                                                     Coordinación de contabilidad de la función recaudadora"/>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ón de Cartera_x000a_NC - Subproceso  Recaudo-Devoluciones                                                                                                                                  NC - Subproceso Administrativo y financiero_x000a_Dirección de Gestión de Impuestos_x000a_Subdirección de Recaudo_x000a_Subdirección de Cobranzas y Control Extensivo_x000a_Coordinación de Cobranzas                                                                                                                    Coordinación de Administración de Aplicativos de  Impuestos                                                                                                                                     Coordinación de contabilidad de la función recaudadora_x000a__x000a_NC - Subproceso Innovación y Tecnología_x000a_Dirección de Gestión de Innovación y Tecnología_x000a_Subdirección de Innovación y Proyectos_x000a_Subdirección de Soluciones y Desarrollo"/>
    <n v="0"/>
    <x v="1"/>
  </r>
  <r>
    <x v="3"/>
    <x v="0"/>
    <m/>
    <m/>
    <m/>
    <m/>
    <m/>
    <m/>
    <s v="Realizar los ajustes contables a que haya lugar, derivados del reconocimento de certificaciones de pago de impuestos con obras"/>
    <s v="Reconocer las certificaciones de pago de impuestos por obras"/>
    <s v="Hoja de trabajo de las operaciones recíprocas y formatos 2701 correspondientes"/>
    <n v="1"/>
    <d v="2024-07-01T00:00:00"/>
    <d v="2025-02-28T00:00:00"/>
    <n v="34.571428571428569"/>
    <n v="1"/>
    <s v="DGI_x000a_NC - Subproceso Administración de Cartera_x000a_NC - Subproceso  Recaudo-Devoluciones                                                                                                                                  NC - Subproceso Administrativo y financiero_x000a_Dirección de Gestión de Impuestos_x000a_Subdirección de Recaudo_x000a_Subdirección de Cobranzas y Control Extensivo_x000a_Coordinación de Cobranzas                                                                                                                    Coordinación de Administración de Aplicativos de  Impuestos                                                                                                                                     Coordinación de contabilidad de la función recaudadora                                                                                       Dirección operativa de grandes contribuyentes                                                                            Dirección seccional de impuestos de Bogotá_x000a__x000a_"/>
    <n v="1"/>
    <x v="0"/>
  </r>
  <r>
    <x v="3"/>
    <x v="0"/>
    <s v="Auditoría de Cumplimiento Intersectorial y Articulada Mecanismos de Obras por Impuestos_x000a_Periodo  2017 al 30 de julio de 2024."/>
    <s v="17  03 100"/>
    <s v="Hallazgo No. 12. Trámite para la Extinción de la Obligación Tributaria_x000a_“(…) _x000a_Proyectos con extinción: _x000a_Teniendo en cuenta lo dispuesto en el Decreto 1915 de 2017 se observa que las Entidades Nacionales Competentes, Las Fiduciarias y la DIAN no dieron cumplimiento a los términos previstos en el Decreto 1915 de 2017, para el trámite de extinción de la obligación tributaria, como se evidencia en los siguientes casos: _x000a_1.1._x0009_Proyecto BPIN 20181719000037 (…)  1.2 Proyecto BPIN 20200214000114 (…) 1.3 Proyecto BPIN 2020542610029 (…) 1.4. Proyecto BPIN 20181719000374_x000a_2. Proyecto Sin Extinción: _x000a_Teniendo en cuenta lo dispuesto en el Decreto 1915 de 2017 se observa que las Entidades Nacionales Competentes, Las Fiduciarias y la DIAN no dieron cumplimiento a los términos previstos en el Decreto 1915 de 2017 y a la fecha de esta auditoría la DIAN no ha emitido la Resolución de extinción de la obligación tributaria, así: _x000a_2.1 Proyecto BPIN 2018542500005 (…)  2.2 Proyecto BPIN 20181719000011 (…) 2.3. Proyecto BPIN 20181719000013 (…) 2.4. Proyecto BPIN 20181719000014 (…)”. _x000a_"/>
    <m/>
    <m/>
    <s v="“(…) la debilidad en el control y seguimiento por parte de la Entidad Nacional Competente para el cumplimiento de requisitos y la expedición de la respectiva certificación de la entrega a satisfacción de la obra, conlleva a que el proceso de extinción de la obligación tributaria no se realice de forma oportuna y en consecuencia los contribuyentes presentan saldos contrarios en su declaración de renta (…)”. "/>
    <s v="Crear un único buzón (Correo electrónico) exclusivo para temas relacionados con Obras por Impuestos"/>
    <s v="Creación de buzón (Correo electrónico) administrado por la Dirección de Gestión de Impuestos o quien ella delegue mediante el cual sean allegados los oficios provenientes de la Agencia de Renovación del Territorio- ART, Dirección Nacional de Planeación -DNP y demás Entidades Nacionales Competentes en cuanto a suministro de documentos de certificación de entrega de proyectos o incumplimiento de los mismos."/>
    <s v="Creación de buzón (Correo electrónico)"/>
    <n v="1"/>
    <d v="2025-01-15T00:00:00"/>
    <d v="2025-04-01T00:00:00"/>
    <n v="10.857142857142858"/>
    <n v="1"/>
    <s v="DGI_x000a_Dirección de Gestión de Impuestos_x000a_Subdirección de Recaudo_x000a_Coordinación de Administración de Aplicativos de Impuestos_x000a__x000a_"/>
    <n v="1"/>
    <x v="0"/>
  </r>
  <r>
    <x v="3"/>
    <x v="0"/>
    <m/>
    <m/>
    <m/>
    <m/>
    <m/>
    <s v="“(…) la debilidad en el control y seguimiento por parte de la Entidad Nacional Competente para el cumplimiento de requisitos y la expedición de la respectiva certificación de la entrega a satisfacción de la obra, conlleva a que el proceso de extinción de la obligación tributaria no se realice de forma oportuna y en consecuencia los contribuyentes presentan saldos contrarios en su declaración de renta (…)”. "/>
    <s v="Circular a las entidades nacionales competentes (Ministerios) beneficiarias del mecanismo de pago de obras por impuestos."/>
    <s v="Se llevará a cabo la circularización dirigida a las entidades nacionales competentes beneficiarias del mecanismo de pago de obras por impuestos, con el propósito de que informen la fecha estimada de finalización de los proyectos BPIN a su cargo. Una vez alcanzada la fecha estimada, se realizará una nueva circularización para solicitar el envío de la certificación de obra entregada."/>
    <s v="Correo electrónico "/>
    <n v="2"/>
    <d v="2025-01-15T00:00:00"/>
    <d v="2026-01-15T00:00:00"/>
    <n v="52.142857142857146"/>
    <n v="2"/>
    <s v="DGI_x000a_Dirección de Gestión de Impuestos_x000a_Subdirección de Recaudo_x000a_Coordinación de Administración de Aplicativos de Impuestos_x000a__x000a_"/>
    <n v="1"/>
    <x v="0"/>
  </r>
  <r>
    <x v="3"/>
    <x v="0"/>
    <m/>
    <m/>
    <m/>
    <m/>
    <m/>
    <s v="“(…) la debilidad en el control y seguimiento por parte de la Entidad Nacional Competente para el cumplimiento de requisitos y la expedición de la respectiva certificación de la entrega a satisfacción de la obra, conlleva a que el proceso de extinción de la obligación tributaria no se realice de forma oportuna y en consecuencia los contribuyentes presentan saldos contrarios en su declaración de renta (…)”. "/>
    <s v="Realizar los ajustes contables a que haya lugar, derivados de la corrección de recibos de pago, formularios 490, relativos al pago de impuestos a través del mecanismo de pago de impuestos con obras."/>
    <s v="Realizar los ajustes contables a que haya lugar, derivados de la corrección de recibos de pago, formularios 490, relativos al pago de impuestos a través del mecanismo de pago de impuestos con obras."/>
    <s v="Hoja de trabajo de las operaciones recíprocas y formatos FT-ADF-2701 correspondientes"/>
    <n v="1"/>
    <d v="2025-02-03T00:00:00"/>
    <d v="2026-07-31T00:00:00"/>
    <n v="77.571428571428569"/>
    <n v="1"/>
    <s v="DGI_x000a_Dirección de Gestión de Impuestos_x000a_Subdirección de Recaudo_x000a_Coordinación de Contabilidad de la Función Recaudadora_x000a_                                                                                    _x000a_"/>
    <n v="1"/>
    <x v="0"/>
  </r>
  <r>
    <x v="3"/>
    <x v="0"/>
    <s v="Auditoría de Cumplimiento Intersectorial y Articulada Mecanismos de Obras por Impuestos_x000a_Periodo  2017 al 30 de julio de 2024."/>
    <s v="17  03 100"/>
    <s v="Hallazgo No. 13. Extinción de Obligaciones - DIAN_x000a_“(…) la entidad nacional competente informó a la DIAN la entrega realizada, adjuntando el certificado de recibido a satisfacción por parte del interventor. _x000a_Por otra parte, la DIAN no ha reglamentado los términos o plazos para emitir la resolución de extinción de la obligación tributaria, una vez se recibe los documentos y soportes de la entidad nacional competente que respaldan el cumplimiento de los requisitos de extinción. Esto conlleva tiempos diferentes en la expedición del acto administrativo entre los proyectos, afecta la congruencia entre el reconocimiento contable y los hechos económicos e implica para un contribuyente, que continúe figurando con obligaciones tributarias pendientes que ya han surtido el trámite de ley para considerarlas extintas._x000a_(…) La DIAN no abonó las consignaciones de saldos no ejecutados del proyecto, modalidad 1, al saldo insoluto del impuesto de renta y complementarios vinculado, como lo exige el artículo 1.6.5.4.2 del Decreto 1625 de 2016, y registró las consignaciones en SIE contabilidad y Obligación Financiera como excedentes al impuesto de renta; lo que significa, saldos a favor del contribuyente, contrario a lo que establece el marco conceptual del Plan General de la contaduría Pública y el manual contable de la DIAN en lo relacionado con el reconocimiento de un pasivo._x000a_(…) _x000a_La situación presentada, trae como consecuencia que la información de las obligaciones tributarias del contribuyente no guarden consistencia con hechos económicos; así como, desviación en la información financiera de los periodos involucrados, en las cuentas por cobrar del impuesto de renta (1305-01-001), gastos por Operaciones sin flujo de efectivo (5722-90-00), excedentes del impuesto de renta (2407-03-001) y en las Otras Cuentas Deudoras de Control (8390-90-001), tal como quedó evidenciado en los siguientes casos:_x000a_Caso No 1 ECOPETROL (Nit 899.999.068) – Bogotá_x000a_(…) Caso No. 2 CENIT (Nit. 900.531.210) - Norte de Santander (…)”."/>
    <m/>
    <m/>
    <s v="“(…) Al expedir el acto administrativo de extinción de la obligación tributaria con el último proyecto, no se consideran las fechas de entrega de las obras construidas y que están en disposición y uso de las entidades beneficiarias, que, junto con la confirmación del interventor cumplen lo dispone el artículo 1.6.5.4.1. del Decreto 1915 de 2017, para realizar la extinción de la obligación ligada al proyecto; lo cual distorsiona la información del estado del contribuyente frente a sus obligaciones tributarias, así como, los estados financieros de la DIAN, más aún cuando estos no revelan estas circunstancias en las notas a los Estados Financieros (…)”."/>
    <s v="Actualizar, como resulte procedente, el contenido y remisión normativa aplicables en los procedimientos administrativos relativos a la extinción de las obligaciones tributarias a través del mecanismo de pago de obras por impuestos."/>
    <s v="Actualizar, como resulte procedente, el contenido y remisión normativa aplicables en los procedimientos administrativos relativos a la extinción de las obligaciones tributarias a través del mecanismo de pago de obras por impuestos.(Instructivo IN-COT-0200 y procedimiento PR-COT-0452)"/>
    <s v="Procedimientos actualizados (Documentación administrativa actualizada) publicados en el listado Maestro de documentos y socializados a las áreas interesadas."/>
    <n v="2"/>
    <d v="2025-02-03T00:00:00"/>
    <d v="2026-02-02T00:00:00"/>
    <n v="52"/>
    <n v="2"/>
    <s v="DGI_x000a_Dirección de Gestión de Impuestos_x000a_Subdirección de Cobranzas y Control Extensivo_x000a_Subdirección de Recaudo_x000a_Coordinación de Cobranzas_x000a_Coordinación de Administración de Aplicativos de Impuestos_x000a__x000a_Dirección de Gestión Estratégica y Analítica_x000a_Subdirección de Procesos _x000a_Coordinación de Procesos y Riesgos Operacionales _x000a__x000a_"/>
    <n v="1"/>
    <x v="0"/>
  </r>
  <r>
    <x v="3"/>
    <x v="0"/>
    <m/>
    <m/>
    <m/>
    <m/>
    <m/>
    <s v="“(…) Al expedir el acto administrativo de extinción de la obligación tributaria con el último proyecto, no se consideran las fechas de entrega de las obras construidas y que están en disposición y uso de las entidades beneficiarias, que, junto con la confirmación del interventor cumplen lo dispone el artículo 1.6.5.4.1. del Decreto 1915 de 2017, para realizar la extinción de la obligación ligada al proyecto; lo cual distorsiona la información del estado del contribuyente frente a sus obligaciones tributarias, así como, los estados financieros de la DIAN, más aún cuando estos no revelan estas circunstancias en las notas a los Estados Financieros (…)”."/>
    <s v="Actualizar, como resulte procedente, el catálogo normativo de la entidad en relación con el mecanismo de pago de obras por impuestos."/>
    <s v="Actualizar, como resulte procedente, el catálogo normativo de la entidad en relación con el mecanismo de pago de obras por impuestos."/>
    <s v="Catálogo normativo actualizado en relación con el mecanismo de pago de obras por impuestos."/>
    <n v="1"/>
    <d v="2025-02-03T00:00:00"/>
    <d v="2025-07-31T00:00:00"/>
    <n v="25.428571428571427"/>
    <n v="1"/>
    <s v="DGI_x000a_Dirección de Gestión de Impuestos_x000a_Subdirección de Cobranzas y Control Extensivo_x000a_Subdirección de Recaudo_x000a_Coordinación de Cobranzas_x000a_Coordinación de Administración de Aplicativos de Impuestos"/>
    <n v="1"/>
    <x v="0"/>
  </r>
  <r>
    <x v="3"/>
    <x v="0"/>
    <m/>
    <m/>
    <m/>
    <m/>
    <m/>
    <s v="“(…) Al expedir el acto administrativo de extinción de la obligación tributaria con el último proyecto, no se consideran las fechas de entrega de las obras construidas y que están en disposición y uso de las entidades beneficiarias, que, junto con la confirmación del interventor cumplen lo dispone el artículo 1.6.5.4.1. del Decreto 1915 de 2017, para realizar la extinción de la obligación ligada al proyecto; lo cual distorsiona la información del estado del contribuyente frente a sus obligaciones tributarias, así como, los estados financieros de la DIAN, más aún cuando estos no revelan estas circunstancias en las notas a los Estados Financieros (…)”."/>
    <s v="Requerir  la ampliación del concepto 44 en los formularios 490 (saldos no ejecutados) para los saldos vinculados a las declaraciones de renta objeto de devolución por parte del contribuyente y certificados por las Entidades Nacionales Competentes (ENC) y las fiduciarias, esto a partir del año gravable 2017."/>
    <s v="Ampliación de cobertura de aplicación del concepto 44 para recibos oficiales de pago F490 desde la vigencia año gravable 2017 a la fecha."/>
    <s v="Acta de comité de gestión de Cambios de Tecnología del correspondiente software instalado y en producción_x000a_"/>
    <n v="1"/>
    <d v="2025-02-03T00:00:00"/>
    <d v="2026-02-02T00:00:00"/>
    <n v="52"/>
    <n v="1"/>
    <s v="DGI_x000a_Dirección de Gestión de Impuestos_x000a_Subdirección de Recaudo_x000a_Coordinación de Administración de Aplicativos de Impuestos_x000a__x000a_Dirección de Gestión deIinnovación y Tecnología_x000a_Subdirección de Innovación y Proyectos_x000a_Subdirección de Soluciones y Desarrollo_x000a__x000a__x000a__x000a_"/>
    <n v="1"/>
    <x v="0"/>
  </r>
  <r>
    <x v="3"/>
    <x v="0"/>
    <m/>
    <m/>
    <m/>
    <m/>
    <m/>
    <s v="“(…) Al expedir el acto administrativo de extinción de la obligación tributaria con el último proyecto, no se consideran las fechas de entrega de las obras construidas y que están en disposición y uso de las entidades beneficiarias, que, junto con la confirmación del interventor cumplen lo dispone el artículo 1.6.5.4.1. del Decreto 1915 de 2017, para realizar la extinción de la obligación ligada al proyecto; lo cual distorsiona la información del estado del contribuyente frente a sus obligaciones tributarias, así como, los estados financieros de la DIAN, más aún cuando estos no revelan estas circunstancias en las notas a los Estados Financieros (…)”."/>
    <m/>
    <s v="Cada tres meses, durante la primera semana, se solicitará a través del PST al área de tecnología la información de los contribuyentes vinculados al mecanismo de pago de obras por impuestos que presenten saldos excedentes en la renta vinculada registrada en el SIE de Obligación financiera. Una vez verificada dicha información, se remitirá a la dirección seccional de impuestos o dirección operativa correspondiente para su corrección."/>
    <s v="4 PST / 4 Correo electrónico"/>
    <n v="8"/>
    <d v="2025-02-01T00:00:00"/>
    <d v="2026-02-01T00:00:00"/>
    <n v="52.142857142857146"/>
    <n v="8"/>
    <s v="DGI_x000a_Dirección de Gestión de Impuestos_x000a_Subdirección de Recaudo_x000a_Coordinación de Administración de Aplicativos de Impuestos_x000a__x000a_Dirección de Gestión deIinnovación y Tecnología_x000a_Subdirección de Innovación y Proyectos_x000a_Subdirección de Soluciones y Desarrollo_x000a__x000a__x000a__x000a_"/>
    <n v="1"/>
    <x v="0"/>
  </r>
  <r>
    <x v="3"/>
    <x v="0"/>
    <s v="Auditoría de Cumplimiento Intersectorial y Articulada Mecanismos de Obras por Impuestos_x000a_Periodo  2017 al 30 de julio de 2024."/>
    <s v="17  03 100"/>
    <s v=" Hallazgo No. 14 Registro Resoluciones de Extinción Obras por Impuestos – DIAN_x000a_“(…) Producto del análisis realizado por la CGR a los registros contables inherentes a la extinción de la obligación tributaria, se estableció que se continúan registrando extemporáneamente las resoluciones de extinción de la obligación tributaria._x000a_Adicionalmente, en el reconocimiento no se emplean las cuentas definidas por la norma técnica para el reconocimiento de errores, dado que el registro es realizado como gasto del periodo corriente; sin considerar que el Manual de Políticas Contables y Operativas de la Contabilidad Función Recaudadora establece que corresponde a una cuenta patrimonial de periodos anteriores, lo cual impacta la razonabilidad de la información financiera de las vigencias 2022, 2023 y 2024, tal como se muestra continuación:_x000a_(...) Esto trae como consecuencia, distorsión de la información financiera que sobrestima los gastos, cuenta 572290 “Otras operaciones sin Flujo de Efectivo” para las vigencias 2022 por 28.658’169.334, 2023 por $3.451’449.829 y corrido del 2024 por $104.320.035.225 con su contrapartida en la cuenta 3109 de patrimonio denominada “Resultados de ejercicios anteriores” (…)”."/>
    <m/>
    <m/>
    <s v="“(…) debido a que no se han tomado acciones para superar las citadas dificultades, la información financiera entre 2022 y junio de 2024 reconocida, presentada y revelada a los usuarios de la información, no garantiza la aplicación del periodo contable, ni la razonabilidad de las cifras, en la extinción de la obligación en el mecanismo de obras por impuestos (…)”. "/>
    <s v="Actualizar, como resulte procedente, el contenido y remisión normativa aplicables en los procedimientos administrativos relativos a la extinción de las obligaciones tributarias a través del mecanismo de pago de obras por impuestos."/>
    <s v="Actualizar, como resulte procedente, el contenido y remisión normativa aplicables en los procedimientos administrativos relativos a la extinción de las obligaciones tributarias a través del mecanismo de pago de obras por impuestos.(Instructivo IN-COT-0200 y procedimiento PR-COT-0452)"/>
    <s v="Procedimientos actualizados (Documentación administrativa actualizada) publicados en el listado Maestro de documentos y socializados a las áreas interesadas."/>
    <n v="2"/>
    <d v="2025-02-03T00:00:00"/>
    <d v="2026-02-02T00:00:00"/>
    <n v="52"/>
    <n v="2"/>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Dirección de Gestión Estratégica y Analítica_x000a_Subdirección de Procesos _x000a_Coordinación de Procesos y Riesgos Operacionales _x000a_"/>
    <n v="1"/>
    <x v="0"/>
  </r>
  <r>
    <x v="3"/>
    <x v="0"/>
    <m/>
    <m/>
    <m/>
    <m/>
    <m/>
    <s v="“(…) debido a que no se han tomado acciones para superar las citadas dificultades, la información financiera entre 2022 y junio de 2024 reconocida, presentada y revelada a los usuarios de la información, no garantiza la aplicación del periodo contable, ni la razonabilidad de las cifras, en la extinción de la obligación en el mecanismo de obras por impuestos (…)”. "/>
    <s v="Actualizar, como resulte procedente, el catálogo normativo de la entidad en relación con el mecanismo de pago de obras por impuestos."/>
    <s v="Actualizar, como resulte procedente, el catálogo normativo de la entidad en relación con el mecanismo de pago de obras por impuestos."/>
    <s v="Catálogo normativo actualizado en relación con el mecanismo de pago de obras por impuestos."/>
    <n v="1"/>
    <d v="2025-02-03T00:00:00"/>
    <d v="2026-02-28T00:00:00"/>
    <n v="55.714285714285715"/>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
    <n v="1"/>
    <x v="0"/>
  </r>
  <r>
    <x v="3"/>
    <x v="0"/>
    <m/>
    <m/>
    <m/>
    <m/>
    <m/>
    <s v="“(…) debido a que no se han tomado acciones para superar las citadas dificultades, la información financiera entre 2022 y junio de 2024 reconocida, presentada y revelada a los usuarios de la información, no garantiza la aplicación del periodo contable, ni la razonabilidad de las cifras, en la extinción de la obligación en el mecanismo de obras por impuestos (…)”. "/>
    <s v="Solicitar la aplicación del concepto 44 en los formularios 490 (saldo no ejecutado por obras por impuestos)"/>
    <s v="Cada tres meses, durante la primera semana, se solicitará a través del PST al área de tecnología la información de los contribuyentes vinculados al mecanismo de pago de obras por impuestos que presenten saldos excedentes en la renta vinculada registrada en el SIE de Obligación financiera. Una vez verificada dicha información, se remitirá a la dirección seccional de impuestos o dirección operativa correspondiente para su corrección."/>
    <s v="4 PST / 4 Correo electrónico"/>
    <n v="8"/>
    <d v="2025-02-03T00:00:00"/>
    <d v="2026-02-02T00:00:00"/>
    <n v="52"/>
    <n v="8"/>
    <s v="DGI_x000a_Dirección de Gestión de Impuestos_x000a_Subdirección de Recaudo_x000a_Coordinación de Administración de Aplicativos de Impuestos_x000a__x000a_Dirección de Gestión deIinnovación y Tecnología_x000a_Subdirección de Innovación y Proyectos_x000a_Subdirección de Soluciones y Desarrollo_x000a__x000a__x000a__x000a_"/>
    <n v="1"/>
    <x v="0"/>
  </r>
  <r>
    <x v="3"/>
    <x v="0"/>
    <m/>
    <m/>
    <m/>
    <m/>
    <m/>
    <s v="“(…) debido a que no se han tomado acciones para superar las citadas dificultades, la información financiera entre 2022 y junio de 2024 reconocida, presentada y revelada a los usuarios de la información, no garantiza la aplicación del periodo contable, ni la razonabilidad de las cifras, en la extinción de la obligación en el mecanismo de obras por impuestos (…)”. "/>
    <s v="Realizar los ajustes contables a que haya lugar, derivados de la corrección de recibos de pago, formularios 490, relativos al pago de impuestos a través del mecanismo de pago de impuestos con obras."/>
    <s v="Realizar los ajustes contables a que haya lugar, derivados del la corrección de recibos de pago, formularios 490, relativos al pago de impuestos a través del mecanismo de pago de impuestos con obras."/>
    <s v="Hoja de trabajo de las operaciones recíprocas y formatos FT-ADF-2701 correspondientes"/>
    <n v="1"/>
    <d v="2025-02-03T00:00:00"/>
    <d v="2026-07-31T00:00:00"/>
    <n v="77.571428571428569"/>
    <n v="1"/>
    <s v="DGI_x000a_Dirección de Gestión de Impuestos_x000a_Subdirección de Recaudo_x000a_Coordinación de Contabilidad de la Función Recaudadora                                "/>
    <n v="1"/>
    <x v="0"/>
  </r>
  <r>
    <x v="3"/>
    <x v="0"/>
    <s v="Auditoría de Cumplimiento Intersectorial y Articulada Mecanismos de Obras por Impuestos_x000a_Periodo  2017 al 30 de julio de 2024."/>
    <s v="17  03 100"/>
    <s v="Hallazgo No. 15 Revelación de partidas y asuntos materiales – DIAN_x000a__x000a_“(…) El Manual de políticas contables y operativas de la DIAN función recaudadora (MN-ADF0044), aplicable para las vigencias 2022 y 2023, no desarrolla el concepto, método y aplicación de la materialidad e importancia relativa, ni informa a los usuarios qué parte de la información es material; razón por la cual, la DIAN no cuenta con un referente que permita conocer cuando un hecho económico es relevante y material, lo que conlleva a que decisiones sobre revelación, corrección de errores o reexpresión de estados financieros esté sujeta a decisión de quien prepara la información, sin considerar que puede generar diferencias en el tiempo frente a un mismo hecho, tal como se muestra a continuación:_x000a_ El derecho contingente (cuenta 839090) registra los impuestos de renta y complementarios de contribuyentes que se acogieron al mecanismo de obras por impuestos, consignaron los recursos a la fiducia, y están pendientes de extinguir la obligación tributaria hasta que la obra se termine y entregue en condiciones de uso o disposición. _x000a_La DIAN reveló en las notas a los estados financieros el derecho contingente para las vigencias 2021 y 2022; sin embargo, no lo realizó para la vigencia 2023, a pesar de que las cifras son representativas y materiales, en relación con la cuenta de impuesto de renta por cobrar (1305) por valor de $11.905.187.553.48577, tal como se muestra a continuación: _x000a_(…) _x000a_Lo anterior, implica que la revelación de la información financiera esté sujeta a juicio profesional, lo que no garantiza la uniformidad de un periodo a otro; además, impide a un tercero interesado contar con una explicación que aporte valor agregado sobre una partida relevante como el impacto de las obras por impuestos en una cuenta de impuesto de renta por cobrar (…)”."/>
    <m/>
    <m/>
    <s v="“(…) se origina por la ausencia de una política de materialidad que defina los aspectos relevantes para un usuario de la información financiera (…)”. "/>
    <s v="Actualizar, como resulte procedente la documentación administrativa relativa a la política de materialidad aplicable al  proceso contable de la función recaudadora."/>
    <s v="Actualizar, como resulte procedente la documentación administrativa relativa a la política de materialidad aplicable al  proceso contable de la función recaudadora."/>
    <s v="Procedimientos actualizados (Documentación administrativa actualizada) publicados en el listado Maestro de documentos y socializados a las áreas interesadas."/>
    <n v="1"/>
    <d v="2026-07-01T00:00:00"/>
    <d v="2027-02-28T00:00:00"/>
    <n v="34.571428571428569"/>
    <n v="0"/>
    <s v="DGI_x000a_Coordinación de Contabilidad de la Función Recaudadora_x000a__x000a_Dirección de Gestión Estratégica y Analítica_x000a_Subdirección de Procesos _x000a_Coordinación de Procesos y Riesgos Operacionales _x000a_"/>
    <n v="0"/>
    <x v="1"/>
  </r>
  <r>
    <x v="3"/>
    <x v="0"/>
    <m/>
    <m/>
    <m/>
    <m/>
    <m/>
    <m/>
    <s v="Actualizar, como resulte procedente, el catálogo normativo de la entidad en relación con el mecanismo de pago de obras por impuestos."/>
    <s v="Actualizar, como resulte procedente, el catálogo normativo de la entidad en relación con el mecanismo de pago de obras por impuestos."/>
    <s v="Catálogo normativo actualizado en relación con el mecanismo de pago de obras por impuestos."/>
    <n v="1"/>
    <d v="2025-02-03T00:00:00"/>
    <d v="2026-02-28T00:00:00"/>
    <n v="55.714285714285715"/>
    <n v="1"/>
    <s v="DGI_x000a_Coordinación de Contabilidad de la Función Recaudadora"/>
    <n v="1"/>
    <x v="0"/>
  </r>
  <r>
    <x v="3"/>
    <x v="0"/>
    <s v="Auditoría de Cumplimiento Intersectorial y Articulada Mecanismos de Obras por Impuestos_x000a_Periodo  2017 al 30 de julio de 2024."/>
    <s v="17  02 100"/>
    <s v="Hallazgo No. 16. Conciliación de cuentas por cobrar – Impuesto de Renta – 1305-01-001- DIAN_x000a__x000a_“(…) Producto de la evaluación, la CGR estableció que existen diferencias entre el aplicativo de “Obligación Financiera”, el cual no refleja el valor del impuesto vinculado a obras por impuestos, y los registros de contabilidad, que sí constituyen la cuenta por cobrar, aspecto relevante considerando la necesidad de justificación de las diferencias que pueden dar lugar o no a ajustes contables con efecto o no en los saldos, tal como muestra en el numeral 4.2.3 Generar el saldo de la obligación financiera del tercero a conciliar cuando señala:_x000a_(…)_x000a_Se estableció que para la vigencia 2022 se concilió el 0,51% de los terceros y el 3,54% del valor a conciliar, y para la vigencia 2023 se concilió el 0,85% de los terceros equivalentes al 49,18% de la cuenta Impuesto de Renta por Cobrar, tal como se muestra a continuación: (…)_x000a_En el caso de los terceros asociados con el mecanismo de obras por impuestos, la conciliación que ha realizado la DIAN se aleja de la política que establece que: Las cuentas por Cobrar se concilian a nivel de tercero, (…), toda vez que para la vigencia 2022 se concilió el 3.95% de los terceros por $80.077.285.928 (7.78%), tal como se muestra a continuación: (…)_x000a_Finalmente, no se informó en las notas a los estados financieros de las vigencias 2022 y 2023 la representatividad de las conciliaciones en la cuenta 1305-01, cantidad de partidas conciliatorias, antigüedad de las partidas y grado de avance en la depuración, hecho que puede afectar la realidad económica y financiera de los tributos a cargo de la entidad._x000a_(…)”. "/>
    <m/>
    <m/>
    <s v="“(…) se presenta por deficiencias en el control interno contable asociadas a conciliación y validación de la información registrada en los aplicativos de contabilidad y obligación financiera (…)”. "/>
    <s v="Actualizar, como resulte procedente, el contenido y remisión normativa aplicables en los procedimientos administrativos relativos a la extinción de las obligaciones tributarias a través del mecanismo de pago de obras por impuestos."/>
    <s v="Actualizar, como resulte procedente, el contenido y remisión normativa aplicables en los procedimientos administrativos relativos a la extinción de las obligaciones tributarias a través del mecanismo de pago de obras por impuestos.(Instructivo IN-COT-0200 y procedimiento PR-COT-0452)"/>
    <s v="Procedimientos actualizados (Documentación administrativa actualizada) publicados en el listado Maestro de documentos y socializados a las áreas interesadas."/>
    <n v="2"/>
    <d v="2025-02-03T00:00:00"/>
    <d v="2026-02-02T00:00:00"/>
    <n v="52"/>
    <n v="2"/>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Dirección de Gestión Estratégica y Analítica_x000a_Subdirección de Procesos _x000a_Coordinación de Procesos y Riesgos Operacionales _x000a_"/>
    <n v="1"/>
    <x v="0"/>
  </r>
  <r>
    <x v="3"/>
    <x v="0"/>
    <m/>
    <m/>
    <m/>
    <m/>
    <m/>
    <s v="“(…) se presenta por deficiencias en el control interno contable asociadas a conciliación y validación de la información registrada en los aplicativos de contabilidad y obligación financiera (…)”. "/>
    <s v="Actualizar, como resulte procedente, el catálogo normativo de la entidad en relación con el mecanismo de pago de obras por impuestos."/>
    <s v="Actualizar, como resulte procedente, el catálogo normativo de la entidad en relación con el mecanismo de pago de obras por impuestos."/>
    <s v="Catálogo normativo actualizado en relación con el mecanismo de pago de obras por impuestos."/>
    <n v="1"/>
    <d v="2025-02-03T00:00:00"/>
    <d v="2026-02-28T00:00:00"/>
    <n v="55.714285714285715"/>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
    <n v="1"/>
    <x v="0"/>
  </r>
  <r>
    <x v="3"/>
    <x v="0"/>
    <m/>
    <m/>
    <m/>
    <m/>
    <m/>
    <s v="“(…) se presenta por deficiencias en el control interno contable asociadas a conciliación y validación de la información registrada en los aplicativos de contabilidad y obligación financiera (…)”. "/>
    <s v="Solicitar la aplicación del concepto 44 en los formularios 490 (saldo no ejecutado por obras por impuestos)"/>
    <s v="Cada tres meses, durante la primera semana, se solicitará a través del PST al área de tecnología la información de los contribuyentes vinculados al mecanismo de pago de obras por impuestos que presenten saldos excedentes en la renta vinculada registrada en el SIE de Obligación financiera. Una vez verificada dicha información, se remitirá a la dirección seccional de impuestos o dirección operativa correspondiente para su corrección."/>
    <s v="4 PST/ 4 Correo electrónico "/>
    <n v="8"/>
    <d v="2025-02-03T00:00:00"/>
    <d v="2026-02-02T00:00:00"/>
    <n v="52"/>
    <n v="8"/>
    <s v="DGI_x000a_Dirección de Gestión de Impuestos_x000a_Subdirección de Recaudo_x000a_Coordinación de Administración de Aplicativos de Impuestos_x000a__x000a_Dirección de Gestión deIinnovación y Tecnología_x000a_Subdirección de Innovación y Proyectos_x000a_Subdirección de Soluciones y Desarrollo_x000a__x000a__x000a_"/>
    <n v="1"/>
    <x v="0"/>
  </r>
  <r>
    <x v="3"/>
    <x v="0"/>
    <m/>
    <m/>
    <m/>
    <m/>
    <m/>
    <s v="“(…) se presenta por deficiencias en el control interno contable asociadas a conciliación y validación de la información registrada en los aplicativos de contabilidad y obligación financiera (…)”. "/>
    <s v="Realizar los ajustes contables a que haya lugar, derivados de la corrección de recibos de pago, formularios 490, relativos al pago de impuestos a través del mecanismo de pago de impuestos con obras."/>
    <s v="Realizar los ajustes contables a que haya lugar, derivados del la corrección de recibos de pago, formularios 490, relativos al pago de impuestos a través del mecanismo de pago de impuestos con obras."/>
    <s v="Hoja de trabajo de las operaciones recíprocas y formatos FT-ADF-2701 correspondientes"/>
    <n v="1"/>
    <d v="2025-02-03T00:00:00"/>
    <d v="2026-07-31T00:00:00"/>
    <n v="77.571428571428569"/>
    <n v="1"/>
    <s v="DGI_x000a_Dirección de Gestión de Impuestos_x000a_Subdirección de Recaudo_x000a_Coordinación de Contabilidad de la Función Recaudadora                                "/>
    <n v="1"/>
    <x v="0"/>
  </r>
  <r>
    <x v="3"/>
    <x v="0"/>
    <s v="Auditoría de Cumplimiento Intersectorial y Articulada Mecanismos de Obras por Impuestos_x000a_Periodo  2017 al 30 de julio de 2024."/>
    <s v="17  02 011"/>
    <s v="Hallazgo No. 17. Registros en Sistemas de Información DIAN_x000a_“(…) La DIAN ajustó parcialmente los servicios informáticos de Obligación Financiera y SIE87 contabilidad, por lo cual la información no permite el seguimiento y control de las obligaciones de impuesto de renta y complementarios vinculadas al mecanismo de obra por impuestos, tal como se evidencia a continuación: _x000a_1._x0009_El servicio de Obligación Financiera carga la declaración de impuesto de renta y complementarios en versión pdf y controla la obligación sin tener en cuenta el valor vinculado al mecanismo de obra por impuestos. En el SIE Contable se registra manualmente la declaración para reconocer el impuesto vinculado al mecanismo, lo cual trae como consecuencia, diferencias entre los dos aplicativos frente a una misma información, ya que para obligación financiera no se incluye el valor de obras por impuestos, mientras que contabilidad sí reconoce dentro de la cuenta por cobrar este concepto._x000a_2._x0009_Al no registrar el aplicativo de Obligación financiera el impuesto vinculado al mecanismo, las consignaciones realizadas a la DIAN por la Fiduciaria por concepto de los saldos no ejecutados a la Nación, a través de un recibo oficial de pago, se registran como excedentes en la cuenta 2407-03-001-02; es decir, un pasivo a favor del contribuyente, y no como abono a las obligaciones impositivas, en contravía del artículo 1.6.5.4.2. del Decreto 1625 de 2018 y párrafo 67 del Marco Conceptual de la CGN. Igualmente, estas consignaciones son reconocidas en contabilidad como un excedente._x000a_3._x0009_La parametrización del servicio de obligación financiera es realizada con los plazos ordinarios. Si el contribuyente es admitido al mecanismo de obras por impuestos y tiene ampliación del plazo ordinario, el sistema no reconoce ese nuevo plazo y calcula intereses de mora sobre pagos realizados dentro del límite legal, sobre los cuales la DIAN requiere reprocesar y reversar la operación. _x000a_(…)._x000a_La parametrización contable de las reversiones de intereses no considera los cambios de vigencia fiscal y su impacto en cuentas de resultado; es así como, los intereses reconocidos en una vigencia como ingresos, son revertidos en la vigencia siguiente contra ese mismo ingreso, sin considerar que al final del año la cuenta fue objeto de cierre; lo cual trae como consecuencia terceros con saldo contrario a su naturaleza en la vigencia siguiente._x000a__x000a_1._x0009_Los registros contables son realizados manualmente, lo que incrementa el riesgo de error en el reconocimiento de las operaciones, genera reprocesos en el reconocimiento de un documento, y afecta los saldos contables dentro de los cierres. _x000a_Como evidencia de lo anterior se presentan los siguientes casos:_x000a_Caso No. 1 Proyecto 20181719000018 (…)  Caso No. 2 Proyecto 20181719000175  (…)  Caso No. 3. Proyecto 20200214000085  (…) Caso No 4. Proyecto 20181719000020 (…) Caso No. 5 Proyecto 20200214000083 (…) Caso No. 6 Proyecto 20181719000037 (…)”. "/>
    <m/>
    <m/>
    <s v="“(…) no se ha dado cumplimiento a la disposición normativa prevista en el artículo 1.6.5.4.22 de la Ley 1819 de 2016, relativa al deber de ajustar los formularios y servicios informáticos electrónicos dispuestos para el registro de las transacciones inherentes al mecanismo de obras por impuestos”."/>
    <s v="Implementar una revisión exhaustiva del servicio de obligación financiera con el fin de incluir de manera masiva los plazos ampliados aplicables a los contribuyentes admitidos al mecanismo de obras por impuestos."/>
    <s v="Actualizar, en el servicio de obligación financiera los plazos establecidos para los contribuyentes acogidos a la modalidad de obras por impuestos según información suministrada por la ART"/>
    <s v="PST Solucionado"/>
    <n v="1"/>
    <d v="2025-02-03T00:00:00"/>
    <d v="2026-02-02T00:00:00"/>
    <n v="52"/>
    <n v="1"/>
    <s v="DGI_x000a_Dirección de Gestión de Impuestos_x000a_Subdirección de Recaudo_x000a_Coordinación de Administración de Aplicativos de Impuestos_x000a__x000a_Dirección de Gestión deIinnovación y Tecnología_x000a_Subdirección de Innovación y Proyectos_x000a_Subdirección de Soluciones y Desarrollo_x000a__x000a__x000a_"/>
    <n v="1"/>
    <x v="0"/>
  </r>
  <r>
    <x v="3"/>
    <x v="0"/>
    <m/>
    <m/>
    <m/>
    <m/>
    <m/>
    <s v="“(…) no se ha dado cumplimiento a la disposición normativa prevista en el artículo 1.6.5.4.22 de la Ley 1819 de 2016, relativa al deber de ajustar los formularios y servicios informáticos electrónicos dispuestos para el registro de las transacciones inherentes al mecanismo de obras por impuestos”."/>
    <s v="Solicitar la aplicación del concepto 44 en los formularios 490 (saldo no ejecutado por obras por impuestos)"/>
    <s v="Cada tres meses, durante la primera semana, se solicitará a través del PST al área de tecnología la información de los contribuyentes vinculados al mecanismo de pago de obras por impuestos que presenten saldos excedentes en la renta vinculada registrada en el SIE de Obligación financiera. Una vez verificada dicha información, se remitirá a la dirección seccional de impuestos o dirección operativa correspondiente para su corrección."/>
    <s v="4 PST / 4 Correo electrónico"/>
    <n v="8"/>
    <d v="2025-02-03T00:00:00"/>
    <d v="2026-02-02T00:00:00"/>
    <n v="52"/>
    <n v="8"/>
    <s v="DGI_x000a_Dirección de Gestión de Impuestos_x000a_Subdirección de Recaudo_x000a_Coordinación de Administración de Aplicativos de Impuestos_x000a__x000a_Dirección de Gestión deIinnovación y Tecnología_x000a_Subdirección de Innovación y Proyectos_x000a_Subdirección de Soluciones y Desarrollo_x000a__x000a__x000a_"/>
    <n v="1"/>
    <x v="0"/>
  </r>
  <r>
    <x v="3"/>
    <x v="0"/>
    <m/>
    <m/>
    <m/>
    <m/>
    <m/>
    <s v="“(…) no se ha dado cumplimiento a la disposición normativa prevista en el artículo 1.6.5.4.22 de la Ley 1819 de 2016, relativa al deber de ajustar los formularios y servicios informáticos electrónicos dispuestos para el registro de las transacciones inherentes al mecanismo de obras por impuestos”."/>
    <s v="Realizar los ajustes contables a que haya lugar, derivados de la corrección de recibos de pago, formularios 490, relativos al pago de impuestos a través del mecanismo de pago de impuestos con obras."/>
    <s v="Realizar los ajustes contables a que haya lugar, derivados del la corrección de recibos de pago, formularios 490, relativos al pago de impuestos a través del mecanismo de pago de impuestos con obras."/>
    <s v="Hoja de trabajo de las operaciones recíprocas y formatos FT-ADF-2701 correspondientes"/>
    <n v="1"/>
    <d v="2025-02-03T00:00:00"/>
    <d v="2026-07-31T00:00:00"/>
    <n v="77.571428571428569"/>
    <n v="1"/>
    <s v="DGI_x000a_Dirección de Gestión de Impuestos_x000a_Subdirección de Recaudo_x000a_Coordinación de Contabilidad de la Función Recaudadora                                "/>
    <n v="1"/>
    <x v="0"/>
  </r>
  <r>
    <x v="3"/>
    <x v="0"/>
    <s v="Auditoría de Cumplimiento Intersectorial y Articulada Mecanismos de Obras por Impuestos_x000a_Periodo  2017 al 30 de julio de 2024."/>
    <s v="17  01 100"/>
    <s v="Hallazgo No. 18. Reglamentación abonos y reconocimiento de rendimientos financieros._x000a__x000a_“(…) se establece que ni el MHCP ni la DIAN, que son los responsables del recaudo y registro de los rendimientos generados por los recursos del mecanismo obras por impuestos en los estados financieros, ejercen control y seguimiento a dichos recursos._x000a_Adicionalmente, se evidenció un comportamiento diferente por parte de las fiduciarias, ya que Corficolombiana según lo informó mediante oficio del 29 de octubre de 2024, señala que “los Rendimientos fueron entregados al Ministerio de Hacienda y Crédito Público mensualmente siguiendo la metodología de liquidación y traslado dispuesta en el título 5 de la parte 3 del libro 2 del Decreto 1068”, mientras que la Fiduprevisora, realizaba el giro mensualmente y a partir de noviembre de 2018, realiza un único giro al finalizar la ejecución de las obras. _x000a_Aspectos relevantes considerando el monto de los recursos administrados por las fiduciarias asociados al mecanismo de obras por impuestos, tal como se evidencia en los estados financieros de la DIAN de las vigencias 2021 a 2023, los cuales se presentan a continuación: (…)”._x000a_b. Reconocimiento (Contabilización de los Rendimientos Financieros) – DIAN_x000a_El registro contable de los rendimientos financieros es realizado por el sistema de caja según señala la DIAN en respuesta con radicado 2024103 100153156 1545 del 3 de octubre de 2024 en la que indica que lo efectúa con base en los documentos de recaudo por clasificar asignados a la entidad por la Dirección General de Crédito Público y Tesoro Nacional, con el tercero de la entidad fiduciaria que realiza la consignación y la información de los extractos bancarios y las notas crédito publicados en la página web del Ministerio de Hacienda y Crédito Público.”, hecho que denota que la DIAN no realiza gestiones para coordinar, establecer y registrar los rendimientos financieros por cobrar por concepto del mecanismo de obras por impuestos, con las Fiduciarias._x000a_Esta práctica es contrario al principio de devengo y de esencia sobre forma prescrito por la Contaduría General de la Nación, la cual regula un reconocimiento cuando surge el derecho a recibirlo, y que para el caso que nos ocupa, surge con la aplicación de la parte 3 del libro 2 del Decreto 1068 de 2015, que establece una liquidación con periodicidad mensual de los rendimientos financieros por parte de las fiduciarias. _x000a_(…)”."/>
    <m/>
    <m/>
    <s v="“(…) Las normas contables exigen que la información financiera cumpla con la característica de verificabilidad, por cuanto esta “(…) ayuda a asegurar a los usuarios que la información financiera de propósito general  representa fielmente los hechos económicos que pretende representar”. En este sentido, no puede delegarse esta responsabilidad exclusivamente a las Fiduciarias, por cuanto ellas responden por su negocio, y es la DIAN quién tendría esta responsabilidad dado que está obligada al reconocimiento contable de la operación (...). "/>
    <s v="Elaborar un documento que incorpore posibles mejoras de carácter legal, administrativo y contables que  busquen resolver las debilidades detectadas del mecanismo de pago de obras por impuestos para su posterior consideración y decisión por parte del Ministerio de Hacienda y Crédito Público."/>
    <s v="Previa consulta con las áreas interesadas de la DIAN elaborar un documento que contenga las sugerencias de carácter legal, administrativo y contables que busquen resolver las debilidades detectadas del mecanismo de pago de obras por impuestos para su posterior consideración y decisión por parte del Ministerio de Hacienda y Crédito Público."/>
    <s v="Documento elaborado y enviado al Ministerio de Hacienda y Crédito Público."/>
    <n v="1"/>
    <d v="2025-02-03T00:00:00"/>
    <d v="2026-02-28T00:00:00"/>
    <n v="55.714285714285715"/>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
    <n v="1"/>
    <x v="0"/>
  </r>
  <r>
    <x v="3"/>
    <x v="0"/>
    <s v="Auditoria Financiera Vigencia 2024"/>
    <s v="11  01  002"/>
    <s v="Hallazgo No. 4. Devoluciones (A)_x000a__x000a_“(…) La CGR analizó la base de datos remitida por la DIAN con un total de 84.755 solicitudes de devolución por $39 billones de la vigencia 2024, evidenciando lo siguiente:_x000a_1. La información contenida en la base de datos se resume a continuación: (…). De acuerdo con lo anterior, la información contenida en la base de datos, no es concordante con la información revelada; toda vez que, existe una diferencia en el total devuelto por $ 4.655.998.786.822._x000a__x000a_2. De las 73.279 solicitudes de devolución tramitadas en el SI Devoluciones, se reportaron 312 actos administrativos duplicados por $105.165.854.000._x000a__x000a_3. Las 11.476 solicitudes tramitadas en el aplicativo CIN20, tienen relacionado un número de acto administrativo que no corresponde a la numeración real de las resoluciones de devolución, razón por la cual, no es posible hacer una verificación de su causación directamente por número de acto administrativo._x000a_Adicionalmente, no existe orden cronológico ni consecutivo; por lo tanto, un mismo número de acto administrativo se repite para diferentes solicitudes de diferentes seccionales, dificultando la verificación de la información._x000a__x000a_4. De la muestra seleccionada de solicitudes de devolución, se determinaron las siguientes incorrecciones: (…)”. "/>
    <m/>
    <m/>
    <s v="“(…) Lo anterior, como consecuencia principalmente, de las deficiencias en la plataforma tecnológica de la DIAN, por cuanto: _x000a_- Las solicitudes de devolución, se llevan a cabo en dos aplicativos que generan información que no cumple los criterios de uniformidad. _x000a_- Las fallas en los aplicativos y constantes reprocesos en el MUISCA, conllevan a la ejecución de actividades de forma manual. _x000a_- Ausencia de Interoperatividad e interconexión entre los aplicativos y contabilidad. _x000a_- La falta de capacidad, genera demoras en el procesamiento de la información(…)”. "/>
    <s v=" Modificar el formato FT-COT-2614 con las columnas necesarias para llevar el control de las solicitudes de devoluciones  y actualizar los procedimientos PR-COT-0124, PR-COT-0125, PR-COT-0126, PR-COT-0127, PR-COT-0128,PR-COT-0131 y PR-COT-0133, cambiando en los procedimientos el formato FT -COT -2504, por Formato FT-COT-2614 "/>
    <s v="Publicar en el listado maestro de documentos el nuevo formato FT-COT-2614 para llevar el control de las solicitudes de devoluciones"/>
    <s v="Formato FT-COT-2614 "/>
    <n v="1"/>
    <d v="2025-07-01T00:00:00"/>
    <d v="2025-09-30T00:00:00"/>
    <n v="13"/>
    <n v="1"/>
    <s v="DGI_x000a_Dirección de Gestión de Impuestos_x000a_Subdirección de Devoluciones"/>
    <n v="1"/>
    <x v="0"/>
  </r>
  <r>
    <x v="3"/>
    <x v="0"/>
    <m/>
    <m/>
    <m/>
    <m/>
    <m/>
    <m/>
    <m/>
    <s v="Publicar en el listado maestro de documentos la actualización de los procedimientos PR-COT-0124, PR-COT-0125, PR-COT-0126, PR-COT-0127, PR-COT-0128,PR-COT-0131 y PR-COT-0133"/>
    <s v="Procedimientos actualizados"/>
    <n v="7"/>
    <d v="2025-07-01T00:00:00"/>
    <d v="2026-03-30T00:00:00"/>
    <n v="38.857142857142854"/>
    <n v="7"/>
    <s v="DGI_x000a_Dirección de Gestión de Impuestos_x000a_Subdirección de Devoluciones"/>
    <n v="1"/>
    <x v="0"/>
  </r>
  <r>
    <x v="3"/>
    <x v="0"/>
    <m/>
    <m/>
    <m/>
    <m/>
    <m/>
    <m/>
    <s v="Controlar las solicitudes de devoluciones que gestionan la Direcciones Seccionales para que los actos administrativos se reflejen en el Servicio de Información de devoluciones o CIN20 en debida forma"/>
    <s v="Realizar el control para que los actos administrativos se reflejen en el Servicio de Información de devoluciones o CIN20 en debida forma, por medio de cruces de base de datos de SI de Devoluciones, CIN20, informes de la Direcciones Seccionales y el formato FT-COT-2614"/>
    <s v="Informe mensual de control"/>
    <n v="9"/>
    <d v="2025-07-09T00:00:00"/>
    <d v="2026-09-30T00:00:00"/>
    <n v="64"/>
    <n v="4"/>
    <s v="DGI_x000a_Dirección de Gestión de Impuestos_x000a_Subdirección de Devoluciones"/>
    <n v="0.44444444444444442"/>
    <x v="1"/>
  </r>
  <r>
    <x v="3"/>
    <x v="0"/>
    <m/>
    <m/>
    <m/>
    <m/>
    <m/>
    <m/>
    <s v="Solucionar las inconsistencias en la captura,  de las resoluciones de devolución y/o compensación de saldos a favor, en los aplicativos CIN20 y SIE de Devoluciones."/>
    <s v="Elaborar un diagnostico que permita identificar las inconsistencias en la captura  de las resoluciones de devolución y/o compensación de saldos a favor en los aplicativos CIN20 y SIE de Devoluciones y establecer los lineamientos para dar solución a los casos identificados."/>
    <s v="Lineamiento comunicado a las Direcciones Seccionales"/>
    <n v="1"/>
    <d v="2025-08-01T00:00:00"/>
    <d v="2026-08-30T00:00:00"/>
    <n v="56.285714285714285"/>
    <n v="0.3"/>
    <s v="DGI_x000a_Dirección de Gestión de Impuestos_x000a_Subdirección de Devoluciones_x000a_Subdirección de Recaudo_x000a_Coordinación de Contabilidad Función Recaudadora"/>
    <n v="0.3"/>
    <x v="1"/>
  </r>
  <r>
    <x v="3"/>
    <x v="0"/>
    <m/>
    <m/>
    <m/>
    <m/>
    <m/>
    <m/>
    <m/>
    <s v="Ejecutar y gestionar la solución de los casos identificados como inconsistencias en el proceso de captura  de las resoluciones de devolución y/o compensación de saldos a favor en los aplicativos CIN20 y SIE de Devoluciones "/>
    <s v="Notas manuales o registros automáticos "/>
    <n v="1"/>
    <d v="2026-01-05T00:00:00"/>
    <d v="2027-02-28T00:00:00"/>
    <n v="59.857142857142854"/>
    <n v="0"/>
    <s v="DGI_x000a_Dirección de Gestión de Impuestos_x000a_Subdirección de Devoluciones_x000a_Subdirección de Recaudo_x000a_Coordinación de Contabilidad Función Recaudadora"/>
    <n v="0"/>
    <x v="1"/>
  </r>
  <r>
    <x v="3"/>
    <x v="0"/>
    <s v="Auditoria Financiera Vigencia 2024"/>
    <s v="17  01 100   "/>
    <s v=" Hallazgo No. 5. Movimientos Excedentes (A)_x000a__x000a_“(…)En análisis realizado a los saldos de los terceros y sus respectivos libros auxiliares, se evidenció que, para el cierre del periodo contable del año 2024, se reconocieron diversas notas de contabilidad (formato 1108) a varios terceros sin ningún soporte documental._x000a__x000a_Los registros contables afectan las cuentas de Excedentes, especialmente la cuenta 2407-03-001-04 - Excedentes Retención en la Fuente y su contrapartida es la cuenta 1120-10-001 Fondos en Tránsito Red Bancaria y la justificación incluye alguno de los siguientes conceptos: “traslado excedentes vigencia 2024” o “para ajustar documentos inconsistentes diciembre 2024”. (…). _x000a__x000a_Los movimientos contables mencionados, generan incorreciones materiales que afectan la razonabilidad de los saldos por tercero de los contribuyentes detallados a continuación:_x000a_(…). Así las cosas, se determina una incorrección material de la cuenta 2407-03-001-04 Excedentes retención en la fuente por $1.316.911.832.610”. (…)”. "/>
    <m/>
    <m/>
    <s v="“(…) Lo anterior, debido a dificultades de índole tecnológico y la falta de capacidad para el procesamiento de la información, la DIAN menciona que, los mismos serán resueltos con el proyecto de modernización tecnológica(…)”. "/>
    <s v="Realizar ajuste en el Servicio Informático de Obligación Financiera, que permita el procesamiento diferenciado de los Recibos Oficiales de Pago (F490) asociados a patrimonios autónomos, los cuales por la cantidad de información relacionada a un solo contribuyente y obligación tributaria generan mayores dificultades en su procesamiento e impactan la información contable. - Fase 1."/>
    <s v="1. Realizar Historia de Usuario para el procesamiento diferenciado F490 asociado a pat. autonomos, (obligaciones con declaraciones iniciales y recibos de pago). _x000a_2. implementar las funcionalidades definidas - fase 1_x000a_"/>
    <s v="1. Historia de Usuario_x000a_2. correo informando el despliegue en pruebas funcionales "/>
    <n v="2"/>
    <d v="2025-07-01T00:00:00"/>
    <d v="2025-07-31T00:00:00"/>
    <n v="4.2857142857142856"/>
    <n v="2"/>
    <s v="DGI_x000a_Dirección de Gestión de Impuestos_x000a_Subdirección de Recaudo_x000a_Coordinación de Administración de Aplicativos de Impuestos_x000a_Coordinación de Contabilidad Función Recaudadora_x000a__x000a_Subdirección de Gestión de Tecnología de la Información y las Telecomunicaciones_x000a_Coordinación de Soluciones y Desarrollo_x000a_"/>
    <n v="1"/>
    <x v="0"/>
  </r>
  <r>
    <x v="3"/>
    <x v="0"/>
    <m/>
    <m/>
    <m/>
    <m/>
    <m/>
    <m/>
    <m/>
    <s v="3. Ejecución de pruebas funcionales _x000a_4. puesta en producción del ajuste construido - fase 1"/>
    <s v="3. Formato de aceptación de pruebas funcionales FT-IIT-1851_x000a__x000a_4. Acta de comité de cambios "/>
    <n v="2"/>
    <d v="2025-07-31T00:00:00"/>
    <d v="2026-02-27T00:00:00"/>
    <n v="30.142857142857142"/>
    <n v="2"/>
    <s v="DGI_x000a_Dirección de Gestión de Impuestos_x000a_Subdirección de Recaudo_x000a_Coordinación de Administración de Aplicativos de Impuestos_x000a_Coordinación de Contabilidad Función Recaudadora_x000a__x000a_Subdirección de Gestión de Tecnología de la Información y las Telecomunicaciones_x000a_Coordinación de Soluciones y Desarrollo_x000a_"/>
    <n v="1"/>
    <x v="0"/>
  </r>
  <r>
    <x v="3"/>
    <x v="0"/>
    <m/>
    <m/>
    <m/>
    <m/>
    <m/>
    <m/>
    <s v="Realizar ajuste en el Servicio Informático de Obligación Financiera, que permita el procesamiento diferenciado de los Recibos Oficiales de Pago (F490) asociados a patrimonios autónomos, los cuales por la cantidad de información relacionada a un solo contribuyente y obligación tributaria generan mayores dificultades en su procesamiento e impactan la información contable. - Fase 2"/>
    <s v="1. Realizar Historia de Usuario para el procesamiento diferenciado F490  asociado a pat. autonomos, (obligaciones con declaraciones de corrección y recibos de pago) _x000a_2. implementar las funcionalidades definidas - fase 2"/>
    <s v="1. Historia de Usuario _x000a__x000a_2. correo informando el despliegue en pruebas funcionales "/>
    <n v="2"/>
    <d v="2025-08-01T00:00:00"/>
    <d v="2025-11-28T00:00:00"/>
    <n v="17"/>
    <n v="2"/>
    <s v="DGI_x000a_Dirección de Gestión de Impuestos_x000a_Subdirección de Recaudo_x000a_Coordinación de Administración de Aplicativos de Impuestos_x000a_Coordinación de Contabilidad Función Recaudadora_x000a__x000a_Subdirección de Gestión de Tecnología de la Información y las Telecomunicaciones_x000a_Coordinación de Soluciones y Desarrollo_x000a_"/>
    <n v="1"/>
    <x v="0"/>
  </r>
  <r>
    <x v="3"/>
    <x v="0"/>
    <m/>
    <m/>
    <m/>
    <m/>
    <m/>
    <m/>
    <m/>
    <s v="3. Ejecución de pruebas funcionales _x000a_4. puesta en producción del ajuste construido - fase 2"/>
    <s v="3. Formato de aceptación de pruebas funcionales FT-IIT-1851_x000a__x000a_4. Acta de comité de cambios "/>
    <n v="2"/>
    <d v="2025-12-01T00:00:00"/>
    <d v="2027-01-31T00:00:00"/>
    <n v="60.857142857142854"/>
    <n v="2"/>
    <s v="DGI_x000a_Dirección de Gestión de Impuestos_x000a_Subdirección de Recaudo_x000a_Coordinación de Administración de Aplicativos de Impuestos_x000a_Coordinación de Contabilidad Función Recaudadora_x000a__x000a_Subdirección de Gestión de Tecnología de la Información y las Telecomunicaciones_x000a_Coordinación de Soluciones y Desarrollo_x000a_"/>
    <n v="1"/>
    <x v="0"/>
  </r>
  <r>
    <x v="3"/>
    <x v="0"/>
    <m/>
    <m/>
    <m/>
    <m/>
    <m/>
    <m/>
    <s v="Ejecutar las opciones de menú implementadas para el procesamiento de Recibos Oficiales de Pago (F490) asociados a patrimonios autónomos ."/>
    <s v="Una vez en producción se debe Ejecutar las opciones de menú implementadas para el procesamiento de Recibos Oficiales de Pago (F490) asociados a patrimonios autónomos validar su funcionamiento a fin de identificar posibles inconsistencias para abordar en la etapa de estabilización ."/>
    <s v="Correo con el informe de la funcionalidad  en prodcción fase 1 y fase 2"/>
    <n v="2"/>
    <d v="2025-09-01T00:00:00"/>
    <d v="2027-07-31T00:00:00"/>
    <n v="99.714285714285708"/>
    <n v="0"/>
    <s v="DGI_x000a_Dirección de Gestión de Impuestos_x000a_Subdirección de Recaudo_x000a_Coordinación de Administración de Aplicativos de Impuestos_x000a_Coordinación de Contabilidad Función Recaudadora_x000a__x000a_Subdirección de Gestión de Tecnología de la Información y las Telecomunicaciones_x000a_Coordinación de Soluciones y Desarrollo_x000a_Coordinación de Servicios y Administración Técnica-Recaudo"/>
    <n v="0"/>
    <x v="1"/>
  </r>
  <r>
    <x v="3"/>
    <x v="0"/>
    <s v="Auditoria Financiera Vigencia 2024"/>
    <s v="17  02 009   "/>
    <s v="Hallazgo No. 6. Razonabilidad de saldos. (A)_x000a__x000a_“(...) En análisis realizado a los saldos de cuentas por cobrar y cuentas por pagar, se verificaron los libros auxiliares, documentos soporte, obligación financiera y reporte de saldos por cobrar en SIPAC a una muestra de terceros. _x000a_Del examen realizado, se determinaron las siguientes incorrecciones: (…)_x000a__x000a_La DIAN hace referencia a la conciliación de los saldos negativos por tercero, que contiene el Estado de Situación Financiera a 31 de diciembre; no obstante, la evaluación de la CGR se realizó a una muestra de terceros, sin importar si su saldo era mayor o menor a cero. Adicionalmente, en el proceso auditor se evalúa si el error es atribuible al contribuyente, casos en los cuales, no se tienen en cuenta en el hallazgo._x000a__x000a_Adicionalmente la DIAN, hace referencia a las labores de depuración contable realizadas, las cuales se evalúan dentro del proceso auditor, no obstante, es notable la generación de errores en el reconocimiento contable, el cual se atribuye a fallas tecnológicas, situación que es corroborada por la DIAN en su respuesta(…)”. "/>
    <m/>
    <m/>
    <s v="“(…) Lo anterior, por deficiencias en la plataforma tecnológica de la DIAN, por cuanto se observan reprocesos permanentes de los documentos y en algunos casos la parametrización es incorrecta o no existe”."/>
    <s v="Realizar implementación para que se registre o actualice la fecha de presentación en la tabla MAS_DOCUMENTOS_GESTIONADOS, con el fin de mejorar tiempos en la ejecución de la tarea de copia de novedades para el procesamiento de la información contable"/>
    <s v="1. Realizar Historia de Usuario _x000a_2. Desarrollo e implementación de las funcionalidades definidas en la historia de usuario"/>
    <s v="1.Historia de Usuario_x000a_2.Correo informando el despliegue en pruebas funcionales"/>
    <n v="2"/>
    <d v="2025-07-01T00:00:00"/>
    <d v="2025-08-31T00:00:00"/>
    <n v="8.7142857142857135"/>
    <n v="2"/>
    <s v="DGI_x000a_Dirección de Gestión de Impuestos_x000a_Subdirección de Recaudo_x000a_Coordinación de Administración de Aplicativos de Impuestos_x000a_Coordinación de Contabilidad Función Recaudadora_x000a__x000a_Subdirección de Gestión de Tecnología de la Información y las Telecomunicaciones_x000a_Coordinación de Soluciones y Desarrollo_x000a_"/>
    <n v="1"/>
    <x v="0"/>
  </r>
  <r>
    <x v="3"/>
    <x v="0"/>
    <m/>
    <m/>
    <m/>
    <m/>
    <m/>
    <m/>
    <m/>
    <s v="3. Realización de pruebas funcionales _x000a_4. Puesta en Producción del ajuste construido"/>
    <s v="3. Formato de aceptación de pruebas funcionales FT-IIT-1851-_x000a_4. Acta de comite de cambio"/>
    <n v="2"/>
    <d v="2025-09-01T00:00:00"/>
    <d v="2025-11-15T00:00:00"/>
    <n v="10.714285714285714"/>
    <n v="2"/>
    <s v="DGI_x000a_Dirección de Gestión de Impuestos_x000a_Subdirección de Recaudo_x000a_Coordinación de Administración de Aplicativos de Impuestos_x000a_Coordinación de Contabilidad Función Recaudadora_x000a__x000a_Subdirección de Gestión de Tecnología de la Información y las Telecomunicaciones_x000a_Coordinación de Soluciones y Desarrollo_x000a_"/>
    <n v="1"/>
    <x v="0"/>
  </r>
  <r>
    <x v="3"/>
    <x v="0"/>
    <m/>
    <m/>
    <m/>
    <m/>
    <m/>
    <m/>
    <s v="Realizar la depuración de los saldos registrados en la cuenta contable de excedentes aduaneros"/>
    <s v="Elaborar un listado de los documentos 1074 registrados en  las vigencias anteriores en la cuenta contable de excedentes aduaneros"/>
    <s v="Listado de documentos 1074 "/>
    <n v="1"/>
    <d v="2026-07-01T00:00:00"/>
    <d v="2027-02-28T00:00:00"/>
    <n v="34.571428571428569"/>
    <n v="0"/>
    <s v="DGI_x000a_Dirección de Gestión de Impuestos_x000a_Subdirección de Recaudo_x000a_Coordinación de Contabilidad Función Recaudadora"/>
    <n v="0"/>
    <x v="1"/>
  </r>
  <r>
    <x v="3"/>
    <x v="0"/>
    <m/>
    <m/>
    <m/>
    <m/>
    <m/>
    <m/>
    <m/>
    <s v="Elaborar unos lineamientos , con base a los análisis realizados sobre el listado obtenido en la actividad anterior, dirigidos a definir posibles líneas del manejo contable de los documentos 690 relacionados con el listado obtenido.  "/>
    <s v="Lineamiento comunicado a las Direcciones Seccionales"/>
    <n v="1"/>
    <d v="2027-03-01T00:00:00"/>
    <d v="2027-07-31T00:00:00"/>
    <n v="21.714285714285715"/>
    <n v="0"/>
    <s v="DGI_x000a_Dirección de Gestión de Impuestos_x000a_Subdirección de Recaudo_x000a_Coordinación de Administración de Aplicativos de Impuestos_x000a_Coordinación de Contabilidad Función Recaudadora"/>
    <n v="0"/>
    <x v="1"/>
  </r>
  <r>
    <x v="3"/>
    <x v="0"/>
    <s v="Auditoria Financiera Vigencia 2024"/>
    <s v="18  01 001   "/>
    <s v="Hallazgo No. 7 Formato 6299 (A)_x000a__x000a_“De la verificación contable a una muestra selectiva de Resoluciones Sanción por concepto de devoluciones improcedentes, reconocidas mediante formato 6299 (Resolución sanción), se pudo evidenciar que:_x000a__x000a_1._x0009_Las siguientes resoluciones presentan inconsistencias en su reconocimiento contable: (…)_x000a_De acuerdo con lo anterior, las siguientes cuentas presentan subestimación en sus saldos, así: (…)_x000a__x000a_2. Se observó que, a la obligación financiera únicamente se traslada el valor por cobrar por concepto de sanción. El valor adeudado por concepto de impuesto, no se encuentra reflejado en la obligación financiera, ni inventario de cuentas en el aplicativo de cobranzas SIPAC. _x000a__x000a_(…) situación que genera una pérdida de confiabilidad en la información financiera por subestimación de obligaciones y distorsión del pasivo institucional. Esto no representa un daño fiscal directo, pero sí afecta la transparencia y la calidad de los estados financieros, comprometiendo la rendición de cuentas y la correcta toma de decisiones institucionales…”. "/>
    <m/>
    <m/>
    <s v="“(…) Lo anterior por deficiencias en la plataforma tecnológica de la DIAN, en la parametrización de los formatos 6299 y debilidades en los procesos de conciliación contable y validación de terceros, falta de depuración permanente de los saldos históricos, procesamiento manual sin control de calidad sobre los datos incluidos en el Formato 6299, y falencias en la interoperabilidad entre los sistemas contables y de recaudo (MUISCA/SIAT/SIE)(...). "/>
    <s v="Revisar la debida contabilización de los documentos 6299  con base en la información generada de los actos administrativos expedidos y ejecutoriados."/>
    <s v="Realizar cruces de infomación de la base con los documentos 6299 y lo contabilizado"/>
    <s v="Informe "/>
    <n v="1"/>
    <d v="2026-07-01T00:00:00"/>
    <d v="2027-02-28T00:00:00"/>
    <n v="34.571428571428569"/>
    <n v="0.2"/>
    <s v="DGI _x000a_Dirección de Gestión de Impuestos _x000a_Subdirección de Recaudo_x000a_Coordinación de contabilidad de la función Recaudadora"/>
    <n v="0.2"/>
    <x v="1"/>
  </r>
  <r>
    <x v="3"/>
    <x v="0"/>
    <m/>
    <m/>
    <m/>
    <m/>
    <m/>
    <m/>
    <m/>
    <s v="Ejecución manual, por notas masivas, de los documentos 6299  procesados con anterioridad al ajuste de la parametrización del documento 6299, según la base de actos expedidos y ejecutoriados."/>
    <s v="Notas manuales o registros automáticos "/>
    <n v="1"/>
    <d v="2026-07-01T00:00:00"/>
    <d v="2027-02-28T00:00:00"/>
    <n v="34.571428571428569"/>
    <n v="0"/>
    <s v="DGI                    _x000a_Dirección de Gestión de Impuestos _x000a_Subdirección de Recaudo_x000a_Coordinación de contabilidad de la función Recaudadora"/>
    <n v="0"/>
    <x v="1"/>
  </r>
  <r>
    <x v="3"/>
    <x v="0"/>
    <m/>
    <m/>
    <m/>
    <m/>
    <m/>
    <m/>
    <s v="Realizar un diágnostico de la información que se reporta a traves del formato 6299, que captura el SI Integra y que es insumo para contabilidad, y obligacion Finaciera, para determinar las posibles inconsistencias y soluciones a las situaciones encontradas."/>
    <s v="Realizar  mesas  técnicas (en la primera mesa se establecerá el cronograma)  para el desarrollo de actividades"/>
    <s v="Acta de reunión con compromisos y tareas"/>
    <n v="6"/>
    <d v="2025-07-01T00:00:00"/>
    <d v="2026-02-28T00:00:00"/>
    <n v="34.571428571428569"/>
    <n v="6"/>
    <s v="DGI      _x000a_Dirección de Gestión de Impuestos _x000a_Subdirección de Recaudo_x000a_Coordinción de contabilidad de la función Recaudadora _x000a_Coordinación de Administración de Aplicativos de Impuestos_x000a__x000a_Subdirección de Fiscalización Tributaria_x000a_Coordinación de Sistemas de Informacion y Procedimiento de Fiscalizacion Tributaria._x000a__x000a_Subdirección de Gestión de Tecnología de la Información y las Telecomunicaciones_x000a_Coordinación de Soluciones y Desarrollo"/>
    <n v="1"/>
    <x v="0"/>
  </r>
  <r>
    <x v="3"/>
    <x v="0"/>
    <m/>
    <m/>
    <m/>
    <m/>
    <m/>
    <m/>
    <m/>
    <s v=" Elaborar el diagnostico soportado en las verificaciones realizadas en las mesas técnicas y segun compromisos adquiridos."/>
    <s v="Documento que informe el diágnostico"/>
    <n v="1"/>
    <d v="2026-03-01T00:00:00"/>
    <d v="2026-04-30T00:00:00"/>
    <n v="8.5714285714285712"/>
    <n v="1"/>
    <s v="DGI _x000a_Dirección de Gestión de Impuestos _x000a_Subdirección de Recaudo_x000a_Coordinción de contabilidad de la función Recaudadora_x000a_Coordinación de Administración de Aplicativos de Impuestos_x000a__x000a_Subdirección de Fiscalización Tributaria_x000a_Sistemas De Informacion y Procedimiento De Fiscalizacion _x000a__x000a_Subdirección de Gestión de Tecnología de la Información y las Telecomunicaciones_x000a_Coordinación de Soluciones y Desarrollo"/>
    <n v="1"/>
    <x v="0"/>
  </r>
  <r>
    <x v="3"/>
    <x v="0"/>
    <s v="Auditoria Financiera Vigencia 2024"/>
    <s v="17  02 012   "/>
    <s v="Hallazgo No. 11. Expediente 200701439 Seccional Barranquilla (F-D)_x000a__x000a_“(…) la acción de cobro contra el contribuyente prescribió el 9 de abril de 2024, por el paso del tiempo sin actuación útil, conforme al artículo 817 del ET. Sin embargo, aún no ha sido reconocida formalmente por la DIAN (mediante auto o acto administrativo) y no hay constancia de acto que interrumpa el término de 5 años desde la ejecutoria._x000a_No se realizaron de manera diligente y efectiva las acciones de secuestro, avalúo y remate del bien identificado con MI 180-7913, que correspondía a un lote ubicado en el municipio de Acandí – Chocó. Lo anterior, partiendo que las medidas cautelares de embargo, fueron registradas en el Certificado de Tradición del inmueble desde el 25 de agosto de 2020, como aparece en la ANOTACIÓN 2. Por tanto, se evidenció una ineficiente gestión que conllevó a la pérdida de recursos por $691.963.000. (…) _x000a_Con lo anterior, se generó daño al patrimonio público por $691.963.000; valor del mandamiento de pago No. 20190302000484 del 28 de febrero de 2019, correspondiente a la sanción por no presentar la declaración de renta y complementarios del año gravable "/>
    <s v="(F - D)"/>
    <m/>
    <s v="&quot;(...) La prescripción de la acción de cobro de la obligación se presentó, al no adelantarse las actuaciones procesales como lo establece el Estatuto Tributario y dar cabal cumplimiento a los procedimientos citados, con el objeto de recuperar los recursos adeudados dentro del término previsto en el Artículo 817 del mismo Estatuto(…)&quot;"/>
    <s v="Realizar seguimiento a las comisiones en el proceso de cobro "/>
    <s v="Realizar trimestralmente análisis de la información registrada en los formatos FT-COT-5255 &quot;Inventario de bienes embargados&quot; y FT-COT-2638 &quot;Control de comisiones en el proceso de cobro&quot; a efectos de generar alertas a las Direcciones Seccionales referente a las comisiones en el proceso de cobro, recibiendo retroalimentación de estas frente a las gestiones realizadas en los casos con alertas."/>
    <s v="Informes en Excel u otro medio de soporte equivalente"/>
    <n v="20"/>
    <d v="2025-08-01T00:00:00"/>
    <d v="2026-07-31T00:00:00"/>
    <n v="52"/>
    <n v="15"/>
    <s v="DGI_x000a_Dirección de Gestión de Impuestos_x000a_Subdirección de Cobranzas y Control Extensivo_x000a_Coordinación de Cobranzas_x000a__x000a_Dirección Seccional de Impuestos de Barranquilla_x000a_Dirección Seccional de Impuestos de Medellín_x000a_Dirección Seccional de Impuestos y Aduanas de Quibdó_x000a_Dirección Seccional de Impuestos y Aduanas de Santa Marta_x000a_Dirección Seccional de Impuestos y Aduanas de Barrancabermeja"/>
    <n v="0.75"/>
    <x v="1"/>
  </r>
  <r>
    <x v="3"/>
    <x v="0"/>
    <m/>
    <m/>
    <m/>
    <m/>
    <m/>
    <m/>
    <m/>
    <s v="Realizar seguimiento cuatrimestral a los bienes inmuebles embargados que tienen inactividad procesal significativa según lo registrado en el FT-COT- 5255 &quot;Inventario de bienes embargados&quot;"/>
    <s v="Informe y/o e-mail remitido a las Seccionales "/>
    <n v="3"/>
    <d v="2025-08-01T00:00:00"/>
    <d v="2026-07-31T00:00:00"/>
    <n v="52"/>
    <n v="2"/>
    <s v="DGI_x000a_Dirección de Gestión de Impuestos_x000a_Subdirección de Cobranzas y Control Extensivo_x000a_Coordinación de Cobranzas"/>
    <n v="0.66666666666666663"/>
    <x v="1"/>
  </r>
  <r>
    <x v="3"/>
    <x v="0"/>
    <m/>
    <m/>
    <m/>
    <m/>
    <m/>
    <m/>
    <s v="Revisar el caso relacionado por el equipo auditor para subsanar"/>
    <s v="Revisar el caso particular, para proferir el acto administrativo que corresponda para la interrupción del termino de prescripción ó la declaratoria de prescripción de la(s) obligaciones(s)"/>
    <s v="Documento de informe de actuaciones realizadas"/>
    <n v="1"/>
    <d v="2025-08-01T00:00:00"/>
    <d v="2025-11-30T00:00:00"/>
    <n v="17.285714285714285"/>
    <n v="1"/>
    <s v="DGI_x000a_Dirección de Gestión de Impuestos_x000a_Subdirección de Cobranzas y Control Extensivo_x000a_Coordinación de Cobranzas _x000a__x000a_Dirección Seccional de Impuestos de Barranquilla_x000a_División de Recaudo y Cobranzas_x000a_"/>
    <n v="1"/>
    <x v="0"/>
  </r>
  <r>
    <x v="3"/>
    <x v="0"/>
    <m/>
    <m/>
    <m/>
    <m/>
    <m/>
    <m/>
    <s v="Capacitar a los funcionarios de ejecución de bienes y administración presupuestal en relación a las comisiones para diligencias de ejecución de bienes"/>
    <s v="Capacitar a los funcionarios en el instructivo IN-COT-0225 &quot;Comisión en el proceso de cobro&quot; haciendo énfasis en la disposición de recursos financieros para el desarrollo de diligencias de secuestro, avalúo y remate de bienes para cuya ejecución se ha comisionado a otra Dirección Seccional y el seguimiento de la seccional que comisiona"/>
    <s v="Registro de asistencia"/>
    <n v="1"/>
    <d v="2025-08-01T00:00:00"/>
    <d v="2025-09-30T00:00:00"/>
    <n v="8.5714285714285712"/>
    <n v="1"/>
    <s v="DGI_x000a_Dirección de Gestión de Impuestos_x000a_Subdirección de Cobranzas y Control Extensivo_x000a_Coordinación de Cobranzas"/>
    <n v="1"/>
    <x v="0"/>
  </r>
  <r>
    <x v="3"/>
    <x v="0"/>
    <s v="Auditoria Financiera Vigencia 2024"/>
    <s v="17  02 012   "/>
    <s v="Hallazgo No. 12. Expediente 20090780 DSI Barranquilla (F-D)_x000a__x000a_“(…) Por lo anterior, operó el fenómeno jurídico de la prescripción sobre la acción de cobro dentro expediente No 200907080, contra el contribuyente identificado con el NIT 900047321, por el transcurso de los cinco (5) años establecidos en el artículo 817 del ET para el cobro de las obligaciones. Sin embargo, aún no ha sido reconocida formalmente por la DIAN (mediante auto o acto administrativo) y no hay constancia de acto que interrumpa el término de 5 años desde la ejecutoria; no obstante, haber logrado la medida cautelar de embargo y secuestro sobre un predio de propiedad de la sociedad demandada, identificado con matrícula inmobiliaria 228-7967, que correspondía a un lote de terreno ubicado en el municipio de Santa Marta avaluado en $119.823.000.00, el cual no se llevó a remate. De esta manera, la DIAN perdió la oportunidad de recaudar las deudas tributarias a cargo del contribuyente, debido a la falta de celeridad e impulso procesal. _x000a__x000a_En consecuencia, se generó daño al patrimonio público por $119.823.000, por el avalúo del inmueble MI I228-7967…”. "/>
    <s v="(F - D)"/>
    <m/>
    <s v="“(… ) Se evidencian algunos hechos que son la causa para que operara el fenómeno jurídico de la Prescripción de la Acción de Cobro sobre las obligaciones tributarias adeudadas por la contribuyente: _x000a__x0009_- El tiempo transcurrido entre los mandamientos de pago librados contra el deudor (último el 25-01-2018) y el avaluó del inmueble mediante Auto No. 2023050600002 del 10 de marzo de 2023. Más de cinco (5) años. _x000a__x0009_- La falta de celeridad en las actuaciones por parte de la División de Recaudo y Cobranzas DSI Santa Marta, como comisionada, habida cuenta que le tomó casi cinco años realizar el secuestro y avalúo del bien, omitiendo el remate. _x000a__x0009_- Deficiencias en el control y seguimiento por parte del funcionario que libró el Despacho Comisorio sobre las diligencias ordenadas en el mismo, toda vez que, transcurridos cinco años, requiere a la División de Recaudo y Cobranzas DSI Santa Marta como comisionada, acerca de las acciones realizadas, la devolución del Despacho Comisorio e informa acerca de la prescripción de las obligaciones adeudadas. _x000a__x0009_- El bien embargado, secuestrado y avaluado identificado con la matrícula inmobiliaria 228-7967, ubicado en el municipio de Santa Marta, no fue rematado por la seccional comisionada de conformidad con lo ordenado en el despacho comisorio (…)”. "/>
    <s v="Realizar seguimiento a las comisiones en el proceso de cobro "/>
    <s v="Realizar trimestralmente análisis de la información registrada en los formatos FT-COT-5255 &quot;Inventario de bienes embargados&quot; y FT-COT-2638 &quot;Control de comisiones en el proceso de cobro&quot; a efectos de generar alertas a las Direcciones Seccionales referente a las comisiones en el proceso de cobro, recibiendo retroalimentación de estas frente a las gestiones realizadas en los casos con alertas."/>
    <s v="Informes en Excel u otro medio de soporte equivalente"/>
    <n v="20"/>
    <d v="2025-08-01T00:00:00"/>
    <d v="2026-07-31T00:00:00"/>
    <n v="52"/>
    <n v="15"/>
    <s v="DGI_x000a_Dirección de Gestión de Impuestos_x000a_Subdirección de Cobranzas y Control Extensivo_x000a_Coordinación de Cobranzas_x000a__x000a_Dirección Seccional de Impuestos de Barranquilla_x000a_Dirección Seccional de Impuestos de Medellín_x000a_Dirección Seccional de Impuestos y Aduanas de Quibdó_x000a_Dirección Seccional de Impuestos y Aduanas de Santa Marta_x000a_Dirección Seccional de Impuestos y Aduanas de Barrancabermeja"/>
    <n v="0.75"/>
    <x v="1"/>
  </r>
  <r>
    <x v="3"/>
    <x v="0"/>
    <m/>
    <m/>
    <m/>
    <m/>
    <m/>
    <m/>
    <m/>
    <s v="Realizar seguimiento cuatrimestral a los bienes inmuebles embargados que tienen inactividad procesal significativa según lo registrado en el FT-COT- 5255 &quot;Inventario de bienes embargados&quot;"/>
    <s v="Informe y/o e-mal remitido a las Seccionales "/>
    <n v="3"/>
    <d v="2025-08-01T00:00:00"/>
    <d v="2026-07-31T00:00:00"/>
    <n v="52"/>
    <n v="2"/>
    <s v="DGI_x000a_Dirección de Gestión de Impuestos_x000a_Subdirección de Cobranzas y Control Extensivo_x000a_Coordinación de Cobranzas"/>
    <n v="0.66666666666666663"/>
    <x v="1"/>
  </r>
  <r>
    <x v="3"/>
    <x v="0"/>
    <m/>
    <m/>
    <m/>
    <m/>
    <m/>
    <m/>
    <s v="Revisar el caso relacionado por el equipo auditor para subsanar"/>
    <s v="Revisar el caso particular, para proferir el acto administrativo que corresponda para la interrupción del termino de prescripción ó la declaratoria de prescripción de la(s) obligaciones(s)"/>
    <s v="Documento de informe de actuaciones realizadas"/>
    <n v="1"/>
    <d v="2025-08-01T00:00:00"/>
    <d v="2025-11-30T00:00:00"/>
    <n v="17.285714285714285"/>
    <n v="1"/>
    <s v="DGI_x000a_Dirección de Gestión de Impuestos_x000a_Subdirección de Cobranzas y Control Extensivo_x000a_Coordinación de Cobranzas _x000a__x000a_Dirección Seccional de Impuestos de Barranquilla_x000a_División de Recaudo y Cobranzas_x000a_"/>
    <n v="1"/>
    <x v="0"/>
  </r>
  <r>
    <x v="3"/>
    <x v="0"/>
    <m/>
    <m/>
    <m/>
    <m/>
    <m/>
    <m/>
    <s v="Capacitar a los funcionarios de ejecución de bienes y administración presupuestal en relación a las comisiones para diligencias de ejecución de bienes"/>
    <s v="Capacitar a los funcionarios en el instructivo IN-COT-0225 &quot;Comisión en el proceso de cobro&quot; haciendo énfasis en la disposición de recursos financieros para el desarrollo de diligencias de secuestro, avalúo y remate de bienes para cuya ejecución se ha comisionado a otra Dirección Seccional y el seguimiento de la seccional que comisiona"/>
    <s v="Registro de asistencia"/>
    <n v="1"/>
    <d v="2025-08-01T00:00:00"/>
    <d v="2025-09-30T00:00:00"/>
    <n v="8.5714285714285712"/>
    <n v="1"/>
    <s v="DGI_x000a_Dirección de Gestión de Impuestos_x000a_Subdirección de Cobranzas y Control Extensivo_x000a_Coordinación de Cobranzas"/>
    <n v="1"/>
    <x v="0"/>
  </r>
  <r>
    <x v="3"/>
    <x v="0"/>
    <s v="Auditoria Financiera Vigencia 2024"/>
    <s v="17  01 011   "/>
    <s v="Hallazgo No. 13. Resoluciones Sanción DSI Barranquilla (F-D)_x000a__x000a_“Dentro del expediente aportado por la Oficina de Control Interno de la DIAN, en ochenta y ocho folios, se adjuntan las siguientes Resoluciones Sancionatorias:_x000a_(…) El total de las sanciones impuestas al importador, identificada con el Nit., 800.038.391, a través de la Resolución Sanción No. 1041 de 21 de mayo de 2018 ascendió a Ciento setenta y siete millones ochocientos ochenta y tres mil doscientos treinta y dos pesos M/CTE - $177.883.232._x000a_(…) El total de las sanciones impuestas al importador, identificado con el Nit., 800.038.391, a través de la Resolución Sanción No. 1041 de 21 de mayo de 2018 ascendió a Ciento setenta y un millones seiscientos noventa y dos mil setecientos ochenta pesos M/CTE - $171.692.780._x000a_Dentro del expediente trasladado por la Oficina de Control Interno de la DIAN, no se evidencia que se haya librado mandamiento de pago sobre las deudas tributarias contenidas en las Resoluciones Sancionatorias Nos.669-1041 del 21 de mayo de 2018 y No.669-1184 del 07 de junio de 2018, por $177.883.232 y $171.692.780, respectivamente. _x000a_Tampoco se advierte actuación alguna tendiente a interrumpir la prescripción de la acción de cobro, de conformidad con el Artículo 818 del Estatuto Tributario, la cual operó cinco años después de la expedición de los Resoluciones Sancionatorias Nos. 669-1041 del 21 de mayo de 2018 y No. 669-1184 del 07 de junio de 2018, contra la sociedad importadora, identificada con el Nit. 800.038.391. _x000a_Por lo anterior, operó el fenómeno jurídico de la prescripción sobre la acción de cobro de las obligaciones tributarias contenidas en las mencionadas resoluciones, a cargo de la sociedad importadora, identificada con el Nit. 800.038.391, por cuanto trascurrieron cinco años desde su expedición sin que se haya interrumpido la misma (…)_x000a_En consecuencia, se generó daño al patrimonio público por $349.576.012, valor que corresponde a las resoluciones señaladas en el acápite anterior…”. "/>
    <s v="(F - D)"/>
    <m/>
    <s v="“(…) las deficiencias en la gestión de cobro de las obligaciones surgidas con posterioridad al proceso concursal; en consecuencia, llevó a que operara el fenómeno jurídico de la prescripción sobre la acción de cobro (…)”. "/>
    <s v="Capacitación en gestión de cobro en un proceso de reorganización empresarial"/>
    <s v="Realizar capacitación en gestión de cobro en los procesos de reorganización empresarial a los funcionarios de cobro, haciendo énfasis en el cobro de obligaciones posteriores al inicio del proceso de reorganización, así como en la circularización nacional  para la identificación de obligaciones objeto de los procesos de cobro o del porceso especial"/>
    <s v="Registro de asistencia"/>
    <n v="1"/>
    <d v="2025-08-01T00:00:00"/>
    <d v="2025-09-30T00:00:00"/>
    <n v="8.5714285714285712"/>
    <n v="1"/>
    <s v="DGI_x000a_Dirección de Gestión de Impuestos_x000a_Subdirección de Cobranzas y Control Extensivo_x000a_Coordinación de Cobranzas_x000a__x000a_Dirección de Gestión de Fiscalización_x000a_Subdirección de Fiscalización Tributaria"/>
    <n v="1"/>
    <x v="0"/>
  </r>
  <r>
    <x v="3"/>
    <x v="0"/>
    <m/>
    <m/>
    <m/>
    <m/>
    <m/>
    <m/>
    <s v="Realizar seguimiento a la inclusión y/o cobro de obligaciones posteriores en los procesos concursales"/>
    <s v="Realizar mensualmente un cruce de los contribuyentes registrados en el FT-COT-2615 &quot;Seguimiento y control de procesos concursales&quot; para validar con las diferentes bases y áreas si se han generado obligaciones con posterioridad al inicio del proceso concursal a efectos de validar si se han adelantado las actuaciones correspondientes para el cobro de las obligaciones posteriores"/>
    <s v="Reporte en Excel y/o Informe de Actuaciones"/>
    <n v="12"/>
    <d v="2025-08-01T00:00:00"/>
    <d v="2026-07-31T00:00:00"/>
    <n v="52"/>
    <n v="11"/>
    <s v="DGI_x000a_Dirección de Gestión de Impuestos_x000a_Subdirección de Cobranzas y Control Extensivo_x000a_Coordinación de Cobranzas_x000a__x000a_Dirección Seccional de Impuestos de Barranquilla"/>
    <n v="0.91666666666666663"/>
    <x v="1"/>
  </r>
  <r>
    <x v="3"/>
    <x v="0"/>
    <s v="Auditoria Financiera Vigencia 2024"/>
    <s v="17  01 011   "/>
    <s v="Hallazgo No. 14. Expediente Seccional Barrancabermeja (F-D)_x000a__x000a_“(…) Al realizar el análisis del expediente 201800458 con NIT.15252525, se verificaron los actos administrativos que libró la orden de pago e igualmente que dispuso seguir adelante con la ejecución, para realizar el avalúo y remate de bienes.(…)_x000a__x000a_De acuerdo con la base de datos suministrada por la DIAN, se evidenció que las acciones de cobro incluidas en los mandamientos de pago No. 20190302000008 del 06 de febrero de 2019 y No. 20190302000095 de fecha 11 de abril de 2019 prescribieron conforme al Artículo 817 del Estatuto Tributario, el 27 de febrero de 2024 y el 03 de mayo de 2024; sin embargo, aún no ha sido reconocida formalmente por la DIAN (mediante auto o acto administrativo) y no hay constancia de acto que interrumpa el término de 5 años desde la ejecutoria, situación que genera un daño patrimonial por $2.558.243.354, como resultado de obligaciones generadas por impuestos, sanciones e intereses, con corte al 05 de junio de 2024. _x000a__x000a_El valor del daño patrimonial estimado en $2.558.243.354 corresponde a la diferencia entre el total de las obligaciones pendientes del contribuyente, que ascienden a $2.984.331.057 y los recursos efectivamente recuperados por la DIAN a través del proceso de remate de bienes inmuebles, los cuales suman $426.087.703, información reportada en el expediente 201800458…”. "/>
    <s v="(F - D)"/>
    <m/>
    <s v="“(…) la falta de gestión efectiva por la Seccional Medellín al no realizar el proceso de avalúo, secuestro y remate de los bienes inmuebles incluidos en los Actos comisorios realizados por la Seccional de Barrancabermeja; situación que impidió la recuperación oportuna de las sumas adeudadas (…)”. "/>
    <s v="Realizar seguimiento a las comisiones en el proceso de cobro "/>
    <s v="Realizar trimestralmente análisis de la información registrada en los formatos FT-COT-5255 &quot;Inventario de bienes embargados&quot; y FT-COT-2638 &quot;Control de comisiones en el proceso de cobro&quot; a efectos de generar alertas a las Direcciones Seccionales referente a las comisiones en el proceso de cobro, recibiendo retroalimentación de estas frente a las gestiones realizadas en los casos con alertas."/>
    <s v="Informes en Excel u otro medio de soporte equivalente"/>
    <n v="20"/>
    <d v="2025-08-01T00:00:00"/>
    <d v="2026-07-31T00:00:00"/>
    <n v="52"/>
    <n v="15"/>
    <s v="DGI_x000a_Dirección de Gestión de Impuestos_x000a_Subdirección de Cobranzas y Control Extensivo_x000a_Coordinación de Cobranzas_x000a__x000a_Dirección Seccional de Impuestos de Barranquilla_x000a_Dirección Seccional de Impuestos de Medellín_x000a_Dirección Seccional de Impuestos y Aduanas de Quibdó_x000a_Dirección Seccional de Impuestos y Aduanas de Santa Marta_x000a_Dirección Seccional de Impuestos y Aduanas de Barrancabermeja"/>
    <n v="0.75"/>
    <x v="1"/>
  </r>
  <r>
    <x v="3"/>
    <x v="0"/>
    <m/>
    <m/>
    <m/>
    <m/>
    <m/>
    <m/>
    <m/>
    <s v="Realizar seguimiento cuatrimestral a los bienes inmuebles embargados que tienen inactividad procesal significativa según lo registrado en el FT-COT- 5255 &quot;Inventario de bienes embargados&quot;"/>
    <s v="Informe y/o e-mal remitido a las Seccionales "/>
    <n v="3"/>
    <d v="2025-08-01T00:00:00"/>
    <d v="2026-07-31T00:00:00"/>
    <n v="52"/>
    <n v="2"/>
    <s v="DGI_x000a_Dirección de Gestión de Impuestos_x000a_Subdirección de Cobranzas y Control Extensivo_x000a_Coordinación de Cobranzas"/>
    <n v="0.66666666666666663"/>
    <x v="1"/>
  </r>
  <r>
    <x v="3"/>
    <x v="0"/>
    <m/>
    <m/>
    <m/>
    <m/>
    <m/>
    <m/>
    <s v="Revisar el caso relacionado por el equipo auditor para subsanar"/>
    <s v="Revisar el caso particular, para proferir el acto administrativo que corresponda para la interrupción del termino de prescripción ó la declaratoria de prescripción de la(s) obligaciones(s)"/>
    <s v="Documento de informe de actuaciones realizadas"/>
    <n v="1"/>
    <d v="2025-08-01T00:00:00"/>
    <d v="2025-11-30T00:00:00"/>
    <n v="17.285714285714285"/>
    <n v="1"/>
    <s v="DGI_x000a_Dirección de Gestión de Impuestos_x000a_Subdirección de Cobranzas y Control Extensivo_x000a_Coordinación de Cobranzas _x000a__x000a_Dirección Seccional de Impuestos de Barranquilla_x000a_División de Recaudo y Cobranzas_x000a_"/>
    <n v="1"/>
    <x v="0"/>
  </r>
  <r>
    <x v="3"/>
    <x v="0"/>
    <m/>
    <m/>
    <m/>
    <m/>
    <m/>
    <m/>
    <s v="Capacitar a los funcionarios de ejecución de bienes y administración presupuestal"/>
    <s v="Capacitar a los funcionarios en el instructivo IN-COT-0225 &quot;Comisión en el proceso de cobro&quot; haciendo énfasis en la disposición de recursos financieros para el desarrollo de diligencias de secuestro, avalúo y remate de bienes para cuya ejecución se ha comisionado a otra Dirección Seccional y el seguimiento de la seccional que comisiona"/>
    <s v="Registro de asistencia"/>
    <n v="1"/>
    <d v="2025-08-01T00:00:00"/>
    <d v="2025-09-30T00:00:00"/>
    <n v="8.5714285714285712"/>
    <n v="1"/>
    <s v="DGI_x000a_Dirección de Gestión de Impuestos_x000a_Subdirección de Cobranzas y Control Extensivo_x000a_Coordinación de Cobranzas"/>
    <n v="1"/>
    <x v="0"/>
  </r>
  <r>
    <x v="3"/>
    <x v="0"/>
    <m/>
    <m/>
    <m/>
    <m/>
    <m/>
    <m/>
    <m/>
    <s v="Capacitar a los funcionarios de ejecución de bienes en la determinación de la relación costo/beneficio para establecer viabilidad en la ejecución del bien"/>
    <s v="Registro de asistencia"/>
    <n v="1"/>
    <d v="2025-08-01T00:00:00"/>
    <d v="2025-09-30T00:00:00"/>
    <n v="8.5714285714285712"/>
    <n v="1"/>
    <s v="DGI_x000a_Dirección de Gestión de Impuestos_x000a_Subdirección de Cobranzas y Control Extensivo_x000a_Coordinación de Cobranzas"/>
    <n v="1"/>
    <x v="0"/>
  </r>
  <r>
    <x v="3"/>
    <x v="0"/>
    <s v="Auditoria Financiera Vigencia 2024"/>
    <s v="17  01 011   "/>
    <s v="Hallazgo No. 15. Expediente 201800615 Seccional Tuluá (F-D)_x000a__x000a_“(…) Al realizar el análisis del expediente 201800615, correspondiente al contribuyente con NIT. 900742559; en el cual, se adjunta mandamiento de pago No. 20190302000107 del 30 de julio de 2019, notificado el 20 de agosto del mismo año, por la obligación de $15.118.728.000, valor que corresponde al impuesto de Renta, año gravable 2015 por $13.744.298.000 y sanción por $1.374.430.000. lo anterior, producto de una corrección privada realizada voluntariamente por el contribuyente, resultado de una acción persuasiva por parte de Fiscalización. _x000a_Durante la revisión del proceso de cobro coactivo de las obligaciones tributarias, se identificó inactividad en la gestión de cobro de las deudas por parte de la Dirección Seccional de Impuestos y Aduanas de Tuluá al contribuyente. Esta inactividad se evidencia en los siguientes aspectos: _x000a_1. Demoras en la Ejecución de Procedimientos de Cobro: Se evidencio inactividad procesal desde la emisión del mandamiento de pago; es decir, desde el 30 de julio de 2019 hasta el 5 de mayo de 2023 con la expedición de la Resolución 2023022500052283; aproximadamente cuatro (4) años después se iniciaron los procedimientos de cobro coactivo. Las demoras en la emisión de resoluciones de embargo de sumas de dinero y de bienes muebles e inmuebles llevaron a la prescripción de la acción de cobro el 4 de noviembre de 2024, lo que impactó _x000a_negativamente en la eficiencia y efectividad en el cobro de las obligaciones a cargo del contribuyente. Lo anterior, sin desconocer las actividades persuasivas realizadas antes del acto administrativo que da inicio al cobro de la obligación. _x000a_2. La Responsabilidad Tributaria: Debido a la importancia que tienen los impuestos para el Estado, los cuales constituyen su principal fuente de ingresos en el presupuesto nacional y en las finanzas públicas, la DIAN debe realizar los procedimientos necesarios para la recuperación de los recursos públicos a través de las herramientas y mecanismos legales de cobro al contribuyente. Situación que no se evidencia en el expediente; por cuanto, se evidencian las siguientes actuaciones: cinco (5) meses antes de la prescripción de la acción de cobro acaecida el 4 de noviembre de 2024: La Resolución No. 20240309000045 del 25 de junio de 2024, la cual ordena seguir adelante la ejecución, Resolución de embargos de sumas de dinero No. 20240225000404 del 14 de junio de 2024 y la investigación de bienes realizada el 22 de agosto de 2024. _x000a_3. Declaratoria de la Prescripción de la Acción de Cobro: El 7 de abril de 2025, la Dirección Seccional emite la Resolución No.2025215551005000003, por la cual se declara la prescripción de la acción de cobro por $15.1183.728.000. La inactividad procesal de la Seccional de Impuestos y Aduanas de Tuluá, dentro del proceso de cobro contra el contribuyente con NIT 900742559, refleja una gestión fiscal ineficiente e inoportuna, debido a la falta de impulso procesal tendiente a recuperar las deudas tributarias. Esta situación, no solo impidió la recaudación de ingresos para el Estado, sino que también genera un ambiente de incertidumbre y desconfianza en el sistema tributario. _x000a_Por lo anterior, operó el fenómeno jurídico de la prescripción de la acción de cobro de las obligaciones tributarias contenidas en el expediente No 201800615, contra el contribuyente identificado con el NIT 900742559, como consecuencia del vencimiento de los cinco (5) años establecidos en el artículo 81784 del Estatuto Tributario (…). _x000a_En consecuencia, se generó daño al patrimonio público por $15.118.728.000, valor que corresponde al impuesto de Renta, año gravable 2015 por $13.744.298.000 y sanción por $1.374.430.000…”. _x000a_ "/>
    <s v="(F - D)"/>
    <m/>
    <s v="“(…) por falta de actividad e impulso procesal y un adecuado seguimiento y control del proceso de cobro, dejando a la DIAN sin posibilidades de recuperar las obligaciones tributarias (…)”. "/>
    <s v="Capacitar a los funcionarios de cobro coactivo en la vinculación de deudores solidarios, subsidiarios, garantes, herederos y demás, en los diferentes tipos de sociedades"/>
    <s v="Desarrollar jornada de Capacitación a los funcionarios de cobro coactivo en vinculación de deudore solidarios, subsidiarios, garantes, herederos y demás, en los diferentes tipos de sociedades, haciendo especial énfasis en sociedades de economía solidaria y en los procesos de liquidación de estas."/>
    <s v="Registro de asistencia"/>
    <n v="1"/>
    <d v="2025-10-01T00:00:00"/>
    <d v="2025-12-31T00:00:00"/>
    <n v="13"/>
    <n v="1"/>
    <s v="DGI_x000a_Dirección de Gestión de Impuestos_x000a_Subdirección de Cobranzas y Control Extensivo_x000a_Coordinación de Cobranzas"/>
    <n v="1"/>
    <x v="0"/>
  </r>
  <r>
    <x v="3"/>
    <x v="0"/>
    <m/>
    <m/>
    <m/>
    <m/>
    <m/>
    <m/>
    <s v="Realizar seguimiento a las actuaciones en las obligaciones de &quot;Difícil Cobro&quot; o &quot;Sin Respaldo Económico&quot;"/>
    <s v="Presentar cuatrimestralmente a la Coordinación de Cobranzas un reporte de actuaciones realizadas a los expedientes clasificados como &quot;Difícil Cobro&quot; o &quot;Sin respaldo económico&quot; informando de la realización de las siguientes actividades: Actualización de embargo a sumas de dinero, Investigación de bienes, Vinculación de solidarios/subsidiarios, Remisión de insumos a unidad penal"/>
    <s v="Reporte en Excel"/>
    <n v="6"/>
    <d v="2025-10-01T00:00:00"/>
    <d v="2027-09-30T00:00:00"/>
    <n v="104.14285714285714"/>
    <n v="2"/>
    <s v="DGI_x000a_Dirección de Gestión de Impuestos_x000a_Subdirección de Cobranzas y Control Extensivo_x000a_Coordinación de Cobranzas_x000a__x000a_Dirección Seccional de Impuestos y Aduanas de Tuluá"/>
    <n v="0.33333333333333331"/>
    <x v="1"/>
  </r>
  <r>
    <x v="3"/>
    <x v="0"/>
    <m/>
    <m/>
    <m/>
    <m/>
    <m/>
    <m/>
    <s v="Realizar seguimiento al impulso procesal"/>
    <s v="Generar trimestralmente un reporte de los expedientes que no hayan tenido gestión en un tiempo mayor a cuatro (4) meses, enviándolo a los funcionarios a cargo de los expedientes con alerta para que se adelanten las actuaciones pertinentes de acuerdo a la normatividad y los procedimientos internos de cobro"/>
    <s v="Reporte en Excel y/o e-mail remitido a los funcionarios"/>
    <n v="4"/>
    <d v="2025-08-01T00:00:00"/>
    <d v="2026-07-31T00:00:00"/>
    <n v="52"/>
    <n v="3"/>
    <s v="DGI_x000a_Dirección de Gestión de Impuestos_x000a_Subdirección de Cobranzas y Control Extensivo_x000a_Coordinación de Cobranzas_x000a__x000a_Dirección Seccional de Impuestos y Aduanas de Tuluá_x000a_División de Recaudo y Cobranzas_x000a_GIT de Gestión de Cobranzas"/>
    <n v="0.75"/>
    <x v="1"/>
  </r>
  <r>
    <x v="3"/>
    <x v="0"/>
    <s v="Auditoría de Cumplimiento adelantada a la UAE – DIRECCIÓN DE IMPUESTOS Y ADUANAS NACIONALES – DIAN – Operación Aduanera y Cambiaria, vigencias 2023, 2024 a 30 de junio de 2025."/>
    <s v="17  01 011   "/>
    <s v="Hallazgo nro. 4 Expediente 20180035 – DS Bogotá (F-D)_x000a__x000a_“(…)    se evidencia que dentro del expediente no consta la emisión de mandamiento de pago, respecto de la obligación derivada por concepto de multa, contenida en la Resolución por medio de la cual se impone una sanción cambiaria No. 1497 del 22 de agosto del 2017 por $117.929.745. Dicha omisión constituye un incumplimiento del procedimiento PR-COT- PR-COT-0270 “Mandamiento de Pago”, el cual establece de manera expresa su objetivo40 y alcance 41, señalando en la actividad No. 3 la obligación de “Proferir el Mandamiento de Pago42” sobre las obligaciones claras, expresas y exigibles. (…)”_x000a__x000a_“(…) no se advierte actuación alguna dirigida a interrumpir la prescripción de la acción de cobro, conforme a lo dispuesto en el artículo 81843 del Estatuto Tributario, la cual se configuró transcurridos los cinco (5) años desde la expedición de la Resolución Sanción de Imposición Cambiaria. (…)”"/>
    <s v="(F - D)"/>
    <m/>
    <s v="“(…) la falta de emisión del mandamiento de pago y la falta de gestión de cobro conllevó a la prescripción de la acción (…)”_x000a__x000a_“(…) gestión fiscal ineficaz, ineficiente e inoportuna, al tenor de lo dispuesto en el artículo 6º de la Ley 610 de 2000 (…)”"/>
    <s v="Validar y ejecutar la gestión de cobro de las obligaciones aduaneras y cambiarias que presentan alerta"/>
    <s v="Consultar las alertas generadas por la herramienta de control de prescripciones para adelantar las actuaciones procedentes que conlleven a la mitigación de riesgo de prescripción de obligaciones sin mandamiento de pago o con bienes embargados"/>
    <s v="Informe trimestral sobre el estado de las alertas generadas por la herramienta de control de prescripciones al inicio y al cierre del trimestre."/>
    <n v="4"/>
    <d v="2026-03-01T00:00:00"/>
    <d v="2027-02-28T00:00:00"/>
    <n v="52"/>
    <n v="1"/>
    <s v="DGI_x000a_Subdirección de Cobranzas y Control Extensivo_x000a_Coordinación de Cobranzas _x000a__x000a_Dirección Seccional de Impuestos de Bogotá"/>
    <n v="0.25"/>
    <x v="1"/>
  </r>
  <r>
    <x v="3"/>
    <x v="0"/>
    <m/>
    <s v="17  01 011   "/>
    <m/>
    <m/>
    <m/>
    <m/>
    <m/>
    <s v="Del inventario de cartera identificar los contribuyentes con obligaciones aduaneras y cambiarias cuya forma asociativa tenga responsabilidad solidaria para continuar con el procedimiento PR-COT-0270 &quot;Mandamiento de pago&quot;"/>
    <s v="Informe trimestral de los contribuyentes con posibilidad de vinculación solidaria y sobre cuales se profirió Mandamiento de Pago y actuaciones de cobro ejecutadas (Investigación de bienes y decreto de medidas cautelares)"/>
    <n v="4"/>
    <d v="2026-03-01T00:00:00"/>
    <d v="2027-02-28T00:00:00"/>
    <n v="52"/>
    <n v="1"/>
    <s v="DGI_x000a_Subdirección de Cobranzas y Control Extensivo_x000a_Coordinación de Cobranzas _x000a__x000a_Dirección Seccional de Impuestos de Bogotá"/>
    <n v="0.25"/>
    <x v="1"/>
  </r>
  <r>
    <x v="3"/>
    <x v="0"/>
    <m/>
    <s v="17  01 011   "/>
    <m/>
    <m/>
    <m/>
    <m/>
    <s v="Realizar acciones encaminadas a localizar bienes y decretar medidas cautelares."/>
    <s v="Del inventario de cartera identificar los contribuyentes de los segmentos gestionables con obligaciones aduaneras y cambiarias, para realizar investigación de bienes, remitiendo el resultado de la investigación a los funcionarios a cargo para el decreto de medidas cautelares procedentes"/>
    <s v="Reporte semestral del resultado de la investigación en el FT-COT-2264 &quot;Control investigación de bienes&quot;"/>
    <n v="2"/>
    <d v="2026-03-01T00:00:00"/>
    <d v="2027-02-28T00:00:00"/>
    <n v="52"/>
    <n v="0"/>
    <s v="DGI_x000a_Subdirección de Cobranzas y Control Extensivo_x000a_Coordinación de Cobranzas _x000a__x000a_Dirección Seccional de Impuestos de Bogotá"/>
    <n v="0"/>
    <x v="1"/>
  </r>
  <r>
    <x v="3"/>
    <x v="0"/>
    <m/>
    <s v="17  01 011   "/>
    <m/>
    <m/>
    <m/>
    <m/>
    <m/>
    <s v="De acuerdo al resultado de investigaciones de bienes positivas realizadas al inicio del semestre, registradas en el FT-COT-2264 &quot;Control investigación de bienes&quot;, identificar los contribuyentes sobre los cuales se decretaron medidas cautelares durante el semestre (Según lo reportado en el FT-COT-5255 &quot;Inventario de bienes embargados&quot;), generando alerta a los funcionarios en caso de un bajo numero de decreto de medidas cautelares"/>
    <s v="Informe semestral que incluya: un indicador del decreto de medidas cautelares frente a las investigaciones de bienes positivas realizadas al inicio del semestre, y la acciones tomadas en caso de un bajo numero de decreto de medidas cautelares"/>
    <n v="2"/>
    <d v="2026-03-01T00:00:00"/>
    <d v="2027-02-28T00:00:00"/>
    <n v="52"/>
    <n v="0"/>
    <s v="DGI_x000a_Subdirección de Cobranzas y Control Extensivo_x000a_Coordinación de Cobranzas _x000a__x000a_Dirección Seccional de Impuestos de Bogotá"/>
    <n v="0"/>
    <x v="1"/>
  </r>
  <r>
    <x v="3"/>
    <x v="0"/>
    <m/>
    <s v="17  01 011   "/>
    <m/>
    <m/>
    <m/>
    <m/>
    <s v="Incorporar nuevas alertas a la herramienta de control de prescripciones"/>
    <s v="Incorporar a la herramienta de control de prescripciones alertas para: obligaciones aduaneras y/o títulos aduaneros sobre los cuales se ordena hacer efectiva póliza, y obligaciones que no registran en los aplicativos actuaciones en mas de 6 meses"/>
    <s v="Informe que presente la Actualización de herramienta con las nuevas alertas incorporadas. "/>
    <n v="1"/>
    <d v="2026-02-01T00:00:00"/>
    <d v="2026-07-31T00:00:00"/>
    <n v="25.714285714285715"/>
    <n v="1"/>
    <s v="DGI_x000a_Subdirección de Cobranzas y Control Extensivo_x000a_Coordinación de Cobranzas "/>
    <n v="1"/>
    <x v="0"/>
  </r>
  <r>
    <x v="3"/>
    <x v="0"/>
    <s v="Auditoría de Cumplimiento adelantada a la UAE – DIRECCIÓN DE IMPUESTOS Y ADUANAS NACIONALES – DIAN – Operación Aduanera y Cambiaria, vigencias 2023, 2024 a 30 de junio de 2025."/>
    <s v="17  01 011   "/>
    <s v="Hallazgo nro. 5 Expediente 2018019 - DS Cali (F-D)_x000a__x000a_“(…) De la revisión del proceso de cobro coactivo en donde se emitieron los mandamientos de pago Nos.000018 del 13 de junio de 2018 por $5.951.000 y 000022 del 13 de marzo de 2019 por $1.160.739.000 respecto a las Resoluciones No. 001823 del 06 de diciembre del 2017 y No. 000893 del 12 de junio del 2018, se evidencia que no se realizaron gestiones de cobro al representante legal, como deudor subsidiario por parte de la DS de Impuestos y Aduanas de Cali, dado que, desde la fecha de los referidos mandamientos de pago, no se observaron acciones que inviten al pago de las sanciones impuestas; ello implica un periodo de inactividad procesal de cuatro (4) años sin gestión alguna._x000a__x000a_La no emisión de resoluciones de embargo de sumas de dinero y la ausencia de otras medidas cautelares respecto de posibles bienes muebles e inmuebles del importador y del representante legal solidario, condujeron a la prescripción de la acción de cobro, lo que afectó de manera negativa la eficiencia y efectividad en la recuperación de las obligaciones a su cargo.    (…)”_x000a__x000a_(…) La inactividad procesal en el cobro coactivo, configura daño fiscal por $1.160.739.000."/>
    <s v="(F - D)"/>
    <m/>
    <s v="“(…)  falta de actividad e impulso procesal y un adecuado seguimiento y control del proceso de cobro, dejando a la DIAN sin posibilidades de recuperar la obligación aduanera  (…)”"/>
    <s v="Validar y ejecutar la gestión de cobro de las obligaciones aduaneras y cambiarias que presentan alerta"/>
    <s v="Consultar las alertas generadas por la herramienta de control de prescripciones para adelantar las actuaciones procedentes que conlleven a la mitigación de riesgo de prescripción de obligaciones sin mandamiento de pago o con bienes embargados"/>
    <s v="Informe trimestral sobre el estado de las alertas generadas por la herramienta de control de prescripciones al inicio y al cierre del trimestre."/>
    <n v="4"/>
    <d v="2026-03-01T00:00:00"/>
    <d v="2027-02-28T00:00:00"/>
    <n v="52"/>
    <n v="1"/>
    <s v="DGI_x000a_Subdirección de Cobranzas y Control  Extensivo_x000a_Coordinación de Cobranzas _x000a__x000a_Dirección Seccional de Impuestos de Cali"/>
    <n v="0.25"/>
    <x v="1"/>
  </r>
  <r>
    <x v="3"/>
    <x v="0"/>
    <m/>
    <s v="17  01 011   "/>
    <m/>
    <m/>
    <m/>
    <m/>
    <m/>
    <s v="Del inventario de cartera identificar los contribuyentes con obligaciones aduaneras y cambiarias cuya forma asociativa tenga responsabilidad solidaria para continuar con el procedimiento PR-COT-0270 &quot;Mandamiento de pago&quot;"/>
    <s v="Informe trimestral de los contribuyentes con posibilidad de vinculación solidaria y sobre cuales se profirió Mandamiento de Pago y actuaciones de cobro ejecutadas (Investigación de bienes y decreto de medidas cautelares)"/>
    <n v="4"/>
    <d v="2026-03-01T00:00:00"/>
    <d v="2027-02-28T00:00:00"/>
    <n v="52"/>
    <n v="1"/>
    <s v="DGI_x000a_Subdirección de Cobranzas y Control  Extensivo_x000a_Coordinación de Cobranzas _x000a__x000a_Dirección Seccional de Impuestos de Cali"/>
    <n v="0.25"/>
    <x v="1"/>
  </r>
  <r>
    <x v="3"/>
    <x v="0"/>
    <m/>
    <s v="17  01 011   "/>
    <m/>
    <m/>
    <m/>
    <m/>
    <s v="Realizar acciones encaminadas a localizar bienes y decretar medidas cautelares."/>
    <s v="Del inventario de cartera identificar los contribuyentes de los segmentos gestionables con obligaciones aduaneras y cambiarias, para realizar investigación de bienes, remitiendo el resultado de la investigación a los funcionarios a cargo para el decreto de medidas cautelares procedentes"/>
    <s v="Reporte semestral del resultado de la investigación en el FT-COT-2264 &quot;Control investigación de bienes&quot;"/>
    <n v="2"/>
    <d v="2026-03-01T00:00:00"/>
    <d v="2027-02-28T00:00:00"/>
    <n v="52"/>
    <n v="0"/>
    <s v="DGI_x000a_Subdirección de Cobranzas y Control  Extensivo_x000a_Coordinación de Cobranzas _x000a__x000a_Dirección Seccional de Impuestos de Cali"/>
    <n v="0"/>
    <x v="1"/>
  </r>
  <r>
    <x v="3"/>
    <x v="0"/>
    <m/>
    <s v="17  01 011   "/>
    <m/>
    <m/>
    <m/>
    <m/>
    <m/>
    <s v="De acuerdo al resultado de investigaciones de bienes positivas realizadas al inicio del semestre, registradas en el FT-COT-2264 &quot;Control investigación de bienes&quot;, identificar los contribuyentes sobre los cuales se decretaron medidas cautelares durante el semestre (Según lo reportado en el FT-COT-5255 &quot;Inventario de bienes embargados&quot;), generando alerta a los funcionarios en caso de un bajo numero de decreto de medidas cautelares"/>
    <s v="Informe semestral que incluya: un indicador del decreto de medidas cautelares frente a las investigaciones de bienes positivas realizadas al inicio del semestre, y la acciones tomadas en caso de un bajo numero de decreto de medidas cautelares"/>
    <n v="2"/>
    <d v="2026-03-01T00:00:00"/>
    <d v="2027-02-28T00:00:00"/>
    <n v="52"/>
    <n v="0"/>
    <s v="DGI_x000a_Subdirección de Cobranzas y Control  Extensivo_x000a_Coordinación de Cobranzas _x000a__x000a_Dirección Seccional de Impuestos de Cali"/>
    <n v="0"/>
    <x v="1"/>
  </r>
  <r>
    <x v="3"/>
    <x v="0"/>
    <m/>
    <s v="17  01 011   "/>
    <m/>
    <m/>
    <m/>
    <m/>
    <s v="Incorporar nuevas alertas a la herramienta de control de prescripciones"/>
    <s v="Incorporar a la herramienta de control de prescripciones alertas para: obligaciones aduaneras y/o títulos aduaneros sobre los cuales se ordena hacer efectiva póliza, y obligaciones que no registran en los aplicativos actuaciones en mas de 6 meses"/>
    <s v="Informe que presente la Actualización de herramienta con las nuevas alertas incorporadas. "/>
    <n v="1"/>
    <d v="2026-02-01T00:00:00"/>
    <d v="2026-07-31T00:00:00"/>
    <n v="25.714285714285715"/>
    <n v="1"/>
    <s v="DGI_x000a_Subdirección de Cobranzas y Control Extensivo_x000a_Coordinación de Cobranzas "/>
    <n v="1"/>
    <x v="0"/>
  </r>
  <r>
    <x v="3"/>
    <x v="0"/>
    <s v="Auditoría de Cumplimiento adelantada a la UAE – DIRECCIÓN DE IMPUESTOS Y ADUANAS NACIONALES – DIAN – Operación Aduanera y Cambiaria, vigencias 2023, 2024 a 30 de junio de 2025."/>
    <s v="17  01 011   "/>
    <s v="Hallazgo nro. 6 Expediente 265018004 - DS Barranquilla (F-D)_x000a__x000a_“(…)  DS de Impuestos y Aduanas Nacionales de Barranquilla expidió mandamiento de pago No.302027 por $6.319.147.914 en la que se evidencia el cobro de las obligaciones, como consecuencia de las liquidaciones oficiales de corrección contenida en las Resoluciones Nos. 1237 del 03 de octubre del 2017, 1307 del 17 de octubre del 2017 y la 1449 del 14 de noviembre del 2017, notificado por mensajería instantánea del 16 de_x000a_febrero del 2018. (…)”_x000a__x000a_“(…) De la revisión del proceso de cobro coactivo en donde se emitió mandamiento de pago No. 302027 del 16 de enero del 2018, se evidenció inactividad en la gestión de cobro de la deuda por parte de la DS de Barranquilla al importador, dado a que desde la fecha del referido mandamiento no se observa acciones que inviten al pago de las sanciones impuestas; Ello implica un periodo de inactividad procesal de cinco (5) años sin gestión fiscal alguna (…) “_x000a__x000a_(…) operó el fenómeno jurídico de la prescripción de la acción de cobro de la obligación cambiaria contenida en el expediente No. 265022174, contra el importador contribuyente con el NIT. 900.917.127, como consecuencia del vencimiento de los cinco (5) años establecidos en el artículo 81757 del Estatuto Tributario; por falta de actividad e impulso procesal y un adecuado seguimiento y control del proceso de cobro, dejando a la DIAN sin_x000a_posibilidades de recuperar las obligaciones aduaneras (…)”"/>
    <s v="(F - D)"/>
    <m/>
    <s v="“(…)  se evidenció inactividad en la gestión de cobro de la deuda por parte de la DS de Barranquilla al importador (…)”_x000a__x000a_“(…) No se evidencia la emisión de resoluciones de embargo de sumas de dinero y la ausencia de otras medidas cautelares respecto de posibles bienes muebles e inmuebles del importador (…)”"/>
    <s v="Validar y ejecutar la gestión de cobro de las obligaciones aduaneras y cambiarias que presentan alerta"/>
    <s v="Consultar las alertas generadas por la herramienta de control de prescripciones para adelantar las actuaciones procedentes que conlleven a la mitigación de riesgo de prescripción de obligaciones sin mandamiento de pago o con bienes embargados"/>
    <s v="Informe trimestral sobre el estado de las alertas generadas por la herramienta de control de prescripciones al inicio y al cierre del trimestre."/>
    <n v="4"/>
    <d v="2026-03-01T00:00:00"/>
    <d v="2027-02-28T00:00:00"/>
    <n v="52"/>
    <n v="0"/>
    <s v="DGI_x000a_Subdirección de Cobranzas y Control  Extensivo_x000a_Coordinación de Cobranzas_x000a__x000a_Dirección Seccional de Impuestos de Barranquilla"/>
    <n v="0"/>
    <x v="1"/>
  </r>
  <r>
    <x v="3"/>
    <x v="0"/>
    <m/>
    <s v="17  01 011   "/>
    <m/>
    <m/>
    <m/>
    <m/>
    <m/>
    <s v="Del inventario de cartera identificar los contribuyentes con obligaciones aduaneras y cambiarias cuya forma asociativa tenga responsabilidad solidaria para continuar con el procedimiento PR-COT-0270 &quot;Mandamiento de pago&quot;"/>
    <s v="Informe trimestral de los contribuyentes con posibilidad de vinculación solidaria y sobre cuales se profirió Mandamiento de Pago y actuaciones de cobro ejecutadas (Investigación de bienes y decreto de medidas cautelares)"/>
    <n v="4"/>
    <d v="2026-03-01T00:00:00"/>
    <d v="2027-02-28T00:00:00"/>
    <n v="52"/>
    <n v="1"/>
    <s v="DGI_x000a_Subdirección de Cobranzas y Control  Extensivo_x000a_Coordinación de Cobranzas_x000a__x000a_Dirección Seccional de Impuestos de Barranquilla"/>
    <n v="0.25"/>
    <x v="1"/>
  </r>
  <r>
    <x v="3"/>
    <x v="0"/>
    <m/>
    <s v="17  01 011   "/>
    <m/>
    <m/>
    <m/>
    <m/>
    <s v="Realizar acciones encaminadas a localizar bienes y decretar medidas cautelares."/>
    <s v="Del inventario de cartera identificar los contribuyentes de los segmentos gestionables con obligaciones aduaneras y cambiarias, para realizar investigación de bienes, remitiendo el resultado de la investigación a los funcionarios a cargo para el decreto de medidas cautelares procedentes"/>
    <s v="Reporte semestral del resultado de la investigación en el FT-COT-2264 &quot;Control investigación de bienes&quot;"/>
    <n v="2"/>
    <d v="2026-03-01T00:00:00"/>
    <d v="2027-02-28T00:00:00"/>
    <n v="52"/>
    <n v="0"/>
    <s v="DGI_x000a_Subdirección de Cobranzas y Control  Extensivo_x000a_Coordinación de Cobranzas_x000a__x000a_Dirección Seccional de Impuestos de Barranquilla"/>
    <n v="0"/>
    <x v="1"/>
  </r>
  <r>
    <x v="3"/>
    <x v="0"/>
    <m/>
    <s v="17  01 011   "/>
    <m/>
    <m/>
    <m/>
    <m/>
    <m/>
    <s v="De acuerdo al resultado de investigaciones de bienes positivas realizadas al inicio del semestre, registradas en el FT-COT-2264 &quot;Control investigación de bienes&quot;, identificar los contribuyentes sobre los cuales se decretaron medidas cautelares durante el semestre (Según lo reportado en el FT-COT-5255 &quot;Inventario de bienes embargados&quot;), generando alerta a los funcionarios en caso de un bajo numero de decreto de medidas cautelares"/>
    <s v="Informe semestral que incluya: un indicador del decreto de medidas cautelares frente a las investigaciones de bienes positivas realizadas al inicio del semestre, y la acciones tomadas en caso de un bajo numero de decreto de medidas cautelares"/>
    <n v="2"/>
    <d v="2026-03-01T00:00:00"/>
    <d v="2027-02-28T00:00:00"/>
    <n v="52"/>
    <n v="0"/>
    <s v="DGI_x000a_Subdirección de Cobranzas y Control  Extensivo_x000a_Coordinación de Cobranzas_x000a__x000a_Dirección Seccional de Impuestos de Barranquilla"/>
    <n v="0"/>
    <x v="1"/>
  </r>
  <r>
    <x v="3"/>
    <x v="0"/>
    <m/>
    <s v="17  01 011   "/>
    <m/>
    <m/>
    <m/>
    <m/>
    <s v="Incorporar nuevas alertas a la herramienta de control de prescripciones"/>
    <s v="Incorporar a la herramienta de control de prescripciones alertas para: obligaciones aduaneras y/o títulos aduaneros sobre los cuales se ordena hacer efectiva póliza, y obligaciones que no registran en los aplicativos actuaciones en mas de 6 meses"/>
    <s v="Informe que presente la Actualización de herramienta con las nuevas alertas incorporadas. "/>
    <n v="1"/>
    <d v="2026-02-01T00:00:00"/>
    <d v="2026-07-31T00:00:00"/>
    <n v="25.714285714285715"/>
    <n v="1"/>
    <s v="DGI_x000a_Subdirección de Cobranzas y Control Extensivo_x000a_Coordinación de Cobranzas "/>
    <n v="1"/>
    <x v="0"/>
  </r>
  <r>
    <x v="3"/>
    <x v="0"/>
    <s v="Auditoría de Cumplimiento adelantada a la UAE – DIRECCIÓN DE IMPUESTOS Y ADUANAS NACIONALES – DIAN – Operación Aduanera y Cambiaria, vigencias 2023, 2024 a 30 de junio de 2025."/>
    <s v="17  01 011   "/>
    <s v="Hallazgo nro. 7 Expediente 20130381 - DS Bogotá (F-D)_x000a__x000a__x000a_“(…)   Durante la revisión del proceso de cobro coactivo de la obligación cambiaria, se identificó inactividad en la gestión de cobro de la deuda por parte de la Dirección Seccional de Impuestos de Bogotá al importador (…)”_x000a__x000a_(…) operó el fenómeno jurídico de la prescripción de la acción de cobro de la obligación cambiaria contenidas en el expediente No 20130381, contra el contribuyente identificado con el NIT 900.237.444, como consecuencia del vencimiento de los cinco (5) años establecidos en el artículo 81769 del Estatuto Tributario; por falta de actividad e impulso procesal y un adecuado seguimiento y control del proceso de cobro, dejando a la DIAN sin_x000a_posibilidades de recuperar las obligaciones cambiarias."/>
    <s v="(F - D)"/>
    <m/>
    <s v="“(…) inactividad en la gestión de cobro de la deuda por parte de la Dirección Seccional de Impuestos de Bogotá al importador.   (…)”"/>
    <s v="Validar y ejecutar la gestión de cobro de las obligaciones aduaneras y cambiarias que presentan alerta"/>
    <s v="Consultar las alertas generadas por la herramienta de control de prescripciones para adelantar las actuaciones procedentes que conlleven a la mitigación de riesgo de prescripción de obligaciones sin mandamiento de pago o con bienes embargados"/>
    <s v="Informe trimestral sobre el estado de las alertas generadas por la herramienta de control de prescripciones al inicio y al cierre del trimestre."/>
    <n v="4"/>
    <d v="2026-03-01T00:00:00"/>
    <d v="2027-02-28T00:00:00"/>
    <n v="52"/>
    <n v="1"/>
    <s v="DGI_x000a_Subdirección de Cobranzas y Control  Extensivo_x000a_Coordinación de Cobranzas_x000a__x000a_Dirección Seccional de Impuestos de Bogotá"/>
    <n v="0.25"/>
    <x v="1"/>
  </r>
  <r>
    <x v="3"/>
    <x v="0"/>
    <m/>
    <s v="17  01 011   "/>
    <m/>
    <m/>
    <m/>
    <m/>
    <m/>
    <s v="Del inventario de cartera identificar los contribuyentes con obligaciones aduaneras y cambiarias cuya forma asociativa tenga responsabilidad solidaria para continuar con el procedimiento PR-COT-0270 &quot;Mandamiento de pago&quot;"/>
    <s v="Informe trimestral de los contribuyentes con posibilidad de vinculación solidaria y sobre cuales se profirió Mandamiento de Pago y actuaciones de cobro ejecutadas (Investigación de bienes y decreto de medidas cautelares)"/>
    <n v="4"/>
    <d v="2026-03-01T00:00:00"/>
    <d v="2027-02-28T00:00:00"/>
    <n v="52"/>
    <n v="1"/>
    <s v="DGI_x000a_Subdirección de Cobranzas y Control  Extensivo_x000a_Coordinación de Cobranzas_x000a__x000a_Dirección Seccional de Impuestos de Bogotá"/>
    <n v="0.25"/>
    <x v="1"/>
  </r>
  <r>
    <x v="3"/>
    <x v="0"/>
    <m/>
    <s v="17  01 011   "/>
    <m/>
    <m/>
    <m/>
    <m/>
    <s v="Realizar acciones encaminadas a localizar bienes y decretar medidas cautelares."/>
    <s v="Del inventario de cartera identificar los contribuyentes de los segmentos gestionables con obligaciones aduaneras y cambiarias, para realizar investigación de bienes, remitiendo el resultado de la investigación a los funcionarios a cargo para el decreto de medidas cautelares procedentes"/>
    <s v="Reporte semestral del resultado de la investigación en el FT-COT-2264 &quot;Control investigación de bienes&quot;"/>
    <n v="2"/>
    <d v="2026-03-01T00:00:00"/>
    <d v="2027-02-28T00:00:00"/>
    <n v="52"/>
    <n v="0"/>
    <s v="DGI_x000a_Subdirección de Cobranzas y Control  Extensivo_x000a_Coordinación de Cobranzas_x000a__x000a_Dirección Seccional de Impuestos de Bogotá"/>
    <n v="0"/>
    <x v="1"/>
  </r>
  <r>
    <x v="3"/>
    <x v="0"/>
    <m/>
    <s v="17  01 011   "/>
    <m/>
    <m/>
    <m/>
    <m/>
    <m/>
    <s v="De acuerdo al resultado de investigaciones de bienes positivas realizadas al inicio del semestre, registradas en el FT-COT-2264 &quot;Control investigación de bienes&quot;, identificar los contribuyentes sobre los cuales se decretaron medidas cautelares durante el semestre (Según lo reportado en el FT-COT-5255 &quot;Inventario de bienes embargados&quot;), generando alerta a los funcionarios en caso de un bajo numero de decreto de medidas cautelares"/>
    <s v="Informe semestral que incluya: un indicador del decreto de medidas cautelares frente a las investigaciones de bienes positivas realizadas al inicio del semestre, y la acciones tomadas en caso de un bajo numero de decreto de medidas cautelares"/>
    <n v="2"/>
    <d v="2026-03-01T00:00:00"/>
    <d v="2027-02-28T00:00:00"/>
    <n v="52"/>
    <n v="0"/>
    <s v="DGI_x000a_Subdirección de Cobranzas y Control  Extensivo_x000a_Coordinación de Cobranzas_x000a__x000a_Dirección Seccional de Impuestos de Bogotá"/>
    <n v="0"/>
    <x v="1"/>
  </r>
  <r>
    <x v="3"/>
    <x v="0"/>
    <m/>
    <s v="17  01 011   "/>
    <m/>
    <m/>
    <m/>
    <m/>
    <s v="Incorporar nuevas alertas a la herramienta de control de prescripciones"/>
    <s v="Incorporar a la herramienta de control de prescripciones alertas para: obligaciones aduaneras y/o títulos aduaneros sobre los cuales se ordena hacer efectiva póliza, y obligaciones que no registran en los aplicativos actuaciones en mas de 6 meses"/>
    <s v="Informe que presente la Actualización de herramienta con las nuevas alertas incorporadas. "/>
    <n v="1"/>
    <d v="2026-02-01T00:00:00"/>
    <d v="2026-07-31T00:00:00"/>
    <n v="25.714285714285715"/>
    <n v="1"/>
    <s v="DGI_x000a_Subdirección de Cobranzas y Control Extensivo_x000a_Coordinación de Cobranzas "/>
    <n v="1"/>
    <x v="0"/>
  </r>
  <r>
    <x v="3"/>
    <x v="0"/>
    <s v="Auditoría de Cumplimiento adelantada a la UAE – DIRECCIÓN DE IMPUESTOS Y ADUANAS NACIONALES – DIAN – Operación Aduanera y Cambiaria, vigencias 2023, 2024 a 30 de junio de 2025."/>
    <s v="17  01 011   "/>
    <s v="Hallazgo nro. 8 Expediente 265016178 – DS Barranquilla (F-D)_x000a__x000a_“(…)  En la revisión del proceso de cobro coactivo de la obligación cambiaria, se identificó inactividad en la gestión de cobro de la deuda por parte de la DS al importador.  (…)”_x000a__x000a_“(…) operó el fenómeno jurídico de la prescripción de la acción de cobro de la obligación cambiaria contenida en el expediente No 265016178 contra el importador identificado con el NIT 900.429.414, como consecuencia del vencimiento de los cinco (5) años establecidos en el artículo 817 del Estatuto Tributario; por falta de actividad e impulso procesal y un adecuado seguimiento y control del proceso de cobro, dejando a la DIAN sin posibilidades de recuperar las obligaciones aduaneras y cambiarias."/>
    <s v="(F - D)"/>
    <m/>
    <s v="“(…)  inactividad en la gestión de cobro de la deuda por parte de la DS al importador.  (…)”_x000a_"/>
    <s v="Validar y ejecutar la gestión de cobro de las obligaciones aduaneras y cambiarias que presentan alerta"/>
    <s v="Consultar las alertas generadas por la herramienta de control de prescripciones para adelantar las actuaciones procedentes que conlleven a la mitigación de riesgo de prescripción de obligaciones sin mandamiento de pago o con bienes embargados"/>
    <s v="Informe trimestral sobre el estado de las alertas generadas por la herramienta de control de prescripciones al inicio y al cierre del trimestre."/>
    <n v="4"/>
    <d v="2026-03-01T00:00:00"/>
    <d v="2027-02-28T00:00:00"/>
    <n v="52"/>
    <n v="0"/>
    <s v="DGI_x000a_Subdirección de Cobranzas y Control  Extensivo_x000a_Coordinación de Cobranzas_x000a__x000a_Dirección Seccional de Impuestos de Barranquilla"/>
    <n v="0"/>
    <x v="1"/>
  </r>
  <r>
    <x v="3"/>
    <x v="0"/>
    <m/>
    <s v="17  01 011   "/>
    <m/>
    <m/>
    <m/>
    <m/>
    <m/>
    <s v="Del inventario de cartera identificar los contribuyentes con obligaciones aduaneras y cambiarias cuya forma asociativa tenga responsabilidad solidaria para continuar con el procedimiento PR-COT-0270 &quot;Mandamiento de pago&quot;"/>
    <s v="Informe trimestral de los contribuyentes con posibilidad de vinculación solidaria y sobre cuales se profirió Mandamiento de Pago y actuaciones de cobro ejecutadas (Investigación de bienes y decreto de medidas cautelares)"/>
    <n v="4"/>
    <d v="2026-03-01T00:00:00"/>
    <d v="2027-02-28T00:00:00"/>
    <n v="52"/>
    <n v="1"/>
    <s v="DGI_x000a_Subdirección de Cobranzas y Control  Extensivo_x000a_Coordinación de Cobranzas_x000a__x000a_Dirección Seccional de Impuestos de Barranquilla"/>
    <n v="0.25"/>
    <x v="1"/>
  </r>
  <r>
    <x v="3"/>
    <x v="0"/>
    <m/>
    <s v="17  01 011   "/>
    <m/>
    <m/>
    <m/>
    <m/>
    <s v="Realizar acciones encaminadas a localizar bienes y decretar medidas cautelares."/>
    <s v="Del inventario de cartera identificar los contribuyentes de los segmentos gestionables con obligaciones aduaneras y cambiarias, para realizar investigación de bienes, remitiendo el resultado de la investigación a los funcionarios a cargo para el decreto de medidas cautelares procedentes"/>
    <s v="Reporte semestral del resultado de la investigación en el FT-COT-2264 &quot;Control investigación de bienes&quot;"/>
    <n v="2"/>
    <d v="2026-03-01T00:00:00"/>
    <d v="2027-02-28T00:00:00"/>
    <n v="52"/>
    <n v="0"/>
    <s v="DGI_x000a_Subdirección de Cobranzas y Control  Extensivo_x000a_Coordinación de Cobranzas_x000a__x000a_Dirección Seccional de Impuestos de Barranquilla"/>
    <n v="0"/>
    <x v="1"/>
  </r>
  <r>
    <x v="3"/>
    <x v="0"/>
    <m/>
    <s v="17  01 011   "/>
    <m/>
    <m/>
    <m/>
    <m/>
    <m/>
    <s v="De acuerdo al resultado de investigaciones de bienes positivas realizadas al inicio del semestre, registradas en el FT-COT-2264 &quot;Control investigación de bienes&quot;, identificar los contribuyentes sobre los cuales se decretaron medidas cautelares durante el semestre (Según lo reportado en el FT-COT-5255 &quot;Inventario de bienes embargados&quot;), generando alerta a los funcionarios en caso de un bajo numero de decreto de medidas cautelares"/>
    <s v="Informe semestral que incluya: un indicador del decreto de medidas cautelares frente a las investigaciones de bienes positivas realizadas al inicio del semestre, y la acciones tomadas en caso de un bajo numero de decreto de medidas cautelares"/>
    <n v="2"/>
    <d v="2026-03-01T00:00:00"/>
    <d v="2027-02-28T00:00:00"/>
    <n v="52"/>
    <n v="0"/>
    <s v="DGI_x000a_Subdirección de Cobranzas y Control  Extensivo_x000a_Coordinación de Cobranzas_x000a__x000a_Dirección Seccional de Impuestos de Barranquilla"/>
    <n v="0"/>
    <x v="1"/>
  </r>
  <r>
    <x v="3"/>
    <x v="0"/>
    <m/>
    <s v="17  01 011   "/>
    <m/>
    <m/>
    <m/>
    <m/>
    <s v="Incorporar nuevas alertas a la herramienta de control de prescripciones"/>
    <s v="Incorporar a la herramienta de control de prescripciones alertas para: obligaciones aduaneras y/o títulos aduaneros sobre los cuales se ordena hacer efectiva póliza, y obligaciones que no registran en los aplicativos actuaciones en mas de 6 meses"/>
    <s v="Informe que presente la Actualización de herramienta con las nuevas alertas incorporadas. "/>
    <n v="1"/>
    <d v="2026-02-01T00:00:00"/>
    <d v="2026-07-31T00:00:00"/>
    <n v="25.714285714285715"/>
    <n v="1"/>
    <s v="DGI_x000a_Subdirección de Cobranzas y Control Extensivo_x000a_Coordinación de Cobranzas "/>
    <n v="1"/>
    <x v="0"/>
  </r>
  <r>
    <x v="3"/>
    <x v="0"/>
    <s v="Auditoría de Cumplimiento adelantada a la UAE – DIRECCIÓN DE IMPUESTOS Y ADUANAS NACIONALES – DIAN – Operación Aduanera y Cambiaria, vigencias 2023, 2024 a 30 de junio de 2025."/>
    <s v="17  01 011   "/>
    <s v="Hallazgo nro. 9 Expediente 53 – DS Cartagena (D - F)_x000a__x000a_ “(…) De la revisión del expediente se pudo evidenciar que, no se observan soportes en que conste que la Dirección Seccional de Impuestos y Aduanas de Cartagena diera inició al proceso de cobro por concepto de las sanciones impuestas al importador.   (…)”_x000a__x000a_(…) se evidencia que dentro del expediente no consta la emisión de mandamientos de pago respecto de las obligaciones derivadas por concepto de tributos aduaneros, contenidas en las Resoluciones de Liquidación de Valor No. 001976 del 11 de octubre de 2019 por $409.328.297 y No. 00647 del 30 de julio del 2020 por $308.875.000. (…)”_x000a__x000a_“(…) no se advierte actuación alguna dirigida a interrumpir la prescripción de la acción de cobro, conforme a lo dispuesto en el artículo 818 del Estatuto Tributario, la cual se configuró transcurridos cinco (5) años desde la expedición de las Resoluciones de Liquidación de Valor. (….)”"/>
    <s v="(F - D)"/>
    <m/>
    <s v="“(…)  la falta de emisión del mandamiento de pago y la inacción frente a la ejecución de la garantía conllevaron a la prescripción de la acción de cobro,  (…)”"/>
    <s v="Validar y ejecutar la gestión de cobro de las obligaciones aduaneras y cambiarias que presentan alerta"/>
    <s v="Consultar las alertas generadas por la herramienta de control de prescripciones para adelantar las actuaciones procedentes que conlleven a la mitigación de riesgo de prescripción de obligaciones sin mandamiento de pago o con bienes embargados"/>
    <s v="Informe trimestral sobre el estado de las alertas generadas por la herramienta de control de prescripciones al inicio y al cierre del trimestre."/>
    <n v="4"/>
    <d v="2026-03-01T00:00:00"/>
    <d v="2027-02-28T00:00:00"/>
    <n v="52"/>
    <n v="1"/>
    <s v="DGI_x000a_Subdirección de Cobranzas y Control  Extensivo_x000a_Coordinación de Cobranzas_x000a__x000a_Dirección Seccional de Impuestos de Cartagena_x000a_Dirección Seccional de Impuestos y Aduanas de Cúcuta"/>
    <n v="0.25"/>
    <x v="1"/>
  </r>
  <r>
    <x v="3"/>
    <x v="0"/>
    <m/>
    <s v="17  01 011   "/>
    <m/>
    <m/>
    <m/>
    <m/>
    <m/>
    <s v="Del inventario de cartera identificar los contribuyentes con obligaciones aduaneras y cambiarias cuya forma asociativa tenga responsabilidad solidaria para continuar con el procedimiento PR-COT-0270 &quot;Mandamiento de pago&quot;"/>
    <s v="Informe trimestral de los contribuyentes con posibilidad de vinculación solidaria y sobre cuales se profirió Mandamiento de Pago y actuaciones de cobro ejecutadas (Investigación de bienes y decreto de medidas cautelares)"/>
    <n v="4"/>
    <d v="2026-03-01T00:00:00"/>
    <d v="2027-02-28T00:00:00"/>
    <n v="52"/>
    <n v="1"/>
    <s v="DGI_x000a_Subdirección de Cobranzas y Control  Extensivo_x000a_Coordinación de Cobranzas_x000a__x000a_Dirección Seccional de Impuestos de Cartagena_x000a_Dirección Seccional de Impuestos y Aduanas de Cúcuta"/>
    <n v="0.25"/>
    <x v="1"/>
  </r>
  <r>
    <x v="3"/>
    <x v="0"/>
    <m/>
    <s v="17  01 011   "/>
    <m/>
    <m/>
    <m/>
    <m/>
    <s v="Realizar acciones encaminadas a localizar bienes y decretar medidas cautelares."/>
    <s v="Del inventario de cartera identificar los contribuyentes de los segmentos gestionables con obligaciones aduaneras y cambiarias, para realizar investigación de bienes, remitiendo el resultado de la investigación a los funcionarios a cargo para el decreto de medidas cautelares procedentes"/>
    <s v="Reporte semestral del resultado de la investigación en el FT-COT-2264 &quot;Control investigación de bienes&quot;"/>
    <n v="2"/>
    <d v="2026-03-01T00:00:00"/>
    <d v="2027-02-28T00:00:00"/>
    <n v="52"/>
    <n v="0"/>
    <s v="DGI_x000a_Subdirección de Cobranzas y Control  Extensivo_x000a_Coordinación de Cobranzas_x000a__x000a_Dirección Seccional de Impuestos de Cartagena_x000a_Dirección Seccional de Impuestos y Aduanas de Cúcuta"/>
    <n v="0"/>
    <x v="1"/>
  </r>
  <r>
    <x v="3"/>
    <x v="0"/>
    <m/>
    <s v="17  01 011   "/>
    <m/>
    <m/>
    <m/>
    <m/>
    <m/>
    <s v="De acuerdo al resultado de investigaciones de bienes positivas realizadas al inicio del semestre, registradas en el FT-COT-2264 &quot;Control investigación de bienes&quot;, identificar los contribuyentes sobre los cuales se decretaron medidas cautelares durante el semestre (Según lo reportado en el FT-COT-5255 &quot;Inventario de bienes embargados&quot;), generando alerta a los funcionarios en caso de un bajo numero de decreto de medidas cautelares"/>
    <s v="Informe semestral que incluya: un indicador del decreto de medidas cautelares frente a las investigaciones de bienes positivas realizadas al inicio del semestre, y la acciones tomadas en caso de un bajo numero de decreto de medidas cautelares"/>
    <n v="2"/>
    <d v="2026-03-01T00:00:00"/>
    <d v="2027-02-28T00:00:00"/>
    <n v="52"/>
    <n v="0"/>
    <s v="DGI_x000a_Subdirección de Cobranzas y Control  Extensivo_x000a_Coordinación de Cobranzas_x000a__x000a_Dirección Seccional de Impuestos de Cartagena_x000a_Dirección Seccional de Impuestos y Aduanas de Cúcuta"/>
    <n v="0"/>
    <x v="1"/>
  </r>
  <r>
    <x v="3"/>
    <x v="0"/>
    <m/>
    <s v="17  01 011   "/>
    <m/>
    <m/>
    <m/>
    <m/>
    <s v="Incorporar nuevas alertas a la herramienta de control de prescripciones"/>
    <s v="Incorporar a la herramienta de control de prescripciones alertas para: obligaciones aduaneras y/o títulos aduaneros sobre los cuales se ordena hacer efectiva póliza, y obligaciones que no registran en los aplicativos actuaciones en mas de 6 meses"/>
    <s v="Informe que presente la Actualización de herramienta con las nuevas alertas incorporadas. "/>
    <n v="1"/>
    <d v="2026-02-01T00:00:00"/>
    <d v="2026-07-31T00:00:00"/>
    <n v="25.714285714285715"/>
    <n v="1"/>
    <s v="DGI_x000a_Subdirección de Cobranzas y Control Extensivo_x000a_Coordinación de Cobranzas "/>
    <n v="1"/>
    <x v="0"/>
  </r>
  <r>
    <x v="3"/>
    <x v="0"/>
    <m/>
    <s v="17  01 011   "/>
    <m/>
    <m/>
    <m/>
    <m/>
    <s v="Validar el estado de ejecución de las pólizas que amparan obligaciones aduaneras otorgadas por compañías de seguros adscritas a la DOGC"/>
    <s v="Realizar permanentemente revisión el estado de la gestión de cobro de las pólizas que se harán efectivas para el pago de obligaciones aduaneras."/>
    <s v="Informe trimestral de las actuaciones adelantadas frente a cada una de las pólizas recibidas para cobro."/>
    <n v="4"/>
    <d v="2026-03-01T00:00:00"/>
    <d v="2027-02-28T00:00:00"/>
    <n v="52"/>
    <n v="1"/>
    <s v="DGI_x000a_Subdirección de Cobranzas y Control  Extensivo_x000a_Coordinación de Cobranzas_x000a__x000a_Dirección Operativa de Grandes Contribuyentes"/>
    <n v="0.25"/>
    <x v="1"/>
  </r>
  <r>
    <x v="3"/>
    <x v="0"/>
    <s v="Auditoría de Cumplimiento adelantada a la UAE – DIRECCIÓN DE IMPUESTOS Y ADUANAS NACIONALES – DIAN – Operación Aduanera y Cambiaria, vigencias 2023, 2024 a 30 de junio de 2025."/>
    <s v="17  01 011   "/>
    <s v="Hallazgo nro. 10 Expedientes 20180072 - DS Bogotá (F-D)_x000a__x000a_(…) Con Resolución No. 20220205000537 del 12 de septiembre del 2022, la DIAN ordena embargo del bien inmueble con matrícula inmobiliaria número 50C-1299026 de la Oficina de Registro de Instrumentos Públicos de Bogotá Zona Centro, ubicado en la calle 73 # 7-31 oficina 301A (dirección catastral) en la ciudad de Bogotá de propiedad de la sociedad identificada con NIT 800.123.013-6 en calidad de tercero garante de ésta sociedad (…)_x000a__x000a_(…) No obstante, se evidenció que la entidad no adelantó las actuaciones subsiguientes relacionadas con el secuestro, avalúo y remate de bienes, lo que conllevó a la prescripción de la acción de cobro de la obligación cambiaria contenida en el expediente No. 20180072, adelantado contra el contribuyente identificado con el NIT 800.123.012.(…)_x000a__x000a_(…) La inactividad procesal en el cobro coactivo, configura daño fiscal por $222.590.809 (…)”"/>
    <s v="(F - D)"/>
    <m/>
    <s v="(…) la entidad no adelantó las actuaciones subsiguientes relacionadas con el secuestro, avalúo y remate de bienes (…)”"/>
    <s v="Analizar y dar impulso procesal de los bienes embargados"/>
    <s v="Efectuar una revisión cuatrimestral de la muestra definida por la Coordinación de Cobranzas, aproximadamente del 4% de los de los bienes registrados en el formato FT-COT-5255 &quot;INVENTARIO DE BIENES EMBARGADOS&quot;, adelantando las actuaciones correspondientes tendientes dar impulso a la ejecución del bien. Esta muestra variara según el volumen de bienes y la capacidad operativa de la Dirección Seccional en el respectivo periodo."/>
    <s v="Informe cuatrimestral de las actuaciones adelantadas de la muestra definida."/>
    <n v="3"/>
    <d v="2026-03-01T00:00:00"/>
    <d v="2027-02-28T00:00:00"/>
    <n v="52"/>
    <n v="0"/>
    <s v="DGI_x000a_Subdirección de Cobranzas y Control  Extensivo_x000a_Coordinación de Cobranzas_x000a__x000a_Dirección Seccional de Impuestos de Bogotá"/>
    <n v="0"/>
    <x v="1"/>
  </r>
  <r>
    <x v="3"/>
    <x v="0"/>
    <s v="Auditoría de Cumplimiento adelantada a la UAE – DIRECCIÓN DE IMPUESTOS Y ADUANAS NACIONALES – DIAN – Operación Aduanera y Cambiaria, vigencias 2023, 2024 a 30 de junio de 2025."/>
    <s v="17  01 011   "/>
    <s v="Hallazgo nro. 11 Expediente No. 2018017 – DS Cali (F-D)_x000a__x000a_“(…) En la revisión del proceso de cobro coactivo, se evidenció inactividad en la gestión de cobro de la deuda por parte de la DS al contribuyente y representante legal como deudor subsidiario.   (…)”_x000a__x000a_“(…) En el expediente No. 2018017, no reposa documentos que soporte la gestión de cobro realizada al deudor solidario. Ello implica un periodo de inactividad procesal de más de siete (7) años sin gestión alguna. (…)”_x000a__x000a_“(…) operó el fenómeno jurídico de la prescripción de la acción de cobro de las obligaciones contenidas en el expediente No. 2018017, contra la sociedad con NIT. 900.733.525, como consecuencia del vencimiento de los cinco (5) años establecidos en el artículo 817104 del Estatuto Tributario; por falta de actividad e impulso procesal y un adecuado seguimiento y control del proceso de cobro, dejando a la DIAN sin posibilidades de recuperar las obligaciones aduaneras. (…)”"/>
    <s v="(F - D)"/>
    <m/>
    <s v="“(…) La inactividad procesal en el cobro coactivo, configura daño fiscal por $7.858.488.000 M/cte.,  (…)”_x000a__x000a_“(…) la omisión de adelantar las actuaciones pertinentes genera un detrimento económico, configurando daño fiscal conforme lo previsto en la Ley 610 de 2000 y una presunta incidencia disciplinaria (…)”"/>
    <s v="Validar y ejecutar la gestión de cobro de las obligaciones aduaneras y cambiarias que presentan alerta"/>
    <s v="Consultar las alertas generadas por la herramienta de control de prescripciones para adelantar las actuaciones procedentes que conlleven a la mitigación de riesgo de prescripción de obligaciones sin mandamiento de pago o con bienes embargados"/>
    <s v="Informe trimestral sobre el estado de las alertas generadas por la herramienta de control de prescripciones al inicio y al cierre del trimestre."/>
    <n v="4"/>
    <d v="2026-03-01T00:00:00"/>
    <d v="2027-02-28T00:00:00"/>
    <n v="52"/>
    <n v="1"/>
    <s v="DGI_x000a_Subdirección de Cobranzas y Control  Extensivo_x000a_Coordinación de Cobranzas_x000a__x000a_Dirección Seccional de Impuestos de Cali"/>
    <n v="0.25"/>
    <x v="1"/>
  </r>
  <r>
    <x v="3"/>
    <x v="0"/>
    <m/>
    <s v="17  01 011   "/>
    <m/>
    <m/>
    <m/>
    <m/>
    <m/>
    <s v="Del inventario de cartera identificar los contribuyentes con obligaciones aduaneras y cambiarias cuya forma asociativa tenga responsabilidad solidaria para continuar con el procedimiento PR-COT-0270 &quot;Mandamiento de pago&quot;"/>
    <s v="Informe trimestral de los contribuyentes con posibilidad de vinculación solidaria y sobre cuales se profirió Mandamiento de Pago y actuaciones de cobro ejecutadas (Investigación de bienes y decreto de medidas cautelares)"/>
    <n v="4"/>
    <d v="2026-03-01T00:00:00"/>
    <d v="2027-02-28T00:00:00"/>
    <n v="52"/>
    <n v="1"/>
    <s v="DGI_x000a_Subdirección de Cobranzas y Control  Extensivo_x000a_Coordinación de Cobranzas_x000a__x000a_Dirección Seccional de Impuestos de Cali"/>
    <n v="0.25"/>
    <x v="1"/>
  </r>
  <r>
    <x v="3"/>
    <x v="0"/>
    <m/>
    <s v="17  01 011   "/>
    <m/>
    <m/>
    <m/>
    <m/>
    <s v="Realizar acciones encaminadas a localizar bienes y decretar medidas cautelares."/>
    <s v="Del inventario de cartera identificar los contribuyentes de los segmentos gestionables con obligaciones aduaneras y cambiarias, para realizar investigación de bienes, remitiendo el resultado de la investigación a los funcionarios a cargo para el decreto de medidas cautelares procedentes"/>
    <s v="Reporte semestral del resultado de la investigación en el FT-COT-2264 &quot;Control investigación de bienes&quot;"/>
    <n v="2"/>
    <d v="2026-03-01T00:00:00"/>
    <d v="2027-02-28T00:00:00"/>
    <n v="52"/>
    <n v="0"/>
    <s v="DGI_x000a_Subdirección de Cobranzas y Control  Extensivo_x000a_Coordinación de Cobranzas_x000a__x000a_Dirección Seccional de Impuestos de Cali"/>
    <n v="0"/>
    <x v="1"/>
  </r>
  <r>
    <x v="3"/>
    <x v="0"/>
    <m/>
    <s v="17  01 011   "/>
    <m/>
    <m/>
    <m/>
    <m/>
    <m/>
    <s v="De acuerdo al resultado de investigaciones de bienes positivas realizadas al inicio del semestre, registradas en el FT-COT-2264 &quot;Control investigación de bienes&quot;, identificar los contribuyentes sobre los cuales se decretaron medidas cautelares durante el semestre (Según lo reportado en el FT-COT-5255 &quot;Inventario de bienes embargados&quot;), generando alerta a los funcionarios en caso de un bajo numero de decreto de medidas cautelares"/>
    <s v="Informe semestral que incluya: un indicador del decreto de medidas cautelares frente a las investigaciones de bienes positivas realizadas al inicio del semestre, y la acciones tomadas en caso de un bajo numero de decreto de medidas cautelares"/>
    <n v="2"/>
    <d v="2026-03-01T00:00:00"/>
    <d v="2027-02-28T00:00:00"/>
    <n v="52"/>
    <n v="0"/>
    <s v="DGI_x000a_Subdirección de Cobranzas y Control  Extensivo_x000a_Coordinación de Cobranzas_x000a__x000a_Dirección Seccional de Impuestos de Cali"/>
    <n v="0"/>
    <x v="1"/>
  </r>
  <r>
    <x v="3"/>
    <x v="0"/>
    <m/>
    <s v="17  01 011   "/>
    <m/>
    <m/>
    <m/>
    <m/>
    <s v="Incorporar nuevas alertas a la herramienta de control de prescripciones"/>
    <s v="Incorporar a la herramienta de control de prescripciones alertas para: obligaciones aduaneras y/o títulos aduaneros sobre los cuales se ordena hacer efectiva póliza, y obligaciones que no registran en los aplicativos actuaciones en mas de 6 meses"/>
    <s v="Informe que presente la Actualización de herramienta con las nuevas alertas incorporadas. "/>
    <n v="1"/>
    <d v="2026-02-01T00:00:00"/>
    <d v="2026-07-31T00:00:00"/>
    <n v="25.714285714285715"/>
    <n v="1"/>
    <s v="DGI_x000a_Subdirección de Cobranzas y Control Extensivo_x000a_Coordinación de Cobranzas "/>
    <n v="1"/>
    <x v="0"/>
  </r>
  <r>
    <x v="3"/>
    <x v="0"/>
    <s v="Auditoría de Cumplimiento adelantada a la UAE – DIRECCIÓN DE IMPUESTOS Y ADUANAS NACIONALES – DIAN – Operación Aduanera y Cambiaria, vigencias 2023, 2024 a 30 de junio de 2025."/>
    <s v="17  01 011   "/>
    <s v="Hallazgo nro. 12 Expediente 20160037 – DS Bucaramanga (F-D)_x000a__x000a_“(…)   se evidencia que dentro del expediente no consta la emisión de mandamiento de pago, respecto de la obligación derivada por concepto de sanción, contenida en la Resolución No. 000783 del 26 de junio del 2018, por medio de la cual se impone sanción cambiaria por $210.045.605. Dicha omisión constituye un incumplimiento del procedimiento PR-COT- PR-COT-0270 “Mandamiento de Pago”, el cual establece de manera expresa su objetivo (…)”_x000a__x000a_“(…) no se advierte actuación alguna dirigida a interrumpir la prescripción de la acción de cobro, conforme a lo dispuesto en el artículo 818115 del Estatuto Tributario, la cual se configuró transcurridos cinco (5) años desde la expedición de la Resolución Sanción de Imposición Cambiaria (…)”_x000a__x000a_“(…) Demoras en la ejecución de los procedimientos de cobro, toda vez que, a partir del mandamiento de pago No. 700134 proferido el 8 de octubre de 2018, en el expediente físico No.20140051 no reposa ningún otro documento hasta la fecha de la presente revisión. (…)”_x000a_"/>
    <s v="(F - D)"/>
    <m/>
    <s v="“(…) la falta de emisión del mandamiento de pago, respecto a la sanción contenida en la Resolución 000783 del 26 de junio del 2018 y su consiguiente falta de gestión de cobro, conllevó a la prescripción de la acción,  (…)”"/>
    <s v="Validar y ejecutar la gestión de cobro de las obligaciones aduaneras y cambiarias que presentan alerta"/>
    <s v="Consultar las alertas generadas por la herramienta de control de prescripciones para adelantar las actuaciones procedentes que conlleven a la mitigación de riesgo de prescripción de obligaciones sin mandamiento de pago o con bienes embargados"/>
    <s v="Informe trimestral sobre el estado de las alertas generadas por la herramienta de control de prescripciones al inicio y al cierre del trimestre."/>
    <n v="4"/>
    <d v="2026-03-01T00:00:00"/>
    <d v="2027-02-28T00:00:00"/>
    <n v="52"/>
    <n v="1"/>
    <s v="DGI_x000a_Subdirección de Cobranzas y Control _x000a_Coordinación de Cobranzas_x000a__x000a_Dirección Seccional de Impuestos y Aduanas de Bucaramanga"/>
    <n v="0.25"/>
    <x v="1"/>
  </r>
  <r>
    <x v="3"/>
    <x v="0"/>
    <m/>
    <s v="17  01 011   "/>
    <m/>
    <m/>
    <m/>
    <m/>
    <m/>
    <s v="Del inventario de cartera identificar los contribuyentes con obligaciones aduaneras y cambiarias cuya forma asociativa tenga responsabilidad solidaria para continuar con el procedimiento PR-COT-0270 &quot;Mandamiento de pago&quot;"/>
    <s v="Informe trimestral de los contribuyentes con posibilidad de vinculación solidaria y sobre cuales se profirió Mandamiento de Pago y actuaciones de cobro ejecutadas (Investigación de bienes y decreto de medidas cautelares)"/>
    <n v="4"/>
    <d v="2026-03-01T00:00:00"/>
    <d v="2027-02-28T00:00:00"/>
    <n v="52"/>
    <n v="1"/>
    <s v="DGI_x000a_Subdirección de Cobranzas y Control _x000a_Coordinación de Cobranzas_x000a__x000a_Dirección Seccional de Impuestos y Aduanas de Bucaramanga"/>
    <n v="0.25"/>
    <x v="1"/>
  </r>
  <r>
    <x v="3"/>
    <x v="0"/>
    <m/>
    <s v="17  01 011   "/>
    <m/>
    <m/>
    <m/>
    <m/>
    <s v="Realizar acciones encaminadas a localizar bienes y decretar medidas cautelares."/>
    <s v="Del inventario de cartera identificar los contribuyentes de los segmentos gestionables con obligaciones aduaneras y cambiarias, para realizar investigación de bienes, remitiendo el resultado de la investigación a los funcionarios a cargo para el decreto de medidas cautelares procedentes"/>
    <s v="Reporte semestral del resultado de la investigación en el FT-COT-2264 &quot;Control investigación de bienes&quot;"/>
    <n v="2"/>
    <d v="2026-03-01T00:00:00"/>
    <d v="2027-02-28T00:00:00"/>
    <n v="52"/>
    <n v="0"/>
    <s v="DGI_x000a_Subdirección de Cobranzas y Control _x000a_Coordinación de Cobranzas_x000a__x000a_Dirección Seccional de Impuestos y Aduanas de Bucaramanga"/>
    <n v="0"/>
    <x v="1"/>
  </r>
  <r>
    <x v="3"/>
    <x v="0"/>
    <m/>
    <s v="17  01 011   "/>
    <m/>
    <m/>
    <m/>
    <m/>
    <m/>
    <s v="De acuerdo al resultado de investigaciones de bienes positivas realizadas al inicio del semestre, registradas en el FT-COT-2264 &quot;Control investigación de bienes&quot;, identificar los contribuyentes sobre los cuales se decretaron medidas cautelares durante el semestre (Según lo reportado en el FT-COT-5255 &quot;Inventario de bienes embargados&quot;), generando alerta a los funcionarios en caso de un bajo numero de decreto de medidas cautelares"/>
    <s v="Informe semestral que incluya: un indicador del decreto de medidas cautelares frente a las investigaciones de bienes positivas realizadas al inicio del semestre, y la acciones tomadas en caso de un bajo numero de decreto de medidas cautelares"/>
    <n v="2"/>
    <d v="2026-03-01T00:00:00"/>
    <d v="2027-02-28T00:00:00"/>
    <n v="52"/>
    <n v="0"/>
    <s v="DGI_x000a_Subdirección de Cobranzas y Control _x000a_Coordinación de Cobranzas_x000a__x000a_Dirección Seccional de Impuestos y Aduanas de Bucaramanga"/>
    <n v="0"/>
    <x v="1"/>
  </r>
  <r>
    <x v="3"/>
    <x v="0"/>
    <m/>
    <s v="17  01 011   "/>
    <m/>
    <m/>
    <m/>
    <m/>
    <s v="Incorporar nuevas alertas a la herramienta de control de prescripciones"/>
    <s v="Incorporar a la herramienta de control de prescripciones alertas para: obligaciones aduaneras y/o títulos aduaneros sobre los cuales se ordena hacer efectiva póliza, y obligaciones que no registran en los aplicativos actuaciones en mas de 6 meses"/>
    <s v="Informe que presente la Actualización de herramienta con las nuevas alertas incorporadas. "/>
    <n v="1"/>
    <d v="2026-02-01T00:00:00"/>
    <d v="2026-07-31T00:00:00"/>
    <n v="25.714285714285715"/>
    <n v="1"/>
    <s v="DGI_x000a_Subdirección de Cobranzas y Control Extensivo_x000a_Coordinación de Cobranzas "/>
    <n v="1"/>
    <x v="0"/>
  </r>
  <r>
    <x v="3"/>
    <x v="0"/>
    <s v="Auditoría de Cumplimiento adelantada a la UAE – DIRECCIÓN DE IMPUESTOS Y ADUANAS NACIONALES – DIAN – Operación Aduanera y Cambiaria, vigencias 2023, 2024 a 30 de junio de 2025."/>
    <s v="17  01 011   "/>
    <s v="Hallazgo nro. 13 Expediente 20140051 – DS Bogotá (F-D)_x000a__x000a_“(…)  En la revisión del proceso de cobro coactivo de la obligación cambiaria, se identificó inactividad en la gestión de cobro de la deuda por parte de la DS de Impuestos de Bogotá al contribuyente.  (…)”"/>
    <s v="(F - D)"/>
    <m/>
    <s v="“(…) la omisión de adelantar las actuaciones pertinentes genera un detrimento económico, configurando daño fiscal conforme lo previsto en la Ley 610 de 2000 y una presunta incidencia disciplinaria (…)”_x000a_"/>
    <s v="Validar y ejecutar la gestión de cobro de las obligaciones aduaneras y cambiarias que presentan alerta"/>
    <s v="Consultar las alertas generadas por la herramienta de control de prescripciones para adelantar las actuaciones procedentes que conlleven a la mitigación de riesgo de prescripción de obligaciones sin mandamiento de pago o con bienes embargados"/>
    <s v="Informe trimestral sobre el estado de las alertas generadas por la herramienta de control de prescripciones al inicio y al cierre del trimestre."/>
    <n v="4"/>
    <d v="2026-03-01T00:00:00"/>
    <d v="2027-02-28T00:00:00"/>
    <n v="52"/>
    <n v="1"/>
    <s v="DGI_x000a_Subdirección de Cobranzas y Control  Extensivo_x000a_Coordinación de Cobranzas_x000a__x000a_Dirección Seccional de Impuestos de Bogotá"/>
    <n v="0.25"/>
    <x v="1"/>
  </r>
  <r>
    <x v="3"/>
    <x v="0"/>
    <m/>
    <s v="17  01 011   "/>
    <m/>
    <m/>
    <m/>
    <m/>
    <m/>
    <s v="Del inventario de cartera identificar los contribuyentes con obligaciones aduaneras y cambiarias cuya forma asociativa tenga responsabilidad solidaria para continuar con el procedimiento PR-COT-0270 &quot;Mandamiento de pago&quot;"/>
    <s v="Informe trimestral de los contribuyentes con posibilidad de vinculación solidaria y sobre cuales se profirió Mandamiento de Pago y actuaciones de cobro ejecutadas (Investigación de bienes y decreto de medidas cautelares)"/>
    <n v="4"/>
    <d v="2026-03-01T00:00:00"/>
    <d v="2027-02-28T00:00:00"/>
    <n v="52"/>
    <n v="1"/>
    <s v="DGI_x000a_Subdirección de Cobranzas y Control  Extensivo_x000a_Coordinación de Cobranzas_x000a__x000a_Dirección Seccional de Impuestos de Bogotá"/>
    <n v="0.25"/>
    <x v="1"/>
  </r>
  <r>
    <x v="3"/>
    <x v="0"/>
    <m/>
    <s v="17  01 011   "/>
    <m/>
    <m/>
    <m/>
    <m/>
    <s v="Realizar acciones encaminadas a localizar bienes y decretar medidas cautelares."/>
    <s v="Del inventario de cartera identificar los contribuyentes de los segmentos gestionables con obligaciones aduaneras y cambiarias, para realizar investigación de bienes, remitiendo el resultado de la investigación a los funcionarios a cargo para el decreto de medidas cautelares procedentes"/>
    <s v="Reporte semestral del resultado de la investigación en el FT-COT-2264 &quot;Control investigación de bienes&quot;"/>
    <n v="2"/>
    <d v="2026-03-01T00:00:00"/>
    <d v="2027-02-28T00:00:00"/>
    <n v="52"/>
    <n v="0"/>
    <s v="DGI_x000a_Subdirección de Cobranzas y Control  Extensivo_x000a_Coordinación de Cobranzas_x000a__x000a_Dirección Seccional de Impuestos de Bogotá"/>
    <n v="0"/>
    <x v="1"/>
  </r>
  <r>
    <x v="3"/>
    <x v="0"/>
    <m/>
    <s v="17  01 011   "/>
    <m/>
    <m/>
    <m/>
    <m/>
    <m/>
    <s v="De acuerdo al resultado de investigaciones de bienes positivas realizadas al inicio del semestre, registradas en el FT-COT-2264 &quot;Control investigación de bienes&quot;, identificar los contribuyentes sobre los cuales se decretaron medidas cautelares durante el semestre (Según lo reportado en el FT-COT-5255 &quot;Inventario de bienes embargados&quot;), generando alerta a los funcionarios en caso de un bajo numero de decreto de medidas cautelares"/>
    <s v="Informe semestral que incluya: un indicador del decreto de medidas cautelares frente a las investigaciones de bienes positivas realizadas al inicio del semestre, y la acciones tomadas en caso de un bajo numero de decreto de medidas cautelares"/>
    <n v="2"/>
    <d v="2026-03-01T00:00:00"/>
    <d v="2027-02-28T00:00:00"/>
    <n v="52"/>
    <n v="0"/>
    <s v="DGI_x000a_Subdirección de Cobranzas y Control  Extensivo_x000a_Coordinación de Cobranzas_x000a__x000a_Dirección Seccional de Impuestos de Bogotá"/>
    <n v="0"/>
    <x v="1"/>
  </r>
  <r>
    <x v="3"/>
    <x v="0"/>
    <m/>
    <s v="17  01 011   "/>
    <m/>
    <m/>
    <m/>
    <m/>
    <s v="Incorporar nuevas alertas a la herramienta de control de prescripciones"/>
    <s v="Incorporar a la herramienta de control de prescripciones alertas para: obligaciones aduaneras y/o títulos aduaneros sobre los cuales se ordena hacer efectiva póliza, y obligaciones que no registran en los aplicativos actuaciones en mas de 6 meses"/>
    <s v="Informe que presente la Actualización de herramienta con las nuevas alertas incorporadas. "/>
    <n v="1"/>
    <d v="2026-02-01T00:00:00"/>
    <d v="2026-07-31T00:00:00"/>
    <n v="25.714285714285715"/>
    <n v="1"/>
    <s v="DGI_x000a_Subdirección de Cobranzas y Control Extensivo_x000a_Coordinación de Cobranzas "/>
    <n v="1"/>
    <x v="0"/>
  </r>
  <r>
    <x v="3"/>
    <x v="0"/>
    <s v="Auditoría de Cumplimiento adelantada a la UAE – DIRECCIÓN DE IMPUESTOS Y ADUANAS NACIONALES – DIAN – Operación Aduanera y Cambiaria, vigencias 2023, 2024 a 30 de junio de 2025."/>
    <s v="17  01 011   "/>
    <s v="Hallazgo nro. 18 Prescripción Cuentas Garantizadas (F-D)_x000a__x000a_“(…) La DIAN mediante correo electrónico del 30 de octubre del 2025, informó que el mandamiento de pago fue notificado electrónicamente el 21 de noviembre de 2023; es decir que, no fue realizado oportunamente, por tanto  (…)”"/>
    <s v="(F - D)"/>
    <m/>
    <s v="“(…) la omisión de adelantar las actuaciones pertinentes genera un daño al patrimonio público por $77.177.260, que corresponde a los dos (2) expedientes evaluados por $72.167.200 y $5.010.060   (…)”_x000a_"/>
    <s v="Validar y ejecutar la gestión de cobro de las obligaciones aduaneras y cambiarias que presentan alerta"/>
    <s v="Consultar las alertas generadas por la herramienta de control de prescripciones para adelantar las actuaciones procedentes que conlleven a la mitigación de riesgo de prescripción de obligaciones sin mandamiento de pago o con bienes embargados"/>
    <s v="Informe trimestral sobre el estado de las alertas generadas por la herramienta de control de prescripciones al inicio y al cierre del trimestre."/>
    <n v="4"/>
    <d v="2026-03-01T00:00:00"/>
    <d v="2027-02-28T00:00:00"/>
    <n v="52"/>
    <n v="1"/>
    <s v="DGI_x000a_Subdirección de Cobranzas y Control  Extensivo_x000a_Coordinación de Cobranzas_x000a__x000a_Dirección Seccional de Impuestos de Bogotá"/>
    <n v="0.25"/>
    <x v="1"/>
  </r>
  <r>
    <x v="3"/>
    <x v="0"/>
    <m/>
    <s v="17  01 011  "/>
    <m/>
    <m/>
    <m/>
    <m/>
    <m/>
    <s v="Del inventario de cartera identificar los contribuyentes con obligaciones aduaneras y cambiarias cuya forma asociativa tenga responsabilidad solidaria para continuar con el procedimiento PR-COT-0270 &quot;Mandamiento de pago&quot;"/>
    <s v="Informe trimestral de los contribuyentes con posibilidad de vinculación solidaria y sobre cuales se profirió Mandamiento de Pago y actuaciones de cobro ejecutadas (Investigación de bienes y decreto de medidas cautelares)"/>
    <n v="4"/>
    <d v="2026-03-01T00:00:00"/>
    <d v="2027-02-28T00:00:00"/>
    <n v="52"/>
    <n v="1"/>
    <s v="DGI_x000a_Subdirección de Cobranzas y Control  Extensivo_x000a_Coordinación de Cobranzas_x000a__x000a_Dirección Seccional de Impuestos de Bogotá"/>
    <n v="0.25"/>
    <x v="1"/>
  </r>
  <r>
    <x v="3"/>
    <x v="0"/>
    <m/>
    <s v="17  01 011 "/>
    <m/>
    <m/>
    <m/>
    <m/>
    <s v="Realizar acciones encaminadas a localizar bienes y decretar medidas cautelares."/>
    <s v="Del inventario de cartera identificar los contribuyentes de los segmentos gestionables con obligaciones aduaneras y cambiarias, para realizar investigación de bienes, remitiendo el resultado de la investigación a los funcionarios a cargo para el decreto de medidas cautelares procedentes"/>
    <s v="Reporte semestral del resultado de la investigación en el FT-COT-2264 &quot;Control investigación de bienes&quot;"/>
    <n v="2"/>
    <d v="2026-03-01T00:00:00"/>
    <d v="2027-02-28T00:00:00"/>
    <n v="52"/>
    <n v="0"/>
    <s v="DGI_x000a_Subdirección de Cobranzas y Control  Extensivo_x000a_Coordinación de Cobranzas_x000a__x000a_Dirección Seccional de Impuestos de Bogotá"/>
    <n v="0"/>
    <x v="1"/>
  </r>
  <r>
    <x v="3"/>
    <x v="0"/>
    <m/>
    <s v="17  01 011   "/>
    <m/>
    <m/>
    <m/>
    <m/>
    <m/>
    <s v="De acuerdo al resultado de investigaciones de bienes positivas realizadas al inicio del semestre, registradas en el FT-COT-2264 &quot;Control investigación de bienes&quot;, identificar los contribuyentes sobre los cuales se decretaron medidas cautelares durante el semestre (Según lo reportado en el FT-COT-5255 &quot;Inventario de bienes embargados&quot;), generando alerta a los funcionarios en caso de un bajo numero de decreto de medidas cautelares"/>
    <s v="Informe semestral que incluya: un indicador del decreto de medidas cautelares frente a las investigaciones de bienes positivas realizadas al inicio del semestre, y la acciones tomadas en caso de un bajo numero de decreto de medidas cautelares"/>
    <n v="2"/>
    <d v="2026-03-01T00:00:00"/>
    <d v="2027-02-28T00:00:00"/>
    <n v="52"/>
    <n v="0"/>
    <s v="DGI_x000a_Subdirección de Cobranzas y Control  Extensivo_x000a_Coordinación de Cobranzas_x000a__x000a_Dirección Seccional de Impuestos de Bogotá"/>
    <n v="0"/>
    <x v="1"/>
  </r>
  <r>
    <x v="3"/>
    <x v="0"/>
    <m/>
    <s v="17  01 011  "/>
    <m/>
    <m/>
    <m/>
    <m/>
    <s v="Incorporar nuevas alertas a la herramienta de control de prescripciones"/>
    <s v="Incorporar a la herramienta de control de prescripciones alertas para: obligaciones aduaneras y/o títulos aduaneros sobre los cuales se ordena hacer efectiva póliza, y obligaciones que no registran en los aplicativos actuaciones en mas de 6 meses"/>
    <s v="Informe que presente la Actualización de herramienta con las nuevas alertas incorporadas. "/>
    <n v="1"/>
    <d v="2026-02-01T00:00:00"/>
    <d v="2026-07-31T00:00:00"/>
    <n v="25.714285714285715"/>
    <n v="1"/>
    <s v="DGI_x000a_Subdirección de Cobranzas y Control  Extensivo_x000a_Coordinación de Cobranzas"/>
    <n v="1"/>
    <x v="0"/>
  </r>
  <r>
    <x v="3"/>
    <x v="0"/>
    <m/>
    <s v="17  01 011"/>
    <m/>
    <m/>
    <m/>
    <m/>
    <s v="Realizar seguimiento, control y trazabilidad a los insumos y actuaciones derivados de importaciones temporales y efectividad de las garantías hasta la decisión de fondo y remisión al proceso de cobro en caso que proceda."/>
    <s v="Expedir memorando conjunto entre la Subdirección de Operación Aduanera y la Subdirección de Fiscalización aduanera  con énfasis en la remisión y apertura prioritaria de investigaciones por el presunto incumplimiento de importaciones temporales a corto plazo amparadas en garantías y demás procedimientos que involucren garantías en general, con el fin de que los actos que determinen el incumplimiento ordenen la efectividad de las garantias correspondientes y la remisión a las dependencias de cobro de la entidad."/>
    <s v="Memorando de Lineamiento"/>
    <n v="1"/>
    <d v="2026-01-30T00:00:00"/>
    <d v="2026-03-31T00:00:00"/>
    <n v="8.5714285714285712"/>
    <n v="1"/>
    <s v="DGI_x000a_Dirección de Gestión de Fiscalización_x000a_Subdirección de Fiscalización Aduanera_x000a__x000a_Dirección de Gestión de Aduanas_x000a_Subdirección de Operación Aduanera"/>
    <n v="1"/>
    <x v="0"/>
  </r>
  <r>
    <x v="3"/>
    <x v="0"/>
    <s v="Auditoría de Cumplimiento adelantada a la UAE – DIRECCIÓN DE IMPUESTOS Y ADUANAS NACIONALES – DIAN – Operación Aduanera y Cambiaria, vigencias 2023, 2024 a 30 de junio de 2025."/>
    <s v="17  01 011   "/>
    <s v="Hallazgo nro. 19 Prescripción Cuentas Garantizadas DS Buenaventura (F-D)_x000a__x000a_“(…)   se evidencia deficiencias en la ejecución oportuna de las pólizas de seguro, junto con gestiones de cobro que corrieron los términos pero que no impidieron la prescripción de las obligaciones (…)”_x000a__x000a_“(…)  se evidencia que en algunas resoluciones no hubo gestión oportuna de la DIAN para el cobro la póliza de seguro, de conformidad con el art.35 del Decreto 1165 de 2019 (…)”"/>
    <s v="(F - D)"/>
    <m/>
    <s v="“(…)   falta de oportunidad en las gestiones de la DIAN para emprender acciones que eviten la prescripción del contrato de seguro (…)”_x000a__x000a_“(…) deficiencias en los controles que impiden garantizar una ejecución oportuna de las garantías (…)”"/>
    <s v="Validar y ejecutar la gestión de cobro de las obligaciones aduaneras y cambiarias que presentan alerta"/>
    <s v="Consultar las alertas generadas por la herramienta de control de prescripciones para adelantar las actuaciones procedentes que conlleven a la mitigación de riesgo de prescripción de obligaciones sin mandamiento de pago o con bienes embargados"/>
    <s v="Informe trimestral sobre el estado de las alertas generadas por la herramienta de control de prescripciones al inicio y al cierre del trimestre."/>
    <n v="4"/>
    <d v="2026-03-01T00:00:00"/>
    <d v="2027-02-28T00:00:00"/>
    <n v="52"/>
    <n v="1"/>
    <s v="DGI_x000a_Subdirección de Cobranzas y Control  Extensivo_x000a_Coordinación de Cobranzas_x000a__x000a_Dirección Seccional de Impuestos de Barranquilla_x000a_Dirección Seccional de Impuestos y Aduanas de Buenaventura"/>
    <n v="0.25"/>
    <x v="1"/>
  </r>
  <r>
    <x v="3"/>
    <x v="0"/>
    <m/>
    <s v="17  01 011"/>
    <m/>
    <m/>
    <m/>
    <m/>
    <m/>
    <s v="Del inventario de cartera identificar los contribuyentes con obligaciones aduaneras y cambiarias cuya forma asociativa tenga responsabilidad solidaria para continuar con el procedimiento PR-COT-0270 &quot;Mandamiento de pago&quot;"/>
    <s v="Informe trimestral de los contribuyentes con posibilidad de vinculación solidaria y sobre cuales se profirió Mandamiento de Pago y actuaciones de cobro ejecutadas (Investigación de bienes y decreto de medidas cautelares)"/>
    <n v="4"/>
    <d v="2026-03-01T00:00:00"/>
    <d v="2027-02-28T00:00:00"/>
    <n v="52"/>
    <n v="1"/>
    <s v="DGI_x000a_Subdirección de Cobranzas y Control  Extensivo_x000a_Coordinación de Cobranzas_x000a__x000a_Dirección Seccional de Impuestos de Barranquilla_x000a_Dirección Seccional de Impuestos y Aduanas de Buenaventura"/>
    <n v="0.25"/>
    <x v="1"/>
  </r>
  <r>
    <x v="3"/>
    <x v="0"/>
    <m/>
    <s v="17  01 011   "/>
    <m/>
    <m/>
    <m/>
    <m/>
    <s v="Realizar acciones encaminadas a localizar bienes y decretar medidas cautelares."/>
    <s v="Del inventario de cartera identificar los contribuyentes de los segmentos gestionables con obligaciones aduaneras y cambiarias, para realizar investigación de bienes, remitiendo el resultado de la investigación a los funcionarios a cargo para el decreto de medidas cautelares procedentes"/>
    <s v="Reporte semestral del resultado de la investigación en el FT-COT-2264 &quot;Control investigación de bienes&quot;"/>
    <n v="2"/>
    <d v="2026-03-01T00:00:00"/>
    <d v="2027-02-28T00:00:00"/>
    <n v="52"/>
    <n v="0"/>
    <s v="DGI_x000a_Subdirección de Cobranzas y Control  Extensivo_x000a_Coordinación de Cobranzas_x000a__x000a_Dirección Seccional de Impuestos de Barranquilla_x000a_Dirección Seccional de Impuestos y Aduanas de Buenaventura"/>
    <n v="0"/>
    <x v="1"/>
  </r>
  <r>
    <x v="3"/>
    <x v="0"/>
    <m/>
    <s v="17  01 011   "/>
    <m/>
    <m/>
    <m/>
    <m/>
    <m/>
    <s v="De acuerdo al resultado de investigaciones de bienes positivas realizadas al inicio del semestre, registradas en el FT-COT-2264 &quot;Control investigación de bienes&quot;, identificar los contribuyentes sobre los cuales se decretaron medidas cautelares durante el semestre (Según lo reportado en el FT-COT-5255 &quot;Inventario de bienes embargados&quot;), generando alerta a los funcionarios en caso de un bajo numero de decreto de medidas cautelares"/>
    <s v="Informe semestral que incluya: un indicador del decreto de medidas cautelares frente a las investigaciones de bienes positivas realizadas al inicio del semestre, y la acciones tomadas en caso de un bajo numero de decreto de medidas cautelares"/>
    <n v="2"/>
    <d v="2026-03-01T00:00:00"/>
    <d v="2027-02-28T00:00:00"/>
    <n v="52"/>
    <n v="0"/>
    <s v="DGI_x000a_Subdirección de Cobranzas y Control  Extensivo_x000a_Coordinación de Cobranzas_x000a__x000a_Dirección Seccional de Impuestos de Barranquilla_x000a_Dirección Seccional de Impuestos y Aduanas de Buenaventura"/>
    <n v="0"/>
    <x v="1"/>
  </r>
  <r>
    <x v="3"/>
    <x v="0"/>
    <m/>
    <s v="17  01 011   "/>
    <m/>
    <m/>
    <m/>
    <m/>
    <s v="Incorporar nuevas alertas a la herramienta de control de prescripciones"/>
    <s v="Incorporar a la herramienta de control de prescripciones alertas para: obligaciones aduaneras y/o títulos aduaneros sobre los cuales se ordena hacer efectiva póliza, y obligaciones que no registran en los aplicativos actuaciones en mas de 6 meses"/>
    <s v="Informe que presente la Actualización de herramienta con las nuevas alertas incorporadas. "/>
    <n v="1"/>
    <d v="2026-02-01T00:00:00"/>
    <d v="2026-07-31T00:00:00"/>
    <n v="25.714285714285715"/>
    <n v="1"/>
    <s v="DGI_x000a_Subdirección de Cobranzas y Control Extensivo_x000a_Coordinación de Cobranzas"/>
    <n v="1"/>
    <x v="0"/>
  </r>
  <r>
    <x v="3"/>
    <x v="0"/>
    <m/>
    <s v="17  01 011   "/>
    <m/>
    <m/>
    <m/>
    <m/>
    <s v="Realizar seguimiento, control y trazabilidad a los insumos y actuaciones derivados de importaciones temporales y efectividad de las garantías hasta la decisión de fondo y remisión al proceso de cobro en caso que proceda."/>
    <s v="Expedir memorando conjunto entre la Subdirección de Operación Aduanera y la Subdirección de Fiscalización aduanera  con énfasis en la remisión y apertura prioritaria de investigaciones por el presunto incumplimiento de importaciones temporales a corto plazo amparadas en garantías y demás procedimientos que involucren garantías en general, con el fin de que los actos que determinen el incumplimiento ordenen la efectividad de las garantias correspondientes y la remisión a las dependencias de cobro de la entidad."/>
    <s v="Memorando de Lineamiento"/>
    <n v="1"/>
    <d v="2026-01-30T00:00:00"/>
    <d v="2026-03-31T00:00:00"/>
    <n v="8.5714285714285712"/>
    <n v="1"/>
    <s v="DGI_x000a_Dirección de Gestión de Fiscalización_x000a_Subdirección de Fiscalización Aduanera_x000a__x000a_Dirección de Gestión de Aduanas_x000a_Subdirección de Operación Aduanera"/>
    <n v="1"/>
    <x v="0"/>
  </r>
  <r>
    <x v="3"/>
    <x v="0"/>
    <s v="“Auditoria Financiera a Dirección de Impuestos y Aduanas Nacionales - DIAN, incluye punto de control Dirección de Impuestos Seccional de Medellín, vigencia 2025”. "/>
    <s v="18  01 001   "/>
    <s v="Hallazgo No. 7 Razonabilidad de los saldos (saldos contrarios)_x000a__x000a_“(…) los reportes de libros auxiliares por cuenta y terceros, generados del módulo contable en el aplicativo MUISCA, se evidencian 280.734 registros de terceros, en cuentas por cobrar y cuentas por pagar, con saldos contrarios a su naturaleza que suman incorrecciones por $5.867.600.793.240._x000a__x000a_La auditoría evidenció la existencia de 280.734 registros en cuentas por cobrar y pagar que presentan saldos contrarios a su naturaleza contable, sumando una incorrección acumulada de $5,87 billones de pesos. "/>
    <m/>
    <m/>
    <s v="“(…) falencias en los sistemas de información, creación de terceros_x000a_inexistentes y, en general, deficiencias en la gestión administrativa para la_x000a_depuración de la información contable, todo lo cual refleja fallos en el sistema de_x000a_control interno contable. (…)” "/>
    <s v="Gestionar la corrección de documentos inconsistentes de que trata el hallazgo (cuentas terminadas en 90, 91 y 92) a 11 dígitos"/>
    <s v="Solicitar mediante PST el listado de documentos inconsistentes, para identificar el universo de cada una de las Direcciones seccionales de que trata el hallazgo (cuentas terminadas en 90, 91 y 92) a 11 dígitos."/>
    <s v="PST_x000a_Listado"/>
    <n v="2"/>
    <d v="2026-07-01T00:00:00"/>
    <d v="2026-08-31T00:00:00"/>
    <n v="8.7142857142857135"/>
    <n v="0"/>
    <s v="DGI_x000a_Dirección de Gestión de Impuestos_x000a_Subdirección de Recaudo_x000a_Coordinación de Administración de Aplicativos de Impuestos_x000a__x000a_Dirección de Gestión e Innovación y Tecnología _x000a_Subdirección de Soluciones y Desarrollos"/>
    <n v="0"/>
    <x v="1"/>
  </r>
  <r>
    <x v="3"/>
    <x v="0"/>
    <m/>
    <m/>
    <m/>
    <m/>
    <m/>
    <m/>
    <m/>
    <s v="Realizar la corrección por parte de las direcciones seccionales correspondientes, informando el resultado de la gestión."/>
    <s v="Informe Consolidado"/>
    <n v="1"/>
    <d v="2026-09-01T00:00:00"/>
    <d v="2027-07-31T00:00:00"/>
    <n v="47.571428571428569"/>
    <n v="0"/>
    <s v="DGI_x000a_Dirección de Gestión de Impuestos_x000a_Subdirección de Recaudo_x000a_Coordinación de Administración de Aplicativos de Impuestos_x000a__x000a_Direcciones seccionales correspondientes"/>
    <n v="0"/>
    <x v="1"/>
  </r>
  <r>
    <x v="3"/>
    <x v="0"/>
    <m/>
    <m/>
    <m/>
    <m/>
    <m/>
    <m/>
    <s v="Elaborar diagnósticos de las causas de la generación de saldos de naturaleza contraria en la contabilidad de la función recaudadora y  sus posibles alternativas de solución."/>
    <s v="Elaborar conciliaciones de saldos por tercero y cuenta contable por los diferentes conceptos de impuestos registrados como cuentas por cobrar y cuentas por pagar a una muestra seleccionada de terceros con saldos de naturaleza contraria que reflejen saldos negativos a 31 de diciembre de 2025 conforme con el criterio profesional que se adopte."/>
    <s v="FT ADF 1935 Conciliación por terceros"/>
    <n v="1"/>
    <d v="2026-07-01T00:00:00"/>
    <d v="2027-07-31T00:00:00"/>
    <n v="56.428571428571431"/>
    <n v="0"/>
    <s v="DGI_x000a_Dirección de Gestión de Impuestos _x000a_Subdirección de Recaudo _x000a_Coordinación de Contabilidad de la Función Recaudadora_x000a__x000a__x000a_                                                                                                                                                                                                                                                                                                                                                                                                                                                                                                                                                                                                                                                        "/>
    <n v="0"/>
    <x v="1"/>
  </r>
  <r>
    <x v="3"/>
    <x v="0"/>
    <m/>
    <m/>
    <m/>
    <m/>
    <m/>
    <m/>
    <m/>
    <s v="Elaborar documentos que contengan diagnósticos de las causas de la generación de saldos de naturaleza contraria en la contabilidad de la función recaudadora y  sus posibles alternativas de solución."/>
    <s v="Formato FT-IIT-2206 &quot;Solicitud de servicio para soluciones tecnológicas&quot;  y formato  FT-IIT-2006 Historias de Usuario"/>
    <n v="1"/>
    <d v="2026-08-01T00:00:00"/>
    <d v="2027-08-30T00:00:00"/>
    <n v="56.285714285714285"/>
    <n v="0"/>
    <s v="DGI _x000a_Dirección de Gestión de Impuestos _x000a_Subdirección de Recaudo _x000a_Coordinación de Contabilidad de la Función Recaudadora                                                                                                                                                                                                                                                                                                                                                                                                                                                                                                                                                                                                             _x000a_Subdirección de Recaudo_x000a_Coordinación de Administración de Aplicativos de Impuestos_x000a__x000a_Dirección de Gestión e Innovación y Tecnología _x000a_Subdirección de Innovación y Proyectos _x000a_Subdirección de Soluciones y Desarrollo _x000a_Subdirección de Infraestructura Tecnológica y de Operaciones      _x000a_                                                                                                                                                                                                                                                                                                                                                                                                                                                                                                                                                                              _x000a_Dirección de Gestión Estratégica y Analítica_x000a_Subdirección de Procesos_x000a_Coordinación de Procesos y Riesgos Operacionales                               "/>
    <n v="0"/>
    <x v="1"/>
  </r>
  <r>
    <x v="3"/>
    <x v="0"/>
    <m/>
    <m/>
    <m/>
    <m/>
    <m/>
    <m/>
    <s v="Disminuir el número de saldos por tercero contrarios  a la naturaleza de las cuentas contables reflejados en la información financiera de la función recaudadora con corte a 31 de diciembre de 2025."/>
    <s v="Aprobar, gestionar y ejecutar las acciones para subsanar las situaciones documentadas, con el fin de disminuir los saldos negativos a nivel de tercero y cuenta contable."/>
    <s v="Acta de aprobación o_x000a_Aceptación de Pruebas de Funcionalidad y Salida a Producción y/o Autorización para Servicios y Administración Técnica FT-IIT-1851_x000a_Notas contables 1108"/>
    <n v="1"/>
    <d v="2026-09-01T00:00:00"/>
    <d v="2027-09-30T00:00:00"/>
    <n v="56.285714285714285"/>
    <n v="0"/>
    <s v="DGI _x000a_Dirección de Gestión de Impuestos _x000a_Subdirección de Recaudo _x000a_Coordinación de Contabilidad de la Función Recaudadora                                                                                                                                                                                                                                                                                                                                                                                                                                                                                                                                                                                                             _x000a_Subdirección de Recaudo_x000a_Coordinación de Administración de Aplicativos de Impuestos_x000a__x000a_Dirección de Gestión e Innovación y Tecnología _x000a_Subdirección de Innovación y Proyectos _x000a_Subdirección de Soluciones y Desarrollo _x000a_Subdirección de Infraestructura Tecnológica y de Operaciones                                                   "/>
    <n v="0"/>
    <x v="1"/>
  </r>
  <r>
    <x v="3"/>
    <x v="0"/>
    <m/>
    <m/>
    <m/>
    <m/>
    <m/>
    <m/>
    <m/>
    <s v="Verificar la debida realización de los ajustes contables a que haya lugar, derivados de las correcciones a los documentos inconsistentes o  las actualizaciones a los Sistemas de información, dentro la compentencia del contador Función Recaudadora."/>
    <s v="Informe"/>
    <n v="1"/>
    <d v="2027-09-01T00:00:00"/>
    <d v="2028-02-28T00:00:00"/>
    <n v="25.714285714285715"/>
    <n v="0"/>
    <s v="DGI _x000a_Dirección de Gestión de Impuestos _x000a_Subdirección de Recaudo _x000a_Coordinación de Contabilidad de la Función Recaudadora        "/>
    <n v="0"/>
    <x v="1"/>
  </r>
  <r>
    <x v="3"/>
    <x v="0"/>
    <s v="“Auditoria Financiera a Dirección de Impuestos y Aduanas Nacionales - DIAN, incluye punto de control Dirección de Impuestos Seccional de Medellín, vigencia 2025”"/>
    <s v="18  01 004   "/>
    <s v="Hallazgo No. 8 NIT: &quot;PERSONA COMODIN NO EXISTE_x000a__x000a_(…) se encuentra que, por lo menos desde la vigencia 2017, se ha creado el NIT 9000000000 con el nombre “PERSONA COMODIN NOEXISTE” sobre el que se han realizado múltiples registros con afectación en cuentas por cobrar, con contra partida en otras cuentas de activo, cuentas de ingresos y de_x000a_patrimonio, finalizando la vigencia 2025 con saldos inciertos en las cuentas afectadas. (…)”_x000a__x000a_“(…) Se detectó el uso sistemático de un tercero ficticio denominado 'PERSONA COMODIN NO EXISTE' (NIT 9000000000) para procesar registros en cuentas por cobrar y otras cuentas de activo, ingreso y patrimonio desde la vigencia 2017. Al cierre de 2025, esta práctica mantiene saldos negativos e inciertos por $74.748 millones, lo cual constituye una deficiencia crítica de control interno y vulnera el requisito de verificabilidad y el sistema documental contable. La persistencia de esta figura impide identificar la titularidad real de los derechos y obligaciones de la entidad. (…)”_x000a_"/>
    <m/>
    <m/>
    <s v="“(…) deficiencias en los sistemas de información, creación de terceros inexistentes y, en general, deficiencias en la gestión de depuración de la información contable. (…)”"/>
    <s v="Obtener el listado de los documentos que se encuentran registrados bajo el NIT 9000000000 &quot;PERSONA COMODIN NO EXISTE&quot; en Gestión Masiva "/>
    <s v="Solicitar mediante PST el listado de documentos que se encuentran registrados bajo el NIT 9000000000 &quot;PERSONA COMODIN NO EXISTE&quot; en Gestión Masiva."/>
    <s v="PST_x000a_Listado"/>
    <n v="2"/>
    <d v="2026-07-01T00:00:00"/>
    <d v="2026-11-30T00:00:00"/>
    <n v="21.714285714285715"/>
    <n v="0"/>
    <s v="DGI_x000a_Dirección de Gestión de Impuestos _x000a_Subdirección de Recaudo _x000a_Coordinación de Contabilidad de la Función Recaudadora                                                                                                                                                                                                                                                                                                                                                                                                                                                                                                                                                                                                             _x000a_Subdirección de Recaudo_x000a_Coordinación de Administración de Aplicativos de Impuestos_x000a_ _x000a_Dirección de Gestión e Innovación y Tecnología _x000a_Subdirección de Innovación y Proyectos _x000a_Subdirección de Soluciones y Desarrollo _x000a_Subdirección de Procesamiento de Datos _x000a_   _x000a_                                                                                                                                                                                                                                                                                                                                                                                                                                                                                                                                                                                                                                         "/>
    <n v="0"/>
    <x v="1"/>
  </r>
  <r>
    <x v="3"/>
    <x v="0"/>
    <m/>
    <m/>
    <m/>
    <m/>
    <m/>
    <m/>
    <s v="Elaborar diagnósticos de las causas por las cuales en obligación financiera se encuentran registros bajo el NIT  9.000.000.000 &quot;PERSONA COMODIN NO EXISTE&quot; y  sus posibles alternativas de solución."/>
    <s v="Evaluar el estado actual, el volumen y la naturaleza de los registros que en el SIE de la Obligación Financiera se encuentran asociados al NIT  9.000.000.000 &quot;PERSONA COMODIN NO EXISTE&quot; y elaborar diagnóstico por etapas segun tipologías encontradas y describiendo las alternativas de solución (tantos informes como tipologías se puedan encontrar)"/>
    <s v="Informes"/>
    <n v="1"/>
    <d v="2026-12-01T00:00:00"/>
    <d v="2027-07-31T00:00:00"/>
    <n v="34.571428571428569"/>
    <n v="0"/>
    <s v="DGI_x000a_Dirección de Gestión de Impuestos _x000a_Subdirección de Recaudo _x000a_Coordinación de Contabilidad de la Función Recaudadora                                                                                                                                                                                                                                                                                                                                                                                                                                                                                                                                                                                                             _x000a_Subdirección de Recaudo_x000a_Coordinación de Administración de Aplicativos de Impuestos_x000a_ _x000a_Dirección de Gestión e Innovación y Tecnología _x000a_Subdirección de Innovación y Proyectos _x000a_Subdirección de Soluciones y Desarrollo _x000a_                                                                                                                                                                                                                                                                                                                                                                                                                                                                                                                                                                                                                                       "/>
    <n v="0"/>
    <x v="1"/>
  </r>
  <r>
    <x v="3"/>
    <x v="0"/>
    <m/>
    <m/>
    <m/>
    <m/>
    <m/>
    <m/>
    <m/>
    <s v="Elaborar y aprobar las historias de usuario por parte del area funcional; gestionar y ejecutar por parte del area funcional y de tecnología las acciones para subsanar las situaciones que se vayan identificando como resultado de la evaluación de  los registros que en el SIE de la obligación financiera se encuentren asociadas al NIT  9.000.000.000 &quot;PERSONA COMODIN NO EXISTE&quot;_x000a__x000a__x000a_"/>
    <s v="Historias de Usuario - FT-IIT-2006_x000a__x000a_Aceptación de Pruebas de Funcionalidad y Salida a Producción y/o Autorización para Servicios y Administración Técnica FT-IIT-1851_x000a__x000a_Notas contables 1108_x000a_"/>
    <n v="1"/>
    <d v="2027-01-02T00:00:00"/>
    <d v="2028-11-30T00:00:00"/>
    <n v="99.714285714285708"/>
    <n v="0"/>
    <s v="DGI_x000a_Dirección de Gestión de Impuestos _x000a_Subdirección de Recaudo _x000a_Coordinación de Contabilidad de la Función Recaudadora                                                                                                                                                                                                                                                                                                                                                                                                                                                                                                                                                                                                             _x000a_Subdirección de Recaudo_x000a_Coordinación de Administración de Aplicativos de Impuestos_x000a_ _x000a_Dirección de Gestión e Innovación y Tecnología _x000a_Subdirección de Innovación y Proyectos _x000a_Subdirección de Soluciones y Desarrollo _x000a_                                                                                                                                                                                                                                                                                                                                                                                                                                                                                                                                                                                                                                        "/>
    <n v="0"/>
    <x v="1"/>
  </r>
  <r>
    <x v="3"/>
    <x v="0"/>
    <s v="“Auditoria Financiera a Dirección de Impuestos y Aduanas Nacionales - DIAN, incluye punto de control Dirección de Impuestos Seccional de Medellín, vigencia 2025”"/>
    <s v="17  01 007   "/>
    <s v="_x0009_Hallazgo No. 9 Cartera Prescrita (F)(D)_x000a__x0009__x000a_“(…) Existen 374 obligaciones fiscales en cuentas por cobrar en el aplicativo SIPAC por $108.506.732.028 clasificadas como posiblemente prescritas de las cuales no hay certeza sobre su estado actual._x000a__x000a_• De estas, en 7 obligaciones por $57.627.000 se evidencia que la falta de gestión permitió la configuración del fenómeno jurídico de la prescripción de la acción de cobro (…)”_x000a__x000a_“(…) Igualmente, no hay certeza sobre el estado actual y el saldo reflejado de la cartera en cobro coactiva dentro del inventario en el aplicativo SIPAC en 2.622 expedientes con 6.314 obligaciones fiscales por valor de $1.448.050.377.366 con fechas de inicio de gestión de cobro anteriores al año 2021. (…)”"/>
    <s v="(F - D)"/>
    <m/>
    <s v="Lo anterior obedece a deficiencias en el control interno y en la gestión del proceso_x000a_de cobro por parte de la DIAN, reflejadas en la falta de seguimiento efectivo a los_x000a_términos de prescripción, debilidades en los sistemas de información y alertas,_x000a_inadecuada gestión del riesgo asociado a la recuperación de cartera y la posible_x000a_omisión en el ejercicio de las funciones por parte de los responsables del proceso."/>
    <s v="Efectuar seguimiento y verificación realizado por el Funcionario de la Coordinación de Cobranzas a cargo de la orientación y apoyo a la gestión de la DSI Medellín"/>
    <s v="Llevar a cabo seguimiento trimestral realizado por el Profesional de la Coordinación de Cobranzas, quien ejerce funciones de orientación y apoyo a la gestión de la DSI Medellín, en el marco del Plan Padrino, respecto de las alertas generadas por la herramienta de prescripciones, remitiendo las correspondientes al último trimestre a la Dirección Seccional de Impuestos de Medellín."/>
    <s v="Informe y/o e-mail remitido a las Seccionales "/>
    <n v="4"/>
    <d v="2026-08-01T00:00:00"/>
    <d v="2027-07-31T00:00:00"/>
    <n v="52"/>
    <n v="0"/>
    <s v="DGI_x000a_Dirección de Gestión de Impuestos_x000a_Subdirección de Cobranzas y Control Extensivo _x000a_Coordinación de Cobranzas"/>
    <n v="0"/>
    <x v="1"/>
  </r>
  <r>
    <x v="3"/>
    <x v="0"/>
    <m/>
    <m/>
    <m/>
    <m/>
    <m/>
    <m/>
    <m/>
    <s v="Verificar trimestralmente por el Profesional de la Coordinación de Cobranzas, quien ejerce funciones de orientación y apoyo a la gestión de la DSI Medellín, en el marco del Plan Padrino, de una muestra de 20 obligaciones (tributarias y aduaneras), seleccionadas a partir de la revisión trimestral de 200 obligaciones definidas por la Dirección Seccional, validando las actuaciones realizadas frente a los expedientes físicos."/>
    <s v="Informe PDF de verificación con resultados de la muestra"/>
    <n v="4"/>
    <d v="2026-09-01T00:00:00"/>
    <d v="2027-08-31T00:00:00"/>
    <n v="52"/>
    <n v="0"/>
    <s v="DGI_x000a_Dirección de Gestión de Impuestos_x000a_Subdirección de Cobranzas y Control Extensivo _x000a_Coordinación de Cobranzas"/>
    <n v="0"/>
    <x v="1"/>
  </r>
  <r>
    <x v="3"/>
    <x v="0"/>
    <m/>
    <m/>
    <m/>
    <m/>
    <m/>
    <m/>
    <s v="Realizar seguimiento y control trimestral  realizado por la División de Cobranzas y/o Grupo de Cobranzas de la Dirección Seccional de Medellín, de obligaciones próximas a prescribir sobre las alertas de la herramienta de prescripciones"/>
    <s v="Realizar seguimiento trimestral a 200 obligaciones (tributarios y aduaneros), categorizadas como próximas a prescribir de acuerdo a las alertas de la herramienta de prescripciones, Priorizando:_x000a_Términos de prescripción menor a 6 meses_x000a_Mayores cuantías."/>
    <s v="Reporte Excel de validación de alertas y actuación"/>
    <n v="4"/>
    <d v="2026-08-01T00:00:00"/>
    <d v="2027-07-31T00:00:00"/>
    <n v="52"/>
    <n v="0"/>
    <s v="DGI_x000a_Dirección de Gestión de Impuestos_x000a_Subdirección de Cobranzas y Control Extensivo _x000a_Dirección Seccional de Impuestos de Medellín"/>
    <n v="0"/>
    <x v="1"/>
  </r>
  <r>
    <x v="3"/>
    <x v="0"/>
    <m/>
    <m/>
    <m/>
    <m/>
    <m/>
    <m/>
    <m/>
    <s v="Verificar trimestralmente las actuaciones de cobro sobre las 200 obligaciones (tributarios y aduaneros), provenientes de las alertas de la herramienta de prescripciones, validando gestión en el último trimestre"/>
    <s v="Informe PDF con estado de obligaciones, actuaciones y avances en recuperación"/>
    <n v="4"/>
    <d v="2026-08-01T00:00:00"/>
    <d v="2027-07-31T00:00:00"/>
    <n v="52"/>
    <n v="0"/>
    <s v="DGI_x000a_Dirección de Gestión de Impuestos_x000a_Subdirección de Cobranzas y Control Extensivo_x000a_ _x000a_Dirección Seccional de Impuestos de Medellín"/>
    <n v="0"/>
    <x v="1"/>
  </r>
  <r>
    <x v="3"/>
    <x v="0"/>
    <m/>
    <m/>
    <m/>
    <m/>
    <m/>
    <m/>
    <s v="Llevar a cabo capacitación en procedimientos de cartera"/>
    <s v="Realizar capacitación cuatrimestral en procedimientos PR-COT-0269, PR-COT-0272 y PR-COT-0270"/>
    <s v="Listas de asistencia"/>
    <n v="3"/>
    <d v="2026-08-01T00:00:00"/>
    <d v="2027-07-31T00:00:00"/>
    <n v="52"/>
    <n v="0"/>
    <s v="DGI_x000a_Dirección de Gestión de Impuestos_x000a_Subdirección de Cobranzas y Control Extensivo _x000a_Coordinación de Cobranzas_x000a__x000a_Dirección Seccional de Impuestos de Medellín"/>
    <n v="0"/>
    <x v="1"/>
  </r>
  <r>
    <x v="4"/>
    <x v="0"/>
    <s v="4 Aud Especial Vig 2005- Jun 2009_x000a__x000a_AEF - Seguimiento PM 2014"/>
    <s v="22 02 001"/>
    <s v="Hallazgo No. 4 Cumplimiento cronograma._x000a_El desarrollo del Modelo Muisca programado inicialmente para terminar el 31 de diciembre de 2009, tuvo que ser reprogramado hasta el año 2012."/>
    <m/>
    <m/>
    <s v="Fallas de la planeación, falta de seguimiento, control y monitoreo a la ejecución del proyecto."/>
    <s v="Definir Estrategia de Digitalización del Proyecto de Desaduanamiento._x000a_"/>
    <s v="Estrategia de Digitalización"/>
    <s v="Documento de Estrategia"/>
    <n v="1"/>
    <d v="2023-11-01T00:00:00"/>
    <d v="2024-07-31T00:00:00"/>
    <n v="39"/>
    <n v="1"/>
    <s v="DGIT_x000a_NC - Subproceso Innovación y Tecnología_x000a_Dirección de Gestión de Innovación y Tecnología_x000a_Subdirección de Innovación y Proyectos_x000a_Subdirección de Soluciones y Desarrollo_x000a__x000a_NC - Proceso Cumplimiento de Obligaciones Aduaneras y Cambiarias_x000a_Dirección de Gestión de Aduanas_x000a_Subdirección de Operación Aduanera_x000a__x000a_REFORMULADO_x000a_30092019_x000a_ACTUALIZADO_x000a_30112021"/>
    <n v="1"/>
    <x v="0"/>
  </r>
  <r>
    <x v="4"/>
    <x v="0"/>
    <m/>
    <m/>
    <m/>
    <m/>
    <m/>
    <m/>
    <s v="Desarrollar o adquirir la solución tecnológica del Proyecto de Desaduanamiento._x000a__x000a_"/>
    <s v="1. Informe de avance del proceso de contratación."/>
    <s v="Informe de avance del proceso"/>
    <n v="1"/>
    <d v="2023-11-01T00:00:00"/>
    <d v="2024-07-31T00:00:00"/>
    <n v="39"/>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REFORMULADO _x000a_20052022_x000a_"/>
    <n v="1"/>
    <x v="0"/>
  </r>
  <r>
    <x v="4"/>
    <x v="0"/>
    <m/>
    <m/>
    <m/>
    <m/>
    <m/>
    <m/>
    <s v="Iniciar el proyecto con la definición de  los requerimientos funcionales _x000a_"/>
    <s v="Definir los requerimientos funcionales "/>
    <s v="Documento de requerimientos funcionales V1"/>
    <n v="1"/>
    <d v="2024-03-01T00:00:00"/>
    <d v="2025-03-31T00:00:00"/>
    <n v="56.428571428571431"/>
    <n v="1"/>
    <s v="DGIT_x000a_NC - Proceso Cumplimiento de Obligaciones Aduaneras y Cambiarias_x000a_Dirección de Gestión de Aduanas_x000a_Subdirección de Operación Aduanera_x000a_"/>
    <n v="1"/>
    <x v="0"/>
  </r>
  <r>
    <x v="4"/>
    <x v="0"/>
    <m/>
    <m/>
    <m/>
    <m/>
    <m/>
    <m/>
    <s v="Definir los requerimientos no funcionales "/>
    <s v="Definir los requerimientos no funcionales "/>
    <s v="Documento de requerimientos no funcionales V1"/>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
    <n v="1"/>
    <x v="0"/>
  </r>
  <r>
    <x v="4"/>
    <x v="0"/>
    <m/>
    <m/>
    <m/>
    <m/>
    <m/>
    <m/>
    <s v="Definir la priorización funcional de la implementación"/>
    <s v="Definir la priorización funcional de la implementación"/>
    <s v="Mapa de historias con la priorización funcional de la implementación V1"/>
    <n v="1"/>
    <d v="2024-03-01T00:00:00"/>
    <d v="2025-03-31T00:00:00"/>
    <n v="56.428571428571431"/>
    <n v="1"/>
    <s v="DGIT_x000a_NC - Proceso Cumplimiento de Obligaciones Aduaneras y Cambiarias_x000a_Dirección de Gestión de Aduanas_x000a_Subdirección de Operación Aduanera_x000a_"/>
    <n v="1"/>
    <x v="0"/>
  </r>
  <r>
    <x v="4"/>
    <x v="0"/>
    <m/>
    <m/>
    <m/>
    <m/>
    <m/>
    <m/>
    <s v="Definir un Plan de trabajo de desarrollo de la solución tecnológica "/>
    <s v="Definir un Plan de trabajo de desarrollo de la solución tecnológica "/>
    <s v="Plan de trabajo V1"/>
    <n v="1"/>
    <d v="2024-03-01T00:00:00"/>
    <d v="2025-03-31T00:00:00"/>
    <n v="56.428571428571431"/>
    <n v="1"/>
    <s v="DGIT_x000a_NC - Subproceso Innovación y Tecnología_x000a_Dirección de Gestión de Innovación y Tecnología_x000a_Subdirección de Innovación y Proyectos_x000a_Subdirección de Soluciones y Desarrollo"/>
    <n v="1"/>
    <x v="0"/>
  </r>
  <r>
    <x v="4"/>
    <x v="0"/>
    <m/>
    <m/>
    <m/>
    <m/>
    <m/>
    <m/>
    <s v="Aprobar o validar el Plan de trabajo de la implementación de la solución tecnológica "/>
    <s v="Aprobar o validar el Plan de trabajo de la implementación de la solución tecnológica "/>
    <s v="Plan de trabajo aprobado V1 "/>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_x000a_NC - Proceso Cumplimiento de Obligaciones Aduaneras y Cambiarias_x000a_Dirección de Gestión de Aduanas_x000a_Subdirección de Operación Aduanera"/>
    <n v="1"/>
    <x v="0"/>
  </r>
  <r>
    <x v="4"/>
    <x v="0"/>
    <m/>
    <m/>
    <m/>
    <m/>
    <m/>
    <m/>
    <s v="Iniciar el desarrollo de la solución tecnológica."/>
    <s v="Desarrollo de la solución"/>
    <s v="Informes de seguimiento"/>
    <n v="10"/>
    <d v="2025-04-01T00:00:00"/>
    <d v="2028-12-31T00:00:00"/>
    <n v="195.71428571428572"/>
    <n v="0"/>
    <s v="DGIT_x000a_NC - Subproceso Innovación y Tecnología_x000a_Dirección de Gestión de Innovación y Tecnología_x000a_Subdirección de Innovación y Proyectos_x000a_Subdirección de Soluciones y Desarrollo_x000a__x000a__x000a_REFORMULADO_x000a_30092019_x000a_ACTUALIZADO_x000a_30112021"/>
    <n v="0"/>
    <x v="1"/>
  </r>
  <r>
    <x v="4"/>
    <x v="0"/>
    <m/>
    <m/>
    <m/>
    <m/>
    <m/>
    <m/>
    <s v="Iniciar la implementación de la solución tecnológica"/>
    <s v="Pruebas y evaluación funcional"/>
    <s v=" (01) Un  formato de Aceptación de Pruebas funcionales y salida a producción - FT-IIT-1851."/>
    <n v="1"/>
    <d v="2025-04-01T00:00:00"/>
    <d v="2028-12-31T00:00:00"/>
    <n v="195.71428571428572"/>
    <n v="0"/>
    <s v="DGIT_x000a_NC - Proceso Cumplimiento de Obligaciones Aduaneras y Cambiarias_x000a_Dirección de Gestión de Aduanas_x000a_Subdirección de Operación Aduanera"/>
    <n v="0"/>
    <x v="1"/>
  </r>
  <r>
    <x v="4"/>
    <x v="0"/>
    <m/>
    <m/>
    <m/>
    <m/>
    <m/>
    <m/>
    <s v="Poner en  producción la solución tecnológica"/>
    <s v="Definir la puesta en producción de la solución tecnológica "/>
    <s v="Puesta en producción de la solución tecnologica: _x000a_a. (01) Un Acta de comité de gestión de Cambios de Tecnología del correspondiente software instalado y en producción"/>
    <n v="1"/>
    <d v="2025-04-01T00:00:00"/>
    <d v="2028-12-31T00:00:00"/>
    <n v="195.71428571428572"/>
    <n v="0"/>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REFORMULADO_x000a_30092019_x000a_ACTUALIZADO_x000a_30112021"/>
    <n v="0"/>
    <x v="1"/>
  </r>
  <r>
    <x v="4"/>
    <x v="0"/>
    <s v="PROYECTO CSNI - DIAN . Entregado a la DIAN por el Minhacienda según oficio 2-2014-004964 del 11/02/2014_x000a__x000a_AEF - Seguimiento PM 2014"/>
    <s v="22 02 100"/>
    <s v="El cronograma estimado de disposición de nuevos servicios informáticos electrónicos Proyecto Expansión MUISCA 2010 - 2012  no presenta avance para los servicios de Administración de Muestras, Zonas Francas, Administración de Bienes Aprehendidos-Decomisados-Abandonados, Facilidades de Pago, Intervención en Procesos Especiales y Representación Externa."/>
    <m/>
    <m/>
    <s v="Debilidades en la planeación, seguimiento, control y monitoreo a la ejecución del Proyecto."/>
    <s v="1. Aplicar lo definido en el Procedimiento PR-SI-0002_Gestión de Solicitudes para la Creación o Ajuste de Sistemas de Información,   para la puesta en producción del Proyecto Núcleo Básico - Fase I - Proyecto de Zonas Francas, que integra la culminación de los Proyectos inicialmente conceptualizados para la Expansión MUISCA 2010 - 2012. _x000a__x000a_NOTA:_x000a__x000a_LA PRESENTE PROPUESTA ESTÁ  SUPEDITADA A CAMBIOS, POR  LOS NUEVOS LINEAMIENTOS QUE DETERMINE LA DIRECCIÓN GENERAL SOBRE EL  PROYECTO DEL NUCLEO BÁSICO - FASE I  - ZONAS FRANCAS."/>
    <s v="1. Realizar el análisis y diseño para la puesta en producción del Proyecto  Núcleo Básico - Fase I - Proyecto de Zonas Francas, debidamente  formalizados en los Formatos de Modelo de Diseño -  FT-SI-2003, Diseño de Base de Datos - FT-SI-2004 y Diseño de Interfaz de Usuario - FT-SI-2005."/>
    <s v="a. (01) un Formato de  Modelo de Diseño -  FT-SI-2003_x000a__x000a_b. (01) un Formato de Diseño de Base de Datos - FT-SI-2004_x000a__x000a_c. (01) un Formato de Diseño de Interfaz de Usuario - FT-SI-2005"/>
    <n v="3"/>
    <d v="2019-01-16T00:00:00"/>
    <d v="2020-01-15T00:00:00"/>
    <n v="52"/>
    <n v="3"/>
    <s v="DGIT_x000a_NC - Subproceso Innovación y Tecnología_x000a_Dirección de Gestión de Innovación y Tecnología_x000a_Subdirección de Soluciones y Desarrollo_x000a__x000a_REFORMULADO_x000a_30092017_x000a_ACTUALIZADO_x000a_30112021"/>
    <n v="1"/>
    <x v="0"/>
  </r>
  <r>
    <x v="4"/>
    <x v="0"/>
    <m/>
    <m/>
    <m/>
    <m/>
    <m/>
    <m/>
    <m/>
    <s v="2. Realizar la codificación para la puesta en producción del Proyecto  Núcleo Básico - Fase I - Proyecto de Zonas Francas, debidamente  formalizados en el  Formato  Información de Versión 300001 -  FT-SI-2180 ."/>
    <s v="a. (01) un de Formato Información de Versión 300001 -  FT-SI-2180 "/>
    <n v="1"/>
    <d v="2020-01-16T00:00:00"/>
    <d v="2021-01-17T00:00:00"/>
    <n v="52.428571428571431"/>
    <n v="1"/>
    <s v="DGIT_x000a_NC - Subproceso Innovación y Tecnología_x000a_Dirección de Gestión de Innovación y Tecnología_x000a_Subdirección de Soluciones y Desarrollo_x000a__x000a_REFORMULADO_x000a_30092017_x000a_ACTUALIZADO_x000a_30112021"/>
    <n v="1"/>
    <x v="0"/>
  </r>
  <r>
    <x v="4"/>
    <x v="0"/>
    <m/>
    <m/>
    <m/>
    <m/>
    <m/>
    <m/>
    <m/>
    <s v="3. 1. Ejecutar  las pruebas funcionales y realizar el despliegue  en producción del Proyecto Núcleo Básico - Fase I - Proyecto de Zonas Francas, debidamente  formalizados en el  Formato  Aceptación de Pruebas Funcionales y Salida a Producción  - FT-SI-1851 y autorizado mediante Acta de Comité de Gestión de  Cambios de Tecnología."/>
    <s v="a. (01) un Formato  de Aceptación de Pruebas Funcionales y Salida a Producción  - FT-SI-1851_x000a__x000a_b. (01) un Acta de Comité de Gestión de  Cambios de Tecnología del  Software instalado y en Producción."/>
    <n v="1"/>
    <d v="2021-01-18T00:00:00"/>
    <d v="2022-01-19T00:00:00"/>
    <n v="52.285714285714285"/>
    <n v="1"/>
    <s v="DGIT_x000a_NC - Subproceso Innovación y Tecnología_x000a_Dirección de Gestión de Innovación y Tecnología_x000a_Subdirección de Soluciones y Desarrollo_x000a__x000a_REFORMULADO_x000a_30/09/2017_x000a_ACTUALIZADO_x000a_30112021"/>
    <n v="1"/>
    <x v="0"/>
  </r>
  <r>
    <x v="4"/>
    <x v="0"/>
    <m/>
    <m/>
    <m/>
    <m/>
    <m/>
    <m/>
    <s v="Priorizar y detallar requerimientos funcionales tecnológicos necesario para la solución tecnológica para el proceso de Comercialización."/>
    <s v="Requerimientos Funcionales"/>
    <s v="Documento de requerimientos funcionales V1"/>
    <n v="1"/>
    <d v="2019-11-01T00:00:00"/>
    <d v="2020-10-30T00:00:00"/>
    <n v="52"/>
    <n v="1"/>
    <s v="DGIT_x000a_NC - Subproceso Innovación y Tecnología_x000a_Dirección de Gestión de Innovación y Tecnología_x000a_Subdirección de Innovación y Proyectos_x000a_Subdirección de Soluciones y Desarrollo_x000a__x000a_NC - Subproceso Operación Logística_x000a_Dirección de Gestión Corporativa_x000a_Subdirección Logística_x000a__x000a_REFORMULADO_x000a_30092017_x000a_30092019_x000a_31102020_x000a_ACTUALIZADO_x000a_30112021"/>
    <n v="1"/>
    <x v="0"/>
  </r>
  <r>
    <x v="4"/>
    <x v="0"/>
    <m/>
    <m/>
    <m/>
    <m/>
    <m/>
    <m/>
    <s v="&quot;Fortalecer la gestión asociada a la administración de mercancías aprehendidas, decomisadas y abandonadas por medio de la implementación del módulo de logística e inventarios en el Nuevo Sistema de Gestión Corporativa&quot;"/>
    <s v="Implementación del modulo de logística e inventarios en el Nuevo Sistema de Gestión Corporativa"/>
    <s v="a) (01) Un  formato de Aceptación de Pruebas funcionales y salida a producción - FT-IIT-1851. b) (01) Un formato información de versión  FT-IIT-2180 c) (01) Un Acta de comité de gestión de Cambios de Tecnología del correspondiente software instalado y en producción. "/>
    <n v="3"/>
    <d v="2026-06-01T00:00:00"/>
    <d v="2028-12-31T00:00:00"/>
    <n v="134.85714285714286"/>
    <n v="0"/>
    <s v="ÁREA(S) RESPONSABLE(S) DGIT_x000a_NC - Subproceso Innovación y Tecnología_x000a_Dirección de Gestión de Innovación y Tecnología_x000a_Subdirección de Innovación y Proyectos_x000a_Subdirección de Soluciones y Desarrollo_x000a_Subdirección de Infraestructura Tecnológica y de Operaciones_x000a_NC - Subproceso Operación Logística_x000a_Dirección de Gestión Corporativa_x000a_Subdirección Logística_x000a_REFORMULADO_x000a_30092017_x000a_30092018_x000a_30092019_x000a_21102020_x000a_30112021_x000a_20052022_x000a_09122022_x000a_15052024_x000a_ "/>
    <n v="0"/>
    <x v="1"/>
  </r>
  <r>
    <x v="4"/>
    <x v="0"/>
    <m/>
    <m/>
    <m/>
    <m/>
    <m/>
    <m/>
    <s v="1. Aplicar lo definido en el Procedimiento PR-SI-0002_Gestión de Solicitudes para la Creación o Ajuste de Sistemas de Información,   para la puesta en producción del Proyecto Representación Externa, que integra la culminación de los Proyectos inicialmente conceptualizados para la Expansión MUISCA 2010 - 2012. _x000a_"/>
    <s v="1. Realizar el análisis y diseño para la puesta en producción del Proyecto Representación Externa, debidamente  formalizados en los Formatos de Modelo de Diseño -  FT-SI-2003, Diseño de Base de Datos - FT-SI-2004 y Diseño de Interfaz de Usuario - FT-SI-2005."/>
    <s v="a. (01) un Formato Modelo de Diseño - FT-SI-2003_x000a__x000a_b. (01) un Formato Diseño de Base de Datos - FT-SI-2004_x000a__x000a_c. (01) un Formato Diseño de Interfaz de Usuario - FT-SI-2005"/>
    <n v="3"/>
    <d v="2019-09-18T00:00:00"/>
    <d v="2020-07-30T00:00:00"/>
    <n v="45.142857142857146"/>
    <n v="3"/>
    <s v="DGIT_x000a_NC - Subproceso Innovación y Tecnología_x000a_Dirección de Gestión de Innovación y Tecnología_x000a_Subdirección de Soluciones y Desarrollo_x000a__x000a_NC - Subproceso Gestión Jurídica_x000a_Dirección de Gestión Jurídica_x000a_Subdirección de Representación Externa_x000a__x000a_REFORMULADO_x000a_30092017_x000a_ACTUALIZADO_x000a_30112021"/>
    <n v="1"/>
    <x v="0"/>
  </r>
  <r>
    <x v="4"/>
    <x v="0"/>
    <m/>
    <m/>
    <m/>
    <m/>
    <m/>
    <m/>
    <m/>
    <s v="3. 1. Ejecutar  las pruebas funcionales y realizar el despliegue  en producción del Proyecto  Representación Externa, debidamente  formalizados en el  Formato  Aceptación de Pruebas Funcionales y Salida a Producción  - FT-SI-1851 y autorizado mediante Acta de Comité de Gestión de  Cambios de Tecnología."/>
    <s v="_x000a_a. (01) un Formato  de Aceptación de Pruebas Funcionales y Salida a Producción  - FT-SI-1851_x000a__x000a_b. (01) un Acta de Comité de Gestión de  Cambios de Tecnología del Software instalado y en Producción."/>
    <n v="3"/>
    <d v="2020-08-01T00:00:00"/>
    <d v="2020-10-30T00:00:00"/>
    <n v="12.857142857142858"/>
    <n v="3"/>
    <s v="DGIT_x000a_NC - Subproceso Innovación y Tecnología_x000a_Dirección de Gestión de Innovación y Tecnología_x000a_Subdirección de Soluciones y Desarrollo_x000a__x000a_NC - Subproceso Gestión Jurídica_x000a_Dirección de Gestión Jurídica_x000a_Subdirección de Representación Externa_x000a__x000a_REFORMULADO_x000a_30092017_x000a_ACTUALIZADO_x000a_30112021"/>
    <n v="1"/>
    <x v="0"/>
  </r>
  <r>
    <x v="4"/>
    <x v="0"/>
    <s v="2 Aud Funcion pagadora Vig  2014"/>
    <s v="14  04 004"/>
    <s v="Hallazgo No. 2 Planeación Contrato Fábrica de Software Externa (D)_x000a_Se evidenció que de la veinticuatro (24) soluciones informáticas definidas por la DIAN a implementar según los pliegos de condiciones, quince (15) de dichas soluciones se encuentran en la fase de elaboración que incluye únicamente el levantamiento de requerimientos de alto nivel representados en documentos (artefactos) y no software en producción al usuario final con sus fases de estabilización y garantía. También se observa que las soluciones informáticas que llegarán a la fase construcción (nueve -9), todos los casos de uso levantados no serán implementados en producción ya que la entidad definió que únicamente los casos de uso de urgencia y relevancia llegarán a dicha fase._x000a_Adicionalmente se observó que de los veintiocho (28) servicios o trámites que se debían actualizar, complementar o mantener, a la fecha se han efectuado seis (6) que representan el 21.4% del total. _x000a_Las anteriores situaciones se presentan por debilidades en la planeación contractual, ya que se definió que las soluciones informáticas a implementar se entregarían por fases y se facturaría por horas debidamente prestadas y no por producto terminado o software en producción al usuario final, pese a los recursos invertidos en cuantía de $14.894 millones incluida reserva para el año 2015 en $1.257 millones."/>
    <s v="(D)"/>
    <m/>
    <s v="Deficiencias en la puesta en producción de las veinticuatro (24) soluciones informáticas a implementar definidas en los pliegos de condiciones y a los cuales se acogió el contratista._x000a__x000a_Deficiencia en la actividad de supervisión contractual y de control."/>
    <s v="Enviar por parte del Supervisor del Contrato DIAN - INDRA de la Subdirección de Gestión de Tecnología de Información y Telecomunicaciones a cada uno de las Áreas Usuarias,    la documentación con la información y el estado final de cada uno de sus Proyectos   de acuerdo a sus competencias de Negocios, con el fin de determinar la correspondiente puesta en producción de los Sistemas de Información."/>
    <s v="1.1. Remitir al Subdirector de Gestión de Recaudo y Cobranzas, los documentos con la información del Levantamiento de Requerimientos, que están relacionados con el Proyecto de Cartera._x000a_1.2. Remitir al  Subdirector de Gestión de Comercio Exterior,  los documentos con la información del Levantamiento de Requerimientos, que están  relacionados con los Proyectos de Zonas Francas y el de  Tráfico Postal._x000a_1.3. Remitir al Subdirector de Gestión Técnica Aduanera, los documentos con la información del Desarrollo, que están relacionados con el Proyecto de Laboratorio de Aduanas._x000a_1.4. Remitir al Subdirector de Gestión de Registro Aduanero, los documentos con la información de Desarrollo, que están relacionados con el Proyecto de SEIEX (Sistemas Especiales de Importación - Exportación)._x000a_1.5. Remitir al Director de Gestión Jurídica, los documentos con la información del Levantamiento de Requerimientos, que están relacionados con el Proyecto de Jurídica._x000a_1.6. Remitir al Subdirector de Gestión de Representación Externa, los documentos con la información en lo que le corresponde al  Levantamiento de Requerimientos del Proyecto de  Jurídica y al Desarrollo del Proyecto de Representación Externa._x000a_1.7. Remitir al Subdirector de Gestión de Recursos Jurídicos los documentos con la información en lo que le corresponde al  Levantamiento de Requerimientos del Proyecto de  Jurídica  y al Desarrollo del Proyecto de Recursos Jurídicos._x000a_1.8. Remitir al  Subdirector de Gestión de Normativa y Doctrina, los documentos con la información en lo que le corresponde al  Levantamiento de Requerimientos del Proyecto de  Jurídica  y al Desarrollo del Proyecto de Normativa Doctrina._x000a_1.9. Remitir al Subdirector de Gestión de Procesos y Competencias Laborales, los documentos con la información del Levantamiento de Requerimientos, que están relacionados con el   Proyecto de Calidad._x000a_1.10. Remitir al Subdirector de Gestión de Fiscalización Tributaria, los documentos con la información del Levantamiento de Requerimientos, que están relacionados con los Proyectos de Anotaciones Fiscales Fase II, el de Factura Electrónica y el de Proveedores Fase II; y los documentos con la información del Desarrollo, que están relacionados con los Proyectos de Anotaciones Fiscales Fase I, el de Factura Electrónica y el de Proveedores Fase I._x000a_1.11. Remitir al Coordinador RILO y Auditoría de Denuncias, los documentos con la información del Desarrollo, que están relacionado con el Proyecto de Denuncias de Fiscalización._x000a_1.12. Remitir al Subdirector de Gestión de Asistencia al Cliente, los documentos con la información del Desarrollo, que están relacionados con el Proyecto Numeración de Facturación._x000a_1.13. Remitir al Subdirector de Gestión de Recursos Físicos, los documentos con la información del Levantamiento de Requerimientos, que están relacionados con los Proyectos de Infraestructura, el de Inventarios Fase I, y el de Inventarios Fase II; los documentos con la información del Desarrollo y Puesta en Producción, que está relacionado con el Proyecto de Inventarios Fase I; y los documentos con la información del Desarrollo que está relacionado con el Proyecto de Contratación._x000a_1.14. Remitir al Subdirector de Gestión Comercial, los documentos con la información del Levantamiento de Requerimientos  relacionados con el Proyecto de Sistematización del Proceso Comercialización (Administración de la venta y Facturación y contabilización de rentas propias; Administración, contabilización, disposición y facturación  de mercancías aprehendidas, decomisadas, abandonadas y/o bienes recibidos en  pago de obligaciones fiscales)_x000a_1.15. Remitir al Subdirector de Gestión de Análisis Operacional, los documentos con la información del Levantamiento de Requerimientos, que están relacionados con el Proyecto de Planeación."/>
    <s v="Documentos"/>
    <n v="24"/>
    <d v="2015-10-01T00:00:00"/>
    <d v="2016-04-30T00:00:00"/>
    <n v="30.285714285714285"/>
    <n v="24"/>
    <s v="DGIT_x000a_NC - Subproceso Innovación y Tecnología_x000a_Dirección de Gestión de Innovación y Tecnología_x000a_Subdirección de Soluciones y Desarrollo_x000a__x000a_REFORMULADO_x000a_30042016_x000a_ACTUALIZADO_x000a_30112021_x000a_"/>
    <n v="1"/>
    <x v="0"/>
  </r>
  <r>
    <x v="4"/>
    <x v="0"/>
    <m/>
    <m/>
    <m/>
    <m/>
    <m/>
    <m/>
    <s v="Evaluar por parte de las Áreas Usuarias,   la documentación recibida con la información y el estado de cada uno de los Proyectos correspondientes a sus negocios, para determinar   la conveniencia y prioridad de llevar a cabo   la  puesta en producción  de los Proyectos respectivos  en sus Fases I ó II según el caso  y;   si lo consideran pertinente, presentarlo al Centro de Despacho  en el Marco del Procedimiento PR-SI -0002_Centro de Despacho - SIE._x000a__x000a_Excepto la  Subdirección de Gestión de Registro Aduanero del Proyecto SEIEX - Sistemas Especiales de Importación - Exportación ,  la Subdirección de Gestión de Procesos y Competencias Laborales  del Proyecto  de Calidad y  la Subdirección de Gestión de Recursos Físicos en lo que corresponde al  Proyecto de Contratación, quienes informaron la no continuidad de los mismos. _x000a__x000a_El Proyecto de Jurídica, se asume   por parte  de  la Subdirección de Gestión de Representación Externa, la Subdirección de Gestión de Recursos Jurídicos y  la Subdirección de Gestión de Normativa y Doctrina, conjuntamente a sus Proyectos y de manera integral  en lo que les corresponde a sus negocios_x000a__x000a_"/>
    <s v="Presentar  ante el Centro de Despacho  por  parte del Área Usuaria,  el requerimiento del Proyecto correspondiente a su negocio y determinar la prioridad  para la puesta en producción del mismo; proyectos que se relacionan de la siguiente manera:_x000a__x000a_1.1. Subdirector de Gestión de Recaudo y Cobranzas - Proyecto de Cartera._x000a_1.2. Subdirector de Gestión de Comercio Exterior - Proyectos de Zonas Francas y el de  Tráfico Postal._x000a_1.3. Subdirector de Gestión Técnica Aduanera - Proyecto de Laboratorio de Aduanas._x000a_1.4. Subdirector de Gestión de Representación Externa -  Proyecto de  Jurídica/Representación Externa._x000a_1.5. Subdirector de Gestión de Recursos Jurídicos -  Proyecto de  Jurídica/Recursos Jurídicos._x000a_1.6. Subdirector de Gestión de Normativa y Doctrina -  Proyecto de  Jurídica/ Normativa y Doctrina._x000a_1.7. Subdirector de Gestión de Fiscalización Tributaria - Proyectos de Anotaciones Fiscales Fase I,  Anotaciones Fiscales Fase II, de Factura Electrónica,  de Proveedores Fase I y el de Proveedores Fase II._x000a_1.8. Coordinador RILO y Auditoría de Denuncias - Proyecto de Denuncias de Fiscalización._x000a_1.9. Subdirector de Gestión de Asistencia al Cliente - Proyecto Numeración de Facturación._x000a_1.10. Subdirector de Gestión de Recursos Físicos - Proyectos de Infraestructura,  de Inventarios Fase I y el de Inventarios Fase II._x000a_1.11. Subdirector de Gestión Comercial - Proyecto de Sistematización del Proceso Comercialización (Administración de la venta y Facturación y contabilización de rentas propias; Administración, contabilización, disposición y facturación  de mercancías aprehendidas, decomisadas, abandonadas y/o bienes recibidos en  pago de obligaciones fiscales.)_x000a_1.12. Subdirector de Gestión de Análisis Operacional - Proyecto de Planeación._x000a_"/>
    <s v="Actas de Centro de Despacho con el registro de  los requerimientos aprobados,     para  la puesta en producción por cada uno de los  Sistemas de Información,  presentados por las  respectivas Áreas Usuarias de Negocio."/>
    <n v="19"/>
    <d v="2016-05-02T00:00:00"/>
    <d v="2016-12-31T00:00:00"/>
    <n v="34.714285714285715"/>
    <n v="19"/>
    <s v="DGIT_x000a_NC - Subproceso Innovación y Tecnología_x000a_Dirección de Gestión de Innovación y Tecnología_x000a_Subdirección de Soluciones y Desarrollo_x000a__x000a_REFORMULADO_x000a_30042016_x000a_ACTUALIZADO_x000a_30112021"/>
    <n v="1"/>
    <x v="0"/>
  </r>
  <r>
    <x v="4"/>
    <x v="0"/>
    <m/>
    <m/>
    <m/>
    <m/>
    <m/>
    <m/>
    <m/>
    <s v="2. Realizar el análisis correspondiente a la valoración de las Especificaciones Funcionales presentadas incialmente y como resultado del mismo, elaborar el correspondiente cronograma de actividades para  la puesta en producción de  cada uno de los Sistemas de Información requeridos por las siguientes Áreas Usuarias:  Subdirección  de Gestión de Recaudo y Cobranzas,  Subdirector de Gestión de Comercio Exterior , Subdirección de Gestión de Representación Externa, Subdirección de Gestión de Fiscalización Tributaria, Coordinación RILO y Auditoría de Denuncias, Subdirección de Gestión de Recursos Físicos, Subdirección de Gestión Comercial y la Subdirección de Gestión de Análisis Operacional;  en el Marco del Subproceso &quot;Construcción de Sistemas de Información&quot;  del Proceso &quot;Servicios Informáticos&quot;  y acorde con los siguientes Procedimientos :_x000a__x000a_15. PR-SI-0148_Análisis de Requerimientos de los Sistemas de Información._x000a__x000a__x000a_EXCEPTO LOS SIGUIENTES PROYECTOS : _x000a__x000a_LABORATORIO DE ADUANAS -  Se encuentra en Producción_x000a_SEIEX - SISTEMAS ESPECIALES DE IMPORTACIÓN  - EXPORTACIÓN - Informan de la No continuidad _x000a_RECURSOS JURÍDICOS - Informan  de la No continuidad _x000a_NORMATIVA Y DOCTRINA - Informan de la No continuidad _x000a_CALIDAD - Informan de la No continuidad _x000a_FACTURA ELECTRÓNICA - Se encuentra en Producción_x000a_NUMERACIÓN DE FACTURACIÓN - Se encuentra en Producción"/>
    <s v="1. Elaboración y aprobación de Cronograma de Actividades elaborado y formallizado  para la puesta en producción de los  siguientes Proyectos: _x000a__x000a_1. Cartera_x000a_2. Núcleo Básico - Fase I - Sistema de Información de  Zonas Francas_x000a_2.1. Núcleo Básico - Fase I - Sistema de Información de  Tráfico Postal_x000a_3.  Núcleo Básico - Fase I - Sistema de Información deTráfico Postal. Jurídica/Representación Externa_x000a_4. Anotaciones Fiscales Fase I_x000a_4.1. Anotaciones Fiscales Fase II_x000a_4.2. Proveedores Fase I_x000a_4.3. Proveedores Fase II_x000a_5. Denuncias de Fiscalización_x000a_6. Infraestructura_x000a_6.1. Inventarios Fase I _x000a_6.2 . Inventarios Fase II_x000a_7. Sistematización del Proceso Comercialización (Administración de la venta y Facturación y contabilización de rentas propias; Administración, contabilización, disposición y facturación  de mercancías aprehendidas, decomisadas, abandonadas y/o bienes recibidos en  pago de obligaciones fiscales)_x000a_8. Planeación_x000a__x000a_1. (14) catorce Cronogramas de Actividades, de acuerdo con cada procedimiento  para la construcción de los sistemas de información."/>
    <n v="14"/>
    <d v="2017-07-01T00:00:00"/>
    <d v="2018-06-30T00:00:00"/>
    <n v="52"/>
    <n v="14"/>
    <s v="DGIT_x000a_NC - Subproceso Innovación y Tecnología_x000a_Dirección de Gestión de Innovación y Tecnología_x000a_Subdirección de Soluciones y Desarrollo_x000a__x000a_REFORMULADO_x000a_30092017_x000a_ACTUALIZADO_x000a_30112021"/>
    <n v="1"/>
    <x v="0"/>
  </r>
  <r>
    <x v="4"/>
    <x v="0"/>
    <m/>
    <m/>
    <m/>
    <m/>
    <m/>
    <m/>
    <m/>
    <s v="3. Realizar el levantamiento de requerimientos funcionales para la puesta en producción del Proyecto depuesta en producción del   Núcleo Básico - Fase I - Proyectos de Zonas Francas y el de Tráfico Postal, debidamente  formalizados en los Formatos de Especificación Funcional Detallada -  FT-SI-2007  y Casos de Uso -  FT-SI-2009."/>
    <s v="1. Generación de (02) dos formatos debidamente formalizados para la puesta en producción del Proyecto de Núcleo Básico - Fase I - Proyectos de Zonas Francas y el de Tráfico Postal:_x000a__x000a_1. (02) dos Formato de Especificación Funcional Detallada -  FT-SI-2007 _x000a__x000a_2.(02) dos Formato de Casos de Uso -  FT-SI-2009"/>
    <n v="4"/>
    <d v="2017-07-03T00:00:00"/>
    <d v="2017-07-31T00:00:00"/>
    <n v="4"/>
    <n v="4"/>
    <s v="DGIT_x000a_NC - Subproceso Innovación y Tecnología_x000a_Dirección de Gestión de Innovación y Tecnología_x000a_Subdirección de Soluciones y Desarrollo_x000a__x000a_REFORMULADO_x000a_30092017_x000a_ACTUALIZADO_x000a_30112021"/>
    <n v="1"/>
    <x v="0"/>
  </r>
  <r>
    <x v="4"/>
    <x v="0"/>
    <m/>
    <m/>
    <m/>
    <m/>
    <m/>
    <m/>
    <s v="Evaluar por parte de las Áreas Usuarias,   la documentación recibida con la información y el estado de cada uno de los Proyectos correspondientes a sus negocios, para determinar   la conveniencia y prioridad de llevar a cabo   la  puesta en producción  de los Proyectos respectivos  en sus Fases I ó II según el caso  y;   si lo consideran pertinente, presentarlo al Centro de Despacho  en el Marco del Procedimiento PR-SI -0002_Centro de Despacho - SIE._x000a__x000a_Excepto la  Subdirección de Gestión de Registro Aduanero del Proyecto SEIEX - Sistemas Especiales de Importación - Exportación ,  la Subdirección de Gestión de Procesos y Competencias Laborales  del Proyecto  de Calidad y  la Subdirección de Gestión de Recursos Físicos en lo que corresponde al  Proyecto de Contratación, quienes informaron la no continuidad de los mismos. _x000a__x000a_El Proyecto de Jurídica, se asume   por parte  de  la Subdirección de Gestión de Representación Externa, la Subdirección de Gestión de Recursos Jurídicos y  la Subdirección de Gestión de Normativa y Doctrina, conjuntamente a sus Proyectos y de manera integral  en lo que les corresponde a sus negocios_x000a__x000a_NOTA:_x000a__x000a__x000a_LA PRESENTE PROPUESTA ESTÁ  SUPEDITADA A CAMBIOS, POR  LOS NUEVOS LINEAMIENTOS QUE DETERMINE LA DIRECCIÓN GENERAL SOBRE LOS PROYECTOS DEL  NUCLEO BÁSICO - FASE I  - ZONAS FRANCAS Y EL DE TRÁFICO POSTAL."/>
    <s v="4. Realizar el análisis y diseño para la puesta en producción del Proyecto   Núcleo Básico - Fase I - Proyecto de Zonas Francas , debidamente  formalizados en los Formatos de Modelo de Diseño -  FT-SI-2003, Diseño de Base de Datos - FT-SI-2004 y Diseño de Interfaz de Usuario - FT-SI-2005."/>
    <s v="a. (01) Un Formato de  Modelo de Diseño -  FT-SI-2003_x000a__x000a_b. ((01) Un Formato de Diseño de Base de Datos - FT-SI-2004_x000a__x000a_c. (01) Un Formato de Diseño de Interfaz de Usuario - FT-SI-2005"/>
    <n v="3"/>
    <d v="2019-01-16T00:00:00"/>
    <d v="2020-01-15T00:00:00"/>
    <n v="52"/>
    <n v="3"/>
    <s v="DGIT_x000a_NC - Subproceso Innovación y Tecnología_x000a_Dirección de Gestión de Innovación y Tecnología_x000a_Subdirección de Soluciones y Desarrollo_x000a__x000a_REFORMULADO_x000a_30092017_x000a_30092018_x000a_30042020_x000a_ACTUALIZADO_x000a_30112021"/>
    <n v="1"/>
    <x v="0"/>
  </r>
  <r>
    <x v="4"/>
    <x v="0"/>
    <m/>
    <m/>
    <m/>
    <m/>
    <m/>
    <m/>
    <m/>
    <s v="5. Realizar la codificación para la puesta en producción del Proyecto   Núcleo Básico - Fase I - Proyecto de Zonas Francasl, debidamente  formalizados en el  Formato  Información de Versión 300001 -  FT-SI-2180 ."/>
    <s v="a. (01) un de Formato Información de Versión 300001 -  FT-SI-2180 "/>
    <n v="1"/>
    <d v="2020-01-16T00:00:00"/>
    <d v="2021-01-17T00:00:00"/>
    <n v="52.428571428571431"/>
    <n v="1"/>
    <s v="DGIT_x000a_NC - Subproceso Innovación y Tecnología_x000a_Dirección de Gestión de Innovación y Tecnología_x000a_Subdirección de Soluciones y Desarrollo_x000a__x000a_REFORMULADO_x000a_30092017_x000a_30092018_x000a_ACTUALIZADO_x000a_30112021"/>
    <n v="1"/>
    <x v="0"/>
  </r>
  <r>
    <x v="4"/>
    <x v="0"/>
    <m/>
    <m/>
    <m/>
    <m/>
    <m/>
    <m/>
    <m/>
    <s v="6. Ejecutar  las pruebas funcionales y realizar el despliegue  en producción del Proyecto  Núcleo Básico - Fase I - Proyecto de Zonas Franca, debidamente  formalizados en el  Formato  Aceptación de Pruebas Funcionales y Salida a Producción  - FT-SI-1851 y autorizado mediante Acta de Comité de Gestión de  Cambios de Tecnología."/>
    <s v="a. (01) un Formato  de Aceptación de Pruebas Funcionales y Salida a Producción  - FT-SI-1851_x000a__x000a_b. (01) un Acta de Comité de Gestión de  Cambios de Tecnología del  Software instalado y en Producción."/>
    <n v="2"/>
    <d v="2021-01-18T00:00:00"/>
    <d v="2022-01-19T00:00:00"/>
    <n v="52.285714285714285"/>
    <n v="2"/>
    <s v="DGIT_x000a_NC - Subproceso Innovación y Tecnología_x000a_Dirección de Gestión de Innovación y Tecnología_x000a_Subdirección de Soluciones y Desarrollo_x000a__x000a_REFORMULADO_x000a_30/09/2017_x000a_30/09/2018_x000a_30/04/2020_x000a_ACTUALIZADO_x000a_30112021_x000a_"/>
    <n v="1"/>
    <x v="0"/>
  </r>
  <r>
    <x v="4"/>
    <x v="0"/>
    <m/>
    <m/>
    <m/>
    <m/>
    <m/>
    <m/>
    <m/>
    <s v="7. Realizar el análisis y diseño para la puesta en producción del Proyecto   Núcleo Básico - Fase I - Proyecto de   Tráfico Postal, debidamente  formalizados en los Formatos de Modelo de Diseño -  FT-SI-2003, Diseño de Base de Datos - FT-SI-2004 y Diseño de Interfaz de Usuario - FT-SI-2005."/>
    <s v="a. (01) Un Formato de  Modelo de Diseño -  FT-SI-2003_x000a__x000a_b. ((01) Un Formato de Diseño de Base de Datos - FT-SI-2004_x000a__x000a_c. (01) Un Formato de Diseño de Interfaz de Usuario - FT-SI-2005"/>
    <n v="3"/>
    <d v="2020-04-01T00:00:00"/>
    <d v="2020-07-30T00:00:00"/>
    <n v="17.142857142857142"/>
    <n v="3"/>
    <s v="DGIT_x000a_NC - Subproceso Innovación y Tecnología_x000a_Dirección de Gestión de Innovación y Tecnología_x000a_Subdirección de Soluciones y Desarrollo_x000a__x000a_ACTUALIZADO_x000a_30112021"/>
    <n v="1"/>
    <x v="0"/>
  </r>
  <r>
    <x v="4"/>
    <x v="0"/>
    <m/>
    <m/>
    <m/>
    <m/>
    <m/>
    <m/>
    <m/>
    <s v="8. Realizar la codificación para la puesta en producción del Proyecto   Núcleo Básico - Fase I - Proyecto de  Tráfico Postal, debidamente  formalizados en el  Formato  Información de Versión 300001 -  FT-SI-2180 ."/>
    <s v="a. (01) un de Formato Información de Versión 300001 -  FT-SI-2180 "/>
    <n v="1"/>
    <d v="2020-08-01T00:00:00"/>
    <d v="2021-01-17T00:00:00"/>
    <n v="24.142857142857142"/>
    <n v="1"/>
    <s v="DGIT_x000a_NC - Subproceso Innovación y Tecnología_x000a_Dirección de Gestión de Innovación y Tecnología_x000a_Subdirección de Soluciones y Desarrollo_x000a__x000a_ACTUALIZADO_x000a_30112021"/>
    <n v="1"/>
    <x v="0"/>
  </r>
  <r>
    <x v="4"/>
    <x v="0"/>
    <m/>
    <m/>
    <m/>
    <m/>
    <m/>
    <m/>
    <m/>
    <s v="9. Ejecutar  las pruebas funcionales y realizar el despliegue  en producción del Proyecto  Núcleo Básico - Fase I - l de  Tráfico Postal, debidamente  formalizados en el  Formato  Aceptación de Pruebas Funcionales y Salida a Producción  - FT-SI-1851 y autorizado mediante Acta de Comité de Gestión de  Cambios de Tecnología."/>
    <s v="a. (01) un Formato  de Aceptación de Pruebas Funcionales y Salida a Producción  - FT-SI-1851_x000a__x000a_b. (01) un Acta de Comité de Gestión de  Cambios de Tecnología del  Software instalado y en Producción."/>
    <n v="2"/>
    <d v="2021-01-18T00:00:00"/>
    <d v="2022-01-19T00:00:00"/>
    <n v="52.285714285714285"/>
    <n v="2"/>
    <s v="DGIT_x000a_NC - Subproceso Innovación y Tecnología_x000a_Dirección de Gestión de Innovación y Tecnología_x000a_Subdirección de Soluciones y Desarrollo_x000a__x000a_ACTUALIZADO_x000a_30112021"/>
    <n v="1"/>
    <x v="0"/>
  </r>
  <r>
    <x v="4"/>
    <x v="0"/>
    <m/>
    <m/>
    <m/>
    <m/>
    <m/>
    <m/>
    <s v="Evaluar por parte de las Áreas Usuarias,   la documentación recibida con la información y el estado de cada uno de los Proyectos correspondientes a sus negocios, para determinar   la conveniencia y prioridad de llevar a cabo   la  puesta en producción  de los Proyectos respectivos  en sus Fases I ó II según el caso  y;   si lo consideran pertinente, presentarlo al Centro de Despacho  en el Marco del Procedimiento PR-SI -0002_Centro de Despacho - SIE._x000a__x000a_Excepto la  Subdirección de Gestión de Registro Aduanero del Proyecto SEIEX - Sistemas Especiales de Importación - Exportación ,  la Subdirección de Gestión de Procesos y Competencias Laborales  del Proyecto  de Calidad y  la Subdirección de Gestión de Recursos Físicos en lo que corresponde al  Proyecto de Contratación, quienes informaron la no continuidad de los mismos. _x000a__x000a_El Proyecto de Jurídica, se asume   por parte  de  la Subdirección de Gestión de Representación Externa, la Subdirección de Gestión de Recursos Jurídicos y  la Subdirección de Gestión de Normativa y Doctrina, conjuntamente a sus Proyectos y de manera integral  en lo que les corresponde a sus negocios_x000a__x000a_NOTAS:_x000a__x000a_1. LOS  SISTEMAS DE INFORMACIÓN ALINV10, INFRAESTRUCTURA, INVENTARIO FASE I  E INVENTARIO FASE II, SE SE REEMPLAZARON  Y SE  EJECUTARON  MEDIANTE CONVENIO POR EL NUEVO  SISTEMA DE INFORMACIÓN SICOB._x000a__x000a__x000a_2. LA PRESENTE PROPUESTA ESTÁ  SUPEDITADA A CAMBIOS, POR  LOS NUEVOS LINEAMIENTOS QUE DETERMINE LA DIRECCIÓN GENERAL Y LAS  CORRESPONDIENTES ÁREAS DE NEGOCIO SOBRE LOS PROYECTOS PARA EL PROCESO DE COMERCIALIZACIÓN, CARTERA Y EL DE PLANEACIÓN, EN LO RELACIONADO CON LA VIABILIDAD Y ASIGNACIÓN DE RECURSOS._x000a_"/>
    <s v="1. Ejecutar el cronogama de  actividades  para  la puesta en producción del  Sistema de Información SICOB, requerido por la  Subdirección de Gestión de Recursos Físicos;  en el Marco del Subproceso &quot;Construcción de Sistemas de Información&quot;  del Proceso &quot;Servicios Informáticos&quot;."/>
    <s v="a. (01) un Formato Modelo de Diseño - FT-SI-2003_x000a__x000a_b. (01) un Formato Diseño de Base de Datos - FT-SI-2004_x000a__x000a_c. (01) un Formato Diseño de Interfaz de Usuario - FT-SI-2005"/>
    <n v="3"/>
    <d v="2018-09-18T00:00:00"/>
    <d v="2019-08-31T00:00:00"/>
    <n v="49.571428571428569"/>
    <n v="3"/>
    <s v="DGIT_x000a_NC - Subproceso Innovación y Tecnología_x000a_Dirección de Gestión de Innovación y Tecnología_x000a_Subdirección de Soluciones y Desarrollo_x000a__x000a_REFORMULADO_x000a_30042016_x000a_30092017_x000a_30092018_x000a_ACTUALIZADO_x000a_30112021"/>
    <n v="1"/>
    <x v="0"/>
  </r>
  <r>
    <x v="4"/>
    <x v="0"/>
    <m/>
    <m/>
    <m/>
    <m/>
    <m/>
    <m/>
    <m/>
    <s v="1. Ejecutar el cronogama de  actividades  para  la puesta en producción del  Sistema de Información SICOB, requerido por la  Subdirección de Gestión de Recursos Físicos;  en el Marco del Subproceso &quot;Construcción de Sistemas de Información&quot;  del Proceso &quot;Servicios Informáticos&quot;."/>
    <s v="a. (01) un Formato Información de Versión 300001 - FT-SI-2180 _x000a__x000a_b. (01) un Formato  de Aceptación de Pruebas Funcionales y Salida a Producción  - FT-SI-1851_x000a__x000a_c. (01) un Acta de Comité de Gestión de  Cambios de Tecnología del Software instalado y en Producción."/>
    <n v="3"/>
    <d v="2019-09-01T00:00:00"/>
    <d v="2019-12-31T00:00:00"/>
    <n v="17.285714285714285"/>
    <n v="3"/>
    <s v="DGIT_x000a_NC - Subproceso Innovación y Tecnología_x000a_Dirección de Gestión de Innovación y Tecnología_x000a_Subdirección de Soluciones y Desarrollo_x000a__x000a_REFORMULADO_x000a_30042016_x000a_30092017_x000a_30092018_x000a_ACTUALIZADO_x000a_30112021"/>
    <n v="1"/>
    <x v="0"/>
  </r>
  <r>
    <x v="4"/>
    <x v="0"/>
    <m/>
    <m/>
    <m/>
    <m/>
    <m/>
    <m/>
    <m/>
    <s v="Priorizar y detallar requerimientos funcionales tecnológicos necesario para la solución tecnológica para el proceso de Comercialización."/>
    <s v="Documento de requerimientos funcionales V1"/>
    <n v="1"/>
    <d v="2019-11-01T00:00:00"/>
    <d v="2020-10-30T00:00:00"/>
    <n v="52"/>
    <n v="1"/>
    <s v="DGIT_x000a_NC - Subproceso Innovación y Tecnología_x000a_Dirección de Gestión de Innovación y Tecnología_x000a_Subdirección de Soluciones y Desarrollo_x000a__x000a_NC - Subproceso Operación Logística_x000a_Dirección de Gestión Corporativa_x000a_Subdirección Logística_x000a__x000a_REFORMULADO_x000a_30092017_x000a_30092018_x000a_30092019_x000a_31102020_x000a_ACTUALIZADO_x000a_30112021"/>
    <n v="1"/>
    <x v="0"/>
  </r>
  <r>
    <x v="4"/>
    <x v="0"/>
    <m/>
    <m/>
    <m/>
    <m/>
    <m/>
    <m/>
    <s v="Fortalecer la gestión asociada a la administración de mercancías aprehendidas, decomisadas y abandonadas por medio de la implementación del módulo de logística e inventarios en el Nuevo Sistema de Gestión Corporativa&quot;"/>
    <s v="Implementación del modulo de logística e inventarios en el Nuevo Sistema de Gestión Corporativa"/>
    <s v="a) (01) Un  formato de Aceptación de Pruebas funcionales y salida a producción - FT-IIT-1851. b) (01) Un formato información de versión  FT-IIT-2180 c) (01) Un Acta de comité de gestión de Cambios de Tecnología del correspondiente software instalado y en producción. "/>
    <n v="3"/>
    <d v="2026-06-01T00:00:00"/>
    <d v="2028-12-31T00:00:00"/>
    <n v="134.85714285714286"/>
    <n v="0"/>
    <s v="ÁREA(S) RESPONSABLE(S) DGIT_x000a_NC - Subproceso Innovación y Tecnología_x000a_Dirección de Gestión de Innovación y Tecnología_x000a_Subdirección de Innovación y Proyectos_x000a_Subdirección de Soluciones y Desarrollo_x000a_Subdirección de Infraestructura Tecnológica y de Operaciones_x000a_NC - Subproceso Operación Logística_x000a_Dirección de Gestión Corporativa_x000a_Subdirección Logística_x000a_REFORMULADO_x000a_30092017_x000a_30092018_x000a_30092019_x000a_21102020_x000a_30112021_x000a_20052022_x000a_09122022_x000a_15052024_x000a_ "/>
    <n v="0"/>
    <x v="1"/>
  </r>
  <r>
    <x v="4"/>
    <x v="0"/>
    <m/>
    <m/>
    <m/>
    <m/>
    <m/>
    <m/>
    <s v="Evaluar por parte de las Áreas Usuarias,   la documentación recibida con la información y el estado de cada uno de los Proyectos correspondientes a sus negocios, para determinar   la conveniencia y prioridad de llevar a cabo   la  puesta en producción  de los Proyectos respectivos  en sus Fases I ó II según el caso  y;   si lo consideran pertinente, presentarlo al Centro de Despacho  en el Marco del Procedimiento PR-SI -0002_Centro de Despacho - SIE._x000a__x000a_Excepto la  Subdirección de Gestión de Registro Aduanero del Proyecto SEIEX - Sistemas Especiales de Importación - Exportación ,  la Subdirección de Gestión de Procesos y Competencias Laborales  del Proyecto  de Calidad y  la Subdirección de Gestión de Recursos Físicos en lo que corresponde al  Proyecto de Contratación, quienes informaron la no continuidad de los mismos. _x000a__x000a_El Proyecto de Jurídica, se asume   por parte  de  la Subdirección de Gestión de Representación Externa, la Subdirección de Gestión de Recursos Jurídicos y  la Subdirección de Gestión de Normativa y Doctrina, conjuntamente a sus Proyectos y de manera integral  en lo que les corresponde a sus negocios_x000a__x000a_NOTAS:_x000a__x000a_1. LOS  SISTEMAS DE INFORMACIÓN ALINV10, INFRAESTRUCTURA, INVENTARIO FASE I  E INVENTARIO FASE II, SE SE REEMPLAZARON  Y SE  EJECUTARON  MEDIANTE CONVENIO POR EL NUEVO  SISTEMA DE INFORMACIÓN SICOB._x000a__x000a__x000a_2. LA PRESENTE PROPUESTA ESTÁ  SUPEDITADA A CAMBIOS, POR  LOS NUEVOS LINEAMIENTOS QUE DETERMINE LA DIRECCIÓN GENERAL Y LAS  CORRESPONDIENTES ÁREAS DE NEGOCIO SOBRE LOS PROYECTOS PARA EL PROCESO DE COMERCIALIZACIÓN, CARTERA Y EL DE PLANEACIÓN, EN LO RELACIONADO CON LA VIABILIDAD Y ASIGNACIÓN DE RECURSOS._x000a_"/>
    <s v="3.1. Ejecutar el cronogama de  actividades  para  la puesta en producción de  cada uno de los Sistemas de Información:  Jurídica/Representación Externa, en el Marco del Subproceso &quot;Construcción de Sistemas de Información&quot;  del Proceso &quot;Servicios Informáticos&quot;._x000a_"/>
    <s v="a. (01) Un Formato Modelo de Diseño - FT-SI-2003_x000a__x000a_b. (01) Un Formato Diseño de Base de Datos - FT-SI-2004_x000a__x000a_c. (01) Un Formato Diseño de Interfaz de Usuario - FT-SI-2005"/>
    <n v="3"/>
    <d v="2019-09-18T00:00:00"/>
    <d v="2020-07-30T00:00:00"/>
    <n v="45.142857142857146"/>
    <n v="3"/>
    <s v="DGIT_x000a_NC - Subproceso Innovación y Tecnología_x000a_Dirección de Gestión de Innovación y Tecnología_x000a_Subdirección de Soluciones y Desarrollo_x000a__x000a_REFORMULADO_x000a_30092017_x000a_30092018_x000a_30042020_x000a_ACTUALIZADO_x000a_30112021"/>
    <n v="1"/>
    <x v="0"/>
  </r>
  <r>
    <x v="4"/>
    <x v="0"/>
    <m/>
    <m/>
    <m/>
    <m/>
    <m/>
    <m/>
    <m/>
    <m/>
    <s v="a. 01) Un Formato  Información de Versión 300001 - FT-SI-2180 _x000a__x000a_b. (01) Un Formato de Aceptación de Pruebas Funcionales y Salida a Producción  - FT-SI-1851_x000a__x000a_c. (01) Un  Acta de Comité de Gestión de  Cambios de Tecnología del correspondiente Software instalado y en Producción."/>
    <n v="3"/>
    <d v="2020-08-01T00:00:00"/>
    <d v="2020-10-30T00:00:00"/>
    <n v="12.857142857142858"/>
    <n v="3"/>
    <s v="DGIT_x000a_NC - Subproceso Innovación y Tecnología_x000a_Dirección de Gestión de Innovación y Tecnología_x000a_Subdirección de Soluciones y Desarrollo_x000a__x000a_NC - Subproceso Gestión Jurídica_x000a_Dirección de Gestión Jurídica_x000a_Subdirección de Representación Externa_x000a__x000a_REFORMULADO_x000a_30092017_x000a_30092018_x000a_30042020_x000a_ACTUALIZADO_x000a_30112021"/>
    <n v="1"/>
    <x v="0"/>
  </r>
  <r>
    <x v="4"/>
    <x v="0"/>
    <m/>
    <m/>
    <m/>
    <m/>
    <m/>
    <m/>
    <m/>
    <s v="3.2. Ejecutar el cronogama de  actividades  para  la puesta en producción de  cada uno de los Sistemas de Información:  Anotaciones Fiscales , en el Marco del Subproceso &quot;Construcción de Sistemas de Información&quot;  del Proceso &quot;Servicios Informáticos&quot;._x000a_"/>
    <s v="a. (01) Un Formato Modelo de Diseño - FT-SI-2003_x000a__x000a_b. (01) Un Formato Diseño de Base de Datos - FT-SI-2004_x000a__x000a_c. (01) Un Formato Diseño de Interfaz de Usuario - FT-SI-2005"/>
    <n v="3"/>
    <d v="2020-06-01T00:00:00"/>
    <d v="2021-05-30T00:00:00"/>
    <n v="51.857142857142854"/>
    <n v="3"/>
    <s v="DGIT_x000a_NC - Subproceso Innovación y Tecnología_x000a_Dirección de Gestión de Innovación y Tecnología_x000a_Subdirección de Soluciones y Desarrollo_x000a__x000a_NC - Subproceso Fiscalización y Liquidación_x000a_Dirección de Gestión de Fiscalización_x000a_Subdirección de Fiscalización Tributaria_x000a__x000a_ACTUALIZADO_x000a_30112021"/>
    <n v="1"/>
    <x v="0"/>
  </r>
  <r>
    <x v="4"/>
    <x v="0"/>
    <m/>
    <m/>
    <m/>
    <m/>
    <m/>
    <m/>
    <s v="Iniciar el proyecto con la definición de  los requerimientos funcionales de Anotaciones Fiscales _x000a_"/>
    <s v="Definir los requerimientos funcionales "/>
    <s v="Documento de requerimientos funcionales V1"/>
    <n v="1"/>
    <d v="2024-02-01T00:00:00"/>
    <d v="2025-03-31T00:00:00"/>
    <n v="60.571428571428569"/>
    <n v="1"/>
    <s v="DGIT_x000a_NC - Subproceso Fiscalización y Liquidación_x000a_Dirección de Gestión de Fiscalización_x000a_Subdirección de Fiscalización Tributaria_x000a__x000a_"/>
    <n v="1"/>
    <x v="0"/>
  </r>
  <r>
    <x v="4"/>
    <x v="0"/>
    <m/>
    <m/>
    <m/>
    <m/>
    <m/>
    <m/>
    <s v="Definir los requerimientos no funcionales "/>
    <s v="Definir los requerimientos no funcionales "/>
    <s v="Documento de requerimientos no funcionales V1"/>
    <n v="1"/>
    <d v="2024-02-01T00:00:00"/>
    <d v="2025-03-31T00:00:00"/>
    <n v="60.571428571428569"/>
    <n v="1"/>
    <s v="DGIT_x000a_NC - Subproceso Innovación y Tecnología_x000a_Dirección de Gestión de Innovación y Tecnología_x000a_Subdirección de Soluciones y Desarrollo_x000a__x000a_"/>
    <n v="1"/>
    <x v="0"/>
  </r>
  <r>
    <x v="4"/>
    <x v="0"/>
    <m/>
    <m/>
    <m/>
    <m/>
    <m/>
    <m/>
    <s v="Iniciar el proceso de contratación "/>
    <s v="Validar o aceptar el proceso de contratación"/>
    <s v="Documento de validación o aceptación del proceso de contratación"/>
    <n v="1"/>
    <d v="2023-11-01T00:00:00"/>
    <d v="2025-03-31T00:00:00"/>
    <n v="73.714285714285708"/>
    <n v="1"/>
    <s v="DGIT_x000a_NC - Subproceso Innovación y Tecnología_x000a_Dirección de Gestión de Innovación y Tecnología_x000a_Subdirección de Soluciones y Desarrollo_x000a__x000a_"/>
    <n v="1"/>
    <x v="0"/>
  </r>
  <r>
    <x v="4"/>
    <x v="0"/>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T_x000a_NC - Subproceso Fiscalización y Liquidación_x000a_Dirección de Gestión de Fiscalización_x000a_Subdirección de Fiscalización Tributaria_x000a__x000a_"/>
    <n v="1"/>
    <x v="0"/>
  </r>
  <r>
    <x v="4"/>
    <x v="0"/>
    <m/>
    <m/>
    <m/>
    <m/>
    <m/>
    <m/>
    <s v="Definir un Plan de trabajo de desarrollo de la solución tecnológica "/>
    <s v="Definir un Plan de trabajo de desarrollo de la solución tecnológica "/>
    <s v="Plan de trabajo V1"/>
    <n v="1"/>
    <d v="2023-11-01T00:00:00"/>
    <d v="2025-03-31T00:00:00"/>
    <n v="73.714285714285708"/>
    <n v="1"/>
    <s v="DGIT_x000a_NC - Subproceso Innovación y Tecnología_x000a_Dirección de Gestión de Innovación y Tecnología_x000a_Subdirección de Soluciones y Desarrollo_x000a__x000a_"/>
    <n v="1"/>
    <x v="0"/>
  </r>
  <r>
    <x v="4"/>
    <x v="0"/>
    <m/>
    <m/>
    <m/>
    <m/>
    <m/>
    <m/>
    <s v="Aprobar o validar el Plan de trabajo de la implementación de la solución tecnológica "/>
    <s v="Aprobar o validar el Plan de trabajo de la implementación de la solución tecnológica "/>
    <s v="Plan de trabajo aprobado V1 "/>
    <n v="1"/>
    <d v="2023-11-01T00:00:00"/>
    <d v="2025-05-31T00:00:00"/>
    <n v="82.428571428571431"/>
    <n v="1"/>
    <s v="DGIT_x000a_NC - Subproceso Innovación y Tecnología_x000a_Dirección de Gestión de Innovación y Tecnología_x000a_Subdirección de Soluciones y Desarrollo_x000a__x000a_NC - Subproceso Fiscalización y Liquidación_x000a_Dirección de Gestión de Fiscalización_x000a_Subdirección de Fiscalización Tributaria_x000a__x000a__x000a_"/>
    <n v="1"/>
    <x v="0"/>
  </r>
  <r>
    <x v="4"/>
    <x v="0"/>
    <m/>
    <m/>
    <m/>
    <m/>
    <m/>
    <m/>
    <s v="Iniciar el desarrollo de la solución tecnológica."/>
    <s v="Desarrollo de la solución"/>
    <s v="Informes de seguimiento"/>
    <n v="12"/>
    <d v="2026-01-02T00:00:00"/>
    <d v="2028-12-31T00:00:00"/>
    <n v="156.28571428571428"/>
    <n v="0"/>
    <s v="DGIT_x000a_NC - Subproceso Innovación y Tecnología_x000a_Dirección de Gestión de Innovación y Tecnología_x000a_Subdirección de Soluciones y Desarrollo_x000a__x000a_REFORMULADO_x000a_12072023_x000a_15052024"/>
    <n v="0"/>
    <x v="1"/>
  </r>
  <r>
    <x v="4"/>
    <x v="0"/>
    <m/>
    <m/>
    <m/>
    <m/>
    <m/>
    <m/>
    <s v="Iniciar la implementación de la solución tecnológica"/>
    <s v="Pruebas y evaluación funcional"/>
    <s v=" (01) Un  formato de Aceptación de Pruebas funcionales y salida a producción - FT-IIT-1851."/>
    <n v="1"/>
    <d v="2026-01-02T00:00:00"/>
    <d v="2028-12-31T00:00:00"/>
    <n v="156.28571428571428"/>
    <n v="0"/>
    <s v="DGIT_x000a_NC - Subproceso Fiscalización y Liquidación_x000a_Dirección de Gestión de Fiscalización_x000a_Subdirección de Fiscalización Tributaria_x000a__x000a_"/>
    <n v="0"/>
    <x v="1"/>
  </r>
  <r>
    <x v="4"/>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T_x000a_NC - Subproceso Innovación y Tecnología_x000a_Dirección de Gestión de Innovación y Tecnología_x000a_Subdirección de Soluciones y Desarrollo_x000a__x000a_NC - Subproceso Fiscalización y Liquidación_x000a_Dirección de Gestión de Fiscalización_x000a_Subdirección de Fiscalización Tributaria_x000a__x000a_REFORMULADO_x000a_12072023_x000a_15052024"/>
    <n v="0"/>
    <x v="1"/>
  </r>
  <r>
    <x v="4"/>
    <x v="0"/>
    <m/>
    <m/>
    <m/>
    <m/>
    <m/>
    <m/>
    <s v="Evaluar por parte de las Áreas Usuarias,   la documentación recibida con la información y el estado de cada uno de los Proyectos correspondientes a sus negocios, para determinar   la conveniencia y prioridad de llevar a cabo   la  puesta en producción  de los Proyectos respectivos  en sus Fases I ó II según el caso  y;   si lo consideran pertinente, presentarlo al Centro de Despacho  en el Marco del Procedimiento PR-SI -0002_Centro de Despacho - SIE._x000a__x000a_Excepto la  Subdirección de Gestión de Registro Aduanero del Proyecto SEIEX - Sistemas Especiales de Importación - Exportación ,  la Subdirección de Gestión de Procesos y Competencias Laborales  del Proyecto  de Calidad y  la Subdirección de Gestión de Recursos Físicos en lo que corresponde al  Proyecto de Contratación, quienes informaron la no continuidad de los mismos. _x000a__x000a_El Proyecto de Jurídica, se asume   por parte  de  la Subdirección de Gestión de Representación Externa, la Subdirección de Gestión de Recursos Jurídicos y  la Subdirección de Gestión de Normativa y Doctrina, conjuntamente a sus Proyectos y de manera integral  en lo que les corresponde a sus negocios_x000a__x000a_NOTAS:_x000a__x000a_1. LOS  SISTEMAS DE INFORMACIÓN ALINV10, INFRAESTRUCTURA, INVENTARIO FASE I  E INVENTARIO FASE II, SE SE REEMPLAZARON  Y SE  EJECUTARON  MEDIANTE CONVENIO POR EL NUEVO  SISTEMA DE INFORMACIÓN SICOB._x000a__x000a__x000a_2. LA PRESENTE PROPUESTA ESTÁ  SUPEDITADA A CAMBIOS, POR  LOS NUEVOS LINEAMIENTOS QUE DETERMINE LA DIRECCIÓN GENERAL Y LAS  CORRESPONDIENTES ÁREAS DE NEGOCIO SOBRE LOS PROYECTOS PARA EL PROCESO DE COMERCIALIZACIÓN, CARTERA Y EL DE PLANEACIÓN, EN LO RELACIONADO CON LA VIABILIDAD Y ASIGNACIÓN DE RECURSOS._x000a_"/>
    <s v="3.3. Ejecutar el cronogama de  actividades  para  la puesta en producción de  cada uno de los Sistemas de Información:  Prooveedores, en el Marco del Subproceso &quot;Construcción de Sistemas de Información&quot;  del Proceso &quot;Servicios Informáticos&quot;._x000a_"/>
    <s v="a. (01) Un Formato Modelo de Diseño - FT-SI-2003_x000a__x000a_b. (01) Un Formato Diseño de Base de Datos - FT-SI-2004_x000a__x000a_c. (01) Un Formato Diseño de Interfaz de Usuario - FT-SI-2005"/>
    <n v="3"/>
    <d v="2020-06-01T00:00:00"/>
    <d v="2021-05-30T00:00:00"/>
    <n v="51.857142857142854"/>
    <n v="3"/>
    <s v="DGIT_x000a_NC - Subproceso Innovación y Tecnología_x000a_Dirección de Gestión de Innovación y Tecnología_x000a_Subdirección de Soluciones y Desarrollo_x000a__x000a_NC - Subproceso Fiscalización y Liquidación_x000a_Dirección de Gestión de Fiscalización_x000a_Subdirección de Fiscalización Tributaria_x000a__x000a_ACTUALIZADO_x000a_30112021"/>
    <n v="1"/>
    <x v="0"/>
  </r>
  <r>
    <x v="4"/>
    <x v="0"/>
    <m/>
    <m/>
    <m/>
    <m/>
    <m/>
    <m/>
    <m/>
    <m/>
    <s v="a. 01) Un Formato  Información de Versión 300001 - FT-SI-2180 _x000a__x000a_b. (01) Un Formato de Aceptación de Pruebas Funcionales y Salida a Producción  - FT-SI-1851_x000a__x000a_c. (01) Un  Acta de Comité de Gestión de  Cambios de Tecnología del correspondiente Software instalado y en Producción."/>
    <n v="3"/>
    <d v="2023-01-01T00:00:00"/>
    <d v="2023-07-30T00:00:00"/>
    <n v="30"/>
    <n v="3"/>
    <s v="DGIT_x000a_NC - Subproceso Innovación y Tecnología_x000a_Dirección de Gestión de Innovación y Tecnología_x000a_Subdirección de Soluciones y Desarrollo_x000a__x000a_NC - Subproceso Fiscalización y Liquidación_x000a_Dirección de Gestión de Fiscalización_x000a_Subdirección de Fiscalización Tributaria_x000a__x000a_ACTUALIZADO_x000a_30112021_x000a_RFORMULADO_x000a_20052022_x000a_09122022"/>
    <n v="1"/>
    <x v="0"/>
  </r>
  <r>
    <x v="4"/>
    <x v="0"/>
    <m/>
    <m/>
    <m/>
    <m/>
    <m/>
    <m/>
    <m/>
    <s v="3.4. Ejecutar el cronogama de  actividades  para  la puesta en producción de  cada uno de los Sistemas de Información:  Denuncias de Fiscalización, en el Marco del Subproceso &quot;Construcción de Sistemas de Información&quot;  del Proceso &quot;Servicios Informáticos&quot;._x000a_"/>
    <s v="a. (01) Un Formato Modelo de Diseño - FT-SI-2003_x000a__x000a_b. (01) Un Formato Diseño de Base de Datos - FT-SI-2004_x000a__x000a_c. (01) Un Formato Diseño de Interfaz de Usuario - FT-SI-2005"/>
    <n v="3"/>
    <d v="2019-09-18T00:00:00"/>
    <d v="2020-07-30T00:00:00"/>
    <n v="45.142857142857146"/>
    <n v="3"/>
    <s v="DGIT_x000a_NC - Subproceso Innovación y Tecnología_x000a_Dirección de Gestión de Innovación y Tecnología_x000a_Subdirección de Soluciones y Desarrollo_x000a__x000a_NC - Subproceso Fiscalización y Liquidación_x000a_Dirección de Gestión de Fiscalización_x000a_Subdirección de Apoyo en la Lucha contra el Delito Aduanero y Fiscal_x000a__x000a_ACTUALIZADO_x000a_30112021"/>
    <n v="1"/>
    <x v="0"/>
  </r>
  <r>
    <x v="4"/>
    <x v="0"/>
    <m/>
    <m/>
    <m/>
    <m/>
    <m/>
    <m/>
    <m/>
    <m/>
    <s v="a. 01) Un Formato  Información de Versión 300001 - FT-SI-2180 _x000a__x000a_b. (01) Un Formato de Aceptación de Pruebas Funcionales y Salida a Producción  - FT-SI-1851_x000a__x000a_c. (01) Un  Acta de Comité de Gestión de  Cambios de Tecnología del correspondiente Software instalado y en Producción."/>
    <n v="3"/>
    <d v="2020-08-01T00:00:00"/>
    <d v="2020-12-31T00:00:00"/>
    <n v="21.714285714285715"/>
    <n v="3"/>
    <s v="DGIT_x000a_NC - Subproceso Innovación y Tecnología_x000a_Dirección de Gestión de Innovación y Tecnología_x000a_Subdirección de Soluciones y Desarrollo_x000a__x000a_NC - Subproceso Fiscalización y Liquidación_x000a_Dirección de Gestión de Fiscalización_x000a_Subdirección de Apoyo en la Lucha contra el Delito Aduanero y Fiscal_x000a__x000a_ACTUALIZADO_x000a_30112021"/>
    <n v="1"/>
    <x v="0"/>
  </r>
  <r>
    <x v="4"/>
    <x v="0"/>
    <m/>
    <m/>
    <m/>
    <m/>
    <m/>
    <m/>
    <m/>
    <s v="Priorizar y detallar requerimientos Funcionales tecnológicos necesario para la solución tecnológica  del Proyecto de Cartera._x000a__x000a_"/>
    <s v="Documento de requerimientos funcionales V1"/>
    <n v="1"/>
    <d v="2020-07-01T00:00:00"/>
    <d v="2020-12-31T00:00:00"/>
    <n v="26.142857142857142"/>
    <n v="1"/>
    <s v="DGIT_x000a_NC - Subproceso Innovación y Tecnología_x000a_Dirección de Gestión de Innovación y Tecnología_x000a_Subdirección de Soluciones y Desarrollo_x000a_Subdirección de Innovación y Proyectos_x000a__x000a_NC - Subproceso Recaudo - Devoluciones_x000a_Dirección de Gestión de Impuestos_x000a_Subdirección de Recaudo_x000a__x000a_REFORMULADO_x000a_30092017_x000a_30092018_x000a_31102020_x000a_ACTUALIZADO_x000a_30112021"/>
    <n v="1"/>
    <x v="0"/>
  </r>
  <r>
    <x v="4"/>
    <x v="0"/>
    <m/>
    <m/>
    <m/>
    <m/>
    <m/>
    <m/>
    <s v="Fortalecer la gestión asociada a la administración de mercancías aprehendidas, decomisadas y abandonadas por medio de la implementación del módulo de logística e inventarios en el Nuevo Sistema de Gestión Corporativa&quot;"/>
    <s v="Implementación del modulo de logística e inventarios en el Nuevo Sistema de Gestión Corporativa"/>
    <s v="a) (01) Un  formato de Aceptación de Pruebas funcionales y salida a producción - FT-IIT-1851. b) (01) Un formato información de versión  FT-IIT-2180 c) (01) Un Acta de comité de gestión de Cambios de Tecnología del correspondiente software instalado y en producción. "/>
    <n v="3"/>
    <d v="2026-06-01T00:00:00"/>
    <d v="2028-12-31T00:00:00"/>
    <n v="134.85714285714286"/>
    <n v="0"/>
    <s v="ÁREA(S) RESPONSABLE(S) DGIT_x000a_NC - Subproceso Innovación y Tecnología_x000a_Dirección de Gestión de Innovación y Tecnología_x000a_Subdirección de Innovación y Proyectos_x000a_Subdirección de Soluciones y Desarrollo_x000a_Subdirección de Infraestructura Tecnológica y de Operaciones_x000a_NC - Subproceso Operación Logística_x000a_Dirección de Gestión Corporativa_x000a_Subdirección Logística_x000a_REFORMULADO_x000a_30092017_x000a_30092018_x000a_30092019_x000a_21102020_x000a_30112021_x000a_20052022_x000a_09122022_x000a_15052024_x000a_ "/>
    <n v="0"/>
    <x v="1"/>
  </r>
  <r>
    <x v="4"/>
    <x v="0"/>
    <m/>
    <m/>
    <m/>
    <m/>
    <m/>
    <m/>
    <s v="Evaluar por parte de las Áreas Usuarias,   la documentación recibida con la información y el estado de cada uno de los Proyectos correspondientes a sus negocios, para determinar   la conveniencia y prioridad de llevar a cabo   la  puesta en producción  de los Proyectos respectivos  en sus Fases I ó II según el caso  y;   si lo consideran pertinente, presentarlo al Centro de Despacho  en el Marco del Procedimiento PR-SI -0002_Centro de Despacho - SIE._x000a__x000a_Excepto la  Subdirección de Gestión de Registro Aduanero del Proyecto SEIEX - Sistemas Especiales de Importación - Exportación ,  la Subdirección de Gestión de Procesos y Competencias Laborales  del Proyecto  de Calidad y  la Subdirección de Gestión de Recursos Físicos en lo que corresponde al  Proyecto de Contratación, quienes informaron la no continuidad de los mismos. _x000a__x000a_El Proyecto de Jurídica, se asume   por parte  de  la Subdirección de Gestión de Representación Externa, la Subdirección de Gestión de Recursos Jurídicos y  la Subdirección de Gestión de Normativa y Doctrina, conjuntamente a sus Proyectos y de manera integral  en lo que les corresponde a sus negocios_x000a__x000a_NOTAS:_x000a__x000a_1. LOS  SISTEMAS DE INFORMACIÓN ALINV10, INFRAESTRUCTURA, INVENTARIO FASE I  E INVENTARIO FASE II, SE SE REEMPLAZARON  Y SE  EJECUTARON  MEDIANTE CONVENIO POR EL NUEVO  SISTEMA DE INFORMACIÓN SICOB._x000a__x000a__x000a_2. LA PRESENTE PROPUESTA ESTÁ  SUPEDITADA A CAMBIOS, POR  LOS NUEVOS LINEAMIENTOS QUE DETERMINE LA DIRECCIÓN GENERAL Y LAS  CORRESPONDIENTES ÁREAS DE NEGOCIO SOBRE LOS PROYECTOS PARA EL PROCESO DE COMERCIALIZACIÓN, CARTERA Y EL DE PLANEACIÓN, EN LO RELACIONADO CON LA VIABILIDAD Y ASIGNACIÓN DE RECURSOS."/>
    <s v="Presentar Informe Semanal "/>
    <s v="Documentos"/>
    <n v="19"/>
    <d v="2015-05-22T00:00:00"/>
    <d v="2015-10-10T00:00:00"/>
    <n v="20.142857142857142"/>
    <n v="19"/>
    <s v="DGIT_x000a_NC - Subproceso Innovación y Tecnología_x000a_Dirección de Gestión de Innovación y Tecnología_x000a_Subdirección de Soluciones y Desarrollo_x000a__x000a_ACTUALIZADO_x000a_30112021_x000a_"/>
    <n v="1"/>
    <x v="0"/>
  </r>
  <r>
    <x v="4"/>
    <x v="0"/>
    <s v="18 Aud Funcion Pagadora y Recaudadora Vig  2015"/>
    <s v="22 02 002"/>
    <s v="Hallazgo No. 18  Operaciones Sobre Bases de Datos SYGA _x000a_&quot;Se observó que el sistema utilizado para la operación aduanera SYGA, en lo relacionado con los trámites de nacionalización y levante de mercancías, carece de seguimiento o auditoria en la base de datos transaccional en donde se pueda observar el usuario(s) que realizó operaciones CRUD  sobre dicha base de datos.&quot;_x000a_"/>
    <m/>
    <m/>
    <s v="Esta situación se presenta por debilidades en las políticas e iniciativas,  incluidas en el  Plan Estratégico de Tecnología de la Información y Comunicaciones-PETIC de la DIAN, referente al mejoramiento  del sistema  de Gestión de la seguridad  de la información; así como debilidades en la gestión y monitoreo de riesgos relacionados con el acceso no autorizado a los sistemas de información corporativos y uso indebido y/o inadecuado  de los datos  contenidos  en las bases de datos del sistema SYGA."/>
    <s v="Aplicar lo definido en el Procedimiento PR-SI-0002_CENTRO DE DESPACHO - SIE por parte de la Subdirección de Gestión de Comercio Exterior,   para la puesta en producción del Sistema de Información de Desaduanamiento. Sistema de Información que integra la culminación del Proyecto C-2010-001 - Declaración de Importación Electrónica (Ingreso de Mercancía - Desaduanamiento y el de Nacionalización de Mercancías)."/>
    <s v="Elaborar el Plan de Trabajo con las actividades a ejecutar   para  la puesta en producción del Sistema de Información de  Desaduanamiento,  requerido por la Subdirección de Gestión de Comercio Exterior, en el Marco del Subproceso &quot;Construcción de Sistemas de Información&quot; del Proceso &quot;Servicios Informáticos&quot;  y acorde con los siguientes Procedimientos :_x000a__x000a_15. PR-SI-0148_Análisis de Requerimientos de los Sistemas de Información._x000a_16. PR-SI-0149_Análisis y Diseño de los Sistemas de Información _x000a_17. PR-SI-0150_Codificación de los Sistemas de Información_x000a_18. PR-SI-0151_Ejecución de Pruebas de los Sistemas de Información_x000a_19. PR-SI-0152_Implantación de los Sistemas de Información"/>
    <s v="1. Un (1) Plan de Trabajo aprobado."/>
    <n v="1"/>
    <d v="2016-06-01T00:00:00"/>
    <d v="2016-12-31T00:00:00"/>
    <n v="30.428571428571427"/>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REFORMULADO_x000a_30092017_x000a_ACTUALIZADO_x000a_30112021"/>
    <n v="1"/>
    <x v="0"/>
  </r>
  <r>
    <x v="4"/>
    <x v="0"/>
    <m/>
    <m/>
    <m/>
    <m/>
    <m/>
    <m/>
    <m/>
    <s v="2. Realizar el levantamiento de requerimientos funcionales para la puesta en producción del Proyecto de Desaduanamiento, debidamente  formalizados en los Formatos de Especificación Funcional Detallada -  FT-SI-2007  y Casos de Uso -  FT-SI-2009."/>
    <s v="1. Generación de (02) dos formatos debidamente formalizados para la puesta en producción del Proyecto de Desaduanamiento:_x000a__x000a_1. (01) un Formato de Especificación Funcional Detallada -  FT-SI-2007 _x000a__x000a_2.(01) un Formato de Casos de Uso -  FT-SI-2009"/>
    <n v="2"/>
    <d v="2017-01-02T00:00:00"/>
    <d v="2017-07-31T00:00:00"/>
    <n v="30"/>
    <n v="2"/>
    <s v="DGIT_x000a_NC - Subproceso Innovación y Tecnología_x000a_Dirección de Gestión de Innovación y Tecnología_x000a_Subdirección de Soluciones y Desarrollo_x000a__x000a_NC – Subproceso Operación Aduanera_x000a_Dirección de Gestión de Aduanas_x000a_Subdirección de Operación Aduanera_x000a__x000a_REFORMULADO_x000a_30092017_x000a_ACTUALIZADO_x000a_30112021"/>
    <n v="1"/>
    <x v="0"/>
  </r>
  <r>
    <x v="4"/>
    <x v="0"/>
    <m/>
    <m/>
    <m/>
    <m/>
    <m/>
    <m/>
    <m/>
    <s v="3. Realizar el análisis y diseño para la puesta en producción del Proyecto de Desaduanamiento, debidamente  formalizados en los Formatos de Modelo de Diseño -  FT-SI-2003, Diseño de Base de Datos - FT-SI-2004 y Diseño de Interfaz de Usuario - FT-SI-2005."/>
    <s v="1. Generación de (03) tres formatos debidamente formalizados para la puesta en producción del Proyecto de Desaduanamiento:_x000a__x000a_1. (01) un Formato de  Modelo de Diseño -  FT-SI-2003_x000a__x000a_2. (01) un Formato de Diseño de Base de Datos - FT-SI-2004_x000a__x000a_3. (01) un Formato de Diseño de Interfaz de Usuario - FT-SI-2005"/>
    <n v="3"/>
    <d v="2017-08-01T00:00:00"/>
    <d v="2018-04-30T00:00:00"/>
    <n v="38.857142857142854"/>
    <n v="3"/>
    <s v="DGIT_x000a_NC - Subproceso Innovación y Tecnología_x000a_Dirección de Gestión de Innovación y Tecnología_x000a_Subdirección de Innovación y Proyectos_x000a__x000a__x000a_NC – Subproceso Operación Aduanera_x000a_Dirección de Gestión de Aduanas_x000a_Subdirección de Operación Aduanera_x000a__x000a_REFORMULADO_x000a_30092019_x000a_ACTUALIZADO_x000a_30112021"/>
    <n v="1"/>
    <x v="0"/>
  </r>
  <r>
    <x v="4"/>
    <x v="0"/>
    <m/>
    <m/>
    <m/>
    <m/>
    <m/>
    <m/>
    <s v="Definir Estrategia de Digitalización del Proyecto de Desaduanamiento._x000a_"/>
    <s v="Estrategia de Digitalización"/>
    <s v="Documento de Estrategia"/>
    <n v="1"/>
    <d v="2023-11-01T00:00:00"/>
    <d v="2024-07-31T00:00:00"/>
    <n v="39"/>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REFORMULADO_x000a_30092019_x000a_ACTUALIZADO_x000a_30112021"/>
    <n v="1"/>
    <x v="0"/>
  </r>
  <r>
    <x v="4"/>
    <x v="0"/>
    <m/>
    <m/>
    <m/>
    <m/>
    <m/>
    <m/>
    <s v="Desarrollar o adquirir la solución tecnológica del Proyecto de Desaduanamiento._x000a__x000a_"/>
    <s v="1. Informe de avance del proceso de contratación."/>
    <s v="Informe de avance del proceso"/>
    <n v="1"/>
    <d v="2023-11-01T00:00:00"/>
    <d v="2024-07-31T00:00:00"/>
    <n v="39"/>
    <n v="1"/>
    <s v="DGIT_x000a_NC-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REFORMULADO_x000a_30092019_x000a_30112021_x000a_20052022"/>
    <n v="1"/>
    <x v="0"/>
  </r>
  <r>
    <x v="4"/>
    <x v="0"/>
    <m/>
    <m/>
    <m/>
    <m/>
    <m/>
    <m/>
    <s v="Iniciar el proyecto con la definición de  los requerimientos funcionales _x000a_"/>
    <s v="Definir los requerimientos funcionales "/>
    <s v="Documento de requerimientos funcionales V1"/>
    <n v="1"/>
    <d v="2024-03-01T00:00:00"/>
    <d v="2025-03-31T00:00:00"/>
    <n v="56.428571428571431"/>
    <n v="1"/>
    <s v="DGIT_x000a_NC – Subproceso Operación Aduanera_x000a_Dirección de Gestión de Aduanas_x000a_Subdirección de Operación Aduanera_x000a_"/>
    <n v="1"/>
    <x v="0"/>
  </r>
  <r>
    <x v="4"/>
    <x v="0"/>
    <m/>
    <m/>
    <m/>
    <m/>
    <m/>
    <m/>
    <s v="Definir los requerimientos no funcionales "/>
    <s v="Definir los requerimientos no funcionales "/>
    <s v="Documento de requerimientos no funcionales V1"/>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_x000a__x000a__x000a_"/>
    <n v="1"/>
    <x v="0"/>
  </r>
  <r>
    <x v="4"/>
    <x v="0"/>
    <m/>
    <m/>
    <m/>
    <m/>
    <m/>
    <m/>
    <s v="Definir la priorización funcional de la implementación"/>
    <s v="Definir la priorización funcional de la implementación"/>
    <s v="Mapa de historias con la priorización funcional de la implementación V1"/>
    <n v="1"/>
    <d v="2024-03-01T00:00:00"/>
    <d v="2025-03-31T00:00:00"/>
    <n v="56.428571428571431"/>
    <n v="1"/>
    <s v="DGIT_x000a_NC – Subproceso Operación Aduanera_x000a_Dirección de Gestión de Aduanas_x000a_Subdirección de Operación Aduanera_x000a_"/>
    <n v="1"/>
    <x v="0"/>
  </r>
  <r>
    <x v="4"/>
    <x v="0"/>
    <m/>
    <m/>
    <m/>
    <m/>
    <m/>
    <m/>
    <s v="Definir un Plan de trabajo de desarrollo de la solución tecnológica "/>
    <s v="Definir un Plan de trabajo de desarrollo de la solución tecnológica "/>
    <s v="Plan de trabajo V1"/>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_x000a__x000a__x000a_"/>
    <n v="1"/>
    <x v="0"/>
  </r>
  <r>
    <x v="4"/>
    <x v="0"/>
    <m/>
    <m/>
    <m/>
    <m/>
    <m/>
    <m/>
    <s v="Aprobar o validar el Plan de trabajo de la implementación de la solución tecnológica "/>
    <s v="Aprobar o validar el Plan de trabajo de la implementación de la solución tecnológica "/>
    <s v="Plan de trabajo aprobado V1 "/>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_x000a__x000a_"/>
    <n v="1"/>
    <x v="0"/>
  </r>
  <r>
    <x v="4"/>
    <x v="0"/>
    <m/>
    <m/>
    <m/>
    <m/>
    <m/>
    <m/>
    <s v="Iniciar el desarrollo de la solución tecnológica."/>
    <s v="Desarrollo de la solución"/>
    <s v="Informes de seguimiento"/>
    <n v="10"/>
    <d v="2025-04-01T00:00:00"/>
    <d v="2028-12-31T00:00:00"/>
    <n v="195.71428571428572"/>
    <n v="0"/>
    <s v="DGIT_x000a_NC - Subproceso Innovación y Tecnología_x000a_Dirección de Gestión de Innovación y Tecnología_x000a_Subdirección de Innovación y Proyectos_x000a_Subdirección de Soluciones y Desarrollo_x000a_Subdirección de Infraestructura Tecnológica y de Operaciones_x000a__x000a__x000a_REFORMULADO_x000a_30092019_x000a_30112021_x000a_20052022"/>
    <n v="0"/>
    <x v="1"/>
  </r>
  <r>
    <x v="4"/>
    <x v="0"/>
    <m/>
    <m/>
    <m/>
    <m/>
    <m/>
    <m/>
    <s v="Iniciar la implementación de la solución tecnológica"/>
    <s v="c"/>
    <s v=" (01) Un  formato de Aceptación de Pruebas funcionales y salida a producción - FT-IIT-1851."/>
    <n v="1"/>
    <d v="2025-04-01T00:00:00"/>
    <d v="2028-12-31T00:00:00"/>
    <n v="195.71428571428572"/>
    <n v="0"/>
    <s v="DGIT_x000a_NC – Subproceso Operación Aduanera_x000a_Dirección de Gestión de Aduanas_x000a_Subdirección de Operación Aduanera_x000a_"/>
    <n v="0"/>
    <x v="1"/>
  </r>
  <r>
    <x v="4"/>
    <x v="0"/>
    <m/>
    <m/>
    <m/>
    <m/>
    <m/>
    <m/>
    <s v="Poner en  producción la solución tecnológica"/>
    <s v="Definir la puesta en producción de la solución tecnológica "/>
    <s v="Puesta en producción de la solución tecnologica: _x000a_a. (01) Un Acta de comité de gestión de Cambios de Tecnología del correspondiente software instalado y en producción"/>
    <n v="1"/>
    <d v="2025-04-01T00:00:00"/>
    <d v="2028-12-31T00:00:00"/>
    <n v="195.71428571428572"/>
    <n v="0"/>
    <s v="DGIT_x000a_NC - Subproceso Innovación y Tecnología_x000a_Dirección de Gestión de Innovación y Tecnología_x000a_Subdirección de Innovación y Proyectos_x000a_Subdirección de Soluciones y Desarrollo_x000a_Subdirección de Infraestructura Tecnológica y de Operaciones_x000a__x000a_NC – Subproceso Operación Aduanera_x000a_Dirección de Gestión de Aduanas_x000a_Subdirección de Operación Aduanera_x000a__x000a_REFORMULADO_x000a_30092019_x000a_30112021_x000a_20052022"/>
    <n v="0"/>
    <x v="1"/>
  </r>
  <r>
    <x v="4"/>
    <x v="0"/>
    <s v="19 Aud Función Pagadora y Recaudadora Vig  2015"/>
    <s v="22 02 001"/>
    <s v="Hallazgo No. 19  Rezago tecnológico Sistema Informático Electrónico Gestión Aduanera_x000a__x000a_&quot;El Plan Estratégico de la DIAN de Tecnología de la Información y Comunicaciones- PETIC (2015-2018) en el numeral 3. Marco Estratégico establece (...)_x000a_El Servicio Informático Electrónico aduanero SYGA, está basado en herramientas de software que presentan rezago tecnológico, lo que no permite una actualización de las mismas._x000a_Las herramientas de software que soportan el sistema SYGA, en lo relacionado con el soporte técnico extendido del fabricante expiraron , así (...)_x000a_Las situaciones descritas generan riesgo en la oportunidad de los registros de la información en el sistema informático electrónico aduanero, incremento de trámites manuales, riesgos en la confiabilidad e integridad de la información registrada en el sistema informático; así como, inoportunidad en las decisiones por parte de la alta dirección, situaciones que impactan directamente el proceso aduanero.&quot;_x000a_"/>
    <m/>
    <m/>
    <s v="&quot;Como causales para la autorización de presentación de declaraciones en forma manual y relacionada o atribuibles al sistema informático electrónico SIGLO XXI (SYGA) se identifican (…)&quot;"/>
    <s v="Aplicar lo definido en el Procedimiento PR-SI-0002_CENTRO DE DESPACHO - SIE por parte de la Subdirección de Gestión de Comercio Exterior,   para la puesta en producción del Sistema de Información de Desaduanamiento. Sistema de Información que integra la culminación del Proyecto C-2010-001 - Declaración de Importación Electrónica (Ingreso de Mercancía - Desaduanamiento y el de Nacionalización de Mercancías)."/>
    <s v="Elaborar el Plan de Trabajo con las actividades a ejecutar   para  la puesta en producción del Sistema de Información de  Desaduanamiento,  requerido por la Subdirección de Gestión de Comercio Exterior, en el Marco del Subproceso &quot;Construcción de Sistemas de Información&quot; del Proceso &quot;Servicios Informáticos&quot;  y acorde con los siguientes Procedimientos :_x000a__x000a_15. PR-SI-0148_Análisis de Requerimientos de los Sistemas de Información._x000a_16. PR-SI-0149_Análisis y Diseño de los Sistemas de Información _x000a_17. PR-SI-0150_Codificación de los Sistemas de Información_x000a_18. PR-SI-0151_Ejecución de Pruebas de los Sistemas de Información_x000a_19. PR-SI-0152_Implantación de los Sistemas de Información"/>
    <s v="1. Un (1) Plan de Trabajo aprobado."/>
    <n v="1"/>
    <d v="2016-06-01T00:00:00"/>
    <d v="2016-12-31T00:00:00"/>
    <n v="30.428571428571427"/>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REFORMULADO_x000a_30092017_x000a_ACTUALIZADO_x000a_30112021"/>
    <n v="1"/>
    <x v="0"/>
  </r>
  <r>
    <x v="4"/>
    <x v="0"/>
    <m/>
    <m/>
    <m/>
    <m/>
    <m/>
    <m/>
    <m/>
    <s v="2. Realizar el levantamiento de requerimientos funcionales para la puesta en producción del Proyecto de Desaduanamiento, debidamente  formalizados en los Formatos de Especificación Funcional Detallada -  FT-SI-2007  y Casos de Uso -  FT-SI-2009."/>
    <s v="1. Generación de (02) dos formatos debidamente formalizados para la puesta en producción del Proyecto de Desaduanamiento:_x000a__x000a_1. (01) un Formato de Especificación Funcional Detallada -  FT-SI-2007 _x000a__x000a_2.(01) un Formato de Casos de Uso -  FT-SI-2009"/>
    <n v="2"/>
    <d v="2017-01-02T00:00:00"/>
    <d v="2017-07-31T00:00:00"/>
    <n v="30"/>
    <n v="2"/>
    <s v="DGIT_x000a_NC - Subproceso Innovación y Tecnología_x000a_Dirección de Gestión de Innovación y Tecnología_x000a_Subdirección de Soluciones y Desarrollo_x000a__x000a_NC – Subproceso Operación Aduanera_x000a_Dirección de Gestión de Aduanas_x000a_Subdirección de Operación Aduanera_x000a__x000a_REFORMULADO_x000a_30092017_x000a_ACTUALIZADO_x000a_30112021"/>
    <n v="1"/>
    <x v="0"/>
  </r>
  <r>
    <x v="4"/>
    <x v="0"/>
    <m/>
    <m/>
    <m/>
    <m/>
    <m/>
    <m/>
    <m/>
    <s v="3. Realizar el análisis y diseño para la puesta en producción del Proyecto de Desaduanamiento, debidamente  formalizados en los Formatos de Modelo de Diseño -  FT-SI-2003, Diseño de Base de Datos - FT-SI-2004 y Diseño de Interfaz de Usuario - FT-SI-2005."/>
    <s v="1. Generación de (03) tres formatos debidamente formalizados para la puesta en producción del Proyecto de Desaduanamiento:_x000a__x000a_1. (01) un Formato de  Modelo de Diseño -  FT-SI-2003_x000a__x000a_2. (01) un Formato de Diseño de Base de Datos - FT-SI-2004_x000a__x000a_3. (01) un Formato de Diseño de Interfaz de Usuario - FT-SI-2005"/>
    <n v="3"/>
    <d v="2017-08-01T00:00:00"/>
    <d v="2018-04-30T00:00:00"/>
    <n v="38.857142857142854"/>
    <n v="3"/>
    <s v="DGIT_x000a_NC - Subproceso Innovación y Tecnología_x000a_Dirección de Gestión de Innovación y Tecnología_x000a_Subdirección de Innovación y Proyectos_x000a__x000a__x000a_NC – Subproceso Operación Aduanera_x000a_Dirección de Gestión de Aduanas_x000a_Subdirección de Operación Aduanera_x000a__x000a_REFORMULADO_x000a_30092019_x000a_ACTUALIZADO_x000a_30112021"/>
    <n v="1"/>
    <x v="0"/>
  </r>
  <r>
    <x v="4"/>
    <x v="0"/>
    <m/>
    <m/>
    <m/>
    <m/>
    <m/>
    <m/>
    <s v="Definir Estrategia de Digitalización del Proyecto de Desaduanamiento._x000a_"/>
    <s v="Estrategia de Digitalización"/>
    <s v="Documento de Estrategia"/>
    <n v="1"/>
    <d v="2023-11-01T00:00:00"/>
    <d v="2024-07-31T00:00:00"/>
    <n v="39"/>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REFORMULADO_x000a_30092019_x000a_ACTUALIZADO_x000a_30112021"/>
    <n v="1"/>
    <x v="0"/>
  </r>
  <r>
    <x v="4"/>
    <x v="0"/>
    <m/>
    <m/>
    <m/>
    <m/>
    <m/>
    <m/>
    <s v="Desarrollar o adquirir la solución tecnológica del Proyecto de Desaduanamiento._x000a__x000a_"/>
    <s v="1. Informe de avance del proceso de contratación."/>
    <s v="Informe de avance del proceso"/>
    <n v="1"/>
    <d v="2023-11-01T00:00:00"/>
    <d v="2024-07-31T00:00:00"/>
    <n v="39"/>
    <n v="1"/>
    <s v="DGIT_x000a_NC-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REFORMULADO_x000a_30092019_x000a_30112021_x000a_20052022"/>
    <n v="1"/>
    <x v="0"/>
  </r>
  <r>
    <x v="4"/>
    <x v="0"/>
    <m/>
    <m/>
    <m/>
    <m/>
    <m/>
    <m/>
    <s v="Iniciar el proyecto con la definición de  los requerimientos funcionales _x000a_"/>
    <s v="Definir los requerimientos funcionales "/>
    <s v="Documento de requerimientos funcionales V1"/>
    <n v="1"/>
    <d v="2024-03-01T00:00:00"/>
    <d v="2025-03-31T00:00:00"/>
    <n v="56.428571428571431"/>
    <n v="1"/>
    <s v="DGIT_x000a_NC – Subproceso Operación Aduanera_x000a_Dirección de Gestión de Aduanas_x000a_Subdirección de Operación Aduanera_x000a_"/>
    <n v="1"/>
    <x v="0"/>
  </r>
  <r>
    <x v="4"/>
    <x v="0"/>
    <m/>
    <m/>
    <m/>
    <m/>
    <m/>
    <m/>
    <s v="Definir los requerimientos no funcionales "/>
    <s v="Definir los requerimientos no funcionales "/>
    <s v="Documento de requerimientos no funcionales V1"/>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_x000a__x000a__x000a_"/>
    <n v="1"/>
    <x v="0"/>
  </r>
  <r>
    <x v="4"/>
    <x v="0"/>
    <m/>
    <m/>
    <m/>
    <m/>
    <m/>
    <m/>
    <s v="Definir la priorización funcional de la implementación"/>
    <s v="Definir la priorización funcional de la implementación"/>
    <s v="Mapa de historias con la priorización funcional de la implementación V1"/>
    <n v="1"/>
    <d v="2024-03-01T00:00:00"/>
    <d v="2025-03-31T00:00:00"/>
    <n v="56.428571428571431"/>
    <n v="1"/>
    <s v="DGIT_x000a_NC – Subproceso Operación Aduanera_x000a_Dirección de Gestión de Aduanas_x000a_Subdirección de Operación Aduanera_x000a_"/>
    <n v="1"/>
    <x v="0"/>
  </r>
  <r>
    <x v="4"/>
    <x v="0"/>
    <m/>
    <m/>
    <m/>
    <m/>
    <m/>
    <m/>
    <s v="Definir un Plan de trabajo de desarrollo de la solución tecnológica "/>
    <s v="Definir un Plan de trabajo de desarrollo de la solución tecnológica "/>
    <s v="Plan de trabajo V1"/>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_x000a__x000a__x000a_"/>
    <n v="1"/>
    <x v="0"/>
  </r>
  <r>
    <x v="4"/>
    <x v="0"/>
    <m/>
    <m/>
    <m/>
    <m/>
    <m/>
    <m/>
    <s v="Aprobar o validar el Plan de trabajo de la implementación de la solución tecnológica "/>
    <s v="Aprobar o validar el Plan de trabajo de la implementación de la solución tecnológica "/>
    <s v="Plan de trabajo aprobado V1 "/>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_x000a__x000a_"/>
    <n v="1"/>
    <x v="0"/>
  </r>
  <r>
    <x v="4"/>
    <x v="0"/>
    <m/>
    <m/>
    <m/>
    <m/>
    <m/>
    <m/>
    <s v="Iniciar el desarrollo de la solución tecnológica."/>
    <s v="Desarrollo de la solución"/>
    <s v="Informes de seguimiento"/>
    <n v="10"/>
    <d v="2025-04-01T00:00:00"/>
    <d v="2028-12-31T00:00:00"/>
    <n v="195.71428571428572"/>
    <n v="0"/>
    <s v="DGIT_x000a_NC - Subproceso Innovación y Tecnología_x000a_Dirección de Gestión de Innovación y Tecnología_x000a_Subdirección de Innovación y Proyectos_x000a_Subdirección de Soluciones y Desarrollo_x000a_Subdirección de Infraestructura Tecnológica y de Operaciones_x000a__x000a__x000a_REFORMULADO_x000a_30092019_x000a_30112021_x000a_20052022"/>
    <n v="0"/>
    <x v="1"/>
  </r>
  <r>
    <x v="4"/>
    <x v="0"/>
    <m/>
    <m/>
    <m/>
    <m/>
    <m/>
    <m/>
    <s v="Iniciar la implementación de la solución tecnológica"/>
    <s v="c"/>
    <s v=" (01) Un  formato de Aceptación de Pruebas funcionales y salida a producción - FT-IIT-1851."/>
    <n v="1"/>
    <d v="2025-04-01T00:00:00"/>
    <d v="2028-12-31T00:00:00"/>
    <n v="195.71428571428572"/>
    <n v="0"/>
    <s v="DGIT_x000a_NC – Subproceso Operación Aduanera_x000a_Dirección de Gestión de Aduanas_x000a_Subdirección de Operación Aduanera_x000a_"/>
    <n v="0"/>
    <x v="1"/>
  </r>
  <r>
    <x v="4"/>
    <x v="0"/>
    <m/>
    <m/>
    <m/>
    <m/>
    <m/>
    <m/>
    <s v="Poner en  producción la solución tecnológica"/>
    <s v="Definir la puesta en producción de la solución tecnológica "/>
    <s v="Puesta en producción de la solución tecnologica: _x000a_a. (01) Un Acta de comité de gestión de Cambios de Tecnología del correspondiente software instalado y en producción"/>
    <n v="1"/>
    <d v="2025-04-01T00:00:00"/>
    <d v="2028-12-31T00:00:00"/>
    <n v="195.71428571428572"/>
    <n v="0"/>
    <s v="DGIT_x000a_NC - Subproceso Innovación y Tecnología_x000a_Dirección de Gestión de Innovación y Tecnología_x000a_Subdirección de Innovación y Proyectos_x000a_Subdirección de Soluciones y Desarrollo_x000a_Subdirección de Infraestructura Tecnológica y de Operaciones_x000a__x000a_NC – Subproceso Operación Aduanera_x000a_Dirección de Gestión de Aduanas_x000a_Subdirección de Operación Aduanera_x000a__x000a_REFORMULADO_x000a_30092019_x000a_30112021_x000a_20052022"/>
    <n v="0"/>
    <x v="1"/>
  </r>
  <r>
    <x v="4"/>
    <x v="0"/>
    <s v="20 Aud Función Pagadora y Recaudadora Vig  2015"/>
    <s v="22 02 100"/>
    <s v="Hallazgo No. 20  Caídas Sistema Informático Siglo XXI_x000a_&quot;Mediante análisis y solicitud de información, se evidenció que el sistema aduanero SIGLO XXI, tuvo un total de 354 horas de caída durante la vigencia 2015, teniendo los usuarios que acudir a la contingencia de trámites en forma manual, sin registrar la información respectiva en el sistema. _x000a_Entre las causas presentadas y relacionadas con las caídas del sistema informático electrónico aduanero, que representan un 90% del total de las caídas, se identifican (...) &quot;_x000a_"/>
    <m/>
    <m/>
    <s v="Lo anterior, evidencia debilidades en la aplicación de los objetivos tácticos incluidos en el Plan Estratégico de Tecnología de la Información y Comunicaciones, referente al rediseño estructural de la arquitectura tecnológica.  "/>
    <s v="Aplicar lo definido en el Procedimiento PR-SI-0002_CENTRO DE DESPACHO - SIE por parte de la Subdirección de Gestión de Comercio Exterior,   para la puesta en producción del Sistema de Información de Desaduanamiento. Sistema de Información que integra la culminación del Proyecto C-2010-001 - Declaración de Importación Electrónica (Ingreso de Mercancía - Desaduanamiento y el de Nacionalización de Mercancías)."/>
    <s v="Elaborar el Plan de trabajo V1 con las actividades a ejecutar   para  la puesta en producción del Sistema de Información de  Desaduanamiento,  requerido por la Subdirección de Gestión de Comercio Exterior, en el Marco del Subproceso &quot;Construcción de Sistemas de Información&quot; del Proceso &quot;Servicios Informáticos&quot;  y acorde con los siguientes Procedimientos :_x000a__x000a_15. PR-SI-0148_Análisis de Requerimientos de los Sistemas de Información._x000a_16. PR-SI-0149_Análisis y Diseño de los Sistemas de Información_x000a_17. PR-SI-0150_Codificación de los Sistemas de Información_x000a_18. PR-SI-0151_Ejecución de Pruebas de los Sistemas de Información_x000a_19. PR-SI-0152_Implantación de los Sistemas de Información"/>
    <s v="1. Un (1) Plan de trabajo V1 aprobado."/>
    <n v="1"/>
    <d v="2016-06-01T00:00:00"/>
    <d v="2016-12-31T00:00:00"/>
    <n v="30.428571428571427"/>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ACTUALIZADO_x000a_30112021"/>
    <n v="1"/>
    <x v="0"/>
  </r>
  <r>
    <x v="4"/>
    <x v="0"/>
    <m/>
    <m/>
    <m/>
    <m/>
    <m/>
    <m/>
    <m/>
    <s v="2. Realizar el levantamiento de requerimientos funcionales para la puesta en producción del Proyecto de Desaduanamiento, debidamente  formalizados en los Formatos de Especificación Funcional Detallada -  FT-SI-2007  y Casos de Uso -  FT-SI-2009."/>
    <s v="1. Generación de (02) dos formatos debidamente formalizados para la puesta en producción del Proyecto de Desaduanamiento:_x000a__x000a_1. (01) un Formato de Especificación Funcional Detallada -  FT-SI-2007 _x000a__x000a_2.(01) un Formato de Casos de Uso -  FT-SI-2009"/>
    <n v="2"/>
    <d v="2017-01-02T00:00:00"/>
    <d v="2017-07-31T00:00:00"/>
    <n v="30"/>
    <n v="2"/>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REFORMULADO_x000a_30092017_x000a_ACTUALIZADO_x000a_30112021"/>
    <n v="1"/>
    <x v="0"/>
  </r>
  <r>
    <x v="4"/>
    <x v="0"/>
    <m/>
    <m/>
    <m/>
    <m/>
    <m/>
    <m/>
    <m/>
    <s v="3. Realizar el análisis y diseño para la puesta en producción del Proyecto de Desaduanamiento, debidamente  formalizados en los Formatos de Modelo de Diseño -  FT-SI-2003, Diseño de Base de Datos - FT-SI-2004 y Diseño de Interfaz de Usuario - FT-SI-2005."/>
    <s v="1. Generación de (03) tres formatos debidamente formalizados para la puesta en producción del Proyecto de Desaduanamiento:_x000a__x000a_1. (01) un Formato de  Modelo de Diseño -  FT-SI-2003_x000a__x000a_2. (01) un Formato de Diseño de Base de Datos - FT-SI-2004_x000a__x000a_3. (01) un Formato de Diseño de Interfaz de Usuario - FT-SI-2005"/>
    <n v="3"/>
    <d v="2017-08-01T00:00:00"/>
    <d v="2018-04-30T00:00:00"/>
    <n v="38.857142857142854"/>
    <n v="3"/>
    <s v="DGIT_x000a_NC- Subproceso Innovación y Tecnología_x000a_Dirección de Gestión de Innovación y Tecnología_x000a_Subdirección de Soluciones y Desarrollo_x000a__x000a_NC – Subproceso Operación Aduanera_x000a_Dirección de Gestión de Aduanas_x000a_Subdirección de Operación Aduanera_x000a__x000a_REFORMULADO_x000a_30092017_x000a_ACTUALIZADO_x000a_30112021"/>
    <n v="1"/>
    <x v="0"/>
  </r>
  <r>
    <x v="4"/>
    <x v="0"/>
    <m/>
    <m/>
    <m/>
    <m/>
    <m/>
    <m/>
    <s v="Definir Estrategia de Digitalización del Proyecto de Desaduanamiento._x000a__x000a_"/>
    <s v="Estrategia de Digitalización"/>
    <s v="Documento de Estrategia"/>
    <n v="1"/>
    <d v="2023-11-01T00:00:00"/>
    <d v="2024-07-31T00:00:00"/>
    <n v="39"/>
    <n v="1"/>
    <s v="DGIT_x000a_NC - Subproceso Innovación y Tecnología_x000a_Dirección de Gestión de Innovación y Tecnología_x000a_Subdirección de Innovación y Proyectos_x000a__x000a__x000a_NC – Subproceso Operación Aduanera_x000a_Dirección de Gestión de Aduanas_x000a_Subdirección de Operación Aduanera_x000a__x000a__x000a_REFORMULADO_x000a_30092019_x000a_ACTUALIZADO_x000a_30112021"/>
    <n v="1"/>
    <x v="0"/>
  </r>
  <r>
    <x v="4"/>
    <x v="0"/>
    <m/>
    <m/>
    <m/>
    <m/>
    <m/>
    <m/>
    <s v="Desarrollar o adquirir la solución tecnológica del Proyecto de Desaduanamiento._x000a__x000a_"/>
    <s v="1. Informe de avance del proceso de contratación."/>
    <s v="Informe de avance del proceso"/>
    <n v="1"/>
    <d v="2023-11-01T00:00:00"/>
    <d v="2024-07-31T00:00:00"/>
    <n v="39"/>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REFORMULADO_x000a_30092019_x000a_30112021"/>
    <n v="1"/>
    <x v="0"/>
  </r>
  <r>
    <x v="4"/>
    <x v="0"/>
    <m/>
    <m/>
    <m/>
    <m/>
    <m/>
    <m/>
    <s v="Iniciar el proyecto con la definición de  los requerimientos funcionales _x000a_"/>
    <s v="Definir los requerimientos funcionales "/>
    <s v="Documento de requerimientos funcionales V1"/>
    <n v="1"/>
    <d v="2024-03-01T00:00:00"/>
    <d v="2025-03-31T00:00:00"/>
    <n v="56.428571428571431"/>
    <n v="1"/>
    <s v="DGIT_x000a_NC – Subproceso Operación Aduanera_x000a_Dirección de Gestión de Aduanas_x000a_Subdirección de Operación Aduanera_x000a_"/>
    <n v="1"/>
    <x v="0"/>
  </r>
  <r>
    <x v="4"/>
    <x v="0"/>
    <m/>
    <m/>
    <m/>
    <m/>
    <m/>
    <m/>
    <s v="Definir los requerimientos no funcionales "/>
    <s v="Definir los requerimientos no funcionales "/>
    <s v="Documento de requerimientos no funcionales V1"/>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
    <n v="1"/>
    <x v="0"/>
  </r>
  <r>
    <x v="4"/>
    <x v="0"/>
    <m/>
    <m/>
    <m/>
    <m/>
    <m/>
    <m/>
    <s v="Definir la priorización funcional de la implementación"/>
    <s v="Definir la priorización funcional de la implementación"/>
    <s v="Mapa de historias con la priorización funcional de la implementación V1"/>
    <n v="1"/>
    <d v="2024-03-01T00:00:00"/>
    <d v="2025-03-31T00:00:00"/>
    <n v="56.428571428571431"/>
    <n v="1"/>
    <s v="DGIT_x000a_NC – Subproceso Operación Aduanera_x000a_Dirección de Gestión de Aduanas_x000a_Subdirección de Operación Aduanera_x000a_"/>
    <n v="1"/>
    <x v="0"/>
  </r>
  <r>
    <x v="4"/>
    <x v="0"/>
    <m/>
    <m/>
    <m/>
    <m/>
    <m/>
    <m/>
    <s v="Definir un Plan de trabajo de desarrollo de la solución tecnológica "/>
    <s v="Definir un Plan de trabajo de desarrollo de la solución tecnológica "/>
    <s v="Plan de trabajo V1"/>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
    <n v="1"/>
    <x v="0"/>
  </r>
  <r>
    <x v="4"/>
    <x v="0"/>
    <m/>
    <m/>
    <m/>
    <m/>
    <m/>
    <m/>
    <s v="Aprobar o validar el Plan de trabajo de la implementación de la solución tecnológica "/>
    <s v="Aprobar o validar el Plan de trabajo de la implementación de la solución tecnológica "/>
    <s v="Plan de trabajo aprobado V1 "/>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
    <n v="1"/>
    <x v="0"/>
  </r>
  <r>
    <x v="4"/>
    <x v="0"/>
    <m/>
    <m/>
    <m/>
    <m/>
    <m/>
    <m/>
    <s v="Iniciar el desarrollo de la solución tecnológica."/>
    <s v="Desarrollo de la solución"/>
    <s v="Informes de seguimiento"/>
    <n v="10"/>
    <d v="2025-04-01T00:00:00"/>
    <d v="2028-12-31T00:00:00"/>
    <n v="195.71428571428572"/>
    <n v="0"/>
    <s v="DGIT_x000a_NC - Subproceso Innovación y Tecnología_x000a_Dirección de Gestión de Innovación y Tecnología_x000a_Subdirección de Innovación y Proyectos_x000a_Subdirección de Soluciones y Desarrollo_x000a_"/>
    <n v="0"/>
    <x v="1"/>
  </r>
  <r>
    <x v="4"/>
    <x v="0"/>
    <m/>
    <m/>
    <m/>
    <m/>
    <m/>
    <m/>
    <s v="Iniciar la implementación de la solución tecnológica"/>
    <s v="Pruebas y evaluación funcional"/>
    <s v=" (01) Un  formato de Aceptación de Pruebas funcionales y salida a producción - FT-IIT-1851."/>
    <n v="1"/>
    <d v="2025-04-01T00:00:00"/>
    <d v="2028-12-31T00:00:00"/>
    <n v="195.71428571428572"/>
    <n v="0"/>
    <s v="DGIT_x000a_NC – Subproceso Operación Aduanera_x000a_Dirección de Gestión de Aduanas_x000a_Subdirección de Operación Aduanera_x000a_"/>
    <n v="0"/>
    <x v="1"/>
  </r>
  <r>
    <x v="4"/>
    <x v="0"/>
    <m/>
    <m/>
    <m/>
    <m/>
    <m/>
    <m/>
    <s v="Poner en  producción la solución tecnológica"/>
    <s v="Definir la puesta en producción de la solución tecnológica "/>
    <s v="Puesta en producción de la solución tecnologica: _x000a_a. (01) Un Acta de comité de gestión de Cambios de Tecnología del correspondiente software instalado y en producción"/>
    <n v="1"/>
    <d v="2025-04-01T00:00:00"/>
    <d v="2028-12-31T00:00:00"/>
    <n v="195.71428571428572"/>
    <n v="0"/>
    <s v="DGIT_x000a_NC - Subproceso Innovación y Tecnología_x000a_Dirección de Gestión de Innovación y Tecnología_x000a_Subdirección de Innovación y Proyectos_x000a_Subdirección de Soluciones y Desarrollo_x000a_Subdirección de Infraestructura Tecnológica y de Operaciones_x000a__x000a_NC – Subproceso Operación Aduanera_x000a_Dirección de Gestión de Aduanas_x000a_Subdirección de Operación Aduanera_x000a__x000a_REFORMULADO_x000a_30092019_x000a_30112021_x000a_20052022"/>
    <n v="0"/>
    <x v="1"/>
  </r>
  <r>
    <x v="4"/>
    <x v="0"/>
    <s v="1  Aud Operación Aduanera -Importaciones Dirección de Aduanas y Direcciones Seccionales de Aduanas de Bogotá, Cali, Buenaventura, Bucaramanga, Cartagena, Barranquilla y Santa Marta Vigencia 2018 y primer semestre de 2019"/>
    <s v="22 02 002"/>
    <s v="Hallazgo 1.  Declaraciones de Importación Duplicadas Seccional Bogotá – Nivel Central.  (D - P)_x000a__x000a_(…) se evidencio 724 registros de declaraciones con número de formulario y número de aceptación repetidos (…)._x000a__x000a_(…) se verifico que solo a una de las dos declaraciones (032018000155471-6 duplicada en SYGA) se le aplicó el proceso de selectividad en el sistema LUCIA (…) se constató que sólo la declaración que hizo tránsito por el sistema LUCIA, se encuentra registrada contablemente."/>
    <s v="(D - P)"/>
    <m/>
    <s v="Vulnerabilidad de los sistemas informáticos electrónicos de la DIAN en cuanto al control de la integridad y seguridad de la información aduanera lo cual va en contravía de los procedimientos internos para la nacionalización de mercancías en relación con la identificación única que debe tener cada declaración de importación para efectos de su registro y control en los sistemas informáticos electrónicos de la entidad."/>
    <s v="1. Definir Estrategia de Digitalización del Proyecto._x000a_"/>
    <s v="Estrategia de Digitalización"/>
    <s v="Documento de Estrategia"/>
    <n v="1"/>
    <d v="2023-11-01T00:00:00"/>
    <d v="2024-07-31T00:00:00"/>
    <n v="39"/>
    <n v="1"/>
    <s v="DGIT_x000a_NC - Subproceso Innovación y Tecnología_x000a_Dirección de Gestión de Innovación y Tecnología_x000a_Subdirección de Innovación y Proyectos_x000a_Subdirección de Soluciones y Desarrollo_x000a__x000a_NC - Proceso Cumplimiento de Obligaciones Aduaneras y Cambiarias_x000a_Dirección de Gestión de Aduanas_x000a_Subdirección de Operación Aduanera_x000a__x000a_REFORMULADO_x000a_30092019_x000a_ACTUALIZADO_x000a_30112021"/>
    <n v="1"/>
    <x v="0"/>
  </r>
  <r>
    <x v="4"/>
    <x v="0"/>
    <m/>
    <m/>
    <m/>
    <m/>
    <m/>
    <m/>
    <s v="Desarrollar o adquirir la solución tecnológica del Proyecto de Desaduanamiento._x000a__x000a_"/>
    <s v="1. Informe de avance del proceso de contratación."/>
    <s v="Informe de avance del proceso"/>
    <n v="1"/>
    <d v="2023-11-01T00:00:00"/>
    <d v="2024-07-31T00:00:00"/>
    <n v="39"/>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REFORMULADO_x000a_30092019_x000a_30112021_x000a_20052022"/>
    <n v="1"/>
    <x v="0"/>
  </r>
  <r>
    <x v="4"/>
    <x v="0"/>
    <m/>
    <m/>
    <m/>
    <m/>
    <m/>
    <m/>
    <s v="Iniciar el proyecto con la definición de  los requerimientos funcionales _x000a_"/>
    <s v="Definir los requerimientos funcionales "/>
    <s v="Documento de requerimientos funcionales V1"/>
    <n v="1"/>
    <d v="2024-03-01T00:00:00"/>
    <d v="2025-03-31T00:00:00"/>
    <n v="56.428571428571431"/>
    <n v="1"/>
    <s v="DGIT_x000a_NC – Subproceso Operación Aduanera_x000a_Dirección de Gestión de Aduanas_x000a_Subdirección de Operación Aduanera_x000a__x000a_"/>
    <n v="1"/>
    <x v="0"/>
  </r>
  <r>
    <x v="4"/>
    <x v="0"/>
    <m/>
    <m/>
    <m/>
    <m/>
    <m/>
    <m/>
    <s v="Definir los requerimientos no funcionales "/>
    <s v="Definir los requerimientos no funcionales "/>
    <s v="Documento de requerimientos no funcionales V1"/>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_x000a_"/>
    <n v="1"/>
    <x v="0"/>
  </r>
  <r>
    <x v="4"/>
    <x v="0"/>
    <m/>
    <m/>
    <m/>
    <m/>
    <m/>
    <m/>
    <s v="Definir la priorización funcional de la implementación"/>
    <s v="Definir la priorización funcional de la implementación"/>
    <s v="Mapa de historias con la priorización funcional de la implementación V1"/>
    <n v="1"/>
    <d v="2024-03-01T00:00:00"/>
    <d v="2025-03-31T00:00:00"/>
    <n v="56.428571428571431"/>
    <n v="1"/>
    <s v="DGIT_x000a_NC – Subproceso Operación Aduanera_x000a_Dirección de Gestión de Aduanas_x000a_Subdirección de Operación Aduanera_x000a__x000a_"/>
    <n v="1"/>
    <x v="0"/>
  </r>
  <r>
    <x v="4"/>
    <x v="0"/>
    <m/>
    <m/>
    <m/>
    <m/>
    <m/>
    <m/>
    <s v="Definir un Plan de trabajo de desarrollo de la solución tecnológica "/>
    <s v="Definir un Plan de trabajo de desarrollo de la solución tecnológica "/>
    <s v="Plan de trabajo V1"/>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_x000a_"/>
    <n v="1"/>
    <x v="0"/>
  </r>
  <r>
    <x v="4"/>
    <x v="0"/>
    <m/>
    <m/>
    <m/>
    <m/>
    <m/>
    <m/>
    <s v="Aprobar o validar el Plan de trabajo de la implementación de la solución tecnológica "/>
    <s v="Aprobar o validar el Plan de trabajo de la implementación de la solución tecnológica "/>
    <s v="Plan de trabajo aprobado V1 "/>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
    <n v="1"/>
    <x v="0"/>
  </r>
  <r>
    <x v="4"/>
    <x v="0"/>
    <m/>
    <m/>
    <m/>
    <m/>
    <m/>
    <m/>
    <s v="Iniciar el desarrollo de la solución tecnológica."/>
    <s v="Desarrollo de la solución"/>
    <s v="Informes de seguimiento"/>
    <n v="10"/>
    <d v="2025-04-01T00:00:00"/>
    <d v="2028-12-31T00:00:00"/>
    <n v="195.71428571428572"/>
    <n v="0"/>
    <s v="DGIT_x000a_NC - Subproceso Innovación y Tecnología_x000a_Dirección de Gestión de Innovación y Tecnología_x000a_Subdirección de Innovación y Proyectos_x000a_Subdirección de Soluciones y Desarrollo_x000a__x000a_30112021_x000a_20052022_x000a__x000a_"/>
    <n v="0"/>
    <x v="1"/>
  </r>
  <r>
    <x v="4"/>
    <x v="0"/>
    <m/>
    <m/>
    <m/>
    <m/>
    <m/>
    <m/>
    <s v="Iniciar la implementación de la solución tecnológica"/>
    <s v="Pruebas y evaluación funcional"/>
    <s v=" (01) Un  formato de Aceptación de Pruebas funcionales y salida a producción - FT-IIT-1851."/>
    <n v="1"/>
    <d v="2025-04-01T00:00:00"/>
    <d v="2028-12-31T00:00:00"/>
    <n v="195.71428571428572"/>
    <n v="0"/>
    <s v="DGIT_x000a_NC – Subproceso Operación Aduanera_x000a_Dirección de Gestión de Aduanas_x000a_Subdirección de Operación Aduanera_x000a__x000a_"/>
    <n v="0"/>
    <x v="1"/>
  </r>
  <r>
    <x v="4"/>
    <x v="0"/>
    <m/>
    <m/>
    <m/>
    <m/>
    <m/>
    <m/>
    <s v="Poner en  producción la solución tecnológica"/>
    <s v="Definir la puesta en producción de la solución tecnológica "/>
    <s v="Puesta en producción de la solución tecnologica: _x000a_a. (01) Un Acta de comité de gestión de Cambios de Tecnología del correspondiente software instalado y en producción"/>
    <n v="1"/>
    <d v="2025-04-01T00:00:00"/>
    <d v="2028-12-31T00:00:00"/>
    <n v="195.71428571428572"/>
    <n v="0"/>
    <s v="DGIT_x000a_NC - Subproceso Innovación y Tecnología_x000a_Dirección de Gestión de Innovación y Tecnología_x000a_Subdirección de Innovación y Proyectos_x000a_Subdirección de Soluciones y Desarrollo_x000a_Subdirección de Infraestructura Tecnológica y de Operaciones_x000a__x000a_NC – Subproceso Operación Aduanera_x000a_Dirección de Gestión de Aduanas_x000a_Subdirección de Operación Aduanera_x000a__x000a_REFORMULADO_x000a_30112021_x000a_20052022"/>
    <n v="0"/>
    <x v="1"/>
  </r>
  <r>
    <x v="4"/>
    <x v="0"/>
    <m/>
    <m/>
    <m/>
    <m/>
    <m/>
    <m/>
    <s v="3. Realizar un seguimiento mensual al sistema informático electrónico  "/>
    <s v="Realizar un seguimiento mensual conjunta con el area de tecnología al sistema informático electrónico el ultimo día hábil del mes."/>
    <s v="Informe de resultados"/>
    <n v="6"/>
    <d v="2020-02-01T00:00:00"/>
    <d v="2020-07-30T00:00:00"/>
    <n v="25.714285714285715"/>
    <n v="6"/>
    <s v="DGIT_x000a_NC - Subproceso Innovación y Tecnología_x000a_Dirección de Gestión de Innovación y Tecnología_x000a_Subdirección de Soluciones y Desarrollo_x000a__x000a_NC – Subproceso Operación Aduanera_x000a_Dirección de Gestión de Aduanas_x000a_Subdirección de Operación Aduanera_x000a__x000a_ACTUALIZADO_x000a_30112021"/>
    <n v="1"/>
    <x v="0"/>
  </r>
  <r>
    <x v="4"/>
    <x v="0"/>
    <s v="AUDITORÍA DE CUMPLIMIENTO - Proceso Operación Aduanera, vigencia 2022"/>
    <s v="17  01 008   "/>
    <s v="HALLAZGO No. 11. Sistema SYGA - Sistema informático de Gestión Aduanera (A)_x000a__x000a_En desarrollo del ejercicio auditor, la CGR para la muestra selectiva de terceros, solicitó a la UAE-DIAN la base de datos del universo de las declaraciones de importación presentadas y tramitadas a través del Sistema SYGA en la vigencia 2022 y la relación de las declaraciones manuales a nivel nacional de la misma vigencia (…)_x000a_De un total de 379.969 registros de importaciones y 176.737 registros de pagos consignados en las Bases de datos para los Nits de la muestra seleccionada y que corresponden a la vigencia 2022, se encontró lo siguiente:_x000a_1.Se observa un gran número de registros en los archivos de pago, que si bien un número de formulario de importación no proveen información del pago correspondiente porque los campos denominados: “No_Recibo”, “Arancel_Recibo, “Iva_Recbo”, “valor_docums_edi”, “Valor_aplicado”, “Recibo_consolidado”, “Valor_Recibo_Consolidado” tienen valor NULL, repitiéndose la situación observada en las mesas de trabajo. _x000a_2.Treinta y seis (36) Declaraciones de importación sobre las cuales no se obtiene datos de su correspondiente de pago en los archivos suministrados por los Nits que se relacionan a continuación (…)_x000a_3.Se obtiene un total de nueve (9) Nits de terceros para los cuales no se encuentra información de formularios de declaración de importación en la vigencia 2022, ni tampoco en las bases de datos de pagos suministradas por las seccionales, pese a que reportan saldo al cierre de la vigencia 2022, los cuales se relacionan a continuación (…)_x000a_4.Imprecisiones e Inexactitudes en los datos que se registran en SYGA para el campo “RAZON_SOCIAL_IMPORTADOR”, campo que ha sido poblado en la vigencia 2022 con diferencias en la Razón Social, incluso en el mismo mes para los siguientes NITS: _x000a_Situación similar ocurre con Nombres que incluyen una Ñ en la Razón Social como es el caso de los Nits. 800125639, 900123408, 900123408, los cuales en algunos casos es reconocido el carácter de forma correcta y en otros se observa con una interrogación “?”._x000a_Así mismo, en consultas realizadas por el equipo auditor de la CGR en el Sistema SYGA por la opción: Importaciones y a partir del reporte denominado “recaudo de usuarios aduaneros permanentes” para los pagos asociados de 19 importadores para el periodo 1 de enero a 31 de diciembre de 2022, se evidenció en 15 de ellos que corresponden al 78.94% del total analizado, que el valor que se encuentra en el campo denominado &quot;Recaudo reportado en este período por los bancos&quot; no está aplicado en 41 casos en el campo denominado &quot;Estado de saldos&quot;, por un valor total de $81.264.409.000.(…)"/>
    <m/>
    <m/>
    <s v="Falta de seguimiento por parte de la DIAN en la aplicación correcta de los saldos en el APLICATIVO SYGA para estos 15 importadores durante el periodo 1 enero a 31 diciembre de 2022. (…)_x000a__x000a_vulnerabilidad en el Sistema SYGA importaciones en la validación de los datos de entrada al permitir la captura de Razones sociales diferentes para un mismo Nit permitiendo el error humano, así como ausencia de integración con el sistema muisca en este punto del trámite del formulario para proveer la información del Importador y/o declarante a partir de su número de identificación, así como debilidades en la codificación y validación de caracteres especiales._x000a__x000a_Adicionalmente Inconsistencias e imprecisiones en la calidad de los datos, impidiendo que las consultas arrojen información de los pagos; así mismo debilidades durante el procesamiento de los datos, que arrojan salidas inexactas en el reporte de SYGA; y el incumplimiento de las Políticas de seguridad de la información. (…)"/>
    <s v="Implementa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T_x000a_NC - Subproceso Innovación y Tecnologia _x000a_Dirección de Gestión de Innovación y Tecnología                                                                                                 _x000a_Subdirección de Innovación y Proyectos_x000a_Subdirección de Soluciones y Desarrollo_x000a_"/>
    <n v="1"/>
    <x v="0"/>
  </r>
  <r>
    <x v="4"/>
    <x v="0"/>
    <m/>
    <m/>
    <m/>
    <m/>
    <m/>
    <m/>
    <m/>
    <s v="Desarrollar o adquirir la solución tecnologíca"/>
    <s v="1. Informe del avance del proceso de contratación"/>
    <n v="1"/>
    <d v="2023-11-01T00:00:00"/>
    <d v="2024-07-31T00:00:00"/>
    <n v="39"/>
    <n v="1"/>
    <s v="DGIT_x000a_NC - Subproceso Innovación y Tecnologia _x000a_Dirección de Gestión de Innovación y Tecnología                                                                                                 _x000a_Subdirección de Innovación y Proyectos_x000a_Subdirección de Soluciones y Desarrollo_x000a__x000a_NC - Subproceso Operación Aduanera_x000a_Dirección de Gestión de Aduanas_x000a_Subdirección de Operación Aduanera"/>
    <n v="1"/>
    <x v="0"/>
  </r>
  <r>
    <x v="4"/>
    <x v="0"/>
    <m/>
    <m/>
    <m/>
    <m/>
    <m/>
    <m/>
    <s v="Iniciar el proyecto con la definición de  los requerimientos funcionales _x000a_"/>
    <s v="Definir los requerimientos funcionales "/>
    <s v="Documento de requerimientos funcionales V1"/>
    <n v="1"/>
    <d v="2024-02-01T00:00:00"/>
    <d v="2025-03-31T00:00:00"/>
    <n v="60.571428571428569"/>
    <n v="1"/>
    <s v="DGIT_x000a_NC - Subproceso Operación Aduanera_x000a_Dirección de Gestión de Aduanas_x000a_Subdirección de Operación Aduanera_x000a__x000a_"/>
    <n v="1"/>
    <x v="0"/>
  </r>
  <r>
    <x v="4"/>
    <x v="0"/>
    <m/>
    <m/>
    <m/>
    <m/>
    <m/>
    <m/>
    <s v="Definir los requerimientos no funcionales "/>
    <s v="Definir los requerimientos no funcionales "/>
    <s v="Documento de requerimientos no funcionales V1"/>
    <n v="1"/>
    <d v="2024-02-01T00:00:00"/>
    <d v="2025-03-31T00:00:00"/>
    <n v="60.571428571428569"/>
    <n v="1"/>
    <s v="DGIT_x000a_NC - Subproceso Innovación y Tecnologia _x000a_Dirección de Gestión de Innovación y Tecnología_x000a_Subdirección de Innovación y Proyectos_x000a_Subdirección de Soluciones y Desarrollo"/>
    <n v="1"/>
    <x v="0"/>
  </r>
  <r>
    <x v="4"/>
    <x v="0"/>
    <m/>
    <m/>
    <m/>
    <m/>
    <m/>
    <m/>
    <s v="Iniciar el proceso de contratación "/>
    <s v="Validar o aceptar el proceso de contratación"/>
    <s v="Documento de validación o aceptación del proceso de contratación"/>
    <n v="1"/>
    <d v="2023-11-01T00:00:00"/>
    <d v="2025-03-31T00:00:00"/>
    <n v="73.714285714285708"/>
    <n v="1"/>
    <s v="DGIT_x000a_NC - Subproceso Innovación y Tecnologia _x000a_Dirección de Gestión de Innovación y Tecnología_x000a_Subdirección de Innovación y Proyectos_x000a_Subdirección de Soluciones y Desarrollo"/>
    <n v="1"/>
    <x v="0"/>
  </r>
  <r>
    <x v="4"/>
    <x v="0"/>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T_x000a_NC - Subproceso Operación Aduanera_x000a_Dirección de Gestión de Aduanas_x000a_Subdirección de Operación Aduanera_x000a__x000a_"/>
    <n v="1"/>
    <x v="0"/>
  </r>
  <r>
    <x v="4"/>
    <x v="0"/>
    <m/>
    <m/>
    <m/>
    <m/>
    <m/>
    <m/>
    <s v="Definir un Plan de trabajo de desarrollo de la solución tecnológica "/>
    <s v="Definir un Plan de trabajo de desarrollo de la solución tecnológica "/>
    <s v="Plan de trabajo V1"/>
    <n v="1"/>
    <d v="2023-11-01T00:00:00"/>
    <d v="2025-03-31T00:00:00"/>
    <n v="73.714285714285708"/>
    <n v="1"/>
    <s v="DGIT_x000a_NC - Subproceso Innovación y Tecnologia _x000a_Dirección de Gestión de Innovación y Tecnología_x000a_Subdirección de Innovación y Proyectos_x000a_Subdirección de Soluciones y Desarrollo"/>
    <n v="1"/>
    <x v="0"/>
  </r>
  <r>
    <x v="4"/>
    <x v="0"/>
    <m/>
    <m/>
    <m/>
    <m/>
    <m/>
    <m/>
    <s v="Aprobar o validar el Plan de trabajo de la implementación de la solución tecnológica "/>
    <s v="Aprobar o validar el Plan de trabajo de la implementación de la solución tecnológica "/>
    <s v="Plan de trabajo aprobado V1 "/>
    <n v="1"/>
    <d v="2023-11-01T00:00:00"/>
    <d v="2025-05-31T00:00:00"/>
    <n v="82.428571428571431"/>
    <n v="1"/>
    <s v="DGIT_x000a_NC - Subproceso Innovación y Tecnologia 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
    <n v="1"/>
    <x v="0"/>
  </r>
  <r>
    <x v="4"/>
    <x v="0"/>
    <m/>
    <m/>
    <m/>
    <m/>
    <m/>
    <m/>
    <s v="Iniciar el desarrollo de la solución tecnológica."/>
    <s v="Desarrollo de la solución"/>
    <s v="Informes de seguimiento"/>
    <n v="12"/>
    <d v="2026-01-02T00:00:00"/>
    <d v="2028-12-31T00:00:00"/>
    <n v="156.28571428571428"/>
    <n v="0"/>
    <s v="DGIT_x000a_NC - Subproceso Innovación y Tecnologia _x000a_Dirección de Gestión de Innovación y Tecnología_x000a_Subdirección de Innovación y Proyectos_x000a_Subdirección de Soluciones y Desarrollo"/>
    <n v="0"/>
    <x v="1"/>
  </r>
  <r>
    <x v="4"/>
    <x v="0"/>
    <m/>
    <m/>
    <m/>
    <m/>
    <m/>
    <m/>
    <s v="Iniciar la implementación de la solución tecnológica"/>
    <s v="Pruebas y evaluación funcional"/>
    <s v=" (01) Un  formato de Aceptación de Pruebas funcionales y salida a producción - FT-IIT-1851."/>
    <n v="1"/>
    <d v="2026-01-02T00:00:00"/>
    <d v="2028-12-31T00:00:00"/>
    <n v="156.28571428571428"/>
    <n v="0"/>
    <s v="DGIT_x000a_NC - Subproceso Operación Aduanera_x000a_Dirección de Gestión de Aduanas_x000a_Subdirección de Operación Aduanera_x000a__x000a_"/>
    <n v="0"/>
    <x v="1"/>
  </r>
  <r>
    <x v="4"/>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T_x000a_NC - Subproceso Innovación y Tecnologia 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
    <n v="0"/>
    <x v="1"/>
  </r>
  <r>
    <x v="4"/>
    <x v="0"/>
    <s v="Auditoria Financiera Vigencia 2024"/>
    <s v="11  03  001   "/>
    <s v=" Hallazgo No. 3 Implementación Plan de Modernización Tecnológica (A)_x000a__x000a_“(…) con los recursos del Proyecto de Inversión, la DIAN ha procurado mantener en continuidad y funcionamiento los aplicativos con que cuenta, para garantizar las operaciones; sin embargo, se evidencia deterioro en la funcionalidad de varios aplicativos, pues como se puede verificar en los informes de la misma entidad, persisten errores en los sistemas de información. Esto se ha ocasionado, porque en los últimos años, no se ha realizado una renovación de las soluciones informáticas frente al mundo de alternativas que las tecnologías digitales van produciendo. Persiste la coexistencia de numerosos aplicativos que no permiten una interrelación efectiva entre ellos; tales como: _x000a_1.Los procesos de cobro se ejecutan entre varios sistemas que gestionan la información de manera fraccionada y no se comunican entre sí, dando como resultado múltiples tareas manuales y la dificultad consecuente de control y seguimiento. _x000a_2.En el módulo de Devoluciones y/o compensaciones, donde a pesar que, debe efectuarse solicitud de Certificación de las Deudas, se presenta la gestión de devoluciones sobre saldos a favor, obtenidos de manera irregular. Las validaciones que es necesario realizar convierten el proceso en dispendioso y poco confiable, conllevando a la producción de resoluciones de corrección o de resolución de las solicitudes; esfuerzos encaminados en poner a punto el módulo de anulaciones y correcciones de formatos generados en el proceso de Fiscalización Tributaria y mejorar la interoperabilidad de la plataforma MUISCA._x000a_3.El aplicativo de la Obligación financiera, adolece de las debidas validaciones y verificaciones, para impedir que continúen presentándose Descuentos Tributarios y en el Valor por Inversión en Obras por Impuestos, casillas de las que los contribuyentes hacen uso indiscriminado sin cumplir los requisitos que las habilitan y que la DIAN no puede constatar para cada uno de ellos. Este proceso requiere ser optimizado, para que se cumplan de algún modo validaciones en los requisitos que permiten estos descuentos, ya que, según verificaciones efectuadas sobre obligaciones de contribuyentes, originan muchas veces disminución en los impuestos y saldos a favor, que no son justificables. _x000a__x000a_4.El control de las mercancías en la Dirección de Gestión de Aduanas, presenta baja automatización en los procesos y uso de tecnologías; dando lugar a inconsistencias, falta de control y seguimiento de las mercancías; siendo el caso, las Mercancías ADA (Aprehendidas, Decomisadas o Abandonadas), cuyo registro de transacciones se basa en entradas y salidas y presenta clara obsolescencia para llevar la trazabilidad de los casos que ocurren con estas mercancías, donde se observa que, deben efectuarse actividades manuales, dando ocasión a irregularidades que se evidencian en los múltiples faltantes, que no se logran recuperar por ausencia de oportunidad en el monitoreo, inspecciones y control. _x000a_5.El aplicativo SYGA SIGLO XXI, utilizado para importaciones; el cual, ha requerido correcciones para el control de acceso de los usuarios, ante la inminente manipulación de datos que quedó evidenciada en informe de la ITRC, donde se demostró que fueron alterados datos de importadores, para acceder al levante automático, dejando demostradas vulnerabilidades en el proceso de importación, desde su registro inicial, hasta la aprobación de los movimientos de mercancía. _x000a_(…) Por lo tanto, no se logra la implementación de soluciones creativas y efectivas que aseguren la armonía con la visión, misión y objetivos estratégicos de la entidad; falta coherencia e integración en los aplicativos y existen gran cantidad de procesos manuales, desactualizados, dispersos y muy complejos."/>
    <m/>
    <m/>
    <s v="“(…) Lo anterior, pone en evidencia una posible inobservancia del deber legal de implementar acciones correctivas efectivas y oportunas que garanticen la operación adecuada de las herramientas tecnológicas vinculadas al cumplimiento efectivo del deber misional de la entidad(…)”. "/>
    <s v="Implementar la funcionalidad de corrección de los actos administrativos en el  SIE de Devoluciones"/>
    <s v="Definición de requerimientos funcionales"/>
    <s v="Documento de requerimientos funcionales "/>
    <n v="1"/>
    <d v="2025-09-01T00:00:00"/>
    <d v="2025-10-31T00:00:00"/>
    <n v="8.5714285714285712"/>
    <n v="1"/>
    <s v="DGIT_x000a_Dirección de Gestión de Impuestos_x000a_Subdirección de Devoluciones_x000a_"/>
    <n v="1"/>
    <x v="0"/>
  </r>
  <r>
    <x v="4"/>
    <x v="0"/>
    <m/>
    <m/>
    <m/>
    <m/>
    <m/>
    <m/>
    <m/>
    <s v="Desarrollo de la funcionalidad "/>
    <s v="Informe semestral de seguimiento"/>
    <n v="2"/>
    <d v="2025-11-01T00:00:00"/>
    <d v="2026-11-30T00:00:00"/>
    <n v="56.285714285714285"/>
    <n v="0"/>
    <s v="DGIT_x000a_Dirección de Gestión de Innovación y  Tecnología _x000a_Subdirección de Innovación y Proyectos_x000a_Subdirección de Soluciones y Desarrollo _x000a__x000a_Dirección de Gestión de Impuestos_x000a_Subdirección de Devoluciones_x000a_Subdirección Cobranzas y Control Extensivo_x000a_Subdirección de Recaudo _x000a_Coordinación de la Función Recaudadora "/>
    <n v="0"/>
    <x v="1"/>
  </r>
  <r>
    <x v="4"/>
    <x v="0"/>
    <m/>
    <m/>
    <m/>
    <m/>
    <m/>
    <m/>
    <m/>
    <s v="Pruebas y evaluación funcional"/>
    <s v=" (01) Un  formato de Aceptación de Pruebas funcionales y salida a producción - FT-IIT-1851."/>
    <n v="1"/>
    <d v="2026-12-01T00:00:00"/>
    <d v="2027-02-28T00:00:00"/>
    <n v="12.714285714285714"/>
    <n v="0"/>
    <s v="DGIT_x000a_Dirección de Gestión de Impuestos_x000a_Subdirección de Devoluciones_x000a_Subdirección Cobranzas y Control Extensivo_x000a_Subdirección de Recaudo _x000a_Coordinación de la Función Recaudadora "/>
    <n v="0"/>
    <x v="1"/>
  </r>
  <r>
    <x v="4"/>
    <x v="0"/>
    <m/>
    <m/>
    <m/>
    <m/>
    <m/>
    <m/>
    <m/>
    <s v="Poner en  producción de la funcionalidad "/>
    <s v="Puesta en producción de la funcionalidad  _x000a_a. (01) Un formato información de versión             FT-IIT-2180_x000a_b. (01) Un Acta de comité de gestión de Cambios de Tecnología"/>
    <n v="2"/>
    <d v="2027-03-01T00:00:00"/>
    <d v="2027-04-30T00:00:00"/>
    <n v="8.5714285714285712"/>
    <n v="0"/>
    <s v="DGIT_x000a_Dirección de Gestión de Innovación y  Tecnología _x000a_Subdirección de Innovación y Proyectos_x000a_Subdirección de Soluciones y Desarrollo_x000a__x000a_Dirección de Gestión de Impuestos_x000a_Subdirección de Devoluciones_x000a_Subdirección Cobranzas y Control Extensivo_x000a_Subdirección de Recaudo _x000a_Coordinación de la Función Recaudadora "/>
    <n v="0"/>
    <x v="1"/>
  </r>
  <r>
    <x v="4"/>
    <x v="0"/>
    <m/>
    <m/>
    <m/>
    <m/>
    <m/>
    <m/>
    <s v="Para controlar el último ajuste realizado en el año 2025 a la casilla 31 (SIE de diligenciamiento - resolución de vinculación al mecanismo de obras por impuestos) en el formulario 110, se solicitará semestralmente un PST con la información interna de dicha casilla,  con el fin de realizar las verificaciones correspondientes. "/>
    <s v="1. Solicitar pst _x000a_2. Verificar información por parte de la CAAI_x000a_3. Clasificar la información por DS o DO y remitir correo electrónico a jefes de Recaudo y Fiscalización_x000a_4. Gestión de validación, verificación y corrección por parte de las DS o DOGC_x000a_5. Verificar la gestión de las correcciones,  si hay lugar "/>
    <s v="2 PST_x000a_2 Correo electrónico "/>
    <n v="4"/>
    <d v="2025-08-01T00:00:00"/>
    <d v="2026-07-31T00:00:00"/>
    <n v="52"/>
    <n v="2"/>
    <s v="DGIT_x000a_Dirección de Gestión de Innovación y  Tecnología _x000a_Subdirección Procesamiento De Datos_x000a__x000a_Dirección de Gestión de Impuestos_x000a_Subdirección de Recaudo _x000a_Coordinación de Administración de Aplicativos de Impuestos"/>
    <n v="0.5"/>
    <x v="1"/>
  </r>
  <r>
    <x v="4"/>
    <x v="0"/>
    <m/>
    <m/>
    <m/>
    <m/>
    <m/>
    <m/>
    <s v="Efectuar ajustes en el aplicativo SIPAC con el fin de mitigar riesgos en la generación de actuaciones y expedientes manuales "/>
    <s v="Mesas de trabajo para definir priorización funcional de acuerdo con los recursos disponibles "/>
    <s v="Actas de reunión "/>
    <n v="2"/>
    <d v="2025-07-15T00:00:00"/>
    <d v="2025-08-30T00:00:00"/>
    <n v="6.5714285714285712"/>
    <n v="2"/>
    <s v="DGIT_x000a_Dirección de Gestión de Innovación y  Tecnología _x000a_Subdirección de Innovación y Proyectos _x000a_Subdirección de Soluciones y Desarrollo _x000a__x000a_Dirección de Gestión de Impuestos_x000a_Subdirección de Cobranzas y Control Extensivo  _x000a_Coordinación de Cobranzas "/>
    <n v="1"/>
    <x v="0"/>
  </r>
  <r>
    <x v="4"/>
    <x v="0"/>
    <m/>
    <m/>
    <m/>
    <m/>
    <m/>
    <m/>
    <m/>
    <s v="Definir un plan de trabajo "/>
    <s v="Plan de trabajo "/>
    <n v="1"/>
    <d v="2025-09-01T00:00:00"/>
    <d v="2025-09-30T00:00:00"/>
    <n v="4.1428571428571432"/>
    <n v="1"/>
    <s v="DGIT_x000a_Dirección de Gestión de Innovación y  Tecnología _x000a_Subdirección de Innovación y Proyectos _x000a_Subdirección de Soluciones y Desarrollo _x000a__x000a_Dirección de Gestión de Impuestos_x000a_Subdirección de Cobranzas y Control Extensivo  _x000a_Coordinación de Cobranzas_x000a_"/>
    <n v="1"/>
    <x v="0"/>
  </r>
  <r>
    <x v="4"/>
    <x v="0"/>
    <m/>
    <m/>
    <m/>
    <m/>
    <m/>
    <m/>
    <m/>
    <s v="Ejecución de actividades del plan de trabajo "/>
    <s v="Puesta en producción de las funcionalidades  descritas en el plan de trabajo_x000a_ (01) Un Acta de comité de gestión de Cambios de Tecnología "/>
    <n v="1"/>
    <d v="2025-10-01T00:00:00"/>
    <d v="2026-06-30T00:00:00"/>
    <n v="38.857142857142854"/>
    <n v="1"/>
    <s v="DGIT_x000a_Dirección de Gestión de Innovación y  Tecnología _x000a_Subdirección de Innovación y Proyectos _x000a_Subdirección de Soluciones y Desarrollo _x000a__x000a_Dirección de Gestión de Impuestos_x000a_Subdirección de Cobranzas y Control Extensivo  _x000a_Coordinación de Cobranzas "/>
    <n v="1"/>
    <x v="0"/>
  </r>
  <r>
    <x v="4"/>
    <x v="0"/>
    <m/>
    <m/>
    <m/>
    <m/>
    <m/>
    <m/>
    <s v="Fortalecer la gestión asociada a la administración de mercancías aprehendidas, decomisadas y abandonadas por medio de la implementación del módulo de logística e inventarios en el Nuevo Sistema de Gestión Corporativa&quot;"/>
    <s v="Implementación del modulo de logística e inventarios en el Nuevo Sistema de Gestión Corporativa"/>
    <s v="a) (01) Un  formato de Aceptación de Pruebas funcionales y salida a producción - FT-IIT-1851. b) (01) Un formato información de versión  FT-IIT-2180 c) (01) Un Acta de comité de gestión de Cambios de Tecnología del correspondiente software instalado y en producción. "/>
    <n v="3"/>
    <d v="2026-06-01T00:00:00"/>
    <d v="2028-12-31T00:00:00"/>
    <n v="134.85714285714286"/>
    <n v="0"/>
    <s v="DGIT_x000a_Dirección de Gestión de Innovación y  Tecnología_x000a_Subdirección de Innovación y Proyectos _x000a_Subdirección de Soluciones y Desarrollo_x000a_ _x000a_Dirección de Gestión Corporativa_x000a_Subdirección Logística"/>
    <n v="0"/>
    <x v="1"/>
  </r>
  <r>
    <x v="4"/>
    <x v="0"/>
    <m/>
    <m/>
    <m/>
    <m/>
    <m/>
    <m/>
    <s v="Implementar nuevos controles en el aplicativo SYGA. para garantizar la integridad de los datos de las DIM (Declaraciones de Importación), entre el repositorio primario o fuente primaria de los datos y los demás repositorios a donde se migra la información de las DIM. "/>
    <s v="Cambio del procedimiento de generación del XML de las declaraciones de importación._x000a__x000a_Implementación de un proceso de verificación de la integridad de los datos del XML "/>
    <s v="Puesta en producción de acuerdo al procedimiento establecido por la DGIT del proceso que verifique la integridad de los datos del XML de las declaraciones de importación:_x000a__x000a_a.  (01) Un  formato de Aceptación de Pruebas funcionales y salida a producción - FT-IIT-1851._x000a_b. (01) Un formato información de versión             FT-IIT-2180_x000a_c. (01) Un Acta de comité de gestión de Cambios  "/>
    <n v="3"/>
    <d v="2025-08-01T00:00:00"/>
    <d v="2026-06-30T00:00:00"/>
    <n v="47.571428571428569"/>
    <n v="3"/>
    <s v="DGIT_x000a_Dirección de Gestión de Innovación y  Tecnología _x000a_Subdirección de Innovación y Proyectos_x000a_Subdirección de Soluciones y Desarrollo _x000a_Subdirección de Infraestructura Tecnológica y de Operaciones _x000a__x000a_Dirección de Gestión de Aduanas _x000a__x000a_Oficina de Seguridad de la Información "/>
    <n v="1"/>
    <x v="0"/>
  </r>
  <r>
    <x v="5"/>
    <x v="0"/>
    <s v="Actuación derecho de petición denuncia radicado con el código SIPAR 2025-353876-80054-D"/>
    <s v="17  03 100   "/>
    <s v="Hallazgo 1. “Oportunidad en la expedición de actos administrativos de comisión y reconocimiento de viáticos”._x000a__x000a_“En el trámite de la Denuncia 2025-353876-80054-D, al realizar la revisión de la información suministrada por la DIAN, tales como: Relación de viáticos en archivo Excel, solicitudes de comisión, resoluciones de asignación, resoluciones de viáticos, órdenes de pago, soportes de comisión, documentos equivalentes para la liquidación y cálculo de los viáticos, soportes presupuestales que respalda las erogaciones, soportes de las comisiones de servicio y los pagos de viáticos efectuados a los funcionarios adscritos a la División de la Operación Aduanera se evidenció lo siguiente:_x000a__x000a_En la vigencia 2025, se identificaron 99 comisiones de servicio respecto de las cuales los funcionarios realizaron el desplazamiento y se efectuó el reconocimiento y pago de viáticos, sin que reposara acto administrativo previo que autorizara la comisión y habilitara jurídicamente el desplazamiento y el consecuente reconocimiento económico, configurándose una erogación sin el cumplimiento de un requisito esencial para la validez del gasto público por $24.875.466._x000a__x000a_Se evidenciaron 26 comisiones en las cuales el acto administrativo que autoriza el desplazamiento fue expedido con fecha posterior al inicio o culminación de la comisión. Con base en dichos actos posteriores se reconocieron y pagaron viáticos por $1.628.000, pese a que al momento del desplazamiento no existía soporte jurídico previo que lo autorizara."/>
    <m/>
    <m/>
    <s v="(..) por deficiencias en los mecanismos de control en la emisión, verificación y autorización de viáticos e inobservancia de los requisitos normativos exigidos para ello para el reconocimiento de viáticos y debilidades en la articulación entre las dependencias responsables del trámite administrativo y la ordenación del gasto, otorgados por parte de la DIAN. (..)"/>
    <s v="Fortalecer los controles previos y concomitantes en la autorización y trámite de las comisiones de servicios al interior del país en la DSIA Urabá"/>
    <s v="Construir un check list que permita determinar el cumplimiento del procedimiento del trámite de viáticos."/>
    <s v="Lista de chequeo"/>
    <n v="1"/>
    <d v="2026-04-27T00:00:00"/>
    <d v="2026-05-30T00:00:00"/>
    <n v="4.7142857142857144"/>
    <n v="1"/>
    <s v="DSIAU_x000a_Dirección Seccional de Impuestos y Aduanas de Urabá_x000a_Comité de Operación_x000a_División Administrativa y Financiera"/>
    <n v="1"/>
    <x v="0"/>
  </r>
  <r>
    <x v="5"/>
    <x v="0"/>
    <m/>
    <m/>
    <m/>
    <m/>
    <m/>
    <m/>
    <s v="Estandarizar y formalizar la articulación entre las dependencias intervinientes en el trámite de viáticos"/>
    <s v="Mediante acta de comité de operación, establecer los términos máximos para adelantar los trámites concernientes al procedimiento de comisión y reconocimiento de viáticos."/>
    <s v="Acta de Comité de Operación"/>
    <n v="1"/>
    <d v="2026-04-27T00:00:00"/>
    <d v="2026-05-15T00:00:00"/>
    <n v="2.5714285714285716"/>
    <n v="1"/>
    <s v="DSIAU_x000a_Dirección Seccional de Impuestos y Aduanas de Urabá_x000a_Comité de Operación_x000a_División Administrativa y Financiera"/>
    <n v="1"/>
    <x v="0"/>
  </r>
  <r>
    <x v="5"/>
    <x v="0"/>
    <m/>
    <m/>
    <m/>
    <m/>
    <m/>
    <m/>
    <s v="Fortalecer las capacidades técnicas de los responsables del trámite de las comisiones de servicios al interior del país en la DSIA de Urabá"/>
    <s v="Realizar jornada de capacitación interna dirigida a los responsables de la emisión, revisión, autorización y legalización de viáticos con énfasis en el procedimiento PR-TAH-0076, normativa vigente y responsabilidades disciplinarias y fiscales."/>
    <s v="* Listas de asistencias_x000a__x000a_* Material del apoyo de la actividad"/>
    <n v="2"/>
    <d v="2026-04-27T00:00:00"/>
    <d v="2026-06-27T00:00:00"/>
    <n v="8.7142857142857135"/>
    <n v="2"/>
    <s v="DSIAU_x000a_Dirección Seccional de Impuestos y Aduanas de Urabá_x000a_Comité de Operación_x000a_División Administrativa y Financiera"/>
    <n v="1"/>
    <x v="0"/>
  </r>
  <r>
    <x v="6"/>
    <x v="0"/>
    <s v="Auditoría de Cumplimiento adelantada a la UAE – DIRECCIÓN DE IMPUESTOS Y ADUANAS NACIONALES – DIAN – Operación Aduanera y Cambiaria, vigencias 2023, 2024 a 30 de junio de 2025."/>
    <s v="19  01 100   "/>
    <s v="Hallazgo nro. 1 Cruces Retención de Divisas – POLFA_x000a__x000a_“(…) se realizó verificación y cruce del reporte de retención de divisas correspondiente a las vigencias 2023, 2024 y a 30 de junio 2025, remitido por la POLFA13, contra la información registrada en la base histórica de viajeros, ingresada por Operación Aduanera, evidenciando las siguientes situaciones:_x000a__x000a_1. Se identificaron inconsistencias en el valor de las divisas en 10 Actas de retención reportadas por la POLFA, frente a la información registrada en la base histórica de viajeros._x000a__x000a_2. Se constató la ausencia del registro de 19 Actas de retención de divisas en la base histórica de viajeros, (...)”_x000a__x000a_“(…) Lo anterior, evidencia que se dejó de registrar divisas en la base histórica de viajeros por $197.933.266, 40(…)”_x000a__x000a_“(…) evidencia debilidades en el seguimiento y en los cruces de información entre los registros efectuados por la POLFA y aquellos realizados por los inspectores aduaneros, lo cual afecta la confiabilidad de los reportes institucionales y compromete el cumplimiento de los principios constitucionales que orientan la función administrativa y se vulneran los objetivos fundamentales del control interno consagrados en el artículo 2 de la Ley 87 de 1993 (…)”"/>
    <m/>
    <m/>
    <s v="“(…) debilidades en el seguimiento y en los cruces de información entre los registros efectuados por la POLFA y aquellos realizados por los inspectores aduaneros, lo cual afecta la confiabilidad de los reportes institucionales_x000a_y compromete el cumplimiento de los principios constitucionales que orientan la función administrativa y se vulneran los objetivos fundamentales del control interno consagrados en el artículo 2 de la Ley 87 de 1993.”"/>
    <s v="Implementar mecanismos para el control y verificación de la información relacionada con retenciones de divisas en la modalidad de viajeros, en articulación con las áreas competentes."/>
    <s v="1. Realizar una mesa de trabajo entre la POLFA y la DIAN con el fin de determinar las posibles inconsistencias y omisiones en la  base de datos histórica de viajeros en relación con actas de retención de divisas en el Aeropuerto El Dorado de Bogotá."/>
    <s v="Acta Mesa de Trabajo"/>
    <n v="1"/>
    <d v="2026-02-03T00:00:00"/>
    <d v="2026-02-28T00:00:00"/>
    <n v="3.5714285714285716"/>
    <n v="1"/>
    <s v="POLFA_x000a_Dirección de Gestión de Aduanas _x000a_Subdirección de Operación Aduanera_x000a__x000a_Dirección Seccional de Aduanas de Bogotá - Aeropuerto El Dorado_x000a_División de Viajeros _x000a__x000a_Dirección de Gestión de Policía Fiscal y Aduanera _x000a_Grupo Operativo Aeropuerto El Dorado/ AEROP-POLFA "/>
    <n v="1"/>
    <x v="0"/>
  </r>
  <r>
    <x v="6"/>
    <x v="0"/>
    <m/>
    <m/>
    <m/>
    <m/>
    <m/>
    <m/>
    <m/>
    <s v="2. Solicitar a la Dirección de Gestión de Aduanas DGA, la inclusión en el “PROTOCOLO APOYO POLICÍA FISCAL Y ADUANERA EN ZONA PRIMARIA ADUANERA” de un acápite que autorice remitir a la POLFA información consolidada respecto de las cifras oficiales de retención de divisas en la que haya existido apoyo del personal adscrito a la POLFA, sin que ello implique acceso directo a las bases de datos de la DIAN, ni el suministro de datos personales sujetos a reserva."/>
    <s v="Comunicación Oficial"/>
    <n v="1"/>
    <d v="2026-03-03T00:00:00"/>
    <d v="2026-04-03T00:00:00"/>
    <n v="4.4285714285714288"/>
    <n v="1"/>
    <s v="POLFA _x000a_Dirección de Gestión de Policía Fiscal y Aduanera"/>
    <n v="1"/>
    <x v="0"/>
  </r>
  <r>
    <x v="6"/>
    <x v="0"/>
    <m/>
    <m/>
    <m/>
    <m/>
    <m/>
    <m/>
    <m/>
    <s v="3.  Realizar un informe mensual desde la Subdirección de Operación Aduanera sobre los controles establecidos en el &quot;Lineamiento de control y seguimiento al traslado de las divisas retenidas al responsable de su custodia, atendiendo los protocolos de seguridad establecidos&quot; del 26 de enero de 2026, emitido por la Subdirección de Operación Aduanera, en el que se establece la responsabilidad de los jefes de las Divisiones y Grupos de Viajeros de las Direcciones Seccionales de realizar control semanal a las bases de datos de retención de divisas."/>
    <s v="Informe mensual"/>
    <n v="6"/>
    <d v="2026-01-26T00:00:00"/>
    <d v="2026-06-26T00:00:00"/>
    <n v="21.571428571428573"/>
    <n v="6"/>
    <s v="POLFA_x000a_Dirección de Gestión de Aduanas _x000a_Subdirección de Operación Aduanera_x000a__x000a_Dirección Seccional de Aduanas de Bogotá - Aeropuerto El Dorado_x000a_División de Viajeros  "/>
    <n v="1"/>
    <x v="0"/>
  </r>
  <r>
    <x v="0"/>
    <x v="1"/>
    <s v="_x000a_Auditoría a la Operación en Zona Franca _x000a__x000a_H1_x000a__x000a_AZF-2025-005"/>
    <s v="AZF-2025-005"/>
    <s v="Hallazgo No. 1. Inconsistencias en la verificación de requisitos en las autorizaciones de tránsitos aduaneros (DSA de Bogotá Aeropuerto El Dorado)_x000a__x000a_En el análisis de 20 trámites de autorización de declaraciones de tránsito aduanero nacional y continuaciones de viaje (DUTA) y declaraciones de tránsito aduanero internacional (DTAI), solicitadas a través del buzón de correspondencia dsa_bog_zftransito_aut@dian.gov.co se identificaron deficiencias en la validación de los requisitos, de acuerdo con lo establecido en la normatividad y en los procedimientos para su aprobación, así:_x000a__x000a_a) Ausencia de las facturas de los servicios prestados por el usuario calificado que justificaron el ingreso previo de las mercancías a la zona franca con el código 105 y su salida al resto del mundo bajo el código 221, las cuales se debieron verificar para otorgar las autorizaciones de salida de la DUTA 6511003066764 y de las DTAI 32024910001197 y 32024910001170._x000a__x000a_b) Falta de registro en la casilla “descripción de la mercancía” de los Formularios de Movimiento de Mercancías (FMM) de salida, del tipo de servicio prestado por el usuario calificado de la zona franca según Clasificación Central de Productos (CPC) y su valor, conforme a lo indicado en la Circular 4 de 2023 para operaciones de salida de mercancías de zona franca bajo el código 221, observado en el trámite de autorización de las DUTA 6511003066764, 6511003088231, 6511003082841, 6511003003558 y 6511002867267 y de las DTAI 32024910001197, 32024910001170 y 30202491000064._x000a__x000a_Al respecto, se observa que la falta de completitud en el diligenciamiento de los FMM de salida y de los documentos que soportan las autorizaciones de los tránsitos aduaneros de salida al TAN o resto del mundo y demás operaciones en zona franca, impiden una adecuada trazabilidad de los movimientos de mercancías, sus condiciones y requisitos para garantizar la correcta ejecución y control aduanero, haciendo necesario la implementación de soluciones tecnológicas robustas para garantizar la completitud y precisión de los formatos y/o documentos necesarios, esto contribuye a automatizar el subproceso de Operación Aduanera y reducir la posibilidad de errores humanos."/>
    <m/>
    <m/>
    <s v="Inadecuada aplicación de las normas y procedimientos_x000a__x000a_Falencias en el seguimiento, monitoreo y control por parte de la primera línea de defensa e insuficiencia de controles de la matriz de riesgos de tránsito aduanero."/>
    <s v="A1  Realizar seguimiento a la presentación de la factura del servicio prestado dentro de la zona franca, para operaciones de salida con código 221, asignando la tarea específica a un grupo de funcionarios."/>
    <s v="Fortalecer la verificación de requisitos en las autorizaciones de tránsitos aduaneros, realizando una sensibilización trimestral a los funcionarios que realizan la actividad."/>
    <s v="Lista de asistencia y material presentado_x000a__x000a_"/>
    <n v="2"/>
    <d v="2025-09-04T00:00:00"/>
    <d v="2026-02-04T00:00:00"/>
    <n v="21.857142857142858"/>
    <n v="2"/>
    <s v="DGA_x000a_Dirección de Gestión de Aduanas _x000a_Subdirección de Operación Aduanera _x000a__x000a_DSA de Bogotá Aeropuerto El Dorado_x000a_División de Operación Aduanera_x000a_GIT Zona Franca"/>
    <n v="1"/>
    <x v="0"/>
  </r>
  <r>
    <x v="0"/>
    <x v="1"/>
    <m/>
    <m/>
    <m/>
    <m/>
    <m/>
    <m/>
    <m/>
    <s v="Realizar seguimiento mensual a cada solicitud de autorización de transito aduanero, en la que se aporte la factura del servicio prestado dentro de la zona franca, para operaciones de salida con código 221."/>
    <s v="_x000a_Informe mensual de validación de solicitudes con factura."/>
    <n v="6"/>
    <d v="2025-09-04T00:00:00"/>
    <d v="2026-02-04T00:00:00"/>
    <n v="21.857142857142858"/>
    <n v="6"/>
    <s v="DGA_x000a_Dirección de Gestión de Aduanas _x000a_Subdirección de Operación Aduanera _x000a__x000a_DSA de Bogotá Aeropuerto El Dorado_x000a_División de Operación Aduanera_x000a_GIT Zona Franca"/>
    <n v="1"/>
    <x v="0"/>
  </r>
  <r>
    <x v="0"/>
    <x v="1"/>
    <m/>
    <m/>
    <m/>
    <m/>
    <m/>
    <m/>
    <s v="A2 Socializar con usuarios operadores para que en el campo de descripción ítem incluyan la clasificación central de productos de cámara de comercio."/>
    <s v="Realizar reuniones mensuales con usuarios operadores de la jurisdicción para informar el cumplimiento de dicho requisito en los Formulario de Movimiento de Mercancías - FMM (se realizará por grupos según tamaño y/o desarrollo de aplicativo de consulta de inventarios.)"/>
    <s v="Actas de reunión de mensual"/>
    <n v="6"/>
    <d v="2025-09-04T00:00:00"/>
    <d v="2026-01-31T00:00:00"/>
    <n v="21.285714285714285"/>
    <n v="6"/>
    <s v="DGA_x000a_Dirección de Gestión de Aduanas _x000a_Subdirección de Operación Aduanera _x000a__x000a_DSA de Bogotá Aeropuerto El Dorado_x000a_División de Operación Aduanera_x000a_GIT Zona Franca"/>
    <n v="1"/>
    <x v="0"/>
  </r>
  <r>
    <x v="0"/>
    <x v="1"/>
    <s v="_x000a_Auditoría a la Operación en Zona Franca _x000a__x000a_H2_x000a__x000a_AZF-2025-005"/>
    <s v="AZF-2025-005"/>
    <s v="Hallazgo No. 2 - Tránsitos aduaneros sin registro de trazabilidad de finalización. (DSA de Bogotá Aeropuerto El Dorado y Cartagena)_x000a__x000a_Evaluados los controles del registro de finalización de tránsitos aduaneros, efectuados a los GIT Zona Franca, se observaron las siguientes situaciones:_x000a__x000a_a) DSA de Bogotá Aeropuerto El Dorado_x000a__x000a_En la revisión de una muestra de 90 tránsitos aduaneros autorizados en el año 2024 por el GIT Zona Franca se encontraron seis (6) DUTA y 14 DTAI sin registro de finalización en la hoja de control “Consolidado tránsitos salidas”; con lo cual se incumple la obligación de la aduana de partida de realizar seguimiento periódico a los tránsitos autorizados para controlar su finalización de acuerdo con los procedimientos de tránsito aduanero nacional e internacional. Vale la pena señalar que la actualización de la “base de datos de control tránsito aduanero” se efectuó con ocasión de la visita de auditoría. (Ver Anexo 2)._x000a__x000a_b) DSA de Cartagena_x000a__x000a_Sobre una muestra de 20 tránsitos aduaneros, 10 DUTA y 10 DTAI, autorizados por el GIT Zona Franca, se observó que la DUTA 6511003705111 no cuenta con el registro de finalización en la “base de datos del control tránsito aduanero”, ni en el SIE Tránsito. Consultado con el GIT Zona Franca, informó que remitió oficio a la aduana de destino (DSA de Barranquilla), para verificar la fecha real del aviso de llegada y por tanto su finalización. Incumpliendo la obligación de la aduana de partida de efectuar seguimiento periódico a los tránsitos autorizados._x000a__x000a_Al respecto, se observa una deficiente gestión por parte de los GIT Zona Franca en el control de los términos establecidos para la finalización de los tránsitos autorizados, así como la falta de coordinación con la Subdirección Centro de Trazabilidad Aduanera (SCTA) para el seguimiento y monitoreo de las cargas en tránsito por el TAN, dificultando la oportuna generación de alertas ante posibles riesgos en las operaciones, de acuerdo con la normatividad vigente, en su rol de vigilancia a través de las tecnologías de información._x000a_ "/>
    <m/>
    <m/>
    <s v="Inadecuada aplicación de las normas y procedimientos_x000a__x000a_Ausencia de medidas de control y seguimiento a la trazabilidad de las mercancías por parte de los líderes responsables del proceso y subproceso._x000a__x000a_Insuficiencia de controles de la matriz de riesgos de tránsito aduanero."/>
    <s v="A1 - Capacitar a las Direcciones Seccionales - funcionarios del GIT Zona Franca sobre el SIE de Tránsito con el fin de que se realice el control a través del sistema, por alta rotación del personal, e indicar que para tránsitos manuales se debe hacer inspección aleatoria"/>
    <s v="Realizar sensibilización cuiatrimestralmente sobre el uso adecuado del SIE de Tránsito y el cumplimiento normativo relacionado con los registros de salida y llegada oportuna de los tránsitos aduaneros, basadas en los lineamientos de la circular 006 del 19 de mayo de 2025, para fortalecer la cultura de cumplimiento."/>
    <s v="_x000a_Lista de asistencia a la capacitación y material "/>
    <n v="2"/>
    <d v="2025-10-01T00:00:00"/>
    <d v="2026-06-30T00:00:00"/>
    <n v="38.857142857142854"/>
    <n v="2"/>
    <s v="DGA_x000a_Dirección de Gestión de Aduanas _x000a_Subdirección de Operación Aduanera"/>
    <n v="1"/>
    <x v="0"/>
  </r>
  <r>
    <x v="0"/>
    <x v="1"/>
    <m/>
    <m/>
    <m/>
    <m/>
    <m/>
    <m/>
    <s v="A2 - Asignar un grupo de tres funcionarios para gestionar exclusivamente la aceptación, autorización y trazabilidad de tránsitos aduaneros, incluyendo definición de roles, capacitación y supervisión para fortalecer el control y eliminar las causas del hallazgo."/>
    <s v="Designar y capacitar trimestralmente a un grupo específico de tres funcionarios para el seguimiento exclusivo y trazabilidad de los tránsitos aduaneros, estableciendo roles y responsabilidades claras."/>
    <s v="Capacitaciones trimestrales"/>
    <n v="3"/>
    <d v="2025-10-01T00:00:00"/>
    <d v="2026-07-31T00:00:00"/>
    <n v="43.285714285714285"/>
    <n v="3"/>
    <s v="DGA_x000a_Dirección de Gestión de Aduanas _x000a_Subdirección de Operación Aduanera_x000a__x000a_DSA de Bogotá Aeropuerto El Dorado_x000a_Dirección Seccional de Aduanas Cartagena _x000a__x000a_Divisiones de Operación Aduanera_x000a_Grupos Internos de Trabajo Zona Franca_x000a_"/>
    <n v="1"/>
    <x v="0"/>
  </r>
  <r>
    <x v="0"/>
    <x v="1"/>
    <m/>
    <m/>
    <m/>
    <m/>
    <m/>
    <m/>
    <m/>
    <s v="Realizar un reporte mensual de finalización de tránsitos que no cuenten con registro correspondiente, para asegurar la actualización oportuna de la información."/>
    <s v="Reportes"/>
    <n v="6"/>
    <d v="2025-10-01T00:00:00"/>
    <d v="2026-04-30T00:00:00"/>
    <n v="30.142857142857142"/>
    <n v="6"/>
    <s v="DGA_x000a_Dirección de Gestión de Aduanas _x000a_Subdirección de Operación Aduanera_x000a__x000a_DSA de Bogotá Aeropuerto El Dorado_x000a_Dirección Seccional de Aduanas Cartagena _x000a__x000a_Divisiones de Operación Aduanera_x000a_Grupos Internos de Trabajo Zona Franca_x000a_"/>
    <n v="1"/>
    <x v="0"/>
  </r>
  <r>
    <x v="0"/>
    <x v="1"/>
    <s v="_x000a_Auditoría a la Operación en Zona Franca _x000a__x000a_H3_x000a__x000a_AZF-2025-005"/>
    <s v="AZF-2025-005"/>
    <s v="Hallazgo No. 3 - Deficiente control a los documentos de transporte recibidos en Zona Franca. (DSA de Barranquilla)_x000a__x000a_En la revisión de la herramienta de control de documentos de transporte con destino a la Zona Franca de Barranquilla para el periodo auditado, se detectó que las mercancías amparadas en ocho (8) B/L Nos. 230-64204103, SMLU7868431A, CRNEA1086624, SMLU8002694A, SMLU8067098A, SC0002108, SMLU8095416C y 217GZH2406077 del año 2024, ingresaron fuera del término establecido, sin que se evidenciara reporte de inconsistencias por parte del usuario operador ni acciones de control por el GIT Zona Franca._x000a__x000a_Como resultado de la auditoría, se enviaron a la División de Fiscalización y Liquidación, los insumos relacionados con la entrega extemporánea de los documentos, mediante los oficios 187275549-0264 al 0271 del 13/06/2025, constituyéndose esta situación en un beneficio de auditoría._x000a__x000a_"/>
    <m/>
    <m/>
    <s v="Deficiente aplicación de las normas._x000a__x000a_Debilidades en los mecanismos de control ejercidos por la primera línea de defensa sobre la trazabilidad de las mercancías que ingresan a zona franca."/>
    <s v="A1 Designar a un grupo de funcionarios para que ejerzan el control de las mercancías de origen extranjero, para verificar que ingresen dentro de los terminos legales previstos en el artículo 169 del Decreto 1165 de 2019 e informar oportunamente para tomar acciones correctivas de manera oportuna"/>
    <s v="Solicitar  mensualmente a traves de ROI a los Usuarios Operadores de zona franca, los FMM de ingresos extemporaneos y sus documentos soporte que no tuvieron reconocimiento para su validacion._x000a__x000a_"/>
    <s v="Informe Trimestral  de las validaciones de ingresos extemporáneos"/>
    <n v="2"/>
    <d v="2025-09-01T00:00:00"/>
    <d v="2026-03-31T00:00:00"/>
    <n v="30.142857142857142"/>
    <n v="2"/>
    <s v="DGA_x000a_Dirección de Gestión de Aduanas _x000a_Subdirección de Operación Aduanera_x000a__x000a_Dirección Seccional de Aduanas Barranquilla_x000a_División de Operación Aduanera_x000a_GIT Zona Franca_x000a_"/>
    <n v="1"/>
    <x v="0"/>
  </r>
  <r>
    <x v="0"/>
    <x v="1"/>
    <m/>
    <m/>
    <m/>
    <m/>
    <m/>
    <m/>
    <m/>
    <s v="Remitir los insumos a la División de Fiscalización Aduanera si es procedente ."/>
    <s v="Informe trimestral de insumos remitidos a la División de Fiscalización"/>
    <n v="2"/>
    <d v="2025-09-01T00:00:00"/>
    <d v="2026-03-31T00:00:00"/>
    <n v="30.142857142857142"/>
    <n v="2"/>
    <s v="DGA_x000a_Dirección de Gestión de Aduanas _x000a_Subdirección de Operación Aduanera_x000a__x000a_Dirección Seccional de Aduanas Barranquilla_x000a_División de Operación Aduanera_x000a_GIT Zona Franca_x000a_"/>
    <n v="1"/>
    <x v="0"/>
  </r>
  <r>
    <x v="0"/>
    <x v="1"/>
    <m/>
    <m/>
    <m/>
    <m/>
    <m/>
    <m/>
    <s v="A2 Programar jornadas de capacitación a los funcionarios del GIT Zona Franca relativo al regimen franco y al proceso de entregas de las mercancias al deposito o zona franca"/>
    <s v="Capacitar  trimestralmente a los funcionarios del GIT Zona Franca sobre la verificación de los terminos de traslado de la mercancia a zona franca y la remisión de los insumos a la División de Fiscalización Aduanera y sobre los proecedimientos de competncia del grupo ."/>
    <s v="Planilla de asistencia "/>
    <n v="2"/>
    <d v="2025-09-01T00:00:00"/>
    <d v="2026-03-31T00:00:00"/>
    <n v="30.142857142857142"/>
    <n v="2"/>
    <s v="DGA_x000a_Dirección de Gestión de Aduanas _x000a_Subdirección de Operación Aduanera_x000a__x000a_Dirección Seccional de Aduanas Barranquilla_x000a_División de Operación Aduanera_x000a_GIT Zona Franca_x000a_"/>
    <n v="1"/>
    <x v="0"/>
  </r>
  <r>
    <x v="0"/>
    <x v="1"/>
    <s v="_x000a_Auditoría a la Operación en Zona Franca _x000a__x000a_H4_x000a__x000a_AZF-2025-005"/>
    <s v="AZF-2025-005"/>
    <s v="Hallazgo No. 4 - Inconsistencias en la validación del cumplimiento de las formalidades aduaneras en la ejecución de controles de ingresos y salidas de mercancías en Zona Franca. (DSA de Bogotá Aeropuerto El Dorado y Cartagena)._x000a_Realizadas las validaciones de los procedimientos y formatos establecidos para el cumplimiento de las formalidades aduaneras, asociadas a los ingresos y salidas de mercancías hacia o desde una zona franca, se evidenció lo siguiente:_x000a_4.1 FT-COA-2157 “Acta de Hechos”. Verificada la muestra de las actas de hechos generadas por las direcciones seccionales auditadas (130 para la DSA de Bogotá Aeropuerto el Dorado y 56 para la DSA de Cartagena) en el control aleatorio de ingresos y salidas de mercancías en zona franca, se observó lo siguiente:_x000a_a) DSA de Bogotá Aeropuerto El Dorado_x000a_• Falta de diligenciamiento del código de la operación en la zona franca (necesario para establecer el tipo de transacción y los documentos soporte a validar), en 19 actas de hechos._x000a_• Sin firmas, observado en tres (3) actas de hechos._x000a_• Insuficiente sustentación en la motivación, observado en 16 actas de hechos (Ver Anexo 3)._x000a_b) DSA de Cartagena_x000a_Falta de diligenciamiento del código de la operación en la zona franca (necesario para establecer el tipo de transacción y los documentos soporte a validar), observado en 45 actas de hechos (Ver Anexo 4)._x000a_4.2. FT-COA-2647 “Registro, Seguimiento y Control de Ingresos y Salida de Mercancías de la Zona Franca”. Validado el diligenciamiento de este formato en el cual se deben registrar las generalidades de los controles de ingresos y salidas de mercancías ejecutados, así como del resultado de la actuación aduanera, se evidenció lo siguiente:_x000a_a) DSA de Bogotá Aeropuerto El Dorado y Barranquilla._x000a_Falta de diligenciamiento físico y/o digital del formato. Contrario a lo anterior, el registro, seguimiento y control de ingresos y salidas de mercancías de la zona franca, se consolida en herramientas de colaboración (Excel) propias de las direcciones seccionales identificadas como “Control Zona Franca 2024 Ingresos y Salidas”, “Control Zona Franca 2025 Ingresos y Salidas” y “Formato funciones perfilamiento”, respectivamente._x000a_b) DSA de Cartagena_x000a_Diligenciamiento incompleto del formato. No se registra la completitud de la información sobre las operaciones de seguimiento y control de ingresos y salidas de mercancías de la zona franca, como: falta del código de la transacción evidenciado en 12 casos, sin tipo de control observado en un caso, sin tipo de movimiento de ingreso/ salida en cinco (5) casos y sin número o datos del formulario de movimiento de mercancías (FMM) en 37 casos (Ver Anexo 5)._x000a_Lo mencionado previamente, conlleva al incumplimiento de las actividades dispuestas en los procedimientos establecidos para tal fin, así como la falta de certeza de los controles operacionales o de inventarios realizados por el GIT Zona Franca, generando que se autoricen movimientos de mercancías sin el lleno de los requisitos normativos y procedimentales."/>
    <m/>
    <m/>
    <s v="Inadecuada aplicación de las normas y procedimientos_x000a__x000a_Falencias en el seguimiento, monitoreo y control por parte de los líderes responsables del proceso como primera línea de defensa._x000a__x000a_Deficiencias en la aplicación de los controles de la matriz de riesgos de zona franca."/>
    <s v="A1 Generar una lista de chequeo para el  diligenciamiento y cargue del archivo PDF del FT-COA-2157 “Acta de Hechos” con la totalidad de los campos y de las firmas._x000a_"/>
    <s v="Verificar mensualmente la aplicación de la lista de chequeo, al porcentaje de actas definido por cada seccional, de acuerdo con su capacidad y estructura."/>
    <s v="Informe de verificación de actas, con base en la lista de chequeo"/>
    <n v="6"/>
    <d v="2025-10-01T00:00:00"/>
    <d v="2026-03-31T00:00:00"/>
    <n v="25.857142857142858"/>
    <n v="6"/>
    <s v="DGA_x000a_Dirección de Gestión de Aduanas _x000a_Subdirección de Operación Aduanera_x000a__x000a_DSA de Bogotá Aeropuerto El Dorado_x000a_Dirección Seccional de Aduanas Cartagena _x000a__x000a_Divisiones de Operación Aduanera_x000a_Grupos Internos de Trabajo Zona Franca"/>
    <n v="1"/>
    <x v="0"/>
  </r>
  <r>
    <x v="0"/>
    <x v="1"/>
    <m/>
    <m/>
    <m/>
    <m/>
    <m/>
    <m/>
    <s v="A2 Reforzar el conocimiento y la aplicación de los requisitos mínimos que debe tener el FT-COA-2157 acta de hechos y el FT-COA-2647 “Registro, Seguimiento y Control de Ingresos y Salida de Mercancías de la Zona Franca mediante la capacitación trimestral a todos los funcionarios del GIT de Zona Franca en estrategias para su diligenciamiento adecuado garantizando el cumplimiento de las normas, procedimientos y controles definidos en la matriz de riesgos de Zona Franca."/>
    <s v="Desarrollar jornadas trimestrales de socialización y sensibilización con los funcionarios del GIT Zona Franca, orientadas a reforzar el conocimiento y la aplicación de los requisitos mínimos que debe tener el COA-2157 acta de hechos y el FT-COA-2647 “Registro, Seguimiento y Control de Ingresos y Salida de Mercancías, así como las estrategias para su diligenciamiento adecuado._x000a__x000a__x000a__x000a_"/>
    <s v="Lista de asistencia y material presentado_x000a_"/>
    <n v="2"/>
    <d v="2025-10-01T00:00:00"/>
    <d v="2026-03-31T00:00:00"/>
    <n v="25.857142857142858"/>
    <n v="2"/>
    <s v="DGA_x000a_Dirección de Gestión de Aduanas _x000a_Subdirección de Operación Aduanera_x000a__x000a_DSA de Bogotá Aeropuerto El Dorado_x000a_Dirección Seccional de Aduanas Cartagena _x000a__x000a_Divisiones de Operación Aduanera_x000a_Grupos Internos de Trabajo Zona Franca"/>
    <n v="1"/>
    <x v="0"/>
  </r>
  <r>
    <x v="0"/>
    <x v="1"/>
    <m/>
    <m/>
    <m/>
    <m/>
    <m/>
    <m/>
    <s v="A3 Designar a un grupo de funcionarios para que ejerzan el control sobre el correcto diligenciamiento de los formatos COA-2157 acta de hechos y el FT-COA-2647 “Registro, Seguimiento y Control de Ingresos y Salida de Mercancías de la Zona Franca "/>
    <s v="Realizar seguimiento mensual al diligenciamiento de los formatos COA-2157 acta de hechos y el FT-COA-2647 “Registro, Seguimiento y Control de Ingresos y Salida de Mercancías de la Zona Franca."/>
    <s v="Informe mensual de las direcciones seccionales"/>
    <n v="5"/>
    <d v="2025-10-01T00:00:00"/>
    <d v="2026-03-31T00:00:00"/>
    <n v="25.857142857142858"/>
    <n v="5"/>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1"/>
    <x v="0"/>
  </r>
  <r>
    <x v="0"/>
    <x v="1"/>
    <s v="Auditoría a la Operación en Zona Franca _x000a__x000a_H5_x000a__x000a_AZF-2025-005"/>
    <s v="AZF-2025-005"/>
    <s v="Hallazgo No. 5. Deficiencias en el control de las salidas temporales al TAN y reingresos de mercancías a Zona Franca. (DSA de Cartagena) (D)_x000a__x000a_a) Mediante la solicitud No. 26 del 26/05/2025, efectuada a través del GIT Zona Franca se requirió al usuario operador de la Zona Franca La Candelaria, el envío de los informes y reportes sobre el incumplimiento del término otorgado a los usuarios calificados para el reingreso de los bienes que salieron para procesamiento parcial, reparación, revisión o mantenimiento en el período 01/01/2024 al 28/02/2025. En respuesta suministrada con el oficio 1-48-275–549-622 del 28/05/2025, el usuario radicó el escrito No. ZFC-019274-2024-S del 27/10/2024 donde le informó al jefe del GIT Zona Franca que las mercancías amparadas en el FMM de salida 918722157 operación código 408, salieron al TAN para procesamiento parcial con fecha máxima de reingreso el 24/07/2024, excediendo el término autorizado sin haber retornado._x000a__x000a_Frente a la evidencia del incumplimiento, se solicitó con oficio No. 36 del 03/06/2025 al GIT Zona Franca informar el trámite adelantado frente al incumplimiento de términos reportado por el usuario operador; de lo que se obtuvo respuesta con el oficio 1-48-275–549-687 del 05/06/2025 en los siguientes términos “Verificadas las bases de datos existentes en el GIT Zona Franca, no se encontraron registros de la información solicitada”. (D)_x000a__x000a_b) A través de la solicitud de información No. 20 del 13/05/2025 y alcance a solicitud No. 20 del 27/05/2025 se requirió a la jefe del GIT Zona Franca, suministrar la herramienta de control del inventario de salidas temporales al TAN para procesamiento parcial o reparación, revisión o mantenimiento de bienes de capital, de sus partes o repuestos generales, para el período objeto de auditoría. Así mismo, con el oficio No. 36 del 03/06/2025 se remitió una muestra de 20 registros de movimientos de mercancías de la Zona Franca Permanente Especial Puerto Bahía Colombia de Urabá, solicitando informar los controles ejercidos frente a las operaciones con códigos 408, 409, 420 y 426, de lo que entregaron respuestas con los oficios 1-48-275–549-589 del 21/05/2025, sin número del 04/06/2025 y 1-48-275-549-687 del 05/06/2025, en los siguientes términos “Verificando la solicitud realizada y las bases de datos existentes en el GIT Zona Franca, no se encontraron registros de esta información”. (D)_x000a__x000a_De los casos anteriores, se concluye que el GIT Zona Franca no realizó las acciones necesarias que permitieran determinar la presunta responsabilidad en el ingreso extemporáneo de la mercancía amparada con el FMM de salida 918722157, como tampoco, efectuó controles ni supervisión a las operaciones de salidas temporales al TAN para procesamiento parcial."/>
    <m/>
    <m/>
    <s v="Deficiencias en el seguimiento, monitoreo y control por parte de los líderes responsables del proceso y subproceso y en la aplicación de los controles establecidos en la matriz de riesgos de Zona Franca."/>
    <s v="A1.  Desarrollar e implementar una herramienta de control para el monitoreo y seguimiento de las salidas temporales al TAN y reingresos de mercancías, con el fin de asegurar el cumplimiento de los plazos establecidos, mejorar el control y remitir los insumos de manera oportuna a Fiscalización. Incluir un seguimiento de los reingresos y salidas temporales de mercancías de los años 2022, 2023 y 2024 que aún no han sido controlados."/>
    <s v="Diseñar y desarrollar la herramienta de control para el seguimiento de salidas temporales al TAN y reingresos de mercancías, asegurando que sea funcional y accesible para los responsables del proceso."/>
    <s v="Documento con diseño de la herramienta"/>
    <n v="1"/>
    <d v="2025-07-31T00:00:00"/>
    <d v="2026-03-31T00:00:00"/>
    <n v="34.714285714285715"/>
    <n v="1"/>
    <s v="DGA_x000a_Dirección de Gestión de Aduanas _x000a_Subdirección de Operación Aduanera _x000a__x000a_Dirección Seccional de Aduanas de Cartagena _x000a_División de la Operación Aduanera_x000a_GIT Zona Franca"/>
    <n v="1"/>
    <x v="0"/>
  </r>
  <r>
    <x v="0"/>
    <x v="1"/>
    <m/>
    <m/>
    <m/>
    <m/>
    <m/>
    <m/>
    <m/>
    <s v="Implementar la herramienta de control para el monitoreo de salidas y reingresos de mercancías de los años 2022, 2023 y 2024 y siguientes que aún no han sido controlados, asegurando que se utilice adecuadamente por todos los responsables del GIT Zona Franca.."/>
    <s v="Informes cuatrimestrales de implementación"/>
    <n v="2"/>
    <d v="2025-07-31T00:00:00"/>
    <d v="2026-03-31T00:00:00"/>
    <n v="34.714285714285715"/>
    <n v="2"/>
    <s v="DGA_x000a_Dirección de Gestión de Aduanas _x000a_Subdirección de Operación Aduanera _x000a__x000a_Dirección Seccional de Aduanas de Cartagena _x000a_División de la Operación Aduanera_x000a_GIT Zona Franca"/>
    <n v="1"/>
    <x v="0"/>
  </r>
  <r>
    <x v="0"/>
    <x v="1"/>
    <s v="_x000a_Auditoría a la Operación en Zona Franca _x000a__x000a_H6_x000a__x000a_AZF-2025-005"/>
    <s v="AZF-2025-005"/>
    <s v="Hallazgo No. 6. Deficiencias en el módulo de consulta de movimiento de mercancías en Zona Franca. (Subdirección de Operación Aduanera y Dirección de Gestión de Innovación y Tecnología)_x000a__x000a_Verificada la funcionalidad de los servicios de interoperabilidad de la DIAN aplicables a la operación en zona franca (en particular, el módulo de consulta de FMM y el acceso a los inventarios reportados por los usuarios operadores) se identificaron limitaciones técnicas y funcionales que comprometen la trazabilidad, la validación documental y el ejercicio efectivo del control aduanero, así:_x000a__x000a_a) El módulo no permite establecer una vinculación estructurada entre los formularios registrados, los documentos de transporte ni certificados de integración. Esta ausencia de integración impide reconstruir de manera íntegra y confiable el ciclo operativo de ingreso, permanencia y salida de la mercancía, debilitando la verificación técnica y documental exigida por la normativa vigente para garantizar un control aduanero oportuno y eficaz._x000a__x000a_b) El sistema restringe la consulta de información a rangos de fechas limitados y presenta dificultades técnicas para generar reportes cuando se requieren periodos amplios de análisis. Esta situación limita el acceso a información histórica, dificulta la fiscalización de operaciones con ciclos largos de transformación o almacenamiento y restringe la detección de patrones de riesgo. Es importante señalar que las mercancías bajo el régimen de zona franca no tienen límite temporal de permanencia, lo que exige capacidades robustas de búsqueda extendida, trazabilidad consolidada y consulta eficiente de registros históricos._x000a_c) La información accesible a través de los servicios de interoperabilidad es limitada en comparación con la que ofrecen los sistemas propios de los usuarios operadores. En la práctica, los funcionarios deben acceder a plataformas externas (sistemas de los usuarios operadores de zona franca) para consultar detalles específicos de las operaciones, lo que genera una dependencia de permisos otorgados por dichos usuarios y restringe el acceso autónomo, completo y oportuno a la información requerida para el ejercicio del control institucional."/>
    <m/>
    <m/>
    <s v="Falencias en el seguimiento, monitoreo y control por parte de los líderes responsables del proceso y subproceso:_x000a__x000a_Deficiencias en la aplicación de los controles establecidos en la matriz de riesgos de Zona Franca."/>
    <s v="A1 - DGIT - SOA_x000a_Iniciar el desarrollo de la solución tecnológica."/>
    <s v="Desarrollo de la solución"/>
    <s v="Informes trimestrales de seguimiento"/>
    <n v="15"/>
    <d v="2026-04-01T00:00:00"/>
    <d v="2029-12-31T00:00:00"/>
    <n v="195.71428571428572"/>
    <n v="0"/>
    <s v="DGA_x000a_Dirección de Gestión de Aduanas_x000a_Subdirección de Operación Aduanera_x000a__x000a_Dirección de Gestión de Innovación y Tecnología_x000a_Subdirección de Innovación y Proyectos_x000a_Subdirección de Soluciones y Desarrollo"/>
    <n v="0"/>
    <x v="1"/>
  </r>
  <r>
    <x v="0"/>
    <x v="1"/>
    <m/>
    <m/>
    <m/>
    <m/>
    <m/>
    <m/>
    <s v="A2 - DGIT - SOA_x000a_Iniciar la implementación de la solución tecnológica"/>
    <s v="Pruebas y evaluación funcional"/>
    <s v=" (01) Un  formato de Aceptación de Pruebas funcionales y salida a producción - FT-IIT-1851."/>
    <n v="1"/>
    <d v="2026-04-01T00:00:00"/>
    <d v="2029-12-31T00:00:00"/>
    <n v="195.71428571428572"/>
    <n v="0"/>
    <s v="DGA_x000a_Dirección de Gestión de Aduanas_x000a_Subdirección de Operación Aduanera_x000a__x000a_Dirección de Gestión de Innovación y Tecnología_x000a_Subdirección de Innovación y Proyectos_x000a_Subdirección de Soluciones y Desarrollo"/>
    <n v="0"/>
    <x v="1"/>
  </r>
  <r>
    <x v="0"/>
    <x v="1"/>
    <m/>
    <m/>
    <m/>
    <m/>
    <m/>
    <m/>
    <s v="A3 - DGIT - SOA_x000a_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4-01T00:00:00"/>
    <d v="2029-12-31T00:00:00"/>
    <n v="195.71428571428572"/>
    <n v="0"/>
    <s v="DGA_x000a_Dirección de Gestión de Aduanas_x000a_Subdirección de Operación Aduanera_x000a__x000a_Dirección de Gestión de Innovación y Tecnología_x000a_Subdirección de Innovación y Proyectos_x000a_Subdirección de Soluciones y Desarrollo"/>
    <n v="0"/>
    <x v="1"/>
  </r>
  <r>
    <x v="0"/>
    <x v="1"/>
    <s v="Auditoría a la Operación en Zona Franca _x000a__x000a_H7_x000a__x000a_AZF-2025-005"/>
    <s v="AZF-2025-005"/>
    <s v="Hallazgo No. 7. Fallas recurrentes en la disponibilidad de servicios de interoperabilidad (Subdirección de Operación Aduanera y Dirección de Gestión de Innovación y Tecnología)_x000a__x000a_El análisis de requerimientos y reporte de incidentes registrados en la herramienta Aranda, relacionados con zona franca, evidenció una concentración de registros asociados a intermitencias, errores de autenticación, caídas y bloqueos en servicios de interoperabilidad como la recepción de FMM y consulta de planillas de envío. Se identificaron casos de errores con respuesta tipo 401 (no autorizado), casos con mensajes de error relacionados con falta de autenticación (“The request requires user authentication”) y casos en los que se solicitó intervención para restablecimiento de servicios o reconfiguración de accesos. Estas fallas pueden afectar la trazabilidad, interrumpir flujos operativos e impactar en la capacidad operativa._x000a__x000a_Adicionalmente, se identificó la ausencia de un registro exclusivo de indisponibilidades asociadas a los servicios de interoperabilidad de zonas francas, lo que dificulta hacer seguimiento histórico de fallas, medición de oportunidad en la respuesta a incidentes e implementación de acciones preventivas o correctivas."/>
    <m/>
    <m/>
    <s v="Fallas reiteradas en la disponibilidad de los servicios e inexistencia de un sistema consolidado de trazabilidad de incidentes."/>
    <s v="A1 - DGIT - SOA_x000a_Realizar el monitoreo de los incidentes reportados por los usuarios aduaneros en la herramienta Aranda para determinar causa raiz y acciones a realizar en cada caso "/>
    <s v="Se realizará la revisión de los errores reportados por los usuarios aduaneros para realizar las acciones pertinentes en cada caso "/>
    <s v="Informe trimestral "/>
    <n v="2"/>
    <d v="2025-09-01T00:00:00"/>
    <d v="2026-02-28T00:00:00"/>
    <n v="25.714285714285715"/>
    <n v="2"/>
    <s v="DGA_x000a_Dirección de Gestión de Aduanas_x000a_Subdirección de Operación Aduanera_x000a__x000a_Dirección de Gestión de Innovación y Tecnología_x000a_Subdirección de Innovación y Proyectos_x000a_Subdirección de Soluciones y Desarrollo"/>
    <n v="1"/>
    <x v="0"/>
  </r>
  <r>
    <x v="0"/>
    <x v="1"/>
    <m/>
    <m/>
    <m/>
    <m/>
    <m/>
    <m/>
    <s v="A2 - DGIT - SOA_x000a_Realizar el monitoreo mensual de los tramites y operaciones realizadas en todo el país parte de los usuarios de operación de zonas francas "/>
    <s v="Se realizará consulta en las bases de datos para tener métricas de la operación mensual de todos los usuarios aduaneros._x000a_"/>
    <s v="Informe mensual "/>
    <n v="6"/>
    <d v="2025-09-01T00:00:00"/>
    <d v="2026-02-28T00:00:00"/>
    <n v="25.714285714285715"/>
    <n v="6"/>
    <s v="DGA_x000a_Dirección de Gestión de Aduanas_x000a_Subdirección de Operación Aduanera_x000a__x000a_Dirección de Gestión de Innovación y Tecnología_x000a_Subdirección de Innovación y Proyectos_x000a_Subdirección de Soluciones y Desarrollo"/>
    <n v="1"/>
    <x v="0"/>
  </r>
  <r>
    <x v="0"/>
    <x v="1"/>
    <s v="_x000a_Auditoría a la Operación en Zona Franca _x000a__x000a_H8_x000a__x000a_AZF-2025-005"/>
    <s v="AZF-2025-005"/>
    <s v="Hallazgo No. 8. Omisión de la selección de controles a las operaciones de zonas francas (DSA de Bogotá Aeropuerto El Dorado, Cartagena y Barranquilla)_x000a__x000a_Analizadas las respuestas suministradas a las solicitudes de información allegadas por las direcciones seccionales de aduanas auditadas y relacionadas con el registro de los controles efectuados en las zonas francas de su respectiva jurisdicción para el periodo de auditoría y a las entrevistas realizadas a los diferentes funcionarios de los GIT Zona Franca, se pudo determinar la inobservancia del procedimiento PR-COA-0209 V3 “Selección del tipo de control a realizar en la operatividad de las zonas francas”, por cuanto no se evidencia una planeación previa (mensual o por eventos puntuales) a la ejecución de los controles operacionales, recaudo y cruces de información, análisis y criterios para la selección de la muestra de los usuarios calificados a quienes se debe realizar control, así como la inclusión del análisis de la información en el formato FT-COA-2157 “Acta de Hechos” cuyo propósito es proporcionar evidencia, documentación y registro de hechos como aspecto fundamental en la investigación y su respectivo archivo._x000a__x000a_(Ver informe  pág., 13 - Tabla 11.  Presencia institucional en Zonas Francas)_x000a_"/>
    <m/>
    <m/>
    <s v="Inadecuada aplicación de las normas y procedimientos_x000a__x000a_Falencias en el seguimiento, monitoreo y control por parte de los líderes responsables del proceso y subproceso_x000a__x000a_Deficiencias en la aplicación de los controles de la matriz de riesgos de Zona Franca."/>
    <s v="A1 -Realizar capacitación  a los Grupos Internos de Trabajo de Zona Franca de las Direcciones Seccionales de Aduanas con el fin de reforzar la aplicación del procedimiento PR-COA-0209 V3 “Selección del tipo de control a realizar en la operatividad de las zonas francas” y recordar: Asignar funcionarios del grupo de Zonas Francas que realicen cruces y verificación de información y diligenciar los formatos del procedimiento, asi como dejar trazabilidad para control de la gestión."/>
    <s v="Realizar capacitación semestral a los Grupos Internos de Trabajo de Zona Franca de las Direcciones Seccionales sobre la aplicación del procedimiento PR-COA-0209 V3 “Selección del tipo de control a realizar en la operatividad de las zonas francas”_x000a__x000a__x000a__x000a__x000a__x000a__x000a_"/>
    <s v="Lista de asistencia _x000a__x000a__x000a_"/>
    <n v="2"/>
    <d v="2025-10-01T00:00:00"/>
    <d v="2026-09-30T00:00:00"/>
    <n v="52"/>
    <n v="2"/>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1"/>
    <x v="0"/>
  </r>
  <r>
    <x v="0"/>
    <x v="1"/>
    <m/>
    <m/>
    <m/>
    <m/>
    <m/>
    <m/>
    <s v="A2  - Definir y aplicar de acuerdo con la estructura y capacidad operativa, la planeación de  los controles del GIT Zona Franca según lo establecido en el PR-COA-0209"/>
    <s v="Ejecutar las actividades definidas en  la planeacion y recoleccion de los datos estadisticos de las operaciones de las zonas francasde la DSA, a fin de ejercer  controles operacionales por tipo de usuarios y tipo de mercancias"/>
    <s v="Informe trimestral"/>
    <n v="4"/>
    <d v="2025-10-01T00:00:00"/>
    <d v="2026-09-30T00:00:00"/>
    <n v="52"/>
    <n v="3"/>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0.75"/>
    <x v="1"/>
  </r>
  <r>
    <x v="0"/>
    <x v="1"/>
    <m/>
    <m/>
    <m/>
    <m/>
    <m/>
    <m/>
    <s v="A3 Verificar la efectividad de la planificación  y controles y realizar los ajustes del caso"/>
    <s v="Realizar mesas de trabajo con base en el informe trimestral de ejecución de la planeación, para efectuar la retroalimentación trimestral del GIT Zona Franca de la efectividad de la planificación mensual y sus controles ._x000a_"/>
    <s v="Informe de retroalimentación y ajustes"/>
    <n v="4"/>
    <d v="2025-10-01T00:00:00"/>
    <d v="2026-09-30T00:00:00"/>
    <n v="52"/>
    <n v="2"/>
    <s v="DGA_x000a_Dirección de Gestión de Aduanas _x000a_Subdirección de Operación Aduanera_x000a__x000a_DSA de Bogotá Aeropuerto El Dorado_x000a_División de Operación Aduanera_x000a_ GIT Zona Franca_x000a__x000a_Dirección Seccional de Aduanas Cartagena _x000a_División de Operación Aduanera_x000a_ GIT Zona Franca_x000a__x000a_Dirección Seccional de Aduanas Barranquilla_x000a_División de Operación Aduanera_x000a_ GIT Zona Franca"/>
    <n v="0.5"/>
    <x v="1"/>
  </r>
  <r>
    <x v="0"/>
    <x v="1"/>
    <m/>
    <m/>
    <m/>
    <m/>
    <m/>
    <m/>
    <s v="A4  Realizar 4 mesas de trabajo para revisar los  procedimientos PR-COA-0209, PR-COA-0208 y PR-COA-0211, con el propósito de verificar y documentar su actualización de ser necesario, de manera que se ajusten a las realidades operativas  de los GIT Zona Franca. _x000a__x000a_."/>
    <s v="Realizar acercamiento a las DSA - GIT Zona franca mediante 4 mesas de trabajo, para realizar una retroalimentación de la efectividad de los procedimientos PR-COA-0209, PR-COA-0208 y PR-COA-0211, y su aplicación, con el fin de unificar  criterios, realizar mejoras  y documentar una actualización a los mismos._x000a__x000a_"/>
    <s v="Actas de mesas de trabajo"/>
    <n v="4"/>
    <d v="2025-10-01T00:00:00"/>
    <d v="2026-12-30T00:00:00"/>
    <n v="65"/>
    <n v="2"/>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0.5"/>
    <x v="1"/>
  </r>
  <r>
    <x v="0"/>
    <x v="1"/>
    <m/>
    <m/>
    <m/>
    <m/>
    <m/>
    <m/>
    <m/>
    <s v="Realizar acercamiento a las DSA - GIT Zona franca mediante 4 mesas de trabajo, para realizar una retroalimentación de la efectividad de los procedimientos PR-COA-0209, PR-COA-0208 y PR-COA-0211, y su aplicación, con el fin de unificar  criterios, realizar mejoras  y documentar una actualización a los mismos._x000a__x000a_"/>
    <s v="Documento final con los resultados de las mesas de trabajo."/>
    <n v="1"/>
    <d v="2025-10-01T00:00:00"/>
    <d v="2026-12-30T00:00:00"/>
    <n v="65"/>
    <n v="0"/>
    <s v="DGA_x000a_Dirección de Gestión de Aduanas _x000a_Subdirección de Operación Aduanera_x000a__x000a_DSA de Bogotá Aeropuerto El Dorado_x000a_División de Operación Aduanera_x000a_ GIT Zona Franca_x000a__x000a_Dirección Seccional de Aduanas Cartagena _x000a_División de Operación Aduanera_x000a_ GIT Zona Franca_x000a__x000a_Dirección Seccional de Aduanas Barranquilla_x000a_División de Operación Aduanera_x000a_ GIT Zona Franca"/>
    <n v="0"/>
    <x v="1"/>
  </r>
  <r>
    <x v="0"/>
    <x v="1"/>
    <s v="_x000a_Auditoría a la Operación en Zona Franca _x000a__x000a_H9_x000a__x000a_AZF-2025-005"/>
    <s v="AZF-2025-005"/>
    <s v="Hallazgo No. 9. Omisión del control de inventarios de mercancías a los Usuarios Operadores y Usuarios Calificados de las Zonas Francas (DSA Bogotá Aeropuerto El Dorado y Cartagena)_x000a__x000a_El procedimiento PR-COA-0211 V3 “Control de inventarios en zona franca” tiene como objetivo verificar los inventarios de mercancías dentro de las zonas francas para controlar sus operaciones de comercio exterior, para esto, establece actividades de planeación y ejecución necesarias para la realización de visitas de control a los usuarios operadores y a los usuarios calificados, las cuales deben quedar soportadas documentalmente y archivadas para consulta de los organismos de control y las áreas de la Entidad cuando se requieran._x000a__x000a_Conforme al procedimiento, dentro de la primera etapa, las áreas involucradas deben realizar reuniones de coordinación de visitas; jornadas de capacitación a los funcionarios que realizarán los controles y solicitudes de información a usuarios operadores respecto de las autorizaciones de salidas temporales de mercancías al TAN y del estado de los inventarios, con el fin de realizar cruces de información con los sistemas MUISCA y SYGA, y a partir de esos resultados, adelantar la ejecución de las visitas de control._x000a__x000a_Teniendo en cuenta lo anterior, se encontraron deficiencias o falta de aplicación de este procedimiento en los diferentes lugares administrativos así:_x000a__x000a_a) DSA de Bogotá Aeropuerto El Dorado_x000a__x000a_Se observó de acuerdo con la información suministrada por el GIT Zona Franca la realización de 584 acciones de control a los ocho (8) usuarios calificados seleccionados de las Zonas Francas Bogotá e Intexzona durante el periodo auditado, de las cuales 11 corresponden a operaciones de “inventarios”. En revisión aleatoria a las actas de hechos Nos. 1960, 1751 y 1319 de 2024, se evidenció que las actas 1960 y 1319 de 2024 se relacionan con trámites de inventarios relacionados con el proceso de aprehensiones o de control de ingreso de mercancías, denotando deficiencias en la aplicación del procedimiento PR-COA-0211 al no contarse con los soportes de las etapas de planeación y ejecución de las actividades de verificación de movimiento de mercancías de que trata el procedimiento._x000a_Adicionalmente, al solicitar los soportes documentales de las acciones de control de inventarios realizados durante la anualidad 2024 a través de la solicitud No. 22, no se aportó evidencia al respecto._x000a__x000a_b) DSA de Cartagena_x000a__x000a_De una muestra de 56 actas de hechos realizadas por el GIT Zona Franca en el periodo auditado, se observó que 16 de ellas señalan el tipo de control de “inventarios”, sin embargo, al verificar el contenido de las actas de hechos Nos. 3 de 2024 y 23, 27, 28, 35, 37, 39, 44, 50, 51, 64, 69, 70, 106, 109 y 135 de 2025 se evidenció que las acciones ejecutadas no corresponden con las actividades determinadas en el Procedimiento PR-COA-0211._x000a_A esta conclusión se arribó luego del cotejo de los soportes documentales cargados en SharePoint y las entrevistas realizadas a los funcionarios del GIT con los requerimientos particulares del procedimiento de control de inventarios frente a las etapas de planeación y ejecución, lo que implica la falta de aplicación del mencionado procedimiento."/>
    <m/>
    <m/>
    <s v="Inadecuada aplicación de las normas y procedimientos._x000a__x000a_Falencias en el seguimiento, monitoreo y control por parte de la primera y segunda línea de defensa relacionadas con el proceso auditado._x000a__x000a_Deficiencias en la aplicación de los controles de la matriz de riesgos de zona franca."/>
    <s v="A1 Realizar capacitación  a los GIT ZF en el procedimiento PR-COA-0211 V3 “Control de inventarios en zona franca” y recordar que deben asignar funcionarios del grupo de Zonas Francas que realicen cruces y verificación de información y diligenciar los formatos del procedimiento, así como dejar trazabilidad para control de la gestión y ajuste a inventarios"/>
    <s v="Realizar capacitación semestral a los Grupos Internos de Trabajo de Zona Franca de las Direcciones seccionales sobre la aplicación del procedimiento PR-COA-0211 V3 “Control de inventarios en zona franca”_x000a__x000a__x000a__x000a__x000a__x000a__x000a_"/>
    <s v="Lista de asistencia _x000a__x000a__x000a_"/>
    <n v="2"/>
    <d v="2025-10-01T00:00:00"/>
    <d v="2026-09-30T00:00:00"/>
    <n v="52"/>
    <n v="1"/>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0.5"/>
    <x v="1"/>
  </r>
  <r>
    <x v="0"/>
    <x v="1"/>
    <m/>
    <m/>
    <m/>
    <m/>
    <m/>
    <m/>
    <s v="A2 Diseñar e implementar una herramienta que permita  mantener el registro y seguimiento de actividades de planeación y ejecución de las actividades de verificación de movimiento de mercancías en zona franca, conforme al procedimiento PR-COA-0211 V3 como mecanismo de mejora continua y control interno."/>
    <s v="Definir y desarrollar la herramienta de control para el  registro y seguimiento  de actividades de planeación y ejecución de las actividades de verificación de movimiento de mercancías en zona franca, de acuerdo con las características propias de la Dirección Seccional."/>
    <s v="Documento con diseño y características  de la herramienta"/>
    <n v="3"/>
    <d v="2025-10-01T00:00:00"/>
    <d v="2026-03-31T00:00:00"/>
    <n v="25.857142857142858"/>
    <n v="3"/>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1"/>
    <x v="0"/>
  </r>
  <r>
    <x v="0"/>
    <x v="1"/>
    <m/>
    <m/>
    <m/>
    <m/>
    <m/>
    <m/>
    <m/>
    <s v="Implementar la herramienta de control para el monitoreo de salidas y reingresos de mercancías, asegurando que se utilice adecuadamente por todos los responsables del GIT Zona Franca."/>
    <s v="Informe de implementación"/>
    <n v="1"/>
    <d v="2025-12-01T00:00:00"/>
    <d v="2026-01-31T00:00:00"/>
    <n v="8.7142857142857135"/>
    <n v="1"/>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1"/>
    <x v="0"/>
  </r>
  <r>
    <x v="0"/>
    <x v="1"/>
    <s v="_x000a_Auditoría a la Operación en Zona Franca _x000a__x000a_H10_x000a__x000a_AZF-2025-005"/>
    <s v="AZF-2025-005"/>
    <s v="Hallazgo No. 10. Zonas Francas sin controles operacionales y de inventarios. (DSA de Bogotá Aeropuerto El Dorado, Cartagena y Barranquilla)_x000a__x000a_Al analizar las cifras del año 2024 y los meses de enero y febrero de 2025, relacionadas con las acciones de control sobre las operaciones de ingreso y salida de mercancías en las zonas francas, así como el control de inventarios realizado por las direcciones seccionales auditadas, se evidenció que los GIT Zona Franca concentran sus actividades en el 42 % de las zonas francas bajo su jurisdicción. En contraste, en el 58% restante no se identificaron actuaciones dirigidas a los usuarios operadores y usuarios calificados, lo que representa ausencia de cobertura de las funciones de vigilancia y control asignadas a los GIT para estas zonas francas._x000a__x000a__x000a__x000a__x000a__x000a__x000a__x000a__x000a__x000a__x000a__x000a__x000a__x000a__x000a__x000a__x000a_ _x000a__x000a__x000a__x000a__x000a__x000a__x000a__x000a__x000a__x000a__x000a__x000a__x000a__x000a__x000a__x000a__x000a__x000a__x000a__x000a__x000a__x000a__x000a__x000a__x000a__x000a__x000a__x000a__x000a__x000a__x000a_"/>
    <m/>
    <m/>
    <s v="Inadecuada aplicación de las normas y procedimientos_x000a__x000a_Falencias en el seguimiento, monitoreo y control por parte de la primera y segunda línea de defensa del proceso auditado_x000a__x000a_Deficiencias en la aplicación de los controles de la matriz de riesgos de zona franca."/>
    <s v="A1 Generar cronograma mensual  para visita a zonas francas en cada Seccional, indicando criterios como distancia, movimiento de operaciones, funcionarios en GIT ZF, con el fin de que no quede ninguna sin vigilancia y dejar constancia de las acciones a realizar en cada una en cuanto a Controles de inventarios, así como entradas y salidas de mercancías."/>
    <s v="Realizar cronograma mensual de visitas a zonas francas, priorizando aquellas que no hayan sido objeto de acciones de control por parte de la DIAN._x000a__x000a__x000a_"/>
    <s v="Cronograma de visitas a zonas francas"/>
    <n v="6"/>
    <d v="2025-10-01T00:00:00"/>
    <d v="2026-03-31T00:00:00"/>
    <n v="25.857142857142858"/>
    <n v="6"/>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1"/>
    <x v="0"/>
  </r>
  <r>
    <x v="0"/>
    <x v="1"/>
    <m/>
    <m/>
    <m/>
    <m/>
    <m/>
    <m/>
    <m/>
    <s v="Socializar cronograma de visitas a zonas francas con los funcionarios asignados, dando las instrucciones para su ejecución"/>
    <s v="Acta de reunión de socialización"/>
    <n v="6"/>
    <d v="2025-10-01T00:00:00"/>
    <d v="2026-03-31T00:00:00"/>
    <n v="25.857142857142858"/>
    <n v="6"/>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1"/>
    <x v="0"/>
  </r>
  <r>
    <x v="0"/>
    <x v="1"/>
    <m/>
    <m/>
    <m/>
    <m/>
    <m/>
    <m/>
    <m/>
    <s v="Realizar seguimientos trimestrales al cumplimiento del cronograma de visitas mediante un informe de resultados"/>
    <s v="Informe de seguimiento"/>
    <n v="2"/>
    <d v="2025-11-01T00:00:00"/>
    <d v="2026-04-30T00:00:00"/>
    <n v="25.714285714285715"/>
    <n v="2"/>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1"/>
    <x v="0"/>
  </r>
  <r>
    <x v="0"/>
    <x v="1"/>
    <s v="Auditoría a la Operación en Zona Franca _x000a__x000a_H11_x000a__x000a_AZF-2025-005"/>
    <s v="AZF-2025-005"/>
    <s v="Hallazgo No. 11. Deficiencias en la organización de unidades documentales, gestión de espacios físicos para la custodia de los archivos y transferencias documentales (DSA de Cartagena)_x000a__x000a_En la Zona Franca Permanente Industrial de Bienes y Servicios de Cartagena (Manga) y la Zona Franca Industrial de Bienes y Servicios La Candelaria, en cuyas instalaciones se encuentran espacios dispuestos por el usuario operador para la DIAN, se evidenció la existencia de unidades documentales (actas de hechos) almacenadas en cajas sin tapa, deformadas, desorganizadas o en el suelo, con riesgo de que sufran daños o pérdidas._x000a__x000a_Así mismo, de acuerdo con la información recibida el 22/05/2025 en desarrollo de la visita, la última transferencia documental de archivo de gestión fue en abril de 2025 y correspondió a las actas de hechos del año 2019, encontrándose inoportunidad en el término de remisión al archivo central."/>
    <m/>
    <m/>
    <s v="Deficiencias en la aplicación de técnicas de archivo._x000a__x000a_Deficiencias en los lineamientos de gestión documental, tablas de retención documental._x000a__x000a_Falencias en el registro y control de los documentos."/>
    <s v="A1 Revisar para mejorar las técnicas de archivo, asegurando su correcta ejecución y alineación con las necesidades operativas, para optimizar la gestión documental en las zonas francas."/>
    <s v="Revisar anualmente las tablas de retención documental para garantizar su cumplimiento con las normativas vigentes."/>
    <s v="Informe de Tablas de retención documental revisadas"/>
    <n v="1"/>
    <d v="2025-10-01T00:00:00"/>
    <d v="2025-12-30T00:00:00"/>
    <n v="12.857142857142858"/>
    <n v="1"/>
    <s v="DGA_x000a_Dirección de Gestión de Aduanas _x000a_Subdirección de Operación Aduanera _x000a__x000a_Dirección Seccional de Aduanas Cartagena _x000a_División de la Operación Aduanera_x000a_GIT Zona Franca"/>
    <n v="1"/>
    <x v="0"/>
  </r>
  <r>
    <x v="0"/>
    <x v="1"/>
    <m/>
    <m/>
    <m/>
    <m/>
    <m/>
    <m/>
    <m/>
    <s v="Organizar y remitir mensualmente las cajas faltantes al archivo central, según lo indicado en las tablas de retención documental."/>
    <s v="Informe de cajas de archivo enviadas al archivo central"/>
    <n v="6"/>
    <d v="2025-10-01T00:00:00"/>
    <d v="2026-03-31T00:00:00"/>
    <n v="25.857142857142858"/>
    <n v="6"/>
    <s v="DGA_x000a_Dirección de Gestión de Aduanas _x000a_Subdirección de Operación Aduanera _x000a__x000a_Dirección Seccional de Aduanas Cartagena _x000a_División de la Operación Aduanera_x000a_GIT Zona Franca"/>
    <n v="1"/>
    <x v="0"/>
  </r>
  <r>
    <x v="0"/>
    <x v="1"/>
    <m/>
    <m/>
    <m/>
    <m/>
    <m/>
    <m/>
    <m/>
    <s v="Adecuar los espacios en las zonas francas para el correcto almacenamiento de los archivos físicos, garantizando su accesibilidad y conservación."/>
    <s v="Informe de espacios adecuados"/>
    <n v="6"/>
    <d v="2025-10-01T00:00:00"/>
    <d v="2026-03-31T00:00:00"/>
    <n v="25.857142857142858"/>
    <n v="6"/>
    <s v="DGA_x000a_Dirección de Gestión de Aduanas _x000a_Subdirección de Operación Aduanera _x000a__x000a_Dirección Seccional de Aduanas Cartagena _x000a_División de la Operación Aduanera_x000a_GIT Zona Franca"/>
    <n v="1"/>
    <x v="0"/>
  </r>
  <r>
    <x v="0"/>
    <x v="1"/>
    <s v="Auditoría a la Operación en Zona Franca _x000a__x000a_H12_x000a__x000a_AZF-2025-005"/>
    <s v="AZF-2025-005"/>
    <s v="Hallazgo No. 12. Inconsistencia, falta de uniformidad y seguridad en el registro de datos en las herramientas de control. (DSA de Bogotá Aeropuerto El Dorado, de Barranquilla y de Cartagena)_x000a__x000a_Verificada la información y documentación remitida por los GIT Zona Franca de las DSA de Bogotá Aeropuerto El Dorado y Barranquilla, así como de las actividades del ejercicio auditor, se observaron deficiencias en el diligenciamiento, manejo y seguridad de la información de las hojas de cálculo de control con que cuentan estos GIT que afectan su gestión, así:_x000a__x000a_a) DSA de Bogotá Aeropuerto El Dorado_x000a__x000a_1. De una muestra seleccionada de 40 solicitudes remitidas para análisis fisicoquímico y clasificación arancelaria dentro del periodo auditado, se observó que en la hoja de cálculo “consolidado muestras ZF 2024-2025-Feb”, obra el registro de 10 solicitudes que contaban con respuesta de la Subdirección de Laboratorio Aduanero y ninguna con respuesta de la Subdirección Técnica Aduanera._x000a__x000a_Al realizarse el cruce de los datos, del mencionado archivo Excel con las respuestas allegadas por la Subdirección de Laboratorio Aduanero y la Subdirección Técnica Aduanera a las solicitudes Nos. 38 y 40 respectivamente, se observó la desactualización del archivo de control, pues, 12 de las mismas ya cuentan con la correspondiente respuesta de las dos Subdirecciones, por lo que se observa la falta de rigurosidad, completitud y actualización de la información en el archivo, lo que dificulta las acciones de control o seguimiento sobre subpartidas declaradas por los usuarios aduaneros._x000a__x000a_2. En la hoja de cálculo “14 y 15 salidas temporales_ versión def” el GIT Zona Franca lleva el control de las salidas temporales al TAN de mercancías o bienes de capital autorizadas por los usuarios operadores de las zonas francas para recibir reparación o mantenimiento, o procesamientos parciales. En este archivo se observan en total 349 autorizaciones de las cuales 159 salieron para recibir procesamientos parciales y 190 para reparaciones o mantenimientos._x000a_El equipo auditor observó la falta de completitud e integridad de la información, pues hay: celdas sin diligenciar; falta de uniformidad en formato de fechas; incoherencias entre la fecha de aprobación de salida y la fecha de reingreso e inconsistencias entre la fecha máxima de ingreso registrada y el mes de reingreso diligenciado. Estos aspectos denotan la falta de confiabilidad y calidad de la información, que no le permiten al GIT Zona Franca adelantar un adecuado control y seguimiento de las mercancías y bienes de capital que salen temporalmente al TAN._x000a__x000a_b) DSA de Barranquilla_x000a__x000a_En el documento “10. Formato asignación perfilamientos” entregado en respuesta a la solicitud No. 31, se evidencian 2.539 registros de actuaciones de control adelantadas por el GIT Zona Franca en el periodo auditado; en el archivo se observaron celdas sin diligenciar en las columnas denominadas ingreso/salida; No. Auto; No. Acta; fecha acta; código de operación, entre otras, lo que refleja una herramienta de control incompleta que no garantiza la confiabilidad y calidad de la información y que por tanto no permite realizar un adecuado control y seguimiento de las actuaciones adelantadas._x000a__x000a_c) DSA de Bogotá Aeropuerto El Dorado, Barranquilla y Cartagena_x000a__x000a_En el formato FT-COA-2647 “Registro, Seguimiento y Control de Ingresos y Salida de Mercancías de la Zona Franca” y las hojas de cálculo utilizadas por los GIT Zona Franca, se evidencian debilidades en los controles del procedimiento pues se utilizan formatos en Excel para el registro y gestión de información, lo que incrementa la exposición a riesgos de seguridad digital por no garantizar mecanismos adecuados de trazabilidad, validación y control de accesos."/>
    <m/>
    <m/>
    <s v="Falencias en el seguimiento, monitoreo y control por parte de la primera y segunda línea de defensa relacionadas con el proceso auditado._x000a__x000a_Deficiencias en la aplicación de los controles de la matriz de riesgos de zona franca."/>
    <s v="A1  Realizar 4 mesas de trabajo para revisar los  formatos asociados a los procedimientos PR-COA-0209, PR-COA-0208 y PR-COA-0211, con el propósito de verificar las razones por las que no es posible llevar un control efectivo y unificado y documentar su actualización de ser necesario, de manera que se ajusten a las realidades operativas  de los GIT Zona Franca y se utilicen de manera unificada. _x000a__x000a_."/>
    <s v="Desarrollar cuatro mesas de trabajo con las DSA - GIT Zona Franca para revisar la aplicación y efectividad de los formatos de los procedimientos PR-COA-0209, PR-COA-0208 y PR-COA-0211, con miras a unificar criterios, fortalecer procesos y actualizar la documentación según las necesidades identificadas."/>
    <s v="Actas de mesas de trabajo"/>
    <n v="4"/>
    <d v="2025-10-01T00:00:00"/>
    <d v="2026-12-30T00:00:00"/>
    <n v="65"/>
    <n v="2"/>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0.5"/>
    <x v="1"/>
  </r>
  <r>
    <x v="0"/>
    <x v="1"/>
    <m/>
    <m/>
    <m/>
    <m/>
    <m/>
    <m/>
    <s v="A2 Estandarizar y ajustar los formatos de los procedimientos  PR-COA-0209, PR-COA-0208 y PR-COA-0211 utilizados por los Grupos de Trabajo de Zona Franca de las seccionales, con el fin de garantizar un control operativo eficiente, unificado y libre de errores, evitando discrepancias en la información y fortaleciendo la gestión en las zonas francas_x000a_"/>
    <s v="Ajustar los formatos de los procedimientos  PR-COA-0209, PR-COA-0208 y PR-COA-0211 con base en las actas de las mesas de trabajo de revisión de los mismos."/>
    <s v="Correo a la Subdirección de Procesos solicitando el ajuste de los formatos"/>
    <n v="1"/>
    <d v="2026-09-01T00:00:00"/>
    <d v="2027-01-31T00:00:00"/>
    <n v="21.714285714285715"/>
    <n v="0"/>
    <s v="DGA_x000a_Dirección de Gestión de Aduanas _x000a_Subdirección de Operación Aduanera _x000a__x000a_DGEA_x000a_Dirección de Gestión Estratégica y de Análitica_x000a_Subdirección de Procesos"/>
    <n v="0"/>
    <x v="1"/>
  </r>
  <r>
    <x v="0"/>
    <x v="1"/>
    <m/>
    <m/>
    <m/>
    <m/>
    <m/>
    <m/>
    <s v="A3 Asignar un grupo de tres funcionarios para la verificación mensual de la información diligenciada en las hojas de cálculo utilizadas para el control de la operaciones de la Zona Franca, entre tanto se cuenta con un SIE unificado"/>
    <s v="Designar y capacitar trimestralmente a un grupo específico de tres funcionarios responsables de verificar la información registrada en las hojas de cálculo utilizadas para el control de las operaciones de la Zona Franca, mientras se implementa un SIE unificado."/>
    <s v="Capacitaciones trimestrales"/>
    <n v="2"/>
    <d v="2025-10-01T00:00:00"/>
    <d v="2026-04-30T00:00:00"/>
    <n v="30.142857142857142"/>
    <n v="2"/>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1"/>
    <x v="0"/>
  </r>
  <r>
    <x v="0"/>
    <x v="1"/>
    <m/>
    <m/>
    <m/>
    <m/>
    <m/>
    <m/>
    <m/>
    <s v="Generar un reporte mensual de inconsistencias, con el fin de apoyar el mejoramiento continuo del proceso y garantizar la actualización oportuna y correcta de la información."/>
    <s v="Reportes"/>
    <n v="6"/>
    <d v="2025-10-01T00:00:00"/>
    <d v="2026-04-30T00:00:00"/>
    <n v="30.142857142857142"/>
    <n v="6"/>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1"/>
    <x v="0"/>
  </r>
  <r>
    <x v="0"/>
    <x v="1"/>
    <s v="Auditoría a la Operación en Zona Franca _x000a__x000a_H13_x000a__x000a_AZF-2025-005"/>
    <s v="AZF-2025-005"/>
    <s v="Hallazgo No. 13. Deficiencia en el monitoreo y control de la primera línea de defensa respecto de las operaciones realizadas por los GIT Zona Franca de las DSA de Bogotá Aeropuerto El Dorado, Cartagena y Barranquilla. (Subdirección de Operación Aduanera)_x000a__x000a__x000a_En desarrollo de la auditoría y analizada de forma integral la información allegada por las diferentes Direcciones Seccionales de Aduanas auditadas, se observó un deficiente monitoreo y control por parte de la Subdirección de Operación Aduanera que afectan la gestión de las dependencias responsables, a saber:_x000a__x000a_• El 58% de las zonas francas de la Jurisdicción de las DSA de Bogotá Aeropuerto El Dorado, Cartagena y Barranquilla no fueron objeto de ningún tipo de control por parte de los GIT encargados de ejecutar dicha función._x000a__x000a_• No se evidenció la aplicación del procedimiento PR-COA-0209 V3 “Selección del tipo de control a realizar en la operatividad de las zonas francas” en las tres (3) DSA auditadas y respecto del PR-COA-0211 “Control de Inventarios en Zona Franca” en las DSA de Bogotá Aeropuerto El Dorado y Cartagena._x000a__x000a_• Falta de estandarización en el registro de la información en los diferentes formatos dispuestos para la ejecución de los controles operacionales y de inventarios por parte de las tres (3) DSA auditadas._x000a__x000a_• No existe claridad sobre la competencia para realizar el seguimiento y control a las finalizaciones de los tránsitos aduaneros (Aduana de salida o Aduana de llegada) en el caso de la DSA de Bogotá Aeropuerto El Dorado, ni para la toma de muestras de mercancías para análisis fisicoquímico y clasificación arancelaria, en la DSA de Cartagena."/>
    <m/>
    <m/>
    <s v="Deficiente control por parte de los responsables de la primera línea de defensa en el Nivel Central frente al cumplimiento de los procedimientos._x000a__x000a_Deficiente control  aplicables a la trazabilidad._x000a__x000a_Deficiente control aplicables en monitoreo, registro y términos de las operaciones de los ingresos y salidas de mercancías desde y hacia zona franca."/>
    <s v="H13. A1 SOA_x000a_Asegurar la aplicación de procedimientos (PR-COA-0209 y PR-COA-0211)"/>
    <s v="Capacitar y reentrenar semestralmente a los equipos de los GIT  de las seccionales a nivel nacional sobre los procedimientos vigentes (PR-COA-0209 y PR-COA-0211), enfatizando su aplicación obligatoria."/>
    <s v="Listas de asistencia con el Material socializado"/>
    <n v="2"/>
    <d v="2025-10-01T00:00:00"/>
    <d v="2026-10-31T00:00:00"/>
    <n v="56.428571428571431"/>
    <n v="1"/>
    <s v="DGA_x000a_Dirección de Gestión de Aduanas_x000a_Subdirecciónde Operación Aduanera"/>
    <n v="0.5"/>
    <x v="1"/>
  </r>
  <r>
    <x v="0"/>
    <x v="1"/>
    <m/>
    <m/>
    <m/>
    <m/>
    <m/>
    <m/>
    <m/>
    <s v="Diseñar listas de chequeo estandarizadas para cada procedimiento, para facilitar la aplicación de los mismos en campo y asegurar trazabilidad de los controles."/>
    <s v="Listas de chequeo"/>
    <n v="2"/>
    <d v="2025-10-01T00:00:00"/>
    <d v="2026-04-30T00:00:00"/>
    <n v="30.142857142857142"/>
    <n v="2"/>
    <s v="DGA_x000a_Dirección de Gestión de Aduanas_x000a_Subdirecciónde Operación Aduanera"/>
    <n v="1"/>
    <x v="0"/>
  </r>
  <r>
    <x v="0"/>
    <x v="1"/>
    <m/>
    <m/>
    <m/>
    <m/>
    <m/>
    <m/>
    <s v="H13. A2 Realizar revisiones periódicas de cumplimiento"/>
    <s v="Solicitar reportes trimestrales de hallazgos e inconsistencias detectadas en los controles realizados por los GIT Zona Franca de las Direcciones Seccionales."/>
    <s v="Reportes"/>
    <n v="6"/>
    <d v="2025-10-01T00:00:00"/>
    <d v="2026-04-30T00:00:00"/>
    <n v="30.142857142857142"/>
    <n v="6"/>
    <s v="DGA_x000a_Dirección de Gestión de Aduanas_x000a_Subdirecciónde Operación Aduanera"/>
    <n v="1"/>
    <x v="0"/>
  </r>
  <r>
    <x v="0"/>
    <x v="1"/>
    <m/>
    <m/>
    <m/>
    <m/>
    <m/>
    <m/>
    <s v="H13. A3 Realizar una mesa de trabajo con el personal de Zonas Francas a nivel nacional con el fin de analizar los formatos utilizados por éstas y elaborar propuesta estandarizada"/>
    <s v="Unificar los formatos de control operativo e inventarios en un único modelo validado por la SOA."/>
    <s v="Correo a la Subdirección de procesos, solicitando el apoyo para la unificación de los Formatos"/>
    <n v="1"/>
    <d v="2026-09-01T00:00:00"/>
    <d v="2027-01-31T00:00:00"/>
    <n v="21.714285714285715"/>
    <n v="0"/>
    <s v="DGA_x000a_Dirección de Gestión de Aduanas _x000a_Subdirección de Operación Aduanera _x000a__x000a_DGEA_x000a_Dirección de Gestión Estratégica y de Análitica_x000a_Subdirección de Procesos"/>
    <n v="0"/>
    <x v="1"/>
  </r>
  <r>
    <x v="0"/>
    <x v="1"/>
    <s v="Auditoría a la Nacionalización de Mercancías ANM-2025-006"/>
    <s v="ANM-2025-006_x000a__x000a_H1"/>
    <s v="Hallazgo 1. Inconsistencia en el registro de las actas de inspección _x000a__x000a_En una muestra de 150 actas de inspección realizadas entre julio de 2024 y junio de 2025 por las direcciones seccionales auditadas, se evidenció lo siguiente:_x000a_ _x000a_En 13 casos se presentaron inconsistencias en el diligenciamiento de las actas de inspección en las cuales los funcionarios documentaron de manera errónea la vigencia de los procedimientos en que sustentaron los actos administrativos; así como falta de rigurosidad frente a los datos registrados tales como precios de la mercancía, comparecencia de supuestas agencias de aduanas cuando la actuación se realizó a través de importador directo, inadecuada relación de los autos comisorios y falta de desarrollo argumentativo para el otorgamiento del levante, lo que expone a la entidad al riesgo de decisiones discrecionales, sin adecuado sustento jurídico en el proceso de nacionalización de mercancías y falta de claridad en las situaciones de tiempo, modo y lugar de la actuación. (Ver Anexo 1)_x000a__x000a_Actas con inconsistencia: DSA Aeropuerto El Dorado, 2; DSIA Buenaventura, 1; DSIA Santa Marta, 9; DSIA Ipiales, 1 para un total de 13 actas."/>
    <m/>
    <m/>
    <s v="Deficiencias de autocontroles en el monitoreo y seguimiento del registro realizado en las actas de inspección_x000a__x000a_Falencias en el entrenamiento específico al puesto de trabajo, _x000a__x000a_Deficiencia e inadecuada aplicación de las normas, procedimientos e instructivos."/>
    <s v="Realizar capacitación y/o sensibilización enfocada en el diligenciamiento de las actas de inspección con el fin de garantizar la correcta aplicación de la normativa vigente, y  fortalecer el uso exclusivo de canales oficiales de comunicación institucional para la gestión de las Operaciones, garantizando la trazabilidad, confidencialidad, integridad y transparencia de la información y de las actuaciones administrativas.                                            "/>
    <s v="Capacitación y/o sensibilización por parte de los funcionarios de los GIT de Importaciones de cada una de las Direcciones Seccionales auditadas, la cual debe ser enfocada en el correcto diligenciamiento de las actas de inspección, entre otros temas._x000a__x000a__x000a__x000a__x000a__x000a__x000a_                                                                                                                                                                "/>
    <s v="Listado de asistencia_x000a__x000a__x000a__x000a__x000a__x000a__x000a__x000a__x000a__x000a__x000a__x000a_"/>
    <n v="1"/>
    <d v="2026-01-02T00:00:00"/>
    <d v="2026-12-31T00:00:00"/>
    <n v="51.857142857142854"/>
    <n v="0.75"/>
    <s v="DGA_x000a_Dirección de gestión de Aduanas                        Subdirección de Operación Aduanera                                Direcciones Seccionales Bogotá Aeropuerto el Dorado, Buenaventura, Santa Marta e Ipiales - GIT Importaciones o quien haga sus veces_x000a__x000a__x000a__x000a__x000a__x000a__x000a__x000a__x000a__x000a_"/>
    <n v="0.75"/>
    <x v="1"/>
  </r>
  <r>
    <x v="0"/>
    <x v="1"/>
    <m/>
    <m/>
    <m/>
    <m/>
    <m/>
    <m/>
    <s v="Realizar Informe semestral de los resultados del autocontrol de inspección aduanera en importaciones en el formato 1596 de acuerdo con el instructivo Inspección en el Régimen De Importación IN-COA-0151"/>
    <s v="Informe semestral de los resultados del autocontrol de inspección aduanera en importaciones en el formato 1596 de acuerdo con el instructivo Inspección en el Régimen De Importación IN-COA-0151"/>
    <s v="Informes Semestrales"/>
    <n v="2"/>
    <d v="2026-07-01T00:00:00"/>
    <d v="2027-07-31T00:00:00"/>
    <n v="56.428571428571431"/>
    <n v="0"/>
    <s v="DGA_x000a_Dirección de gestión de Aduanas                        Subdirección de Operación Aduanera                                Direcciones Seccionales Bogotá Aeropuerto el Dorado, Buenaventura, Santa Marta e Ipiales - GIT Importaciones o quien haga sus veces"/>
    <n v="0"/>
    <x v="1"/>
  </r>
  <r>
    <x v="0"/>
    <x v="1"/>
    <s v="Auditoría a la Nacionalización de Mercancías ANM-2025-006"/>
    <s v="ANM-2025-006_x000a__x000a_H2"/>
    <s v="Hallazgo 2. Incumplimientos normativos frente en la realización de inspecciones aduaneras _x000a__x000a_En el análisis de una muestra de 150 actas de inspección realizadas entre julio de 2024 y junio de 2025 por las direcciones seccionales auditadas, se identificaron incumplimientos frente a la normativa vigente._x000a__x000a_En la declaración de importación No. 352025001086041, inspeccionada en la DSIA de Buenaventura a través del acta No. 352025000027699, se observó que correspondía a una declaración de legalización seleccionada por el sistema de Selectividad Aduanera Importaciones –LUCIA- el 26/06/2025, sin embargo, la actuación se llevó a cabo el 08/07/2025, superando el término establecido para la práctica de las inspecciones aduaneras. Adicionalmente, en el acta no se dejó constancia ni explicación frente a las razones de dicha demora._x000a__x000a_En la declaración de importación No. 352025001016785, inspeccionada el 30/05/2025 a través del acta 352025000020855 por la DSIA Buenaventura, el inspector ordenó medida de suspensión por 5 días para apoyo técnico a través de análisis merceológico de la mercancía, de la cual, la fecha de finalización de la actuación fue el 5/06/2025. Sin embargo, a través del acta de inspección No. 352025000022269 del 12 de junio siguiente, el inspector generó controversia de clasificación arancelaria y no aceptó el levante. A pesar de ello y analizada la respuesta del auditado, se observa que no se realizó referencia alguna a la demora de la inspección aduanera (entre el 30 de mayo al 5 de junio), ni respecto de la ampliación del término, sin perjuicio de haber ordenado la suspensión entre el 5 y el 12 de junio."/>
    <m/>
    <m/>
    <s v="Deficiencia en control y seguimiento a las inspecciones aduaneras realizadas por los inspectores de importaciones_x000a__x000a_Falta de rigurosidad en la sustentación de las actas de inspección_x000a__x000a_Inadecuado control a los términos de las actuaciones aduaneras_x000a__x000a_Inadecuada aplicación de las normas y procedimientos. "/>
    <s v="Elaborar un documento y realizar una posterior socialización del mismo con periodicidad semestral, con el propósito de fortalecer los mecanismos de control en las Direcciones Seccionales, relacionados con la aplicación de la norma y/o el procedimiento vigente respecto de los términos para llevar a cabo las diligencias de inspección y en caso de existir demoras en la ejecución de la misma, detallar las razones."/>
    <s v=" Documento ABC y/o el equivalente "/>
    <s v="Documento, "/>
    <n v="1"/>
    <d v="2026-01-02T00:00:00"/>
    <d v="2026-12-31T00:00:00"/>
    <n v="51.857142857142854"/>
    <n v="1"/>
    <s v="DGA_x000a_Dirección de Gestión de Aduanas                    Subdirección de Operación Aduanera                                  Direcciones Seccionales de Aduanas de Buenaventura, Bogotá Aeropuerto el Dorado, Santa Marta, Cartagena, Barranquilla, Medellín y Cali - GIT Importaciones o quien haga sus veces."/>
    <n v="1"/>
    <x v="0"/>
  </r>
  <r>
    <x v="0"/>
    <x v="1"/>
    <m/>
    <m/>
    <m/>
    <m/>
    <m/>
    <m/>
    <m/>
    <s v="listado asistencia socialialización."/>
    <s v="listado de asistencia."/>
    <n v="14"/>
    <d v="2026-01-02T00:00:00"/>
    <d v="2026-12-31T00:00:00"/>
    <n v="51.857142857142854"/>
    <n v="7"/>
    <s v="DGA_x000a_Dirección de Gestión de Aduanas                    Subdirección de Operación Aduanera                                  Direcciones Seccionales de Aduanas de Buenaventura, Bogotá Aeropuerto el Dorado, Santa Marta, Cartagena, Barranquilla, Medellín y Cali - GIT Importaciones o quien haga sus veces."/>
    <n v="0.5"/>
    <x v="1"/>
  </r>
  <r>
    <x v="0"/>
    <x v="1"/>
    <m/>
    <m/>
    <m/>
    <m/>
    <m/>
    <m/>
    <s v="Realizar Informe semestral de los resultados del autocontrol de inspección aduanera en importaciones en el formato 1596 de acuerdo con el instructivo Inspección en el Régimen De Importación IN-COA-0151"/>
    <s v="Informe semestral de los resultados del autocontrol de inspección aduanera en importaciones en el formato 1596 de acuerdo con el instructivo Inspección en el Régimen De Importación IN-COA-0151"/>
    <s v="Informes Semestrales"/>
    <n v="2"/>
    <d v="2026-07-01T00:00:00"/>
    <d v="2027-07-31T00:00:00"/>
    <n v="56.428571428571431"/>
    <n v="0"/>
    <s v="_x000a_DGA_x000a_Dirección de Gestión de Aduanas                    Subdirección de Operación Aduanera                                  Direcciones Seccionales de Aduanas de Buenaventura, Bogotá Aeropuerto el Dorado, Santa Marta, Cartagena, Barranquilla, Medellín y Cali - GIT Importaciones o quien haga sus veces."/>
    <n v="0"/>
    <x v="1"/>
  </r>
  <r>
    <x v="0"/>
    <x v="1"/>
    <s v="Auditoría a la Nacionalización de Mercancías ANM-2025-006"/>
    <s v="ANM-2025-006_x000a__x000a_H3"/>
    <s v="Hallazgo 3. Uso de canales de comunicación no oficiales en la gestión de Operaciones de Importación – DSIA Buenaventura_x000a__x000a_Durante la revisión de la gestión de aprobación de trámites manuales y la visita realizada a la DSIA de Buenaventura, se evidenció el uso de canales de comunicación informales (teléfonos particulares y chats de WhatsApp) como herramienta de interacción con los importadores / declarantes. Dicha situación fue documentada en el acta de entrevista realizada el 29/10/2025 con funcionarios de la DSIA quienes indicaron “Desde la cultura de la seccional se tiene que los usuarios tienen el número personal de los servidores para solicitar aclaraciones (…) respecto a las devoluciones registradas, oportunidad en la que se atienden las consultas que tengan sobre el particular” y en repuesta a la situación encontrada, la DSIA  señaló: “(…) es pertinente mencionar que los usuarios aduaneros cuando tienen duda frente a una negación efectuada por correo electrónico, actualmente puede hacer contacto con el funcionario a través del teléfono personal para pedir claridad al respecto, debido a que la seccional no cuenta con líneas telefónicas para atención a los usuarios y nuestros números de celular fueron compartidos durante la pandemia Covid 19”, lo que expone tanto a los funcionarios como a la entidad a diversos riesgos operacionales, especialmente en lo relacionado con la integridad, confidencialidad y transparencia de las actuaciones y de la información. "/>
    <m/>
    <m/>
    <s v="Deficiencias de autocontroles en el monitoreo y seguimiento del registro realizado en las actas de inspección_x000a__x000a_Falencias en el entrenamiento específico al puesto de trabajo_x000a__x000a_Deficiencia e inadecuada aplicación de las normas, procedimientos e instructivos."/>
    <s v="Realizar capacitación y/o sensibilización por parte de los GIT de trabajo, de las DSA, enfocada en el diligenciamiento de las actas de inspección con el fin de garantizar la correcta aplicación de la normativa vigente, y  fortalecer el uso exclusivo de canales oficiales de comunicación institucional para la gestión de las Operaciones, garantizando la trazabilidad, confidencialidad, integridad y transparencia de la información y de las actuaciones administrativas._x000a_"/>
    <s v="Capacitación trimestral y/o sensibilización enfocada en fortalecer el uso de los canales oficiales de comunicación, con el fin de garantizar la integridad de las operaciones y actuaciones administrativas._x000a__x000a__x000a__x000a__x000a__x000a__x000a_"/>
    <s v="listados de asistencia "/>
    <n v="28"/>
    <d v="2026-01-02T00:00:00"/>
    <d v="2026-12-31T00:00:00"/>
    <n v="51.857142857142854"/>
    <n v="14"/>
    <s v="DGA_x000a_Dirección de Gestión de Aduanas                    Subdirección de Operación Aduanera                                  Direcciones Seccionales de Aduanas de Buenaventura, Bogotá Aeropuerto el Dorado, Santa Marta, Cartagena, Barranquilla, Medellín y Cali - GIT Importaciones o quien haga sus veces._x000a__x000a__x000a__x000a__x000a__x000a_"/>
    <n v="0.5"/>
    <x v="1"/>
  </r>
  <r>
    <x v="0"/>
    <x v="1"/>
    <s v="Auditoría a la Nacionalización de Mercancías ANM-2025-006"/>
    <s v="ANM-2025-006_x000a__x000a_H4"/>
    <s v="Hallazgo 4. Deficiencia de control a las sanciones mínimas por infracciones aduaneras en SYGA SIGLO XXI _x000a__x000a_En la revisión de las sanciones mínimas liquidadas para las declaraciones de importación anticipadas obligatorias, que fueron presentadas extemporáneamente en el Sistema SYGA – SIGLO XXI para las Direcciones Seccionales auditadas, durante el período julio 2024 a junio de 2025, se evidenció lo siguiente:_x000a__x000a_- Veinticuatro (24) declaraciones de importación en la DSA Bogotá Aeropuerto El Dorado y siete (7) en la DSIA de Buenaventura con levante automático, en las cuales el declarante liquidó una sanción inferior a la mínima establecida en el artículo 16 del Decreto 920 de 2023, el cual dispone que el valor no podrá ser menor a 10 UVT. (Ver Anexo 02)_x000a_- En la DSIA de Buenaventura, se observaron 12 casos con levante automático en los que el declarante liquidó la sanción mínima, cuando lo que correspondía era el 80% de la multa, liquidada sobre el 1% del valor FOB, conforme a lo dispuesto en el numeral 2.3 del artículo 29 del Decreto 920 de 2023. En igual forma, se presentaron 2 declaraciones de importación en la DSA de Bogotá Aeropuerto El Dorado. (Ver Anexo 02)"/>
    <m/>
    <m/>
    <s v="Deficiencias en las validaciones automáticas que realiza el sistema SYGA SIGLO XXI para la aceptación de declaraciones de importación_x000a__x000a__x000a_Falta de controles, monitoreo y seguimiento a la liquidación de sanciones aduaneras por infracciones de los declarantes en el régimen de importación."/>
    <s v="Realizar un barrido en sistema junto con la DGIT, con las declaraciones y las correspondientes sanciones aduaneras por infracciones de los declarantes y en caso de encontrarse pertinente, enviar a fiscalización las declaraciones que presenten irregularidades en las sanciones"/>
    <s v="Barrido de las declaraciones en sistemas, con el propósito de verificar las sanciones aduaneras por infracciones a los declarantes, y de ser pertinente, enviar el insumo a fiscalización."/>
    <s v="Informes de resultado semestrales"/>
    <n v="2"/>
    <d v="2026-01-02T00:00:00"/>
    <d v="2026-12-31T00:00:00"/>
    <n v="51.857142857142854"/>
    <n v="1"/>
    <s v="DGA_x000a_Dirección de Gestión de Aduanas                                                  Subdirección de Operación Aduanera     _x000a__x000a_Dirección de Gestión de Innovación y Tecnología - DGIT               "/>
    <n v="0.5"/>
    <x v="1"/>
  </r>
  <r>
    <x v="0"/>
    <x v="1"/>
    <s v="Auditoría a la Nacionalización de Mercancías ANM-2025-006"/>
    <s v="ANM-2025-006_x000a__x000a_H5"/>
    <s v="Hallazgo 5. Falta de control a los términos definidos para la presentación de las declaraciones anticipadas en el SI SYGA - SIGLO XXI y a la sanción aplicable por su incumplimiento_x000a__x000a_En la revisión de la liquidación de tributos aduaneros de las declaraciones de importación con subpartidas arancelarias que requerían presentación anticipada obligatoria y que fueron declaradas de manera extemporánea en el Sistema SYGA – SIGLO XXI para las Direcciones Seccionales auditadas, durante el período julio 2024 a junio de 2025, se evidenció:  _x000a_ _x000a_Levante automático sin liquidación de sanción en dos (2) declaraciones de importación: 352024000337509 y 352025000054872 de la DSIA Buenaventura y ocho (8) declaraciones de la DSIA Santa Marta con los números: 192024000042851, 192024000051003, 192024000077922, 192024000080263, 192025000000260, 192025000003818, 192025000022190 y 192025000037532._x000a__x000a_Levante otorgado por el inspector de aduana, con liquidación de sanción inferior a la sanción mínima aplicable en las declaraciones 032024001695713 y 032024000967661 de la DSA de Bogotá Aeropuerto El Dorado."/>
    <m/>
    <m/>
    <s v="Inexactitud en las validaciones automáticas que realiza el sistema SYGA SIGLO XXI para la aceptación de declaraciones de importación por la presentación extemporánea de declaraciones anticipadas obligatoria_x000a__x000a_Falta de controles, monitoreo y seguimiento a la liquidación de sanciones aduaneras por infracciones de los declarantes en el régimen de importación en las actuaciones aduaneras adelantadas por los inspectores."/>
    <s v="Validaciones manuales aleatorias con periodicidad semestral, de las validaciones realizadas por los sistemas SYGA SIGLO XXI, en la aceptación de las declaraciones de importacion anticipada._x000a__x000a_"/>
    <s v="Informe de las validaciones aleatorias resultado de las validaciones realizadas de forma automatica por los sistemas SYGA SIGLO XXI"/>
    <s v="Informes semestrales resultado "/>
    <n v="14"/>
    <d v="2026-01-02T00:00:00"/>
    <d v="2026-12-31T00:00:00"/>
    <n v="51.857142857142854"/>
    <n v="7"/>
    <s v="DGA_x000a_Dirección de Gestión de Aduanas                    Subdirección de Operación Aduanera                                  Direcciones Seccionales de Aduanas de Buenaventura, Bogotá Aeropuerto el Dorado, Santa Marta, Cartagena, Barranquilla, Medellín y Cali - GIT Importaciones _x000a__x000a__x000a__x000a__x000a__x000a_"/>
    <n v="0.5"/>
    <x v="1"/>
  </r>
  <r>
    <x v="0"/>
    <x v="1"/>
    <s v="Auditoría a la Nacionalización de Mercancías ANM-2025-006"/>
    <s v="ANM-2025-006_x000a__x000a_H6"/>
    <s v="Hallazgo 6. Incumplimiento de la normatividad que enmarca el funcionamiento del Comité de Selectividad Aduanera_x000a__x000a_En la revisión de las respuestas remitidas y la inspección practicada a la Subdirección de Análisis de Riesgos y Programas en su calidad de Secretaría Técnica del Comité de Selectividad de la UAE DIAN, se observaron las siguientes deficiencias:_x000a__x000a_a. Incumplimiento en la cantidad de sesiones ordinarias del Comité de Selectividad durante el año 2024_x000a__x000a_Del análisis realizado a las actas del Comité de Selectividad Aduanera, se observó que durante la vigencia 2024 el comité sesionó únicamente en tres (3) ocasiones, en las siguientes fechas: _x000a_- Sesión ordinaria No. 01 en fecha 1/03/2024, modalidad Virtual por MS Teams_x000a_- Sesión ordinaria No. 02 en fecha 3/10/2024, modalidad presenecial_x000a_- Sesión ordinaria No. 02 en fecha 3/10/2024, modalidad presenecial_x000a__x000a_De acuerdo con el artículo 7° de la Resolución 55 de 2013, modificada por la Resolución 155 de 2021 —vigente hasta el 27 de marzo de 2025—, el Comité de Selectividad Aduanera debe reunirse de manera ordinaria al menos cuatro (4) veces al año, previa convocatoria realizada por la Secretaría Técnica. No obstante, del análisis de las actas correspondientes al año 2024, se evidenció que el Comité sesionó únicamente en tres (3) ocasiones, incumpliendo así la periodicidad mínima establecida en la normativa vigente._x000a__x000a_Este incumplimiento limita el desarrollo de las funciones asignadas al Comité, particularmente en lo relacionado con la evaluación, orientación, planeación y adopción de políticas de selectividad que garanticen un control aduanero eficiente, alineado con las necesidades institucionales y los principios del Modelo Integrado de Planeación y Gestión (MIPG)._x000a__x000a_b. Falta de adopción y aprobación del reglamento para el desarrollo de las sesiones del Comité de Selectividad Aduanera_x000a__x000a_En el ejercicio auditor se observó que, a la fecha de presentación de las situaciones, el Comité de Selectividad Aduanera no ha expedido y aprobado el reglamento para el desarrollo de sus sesiones. Esta omisión representa el incumplimiento de una función propia de dicha instancia, conforme a lo que disponía el numeral 8 del artículo 3° de la Resolución 55 de 2013 (modificada por la Resolución 155 de 2021) y, que fue incluido en la reglamentación vigente —Resolución 201 de 2025— en el numeral 8 del artículo 4°. _x000a__x000a_Conforme a lo anterior, el Comité sesiona sin un reglamento que enmarque la ejecución de las actividades encaminadas al cumplimiento de sus funciones, como instancia de evaluación, orientación, planeación y adopción de políticas de selectividad para el control y administración de las operaciones aduaneras._x000a_ _x000a_c. Deficiencias en la gestión documental del Comité de Selectividad Aduanera _x000a__x000a_Al revisar la gestión documental generada en el marco del Comité de Selectividad Aduanera, se observó que la misma no está acorde con las Tablas de Retención Documental -TRD- dispuesta en el FT-FI-1303 aplicable a la “Subdirección de Gestión de Análisis Operacional – 100207219”, para la Serie 002, Subserie 007, pues en las unidades documentales de las anualidades 2024 y 2025 dentro de las que obra los FT-ADF-2558 “Hoja de Control Unidad Documental”, se relacionan y disponen las actas del Comité, pero no se incluyen las “comunicaciones oficiales de convocatoria” a cada uno de los miembros, ni el “informe control registro de asistencia reuniones”. _x000a__x000a_Es de mencionar que con la actualización de la TRD a la versión 4, para la Serie 01 y Subserie 017 de la Subdirección de Análisis de Riesgo y Programas se disponen la conservación de las “Actas del comité” y “Listado de asistencia”, frente a lo cual se hace necesario completar la documentación."/>
    <m/>
    <m/>
    <s v="Deficiencias en el seguimiento y controles a la cantidad de sesiones ordinarias anuales por parte de la Secretaría Técnica y del Comité de Selectividad Aduanera. _x000a__x000a_Deficiencias en los controles de las funciones del Comité de Selectividad Aduanera por parte de los miembros y de la Secretaría Técnica. _x000a__x000a_Deficiencias en la implementación de controles para la conformación de las unidades documentales de acuerdo con los lineamientos de gestión documental y las TRD aplicables. "/>
    <s v="Elaborar de la nueva reglamentación para el funcionamiento del comité de selectividad. _x000a_"/>
    <s v="Elaborar Reglamentación_x000a_"/>
    <s v="Reglamento Comité de Selectividad_x000a_"/>
    <n v="1"/>
    <d v="2026-01-02T00:00:00"/>
    <d v="2026-08-30T00:00:00"/>
    <n v="34.285714285714285"/>
    <n v="0.6"/>
    <s v="DGA_x000a_Dirección de Gestión de Aduanas   _x000a_Dirección de Gestión Estratégica y Analítica - DGEA_x000a_Subdirección de Análisis de Riesgo y Programas - SARP_x000a_Coordinación de Procesos y Riesgos Operacionales_x000a__x000a_"/>
    <n v="0.6"/>
    <x v="1"/>
  </r>
  <r>
    <x v="0"/>
    <x v="1"/>
    <m/>
    <m/>
    <m/>
    <m/>
    <m/>
    <m/>
    <s v="Crear y actualizar la carpeta de Sharepoint y física de los soportes de las sesiones del Comité de Selectividad"/>
    <s v="Creación y actualizacion de carpeta"/>
    <s v="Carpeta_x000a_"/>
    <n v="1"/>
    <d v="2026-01-02T00:00:00"/>
    <d v="2026-08-30T00:00:00"/>
    <n v="34.285714285714285"/>
    <n v="1"/>
    <s v="DGA_x000a_Dirección de Gestión de Aduanas   _x000a_Dirección de Gestión Estratégica y Analítica - DGEA_x000a_Subdirección de Análisis de Riesgo y Programas - SARP_x000a_Coordinación de Procesos y Riesgos Operacionales_x000a__x000a_"/>
    <n v="1"/>
    <x v="0"/>
  </r>
  <r>
    <x v="0"/>
    <x v="1"/>
    <s v="Auditoría a la Nacionalización de Mercancías ANM-2025-006"/>
    <s v="ANM-2025-006_x000a__x000a_H7"/>
    <s v="Hallazgo 7. Deficiencia de control y discrecionalidad en la verificación de requisitos para la aceptación de las solicitudes de trámite manual _x000a__x000a_En la revisión de una muestra conformada por 50 solicitudes de trámite manual correspondientes a las Direcciones Seccionales auditadas (Bogotá Aeropuerto El Dorado 21, Santa Marta 12, Buenaventura 11 e Ipiales 6) en el periodo comprendido entre el 01 de julio 2024 al 30 de junio de 2025, se evidenciaron las siguientes situaciones:_x000a__x000a_a. Deficiencias en la validación y control del Formato FT-COA-2134 “Solicitud de trámites manuales” V5_x000a__x000a_Se identificaron inconsistencias en la gestión del trámite manual para nacionalización de mercancías, relacionadas con la deficiencia de controles en la recepción, la validación de la causal, la completitud del formato FT-COA-2134, la justificación del trámite y su aceptación. En particular, se evidenció falta de mecanismos previos como la radicación en PST, cuando aplica, y el visto bueno del jefe de División/GIT Importaciones, lo cual incrementa el riesgo de discrecionalidad en la aceptación del trámite.  Adicionalmente, se identificaron situaciones como:_x000a__x000a_- El Formato FT-COA-2134 se encuentra incompleto: ausencia de datos clave, sin firma del funcionario aceptador, uso recurrente de la causal “Otros” sin especificación, justificación insuficiente, omisión del estado del trámite (aceptado/rechazado/devuelto), falta de número de aceptación, bitácora y fechas, y uso de versiones desactualizadas del formato._x000a_- Documentos soporte incompletos en contravención del artículo 177 del Decreto 1165 de 2019 y del procedimiento -PR-COA-0184 _x000a_- Causales no consignadas, genéricas o incongruentes frente a las registradas en la bitácora. _x000a__x000a_Estas inconsistencias se resumen en la tabla 10, donde se relacionan los casos por Dirección Seccional (Ver Anexo 03) así: _x000a_DSA Bogotá Aeropuerto El Dorado, 54; DSIA Buenaventura, 13; DSIA Santa Marta, 66; DSIA Ipiales, 4 para un total de 137._x000a__x000a_b. Deficiencias de registro en el Sistema de Información (SI) Bitácora de Trámites Manuales_x000a__x000a_Se identificaron deficiencias de registro en el sistema de información Bitácora de Trámites Manuales, que comprometen la trazabilidad y el seguimiento a las operaciones autorizadas. Entre las principales se encuentran:_x000a__x000a_- Ausencia de sustento en la causal invocada y/o falta de justificación para la aceptación del trámite.  _x000a_- Inconsistencias entre la información registrada en la bitácora y la consignada en las solicitudes de trámite manual (FT-COA-2134) previamente autorizadas.  _x000a_- Actualización tardía u omisión en el registro de actuaciones del inspector, número de levante y fecha correspondiente, así como deficiencias en la fundamentación de dichas actuaciones, particularmente en los levantes automáticos. _x000a__x000a_Lo anterior contraviene lo dispuesto en el manual MN-COA-0023 y el procedimiento PR-COA-0184, que precisan el diligenciamiento íntegro, oportuno y verificable en el sistema, para asegurar transparencia y control institucional.  Estas inconsistencias se resumen en la tabla 11, donde se relacionan los casos por Dirección Seccional. (Ver Anexo 03) así:_x000a_DSA Aeropuerto El Dorado, 20; DSIA Buenaventura, 6; DSIA Santa Marta, 20; DSIA Ipiales, 5 para un total de 51._x000a__x000a_c. Inconsistencias en el diligenciamiento de la Declaración de Importación litográfica (F500) _x000a__x000a_Se constató falta de completitud en el diligenciamiento de la Declaración de Importación (F500) frente a lo establecido en la “Cartilla de diligenciamiento Declaración de Importación 2022” CT-COA-0125 y la normativa aplicable, así como ausencia de referencias obligatorias al trámite manual, afectando la validez y trazabilidad del proceso. _x000a__x000a_Las principales deficiencias identificadas son: _x000a__x000a_- Casilla 130: No se consigna referencia a la contingencia ni al trámite manual. _x000a_- Casillas 134 y 135: No se diligencian el número y la fecha de levante, lo que puede generar que la declaración no surta efecto legal. _x000a_- Casillas 136 y 137: Ausencia de nombre, cédula y firma del funcionario responsable. _x000a__x000a_Estas inconsistencias se resumen en la tabla 12, donde se relacionan los casos por Dirección Seccional. (Ver Anexo 03) así:_x000a_DSA Bogotá Aeropuerto El Dorado, 23; DSIA Santa Marta, 15 y DSIA B/tura, 18."/>
    <m/>
    <m/>
    <s v="Deficiencias en el control interno y falta de capacitación del personal encargado del registro y validación de la solicitud y del registro en la bitácora_x000a__x000a_Ausencia de controles automatizados o listas de verificación estandarizadas_x000a__x000a_Escasa supervisión o monitoreo del uso del sistema."/>
    <s v="Capacitar al personal encargado de los registros y realizar listas de verificación estandarizadas en la bitácora de trámites manuales"/>
    <s v="Capacitaciones enfocadas en el registro de bitácora de trámites manuales en las cuales se haga enfasis que debe incluirse la actuación del inspector."/>
    <s v="Listados de asistencia."/>
    <n v="2"/>
    <d v="2026-01-02T00:00:00"/>
    <d v="2026-12-31T00:00:00"/>
    <n v="51.857142857142854"/>
    <n v="1"/>
    <s v="DGA_x000a_Dirección de Gestión de Aduanas                    Subdirección de Operación Aduanera                                  Direcciones Seccionales de Aduanas de Buenaventura, Bogotá Aeropuerto el Dorado, Santa Marta, Cartagena, Barranquilla, Medellín y Cali - GIT Importaciones o quien haga sus veces."/>
    <n v="0.5"/>
    <x v="1"/>
  </r>
  <r>
    <x v="0"/>
    <x v="1"/>
    <m/>
    <m/>
    <m/>
    <m/>
    <m/>
    <m/>
    <m/>
    <s v="Lista de chequeo estandarizada."/>
    <s v="Lista de chequeo"/>
    <n v="1"/>
    <d v="2026-01-02T00:00:00"/>
    <d v="2026-12-31T00:00:00"/>
    <n v="51.857142857142854"/>
    <n v="0"/>
    <s v="_x000a__x000a__x000a__x000a__x000a_DGA_x000a_Dirección de Gestión de Aduanas                    Subdirección de Operación Aduanera        "/>
    <n v="0"/>
    <x v="1"/>
  </r>
  <r>
    <x v="0"/>
    <x v="1"/>
    <s v="Auditoría a la Nacionalización de Mercancías ANM-2025-006"/>
    <s v="ANM-2025-006_x000a__x000a_H8"/>
    <s v="Hallazgo 8. Deficiencias en la programación, conformación y control de diligencias de inspección aduanera y autos comisorios_x000a__x000a_En la revisión de muestras, conformadas por 42 autos comisorios (junto con sus soportes) y 39 actas de inspección, correspondientes a las Direcciones Seccionales auditadas (Bogotá Aeropuerto El Dorado, Santa Marta, Buenaventura e Ipiales) en el periodo comprendido entre el 01 de julio de 2024 al 30 de junio de 2025, se evidenció lo siguiente:_x000a__x000a_a._x0009_Incumplimiento de requisitos normativos sobre programación y registro de comparecencia (DSIA Santa Marta y Buenaventura)_x000a__x000a_Durante el desarrollo de las visitas a las Direcciones Seccionales de Impuestos y Aduanas (DSIA) de Santa Marta y Buenaventura, se evidenciaron prácticas que incumplen lo dispuesto en los artículos 182 y 756 (inciso 4) del Decreto 1165 de 2019, 211, 213 y 684-1 de la Resolución 46 de 2019, el numeral 4.3 del instructivo IN-COA-0151 y actividades 20 y 21 del PR-COA-0184. Estas disposiciones exigen que el horario y lugar de comparecencia para la inspección sean determinados, consignados por escrito y coincidan con la diligencia efectivamente realizada. _x000a__x000a_En ambas seccionales, la programación se realiza mediante comunicaciones o publicaciones generales que establecen un rango horario para que los declarantes se presenten en las oficinas y firmen los autos comisorios. Posteriormente, inspectores y usuarios acuerdan verbalmente la hora de la inspección, lo cual es diferente a la registrada en el formato FT-COA-2299 “Horario de Comparecencia”, lo que afecta la trazabilidad y el control y la legalidad del proceso._x000a__x000a_b. Notificación extemporánea y en lugar distinto del auto comisorio, afectando la trazabilidad y legalidad del acto administrativo_x000a__x000a_En la revisión de 17 autos comisorios en la DSIA de Santa Marta, se evidenció que éstos son notificados con una antelación o posterioridad considerable (más de 4 horas), lo cual contraviene lo dispuesto en el inciso 4 del artículo 756 del Decreto 1165 de 2019 y el artículo 684-1 de la Resolución 46 de 2019, que exigen la notificación previa al inicio de la diligencia, en el lugar y momento de su realización._x000a__x000a_Lo anterior se observa de la siguiente manera: (Ver Anexo 04)_x000a__x000a_- La hora registrada en el formato FT-COA-2299 difiere de la hora real de inicio y finalización de la inspección._x000a_- No existe evidencia objetiva que permita verificar la comparecencia del usuario en el lugar y hora programados._x000a_- Se genera incertidumbre frente a la aplicación de sanciones por inasistencia previstas en el numeral 3.2 del artículo 29 del Decreto Ley 920 de 2023._x000a__x000a_c. Asignación de comisiones en autos comisorios que vulnera el reparto diario y afecta la transparencia en la programación de inspecciones._x000a__x000a_En la validación de 31 autos comisorios, se evidenció que la asignación de comisiones no se realiza conforme al sistema de reparto diario en las Direcciones Seccionales de Impuestos y Aduanas (DSIA) de Santa Marta y Buenaventura. En Santa Marta se identificaron 25 casos en los que se asignaron comisiones a los funcionarios para dos días consecutivos, mientras que en Buenaventura se observaron 6 casos donde las comisiones se otorgaron por más de dos días, lo que contraviene el principio de aleatoriedad y rotación diaria previsto en el procedimiento._x000a__x000a_Estas prácticas afectan el cumplimiento del plazo legal para la práctica de la inspección aduanera, establecido en el artículo 183 del Decreto 1165 de 2019 y los numerales 4.1.3 y 4.4 del Instructivo IN-COA-0151, lo que puede derivar en actuaciones extemporáneas o no justificadas y compromete la aleatoriedad, objetividad y transparencia en la asignación de comisiones. (Ver Anexo 04)_x000a__x000a_d. Autos comisorios sin registro de las declaraciones de importación, limitando la precisión y control en la asignación de inspecciones_x000a__x000a_En la revisión de 25 autos comisorios emitidos por la DSA de Bogotá Aeropuerto El Dorado (6) y DSIA Buenaventura (19) se evidenció que ninguno de estos incluía el formato FT-2300 “Listado de declaraciones de importación manuales para inspección” el cual contiene el listado de declaraciones de importación manuales objeto de inspección y debe estar firmado por el declarante. Esta omisión implica que los autos comisorios fueron emitidos sin el soporte documental requerido para identificar con precisión las declaraciones a inspeccionar, incumpliendo lo señalado en la actividad 21 del PR-COA-0184 y numeral 4.2 del instructivo IN-COA-0151. La falta de esta información limita la precisión del acto administrativo, reduce la trazabilidad de la operación y debilita los controles sobre la facultad otorgada al funcionario (Ver Anexo 04)."/>
    <m/>
    <m/>
    <s v="Deficiencias en la aplicación de las normas y procedimientos_x000a__x000a_Falencias en los controles de primera línea de defensa, como el autocontrol_x000a__x000a_Falta de capacitación del personal encargado del reparto de las inspecciones y de la elaboración y aprobación de autos comisorios_x000a__x000a_Deficiente segregación de funciones dentro del proceso de emisión y validación_x000a__x000a_Prácticas que priorizan la operatividad sobre el cumplimiento normativo_x000a__x000a_Ausencia de monitoreo en el reparto aleatorio y diario_x000a__x000a_Falta de herramientas tecnológicas que automaticen el reparto y asignación de inspecciones."/>
    <s v="Creación e incorporación de herramienta de reparto que cumpla con las características “Aleatorio, transparente y equitativo.” dentro del módulo de aduanas."/>
    <s v="formato de Aceptación de Pruebas funcionales y salida a producción - FT-IIT-1851."/>
    <s v="Formato_x000a_"/>
    <n v="1"/>
    <d v="2026-01-07T00:00:00"/>
    <d v="2027-07-31T00:00:00"/>
    <n v="81.428571428571431"/>
    <n v="0"/>
    <s v="DGA _x000a_Dirección de Gestión de Aduanas.                     Subdirección de Operación Aduanera._x000a_Dirección de Gestión de Innovación y tecnología._x000a__x000a__x000a_"/>
    <n v="0"/>
    <x v="1"/>
  </r>
  <r>
    <x v="0"/>
    <x v="1"/>
    <m/>
    <m/>
    <m/>
    <m/>
    <m/>
    <m/>
    <m/>
    <s v="_x000a__x000a_Acta de comité de gestión de Cambios.  "/>
    <s v="Acta_x000a__x000a__x000a__x000a_"/>
    <n v="1"/>
    <d v="2026-01-07T00:00:00"/>
    <d v="2027-07-31T00:00:00"/>
    <n v="81.428571428571431"/>
    <n v="0"/>
    <s v="_x000a_DGA_x000a_Dirección de Gestión de Aduanas.                     Subdirección de Operación Aduanera._x000a_Dirección de Gestión de Innovación y tecnología._x000a__x000a__x000a_"/>
    <n v="0"/>
    <x v="1"/>
  </r>
  <r>
    <x v="0"/>
    <x v="1"/>
    <s v="Auditoría a la Nacionalización de Mercancías ANM-2025-006"/>
    <s v="ANM-2025-006_x000a__x000a_H9"/>
    <s v="Hallazgo 9. Deficiencias en el diligenciamiento de actas de inspección de trámite manual_x000a__x000a_En la revisión de 39 actas de inspección se identificaron inconsistencias frente a lo establecido en los procedimientos PR-COA-0184, PR-COA-0188 y el IN-COA-0151, afectando la trazabilidad y sustentación de las actuaciones. _x000a__x000a_Principales inconsistencias identificadas: _x000a_- Actas citan versiones desactualizadas del PR-COA-0188 e IN-COA-0151 y mencionan la Subdirección de Comercio Exterior (Subdirección de Operación Aduanera desde 2021). _x000a_- No se indica fecha de inicio de la diligencia. _x000a_- Casillas sin diligenciar (17 y 19 DAV y observador). _x000a_- Falta firma del jefe de bodega. _x000a_- No se menciona la comparecencia del auxiliar de la agencia de aduanas ni su acreditación. _x000a_- No se indica porcentaje real de mercancía revisada ni justificación del sobrante conforme art. 153 del Decreto 1165 de 2019. _x000a_- No se registra la verificación del pago de tributos en el acta ni en la bitácora. _x000a__x000a_Estas inconsistencias se resumen en la tabla 16, en la que se relacionan los casos por Dirección Seccional (Ver Anexo 05) así: _x000a_DSA Bogotá Aeropuerto el Dorado, 12; DSIA Santa Marta, 23 y DSIA Buenaventura, 4."/>
    <m/>
    <m/>
    <s v="Inadecuada aplicación de los lineamientos establecidos en el Instructivo IN-COA-0151 y los procedimientos PR-COA-0184 y PR-COA-0188_x000a__x000a_Debilidad de los controles internos al permitir la planificación anticipada y no rotativa de funcionarios, lo que puede derivar en la concentración de funciones en un mismo servidor público_x000a__x000a_Falta de supervisión o revisión por parte de los jefes inmediatos sobre la calidad del diligenciamiento;_x000a__x000a_Capacitación insuficiente o no periódica sobre los cambios normativos y procedimentales_x000a__x000a_Prácticas operativas que priorizan la continuidad del servicio o la disponibilidad de personal, sin considerar el impacto en la transparencia y legalidad del proceso."/>
    <s v="Realizar una capacitación /sensibilización cuatrimestral del Instructivo IN-COA-0151 y los procedimientos PR-COA-0184 y PR-COA-0188 y las normas existentes sobre el tema._x000a__x000a_"/>
    <s v="Capacitación cuatrimestral_x000a__x000a__x000a__x000a__x000a_"/>
    <s v="Listado de asistencia. _x000a_"/>
    <n v="21"/>
    <d v="2026-02-01T00:00:00"/>
    <d v="2026-12-31T00:00:00"/>
    <n v="47.571428571428569"/>
    <n v="8"/>
    <s v="DGA_x000a_Dirección de Gestión de Aduanas                    Subdirección de Operación Aduanera                                  Direcciones Seccionales de Aduanas de Buenaventura, Bogotá Aeropuerto el Dorado, Santa Marta, Cartagena, Barranquilla, Medellín y Cali - GIT Importaciones o quien haga sus veces."/>
    <n v="0.38095238095238093"/>
    <x v="1"/>
  </r>
  <r>
    <x v="0"/>
    <x v="1"/>
    <s v="Auditoría a la Nacionalización de Mercancías ANM-2025-006"/>
    <s v="ANM-2025-006_x000a__x000a_H10"/>
    <s v="Hallazgo 10. Falta de oportunidad en el registro de control de base de suspensiones FT-COA-2298 y en la entrega de actas de aprehensión a Fiscalización FT-COA-2205_x000a__x000a_En la revisión de la completitud y actualización del registro del control de base de suspensiones FT- COA-2298 en las direcciones seccionales auditadas, en relación con las declaraciones de importación en causal de suspensión conforme al artículo 185 del Decreto 1165 de 2019 y el instructivo IN-COA-0151, se evidenciaron registros pendientes de validación, sin finalización de la medida o con términos de ampliación cumplidos sin haber obtenido levante. El número de casos se relacionan en la siguiente tabla (Ver Anexo 06), así:_x000a__x000a_DSA Bogotá Aeropuerto El Dorado, 824; DSIA de Buenaventura, 258; DSIA de Santa Marta y DSIA de Ipiales, 6 declaraciones de importación suspendidas (con y sin declaración de subsanación) sin registro de finalización._x000a__x000a_En la revisión realizada a las actas de aprehensión de mercancías en las direcciones seccionales auditadas, se evidenció el incumplimiento del plazo establecido en el procedimiento institucional para el traslado de dichos documentos a la División de Fiscalización, el cual debe efectuarse al día siguiente de la notificación de la aprehensión. Los resultados observados fueron los siguientes: (Ver Anexo 07)_x000a__x000a_- DSA Buenaventura: Se revisaron 22 actas de aprehensión elaboradas por el GIT de Importaciones, encontrando que el promedio de traslado de las actas y sus soportes a la División de Fiscalización fue de nueve (9) días posteriores a la notificación._x000a_- DSA Bogotá Aeropuerto El Dorado: En el análisis de 23 actas de aprehensión, se identificó un promedio de ocho (8) días para el traslado de los documentos a Fiscalización._x000a_- DSIA Santa Marta: En tres (3) actas revisadas, el traslado se realizó en un promedio de dos (2) días después de la formalización de la aprehensión._x000a__x000a_Frente al particular, se observó que la DSIA Ipiales no tiene implementado el control y seguimiento a las aprehensiones que está previsto y estandarizado para el Proceso de Cumplimiento de Obligaciones Aduaneras y Cambiarias, en el formato FT-COA-2205 “Control y Seguimiento a las Aprehensiones” V2._x000a__x000a_Con ocasión de la visita de auditoría y posterior a ella, una vez evidenciados los incumplimientos y  la falta de completitud de la Base de Suspensiones “FT-COA-2298” y del seguimiento de las Actas de Aprehensión “FT-COA-2005”, las direcciones seccionales a través de los GIT de Importaciones han implementado acciones de mejoramiento correctivas para la optimización y actualización de estos controles, de los cuales se sugiere retomarlos en las acciones de mejoramiento que se propongan para mitigar y contrarrestar la causas que estaban dando origen es estos incumplimientos."/>
    <m/>
    <m/>
    <s v="Debilidades en el monitoreo y seguimiento para el registro oportuno de la Base de Suspensiones en el procedimiento nacionalización de mercancía_x000a__x000a_Debilidades en el monitoreo y seguimiento para el registro para el control de términos de entrega de actas de aprehensión  a fiscalización, para el inicio de la Definición de situación Jurídica de las Mercancías,."/>
    <s v="Expedir un lineamiento para efectos de que área administrativa del GIT de importaciones, quien haga sus veces o a quien se designe, realice seguimiento a los traslados hechos a Fiscalización y la actualización del registro del contro de la base de suspensiones"/>
    <s v="_x000a_Lineamiento para efectos de realizar seguimiento a los traslados al área competente y a las actualizaciones de la base de suspensiones._x000a__x000a__x000a__x000a__x000a__x000a_"/>
    <s v="Lineamiento _x000a__x000a__x000a__x000a__x000a__x000a__x000a__x000a_"/>
    <n v="1"/>
    <d v="2026-01-02T00:00:00"/>
    <d v="2026-07-01T00:00:00"/>
    <n v="25.714285714285715"/>
    <n v="1"/>
    <s v="DGA_x000a_Dirección de Gestión de Aduanas                                                  Subdirección de Operación Aduanera     _x000a__x000a__x000a__x000a__x000a__x000a_                                       "/>
    <n v="1"/>
    <x v="0"/>
  </r>
  <r>
    <x v="0"/>
    <x v="1"/>
    <m/>
    <m/>
    <m/>
    <m/>
    <m/>
    <m/>
    <m/>
    <s v="Monitoreo del cumplimiento de los traslados y a las actualizaciones correspondientes"/>
    <s v="Informe monitoreo semestral"/>
    <n v="2"/>
    <d v="2026-01-02T00:00:00"/>
    <d v="2026-12-31T00:00:00"/>
    <n v="51.857142857142854"/>
    <n v="1"/>
    <s v="DGA_x000a_Dirección de Gestión de Aduanas                    Subdirección de Operación Aduanera                                  Direcciones Seccionales de Aduanas de Buenaventura, Bogotá Aeropuerto el Dorado, Santa Marta, Cartagena, Barranquilla, Medellín y Cali - GIT Importaciones o quien haga sus veces.            "/>
    <n v="0.5"/>
    <x v="1"/>
  </r>
  <r>
    <x v="0"/>
    <x v="1"/>
    <s v="Auditoría a la Nacionalización de Mercancías ANM-2025-006"/>
    <s v="ANM-2025-006_x000a__x000a_H11"/>
    <s v="Hallazgo 11. Inconsistencias entre el canal de riesgo asignado en SI Selectividad y el tipo de inspección ejecutada en SYGA en DSA Bogotá Aeropuerto El Dorado y DSIA Buenaventura – Subdirección de Operación Aduanera _x000a__x000a_Durante la revisión del proceso de selectividad y control a las declaraciones de importación en las dependencias DSA Bogotá Aeropuerto El Dorado y DSIA Buenaventura, se identificaron 16 declaraciones de importación, correspondientes al período julio de 2024 a junio de 2025, en las cuales el SI Selectividad Aduanera LUCIA asignó canal ROJO (Inspección física) o NARANJA (Inspección documental) pero, al consultar el SI SYGA SIGLO XXI, estas registraron “Levante Automático”, de lo cual no se encontró evidencia de la realización de alguna inspección asociada a dichas declaraciones (Ver Anexo 08)._x000a__x000a_La muestra fue obtenida mediante cruce de información entre los archivos de declaraciones de importación F500 (SYGA) y el sistema Selectividad LUCIA, realizando análisis de correspondencia entre el canal de riesgo asignado y la actuación efectivamente ejecutada que aparece en SYGA. En la siguiente tabla se presentan los casos detectados, clasificados por seccional, así: DSA Aeropuerto El Dorado, 13 y DSIA Buenaventura, 3."/>
    <m/>
    <m/>
    <s v="Deficiencias en la trazabilidad y sincronización entre los sistemas SI Selectividad y SYGA Siglo XXI._x000a__x000a_ Debilidades en el monitoreo de información_x000a__x000a_Ausencia de logs de auditoría y de aplicaciones que permitan identificar anomalías."/>
    <s v="Desarrollar (3) mesas de trabajo con el contratista para revisar la posible consulta y validación de los logs transacionales._x000a__x000a__x000a__x000a_"/>
    <s v="Revisar la posible consulta y validación de los logs transaccionales sobre las bases de datos de selectividad - LUCIA, interfaz SYGA-MUISCA._x000a__x000a__x000a__x000a_"/>
    <s v="Actas de reunión_x000a_"/>
    <n v="3"/>
    <d v="2026-02-02T00:00:00"/>
    <d v="2026-07-31T00:00:00"/>
    <n v="25.571428571428573"/>
    <n v="3"/>
    <s v="DGA_x000a_Dirección de Gestión de Aduanas_x000a_Subdirección de Operación Aduanera _x000a_DGA_x000a_Dirección de Gestión Estratégica y Analítica _x000a_Subdirección de Análisis de Riesgo y Programas _x000a_Coordinación de Procesos y Riesgos Operacionales_x000a_DGIT_x000a_Dirección de Gestión de Innovación y Tecnología _x000a_Subdirección de Soluciones y Desarrollo_x000a__x000a_Oficina de Seguridad de la Información "/>
    <n v="1"/>
    <x v="0"/>
  </r>
  <r>
    <x v="0"/>
    <x v="1"/>
    <s v="Auditoría a la Nacionalización de Mercancías ANM-2025-006"/>
    <s v="ANM-2025-006_x000a__x000a_H12"/>
    <s v="Hallazgo 12. Cuentas de usuario SYGA activas, vinculadas a funcionarios retirados de la entidad – Registro y Control Aduanero _x000a__x000a_Resultado del análisis del reporte de funcionarios de planta DIAN, remitido por la subdirección de Gestión del Empleo Público con corte a 30/06/2025; y de roles del Sistema de Información SYGA, remitido en respuesta 100202204-1714 por parte de la DGIT; se identificaron dos (2) cuentas de usuario en estado Activo y una cuenta en estado Primera Vez, pertenecientes a exfuncionarios que se encuentran desvinculados de la entidad. De igual manera, se encontraron, en el reporte de usuarios SYGA, tres (3) cuentas para las cuales los números de identificación no coinciden con los Nombres y Apellidos de su documento de identificación. (Ver Anexo 09). "/>
    <m/>
    <m/>
    <s v="Deficiencias en el proceso de revisión y depuración de roles y perfiles_x000a__x000a__x000a_Falta de herramientas de control y supervisión en la asignación de los roles."/>
    <s v="Actualizar el Anexo de roles de las soluciones tecnologicas  de acuerdo con lo informado por las direcciones de gestión "/>
    <s v="Realizar solicitud a todas las áreas para la identificación, actualización y depuración del Anexo de roles de las soluciones tecnológicas ."/>
    <s v="Anexo roles actualizado "/>
    <n v="1"/>
    <d v="2026-01-15T00:00:00"/>
    <d v="2026-03-31T00:00:00"/>
    <n v="10.714285714285714"/>
    <n v="1"/>
    <s v="DGA_x000a_Dirección de Gestión de Aduanas_x000a_Subdirección de Operación Aduanera _x000a__x000a_DGIT_x000a_Dirección de Gestión de Innovación y Tecnología _x000a_Subdirección de Soluciones y Desarrollo_x000a_Coordinación de Soporte Técnico al Usuario "/>
    <n v="1"/>
    <x v="0"/>
  </r>
  <r>
    <x v="0"/>
    <x v="1"/>
    <s v="Auditoría a la Nacionalización de Mercancías ANM-2025-006"/>
    <s v="ANM-2025-006_x000a__x000a_H14"/>
    <s v="Hallazgo 14. Deficiencias en la aplicación de políticas de seguridad de la información en terminal de apoyo a la ciudadana – DSIA Ipiales _x000a__x000a_Durante la visita virtual a la DSIA Ipiales, en el puesto de control Rumichaca, se evidenció que en la estación de cómputo identificada como 037-8FRCBM2, con placa DIAN No. 480460, destinada para el apoyo al ciudadano, se encontraban almacenados archivos en las carpetas “Documentos”, “Descargas”, “Escritorio” y “Papelera de reciclaje”._x000a__x000a_Al revisar dichos archivos se constató que correspondían a documentos privados de un ciudadano, tales como tarjeta de propiedad de vehículo y copias de documentos de identificación, que contienen datos personales de carácter reservado. Estos archivos permanecen accesibles para usuarios que hagan uso posterior de la estación de cómputo, sin que se evidencien mecanismos de borrado automático, perfiles de sesión temporal o procedimientos de limpieza de información al finalizar cada atención._x000a__x000a_Esta situación implica una exposición innecesaria de datos personales de ciudadanos, al permitir que usuarios no autorizados puedan visualizar, copiar o reutilizar dicha información, lo que genera posibilidades de:_x000a__x000a_- Vulneración de la confidencialidad de los datos personales almacenados en el equipo. _x000a_- Suplantación de identidad y posibles fraudes a partir de la información contenida en los documentos hallados. _x000a_- Incumplimiento de las políticas internas de seguridad de la información y del régimen de protección de datos personales aplicable, así como afectación a la confianza de los ciudadanos en el manejo de su información por parte de la Entidad. (Ver Anexo10)"/>
    <m/>
    <m/>
    <s v="Incumplimiento o deficiencia en la aplicación de las normas, políticas o procedimientos de seguridad digital."/>
    <s v="Fortalecer la adopción de la seguridad y  privacidad de la inforamación a través de campañas masivas de comunicación asociadas a la protección de la inforación y datos personales (archivos físicos), a  través de los canales institucionales definidos para tal fin"/>
    <s v="Campañas de sensibilización y comunicación a través del plan a nual de comunicaciones (TEMAS OSI)"/>
    <s v="Piezas de comunicación"/>
    <n v="2"/>
    <d v="2026-02-01T00:00:00"/>
    <d v="2026-06-30T00:00:00"/>
    <n v="21.285714285714285"/>
    <n v="2"/>
    <s v="DGA _x000a_Dirección de Gestión de Aduanas _x000a_Oficina de Seguridad de la Información"/>
    <n v="1"/>
    <x v="0"/>
  </r>
  <r>
    <x v="0"/>
    <x v="1"/>
    <m/>
    <m/>
    <m/>
    <m/>
    <m/>
    <m/>
    <s v="Hacer solicitud a la sede para que recuerden a los usuarios cerrar sesión cada vez que utilicen la sesión._x000a_"/>
    <s v="Comunicado (correo electrónico) al informático de la sede y al director de la seccional para que los funcionarios de atención al ciudadano recomienden a los usuarios cerrar sesión."/>
    <s v="Correo electronico_x000a_"/>
    <n v="1"/>
    <d v="2026-02-15T00:00:00"/>
    <d v="2026-03-31T00:00:00"/>
    <n v="6.2857142857142856"/>
    <n v="1"/>
    <s v="DGA _x000a_Dirección de Gestión de Aduanas _x000a_Subdirección de Operación Aduanera_x000a_DGIT_x000a_Dirección de Gestión de Innovación y Tecnología _x000a_Subdirección de Infraestructura Tecnológica y de Operaciones "/>
    <n v="1"/>
    <x v="0"/>
  </r>
  <r>
    <x v="0"/>
    <x v="1"/>
    <s v="Auditoría a la Nacionalización de Mercancías ANM-2025-006"/>
    <s v="ANM-2025-006_x000a__x000a_H15"/>
    <s v="Hallazgo 15. Carencia de logs de auditoría y de eventos en el sistema Selectividad Aduanera – Dirección de Gestión de Innovación y Tecnología_x000a__x000a_La verificación realizada con el área técnica evidenció que el sistema no dispone de logs de auditoría funcional ni de seguridad, y que los registros existentes se limitan a trazas técnicas en modo info/debug/trace, utilizadas únicamente para diagnóstico y depuración de errores. Estos archivos no capturan información de acción ejecutada, tabla afectada ni marca temporal de transacción, impidiendo reconstruir eventos o correlacionarlos con los procesos de selectividad. _x000a__x000a_El personal técnico informó, además, que los logs generados presentan retención variable entre un día y seis meses, sin política ni procedimiento formal que defina criterios de conservación o depuración. La retención depende del volumen de datos y de la capacidad de almacenamiento disponible, lo que implica sobreescritura o eliminación rotativa para liberar espacio. Esta condición representa una ausencia de trazabilidad sobre las reglas de selectividad, la fecha en que se producen los cambios o el usuario con privilegios que los ejecuta."/>
    <m/>
    <m/>
    <s v="Logging inactivo/incompleto en aplicaciones._x000a__x000a_Centro de Monitoreo de Seguridad de la Información sin operación efectiva de alertamiento._x000a__x000a_Retención de logs menor a 12 meses_x000a__x000a_Falta de coordinación entre DGIT, OSI y SITO respecto a la ejecución de lineamientos relacionados con logs de auditoría. "/>
    <s v="Diseñar el instructivo de Gestión de logs"/>
    <s v="Generar un documento para establecer los lineamientos para la definición, implementación y gestión de logs de bases de datos, aplicaciones y auditorías, con el objetivo de garantizar trazabilidad, seguridad y capacidad de diagnóstico en los sistemas de información de la UEA - Dirección de Impuestos y Aduanas Nacionales."/>
    <s v="Instructivo de gestion de logs"/>
    <n v="1"/>
    <d v="2026-02-15T00:00:00"/>
    <d v="2026-12-31T00:00:00"/>
    <n v="45.571428571428569"/>
    <n v="0.3"/>
    <s v="DGA _x000a_Dirección de Gestión de Aduanas _x000a_ _x000a_Subdirección de Operación Aduanera_x000a_DGIT _x000a_Dirección de Gestión de Innovación y Tecnología _x000a_Subdirección de Infraestructura Tecnológica y de Operaciones _x000a_Subdirección de Soluciones y Desarrollo _x000a_Oficina de Seguridad de la Información "/>
    <n v="0.3"/>
    <x v="1"/>
  </r>
  <r>
    <x v="1"/>
    <x v="1"/>
    <s v="Auditoría a la Gestión en la Administración de Mercancías ADA y BRDP - AAB 2019003_x000a__x000a_Periodo 01/01/2018 al 15/03/2019_x000a__x000a_H8"/>
    <s v="AAB 2019003"/>
    <s v="Deficiencias para la disposición de bienes recibidos en dación de pago - BRDP_x000a__x000a_Analizada la normatividad vigente para la disposición de BRDP y la información de inventarios de las direcciones seccionales se estableció que:_x000a__x000a_• La entidad recibió bienes en dación de pago por valor inicial de $14.999.060.438 entre los años 2000 y 2018, en el año 2014 realizó avalúo a los mismos quedando estos bienes valorados en $4.844.420.946, aunque la entidad ha efectuado acciones tendientes a la disposición, éstas no han sido efectivas y la mayoría de estos bienes se encuentran en mal estado._x000a_   _x000a_• No existe un procedimiento que garantice la administración oportuna, eficiente y efectiva para la disposición de los BRDP._x000a__x000a_• No se evidencia un control frente al tema observado, por parte de la Subdirección de Gestión Comercial, ya que la Dirección Seccional de Aduanas de Medellín, retiró de los inventarios en el mes de diciembre del año 2018, una máquina hiladora, por valor de $5.600.000, que se encontraba en común y proindiviso con el Instituto del Seguro Social, cuya participación de la DIAN era del 56.95%, este bien fue vendido en el año 2017, sin que la entidad diera el visto bueno para su venta y se recibiera algún ingreso."/>
    <m/>
    <m/>
    <s v="•Debido a la ausencia de un procedimiento que garantice la administración y control de los BRDP _x000a__x000a_•Insuficiente gestión para la disposición de los mismos."/>
    <s v="Disponer y entregar los bienes muebles adjudicados a la Nación- U.A.E. DIAN  por  valor de  $ 1.893.969,819, en custodia de las Direcciones Seccionales de  Impuestos y Aduanas de Manizales, Aduanas de Cúcuta,  Aduanas de Cali, Impuestos y Aduanas de Pasto y Aduanas de Bogotá, que a marzo 31 de 2019 están pendientes por disponer y entregar, continuando con la aplicación de la nueva normatividad establecida para los bienes adjudicados a la Nación - UAE DIAN. "/>
    <s v="Realizar las actas de entrega de los bienes dispuestos de acuerdo a la modalidad de disposición aplicada."/>
    <s v="Valor de los bienes dispuestos en el período / Valor total de los bienes.  "/>
    <n v="1"/>
    <d v="2022-07-01T00:00:00"/>
    <d v="2027-12-31T00:00:00"/>
    <n v="287"/>
    <n v="0.94199999999999995"/>
    <s v="DGC_x000a_NC - Subproceso Operación Logística _x000a_Dirección de Gestión Corporativa_x000a_Subdirección Logística_x000a_Coordinación de optimización de Operación Logística_x000a_Coordinación de Gestión Social y Comercialización                                   _x000a_Coordinación de  Chatarrización y Destrucciones_x000a__x000a_DS - Subproceso Operación Logística _x000a_Direcciones Seccionales de Impuestos y Aduanas de:_x000a_Manizales, Aduanas de Cúcuta, Aduanas de Cali, Pasto_x000a_Aduanas de Bogotá _x000a__x000a_REFORMULADO _x000a_18032021_x000a_20052022_x000a_ACTUALIZADO_x000a_30112021"/>
    <n v="0.94199999999999995"/>
    <x v="1"/>
  </r>
  <r>
    <x v="1"/>
    <x v="1"/>
    <s v="Auditoría a la Disposición de mercancías aprehendidas, decomisadas o abandonadas a favor de la Nación - ADA.  ADM2022-002_x000a__x000a_Periodo: 1/01/2021 - 28/02/2022_x000a__x000a_H1_x000a__x000a__x000a_"/>
    <s v="ADA.  ADM2022-002"/>
    <s v="1. Inoportunidad en la disposición de las mercancías Aprehendidas, Decomisadas o Abandonadas – ADA a favor de la Nación._x000a__x000a_Sobre un universo de 1.431 Documentos de Ingreso de Mercancías (DIM) con 9.080 ítems se tomó una muestra de 190 DIM con 695 ítems, correspondientes a las existencias de las Direcciones Seccionales de Aduanas de Cartagena y de Impuestos y Aduanas de Buenaventura, los cuales fueron extraídos del inventario de las existencias, reportado por la Subdirección Logística con corte a 28 de febrero de 2022, evidenciando lo siguiente: _x000a__x000a_1.1. Demoras en la disposición de mercancías ADA.  (Ver anexo 1)_x000a__x000a_a. Dirección Seccional de Aduanas de Cartagena_x000a__x000a_De una muestra de 68 DIM con 166 ítems, se validaron las existencias de mercancías ADA y Documentos de Egreso de Mercancías (DEM) con fecha de corte al 30 de abril de 2022, evidenciando que se dispusieron 29 DIM con 85 ítems, los cuales presentaron demoras en la disposición de mercancías almacenadas en los Depósitos y en el recinto de almacén de la Unión Temporal Alianza Logística Avanzada – UT ALA (Tabla No. 5 Infome Auditoría ADM 2022 -002)._x000a__x000a_b. Dirección Seccional de Impuestos y Aduanas de Buenaventura_x000a__x000a_De una muestra de 113 DIM con 513 ítems, se validaron las existencias de mercancías ADA y DEM con fecha de corte al 30 de abril de 2022, evidenciando que fueron dispuestos 30 DIM con 64 ítems, los cuales presentaron demoras para la disposición de mercancías almacenadas en los Depósitos y en el recinto de almacén de la UT ALA (Tabla No. 6  Infome Auditoría ADM 2022 -002)._x000a__x000a_1.2. Mercancías ADA que continúan sin disponer (Ver anexo 2)_x000a__x000a_a. Dirección Seccional de Aduanas de Cartagena _x000a__x000a_De la muestra de 68 DIM con 166 ítems, seleccionada del reporte de existencias de mercancías ADA, se identificaron 39 DIM con 81 ítems que a acorte 30 de abril de 2022 continuaban sin disponer, registrando un tiempo de permanencia entre 64 y 3.426 días (Tabla No. 7 Informe Auditoría ADM 2022 - 002)._x000a__x000a_b. Dirección Seccional de Impuestos y Aduanas de Buenaventura_x000a__x000a_De la muestra de 113 DIM con 513 ítems, seleccionada del reporte de existencias de mercancías ADA, se observó que 83 DIM con 449 ítems a corte del 30 de abril de 2022, estaban sin disponer y registrando un tiempo de permanencia entre 70 a 1.985 días (Tabla No. 8 Informe Auditoría ADM 2022 - 002)."/>
    <m/>
    <m/>
    <s v="Deficiencias en la aplicación de los controles existentes para la oportunidad en la disposición de mercancías ADA a favor de la Nación._x000a__x000a_Debilidades en el monitoreo y seguimiento para la disminución de existencias de mercancías ADA, tanto en el Nivel Central - Subdirección Logística y en el Nivel Local - GIT de Operación Logística de la División de Gestión Administrativa y Financiera de las Direcciones Seccionales de Aduanas de Cartagena e Impuestos y Aduanas de Buenaventura"/>
    <s v="Disponer de las mercancías por valor de  5.403.405.745,52. Discriminados en 39 DIM, que tiene en inventarios la Dirección Seccional de Aduanas de Cartagena, conforme al Anexo 2 del informe OCI, así:  69481100169 It 1,  39481114371 Tt.1, 39481103797, It 3 y 4, 39481105796 It 1, 39481110133 It 1, 39481112408 It 1, 39481112409 It 1, 39481112411 It 1, 39481112604 It 1, 39481112761 It 1 , 39481114283 It 1, 39481114345 It 2, 39481114350 It 1 y 2, 39481114356 It 1 a 9,  39481114372 It 1 y 2 , 39481114398 It 1, 39481114438 It 1 y 2, 39481102291 It 1, 39481106492 It 1, 39481109290 It 1, 39481109777 It 1, 39481109785 It 1, 39481112551 It 1, 39481112834 It 1, 39481112061 It 1, 15481100170 It 1, 15481100171 It 1, 15481100172 It 1 y 2, 15481100173 It 1 y 2, 15481100174 It 1, 15481100175 It 1, 39481113974 It 1, 39481114180 It 1, 39481114494 It 1, 39481114495 It 1 y 2,  39481114502 It 1  al 20, 39481114505 It 1, 39481114520 It 1, 39481114527 It 1 a 9."/>
    <s v="Egresos de mercancía"/>
    <s v="Egresos de mercancía"/>
    <n v="1"/>
    <d v="2022-09-01T00:00:00"/>
    <d v="2026-12-31T00:00:00"/>
    <n v="226"/>
    <n v="0.98209999999999997"/>
    <s v="DGC_x000a_NC - Subproceso Operación Logística_x000a_Subdirección Logística_x000a_Coordinación de Gestión Social y Comercialización_x000a_Coordinación de Destrucción y Chatarrización, _x000a__x000a_DS - Subproceso Operación Logística _x000a_Dirección Seccional de Aduanas de Cartagena_x000a_GIT de Operación Logística"/>
    <n v="0.98209999999999997"/>
    <x v="1"/>
  </r>
  <r>
    <x v="1"/>
    <x v="1"/>
    <m/>
    <m/>
    <m/>
    <m/>
    <m/>
    <m/>
    <s v="Disponer de las mercancías por valor de 2.612.727.747,28. Discriminados en 89 DIM que tiene en inventarios la Dirección Seccional de Impuestos y Aduanas de Buenaventura, conforme al Anexo 2 del informe OCI, así:15351100088 It 1, 15351100096 It 1, 15351100102 I-1, 75351100189 I-22, 32351105747 I-1, 32351105752 I-1,2, 32351105830 I-4,8,16, 22, 32351105844 I-1, 32352105705 I-5,6,8,11,12,13,14, 32352105876 I-1, 32351104737 I-1, 32352104740 I7, 16, 32351102888  I-1a 64, 32352102842 I-1 a 96, 32352102974- I-1,2,3 32352103098 I-3,4, 32352103168 I-2,17, 32351103495 I-1, 32351103496 I-1, 32352103186 I-17,20,21,24,26,27,28,29,30,38,40,41, 32352103239 I- 1 32351104160 I-1, 2, 32351104547 I-1, 32351104647 I-1, 32351105669 I-1, 32351105671 I-1, 32351105674 I-1, 32351105676 I-1, 15351100088 I-1, 32351102486 I- 1,2, 3, 32351103900 I-1, 32352105456 I-1,2,3,5, 32351102362 I- 1 a 15, 32351102959 I- 4, 32351103074 I- 41,43,50, 32352102712 I-7,9, 32352102877 I-2,3,4,5, 32352103003 I- 8,9,10, 32352103004 I-4, 32352103050 I-1a 9, 32352103056 I- 5,10, 32352103093 I-1 a 13, 32352103117 I-8,31,33,34, 32352103402 I-1, 32351103449 I-40, 32351103625 I-7, 32352103207 I-15, 32352103354 I-40, 32352103402 I 1, 4, 32352103414 I-14, 32352105072 I-1,2,3, 15351100096 I-1, 32351105389 I-4 a 12, 32351105601 I-68,69,70,71,72,99,100, 102,105, 32351105614 I-57,58,60, 32351105615 I-17, 32351105645 I-85,89,175,220,238,241,252, 259,279, 32351105680 I-13,58, 32351105699 I-22, 32351105720 I-44, 32351105722 I-16,34,49, 32351105730 I-20, 32351105732 I-4,10,11, 14, 32351105734 I- 4,22,23, 32351105735 I-1,9,11, 32351105744 I-28,47, 32351105745 I-20,23, 32351105746 I- 13,44,49,61, 32351105753 I- 15 a 20, 21,38,40,54,61,67,85,101,102, 32351105801 I-1, 32351105833 I, 2,6,26,27,28, 32351105834 I-7,34,35,36, 32351105835 I-83,84,86,87,88,89,91,93,95, 32351105836 I-4,25,39,58,68, 32351105840 I-6,11,49, 32351105841 I-12,14 32351105842 I-10,32, 32351105856 I-6,26, 32352105393  I -1,2, 3, 6,7, 32352105429 I-1,3,4,17, 32352105467 I-2,3,4,34,39,54, 32352105503 I- 3,16,19,21,25,28,30,40,41,43,44, 45,47,48,50,51,52 ,53,54,56,58,60,61,64, 32352105795 I-1, 32352105831 I- 1, 32352105832 I-1, 32351102386 I 1 a 14"/>
    <s v="Egresos de mercancía"/>
    <s v="Egresos de mercancía"/>
    <n v="1"/>
    <d v="2022-09-01T00:00:00"/>
    <d v="2026-12-31T00:00:00"/>
    <n v="226"/>
    <n v="0.9093"/>
    <s v="DGC_x000a_NC - Subproceso Operación Logística_x000a_Subdirección Logística_x000a_Coordinación de Gestión Social y Comercialización _x000a_Coordinación de Destrucción y Chatarrización, _x000a__x000a_DS - Subproceso Operación Logística_x000a_Dirección Seccional de Impuestos y Aduanas de Buenaventura_x000a_GIT de Operación Logística"/>
    <n v="0.9093"/>
    <x v="1"/>
  </r>
  <r>
    <x v="1"/>
    <x v="1"/>
    <s v="AUDITORIA A LA GESTIÓN DOCUMENTAL AGD 2024 004_x000a__x000a_H1"/>
    <s v="AGD 2024 004"/>
    <s v="Hallazgo 1. Vulnerabilidad y deficiencia en el control y administración de los flujos de información de las Soluciones Tecnológicas y los Roles relacionados con la Gestión Documental de la Entidad._x000a__x000a_Verificado el Anexo “Roles de las soluciones tecnológicas V3” del proceso de Información, Innovación y Tecnología, publicado en la Diannet en el listado maestro de documentos de la Entidad en relación con la Gestión Documental y confrontado con el &quot;Concepto Técnico Herramienta SGDIAN - Gestión Documental de septiembre 30 de 2022&quot; de la Dirección de Gestión de Innovación y Tecnología se estableció lo siguiente:_x000a__x000a_1. El proceso de radicación de la gestión documental está operando de manera permanente con la contingencia de la solución tecnológica mencionada, es decir, en archivos o plantillas Excel, sin emplear controles de trazabilidad, confidencialidad, integridad ni disponibilidad de la información. Dicha contingencia se activó desde el 31 de agosto de 2021, debido a que, al consultar la documentación técnica existente desde el 12 de diciembre de 2018 durante la entrega del proyecto SGDIAN a la Subdirección de Gestión de Tecnología de Información y Telecomunicaciones, no se visualizó que la solución tuviese en cuenta los cambios en la estructura organizacional (vigencia de las dependencias) necesarios debido a la reestructuración de la DIAN._x000a__x000a_2. Ambigüedad y no coherencia en la información reportada en el Anexo “Roles de las soluciones tecnológicas V3”, con relación al inventario de las soluciones tecnológicas, estado de estas y sus roles, así:  _x000a_2.1. En el “inventario de las soluciones digitales”, se identifican en estado de producción dos sistemas de información para la Gestión Documental, uno Gestión Documental Muisca – “SICOB 497792” y otro SGDIAN Sistema de Gestión Documental (Comunicaciones Oficiales de Entrada y Salida) – “SICOB 486913”, no obstante, este último según el mencionado Concepto Técnico indica que es de sólo consulta desde el 31 de agosto de 2021._x000a_2.2. En la parametrización de  “roles de soluciones digitales”, se reportan códigos y números de roles idénticos para ambas soluciones: Rol “Radicación de Documentos Físicos” código 637; adicionalmente roles operativos para la solución tecnológica de estado consulta tales como: “Funcionario Básico y Radicador Documentos” código 831, “Generación de Certificaciones de Gestión Documental” código 1101, “Administración de las Tablas de Retención Documental”  código 1104, “Radicación de Documentos No Estructurados” código 1426 (Ver Anexo 1). _x000a__x000a_Lo expuesto, desatiende el numeral 2.2.35.5 del Decreto Único Reglamentario de Función Pública 1083 de 2015, los numerales 3 y 6 del artículo 51, numerales 3 y 5 del artículo 52, numerales 1, 4 y 6 del artículo 54 del Decreto 1742 de 2020; numerales 1.6, 3.2 y 3.3 del Manual de Gobierno Digital, así como, los procedimientos PR-IIT-0366 “Gestión de activos de información”, actividades 1, 2, 20, 21 y 22 del PR-IIT-0455 “Gestión de accesos” y PR-PEC-0339 “Autoevaluación del control y Gestión”, el instructivo IN-IIT-0241 “Monitoreo de Plataforma”, IN-IIT-0105 “Modificación del Anexo Roles de las Soluciones Tecnológicas”, Cartilla CT-IIT-0138 “Guía para el uso aceptable de los activos de información”; numeral 3.4.2 “Política de Seguridad Digital”, Dimensión 5 “Información y comunicación” y los componentes 3. “Actividades de Control”, 4 “Información y Comunicación” y 5 “Actividades de Monitoreo” de la Dimensión 7 “Control Interno” del Modelo Integrado de Planeación y Gestión – MIPG V5."/>
    <m/>
    <m/>
    <s v="Lo anterior, se debe a las deficiencias en el diseño, aplicación y monitoreo de los controles para la administración de la información de las soluciones tecnológicas relacionados con la gestión documental, así como el no contemplar los cambios normativos internos y externos y determinar el tratamiento de estos con el fin de satisfacer la necesidad requerida para la Entidad."/>
    <s v="1. Adquisición de una nueva herramienta tecnológica para soportar las diferentes etapas de la gestión  documental."/>
    <s v="1. Adquisición e implementación de una nueva herramienta tecnológica para soportar las diferentes etapas de la gestión documental en la entidad, a través del Nuevo Sistema de Gestión de Documentos Electrónicos de Archivo -NSGDEA-"/>
    <s v="Puesta en producción del NSGDEA _x000a_ _x000a_a. (01) Un formato información de versión  FT-IIT-2180._x000a__x000a_b. (01) Un  formato de Aceptación de Pruebas funcionales y salida a producción - FT-IIT-1851._x000a__x000a_c (01) Un acta de comité de gestión de Cambios Tecnología del correspondiente software instalado y en producción."/>
    <n v="3"/>
    <d v="2026-06-01T00:00:00"/>
    <d v="2028-12-31T00:00:00"/>
    <n v="134.85714285714286"/>
    <n v="0"/>
    <s v="DGIT_x000a_Subdirección de Soluciones y Desarrollo _x000a_Subdirección de Innovación y Proyectos_x000a__x000a_DGC_x000a_Subdirección Administrativa_x000a__x000a_"/>
    <n v="0"/>
    <x v="1"/>
  </r>
  <r>
    <x v="1"/>
    <x v="1"/>
    <s v="Auditoría a la Radicación y Trámite de Quejas Disciplinarias ATD 2024-005"/>
    <s v=" ATD 2024-005_x000a__x000a_H5"/>
    <s v="Hallazgo No. 5. Deficiencias en los Sistemas de Información y archivos que apoyan el Subproceso de Investigaciones Disciplinarias. _x000a__x000a_Revisados los aplicativos SISCO, VIGIA y los archivos Excel empleados por el subproceso de Investigaciones Disciplinarias, se encontraron las siguientes deficiencias:_x000a__x000a_5.1_x0009_Aplicativo SISCO: Conforme a la información suministrada por la Coordinación de   Servicios y Administración Técnica de la Subdirección de Soluciones y Desarrollo  y la consignada en el Informe No. 2 “Aplicativos no corporativos”  de la Dirección de Gestión de Innovación y Tecnología, es un sistema no corporativo, sin gobernanza de esta Dirección, lo que conlleva a que no esté incluido dentro de las políticas de seguridad de la información para el manejo de software, tales como: la toma periódica de Backup, la apropiación y mantenimiento continuo del código fuente, la actualización de tablas paramétricas como funcionarios, dependencias y seccionales. Adicionalmente, se encuentra instalado localmente en un equipo de escritorio de la Subdirección de Asuntos Disciplinarios, que en el evento que el equipo falle, la información del aplicativo se puede perder sin posibilidad de recuperación. Además, los datos que generan los reportes no son fáciles de comprender ni de cruzar, pues la información de las quejas y/o noticias disciplinarias registrada no está desagregada ni cuenta con parámetros estandarizados que permitan la identificación plena del origen de cada caso. _x000a__x000a_5.2_x0009_Aplicativo VIGIA: Es un software que por la tecnología en la que se encuentra desarrollado no cuenta con actualizaciones de seguridad, no es una herramienta eficiente para apoyar las tareas del subproceso, teniendo en cuenta la falta de automatización, su interfaz de usabilidad rígida, la limitación de incluir nuevos servicios o mejorar los existentes y la falta de compatibilidad con otros sistemas y/o herramientas utilizadas por el Subproceso. Adicionalmente, los reportes que genera son en formatos PDF que limitan la posibilidad de seguimiento y control._x000a__x000a_5.3_x0009_Archivos Excel: Se emplean diversidad de archivos para el control de la información de las noticias disciplinarias y de los expedientes que cursan en la Subdirección de Asuntos Disciplinarios; frente a los cuales se encontraron las siguientes situaciones: _x000a__x000a_•_x0009_Estos archivos manejan información sensible y confidencial, que es almacenada en los discos duros de los equipos de escritorio de los funcionarios o en OneDrive, pero no en un repositorio centralizado donde se pueda tener el control en la asignación de permisos y la trazabilidad de los accesos y modificación de la información. (Anexo 17)_x000a__x000a_•_x0009_Los activos de información identificados como “Bases de Datos Excel” en la herramienta GRC de NOVASEC para la Subdirección de Asuntos Disciplinarios, no coinciden con los empleados por el subproceso de Investigaciones Disciplinarias conforme a la información suministrada a las solicitudes efectuadas en el ejercicio de auditoría. (Anexo 17)_x000a__x000a_•_x0009_Consultados los activos de información del subproceso de Investigaciones Disciplinarias en la herramienta GRC de NOVASEC, se encontró que no existe un activo de información que haga referencia a la Base de Datos Excel, en la cual se registran todas las quejas o noticias disciplinarias recibidas en la Subdirección de Asuntos Disciplinarios, que son el principal insumo de entrada de las actividades del subproceso. (Anexo 17)"/>
    <m/>
    <m/>
    <s v="Insuficiencia de las herramientas tecnológicas que apoyan el subproceso auditado y la brecha de seguridad en relación con la confidencialidad, integridad y disponibilidad de la información, falencias en la integración entre las mismas, al igual que la falta de automatización de las tareas y actividades desempeñadas en el subproceso, lo que dificulta su gestión, control y seguimiento, junto con la falta de identificación de activos de información que permitan su adecuado control, tratamiento, conservación y respaldo. "/>
    <s v="Fortalecer la gestión de los procesos disciplinarios por medio de la implementación del módulo de disciplinarios en el Nuevo Sistema de Gestión Corporativa"/>
    <s v="Implementación del módulo de disciplinarios en el Nuevo Sistema de Gestión Corporativa"/>
    <s v="a) (01) Un  formato de Aceptación de Pruebas funcionales y salida a producción - FT-IIT-1851._x000a__x000a_b) (01) Un formato información de versión  FT-IIT-2180_x000a__x000a_c) (01) Un Acta de comité de gestión de Cambios de Tecnología del correspondiente software "/>
    <n v="3"/>
    <d v="2026-06-01T00:00:00"/>
    <d v="2028-12-31T00:00:00"/>
    <n v="134.85714285714286"/>
    <n v="0"/>
    <s v="DGC_x000a_Dirección de Gestión de Innovación y Tecnología_x000a_Coordinación para el apoyo a los sistemas de información_x000a__x000a_Dirección de Gestión Corporativa_x000a_Subdirección de Asuntos Disciplinarios            "/>
    <n v="0"/>
    <x v="1"/>
  </r>
  <r>
    <x v="1"/>
    <x v="1"/>
    <m/>
    <m/>
    <m/>
    <m/>
    <m/>
    <m/>
    <s v="Almacenar en SharePoint las bases de datos de la Coordinación de Instrucción, otorgar permisos de acceso y modificación exclusivamente al personal que la requiera para el cumplimiento de sus funciones y asignar la responsabilidad de su administración al jefe de dicha dependencia."/>
    <s v="1. Oficio de solicitud al administrador de SharePoint de la SAD para la gestión relacionada con el almacenamiento de Bases de Datos en espacio de la Coordinación de Instrucción, otorgamiento de permisos de acceso y modificación._x000a_2. Captura de imagen de SharePoint que de cuenta del almacenamiento de las bases de datos. "/>
    <s v="1. Oficio de solicitud al administrador de SharePoint de la SAD para la gestión relacionada con el almacenamiento de Bases de Datos en espacio de la Coordinación de Instrucción, otorgamiento de permisos de acceso y modificación._x000a_2. Captura de imagen de SharePoint que de cuenta del almacenamiento de las bases de datos. "/>
    <n v="2"/>
    <d v="2024-12-15T00:00:00"/>
    <d v="2025-01-31T00:00:00"/>
    <n v="6.7142857142857144"/>
    <n v="2"/>
    <s v="DGC_x000a_Dirección de Gestión Corporativa_x000a_Subdirección de Asuntos Disciplinarios_x000a_Coordinación de Instrucción"/>
    <n v="1"/>
    <x v="0"/>
  </r>
  <r>
    <x v="1"/>
    <x v="1"/>
    <m/>
    <m/>
    <m/>
    <m/>
    <m/>
    <m/>
    <s v="Actualizar los nombres de las bases de datos de la Subdirección, según el nombre que se les dio en NOVASEC"/>
    <s v="1. Correo electrónico contentivo de la respectiva instrucción_x000a_2. Captura de imagen del SharePoint que de cuenta del cumplimiento de la actualización de los nombres de las bases de datos"/>
    <s v="1. Correo electrónico contentivo de la respectiva instrucción_x000a_2. Captura de imagen del SharePoint que de cuenta del cumplimiento de la actualización de los nombres de las bases de datos"/>
    <n v="2"/>
    <d v="2024-12-15T00:00:00"/>
    <d v="2025-01-31T00:00:00"/>
    <n v="6.7142857142857144"/>
    <n v="2"/>
    <s v="DGC_x000a_Dirección de Gestión Corporativa_x000a_Subdirección de Asuntos Disciplinarios_x000a_Coordinación de Instrucción"/>
    <n v="1"/>
    <x v="0"/>
  </r>
  <r>
    <x v="1"/>
    <x v="1"/>
    <m/>
    <m/>
    <m/>
    <m/>
    <m/>
    <m/>
    <s v="Realizar la gestión del registro de base de datos de noticias disciplinarias en NOVASEC"/>
    <s v="1. Correo electrónico de solicitud de registro - Pantallazo reporte Novasec_x000a_2. Captura de imagen tomada de la plataforma NOVASEC que de cuenta del registro de la base de datos de noticias disciplinarias. "/>
    <s v="1. Correo electrónico de solicitud de registro - Pantallazo reporte Novasec_x000a_2. Captura de imagen tomada de la plataforma NOVASEC que de cuenta del registro de la base de datos de noticias disciplinarias. "/>
    <n v="2"/>
    <d v="2024-12-15T00:00:00"/>
    <d v="2025-04-30T00:00:00"/>
    <n v="19.428571428571427"/>
    <n v="2"/>
    <s v="DGC_x000a_Dirección de Gestión Corporativa_x000a_Subdirección de Asuntos Disciplinarios"/>
    <n v="1"/>
    <x v="0"/>
  </r>
  <r>
    <x v="1"/>
    <x v="1"/>
    <s v="AUDITORÍA A LA CONTRATACIÓN DE LA DIAN _x000a__x000a_ACD-2025-001"/>
    <s v="ACD-2025-001_x000a__x000a_H-1 Lit. a)_x000a__x000a_H-1 Lit. b)_x000a__x000a_H-1 Lit. c)"/>
    <s v="Hallazgo No. 1 Deficiencias en la planeación y gestiones en la etapa precontractual de contratos de arrendamiento: DSA Medellín, DSA Cali, DSIA Villavicencio._x000a_Como parte de la muestra general (44) contratos, se verificaron siete (07) contratos de arrendamiento celebrados entre la vigencia 2022 a 28 de febrero de 2025: uno (1) del Nivel Central, uno (1) de la DSA de Cali, dos (2) de la DSA de Medellín, uno (1) de la DSI de Bogotá, y dos (2) de la DSIA de Villavicencio, respecto a los cuales se identificó lo siguiente:_x000a__x000a_a. Edificio El Colombiano - Direcciones Seccionales de Impuestos y Aduanas de Medellín. Contratos 90-013-2024 y 90-001-2025 (F-D)_x000a_La DSA de Medellín suscribió los contratos 90-013-2024 y 90-001-2025 cuyo objeto era el “Arrendamiento de un inmueble para el funcionamiento de la DIAN – Direcciones Seccionales de Impuestos y Aduanas de Medellín”._x000a_ Para el contrato 90-013-2024,  se sustentó la necesidad en el FT-ADF-2617 V3 “Solicitud de Adquisición” de “un área mínima de 2.780 m2 para uso de oficinas, con 290 estaciones de trabajo; teniendo en cuenta que por necesidades del servicio se hace imperativo el traslado de aproximadamente 290 funcionarios que son la planta actual y que llegaran en el segundo trimestre del 2024, que deben realizar sus funciones de manera presencial e ininterrumpida para la no afectación de los servicios que presta la Dirección Seccional de Aduanas de Medellín…”(sic a lo transcrito), celebrándose  el 18 de julio de 2024, el contrato de arrendamiento de las instalaciones del edificio El Colombiano, “Sede Dirección Seccional de Aduanas Envigado”, cuya ejecución inició desde el 23/07/2024 hasta el 31/12/2024, por un valor de $1.297.240.000, para el cual se identificaron deficiencias en la planeación, así:_x000a_· Se estableció la necesidad de contratar el arrendamiento del inmueble con 290 estaciones de trabajo, aunque las DSI y DSA de Medellín disponían a julio de 2024 de siete (07) sedes para ubicar a los funcionarios de las seccionales, las cuales contaban con un total de 1.320 puestos de trabajo habilitados. Así mismo,+D12 a 30 de junio de 2024 las DSI y DSA de Medellín contaban con un total de 639 y 269 servidores públicos respectivamente, quedando 412 puestos de trabajo disponibles._x000a_· Así mismo, se identificó que, a 31 de diciembre de 2024, ingresaron con ocasión al proceso de selección No. 2497 de 2022 un total de 201 funcionarios, 139 para la DSI de Medellín y 62 para la DSA de Medellín, lo que sumado a la planta con la que contaban dichas seccionales a junio de 2024, arroja un total de 1.109 servidores, cifra inferior a la totalidad de puestos con los que contaban las Direcciones Seccionales, previo a la contratación del Edificio El Colombiano._x000a_Para el contrato 90-001-2025, se sustentó la necesidad en el FT-ADF-2617 V3 “Solicitud de Adquisición” de “(…) “Considerando lo anterior la Dirección Seccional de Aduanas de Medellín y Dirección Seccional de Impuestos de Medellín deben celebrar un nuevo contrato de arrendamiento, con el fin de suplir la infraestructura física y tecnológica requerida para su operación, y de este modo, seguir prestando un adecuado y eficiente servicio de atención al ciudadano, cumpliendo así con la misión institucional”, en virtud de lo cual se suscribió contrato de arrendamiento por el periodo comprendido desde el 02/01/2025 hasta el 31/03/2025, por un valor de $946.239.000, en las instalaciones del edificio El Colombiano, donde ya se contaba con un área de 2.870m2 y 290 estaciones de trabajo, para el cual se identificaron falencias en la planeación, así:_x000a_· Deficiencias en la validación de la necesidad de efectuar la contratación, dado que previo a celebrar el contrato de arrendamiento de ese espacio, las DSI y DSA de Medellín disponían de 1.320 puestos (estaciones) de trabajo habilitados distribuidos en siete (7) sedes. A corte del 30 de junio de 2024, contaban con una planta de 908 funcionarios, a la que se sumaron 201 nuevos empleados vinculados al 31 de diciembre de 2024 en el marco del proceso de selección No. 2497 de 2022, para un total de 1.109 funcionarios, manteniendo en consecuencia, una disponibilidad de 211 puestos de trabajo._x000a_· Con fecha 31 de marzo de 2025 se formalizó la entrega (devolución) del Edificio El Colombiano, lo cual implicó la reubicación de 290 funcionarios que se encontraban en esas instalaciones en la sede La Alpujarra, que contaba con un total de 1.191 puestos de trabajo habilitados, de los cuales tenía 794 ocupados, esto sin que fuera necesario realizar adecuaciones físicas a dicho edificio para el traslado de estos funcionarios._x000a_Una vez revisados los pagos soportados con las facturas de arrendamiento relacionadas a continuación, se pudo determinar que estos ascendieron a la suma de $2.243.479.000, tal como se muestra en la tabla No. 4 Pagos Contratos Arrendamiento DSA – Medellín, página nueve (9) del Informe Auditoría a la Contratación de la DIAN - ACD-2025-001._x000a__x000a_b. Edificio Pacific Tower – Dirección Seccional de Aduanas de Cali. Contrato 88-001-2025 (D):_x000a_La DSA de Cali, suscribió el contrato 88-001-2025, cuyo objeto es “Contratar a título de arrendamiento los espacios del inmueble denominado Edificio Pacific Tower, ubicado en la carrera 1 #13-10 - Barrio San Pedro de la ciudad de Cali, identificado con matrícula inmobiliaria No. 370-564080 incluyendo bienes muebles, redes, equipos, usos directos, conexos, parqueaderos y servicios necesarios para el funcionamiento de las dependencias de la Dirección Seccional de Impuestos de Cali de la UAE-DIAN”, en el cual se identificaron deficiencias en la etapa precontractual, así:_x000a_· Falencias en la verificación de la capacidad jurídica del arrendador, en tanto se suscribió contrato con la Unión Temporal - UT Pacific Tower, la cual fue constituida mediante Contrato de Colaboración Empresarial bajo el modelo de Unión Temporal el 13/12/2023 entre las sociedades Asesorías y Proyectos Minerva S.A.S y Argolider S.A., disponiendo en la Cláusula Segunda “Objeto: Con motivo de la solicitud y aprobación de un contrato de arrendamiento de los espacios del inmueble denominado Edificio Pacific Tower, ubicado en la carrea 2 (sic) #13-42 Barrio San Pedro de la ciudad de Cali, identificado con matrícula inmobiliaria matriz No. 370-564080 incluyendo bienes muebles, redes, equipos, usos directos, conexos, parqueaderos y servicios necesario para el funcionamiento de las dependencias de la Dirección Seccional de Impuestos de Cali de la UAE DIAN…”, este acto de constitución de Unión Temporal fue el mismo documento aportado para la suscripción del contrato de arrendamiento No. 88-002-2024._x000a_· En el referido Contrato de Colaboración Empresarial – Acto de Constitución Unión Temporal “Pacific Tower” Cláusula Segunda – Parágrafo Primero, se precisó “La integración de la unión temporal se refiere únicamente al desarrollo de las actividades y ejecución de los actos necesarios para la preparación y presentación de la oferta para participar en el proceso de contratación, así como al cumplimiento de las obligaciones directamente emanadas de la eventual asignación del contrato, de acuerdo con los términos y condiciones exigidos por el Contratante, en el clausulado del contrato, en el evento de resultar seleccionados…”, precisando también en la Cláusula Cuarta. Duración que “La duración de esta Unión Temporal se extenderá durante el plazo de ejecución y liquidación del contrato y un (1) año más y por el tiempo en que se generen obligaciones del contrato suscrito con el Arrendatario”, identificándose que su integración se dio específicamente para la celebración del contrato de arrendamiento No. 88-002-2024 de la vigencia 2024, expidiéndose el 20/06/2025 “OTROSÍ CONTRATO DE COLABORACIÓN EMPRESARIAL”, mediante el cual se extiende la duración de la UT y se aclara la capacidad de la misma para suscribir “durante el plazo de su vigencia, el o los contratos de arrendamiento sobre el inmueble EDIFICIO PACIFIC TOWER”. No obstante, este otrosí se suscribió con posterioridad a la celebración del contrato No. 88-001-2025 que fue el 03/01/2025. _x000a_A continuación, se relacionan los contratos celebrados en las vigencias 2024 y 2025 por la DSA de Cali, para el arrendamiento del inmueble denominado Edificio Pacific Tower, ver tabla No. 5 Datos Contratos Arrendamiento DSA – Cali, página 10 del Informe Auditoría a la Contratación de la DIAN - ACD-2025-001._x000a_• Adicionalmente, existe Contrato de Leasing Financiero  Inmobiliario Número 102720 suscrito el 19/03/2015 entre el Banco de Occidente y los locatarios Argolide (sic) S.A. (integrante de la UT Pacific Tower) e Inversiones Novantatre S.A.S, sobre entre otros, el inmueble ubicado en “Carrera 1 o Av. Colombia No. 13-42 Edificio Caja Agraria Cali”, con duración del contrato de ciento veinte (120) meses, fecha de iniciación 18/06/2015, fecha de terminación el 18/06/2025, fecha de pago primer canon 18/07/2015 y frente a lo cual no se evidencia soporte que dé cuenta de la verificación o aclaración de las condiciones en que se continuará el contrato posterior a la fecha de terminación. Aunque el documento establece que el 18/06/2025 se da la posibilidad de pago para opción de adquisición, es un hecho incierto, ante el cual no se efectuaron las validaciones, aclaraciones o explicaciones para la suscripción del contrato de arrendamiento No. 88-001-2025, cuya duración se extiende hasta el 31/12/2025. Al respecto se remitió certificación fechada 16/06/2025 expedida por el Banco de Occidente, en la que se indica que el contrato 180-102720 tiene fecha final 18/06/2029._x000a__x000a_c. Contratos de arrendamiento DSIA de Villavicencio No. 22-001-2024 y No. 22-001-2025:_x000a_Revisados los estudios previos que sustentan los procesos de contratación directa, vigencias 2024 y 2025, para el arrendamiento del inmueble en el que funciona la Dirección Seccional, no se encontró análisis y comparación de bienes inmuebles que cumplieran las necesidades identificadas por la DIAN, en la ciudad de Villavicencio, o la mención de que sólo un inmueble cumplía con los requerimientos de la entidad._x000a_De otra parte, si bien no es obligatorio exigir garantías en los contratos celebrados por contratación directa - según lo dispuesto en el artículo 2.2.1.2.1.4.5 del Decreto 1082 de 2015 -, la decisión de exigirlas o no debe estar debidamente justificada en los estudios y documentos previos. En este caso, la DSIA Villavicencio dejó constancia de que no se requerían garantías, argumentando que contaban con herramientas adecuadas de seguimiento y control para la ejecución del contrato._x000a_Sin embargo, se identificó que el bien relacionado con matrícula inmobiliaria No. 230-26492, presenta una hipoteca abierta sin límite de cuantía a favor de una persona natural, inscrita en la anotación No. 10 del 09/10/2015 en el certificado de tradición y libertad, quedando, gravado así el bien en garantía que podría hacerse efectiva en el momento requerido."/>
    <s v="a. (F-D)"/>
    <m/>
    <s v="Deficiencias en la planeación e identificación de la necesidad a contratar, en la elaboración de los estudios previos y falta de aplicación e insuficiencia de controles y su monitoreo. Falencias en la identificación, monitoreo, mitigación y tratamiento de riesgos asociados a la culminación del contrato de leasing financiero durante el término de ejecución del contrato; así como con relación al inmueble con hipoteca abierta para el cual no se exigieron garantías por parte de la DSIA Villavicencio."/>
    <s v="Revisar y actualizar el instructivo IN-ADF-0226 “Modalidades de selección” para incluir listas de chequeo por modalidad de selección, que garanticen cumplimiento de la normatividad vigente y estandarización de procesos a nivel nacional"/>
    <s v="Actualizar el instructivo IN-ADF-0226 “Modalidades de selección” para incluir listas de chequeo por modalidad de selección, que garanticen cumplimiento de la normatividad vigente y estandarización de procesos a nivel nacional"/>
    <s v="IN-ADF-0226 “Modalidades de selección”_x000a__x000a_"/>
    <n v="1"/>
    <d v="2025-09-01T00:00:00"/>
    <d v="2026-03-30T00:00:00"/>
    <n v="30"/>
    <n v="1"/>
    <s v="DGC_x000a_Dirección de Gestión Corporativa_x000a_Subdirección de Compras y Contratos"/>
    <n v="1"/>
    <x v="0"/>
  </r>
  <r>
    <x v="1"/>
    <x v="1"/>
    <m/>
    <m/>
    <m/>
    <m/>
    <m/>
    <m/>
    <m/>
    <s v="Elaborar y publicar listas de chequeo por modalidad de selección"/>
    <s v="Lista de chequeo por modalidad de selección"/>
    <n v="7"/>
    <d v="2025-09-01T00:00:00"/>
    <d v="2026-03-30T00:00:00"/>
    <n v="30"/>
    <n v="7"/>
    <s v="DGC_x000a_Dirección de Gestión Corporativa_x000a_Subdirección de Compras y Contratos"/>
    <n v="1"/>
    <x v="0"/>
  </r>
  <r>
    <x v="1"/>
    <x v="1"/>
    <m/>
    <m/>
    <m/>
    <m/>
    <m/>
    <m/>
    <m/>
    <s v="Socializar a través de comunicación interna actualización del instructivo IN-ADF-0226 “Modalidades de selección” y las listas de chequeo por modalidad de selección"/>
    <s v="Comunicación interna"/>
    <n v="1"/>
    <d v="2025-09-01T00:00:00"/>
    <d v="2026-04-30T00:00:00"/>
    <n v="34.428571428571431"/>
    <n v="1"/>
    <s v="DGC_x000a_Dirección de Gestión Corporativa_x000a_Subdirección de Compras y Contratos"/>
    <n v="1"/>
    <x v="0"/>
  </r>
  <r>
    <x v="1"/>
    <x v="1"/>
    <m/>
    <m/>
    <m/>
    <m/>
    <m/>
    <m/>
    <s v="Llevar a cabo seguimiento al cumplimiento de cronogramas y obligaciones derivadas de la etapa precontractual, contractual y post contractual"/>
    <s v="Realizar seguimiento mensual al cumplimiento de cronogramas y obligaciones derivadas de la etapa precontractual, contractual y , para garantizar el inicio oportuno de la ejecución de los contratos programados en el PAA, verificando el cumplimiento de hitos y remitiendo los requerimientos que sean necesarios, así como verificando la expedición y publicación oportuna de informes de supervisión en la etapa contractual y  "/>
    <s v="Actas de seguimiento con el consolidado mensual a nivel nacional"/>
    <n v="8"/>
    <d v="2025-09-01T00:00:00"/>
    <d v="2026-06-30T00:00:00"/>
    <n v="43.142857142857146"/>
    <n v="8"/>
    <s v="DGC_x000a_Dirección de Gestión Corporativa_x000a_Subdirección de Compras y Contratos_x000a__x000a_Direcciones Seccionales_x000a_Divisiones Administrativas y Financieras "/>
    <n v="1"/>
    <x v="0"/>
  </r>
  <r>
    <x v="1"/>
    <x v="1"/>
    <m/>
    <m/>
    <m/>
    <m/>
    <m/>
    <m/>
    <s v="Impartir lineamientos para que se incluya en los compromisos laborales de los funcionarios que participan en la planeación, ejecución y etapa  de los procesos de selección, la evaluación de la oportunidad en el cumplimiento de sus funciones."/>
    <s v="Expedir memorando lineamientos para que se incluya en los compromisos laborales de los funcionarios que participan en la planeación, ejecución y etapa  de los procesos de selección, la evaluación de la oportunidad en el cumplimiento de sus funciones."/>
    <s v="Memorando impartiendo lineamientos para que se incluya en los compromisos laborales de los funcionarios que participan en la planeación, ejecución y etapa  de los procesos de selección, la evaluación de la oportunidad en el cumplimiento de sus funciones."/>
    <n v="1"/>
    <d v="2025-09-01T00:00:00"/>
    <d v="2025-10-31T00:00:00"/>
    <n v="8.5714285714285712"/>
    <n v="1"/>
    <s v="DGC_x000a_Dirección de Gestión Corporativa_x000a_Subdirección de Compras y Contratos_x000a_Subdirección de Talento Humano"/>
    <n v="1"/>
    <x v="0"/>
  </r>
  <r>
    <x v="1"/>
    <x v="1"/>
    <m/>
    <m/>
    <m/>
    <m/>
    <m/>
    <m/>
    <s v="Fortalecer los conocimientos de todos los funcionarios que participan en los procesos de contratación."/>
    <s v="Realizar capacitación en planeación y gestión de riesgos para todos los servidores públicos a nivel nacional que participen en los Procesos de Contratación de la entidad, en sus etapas precontractual, contractual y "/>
    <s v="Registros de asistencia a la capacitación, presentación socializada o material expuesto y  la evaluación de impacto de la capacitación (conocimientos pre y post)"/>
    <n v="2"/>
    <d v="2025-09-01T00:00:00"/>
    <d v="2026-06-30T00:00:00"/>
    <n v="43.142857142857146"/>
    <n v="2"/>
    <s v="DGC_x000a_Dirección de Gestión Corporativa_x000a_Subdirección de Compras y Contratos"/>
    <n v="1"/>
    <x v="0"/>
  </r>
  <r>
    <x v="1"/>
    <x v="1"/>
    <m/>
    <m/>
    <m/>
    <m/>
    <m/>
    <m/>
    <s v="Actualizar la Matriz de Riesgos del subproceso de Compras y Contratos para revisar los controles existentes e identificar posibles nuevos riesgos, causas y controles."/>
    <s v="Realizar la actualización de la matriz de riesgos del subproceso de Compras y Contratos"/>
    <s v="Matriz de riesgos actualizada"/>
    <n v="1"/>
    <d v="2025-09-01T00:00:00"/>
    <d v="2026-06-30T00:00:00"/>
    <n v="43.142857142857146"/>
    <n v="1"/>
    <s v="DGC_x000a_Dirección de Gestión Corporativa_x000a_Subdirección de Compras y Contratos"/>
    <n v="1"/>
    <x v="0"/>
  </r>
  <r>
    <x v="1"/>
    <x v="1"/>
    <m/>
    <m/>
    <m/>
    <m/>
    <m/>
    <m/>
    <s v="Fortalecer los conocimientos de los funcionarios que participan en la estructuración de los procesos de contratación, específicamente en la solicitud de adquisición y estudios del sector."/>
    <s v="Realizar curso de Investigación de Mercados, el cual tiene como objetivo fortalecer el criterio técnico a través del conocimiento normativo y ético aplicable a la elaboración del estudio del sector, así como promover habilidades investigativas con enfoque técnico que permitan estructurar decisiones basadas en evidencia real del mercado"/>
    <s v="Registros de asistencia a la capacitación, presentación socializada o material expuesto y  la evaluación de impacto de la capacitación (conocimientos pre y post)"/>
    <n v="1"/>
    <d v="2025-09-01T00:00:00"/>
    <d v="2025-12-31T00:00:00"/>
    <n v="17.285714285714285"/>
    <n v="1"/>
    <s v="DGC_x000a_Dirección de Gestión Corporativa_x000a_Subdirección de Compras y Contratos_x000a_Subdirección Escuela de Impuestos y Aduanas_x000a_ "/>
    <n v="1"/>
    <x v="0"/>
  </r>
  <r>
    <x v="1"/>
    <x v="1"/>
    <s v="AUDITORÍA A LA CONTRATACIÓN DE LA DIAN _x000a__x000a_ACD-2025-001"/>
    <s v="ACD-2025-001_x000a__x000a_H-2"/>
    <s v="Hallazgo No. 2. Inoportunidad en la presentación de la solicitud de adquisición: Nivel Central, DSA Cali, DSA Medellín, DSIA Villavicencio. _x000a__x000a_De la muestra de 44 contratos verificados se observó en 30 de estos, inoportunidad en la presentación de la “Solicitud de Adquisición” a través del Formato FT-ADF-2617, con la antelación establecida según la programación en el Plan Anual de Adquisiciones, pese a la priorización y el cronograma determinado para la entrega de esta, como se relaciona en la tabla No. 7 Auditoría a la Contratación de la DIAN - ACD-2025-001."/>
    <m/>
    <m/>
    <s v="Insuficiencia de controles que permitan mitigar las causas asociadas a la deficiente previsión de los tiempos necesarios para adelantar las gestiones de la contratación y falta de implementación de controles encaminados a garantizar el cumplimiento de los términos para el desarrollo de la etapa precontractual."/>
    <s v="Llevar a cabo seguimiento al cumplimiento de cronogramas y obligaciones derivadas de la etapa precontractual, contractual y "/>
    <s v="Realizar seguimiento mensual al cumplimiento de cronogramas y obligaciones derivadas de la etapa precontractual, contractual y , para garantizar el inicio oportuno de la ejecución de los contratos programados en el PAA, verificando el cumplimiento de hitos y remitiendo los requerimientos que sean necesarios, así como verificando la expedición y publicación oportuna de informes de supervisión en la etapa contractual y  "/>
    <s v=" Actas de seguimiento con el consolidado mensual a nivel nacional"/>
    <n v="8"/>
    <d v="2025-09-01T00:00:00"/>
    <d v="2026-06-30T00:00:00"/>
    <n v="43.142857142857146"/>
    <n v="8"/>
    <s v="DGC_x000a_Dirección de Gestión Corporativa_x000a_Subdirección de Compras y Contratos_x000a__x000a_Direcciones Seccionales_x000a_Divisiones Administrativas y Financieras "/>
    <n v="1"/>
    <x v="0"/>
  </r>
  <r>
    <x v="1"/>
    <x v="1"/>
    <m/>
    <m/>
    <m/>
    <m/>
    <m/>
    <m/>
    <s v="Impartir lineamientos para que se incluya en los compromisos laborales de los funcionarios que participan en la planeación, ejecución y etapa  de los procesos de selección, la evaluación de la oportunidad en el cumplimiento de sus funciones."/>
    <s v="Expedir memorando lineamientos para que se incluya en los compromisos laborales de los funcionarios que participan en la planeación, ejecución y etapa  de los procesos de selección, la evaluación de la oportunidad en el cumplimiento de sus funciones."/>
    <s v="Memorando impartiendo lineamientos para que se incluya en los compromisos laborales de los funcionarios que participan en la planeación, ejecución y etapa  de los procesos de selección, la evaluación de la oportunidad en el cumplimiento de sus funciones."/>
    <n v="1"/>
    <d v="2025-09-01T00:00:00"/>
    <d v="2025-10-31T00:00:00"/>
    <n v="8.5714285714285712"/>
    <n v="1"/>
    <s v="DGC_x000a_Dirección de Gestión Corporativa_x000a_Subdirección de Compras y Contratos_x000a_Subdirección de Talento Humano"/>
    <n v="1"/>
    <x v="0"/>
  </r>
  <r>
    <x v="1"/>
    <x v="1"/>
    <m/>
    <m/>
    <m/>
    <m/>
    <m/>
    <m/>
    <s v="Fortalecer los conocimientos de todos los funcionarios que participan en los procesos de contratación."/>
    <s v="Realizar capacitación en planeación y gestión de riesgos para todos los servidores públicos a nivel nacional que participen en los Procesos de Contratación de la entidad, en sus etapas precontractual, contractual y post contractual"/>
    <s v="Registros de asistencia a la capacitación, presentación socializada o material expuesto y  la evaluación de impacto de la capacitación (conocimientos pre y post)"/>
    <n v="2"/>
    <d v="2025-09-01T00:00:00"/>
    <d v="2026-06-30T00:00:00"/>
    <n v="43.142857142857146"/>
    <n v="2"/>
    <s v="DGC_x000a_Dirección de Gestión Corporativa_x000a_Subdirección de Compras y Contratos"/>
    <n v="1"/>
    <x v="0"/>
  </r>
  <r>
    <x v="1"/>
    <x v="1"/>
    <m/>
    <m/>
    <m/>
    <m/>
    <m/>
    <m/>
    <s v="Actualizar la Matriz de Riesgos del subproceso de Compras y Contratos para revisar los controles existentes e identificar posibles nuevos riesgos, causas y controles."/>
    <s v="Realizar la actualización de la matriz de riesgos del subproceso de Compras y Contratos"/>
    <s v="Matriz de riesgos actualizada"/>
    <n v="1"/>
    <d v="2025-09-01T00:00:00"/>
    <d v="2026-06-30T00:00:00"/>
    <n v="43.142857142857146"/>
    <n v="1"/>
    <s v="DGC_x000a_Dirección de Gestión Corporativa_x000a_Subdirección de Compras y Contratos"/>
    <n v="1"/>
    <x v="0"/>
  </r>
  <r>
    <x v="1"/>
    <x v="1"/>
    <s v="AUDITORÍA A LA CONTRATACIÓN DE LA DIAN _x000a__x000a_ACD-2025-001"/>
    <s v="ACD-2025-001_x000a__x000a_H-3"/>
    <s v="Hallazgo No. 3. Inoportunidad o falta de publicación de documentos del proceso contractual en el Sistema Electrónico para la Contratación Pública – SECOP II: Nivel Central, DSA Cali, DSA Medellín, DSI Bogotá, DSIA Villavicencio._x000a__x000a_Revisada la gestión de la información contractual publicada en la plataforma SECOP II, respecto a la muestra seleccionada, se identificó que no se cumple con la oportunidad de esta, de acuerdo con los requisitos establecidos en la normativa vigente, y en otros no obra la publicación de los actos contractuales. Lo anterior se observó en los siguientes contratos, que se relacionan en la Tabla No. 9 Contratos inoportunidad publicación SECOP II, página 12 del Informe, y Tabla No. 10 Contratos falta publicación SECOP II, página 13 del Informe Auditoría a la Contratación de la DIAN - ACD-2025-001."/>
    <m/>
    <m/>
    <s v="Insuficiencia de controles en la matriz de riesgos del Subproceso de Compras y Contratos asociados a la oportuna publicación de los documentos del proceso contractual en SECOP II, así como en la aplicación de controles del procedimiento, por parte de quienes intervienen tanto en la etapa precontractual como en la ejecución de los contratos."/>
    <s v="Llevar a cabo seguimiento al cumplimiento de cronogramas y obligaciones derivadas de la etapa precontractual, contractual y "/>
    <s v="Realizar seguimiento mensual al cumplimiento de cronogramas y obligaciones derivadas de la etapa precontractual, contractual y , para garantizar el inicio oportuno de la ejecución de los contratos programados en el PAA, verificando el cumplimiento de hitos y remitiendo los requerimientos que sean necesarios, así como verificando la expedición y publicación oportuna de informes de supervisión en la etapa contractual y  "/>
    <s v=" Actas de seguimiento con el consolidado mensual a nivel nacional"/>
    <n v="8"/>
    <d v="2025-09-01T00:00:00"/>
    <d v="2026-06-30T00:00:00"/>
    <n v="43.142857142857146"/>
    <n v="8"/>
    <s v="DGC_x000a_Dirección de Gestión Corporativa_x000a_Subdirección de Compras y Contratos_x000a__x000a_Direcciones Seccionales_x000a_Divisiones Administrativas y Financieras "/>
    <n v="1"/>
    <x v="0"/>
  </r>
  <r>
    <x v="1"/>
    <x v="1"/>
    <m/>
    <m/>
    <m/>
    <m/>
    <m/>
    <m/>
    <s v="Impartir lineamientos para que se incluya en los compromisos laborales de los funcionarios que participan en la planeación, ejecución y etapa  de los procesos de selección, la evaluación de la oportunidad en el cumplimiento de sus funciones."/>
    <s v="Expedir memorando lineamientos para que se incluya en los compromisos laborales de los funcionarios que participan en la planeación, ejecución y etapa  de los procesos de selección, la evaluación de la oportunidad en el cumplimiento de sus funciones."/>
    <s v="Memorando impartiendo lineamientos para que se incluya en los compromisos laborales de los funcionarios que participan en la planeación, ejecución y etapa  de los procesos de selección, la evaluación de la oportunidad en el cumplimiento de sus funciones."/>
    <n v="1"/>
    <d v="2025-09-01T00:00:00"/>
    <d v="2025-10-31T00:00:00"/>
    <n v="8.5714285714285712"/>
    <n v="1"/>
    <s v="DGC_x000a_Dirección de Gestión Corporativa_x000a_Subdirección de Compras y Contratos_x000a_Subdirección de Talento Humano"/>
    <n v="1"/>
    <x v="0"/>
  </r>
  <r>
    <x v="1"/>
    <x v="1"/>
    <m/>
    <m/>
    <m/>
    <m/>
    <m/>
    <m/>
    <s v="Fortalecer los conocimientos de todos los funcionarios que participan en los procesos de contratación."/>
    <s v="Realizar capacitación en planeación y gestión de riesgos para todos los servidores públicos a nivel nacional que participen en los Procesos de Contratación de la entidad, en sus etapas precontractual, contractual y post contractual"/>
    <s v="Registros de asistencia a la capacitación, presentación socializada o material expuesto y  la evaluación de impacto de la capacitación (conocimientos pre y post)"/>
    <n v="2"/>
    <d v="2025-09-01T00:00:00"/>
    <d v="2026-06-30T00:00:00"/>
    <n v="43.142857142857146"/>
    <n v="2"/>
    <s v="DGC_x000a_Dirección de Gestión Corporativa_x000a_Subdirección de Compras y Contratos"/>
    <n v="1"/>
    <x v="0"/>
  </r>
  <r>
    <x v="1"/>
    <x v="1"/>
    <m/>
    <m/>
    <m/>
    <m/>
    <m/>
    <m/>
    <s v="Actualizar la Matriz de Riesgos del subproceso de Compras y Contratos para revisar los controles existentes e identificar posibles nuevos riesgos, causas y controles."/>
    <s v="Realizar la actualización de la matriz de riesgos del subproceso de Compras y Contratos"/>
    <s v="Matriz de riesgos actualizada"/>
    <n v="1"/>
    <d v="2025-09-01T00:00:00"/>
    <d v="2026-06-30T00:00:00"/>
    <n v="43.142857142857146"/>
    <n v="1"/>
    <s v="DGC_x000a_Dirección de Gestión Corporativa_x000a_Subdirección de Compras y Contratos"/>
    <n v="1"/>
    <x v="0"/>
  </r>
  <r>
    <x v="1"/>
    <x v="1"/>
    <s v="AUDITORÍA A LA CONTRATACIÓN DE LA DIAN _x000a__x000a_ACD-2025-001"/>
    <s v="ACD-2025-001_x000a__x000a_H-4"/>
    <s v="Hallazgo No. 4. Deficiencias en la supervisión de contratos: Nivel Central, DSA Cali, DSA Medellín, DSI Bogotá, DSIA Villavicencio._x000a__x000a_Verificado el seguimiento y monitoreo en la ejecución contractual realizado por los supervisores asignados tanto en el Nivel Central como en las DSA Cali, DSA Medellín, DSI de Bogotá y DSIA Villavicencio, se identificaron deficiencias que pueden afectar la calidad y cumplimiento relacionadas con:_x000a__x000a_• Informes de supervisión con deficiencias en su contenido en cuanto a la verificación del cumplimiento de pago de aportes parafiscales, información del estado financiero del contrato, para el periodo objeto de seguimiento, Nivel Central: 00-042-2024 y 00-103-2024. (Anexo 4 - Deficiencias en la labor de supervisión del contrato)._x000a__x000a_• Sin publicación en la plataforma SECOP II de la totalidad de informes de supervisión requeridos para el proceso, que acrediten el seguimiento y verificación a la ejecución de los contratos Nivel Central: 00-053-2024, 00-084-2024, 00-007-2025, DSA Medellín: 90-013-2024, DSI Bogotá: 32-001-2022. (Anexo 4 – Ibidem)._x000a__x000a_• Incumplimiento en la periodicidad en la emisión de informes de supervisión en los contratos Nivel Central: 00-053-2024, 00-084-2024, 00-172-2024, 00-175-2024, 00-219-2024, 00-007-2025, DSA Cali: 88-006-2024, DSA Medellín: 90-013-2024, DSI Bogotá: OC 137800, DSIA Villavicencio: 22-001-2024. (Anexo 4 - Ibidem)._x000a__x000a_• Deficiente monitoreo y seguimiento a los riesgos en los contratos Nivel Central: 00-175-2024, 00-007-2025, DSA Cali: 88-006-2024, DSA Medellín: 90-013-2024, 90-001-2025. (Anexo 4 - Ibidem)."/>
    <m/>
    <m/>
    <s v="Inaplicación e insuficiencia de controles que permitan garantizar que las actividades de seguimiento y verificación a la ejecución contractual se realicen, documenten y publiquen de manera permanente y en la periodicidad establecida."/>
    <s v="Fortalecer los conocimientos de  los funcionarios que ejercer funciones de supervisión en las etapas contractual y  "/>
    <s v="Realizar capacitación en supervisión contractual y "/>
    <s v="Registros de asistencia a la capacitación, presentación socializada o material expuesto y  la evaluación de impacto de la capacitación (conocimientos pre y post)"/>
    <n v="2"/>
    <d v="2025-09-01T00:00:00"/>
    <d v="2026-06-30T00:00:00"/>
    <n v="43.142857142857146"/>
    <n v="2"/>
    <s v="DGC_x000a_Dirección de Gestión Corporativa_x000a_Subdirección de Compras y Contratos"/>
    <n v="1"/>
    <x v="0"/>
  </r>
  <r>
    <x v="1"/>
    <x v="1"/>
    <s v="Auditoría a  la Gestión de Accesos_x000a_AGA 2025-002"/>
    <s v="AGA 2025-002_x000a__x000a_H7"/>
    <s v="Hallazgo 7. Debilidades en la gestión de roles asignados en periodos de situaciones administrativas superiores a 15 días calendario. (P)_x000a__x000a_Analizada la información relacionada con los reportes de roles asignados respecto de las situaciones administrativas, superiores a 15 días calendario, de los funcionarios reportados por la SGEP, entre el 01 de enero de 2024 y 15 de marzo de 2025, se evidenció:_x000a__x000a_a. Baja confiabilidad en los procesos para la inactivación de roles entre la solución tecnológica de administración de planta de personal KACTUS y la plataforma MUISCA, ausencia de automatización integrada con la plataforma SIAT y con otras soluciones tecnológicas como SIGLO XXI, SIFARO, DYNAMIC 365 y Digiturno._x000a__x000a_b. Deficiencias en la inactivación que se debe realizar sobre los roles informáticos asignados, para las cuales no existe inactivación automática o ésta falla y tiempos prolongados para la reactivación de roles al regreso del funcionario de la situación administrativa, especialmente en las plataformas SIAT y SIGLO XXI._x000a__x000a_c. Inoportunidad en la actualización de los actos administrativos en el sistema KACTUS, puesto que se identificó una funcionaria de la DSIA Pereira identificada con cédula XXXXX329 con Resolución de modificación de situación administrativa de vacaciones, la cual no se encontraba registrada en el Sistema, generando inconsistencia en la información reportada y en los resultados de las transacciones evaluadas en la solución tecnológica RUT. _x000a__x000a_d. Se identificaron tres (3) exfuncionarias, con transacciones realizadas después del retiro de la entidad: c.c. XXXXX313 - (15), retiro 31 de diciembre de 2024, última ubicación: DSI Bogotá ; c.c. XXXXX402 - (6), retiro 30 de diciembre de 2024, última ubicación: DSIA Riohacha; y c.c. XXXXX754 - (57), retiro 31 de diciembre de 2024, última ubicación: DSIA Popayán, con roles asignados a &quot;Servidor DIAN&quot; por lo que se evidencia acceso indebido a los sistemas de información de la entidad, por parte de exfuncionarios que ya no ostentaban la calidad de servidores públicos de la DIAN, por lo que se establece una presunta incidencia de tipo penal, según el artículo &quot;269A Acceso abusivo a un sistema informático” del Código Penal, modificado por la Ley 1273 de 2009. (Solución Tecnológica: Análisis de Operaciones).  (P)."/>
    <s v="(P)"/>
    <m/>
    <s v="Falta de:_x000a__x000a_ i) de desarrollos que permitan la integración confiable entre la solución tecnológica KACTUS y la plataforma MUISCA, la plataforma SIAT y con otras soluciones tecnológicas; _x000a__x000a_i) de acceso en tiempo real a la información de los roles que no fueron inactivados por fallas en la integración entre soluciones tecnológicas; _x000a__x000a_iii) estandarización en la frecuencia de la publicación de reportes y sincronización y/o actualización oportuna de las situaciones administrativas de las Direcciones Seccionales en el Sistema KACTUS; _x000a__x000a_- Multiplicidad de reportes generados de las diferentes plataformas y soluciones tecnológicas."/>
    <s v="Realizar una mesa de trabajo con el responsable de  MUISCA para definir requerimientos de mejora y acompañamiento en el desarrollo e implementación._x000a__x000a_"/>
    <s v="_x000a_Para la plataforma MUISCA, realizar una mesa técnica específica con el responsable del control de acceso del sistema, con el fin de:_x000a_-Diagnosticar las fallas de sincronización con KACTUS._x000a_-Recibir un requerimiento formal de mejora que incluya las necesidades propias de MUISCA_x000a_"/>
    <s v="Informe"/>
    <n v="1"/>
    <d v="2025-10-01T00:00:00"/>
    <d v="2026-04-30T00:00:00"/>
    <n v="30.142857142857142"/>
    <n v="1"/>
    <s v="DGC_x000a_Dirección de Gestión de Innovación y Tecnología_x000a__x000a_Dirección de Gestión Corporativa_x000a_Subdirección de Gestión del Empleo Público "/>
    <n v="1"/>
    <x v="0"/>
  </r>
  <r>
    <x v="1"/>
    <x v="1"/>
    <m/>
    <m/>
    <m/>
    <m/>
    <m/>
    <m/>
    <m/>
    <s v="Para las demás plataformas_x000a__x000a_Socializar y capacitar a los responsables de usuarios en cada área sobre las funciones de Kactus y el uso del reporte unificado de roles."/>
    <s v="Listas de asistencia"/>
    <n v="1"/>
    <d v="2026-01-01T00:00:00"/>
    <d v="2026-02-28T00:00:00"/>
    <n v="8.2857142857142865"/>
    <n v="1"/>
    <s v="DGC_x000a_Dirección de Gestión de Innovación y Tecnología_x000a__x000a_Dirección de Gestión Corporativa_x000a_Subdirección de Gestión del Empleo Público "/>
    <n v="1"/>
    <x v="0"/>
  </r>
  <r>
    <x v="1"/>
    <x v="1"/>
    <m/>
    <m/>
    <m/>
    <m/>
    <m/>
    <m/>
    <s v="Realizar un diagnóstico que permita  identificar la viabilidad para implementar la interfaz entre SIAT y Kactus "/>
    <s v="Diagnóstico técnico y análisis de viabilidad_x000a_"/>
    <s v="Informe técnico"/>
    <n v="1"/>
    <d v="2025-10-01T00:00:00"/>
    <d v="2025-12-31T00:00:00"/>
    <n v="13"/>
    <n v="1"/>
    <s v="DGC_x000a_Dirección de Gestión de Innovación y Tecnología_x000a_Subdirección de Innovación y Proyectos _x000a_"/>
    <n v="1"/>
    <x v="0"/>
  </r>
  <r>
    <x v="1"/>
    <x v="1"/>
    <m/>
    <m/>
    <m/>
    <m/>
    <m/>
    <m/>
    <s v="Creación de un reporte unificado de situación administrativa de funcionarios activos en planta a partir del sistema KACTUS"/>
    <s v="Llevar a cabo una mesa de trabajo con los responsables, con el fin de identificar campos necesarios de las bases de datos de Kactus de la planta personal."/>
    <s v="Acta de mesa de trabajo"/>
    <n v="1"/>
    <d v="2025-11-01T00:00:00"/>
    <d v="2025-12-31T00:00:00"/>
    <n v="8.5714285714285712"/>
    <n v="1"/>
    <s v="DGC_x000a_Dirección de Gestión de Innovación y Tecnología_x000a__x000a_Dirección de Gestión Corporativa_x000a_Subdirección de Gestión del Empleo Público "/>
    <n v="1"/>
    <x v="0"/>
  </r>
  <r>
    <x v="1"/>
    <x v="1"/>
    <m/>
    <m/>
    <m/>
    <m/>
    <m/>
    <m/>
    <m/>
    <s v="- Generar un reporte estandarizado desde el sistema KACTUS que integre la situación administrativa actualizada de todos los funcionarios, contratistas, pasantes, entes de control y demás usuarios no funcionarios. "/>
    <s v="Reporte"/>
    <n v="1"/>
    <d v="2025-10-01T00:00:00"/>
    <d v="2026-04-30T00:00:00"/>
    <n v="30.142857142857142"/>
    <n v="1"/>
    <s v="DGC_x000a_Dirección de Gestión de Innovación y Tecnología_x000a__x000a_Dirección de Gestión Corporativa_x000a_Subdirección de Gestión del Empleo Público "/>
    <n v="1"/>
    <x v="0"/>
  </r>
  <r>
    <x v="1"/>
    <x v="1"/>
    <m/>
    <m/>
    <m/>
    <m/>
    <m/>
    <m/>
    <s v="Definir responsables de gestión de usuarios por cada solución tecnológica (MUISCA, SIAT, SIFARO, SIGLO XXI, etc.) y realizar verificaciones periódicas para inactivar roles de usuarios no vigentes, incluyendo exfuncionarios, contratistas y entes de control"/>
    <s v="- Definir y asignar responsables de gestión de usuarios por cada solución tecnológica (MUISCA, SIAT, SIFARO, SIGLO XXI, DYNAMIC 365, Digiturno, entre otros), quienes deberán consultar el reporte unificado de manera periódica  y realizar la inactivación o ajuste de roles de usuarios no vigentes."/>
    <s v="Informe"/>
    <n v="1"/>
    <d v="2025-10-01T00:00:00"/>
    <d v="2026-04-30T00:00:00"/>
    <n v="30.142857142857142"/>
    <n v="1"/>
    <s v="DGC_x000a_Dirección de Gestión de Innovación y Tecnología_x000a__x000a_Dirección de Gestión Corporativa_x000a_Subdirección de Gestión del Empleo Público "/>
    <n v="1"/>
    <x v="0"/>
  </r>
  <r>
    <x v="1"/>
    <x v="1"/>
    <m/>
    <m/>
    <m/>
    <m/>
    <m/>
    <m/>
    <s v="Solicitar a la DGIT la actualización respecto al estado de los casos de usuarios que no figuran en Directorio Activo  y tampoco estuvieron vinculados a la extinta Dirección Seccional de Grandes contribuyentes."/>
    <s v="Enviar un correo u oficio la DGIT , solicitando que analice los casos con el fin de obtener una solución sobre el tema. "/>
    <s v="Envío solicitud a  través de correo."/>
    <n v="1"/>
    <d v="2025-09-01T00:00:00"/>
    <d v="2026-03-30T00:00:00"/>
    <n v="30"/>
    <n v="1"/>
    <s v="DGC_x000a_Dirección de Gestión de Innovación y Tecnología_x000a__x000a_Dirección Operativa de Grandes Contribuyentes_x000a_"/>
    <n v="1"/>
    <x v="0"/>
  </r>
  <r>
    <x v="1"/>
    <x v="1"/>
    <s v="Auditoría a la Contratación de la DIAN - ACD 2023-006"/>
    <s v="ACD 2023-006"/>
    <s v="Hallazgo No.4 Inoportunidad de la Liquidación de contratos y el cierre de expedientes electrónicos en SECOP II_x000a__x000a_Subdirección de Compras y Contratos y Dirección Seccional de Aduanas de Cúcuta_x000a__x000a_Verificado el cumplimiento y oportunidad en el trámite de la liquidación de los contratos atendiendo a los términos establecidos dentro del proceso contractual o en la normatividad vigente, frente a las diferentes modalidades de contratación y el cierre de los expedientes en la plataforma electrónica de SECOP II una vez cumplido con todas las obligaciones post-contractuales, se evidenció:_x000a__x000a_a. Contratos con plazo de ejecución finalizado en la vigencia 2022, a los cuáles se les estableció el término de (seis) 6 meses para su liquidación bilateral, y a la fecha de revisión no se evidenció el trámite adelantado por los supervisores para llevar a cabo dicha liquidación, de acuerdo con lo establecido en la Cartilla de Supervisión que indica que “el Supervisor o Interventor deben presentar a la Subdirección de Compras y Contratos (en el Nivel Central) o al Director Seccional (en el Nivel Local) el proyecto de liquidación del contrato dentro del mes siguiente al vencimiento del plazo de su ejecución, para que las partes puedan revisar el proyecto, discutirlo y firmarlo antes del vencimiento del plazo de seis (6) meses cubierto por los amparos de la garantía única de cumplimiento.&quot;, sobre los cuales se expone a la entidad al riesgo de pérdida de competencia para liquidar los contratos._x000a_Nivel Central: 00-127-2022, 00-103-2022, 00-069-2022, 00-086-2022, 00-112-2022, 00-125-2022, DSA Cúcuta: 89-017-2022, 89-011-2022, 89-007-2022, 89-002-2022, 89-006-2022, 89-004-2022, 89-019-2022, 89-013-2022, 89-009-2022, 89-014-2022, 89-003-2022, 89-018-2022, 89-012-2022, 89-008-2022._x000a_De igual forma, contratos donde la entidad perdió competencia para efectuar la liquidación dado el vencimiento de términos para efectuar el trámite. Nivel Central: 00-167-2017, 00-129-2018, 00-123-2017._x000a__x000a_b. Contratos que se encuentran terminados y sin obligaciones post contractuales pendientes, a los cuales no se les ha realizado el cierre en la plataforma SECOP ll. Nivel Central: 00-167-2017, 00-246-2018, 00-228-2019, 00-086-2017, 00-091-2019. DSA Cúcuta: 89-007-2022, 89-004-2022, 89-019-2022, 89-013-2022, 89-009-2022_x000a__x000a_Con lo anterior se desatiende lo dispuesto en el artículo 60 de la Ley 80 de 1993, modificado por el artículo 217 del Decreto 019 de 2012, el artículo 11 de la Ley 1150 de 2007, el artículo 2.2.1.1.2.4.3 del Decreto 1082 de 2015, el numeral 5.3.1. del Manual de contratación MN-ADF-0013 V4, el numeral 3.3. y las actividades 10 a 27 del procedimiento Etapa post contractual PR-ADF-0434 V2 y las circular externa No.002 del 2023, lineamientos para el cierre del contrato electrónico en SECOP II y el anexo a la circular externa No. 002 de 2023, y la aplicación de la Dimensión 2ª. Direccionamiento estratégico y planeación, Dimensión 3ª. Gestión con valores para resultados, Dimensión 4ª. Evaluación de resultados y del componente 3 Actividades de Control de la Dimensión 7ª. Control Interno del Modelo Integrado de Planeación y Gestión – MIPG V5."/>
    <m/>
    <m/>
    <s v="Deficiencias en el control y seguimiento durante la etapa post contractual, en particular al ejercicio de liquidación y cierre de los expedientes contractuales por parte de los supervisores en los términos establecidos en el contrato y la ley y de acuerdo con los lineamientos impartidos por la Agencia Nacional de Contratación Pública Colombia Compra Eficiente - ANCP CCE, respecto al cierre de los contratos electrónicos."/>
    <s v="Llevar a cabo seguimiento al cumplimiento de obligaciones derivadas de la etapa  postcontractual de los procesos contractuales"/>
    <s v="Realizar seguimiento mensual al cumplimiento de obligaciones derivadas de la etapa postcontractual, para garantizar la ejecución de los contratos, verificando el cumplimiento de hitos y remitiendo los requerimientos que sean necesarios, para garantizar la expedición y publicación oportuna de informes de supervisión en la etapa contractual y postcontractual para la efectiva liquidación y cierre de expedientes contractuales."/>
    <s v="Actas de seguimiento con el consolidado mensual a nivel nacional"/>
    <n v="7"/>
    <d v="2025-11-01T00:00:00"/>
    <d v="2026-06-30T00:00:00"/>
    <n v="34.428571428571431"/>
    <n v="7"/>
    <s v="DGC_x000a_Dirección de Gestión Corporativa_x000a_Subdirección de Compras y Contratos"/>
    <n v="1"/>
    <x v="0"/>
  </r>
  <r>
    <x v="1"/>
    <x v="1"/>
    <m/>
    <m/>
    <m/>
    <m/>
    <m/>
    <m/>
    <s v="Impartir lineamientos para que se incluya en los compromisos laborales de los funcionarios que participan en la planeación, ejecución y etapa postcontractual de los procesos de selección, la evaluación de la oportunidad en el cumplimiento de sus funciones."/>
    <s v="Expedir memorando lineamientos para que se incluya en los compromisos laborales de los funcionarios que participan en la planeación, ejecución y etapa postcontractual de los procesos de selección, la evaluación de la oportunidad en el cumplimiento de sus funciones."/>
    <s v="Memorando impartiendo lineamientos para que se incluya en los compromisos laborales de los funcionarios que participan en la planeación, ejecución y etapa postcontractual de los procesos de selección, la evaluación de la oportunidad en el cumplimiento de sus funciones."/>
    <n v="1"/>
    <d v="2025-10-01T00:00:00"/>
    <d v="2025-10-31T00:00:00"/>
    <n v="4.2857142857142856"/>
    <n v="1"/>
    <s v="DGC_x000a_Dirección de Gestión Corporativa_x000a_Subdirección de Compras y Contratos_x000a_Subdirección de Talento Humano"/>
    <n v="1"/>
    <x v="0"/>
  </r>
  <r>
    <x v="1"/>
    <x v="1"/>
    <m/>
    <m/>
    <m/>
    <m/>
    <m/>
    <m/>
    <s v="Fortalecer los conocimientos de  los funcionarios que ejercer funciones de supervisión en las etapas contractual y postcontractual "/>
    <s v="Realizar capacitación en supervisión contractual y postcontractual"/>
    <s v="Registros de asistencia a la capacitación, presentación socializada o material expuesto e informe de  las evaluaciones de impacto de la capacitación (conocimientos pre y post)"/>
    <n v="2"/>
    <d v="2025-10-01T00:00:00"/>
    <d v="2026-06-30T00:00:00"/>
    <n v="38.857142857142854"/>
    <n v="2"/>
    <s v="DGC_x000a_Dirección de Gestión Corporativa_x000a_Subdirección de Compras y Contratos"/>
    <n v="1"/>
    <x v="0"/>
  </r>
  <r>
    <x v="1"/>
    <x v="1"/>
    <s v="AUDITORÍA A LAS MERCANCÍAS APREHENDIDAS, DECOMISADAS O ABANDONADAS A FAVOR DE LA NACIÓN - ADA - AMA2025-007"/>
    <s v="AMA-2025-007_x000a__x000a_H1"/>
    <s v="Inoportunidad en la disposición de las mercancías Aprehendidas, Decomisadas o Abandonadas – ADA a favor de la Nación._x000a__x000a_Revisado el inventario de mercancías con corte a 30 de junio de 2025, se evidenció la existencia de mercancías ADA cuya situación jurídica fue definida hace más de dos años, sin que se haya realizado su disposición. Nivel Central – Subdirección Logística, Nivel Local - Direcciones Seccionales de Aduanas de Bogotá, Medellín y Cali, y Dirección Seccional de Impuestos y Aduanas de Bucaramanga. (Anexo 1)._x000a_El consolidado por Dirección Seccional y valor total de las mercancías pendientes de disposición, se presentan en la siguiente tabla:_x000a__x000a_Tabla 3.  Mercancías con situación jurídica definida pendientes de disposición_x000a_(VER INFORME PÁGINA 8)_x000a_"/>
    <m/>
    <m/>
    <s v="Deficiencias en la aplicación de controles, debilidades en el monitoreo y seguimiento para la disposición oportuna de mercancías ADA y disminución de inventarios, en el Nivel Central y Nivel Local, que garanticen el flujo de mercancías ADA y la conformación de los eventos de disposición."/>
    <s v="Acción 1: Disponer de las Mercancías con situación jurídica definida y registradas en el sistema ADA por valor Total de $ 15.600.577.108,06 relacionadas en el anexo 1, de las Direcciones Seccionales de Aduanas de Bogotá ($14.236.374.227,97), Cali ($690.761.454) Medellín ($645.657.154,09), y  Dirección Seccional de Impuestos y Aduanas de Bucaramanga ($27.784.272) y realizar seguimiento a la disposición de mercancías ADA_x000a__x000a_"/>
    <s v="Actividad 1: Realizar egresos de las mercancías ADA con situación jurídica definida y relacionadas en el Anexo 1 de la AMA 2025-007_x000a_"/>
    <s v="valor de la mercancía egresada en el periodo / valor total de las mercancías a disponer. Periodicidad mensual"/>
    <n v="1"/>
    <d v="2026-01-01T00:00:00"/>
    <d v="2026-12-31T00:00:00"/>
    <n v="52"/>
    <n v="0.29160000000000003"/>
    <s v="DGC_x000a_Dirección de Gestión Corporativa_x000a__x000a_Dirección Seccional de Aduanas de Bogotá _x000a_División Administrativa y Financiera_x000a_GIT de Operación Logística _x000a_Dirección Seccional de Aduanas de Cali_x000a_División Administrativa y Financiera_x000a_GIT de Operación Logística _x000a_Dirección Seccional de Aduanas de Medellín _x000a_División Administrativa y Financiera_x000a_GIT de Operación Logística _x000a_Dirección Seccional de Impuestos y Aduanas de Bucaramanga_x000a_División Administrativa y Financiera_x000a_GIT de Operación Logística "/>
    <n v="0.29160000000000003"/>
    <x v="1"/>
  </r>
  <r>
    <x v="1"/>
    <x v="1"/>
    <m/>
    <m/>
    <m/>
    <m/>
    <m/>
    <m/>
    <s v="Acción 2: Impartir lineamientos sobre la disposición de armas, municiones y divisas."/>
    <s v="Actividad 1: Elaborar dos lineamientos: uno relacionado con la disposición de armas y  municiones y otro relacionado con la disposición de divisas."/>
    <s v="Lineamientos comunicados"/>
    <n v="2"/>
    <d v="2026-05-01T00:00:00"/>
    <d v="2026-12-31T00:00:00"/>
    <n v="34.857142857142854"/>
    <n v="0"/>
    <s v="DGC_x000a_Dirección de Gestión Corporativa_x000a_Subdirección Logística"/>
    <n v="0"/>
    <x v="1"/>
  </r>
  <r>
    <x v="1"/>
    <x v="1"/>
    <s v="AUDITORÍA A LAS MERCANCÍAS APREHENDIDAS, DECOMISADAS O ABANDONADAS A FAVOR DE LA NACIÓN - ADA - AMA2025-007"/>
    <s v="AMA-2025-007_x000a__x000a_H2 - Lit a)_x000a_H2 - Lit b)"/>
    <s v="H2 - Literal a). Deficiencias en el procedimiento para la disposición de las mercancías ADA y en la conformación de los eventos._x000a__x000a_Inoportunidad en la elaboración del formato FT-ADF-2623 verificación de requisitos de las donaciones – Nivel Central – Subdirección Logística - Coordinación de Gestión Social y Comercialización_x000a__x000a_Revisada una muestra de 48 eventos de disposición bajo la modalidad donación, de las Direcciones Seccionales auditadas, se evidenció que, en 28 eventos, el formato FT-ADF-2623 “Verificación de ofrecimientos y aceptaciones”, fue diligenciado con hasta 82 días posteriores a la expedición del acto administrativo que autoriza la donación, con lo que se desvirtúa el propósito del formato como herramienta preventiva de control, al no ser aplicado oportunamente para motivar la decisión administrativa. (Anexo 2)_x000a__x000a_H2 - Literal b). Falta de completitud documental en los eventos de donación - Nivel Central – Subdirección Logística - Coordinación de Gestión Social y Comercialización.  Nivel Local – Direcciones Seccionales de Aduanas de Cartagena, Cali y Medellín._x000a__x000a_En la revisión de 17 eventos de disposición bajo la modalidad de donación en las Direcciones Seccionales auditadas, en la DSA Medellín (1), DSA Cartagena (2), de la DSA Cali (4), se identificó la ausencia de documentos en la conformación de estos, tales como:  _x000a_Oficios de ofrecimientos de la mercancía (DSA Medellín y Cartagena) y correo electrónico u oficio de comunicación para la programación de la diligencia de entrega de la mercancía donada (DSA Cali)._x000a_Lo que dificulta el seguimiento del proceso de disposición, impide verificar que la entrega se haya realizado correctamente y a la entidad y/o persona beneficiaria autorizada, y representa un incumplimiento a los procedimientos establecidos por la entidad. (Anexo 3)"/>
    <m/>
    <m/>
    <s v="Deficiencias en la implementación de controles, en el monitoreo y seguimiento para el cumplimiento de los requisitos, en la conformación de los eventos de donación y venta,  para la disposición de mercancías y disminución de inventarios e inobservancia de los procedimientos e instructivos en el Nivel Central, para la disposición de las mercancías ADA."/>
    <s v="Acción 1: Capacitar a los sustanciadores de la Coordinación de Gestión Social y Comercialización en la obligatoriedad de elaborar el formato FT-ADF-2623 como herramienta previa de control de los proyectos de donación, implementando un breve instructivo que agilice el correcto y completo diligenciamiento._x000a__x000a_"/>
    <s v="Actividad 1: Diseñar un instructivo simplificado para el diligenciamiento  del formato FT-ADF-2623_x000a_"/>
    <s v="Instructivo del formato FT-ADF-2623"/>
    <n v="1"/>
    <d v="2026-01-01T00:00:00"/>
    <d v="2026-03-31T00:00:00"/>
    <n v="12.714285714285714"/>
    <n v="1"/>
    <s v="DGC_x000a_Dirección de Gestión Corporativa_x000a_Subdirección Logística_x000a_Coordinación de Gestión Social y Comercialización"/>
    <n v="1"/>
    <x v="0"/>
  </r>
  <r>
    <x v="1"/>
    <x v="1"/>
    <m/>
    <m/>
    <m/>
    <m/>
    <m/>
    <m/>
    <m/>
    <s v="Actividad 2: Capacitar a los sustanciadores de la Coordinación de Gestión Social y Comercialización sobre la correcta y obligatorio diligenciamiento del formato FT-ADF-2623"/>
    <s v="Listado de asistencia"/>
    <n v="1"/>
    <d v="2026-04-01T00:00:00"/>
    <d v="2026-05-31T00:00:00"/>
    <n v="8.5714285714285712"/>
    <n v="1"/>
    <s v="DGC_x000a_Dirección de Gestión Corporativa_x000a_Subdirección Logística_x000a_Coordinación de Gestión Social y Comercialización"/>
    <n v="1"/>
    <x v="0"/>
  </r>
  <r>
    <x v="1"/>
    <x v="1"/>
    <m/>
    <m/>
    <m/>
    <m/>
    <m/>
    <m/>
    <m/>
    <s v="Actividad 3: Realizar seguimiento trimestral a los sustanciadores de la Coordinación de Gestión Social y Comercialización para verificar la oportunidad en el diligenciamiento y remisión a las Direcciones Seccionales del FT-ADF-2623"/>
    <s v="Informe de seguimiento trimestral"/>
    <n v="4"/>
    <d v="2026-06-01T00:00:00"/>
    <d v="2027-06-01T00:00:00"/>
    <n v="52.142857142857146"/>
    <n v="0"/>
    <s v="DGC_x000a_Dirección de Gestión Corporativa_x000a_Subdirección Logística_x000a_Coordinación de Gestión Social y Comercialización"/>
    <n v="0"/>
    <x v="1"/>
  </r>
  <r>
    <x v="1"/>
    <x v="1"/>
    <m/>
    <m/>
    <m/>
    <m/>
    <m/>
    <m/>
    <s v="Acción 2: Socializar con las Direcciones Seccionales la lista de chequeo de los proyectos de donación y realizar seguimiento trimestral a su aplicación en las Direcciones de Aduanas de Cartagena, Cali y Medellín."/>
    <s v="Actividad 1: Socializar con las Direcciones Seccionales la lista de chequeo de los proyectos de donación. "/>
    <s v="Listado de asistencia"/>
    <n v="1"/>
    <d v="2026-01-01T00:00:00"/>
    <d v="2026-04-30T00:00:00"/>
    <n v="17"/>
    <n v="1"/>
    <s v="DGC_x000a_Dirección de Gestión Corporativa_x000a_Subdirección Logística_x000a_Coordinación de Gestión Social y Comercialización"/>
    <n v="1"/>
    <x v="0"/>
  </r>
  <r>
    <x v="1"/>
    <x v="1"/>
    <m/>
    <m/>
    <m/>
    <m/>
    <m/>
    <m/>
    <m/>
    <s v="Actividad 2:  Realizar seguimiento trimestral a las Direcciones Seccionales de Aduanas de Cartagena, Cali y Medellín"/>
    <s v="Informe de seguimiento trimestral por Dirección Seccional"/>
    <n v="12"/>
    <d v="2026-05-01T00:00:00"/>
    <d v="2027-04-30T00:00:00"/>
    <n v="52"/>
    <n v="0"/>
    <s v="DGC_x000a_Dirección de Gestión Corporativa_x000a_Subdirección Logística_x000a_Coordinación de Gestión Social y Comercialización_x000a__x000a_Dirección Seccional de Aduanas de Cartagena, Cali y de Medellín_x000a_GIT de Operación Logística "/>
    <n v="0"/>
    <x v="1"/>
  </r>
  <r>
    <x v="1"/>
    <x v="1"/>
    <s v="AUDITORÍA A LAS MERCANCÍAS APREHENDIDAS, DECOMISADAS O ABANDONADAS A FAVOR DE LA NACIÓN - ADA - AMA2025-007"/>
    <s v="AMA-2025-007_x000a__x000a_H3 - Lit a)_x000a_H3 - Lit b)_x000a_H3 - Lit c)_x000a_H3 - Lit d)_x000a_H3 - Lit e)_x000a_H3 - Lit f)_x000a_H3 - Lit g)"/>
    <s v="H3 - Lit a) Deficiencias en la administración y control de los inventarios de mercancías ADA_x000a_Revisado el inventario total de mercancías ADA, suministrado por la Subdirección Logística con corte a 30 de junio de 2025, para las Direcciones Seccionales de Aduanas de Bogotá, Medellín, Cartagena, Cali y de Impuestos y Aduanas de Bucaramanga, se evidenció:_x000a_La solución tecnológica ADA no cuenta con los campos requeridos para una correcta clasificación de las mercancías, así:_x000a_Existe mercancía clasificada en el grupo de “Joyería, relojería, piedras y metal”  y de acuerdo con la descripción de esta corresponde a artículos de fantasía, bisutería, piedras sintéticas, material color plata y oro, entre otros; igual situación se presenta para el grupo de “Títulos Valores” con el subgrupo “ojoss”, cuya descripción realmente corresponde a divisas; lo cual ocasiona falta de control para mercancías valiosas por no contar con datos reales y/o consistentes sobre este tipo de mercancías, aumentando el riesgo de  pérdida o sustracción, por falta de la capacidad de distinción entre mercancías de alto y bajo costo. Nivel Central - Subdirección Logística – Nivel Local DSA de Bogotá (Anexo 4)._x000a__x000a_H3 - Lit b) La solución tecnológica ADA no permite identificar de forma individual todos los depósitos sin contrato, algunas mercancías se encuentran clasificadas y agrupadas de manera general en los códigos de depósito “Cadena ADA”, “Depósitos Especiales” y “Joyas” lo que no brinda certeza del lugar de almacenamiento, teniendo que recurrir a cuadros en Excel y bases de datos que se diligencian manualmente.  Nivel Central - Subdirección Logística. (Anexo 4)._x000a__x000a_H3 - Lit c) La entidad no cuenta con un sistema de información integral que registre la trazabilidad de todas las actuaciones que se hayan adelantado para cada uno de los Documentos de Ingreso de Mercancía (DIM) o Acta de Inventario, Avalúo de Mercancías Abandonadas (AIAMA), que garantice el control y seguimiento de la mercancía aprehendida, decomisada o abandonada a favor de la Nación. Nivel Central - Subdirección Logística._x000a__x000a_H3 - Lit d) Verificados los controles y autocontroles implementados por el área,  para las mercancías en abandono a favor de la nación (archivo en Excel),  se observa desactualización de este, lo que imposibilita identificar, a la fecha, el estado de las acciones que se han surtido sobre estas mercancías o su disposición final. Nivel Local – DSA de Medellín (Anexos 5 y 6)._x000a__x000a_H3 - Lit e) Deficiencias en la inspección física de mercancías que permitan la verificación rigurosa de la mercancía abandonada a favor de la Nación._x000a_De acuerdo con la respuesta emitida por el depósito CONTECAR S.A. (sin contrato con la DIAN), una mercancía fue inspeccionada por la autoridad aduanera; sin embargo, no se verificaron las cantidades ni el peso real, registrándose en las actas correspondientes únicamente el peso documental. Por esta razón, el depósito mencionado, se negó a firmar el acta de faltantes. Asimismo, señaló que, según la evidencia fílmica del 22 de enero de 2024, el funcionario solicitó la movilización del contenedor FANU 155557 para inspección, procediendo a su apertura mediante el retiro del sello P962304. La diligencia inició a las 15:26 y finalizó a las 17:00, colocando posteriormente el sello P963526. Esta mercancía fue objeto de destrucción mediante procedimiento abreviado, conforme a la Resolución nro. 0151 de febrero de 2024. En el Acta de Hechos se dejó constancia de las inconsistencias detectadas, identificándose un faltante de 6.000 unidades de cigarrillos marca IBIZA, con un valor estimado de $16.452.000. Nivel Local – DSA de Cartagena._x000a__x000a_H3 - Lit f) Durante la vigencia 2024, en la Dirección Seccional de Impuestos y Aduanas de Buenaventura se registraron faltantes en 319 DIM, correspondientes a un total de 309.634 artículos, con un valor estimado de $1.714.026.646. En lo corrido del año 2025, se han reportado faltantes en 36 DIM, equivalentes a 16.919 artículos, por un valor de $82.810.127,06. Esta recurrencia evidencia la necesidad de fortalecer los controles desde el momento del ingreso al inventario de las mercancías ADA, dentro del recinto de almacenamiento contratado. Lo anterior, con el fin de garantizar una adecuada administración, custodia y trazabilidad de estos bienes hasta su disposición final. Nivel Local - DSIA de Buenaventura. (Anexos 7 y 8)_x000a__x000a_H3 - Lit g) Deficiencias en el almacenamiento de oro, joyas o metales preciosos, presentándose materialización del riesgo por pérdida de mercancía por valor de $664.804.081, con actas de aprehensión de la vigencia 2023, con permanencia aproximada de un año, en custodia de la División Viajeros en la Dirección Seccional de Aduanas de Cali, sin trasladado al Banco de la República o Banco Agrario, careciendo de medidas de seguridad (cámaras, entre otros) para su guarda y custodia.  Nivel Local - DSA de Cali"/>
    <m/>
    <m/>
    <s v="Deficiencias en la implementación de controles, en el monitoreo y seguimiento para el ingreso al inventario e inspección de las mercancías ADA, que se almacenan en recintos con o sin contrato, con el fin de controlar su administración y custodia hasta su disposición; e inobservancia de los procedimientos e instructivos, para la disposición de las mercancías ADA, en el Nivel Central y Nivel Local."/>
    <s v="Acción 1: Dar lineamiento a las Direcciones Seccionales relacionado con la correcta clasificación de las mercancías ADA en los grupos y subgrupos del aplicativo ADA, con un término que permita subsanar las mercancías mal clasificadas."/>
    <s v="Actividad 1: Elaborar y comunicar un lineamiento relacionado con la correcta clasificación de las mercancías en los grupos y subgrupos del sistema ADA, previo diagnóstico de las existencias del sistema ADA."/>
    <s v="Lineamiento comunicado"/>
    <n v="1"/>
    <d v="2026-01-01T00:00:00"/>
    <d v="2026-06-30T00:00:00"/>
    <n v="25.714285714285715"/>
    <n v="1"/>
    <s v="DGC_x000a_Dirección de Gestión Corporativa_x000a_Subdirección Logística_x000a_Coordinación de Optimización de la Operación Logística._x000a_Coordinación de Gestión Social y Comercialización_x000a_Coordinación de Chatarrización y Destrucciones"/>
    <n v="1"/>
    <x v="0"/>
  </r>
  <r>
    <x v="1"/>
    <x v="1"/>
    <m/>
    <m/>
    <m/>
    <m/>
    <m/>
    <m/>
    <m/>
    <s v="Actividad 2: Corregir en ADA el subgrupo de las mercancías ADA relacionadas en el anexo 4, que se encuentren mal clasificadas "/>
    <s v="Reporte de existencias en Excel con la actualización"/>
    <n v="1"/>
    <d v="2026-01-01T00:00:00"/>
    <d v="2026-06-30T00:00:00"/>
    <n v="25.714285714285715"/>
    <n v="1"/>
    <s v="DGC_x000a_Dirección de Gestión Corporativa_x000a_Subdirección Logística_x000a_Coordinación de Optimización de la Operación Logística_x000a__x000a_Dirección Seccional de Aduanas de Bogotá_x000a_GIT de Operación Logística"/>
    <n v="1"/>
    <x v="0"/>
  </r>
  <r>
    <x v="1"/>
    <x v="1"/>
    <m/>
    <m/>
    <m/>
    <m/>
    <m/>
    <m/>
    <s v="Acción 2: Impartir un lineamiento relacionado con la manera correcta de hacer el registro y la creación del depósito habilitado en el sistema ADA"/>
    <s v="Actividad 1: Elaborar y comunicar un lineamiento relacionado con la manera correcta de hacer el registro y la creación del depósito habilitado en el sistema ADA"/>
    <s v="Oficio electrónico"/>
    <n v="1"/>
    <d v="2026-01-01T00:00:00"/>
    <d v="2026-06-30T00:00:00"/>
    <n v="25.714285714285715"/>
    <n v="1"/>
    <s v="DGC_x000a_Dirección de Gestión Corporativa_x000a_Subdirección Logística_x000a_Coordinación de Optimización de la Operación Logística"/>
    <n v="1"/>
    <x v="0"/>
  </r>
  <r>
    <x v="1"/>
    <x v="1"/>
    <m/>
    <m/>
    <m/>
    <m/>
    <m/>
    <m/>
    <s v="Acción 3: Implementar a nivel nacional una herramienta ofimática que integre la información relacionada con abandonos, de tal forma que se garanticen el control, trazabilidad y eficiencia en el manejo de reportes, documentos de transporte y Actas de Inventario y Avalúo de Mercancías en Abandono (AIAMA)."/>
    <s v="Actividad 1: Implementar una herramienta ofimática para el control de abandonos, que sea remitida a las Direcciones Seccionales"/>
    <s v="Un correo electrónico"/>
    <n v="1"/>
    <d v="2026-01-01T00:00:00"/>
    <d v="2026-06-30T00:00:00"/>
    <n v="25.714285714285715"/>
    <n v="1"/>
    <s v="DGC_x000a_Dirección de Gestión Corporativa_x000a_Subdirección Logística_x000a_Coordinación de Optimización de la Operación Logística"/>
    <n v="1"/>
    <x v="0"/>
  </r>
  <r>
    <x v="1"/>
    <x v="1"/>
    <m/>
    <m/>
    <m/>
    <m/>
    <m/>
    <m/>
    <m/>
    <s v="Actividad 2: Elaborar un Informe trimestral sobre la gestión de abandonos, que contenga como evidencias el auto comisorio y las AIAMAS firmadas por el depósito habilitado."/>
    <s v="Informe trimestral"/>
    <n v="4"/>
    <d v="2026-01-01T00:00:00"/>
    <d v="2026-12-31T00:00:00"/>
    <n v="52"/>
    <n v="2"/>
    <s v="DGC_x000a_Dirección de Gestión Corporativa_x000a_Subdirección Logística_x000a_Coordinación de Optimización de la Operación Logística_x000a__x000a_Dirección Seccional de Aduanas de Medellín_x000a_Grupo Interno de Trabajo de Operación Logística"/>
    <n v="0.5"/>
    <x v="1"/>
  </r>
  <r>
    <x v="1"/>
    <x v="1"/>
    <m/>
    <m/>
    <m/>
    <m/>
    <m/>
    <m/>
    <s v="Acción 4: Capacitar a las Direcciones Seccionales sobre el control e inspección de las mercancías reportadas en abandono de acuerdo con los procedimientos e instructivos del subproceso logístico."/>
    <s v="Actividad 1: Realizar una capacitación a las Direcciones Seccionales relacionada con el control e inspección de mercancías reportadas en abandono."/>
    <s v="lista de asistencia"/>
    <n v="1"/>
    <d v="2026-01-01T00:00:00"/>
    <d v="2026-06-30T00:00:00"/>
    <n v="25.714285714285715"/>
    <n v="1"/>
    <s v="DGC_x000a_Dirección de Gestión Corporativa_x000a_Subdirección Logística_x000a_Coordinación de Optimización de la Operación Logística"/>
    <n v="1"/>
    <x v="0"/>
  </r>
  <r>
    <x v="1"/>
    <x v="1"/>
    <m/>
    <m/>
    <m/>
    <m/>
    <m/>
    <m/>
    <m/>
    <s v="Actividad 2: Elaborar un Informe trimestral sobre la gestión de abandonos, que contenga como evidencias el auto comisorio y las AIAMAS firmadas por el depósito habilitado."/>
    <s v="Informe trimestral"/>
    <n v="4"/>
    <d v="2026-01-01T00:00:00"/>
    <d v="2026-12-31T00:00:00"/>
    <n v="52"/>
    <n v="2"/>
    <s v="DGC_x000a_Dirección de Gestión Corporativa_x000a_Subdirección Logística_x000a_Coordinación de Optimización de la Operación Logística_x000a__x000a_Dirección Seccional de Aduanas de Cartagena_x000a_Grupo Interno de Trabajo de Operación Logística"/>
    <n v="0.5"/>
    <x v="1"/>
  </r>
  <r>
    <x v="1"/>
    <x v="1"/>
    <m/>
    <m/>
    <m/>
    <m/>
    <m/>
    <m/>
    <s v="Acción 5: Elaborar y comunicar a las Direcciones Seccionales un lineamiento que reitere la obligación de dar estricto cumplimiento al procedimiento establecido para el manejo de faltantes de mercancías ADA, así como la obligación de instaurar la denuncia correspondiente ante la autoridad competente en caso de hurto, conforme a lo dispuesto en el parágrafo 2, numeral 17, del Anexo Técnico No. 1 del Contrato de Operación Logística 00-159-2022."/>
    <s v="Actividad 1: Elaborar un lineamiento dirigido a las Direcciones Seccionales sobre la gestión de mercancías ADA faltantes"/>
    <s v="Oficio electrónico"/>
    <n v="1"/>
    <d v="2026-01-01T00:00:00"/>
    <d v="2026-06-30T00:00:00"/>
    <n v="25.714285714285715"/>
    <n v="1"/>
    <s v="DGC_x000a_Dirección de Gestión Corporativa_x000a_Subdirección Logística_x000a_Coordinación de Optimización de la Operación Logística_x000a__x000a_Dirección Seccional de Impuestos y Aduanas de Buenaventura_x000a_Grupo Interno de Trabajo de Operación Logística"/>
    <n v="1"/>
    <x v="0"/>
  </r>
  <r>
    <x v="1"/>
    <x v="1"/>
    <m/>
    <m/>
    <m/>
    <m/>
    <m/>
    <m/>
    <s v="Acción 6: Realizar seguimiento trimestral al inventario de las mercancías ADA sin situación jurídica definida, de una muestra, seleccionada por la Coordinación de Optimización de la Operación Logística"/>
    <s v="Actividad 1: Realizar la inspección física de las mercancías por parte de Direcciones Seccionales de una muestra remitida trimestralmente."/>
    <s v="Informe de seguimiento consolidado trimestral."/>
    <n v="4"/>
    <d v="2026-01-01T00:00:00"/>
    <d v="2027-01-31T00:00:00"/>
    <n v="56.428571428571431"/>
    <n v="2"/>
    <s v="DGC_x000a_Dirección de Gestión Corporativa_x000a_Subdirección Logística_x000a_Coordinación de Optimización de la Operación Logística_x000a__x000a_Direcciones Seccionales _x000a_División Administrativa y Financiera_x000a_Grupo Interno de Trabajo de Operación Logística"/>
    <n v="0.5"/>
    <x v="1"/>
  </r>
  <r>
    <x v="1"/>
    <x v="1"/>
    <m/>
    <m/>
    <m/>
    <m/>
    <m/>
    <m/>
    <s v="Acción 7: Realizar seguimiento trimestral al inventario consistente en joyas, metales y piedras preciosas de competencia de la DSA Cali."/>
    <s v="Actividad 1: Elaborar un informe trimestral del inventario de joyas, metales y piedras preciosas, que incluya las gestiones realizadas para su disposición, a cargo del GIT de Operación Logística de la DSA de Cali, y remitirlo a la Subdirección Logística"/>
    <s v="Informes trimestrales"/>
    <n v="4"/>
    <d v="2026-01-01T00:00:00"/>
    <d v="2026-12-31T00:00:00"/>
    <n v="52"/>
    <n v="2"/>
    <s v="DGC_x000a_Dirección de Gestión Corporativa_x000a_Subdirección Logística_x000a_Coordinación de Optimización de la Operación Logística_x000a__x000a_Dirección Seccional de Aduanas de Cali_x000a_Grupo Interno de Trabajo de Operación Logística"/>
    <n v="0.5"/>
    <x v="1"/>
  </r>
  <r>
    <x v="1"/>
    <x v="1"/>
    <m/>
    <m/>
    <m/>
    <m/>
    <m/>
    <m/>
    <s v="Acción 8: Establecer un protocolo para la recepción, manejo y custodia de mercancías ADA consistentes en joyas, metales y piedras preciosas por parte del subproceso logístico."/>
    <s v="Actividad 1:  Elaborar un protocolo para la recepción, manejo y custodia de mercancías ADA consistentes en joyas, metales y piedras preciosas por parte del subproceso logístico."/>
    <s v="Protocolo"/>
    <n v="1"/>
    <d v="2025-12-01T00:00:00"/>
    <d v="2026-03-31T00:00:00"/>
    <n v="17.142857142857142"/>
    <n v="1"/>
    <s v="DGC_x000a_Dirección de Gestión Corporativa_x000a_Subdirección Logística"/>
    <n v="1"/>
    <x v="0"/>
  </r>
  <r>
    <x v="1"/>
    <x v="1"/>
    <m/>
    <m/>
    <m/>
    <m/>
    <m/>
    <m/>
    <m/>
    <s v="Actividad 2: Socializar a las Direcciones Seccionales un protocolo para la recepción, manejo y custodia de mercancías ADA consistentes en joyas, metales y piedras preciosas por parte del subproceso logístico  "/>
    <s v="Listado de asistencia a socialización del protocolo"/>
    <n v="1"/>
    <d v="2026-01-01T00:00:00"/>
    <d v="2026-03-31T00:00:00"/>
    <n v="12.714285714285714"/>
    <n v="1"/>
    <s v="DGC_x000a_Dirección de Gestión Corporativa_x000a_Subdirección Logística"/>
    <n v="1"/>
    <x v="0"/>
  </r>
  <r>
    <x v="1"/>
    <x v="1"/>
    <s v="AUDITORÍA A LAS MERCANCÍAS APREHENDIDAS, DECOMISADAS O ABANDONADAS A FAVOR DE LA NACIÓN - ADA - AMA2025-007"/>
    <s v="AMA-2025-007_x000a__x000a_H4 - Lit a)_x000a_H4 - Lit b)_x000a_H4 - Lit c)_x000a_H4 - Lit d)_x000a_H4 - Lit e)_x000a_H4 - Lit f)_x000a_H4 - Lit g)_x000a_H4 - Lit h)_x000a_H4 - Lit i)_x000a_H4 - Lit j)_x000a_H4 - Lit k)_x000a_"/>
    <s v="H4 - Lit a) Deficiencias en la administración, custodia y disposición de metales preciosos joyas – Nivel Central Subdirección Logística. Nivel Local - DSIA de Bucaramanga._x000a_Verificado el evento de disposición correspondiente al Proceso de Subasta Virtual 007-2023 realizado el 12/12/2023, por la Dirección Seccional de Impuestos y Aduanas de Bucaramanga, relacionado con la venta de joyas incluidas en los lotes de bienes 48, 49, 50 y 55, los cuales fueron adjudicados a la Comercializadora Internacional Colombian MINT S.A.S., se evidenció que, posteriormente la entidad se vio en la obligación de ordenar la devolución del dinero al adjudicatario. Esta decisión se fundamentó en la existencia de una diferencia significativa entre la ley  ofertada en la subasta y la ley real de la mercancía efectivamente entregada así:_x000a_ El almacenamiento de las joyas fue realizado en lugares sin contrato, sin traslado a cajillas de los Bancos que prestan el servicio para su guarda, custodia y conservación; y con permanencia aproximada de 3 años en las instalaciones de la División de la Operación Aduanera, ubicada en el Aeropuerto Palonegro de la Ciudad de Bucaramanga, a pesar de contar con el avalúo. Así mismo, se trata de mercancías consistentes en oro que requerían condiciones especiales de almacenamiento.  Las mercancías fueron aprehendidas con Actas de Aprehensión e Ingreso de Mercancías al Recinto de Almacenamiento nros. 28 del 07/09/2021, 147 del 24/09/2021, 1780 del 13/10/2022, correspondientes a los DIM 71041100013 ítem 1: Trozo de Oro fundido de forma irregular; DIM 71041100014 ítems 1: Cadena de eslabones planos en oro, 2: Pulsera de eslabones planos en oro y 3: Dije en oro; DIM 71041100021 ítem 1: Cadena tipo Cubana en Oro._x000a__x000a_H4 - Lit b) Deficiencias en las inspecciones físicas de las mercancías, las cuales se deben desarrollar con el fin de verificar  que las cantidades por ítem, descripción, estado, valor y características de la mercancía inspeccionada, correspondiera con las contenidas en las actas de aprehensión e ingreso de mercancías al recinto de almacenamiento números 28 del 07/09/2021, 147 del 24/09/2021 y 1780 del 13/10/2022, y el informe de avalúos del perito, a fin de garantizar la custodia y conservación, control y seguimiento de los inventarios de manera efectiva._x000a__x000a_H4 - Lit c) Deficiencias en las inspecciones físicas de las mercancías, estas no se realizaron de forma periódica, desde la aprehensión en la vigencia 2021, solo fueron objeto de inspección hasta el 13/09/2023 (Inspección Física nro. 1272), es decir transcurrieron aproximadamente dos (2) años para esta diligencia, ocasionando la materialización del riesgo “R2. Mercancía ADA, bienes o valores adjudicados a la Nación en proceso de cobro o concursales perdidos, deteriorados o dañados”._x000a__x000a_H4 - Lit d) Incumplimiento de los términos señalados en el procedimiento para realizar el avalúo de las mercancías con un valor superior a los 35 SMMLV, éstos se deben surtir con periodicidad anual mientras se realiza su disposición. Las mercancías (joyas) contaban con avalúo realizado en el año 2021 cuando éstas fueron objeto de aprehensión y en la vigencia 2023 se requirió la actualización de precio de las joyas._x000a__x000a_H4 - Lit e) El avalúo utilizado para la venta de las mercancías en la subasta corresponde al realizado en la vigencia 2021 (aprehensión), situación que no permitió a la entidad evidenciar de forma oportuna las presuntas irregularidades, presentadas con el posible cambio o sustracción de las mercancías, antes de proceder con su venta y adjudicación._x000a__x000a_H4 - Lit f)  Deficiencias en las publicaciones de las mercancías objeto de venta, el registro fotográfico utilizado y publicado para la venta de joyas (lotes de bienes 48, 49, 50 y 55), no fueron fotografías recientes o actualizadas, si no las del año 2021 cuando la mercancía fue aprehendida, afectando la credibilidad e imagen institucional en estos procesos._x000a__x000a_H4 - Lit g)  En los contratos de compraventa derivada de la subasta electrónica ascendente para bienes muebles no sujetos a registro que deben ser suscritos entre la entidad y el comprador (adjudicatario) de la mercancía no se había contemplado la forma, requisitos y expertos para verificar la mercancía antes de la entrega, a fin de garantizar que efectivamente la mercancía entregada correspondía a la vendida y custodiada por la entidad. Asimismo, los procedimientos internos no contemplan la forma, modo y requisitos para la entrega de joyas y metales preciosos. De otra parte, los Contratos de Compraventa fueron suscritos por la misma persona que retiró las mercancías (joyas), no obstante, el poder otorgado no contempla la facultad de firmar dichos contratos de compraventa, lo que puede afectar la validez de éstos y a su vez, generar consecuencias de tipo penal y disciplinario._x000a__x000a_H4 - Lit h)  Deficiencias en los documentos y en las acciones que hacen parte del evento de venta (joyas), en atención a que revisados los “Informes de Actualización de Avalúo Oro” de fecha 25 de agosto de 2023, suscritos por el perito avaluador, correspondientes a los DIM 71041100013 Ítems 1; DIM 71041100014 Ítems 1, 2 y 3; y DIM 71041100021 Ítem 1, se observó que en los informes, el perito indica: “(…) Finalmente vale la pena anotar que a la mercancía inspeccionada y avaluada se efectúo registro fotográfico que se entrega con el informe gerencial y fueron embaladas en bolsas de papel manila y que fueron almacenadas nuevamente en la caja fuerte”, acciones que difieren de los documentos en Excel, enviados por el perito con correo de fecha 16/11/2023 remitido a la Subdirección Logística,  donde hace entrega de la “actualización de precios para venta”. _x000a__x000a_H4 - Lit i) Falta de oportunidad en el proceso de verificación de las mercancías (joyas), toda vez que transcurrieron 92 días calendario desde la fecha en que el adjudicatario informó que las mercancías recibidas no correspondían a las ofertadas hasta el 18 de junio de 2024, fecha en la que el perito avaluador realizó la visita técnica. En dicha diligencia, el perito concluyó que las joyas inspeccionadas no coincidían con las que él había avaluado durante la vigencia 2021, lo que refleja deficiencias en los mecanismos de control, seguimiento y trazabilidad aplicados a los bienes adjudicados._x000a__x000a_H4 - Lit j) A la fecha se encuentra pendiente el reintegro del dinero ordenado mediante Resolución nro. 009135 de fecha 14/08/2025 “Por medio de la cual se ordena la devolución de una suma de dinero a favor de la sociedad C.I Colombian MINT S.A.S”, correspondiente a los Lotes nros. 48, 49, 50 y 55 adjudicados en Subasta Electrónica Ascendente nro. 007 - 2023, por valor de $136.187.200._x000a__x000a_H4 - Lit k) La entidad no cuenta con personal experto para practicar in situ “Estudios merciológicos”  a los metales, piedras preciosas y/o joyas, ni con los instrumentos o elementos técnicos requeridos a fin de tener certeza respecto de la composición, naturaleza, función y correcta clasificación de las mercancías; así como, para que las inspecciones físicas se realicen en condiciones óptimas, a fin de garantizar la guarda, conservación y custodia._x000a__x000a__x000a_"/>
    <m/>
    <m/>
    <s v="Deficiencias en la implementación de controles, en el monitoreo y seguimiento para el ingreso al inventario e inspección de las mercancías ADA, que se almacenan en recintos con o sin contrato, con el fin de controlar su administración y custodia, hasta su disposición, e inobservancia de los procedimientos e instructivos, para la disposición de las mercancías ADA, en el Nivel Central y Nivel Local."/>
    <s v="Acción 1: Realizar seguimiento trimestral al inventario consistente en joyas, metales y piedras preciosas de competencia de la DSIA de Bucaramanga"/>
    <s v="Actividad 1: Elaborar un informe trimestral del inventario de joyas, metales y piedras preciosas, que incluya las gestiones realizadas para su disposición, a cargo del GIT de Operación Logística de la DSIA de Bucaramanga, y remitirlo a la Subdirección Logística"/>
    <s v="Informes trimestrales"/>
    <n v="4"/>
    <d v="2026-01-01T00:00:00"/>
    <d v="2026-12-31T00:00:00"/>
    <n v="52"/>
    <n v="2"/>
    <s v="DGC_x000a_Dirección de Gestión Corporativa_x000a_Subdirección Logística_x000a_Coordinación de Optimización de la Operación Logística_x000a__x000a_Dirección Seccional de Impuestos y Aduanas de Bucaramanga_x000a_División Administrativa y Financiera_x000a_Grupo Interno de Trabajo de Operación Logística"/>
    <n v="0.5"/>
    <x v="1"/>
  </r>
  <r>
    <x v="1"/>
    <x v="1"/>
    <m/>
    <m/>
    <m/>
    <m/>
    <m/>
    <m/>
    <s v="Acción 2: Establecer un protocolo para la recepción, manejo y custodia de mercancías ADA consistentes en joyas, metales y piedras preciosas por parte del subproceso logístico."/>
    <s v="Actividad 1:  Elaborar un protocolo para la recepción, manejo y custodia de mercancías ADA consistentes en joyas, metales y piedras preciosas por parte del subproceso logístico."/>
    <s v="Protocolo"/>
    <n v="1"/>
    <d v="2025-12-01T00:00:00"/>
    <d v="2026-03-31T00:00:00"/>
    <n v="17.142857142857142"/>
    <n v="1"/>
    <s v="DGC_x000a_Dirección de Gestión Corporativa_x000a_Subdirección Logística"/>
    <n v="1"/>
    <x v="0"/>
  </r>
  <r>
    <x v="1"/>
    <x v="1"/>
    <m/>
    <m/>
    <m/>
    <m/>
    <m/>
    <m/>
    <m/>
    <s v="Actividad 2: Socializar a las Direcciones Seccionales un protocolo para la recepción, manejo y custodia de mercancías ADA consistentes en joyas, metales y piedras preciosas por parte del subproceso logístico  "/>
    <s v="Listado de asistencia a socialización del protocolo"/>
    <n v="1"/>
    <d v="2026-01-01T00:00:00"/>
    <d v="2026-03-31T00:00:00"/>
    <n v="12.714285714285714"/>
    <n v="1"/>
    <s v="DGC_x000a_Dirección de Gestión Corporativa_x000a_Subdirección Logística"/>
    <n v="1"/>
    <x v="0"/>
  </r>
  <r>
    <x v="1"/>
    <x v="1"/>
    <m/>
    <m/>
    <m/>
    <m/>
    <m/>
    <m/>
    <s v="Acción 3: Actualizar y comunicar a las Direcciones Seccionales el instructivo de venta de mercancías ADA y bienes adjudicados a la nación IN-ADF-0222 y los lineamientos establecidos para esta modalidad de disposición. "/>
    <s v="Actividad 1:  Actualizar el  instructivo de venta de mercancías ADA y bienes adjudicados a la nación IN-ADF-0222"/>
    <s v="Instructivo actualizado"/>
    <n v="1"/>
    <d v="2025-12-01T00:00:00"/>
    <d v="2026-06-30T00:00:00"/>
    <n v="30.142857142857142"/>
    <n v="1"/>
    <s v="DGC_x000a_Dirección de Gestión Corporativa_x000a_Subdirección Logística_x000a_Coordinación de Gestión Social y Comercialización"/>
    <n v="1"/>
    <x v="0"/>
  </r>
  <r>
    <x v="1"/>
    <x v="1"/>
    <m/>
    <m/>
    <m/>
    <m/>
    <m/>
    <m/>
    <m/>
    <s v="Actividad 2: Socializar a las Direcciones Seccionales el instructivo de venta de mercancías ADA y bienes adjudicados a la nación IN-ADF-0222"/>
    <s v="Listado de asistencia a socialización del instructivo de venta"/>
    <n v="1"/>
    <d v="2026-07-01T00:00:00"/>
    <d v="2026-09-30T00:00:00"/>
    <n v="13"/>
    <n v="1"/>
    <s v="DGC_x000a_Dirección de Gestión Corporativa_x000a_Subdirección Logística_x000a_Coordinación de Gestión Social y Comercialización"/>
    <n v="1"/>
    <x v="0"/>
  </r>
  <r>
    <x v="1"/>
    <x v="1"/>
    <m/>
    <m/>
    <m/>
    <m/>
    <m/>
    <m/>
    <m/>
    <s v="Actividad 3: Elaborar y comunicar un lineamiento dirigido a las Direcciones Seccionales relacionado con la venta de mercancías ADA"/>
    <s v="Oficio electrónico"/>
    <n v="1"/>
    <d v="2026-01-01T00:00:00"/>
    <d v="2026-06-30T00:00:00"/>
    <n v="25.714285714285715"/>
    <n v="1"/>
    <s v="DGC_x000a_Dirección de Gestión Corporativa_x000a_Subdirección Logística_x000a_Coordinación de Gestión Social y Comercialización"/>
    <n v="1"/>
    <x v="0"/>
  </r>
  <r>
    <x v="1"/>
    <x v="1"/>
    <m/>
    <m/>
    <m/>
    <m/>
    <m/>
    <m/>
    <s v="Acción 4: Verificar con el área respectiva que se haya realizado el reintegro a la sociedad C.I Colombian Mint SAS"/>
    <s v="Actividad 1: Conservar el documento que demuestre el reintegro a la sociedad C.I Colombian Mint SAS"/>
    <s v="Archivo virtual"/>
    <n v="1"/>
    <d v="2025-12-01T00:00:00"/>
    <d v="2026-02-28T00:00:00"/>
    <n v="12.714285714285714"/>
    <n v="1"/>
    <s v="DGC_x000a_Dirección de Gestión Corporativa_x000a_Subdirección Logística_x000a_Coordinación de Optimización de la Operación Logística_x000a_Coordinación de Gestión Social y Comercialización_x000a__x000a_Dirección Seccional de Impuestos y Aduanas de Bucaramanga"/>
    <n v="1"/>
    <x v="0"/>
  </r>
  <r>
    <x v="1"/>
    <x v="1"/>
    <m/>
    <m/>
    <m/>
    <m/>
    <m/>
    <m/>
    <s v="Acción 5: Realizar un estudio de viabilidad que evalúe la pertinencia de adquirir espectrómetros especializados para metales, con el fin de ubicarlos en las Direcciones Seccionales que registran mayor aprehensión de este tipo de mercancías."/>
    <s v="Actividad 1: Realizar estudio de viabilidad para la adquisición de espectrómetros de metales en Direcciones Seccionales con mayor aprehensión de estas mercancías."/>
    <s v="Informe con estudio"/>
    <n v="1"/>
    <d v="2026-01-01T00:00:00"/>
    <d v="2026-06-30T00:00:00"/>
    <n v="25.714285714285715"/>
    <n v="1"/>
    <s v="DGC_x000a_Dirección de Gestión Corporativa_x000a_Subdirección Logística_x000a_Coordinación de Gestión Social y Comercialización_x000a__x000a_Dirección Seccional de Impuestos y Aduanas de Bucaramanga_x000a_GIT de Operación Logística"/>
    <n v="1"/>
    <x v="0"/>
  </r>
  <r>
    <x v="1"/>
    <x v="1"/>
    <s v="AUDITORÍA A LAS MERCANCÍAS APREHENDIDAS, DECOMISADAS O ABANDONADAS A FAVOR DE LA NACIÓN - ADA - AMA2025-007"/>
    <s v="AMA-2025-007_x000a__x000a_H5 - Lit a)_x000a_H5 - Lit b)_x000a_H5 - Lit c)_x000a_H5 - Lit d)_x000a_H5 - Lit e)"/>
    <s v="H5 - Lit a) - Falencias en la gestión de accesos de las soluciones tecnológicas – Nivel Central - Dirección de Gestión Corporativa y Dirección de Gestión de Innovación y Tecnología_x000a_Realizado el cruce de la información entre los reportes “Roles Activos Usuarios DIAN” en el Sistema Integrado de Aplicaciones Tributarias (SIAT), funcionarios retirados, planta de personal con corte a 30 de junio de 2025 y “Anexo Roles de las soluciones tecnológicas según procedimientos y procesos_V4_R016”, se evidenció:_x000a_Inadecuada gestión de roles en la solución tecnológica ADA, puesto que se observaron diez (10) cédulas con roles activos que no se encuentran en la planta de personal y un (1) usuario, con número de cédula “1089”, que no se ajusta al estándar de cédula de ciudadanía; once (11) cédulas de exfuncionarios con roles activos después de la fecha de retiro; y quince (15) funcionarios que no están relacionados en el reporte de roles SIAT. De igual forma, no se cuenta con registros de auditoría y/o de mecanismos que permitan determinar con certeza las transacciones realizadas por los usuarios en la solución tecnológica ADA. (Anexos 9, 10 y 11)_x000a__x000a_H5 - Lit b) - Falta de completitud en el &quot;Anexo Roles de las soluciones tecnológicas según procedimientos y procesos_V4_R016&quot;, debido a que no están especificados los roles asociados al componente &quot;ADA_WEB&quot; utilizado por los depósitos con contrato y por los funcionarios DIAN para los depósitos sin contrato; y en el reporte de “Roles Activos Usuarios DIAN (SIAT)” no se están incluyendo los funcionarios que tienen asignado el rol “Usuarios Externos e Internos - Depósitos&quot;. _x000a__x000a_H5 - Lit c) - Ausencia de un reporte periódico con el listado de usuarios externos con roles asignados en la solución tecnológica ADA, limitando el adecuado control y seguimiento a los accesos realizados._x000a__x000a_H5 - Lit d) Multiplicidad de usuarios para un mismo funcionario DIAN, asociados a los depósitos sin contrato, modificando el número de cédula, lo que afecta la confiabilidad, integridad y trazabilidad de la información. (Anexo 12)._x000a__x000a_H5 - Lit e) Inoportuna inactivación de roles de funcionarios en situaciones administrativas (vacaciones, licencias, permisos, retiros), puesto que se observaron 115 funcionarios de la solución tecnológica ADA y dos (2) de COMER20, con roles activos, en estos periodos. (Anexo 13)._x000a__x000a__x000a__x000a_"/>
    <m/>
    <m/>
    <s v="Debilidades en los controles de administración y depuración de usuarios en los sistemas institucionales (ADA, ADA_WEB, COMER20); ausencia de automatización para la desactivación inmediata de usuarios que se retiran, cambian de dependencia o entran en situación administrativa especial en la plataforma SIAT; limitaciones tecnológicas de las herramientas actuales, que impiden la trazabilidad, individualización y seguimiento de usuarios; carencia de reportes integrales y periódicos sobre usuarios externos con roles asignados; falta de completitud del Anexo de Roles y de los Reportes de Usuarios Activos; falta de estandarización en los campos que contienen los instrumentos mencionados anteriormente; falta de tipificación del usuario (interno/externo) en los reportes y falta de automatización e integración de la plataforma SIAT con la solución tecnológica de planta de personal (KACTUS)."/>
    <s v="Acción 1: Actualizar el Anexo de roles de las soluciones tecnológicas de acuerdo con lo informado por los responsables de las mismas"/>
    <s v="Actividad 1: Realizar solicitud al área responsable para la actualización y depuración del Anexo de roles de las soluciones tecnológicas . Recibir las solicitudes del área responsable y actualizar el anexo de roles de las soluciones tecnológicas."/>
    <s v="Anexo roles actualizado de acuerdo a las solicitudes realizadas por los responsables de las soluciones tecnológicas "/>
    <n v="1"/>
    <d v="2025-12-01T00:00:00"/>
    <d v="2026-06-30T00:00:00"/>
    <n v="30.142857142857142"/>
    <n v="1"/>
    <s v="DGC_x000a_Dirección de Gestión Corporativa_x000a_Subdirección Logística _x000a_Coordinación de Optimización de la Operación Logística_x000a__x000a_Dirección de Gestión de Innovación y Tecnología      _x000a_Subdirección de Soluciones y Desarrollo _x000a_Coordinación de Soporte Técnico al Usuario _x000a_"/>
    <n v="1"/>
    <x v="0"/>
  </r>
  <r>
    <x v="1"/>
    <x v="1"/>
    <m/>
    <m/>
    <m/>
    <m/>
    <m/>
    <m/>
    <s v="Acción 2: Definir una estrategia que permita realizar actualización y seguimiento periódico a los usuarios internos y externos habilitados para los sistemas ADA Y ADA WEB   "/>
    <s v="Actividad 1: Elaborar un oficio a las Direcciones Seccionales que permita realizar la actualización y el seguimiento periódico a los usuarios habilitados para los sistemas ADA Y ADA WEB, en coordinación con el área de Tecnología de la UAE-DIAN"/>
    <s v="Oficio electrónico"/>
    <n v="1"/>
    <d v="2025-12-01T00:00:00"/>
    <d v="2026-06-30T00:00:00"/>
    <n v="30.142857142857142"/>
    <n v="1"/>
    <s v="DGC_x000a_Dirección de Gestión Corporativa_x000a_Subdirección Logística_x000a_Coordinación de Optimización de la Operación Logística_x000a__x000a_Dirección de Gestión de Innovación y Tecnología     "/>
    <n v="1"/>
    <x v="0"/>
  </r>
  <r>
    <x v="1"/>
    <x v="1"/>
    <m/>
    <m/>
    <m/>
    <m/>
    <m/>
    <m/>
    <m/>
    <s v="Actividad 2: Elaborar un oficio dirigido a la Unión Temporal Nueva Logística, solicitando el reporte de los usuarios activos con acceso al módulo ADA WEB, para actualizar la información de forma mensual con el área de Tecnología de la UAE-DIAN"/>
    <s v="Oficio electrónico"/>
    <n v="1"/>
    <d v="2025-12-01T00:00:00"/>
    <d v="2026-06-30T00:00:00"/>
    <n v="30.142857142857142"/>
    <n v="1"/>
    <s v="DGC_x000a_Dirección de Gestión Corporativa_x000a_Subdirección Logística_x000a_Coordinación de Optimización de la Operación Logística_x000a__x000a_Dirección de Gestión de Innovación y Tecnología     "/>
    <n v="1"/>
    <x v="0"/>
  </r>
  <r>
    <x v="1"/>
    <x v="1"/>
    <s v="AUDITORÍA A LAS MERCANCÍAS APREHENDIDAS, DECOMISADAS O ABANDONADAS A FAVOR DE LA NACIÓN - ADA - AMA2025-007"/>
    <s v="AMA-2025-007_x000a__x000a_H6 - Lit a)_x000a_H6 - Lit b)_x000a_H6 - Lit c)_x000a_H6 - Lit d)"/>
    <s v="H6 - Lit a) Desactualización tecnológica en activos de información – Nivel Central - Dirección de Gestión de Innovación y Tecnología y Dirección de Gestión Corporativa_x000a_Verificados los activos de información que apoyan el Subproceso de Operación Logística, se evidenció desactualización tecnológica, así: _x000a_La base de datos de la solución tecnológica ADA opera en un Sistema Manejador de Base de Datos (DBMS), cuyo soporte finalizó en 2010 y el del componente ADA-WEB finalizó en 2013._x000a__x000a_H6 - Lit b) El sistema operativo del servidor de solución tecnológica ADA, finalizó la vida útil en 2023; por otra parte, el cliente Web requiere de un navegador que dejó de recibir soporte por no cumplir con los estándares de desarrollo y requiere un sistema operativo antiguo cuyo soporte finalizó en 2009 y necesita de una máquina virtual para su funcionamiento. _x000a__x000a_H6 - Lit c) El lenguaje de programación, en el que está desarrollado el cliente de la solución tecnológica, finalizó el soporte del fabricante en 2008. _x000a__x000a_H6 - Lit d) La solución tecnológica COMER20 opera en un sistema operativo cuya vida útil finalizó en 2016 y la del manejador de la base de datos finalizó el soporte del fabricante en 2004.  _x000a_Por lo anterior, estos componentes tecnológicos ya no reciben actualizaciones de seguridad, ni parches, ni soporte por parte del fabricante, exponiendo a riesgos de seguridad a la información institucional y terceros._x000a__x000a__x000a_"/>
    <m/>
    <m/>
    <s v="Falta de actualización de los activos de información y de modernización de las herramientas tecnológicas utilizadas para apoyar el Subproceso de Operación Logística."/>
    <s v="Fortalecer la gestión asociada a la administración de mercancías aprehendidas, decomisadas y abandonadas por medio de la implementación del módulo de logística e inventarios en el Nuevo Sistema de Gestión Corporativa"/>
    <s v="Implementación del modulo de logística e inventarios en el Nuevo Sistema de Gestión Corporativa"/>
    <s v="a) (01) Un  formato de Aceptación de Pruebas funcionales y salida a producción - FT-IIT-1851._x000a_b) (01) Un formato información de versión  FT-IIT-2180_x000a_c) (01) Un Acta de comité de gestión de Cambios de Tecnología del correspondiente software instalado y en producción_x000a_"/>
    <n v="3"/>
    <d v="2026-12-01T00:00:00"/>
    <d v="2028-12-31T00:00:00"/>
    <n v="108.71428571428571"/>
    <n v="0"/>
    <s v="DGC_x000a_Dirección de Gestión Corporativa_x000a_Subdirección Logística_x000a_Coordinación de Optimización de la Operación Logística_x000a__x000a_Dirección de Gestión de Innovación y Tecnología_x000a_"/>
    <n v="0"/>
    <x v="1"/>
  </r>
  <r>
    <x v="1"/>
    <x v="1"/>
    <s v="AUDITORÍA A LAS MERCANCÍAS APREHENDIDAS, DECOMISADAS O ABANDONADAS A FAVOR DE LA NACIÓN - ADA - AMA2025-007"/>
    <s v="AMA-2025-007_x000a__x000a_H7 - Lit a)_x000a_H7 - Lit b)_x000a_H7 - Lit c)_x000a_H7 - Lit d)_x000a_H7 - Lit e)_x000a_H7 - Lit f)_x000a_H7 - Lit g)_x000a_H7 - Lit h)_x000a_H7 - Lit i)_x000a_H7 - Lit j)_x000a_H7 - Lit k)_x000a_H7 - Lit l)_x000a_H7 - Lit m)_x000a_H7 - Lit n)_x000a_H7 - Lit o)_x000a_H7 - Lit p)_x000a_H7 - Lit q)_x000a_H7 - Lit r)_x000a_H7 - Lit s)_x000a_"/>
    <s v="H7 - Lit a) Falencias en el ciclo de vida del software – Nivel Central - Dirección de Gestión de Innovación y Tecnología y Dirección de Gestión Corporativa_x000a_Se evidenciaron falencias en el ciclo del desarrollo del software lo que genera pérdida de eficiencia operativa, pone en riesgo la continuidad del negocio, la transferencia del conocimiento y la seguridad de la información, así:_x000a_El documento de arquitectura de aplicación de la solución tecnológica ADA, suministrado, se encuentra desactualizado y no se visualizan los componentes requeridos para el funcionamiento, tales como: i) software de virtualización necesario para la operación del sistema operativo obsoleto del componente ADA_WEB y ii) componente LDAP.  _x000a_En cuanto a la solución tecnológica COMER20, el documento suministrado no corresponde a uno de arquitectura; y el micrositio de arquitectura empresarial de la DIAN “Dominio Sistemas de información”, la solución tecnológica ADA está ubicada dentro de SYGA (Siglo XXI), por el componente Web y no figura en SIAT, donde se encuentra el componente Local, además está desactualizado e incompleto._x000a__x000a_H7 - Lit b) Baja legibilidad en el diagrama relacional de la base de datos ADA suministrado, lo que no permite identificar claramente las tablas que lo conforman, el cual muestra un total de 136; mientras que en el listado de tablas aportado se reportan 98; y en el diccionario de datos se relacionan 47, evidenciando falta de coherencia entre las diferentes fuentes. En cuanto a la solución tecnológica COMER20, se relacionan 39 tablas y no se cuenta con diagrama relacional ni diccionario de datos, lo que puede afectar la adecuada transferencia de conocimiento y la continuidad del negocio._x000a__x000a_H7 - Lit c) La solución tecnológica ADA no permite el cargue de archivos soporte y estos reposan en documentos físicos o en carpetas digitales en repositorios de cada área, limitando la consulta ágil, oportuna, en tiempo real y la trazabilidad de la información._x000a__x000a_H7 - Lit d)  La información generada en los reportes de la solución tecnológica COMER20 no permite la edición y deben ser transcritos manualmente a las soluciones tecnológicas destino, lo que puede generar errores de digitación debido al volumen de información y tipo de dato numérico._x000a__x000a_H7 - Lit e) Falencias en el manejo de excepciones en el componente ADA Local, puesto que se generan errores en tiempo de ejecución que cierran abruptamente la solución tecnológica, implicando reprocesos y afectando la experiencia del usuario._x000a__x000a_H7 - Lit f) En la DSIA de Bucaramanga, para los depósitos sin contrato, en la funcionalidad de Egreso de mercancías ADA, en el campo “Empleado Almacenadora” toma por defecto el nombre de una exfuncionaria y no el nombre del funcionario que realiza el Egreso, generando inconsistencias y falta de confiabilidad en la información. _x000a__x000a_H7 - Lit g) La clave asignada para el uso de la solución tecnológica ADA no es comunicada directamente al interesado sino a través del funcionario con rol “Registrador” en el aplicativo Soporte TIC, sin cifrar, incumpliendo con los atributos de “personal” e “intransferible” de los usuarios y contraseñas._x000a__x000a_H7 - Lit h) La solución tecnológica ADA no cuenta con ambiente de pruebas, lo que puede generar que fallos no verificados lleguen directamente al ambiente de producción._x000a__x000a_H7 - Lit i) La solución tecnológica ADA no cuenta con ambiente de pruebas, lo que puede generar que fallos no verificados lleguen directamente al ambiente de producción.La solución tecnológica ADA no contempla campos para asegurar la trazabilidad de la información, tales como el manifiesto de carga y el número de documento de transporte, los cuales son registrados junto con otros datos en un único campo denominado &quot;Observaciones&quot;, sin estandarización y a criterio del usuario que los captura, limitando la trazabilidad de la información, denotando falencias en la gestión por procesos._x000a__x000a_H7 - Lit j) Las tablas paramétricas se encuentran desactualizadas (depósitos, tipos y categorías de mercancías) y algunos campos, como el de “Descripción de las mercancías” tiene un tamaño muy limitado frente a las necesidades del negocio._x000a__x000a_H7 - Lit k) La solución tecnológica ADA no permite registrar toda la información de los trámites en la gestión de las mercancías, llevando a los usuarios a implementar soluciones alternas en otras herramientas como Excel, con las debilidades que esto representa y las dificultades que se generan para la consolidación, trazabilidad, acceso y seguimiento a la información, ejemplo en la gestión de los abandonos y trazabilidad de los DIM. _x000a__x000a_H7 - Lit l) Falta de integración automática de la solución tecnológica ADA con otras soluciones tecnológicas como SYGA SIGLO XXI e INFAD, debiéndose capturar nuevamente los datos que ya se encuentran en dichas fuentes, sin que se realicen validaciones de integridad._x000a__x000a_H7 - Lit m) La solución tecnológica ADA_WEB no cuenta con doble factor de autenticación implementado, lo que puede afectar la preservación de la integridad y el no repudio._x000a__x000a_H7 - Lit n) El reporte de requerimientos e incidentes suministrado, generado de la herramienta Soporte TIC, no permite determinar claramente cuáles casos corresponden a nuevos desarrollos o ajustes en el sistema, ni determinar cuáles cambios son &quot;Ordinarios&quot;, &quot;Extraordinarios&quot; o de &quot;Emergencia&quot;.  Adicionalmente, aunque algunos casos figuran con descripción en el campo &quot;Solución&quot;, el texto muestra que se trató de una atención y cierre, mas no solución efectiva._x000a__x000a_H7 - Lit o) El Manual Técnico de la solución tecnológica ADA se encuentra desactualizado e incompleto y la ayuda en línea del componente Web, las opciones: &quot;Contenido&quot; y &quot;Buscar&quot; no se encuentran operando, lo que puede afectar el adecuado uso de esta._x000a__x000a_H7 - Lit p) Existen falencias en los mecanismos de respaldo para el mantenimiento y atención de eventos en la solución tecnológica ADA el cual depende de una sola funcionaria que concentra el conocimiento de esta, lo que puede afectar la continuidad del negocio._x000a__x000a_H7 - Lit q) Falta de confiabilidad de los resultados de las consultas en la solución tecnológica ADA, puesto que, a pesar de existir el registro de las actas de aprehensión, en algunos casos al momento de consultarlas no reflejaba información._x000a__x000a_H7 - Lit r) La estructura del código para el DIM y DEM es la misma, lo que dificulta identificar, a través del código, a qué tipo de documento se refiere, así como los cruces de información y el análisis de datos; y el consecutivo del AIAMA se genera de forma manual._x000a__x000a_H7 - Lit s)  Falta de actualización de la interfaz de la solución tecnológica ADA WEB, puesto que se observan mensajes de años anteriores, no es amigable y no se acoge a los lineamientos del manual de marca institucional."/>
    <m/>
    <m/>
    <s v="Arquitectura empresarial y de aplicación desactualizadas; falta de desarrollos tecnológicos que satisfagan las necesidades de las partes interesadas y del negocio; soluciones tecnológicas monolíticas y sin integración; falta de aplicación rigurosa de los procedimientos establecidos en el subproceso de Innovación y Tecnología; deficiencias en la planeación y/o ejecución de proyectos de desarrollo."/>
    <s v="Actualizar el documento de arquitectura del aplicativo ADA"/>
    <s v="Actualizar el documento de arquitectura aplicativo ADA"/>
    <s v="Documento de arquitectura aplicativo ADA actualizado"/>
    <n v="1"/>
    <d v="2026-03-01T00:00:00"/>
    <d v="2027-01-31T00:00:00"/>
    <n v="48"/>
    <n v="0.5"/>
    <s v="DGC_x000a_Dirección de Gestión Corporativa_x000a__x000a_Dirección de Gestión de Innovación y Tecnología_x000a_Subdirección de Soluciones y Desarrollo_x000a_Coordinación de Servicios y Administración Técnica"/>
    <n v="0.5"/>
    <x v="1"/>
  </r>
  <r>
    <x v="1"/>
    <x v="1"/>
    <m/>
    <m/>
    <m/>
    <m/>
    <m/>
    <m/>
    <m/>
    <s v="Cargar  en el sitio de arquitectura empresarial el documento de arquitectura del aplicativo ADA actualizado"/>
    <s v="Imagen del documento cargado en el sitio de arquitectura empresarial "/>
    <n v="1"/>
    <d v="2027-02-01T00:00:00"/>
    <d v="2027-02-28T00:00:00"/>
    <n v="3.8571428571428572"/>
    <n v="0"/>
    <s v="DGC_x000a_Dirección de Gestión Corporativa_x000a__x000a_Dirección de Gestión de Innovación y Tecnología_x000a_Subdirección de Soluciones y Desarrollo_x000a_"/>
    <n v="0"/>
    <x v="1"/>
  </r>
  <r>
    <x v="1"/>
    <x v="1"/>
    <m/>
    <m/>
    <m/>
    <m/>
    <m/>
    <m/>
    <s v="Diseñar el documento de Arquitectura servicio informático  COMER20"/>
    <s v="Elaborar el documento de Arquitectura servicio Informático COMER20"/>
    <s v="Documento Arquitectura servicio Informático COMER20"/>
    <n v="1"/>
    <d v="2026-03-01T00:00:00"/>
    <d v="2027-01-31T00:00:00"/>
    <n v="48"/>
    <n v="0"/>
    <s v="DGC_x000a_Dirección de Gestión Corporativa_x000a__x000a_Dirección de Gestión de Innovación y Tecnología_x000a_Subdirección de Soluciones y Desarrollo_x000a_Coordinación de Servicios y Administración Técnica"/>
    <n v="0"/>
    <x v="1"/>
  </r>
  <r>
    <x v="1"/>
    <x v="1"/>
    <m/>
    <m/>
    <m/>
    <m/>
    <m/>
    <m/>
    <m/>
    <s v="Cargar  en el sitio de arquitectura empresarial el documento de arquitectura del aplicativo Comer 20"/>
    <s v="Imagen del documento cargado en el sitio de arquitectura empresarial "/>
    <n v="1"/>
    <d v="2027-02-01T00:00:00"/>
    <d v="2027-02-28T00:00:00"/>
    <n v="3.8571428571428572"/>
    <n v="0"/>
    <s v="DGC_x000a_Dirección de Gestión Corporativa_x000a__x000a_Dirección de Gestión de Innovación y Tecnología_x000a_Subdirección de Soluciones y Desarrollo_x000a_"/>
    <n v="0"/>
    <x v="1"/>
  </r>
  <r>
    <x v="1"/>
    <x v="1"/>
    <m/>
    <m/>
    <m/>
    <m/>
    <m/>
    <m/>
    <s v="Actualizar el documento con el listado de tablas del aplicativo ADA"/>
    <s v="Actualizar Documento listado de tablas del aplicativo ADA"/>
    <s v="Documento con el listado de las tablas actualizadas del aplicativo ADA"/>
    <n v="1"/>
    <d v="2026-03-01T00:00:00"/>
    <d v="2027-01-31T00:00:00"/>
    <n v="48"/>
    <n v="1"/>
    <s v="DGC_x000a_Dirección de Gestión Corporativa_x000a__x000a_Dirección de Gestión de Innovación y Tecnología_x000a_Subdirección de Soluciones y Desarrollo_x000a_Coordinación de Servicios y Administración Técnica"/>
    <n v="1"/>
    <x v="0"/>
  </r>
  <r>
    <x v="1"/>
    <x v="1"/>
    <m/>
    <m/>
    <m/>
    <m/>
    <m/>
    <m/>
    <s v="Diseñar el modelo Entidad-Relación y el Diccionario de Datos para el servicio informático COMER20.  _x000a_"/>
    <s v="Elaborar modelo Entidad-Relación y el diccionario de datos de servicio COMER20.  "/>
    <s v="Documento modelo Entidad-Relación y Diccionario de Datos del servicio COMER20.  _x000a_"/>
    <n v="2"/>
    <d v="2026-03-01T00:00:00"/>
    <d v="2027-01-31T00:00:00"/>
    <n v="48"/>
    <n v="1"/>
    <s v="DGC_x000a_Dirección de Gestión Corporativa_x000a__x000a_Dirección de Gestión de Innovación y Tecnología_x000a_Subdirección de Soluciones y Desarrollo_x000a_Coordinación de Servicios y Administración Técnica"/>
    <n v="0.5"/>
    <x v="1"/>
  </r>
  <r>
    <x v="1"/>
    <x v="1"/>
    <m/>
    <m/>
    <m/>
    <m/>
    <m/>
    <m/>
    <s v="Actualizar manual técnico del  aplicativo ADA"/>
    <s v="Actualizar del manual técnico del aplicativo ADA de acuerdo con la arquitectura actual."/>
    <s v="Manual técnico actualizado"/>
    <n v="1"/>
    <d v="2026-03-01T00:00:00"/>
    <d v="2027-01-31T00:00:00"/>
    <n v="48"/>
    <n v="0.6"/>
    <s v="DGC_x000a_Dirección de Gestión Corporativa _x000a__x000a_Dirección de Gestión de Innovación y Tecnología_x000a_Subdirección de Soluciones y Desarrollo"/>
    <n v="0.6"/>
    <x v="1"/>
  </r>
  <r>
    <x v="1"/>
    <x v="1"/>
    <m/>
    <m/>
    <m/>
    <m/>
    <m/>
    <m/>
    <s v="Fortalecer la gestión asociada a la administración de mercancías aprehendidas, decomisadas y abandonadas por medio de la implementación del módulo de logística e inventarios en el Nuevo Sistema de Gestión Corporativa"/>
    <s v="Implementación del modulo de logística e inventarios en el Nuevo Sistema de Gestión Corporativa"/>
    <s v="a) (01) Un  formato de Aceptación de Pruebas funcionales y salida a producción - FT-IIT-1851._x000a_b) (01) Un formato información de versión  FT-IIT-2180_x000a_c) (01) Un Acta de comité de gestión de Cambios de Tecnología del correspondiente software instalado y en producción_x000a_"/>
    <n v="3"/>
    <d v="2026-12-01T00:00:00"/>
    <d v="2028-12-31T00:00:00"/>
    <n v="108.71428571428571"/>
    <n v="0"/>
    <s v="DGC_x000a_Dirección de Gestión Corporativa_x000a_Subdirección Logística_x000a_Coordinación de Optimización de la Operación Logística_x000a__x000a_Dirección de Gestión de Innovación y Tecnología_x000a_"/>
    <n v="0"/>
    <x v="1"/>
  </r>
  <r>
    <x v="1"/>
    <x v="1"/>
    <s v="AUDITORÍA A LAS MERCANCÍAS APREHENDIDAS, DECOMISADAS O ABANDONADAS A FAVOR DE LA NACIÓN - ADA - AMA2025-007"/>
    <s v="AMA-2025-007_x000a__x000a_H8 - Lit a)_x000a_H8 - Lit b)_x000a_H8 - Lit c)"/>
    <s v="H8 - Lit a) Deficiencias en la supervisión de contratos_x000a_Revisados los informes de supervisión de los contratos nros. 00-159-2022 y 00-176-2022 suscritos con la UT NUEVA LOGISTICA y con Incinerados del Huila SAS E.S.P - INCIHUILA S.A.S. - E.S.P, respectivamente, correspondientes a la vigencia 2024 y a 30 de junio de 2025, se evidenció:_x000a_Incumplimiento en la periodicidad de elaboración y publicación de los informes de supervisión en la plataforma SECOP II. Nivel Central – Subdirección Logística (Anexo 14)_x000a__x000a_H8 - Lit b) Deficiencias en el seguimiento, periodicidad y en la elaboración de las Actas del Comité de seguimiento al Contrato 00-159-2022 - UT Nueva Logística, en éstas no se identifican con claridad los asistentes a la reunión, ni la calidad en la que asisten o intervienen en el Comité; así mismo, están sin firmas.  Igualmente, se reporta en el informe local de supervisión materialización de riesgos por faltantes en el contrato por valor $110.239.841, siniestro que corresponde a otro depósito sin contrato “CONTECAR ”. Nivel Local - DSA de Cartagena._x000a__x000a_H8 - Lit c) En la carpeta de supervisión del contrato no hay las evidencias o soportes del monitoreo realizado a los riesgos, según lo establecido en la matriz de riesgos del contrato donde se identificó el riesgo &quot;Mora del Supervisor Seccional para destrucción de mercancías perecederas&quot;,  y se estableció que el monitoreo a realizar es la &quot;Inspección mensual por parte del supervisor seccional a las bodegas contra las actas de aprehensión y de ingreso de mercancía perecedera con el fin de verificar que no exista mercancía de este tipo que no haya sido dispuesta. De la gestión realizada el supervisor deberá realizar un informe que debe reposar en la carpeta de supervisión&quot;. Nivel Local - DSA de Cartagena."/>
    <m/>
    <m/>
    <s v="Inaplicación e insuficiencia de controles que permitan garantizar que las actividades de seguimiento, monitoreo y verificación a la ejecución contractual se realicen, documenten y publiquen de manera permanente y en la periodicidad establecida. "/>
    <s v="Acción 1: Definir y comunicar lineamientos de supervisión técnica y administrativa del contrato de destrucción No. 00-176-2022, mediante la elaboración de oficio dirigido a los supervisores técnicos y sus apoyos, el diseño e implementación de un formulario en Forms para el seguimiento y control mensual de la ejecución contractual, y la socialización con las Direcciones Seccionales sobre sus obligaciones y el diligenciamiento oportuno del formulario, conforme a la Ley 80 de 1993 y la Cartilla de Supervisión y/o Interventoría CT-ADF-0109."/>
    <s v="Actividad 1: Elaborar un oficio dirigido a los supervisores técnicos y sus apoyos con los lineamientos de las obligaciones de la supervisión técnica y administrativa del contrato de destrucción No 00-176-2022"/>
    <s v="Oficio electrónico"/>
    <n v="1"/>
    <d v="2025-12-01T00:00:00"/>
    <d v="2026-03-31T00:00:00"/>
    <n v="17.142857142857142"/>
    <n v="1"/>
    <s v="DGC_x000a_Dirección de Gestión Corporativa_x000a_Subdirección Logística_x000a_Coordinación de Chatarrización y Destrucciones"/>
    <n v="1"/>
    <x v="0"/>
  </r>
  <r>
    <x v="1"/>
    <x v="1"/>
    <m/>
    <m/>
    <m/>
    <m/>
    <m/>
    <m/>
    <m/>
    <s v="Actividad 2: Diseñar e implementar un formulario (forms) para realizar el seguimiento y control mensual de la ejecución contractual a las Direcciones Seccionales"/>
    <s v="Formulario (forms)"/>
    <n v="1"/>
    <d v="2025-12-01T00:00:00"/>
    <d v="2026-03-31T00:00:00"/>
    <n v="17.142857142857142"/>
    <n v="1"/>
    <s v="DGC_x000a_Dirección de Gestión Corporativa_x000a_Subdirección Logística_x000a_Coordinación de Chatarrización y Destrucciones"/>
    <n v="1"/>
    <x v="0"/>
  </r>
  <r>
    <x v="1"/>
    <x v="1"/>
    <m/>
    <m/>
    <m/>
    <m/>
    <m/>
    <m/>
    <m/>
    <s v="Actividad 3: Socializar con las Direcciones Seccionales las obligaciones de la supervisión técnica y administrativa, así como la forma y fecha establecidas para el diligenciamiento oportuno del formulario."/>
    <s v="Listado de asistencia"/>
    <n v="1"/>
    <d v="2026-04-01T00:00:00"/>
    <d v="2026-06-30T00:00:00"/>
    <n v="12.857142857142858"/>
    <n v="1"/>
    <s v="DGC_x000a_Dirección de Gestión Corporativa_x000a_Subdirección Logística_x000a_Coordinación de Chatarrización y Destrucciones"/>
    <n v="1"/>
    <x v="0"/>
  </r>
  <r>
    <x v="1"/>
    <x v="1"/>
    <m/>
    <m/>
    <m/>
    <m/>
    <m/>
    <m/>
    <m/>
    <s v="Actividad 4: Realizar la verificación mensual en SECOP II de la publicación oportuna del informe de supervisión."/>
    <s v="Correo electrónico"/>
    <n v="12"/>
    <d v="2026-01-01T00:00:00"/>
    <d v="2027-02-28T00:00:00"/>
    <n v="60.428571428571431"/>
    <n v="4"/>
    <s v="DGC_x000a_Dirección de Gestión Corporativa_x000a_Subdirección Logística_x000a_Coordinación de Chatarrización y Destrucciones"/>
    <n v="0.33333333333333331"/>
    <x v="1"/>
  </r>
  <r>
    <x v="1"/>
    <x v="1"/>
    <m/>
    <m/>
    <m/>
    <m/>
    <m/>
    <m/>
    <s v="Acción 2: Definir y comunicar a los supervisores técnicos y sus apoyos los lineamientos de las obligaciones de la supervisión técnica y administrativa del contrato No. 00-159-2022, incluyendo la forma y fecha establecidas para el diligenciamiento oportuno del FORMS del Informe mensual de supervisión del contrato 00-159-2022, y realizar la verificación mensual en SECOP II de la publicación oportuna del informe de supervisión."/>
    <s v="Actividad 1: Elaborar un oficio dirigido a los supervisores técnicos y sus apoyos con los lineamientos de las obligaciones de la supervisión técnica y administrativa del contrato 00-159-2022, así como la forma y fecha establecidas para el diligenciamiento oportuno del FORMS del Informe mensual de supervisión del contrato 00-159-2022"/>
    <s v="Oficio electrónico"/>
    <n v="1"/>
    <d v="2025-12-01T00:00:00"/>
    <d v="2026-06-30T00:00:00"/>
    <n v="30.142857142857142"/>
    <n v="1"/>
    <s v="DGC_x000a_Dirección de Gestión Corporativa_x000a_Subdirección Logística_x000a_Coordinación de Optimización de la Operación Logística"/>
    <n v="1"/>
    <x v="0"/>
  </r>
  <r>
    <x v="1"/>
    <x v="1"/>
    <m/>
    <m/>
    <m/>
    <m/>
    <m/>
    <m/>
    <m/>
    <s v="Actividad 2: Realizar la verificación mensual en SECOP II de la publicación oportuna del informe de supervisión."/>
    <s v="Correo electrónico"/>
    <n v="12"/>
    <d v="2026-01-01T00:00:00"/>
    <d v="2026-12-31T00:00:00"/>
    <n v="52"/>
    <n v="6"/>
    <s v="DGC_x000a_Dirección de Gestión Corporativa_x000a_Subdirección Logística_x000a_Coordinación de Optimización de la Operación Logística"/>
    <n v="0.5"/>
    <x v="1"/>
  </r>
  <r>
    <x v="1"/>
    <x v="1"/>
    <m/>
    <m/>
    <m/>
    <m/>
    <m/>
    <m/>
    <s v="Acción 3: Impartir lineamientos y capacitar a las Direcciones Seccionales en relación con las responsabilidades de la supervisión y vigilancia contractual establecidas en el contrato No. 00-159-2022, garantizando el control de la ejecución contractual y el cumplimiento de las obligaciones por las partes."/>
    <s v="Actividad 1: Elaborar un lineamiento relacionado con las responsabilidades de la supervisión local del contrato No. 00-159-2022."/>
    <s v="Lineamiento comunicado"/>
    <n v="1"/>
    <d v="2026-01-01T00:00:00"/>
    <d v="2026-03-31T00:00:00"/>
    <n v="12.714285714285714"/>
    <n v="1"/>
    <s v="DGC_x000a_Dirección de Gestión Corporativa_x000a_Subdirección Logística_x000a__x000a_Direcciones Seccionales_x000a_GIT de Operación Logística"/>
    <n v="1"/>
    <x v="0"/>
  </r>
  <r>
    <x v="1"/>
    <x v="1"/>
    <m/>
    <m/>
    <m/>
    <m/>
    <m/>
    <m/>
    <m/>
    <s v="Actividad 2:  Implementar a Nivel Nacional un modelo estandarizado de acta de reuniones formales con el contratista de Operación Logística vigente."/>
    <s v="Modelo acta de reuniones de seguimiento a la ejecución contractual."/>
    <n v="1"/>
    <d v="2026-01-01T00:00:00"/>
    <d v="2026-03-31T00:00:00"/>
    <n v="12.714285714285714"/>
    <n v="1"/>
    <s v="DGC_x000a_Dirección de Gestión Corporativa_x000a_Subdirección Logística_x000a__x000a_Direcciones Seccionales_x000a_GIT de Operación Logística"/>
    <n v="1"/>
    <x v="0"/>
  </r>
  <r>
    <x v="1"/>
    <x v="1"/>
    <m/>
    <m/>
    <m/>
    <m/>
    <m/>
    <m/>
    <m/>
    <s v="Actividad 3: Realizar una capacitación a Nivel Nacional sobre la supervisión y vigilancia contractual del contrato No. 00-159-2022._x000a_"/>
    <s v="lista de asistencia"/>
    <n v="1"/>
    <d v="2025-12-01T00:00:00"/>
    <d v="2025-12-31T00:00:00"/>
    <n v="4.2857142857142856"/>
    <n v="1"/>
    <s v="DGC_x000a_Dirección de Gestión Corporativa_x000a_Subdirección Logística_x000a_Coordinación de Optimización de la Operación Logística"/>
    <n v="1"/>
    <x v="0"/>
  </r>
  <r>
    <x v="2"/>
    <x v="1"/>
    <s v="Auditoría al Trámite de Insumos de Fiscalización remitidos a las Direcciones Seccionales ATI 2024-003_x000a_Periodo: 01/01/2021 - 31/12/2023"/>
    <s v="ATI 2024-003_x000a__x000a_H1"/>
    <s v="Hallazgo No. 1 - Deficiencia en el control de términos y gestión de los seleccionados de acciones de control fiscalización cambiaria, tributaria y aduanera_x000a_Fiscalización Cambiaria: Revisada una muestra de acciones de control remitidas desde la Subdirección de Fiscalización Cambiaria, entre las vigencias 2021 a 2023, a las DSIA de Armenia y DSA de Bogotá, se encontró lo siguiente:_x000a_DSIA de Armenia: Ver en informe de auditoría ATI2024-003 la Tabla No. 4 Gestión a seleccionados DSIA Armenia _x000a_De una muestra de 27 seleccionados de la DSIA de Armenia, 14 de la acción de control 197 de 2021 y 13 de la acción 168 de 2022, que tenían como objetivo “Control a la obligación de informar datos de los documentos aduaneros en la información exógena”, se evidenció incumplimiento a los términos establecidos para las actividades descritas en los cronogramas de acciones de control, así:_x000a_• Para 23 seleccionados, el auto de apertura de investigación se profirió excediendo la fecha límite prevista para esta actividad en el cronograma, entre 19 y 219 días calendario, pese a que en 20 de ellos no se adelantaron la totalidad de etapas previas contempladas. (Anexo 1 FC)_x000a_• Tres seleccionados fueron remitidos por competencia a otras seccionales excediendo en 117, 172 y 246 días hábiles la fecha límite establecida en el cronograma para la actividad, sin gestión de apertura. (Anexo 2 FC)_x000a_• Un seleccionado recibido en la DSIA de Armenia fue trasladado 117 días hábiles después de la fecha prevista en el cronograma para la determinación de competencia a la DSA de Medellín, seccional que a su vez lo devolvió transcurridos 435 días hábiles sin gestión, a la DSIA de Armenia, en donde se expidió apertura de investigación el 20/02/2024, esto es, 576 días hábiles posteriores a la remisión del seleccionado por la Subdirección de Fiscalización Cambiaria, superando los términos previstos en el cronograma de la acción. (Anexo 2 FC)_x000a_• Para 24 seleccionados, en los requerimientos oficiales de información no se consideraron las gestiones y términos contemplados en los cronogramas de los memorandos de acciones de control, así: para 18 seleccionados, el requerimiento oficial de información no fue enviado de manera previa a la apertura de investigación y en los términos del cronograma; en dos casos no se remitió el requerimiento y en los cuatro restantes, el requerimiento se envió previo a la apertura de investigación, excediendo la fecha límite planteada en el cronograma. (Anexo 3 FC)_x000a_DSA de Bogotá:De un total de 21 seleccionados para la acción de control 147 del 12/10/2023 “Acción de control para verificar el cumplimiento de la obligación de reportar información exógena” en la DSA de Bogotá, se observó incumplimiento a las actividades descritas en los lineamientos del memorando y términos establecidos en el procedimiento, así:_x000a_• Siete casos fueron sometidos a decisión de comité de nivel directivo superando en 105 días hábiles la fecha establecida en el procedimiento para la gestión de los seleccionados. (Anexo 4 FC)_x000a_• Para 14 seleccionados, el auto de apertura de investigación se emitió superando en 75 días hábiles la fecha establecida para el cambio de estado del insumo. (Anexo 5 FC)_x000a_• Los 21 casos mencionados no fueron radicados e identificados en la base de control archivo LINC 2023 “Lista de Información Cambiaria” suministrada desde la DSA de Bogotá, para su registro y control correspondiente, acorde con lo establecido en el procedimiento de investigación de infracciones cambiarias y el memorando de la acción de control._x000a_Fiscalización Tributaria: Revisada una muestra de acciones de control de las vigencias 2021 a 2023 remitidas por la Subdirección de Fiscalización Tributaria mediante los memorandos 146 del 23/07/2021, 170 del 06/09/2022 y 234 del 23/12/2022 a las DSIA de Armenia y DSA de Medellín, tramitados en 13 actas de comité de nivel directivo, se observó lo siguiente: _x000a_DSIA de Armenia:De una muestra de 107 seleccionados recibidos por la DSIA de Armenia, 66 de la acción de control 146 de 2021, 33 de la acción 170 de 2022 y siete de la acción 234 de 2022, se encontró que:_x000a_• 17 seleccionados del memorando 146/2021 de la vigencia 2018, recibidos el 23/07/2021, no fueron incluidos en la base de datos de control del memorando aportada a la auditoría ni se logró demostrar por parte de la dirección seccional el trámite de éstos en las divisiones de fiscalización y liquidación tributaria, desatendiendo las actividades y términos señalados en el memorando. (Anexo 11 FT) _x000a_• En 12 seleccionados del memorando 170/2022, se incumplió con la actividad “3. Reunión de Nivel Directivo”, previo a la apertura de las cargas de servicio. (Anexo 12 FT) _x000a_• Para dos seleccionados del memorando 146/2021 de las vigencias 2019 y 2020, de los contribuyentes con Nit 900159XXX y 900665XXX, se ordenó la apertura de las investigaciones mediante acta de comité de nivel directivo 78 del 12/01/2021; sin embargo, la carga de servicio no se gestionó ni se aportó acta o soporte emitido por el competente para tomar la decisión de depuración. (Anexo 13 FT)_x000a_• En tres expedientes con números 202281690100015176, 202381690100000402 y 02281690100000160, dos del memorando 170/2022 y uno del 146/2021, se advirtió que la actividad de “conformación, investigación, recolección de pruebas y/o evidencias y decisión final”, tardó entre 49 y 461 días hábiles adicionales al plazo máximo de seis meses contados a partir de la fecha de apertura de las investigaciones, previsto en los memorandos. (Anexo 14 FT) _x000a_• Dos expedientes del memorando 234/2022 y 10 del 170/2022 en trámite de sustanciación, superan entre 197 y 281 días hábiles el término de seis meses señalado en el cronograma, para concluir la actividad de “conformación, investigación, recolección de pruebas y/o evidencias y decisión final”, con corte a 30/04/2024. (Anexo 15 FT)_x000a_• Las bases de datos de control de los memorandos 146/2021 y 170/2022 suministradas por la DSIA de Armenia con el oficio virtual 20240411_101000201_0428 del 11/04/2024, reportaron 36 seleccionados menos respecto del número total de enviados por la Subdirección de Fiscalización Tributaria (99 casos), de acuerdo con lo evidenciado en los anexos del oficio 20240411_100211169-0180. Frente a los no reportados, 17 de la acción 46/2021, no fueron gestionados por la dirección seccional, mientras que los 19 restantes sí cuentan con trámite._x000a_DSI de Medellín:De una muestra de 43 seleccionados de la DSI de Medellín, 13 de la acción de control 146 de 2021, 19 de la acción 170 de 2022 y 11 de la acción 234 de 2022, se encontró que:_x000a_• En 338 seleccionados del memorando 146/2021 recibidos por la DSI de Medellín el 27/07/2021 y asignados al GIT URIIT  de la División de Fiscalización Extensiva el 02/08/2021 con acta de nivel directivo 1805-202100032, para adelantar etapa persuasiva; el resultado se presentó al comité de nivel directivo el 17/05/2022 con acta 1805-20200022, evidenciando demora de 74 días hábiles frente al plazo máximo previsto para culminar la etapa URIIT, que era el 29/01/2022. _x000a_• El acta de comité de nivel directivo 1805-20200022 del 17/05/2022, en la que se adoptó la decisión de depuración de 125 seleccionados del memorando 146/2021, registra para los casos mencionados en la columna “Parámetros de depuración”, lo siguiente: “Improductividad de la acción de fiscalización en razón a la gestión del área”, sin detallar ni justificar las razones de la depuración en este documento ni aportar los soportes y papeles de trabajo que sustentan la decisión. Igualmente, respecto de 185 seleccionados en los que en la misma acta, se ordenó: “Traslado Seleccionados a otra dirección seccional” (Grandes Contribuyentes), se efectuó 166 días hábiles después del plazo de dos meses que tenía la dirección seccional para verificación de competencia. (Anexo 16 FT) _x000a_• En diez expedientes 202381690100000188; 20238169010000352; 202381690100000195; 202281690100016232; 202381690100000200; 022816901001212459; 202281690100014814; 202281690100014817;  02381690100000184; 202281690100014914, se observó inactividad procesal, para un caso, 188 días hábiles, y para los restantes mayor a 300 días contados desde la fecha en que se profirió la última actuación hasta el 10/05/2024, así mismo, se evidenció que las investigaciones de los cuatro primeros expedientes no tienen incluido el plan de auditoría. (Anexo 17 FT)_x000a_Fiscalización Aduanera: Revisada una muestra de acciones de control remitidas desde la Subdirección de Fiscalización Aduanera, entre las vigencias 2021 a 2023, a las DSA de Medellín y DSA de Bogotá, se evidenció incumplimiento a los términos establecidos para las actividades descritas en los cronogramas, así:_x000a_DSA de Medellín y DSA Bogotá: Ver Tabla No. 5 Gestión a seleccionados DSA Medellín y DSA Bogotá _x000a_De lo reseñado, para la muestra de 17 seleccionados en la DSA de Medellín se advierte lo siguiente:  _x000a_• En 12 insumos la apertura de investigación surtió entre 117 a 238 días hábiles después del plazo razonable que se plasmó en los lineamientos del cronograma para cumplir la actividad, y en uno, al 10 de mayo de 2024, no se había repartido a ningún auditor ni dispuesto la apertura de investigación. _x000a_• En ocho expedientes, se superó el plazo razonable señalado en el cronograma para proferir decisión de archivo o requerimiento especial aduanero entre 157 a 298 días hábiles. _x000a_• En los cuatro expedientes del memorando 53, al 10 de mayo de 2024, no se había proferido decisión de archivo o requerimiento especial aduanero, transcurriendo un lapso de 185 días hábiles que superan el término razonable planteado en el cronograma. (Anexo 21 FA) _x000a_ Tal como se indica en la tabla anterior, para la muestra de 36 seleccionados en la DSA de Bogotá, se observó lo siguiente:  _x000a_• En 35 insumos la apertura de investigación surtió entre 74 a 259 días hábiles después de la fecha razonable descrita en el memorando para cumplir la actividad.  _x000a_• Ocho asuntos, superaron entre 74 a 547 días hábiles la fecha razonable señalada en el cronograma para proferir decisión de requerimiento especial aduanero o archivo. (Anexo 22 FA) "/>
    <m/>
    <m/>
    <s v="1.Deficiente autocontrol por parte de los responsables en las direcciones seccionales frente al cumplimiento a las gestiones y términos en los seleccionados de acciones de control_x000a__x000a_2. Insuficiente seguimiento desde la segunda línea de defensa, lo que genera incumplimiento a las actividades y cronogramas previstos en los memorandos Además, a las actividades establecidas en el procedimiento de investigaciones cambiarias, tributarias y aduaneras. _x000a__x000a_ 3. Altas cargas de expedientes con las que cuentan los auditores, que los obliga a gestionar primero aquellos expedientes cuyas declaraciones  están próximas a quedar en firme.  _x000a__x000a__x000a_4.Tardanza en la gestión de los seleccionados, en la apertura de las investigaciones, en la determinación de competencia y el traslado a otras seccionales"/>
    <s v="1. Verificar trimestralmente por parte de las subdirecciones de fiscalización, el estado de los insumos recibidos por las diecciones seccionales"/>
    <s v="Consolidar la información reportada por las direcciones seccionales y verificar el estado, avance y oportunidad de gestión de los insumos recibidos."/>
    <s v="Informe de seguimiento"/>
    <n v="12"/>
    <d v="2026-07-01T00:00:00"/>
    <d v="2027-06-30T00:00:00"/>
    <n v="52"/>
    <n v="0"/>
    <s v="DGF_x000a_NC – Subproceso de Fiscalización y Liquidación_x000a_Dirección de Gestión de Fiscalización_x000a_Subdirección de Fiscalización  Cambiaria_x000a_Subdirección de Fiscalización  Tributaria_x000a_Subdirección de Fiscalización  Aduanera_x000a__x000a_DS – Subproceso de Fiscalización y Liquidación_x000a_Direcciones Seccionales_x000a_Divisiones de  Fiscalización y Liquidación Cambiaria     "/>
    <n v="0"/>
    <x v="1"/>
  </r>
  <r>
    <x v="2"/>
    <x v="1"/>
    <m/>
    <m/>
    <m/>
    <m/>
    <m/>
    <m/>
    <m/>
    <s v="Identificar los insumos pendientes, con inconsistencias o riesgo de vencimiento, y remitir las alertas correspondientes a las direcciones seccionales para su gestión oportuna."/>
    <s v="Informe de seguimiento"/>
    <n v="12"/>
    <d v="2026-07-01T00:00:00"/>
    <d v="2027-06-30T00:00:00"/>
    <n v="52"/>
    <n v="0"/>
    <s v="DGF_x000a_NC – Subproceso de Fiscalización y Liquidación_x000a_Dirección de Gestión de Fiscalización_x000a_Subdirección de Fiscalización  Cambiaria_x000a_Subdirección de Fiscalización  Tributaria_x000a_Subdirección de Fiscalización  Aduanera_x000a__x000a_DS – Subproceso de Fiscalización y Liquidación_x000a_Direcciones Seccionales_x000a_Divisiones de  Fiscalización y Liquidación Cambiaria     "/>
    <n v="0"/>
    <x v="1"/>
  </r>
  <r>
    <x v="2"/>
    <x v="1"/>
    <m/>
    <m/>
    <m/>
    <m/>
    <m/>
    <m/>
    <s v="2. Implementar un esquema integral de control y seguimiento a la gestión de seleccionados y expedientes en SI INTEGRA, que permita fortalecer la oportunidad, trazabilidad y calidad de la información registrada, mediante el desarrollo de mejoras funcionales al módulo de cargue de seleccionados, la generación de alertas preventivas, la depuración periódica de información, la elaboración de matrices de seguimiento y el acompañamiento funcional a las direcciones seccionales."/>
    <s v="Formular las Historias de Usuario requeridas para fortalecer el módulo de cargue de seleccionados, incorporando validaciones, controles, trazabilidad y alertas preventivas sobre la gestión de seleccionados."/>
    <s v="Historias de usuario elaboradas"/>
    <n v="1"/>
    <d v="2026-07-01T00:00:00"/>
    <d v="2026-10-31T00:00:00"/>
    <n v="17.428571428571427"/>
    <n v="0"/>
    <s v="DGF_x000a_NC – Subproceso de Fiscalización y Liquidación_x000a_Dirección de Gestión de Fiscalización_x000a__x000a_"/>
    <n v="0"/>
    <x v="1"/>
  </r>
  <r>
    <x v="2"/>
    <x v="1"/>
    <m/>
    <m/>
    <m/>
    <m/>
    <m/>
    <m/>
    <m/>
    <s v="Gestionar el desarrollo e implementación de las Historias de Usuario priorizadas, realizar las pruebas funcionales correspondientes y efectuar su despliegue en producción."/>
    <s v="Acta de aceptación de pruebas"/>
    <n v="1"/>
    <d v="2026-11-03T00:00:00"/>
    <d v="2027-12-31T00:00:00"/>
    <n v="60.428571428571431"/>
    <n v="0"/>
    <s v="DGF_x000a_NC – Subproceso de Fiscalización y Liquidación_x000a_Dirección de Gestión de Fiscalización_x000a_Subdirección de Fiscalización  Tributaria_x000a__x000a_NC Proceso de Información,  Innovación y Tecnología_x000a_Dirección de Gestión de Innovación y Tecnología _x000a_Subdirección de Innovación y Proyectos  "/>
    <n v="0"/>
    <x v="1"/>
  </r>
  <r>
    <x v="2"/>
    <x v="1"/>
    <m/>
    <m/>
    <m/>
    <m/>
    <m/>
    <m/>
    <m/>
    <s v="Generar reporte de los insumos asignados mediante el modulo de cargue de seleccionados para seguimiento y control"/>
    <s v="Informe de cargas de servicio"/>
    <n v="1"/>
    <d v="2027-07-01T00:00:00"/>
    <d v="2027-09-30T00:00:00"/>
    <n v="13"/>
    <n v="0"/>
    <s v="DGF_x000a_NC – Subproceso de Fiscalización y Liquidación_x000a_Dirección de Gestión de Fiscalización_x000a_Subdirección de Fiscalización  Tributaria "/>
    <n v="0"/>
    <x v="1"/>
  </r>
  <r>
    <x v="2"/>
    <x v="1"/>
    <s v="Auditoría al Trámite de Insumos de Fiscalización remitidos a las Direcciones Seccionales ATI 2024-003"/>
    <s v="ATI 2024-003_x000a__x000a_H2"/>
    <s v="Hallazgo No. 2 - Deficiencia en la gestión y control de las solicitudes de investigación remitidas a las seccionales auditadas mediante el formato FT-1561 “Solicitud de Investigación” u otros de la fiscalización cambiaria, tributaria y aduanera_x000a_Fiscalización Cambiaria: _x000a_DSIA de Armenia:De una muestra de 20 solicitudes de investigación recibidas en la DSIA de Armenia mediante el formato FT-1561 “Solicitud de Investigación” u otros para ser tramitados por la División de Fiscalización y Liquidación Cambiaria, se evidenciaron tiempos de inactividad, en cuanto al análisis de insumos e impulso de investigaciones, así:_x000a_• En siete casos, la expedición del auto de apertura de investigación se efectuó superando entre 60 a 122 días hábiles los términos establecidos en el procedimiento para la gestión del insumo. (Anexo 6 FC) _x000a_• Un insumo se reportó por la misma DSIA de Armenia mediante formato FT-1561 el 11/04/2023, luego de 2 años y nueve meses de presentarse la infracción que la originó, la cual ocurrió el 10/07/2020, ante la falta de respuesta a Requerimiento Oficial de Información. (Anexo 6 FC)_x000a_DSA de Bogotá:Se reportaron 79 registros de solicitudes de investigación remitidas a la DSA de Bogotá mediante el formato FT-1561 u otros, desde otras direcciones seccionales u otras dependencias dentro de la misma sede administrativa para ser tramitados por la División de Fiscalización y Liquidación Cambiaria en las vigencias 2021 a 2023, de los cuales se revisó una muestra de 17 expedientes, en los que se observaron tiempos de inactividad en cuanto al análisis de insumos e impulso de la investigación, así:_x000a_• En 10 casos, el auto de apertura de investigación se emitió excediendo entre 40 a 224 días hábiles, los términos establecidos en el procedimiento para su gestión. (Anexo 7 FC) _x000a_• En seis casos se ha presentado inactividad y falta de decisión de archivo o formulación de cargos a corte 31/05/2024, así: para cinco casos, transcurrieron entre 128 a 275 días hábiles y en un caso, 581 días hábiles, posteriores a la apertura de investigación.  (Anexo 8 FC)_x000a_En solicitud de información realizada a la DSA Bogotá frente a los 62 casos restantes, de la información aportada se identificó que:_x000a_• 25 casos que a 28/05/2024 registran estado “Pendiente de gestionar”, para los cuales: en siete casos transcurrieron entre 159 a 298 días y para 18 casos, transcurrieron entre 308 y 1.085 días calendario luego de su recepción en la seccional. (Anexo 9 FC) _x000a_• Cinco casos fueron analizados en reunión de nivel directivo soportada en acta 12 del 15/05/2024, entre 204 a 331 días calendario posteriores a la recepción en la seccional, para los cuales se resolvió la apertura, sin que, al momento de la visita de auditoría en el mes de mayo de 2024, contaran con el auto de apertura de investigación. (Anexo 9 FC)_x000a_• 16 casos frente a los cuales se informó que no fueron recibidos en la División de Fiscalización y Liquidación Cambiaria, pese a que fue la misma DSA de Bogotá quien reportó la remisión de casos con presuntas infracciones cambiarias a esa división. (Anexo 9 FC) _x000a_Revisada una muestra de 36 insumos reportados en la base de datos LINC “Listado de Información Cambiaria” de la DSA de Bogotá, se evidenciaron tiempos de inactividad en cuanto al análisis de insumos e impulso de la investigación, así:_x000a_• 16 insumos en los cuales el auto de apertura de investigación se emitió: para 10 casos entre 49 a 178 días hábiles y para seis, entre 478 a 954 días hábiles, excediendo los términos establecidos en el procedimiento para su gestión. (Anexo 10 FC)_x000a_• Para uno de los anteriores insumos, cuya apertura se efectuó luego de 132 días hábiles a la recepción en la DSA de Bogotá, tuvo gestión posterior a la apertura luego de más de un año y medio, y a corte 31/05/2024 han transcurrido 700 días hábiles contados desde la apertura de investigación, sin decisión de archivo o formulación de cargos. Este caso incluía la investigación de operaciones de la vigencia 2018 (37 declaraciones) y otras de 2019, reposando acta de reunión del 23/11/2023, en la que se sugirió continuar la investigación solamente de operaciones por la vigencia 2019, sin soporte o justificación de la exclusión de la vigencia 2018. (Anexo 10 FC) _x000a_Fiscalización Tributaria: De una muestra de 80 insumos y/o solicitudes de investigación remitidas desde otras direcciones seccionales u otras dependencias de las DSIA de Armenia y DSI de Medellín para ser tramitados por las Divisiones de Fiscalización y Liquidación Tributaria Intensiva y Extensiva, mediante formato FT-1561 u otros medios, gestionados en 12 actas de comité de nivel directivo, se observó lo siguiente:_x000a_DSIA de Armenia:De una muestra de 45 solicitudes de investigación recibidas en la DSIA de Armenia mediante el formato FT-1561 u otros para ser tramitados por las divisiones de fiscalización y liquidación tributaria, se identificó lo siguiente:_x000a_• Falta de completitud en el diligenciamiento de 12 solicitudes de investigación remitidas a la DSIA de Armenia con el formato FT-1561, los cuales registran de manera incompleta o no registran uno o más de los siguientes datos: número de consecutivo, fecha de diligenciamiento, división específica a donde va dirigido el insumo, relación de los documentos soporte, firma(s), causal detallada de la infracción, fechas de infracción y vencimiento, siendo el GIT de Gestión Cobranzas de la DSIA de Armenia la dependencia que genera mayor cantidad de insumos con estas deficiencias. (Anexo 18 FT)_x000a_• Cinco casos enviados por el GIT de Gestión Cobranzas de la DSIA de Armenia para investigación de dos contribuyentes con Nit 800155XXX y 901090XXX por impuestos a la renta año 2021 y para aplicar la sanción de clausura del establecimiento del numeral 4 artículo 657 del ET, por mora en pago de retención en la fuente año 2019, los cuales se depuraron en las actas de comité 79 del 01/12/2021 y 68 del 22/06/2023, por las causales de “improductividad (…)”; no obstante, no fue posible validar la completitud, calidad, oportunidad en la remisión y gestión efectuada por el área receptora, debido a que las actas de comité no cuentan con soportes (solicitudes de investigación, pruebas y papeles de trabajo)._x000a_ • Dos casos remitidos por otros subprocesos (no especificados) de la DSIA de Armenia el 31/08/2021 para investigación de los contribuyentes con Nit 900700 XXX y 900880 XXX por inexactitudes en el impuesto de renta año 2017, presentan decisión de apertura registrada en el acta 80/2021; sin embargo, no se gestionaron ni se aportaron acta o soporte emitido por el competente para tomar la decisión de no apertura. _x000a_• Frente al insumo del contribuyente con Nit 9779XXX se observa contradicción en la decisión adoptada en el acta de comité de nivel directivo 80/2021, así: de un lado en la hoja dos registro 22 se indica “Se apertura (…)”; pero en la hoja tres &quot;Depuración de seleccionados&quot; se relaciona de nuevo el usuario en el consecutivo 12, indicando que &quot;Los numerales del 01 al 13 fueron depurados porque ya están siendo revisados y sustanciados en la División de Fiscalización y Liquidación Tributaria Extensiva&quot;. Este insumo no se gestionó ni se aportó acta o soporte para tomar la decisión de no apertura. _x000a_• Una solicitud de investigación del contribuyente con Nit 900741XXX, omiso en renta en el año 2020, enviada por la DSIA de Pereira el 06/04/2022 por competencia territorial, se aperturó el 30/04/2024, es decir, 540 días hábiles después de recibida, con ocasión de la visita de auditoría._x000a_• Dos insumos para investigación de los contribuyentes con Nit 41925XXX y 1120738XXX recibidos el 11/09/2023 y 11/12/2023 y asignados a la etapa persuasiva URIIT el 11/09/2023 y 14/09/2023, superan en dos y cinco meses, respectivamente, el término para culminarla._x000a_• En el expediente 202382350100008659, de acuerdo con el acta de nivel directivo 68/2023 se decidió la apertura de investigación por retención en la fuente años 2021 y renta año 2022, sin embargo, en el auto de archivo 2023001010000648 del 28/09/2023, únicamente se observa pronunciamiento frente a la retención en la fuente año 2021._x000a_• En dos expedientes con números 202381690100009970 y 202181690100017260 se evidenció inactividad procesal de 197 y 614 días hábiles, respectivamente, contados a partir de la última actuación hasta el 30/04/2024. (Anexo 19 FT)_x000a_DSI de Medellín: De una muestra de 35 solicitudes de investigación recibidas en la DSI de Medellín mediante el formato FT-1561 u otros para ser tramitados por las Divisiones de Fiscalización y Liquidación Tributaria, se identificó que:_x000a_• Los insumos de solicitudes de investigación de los contribuyentes con Nit 901102XXX, 901367XXX, 900926XXX, 900525XXX y 901167XXX, que de acuerdo con la decisión adoptada en acta de comité de nivel directivo 26 del 16/06/2022, debían trasladarse a la Subdirección de Fiscalización Tributaria para programas de posibles omisos, se remitieron hasta el 22/05/2024 mediante correo electrónico 1-11-261-226, con ocasión a la visita de auditoría, evidenciando demora en el traslado de 505 días. (Anexo 20 FT)_x000a_Fiscalización Aduanera_x000a_DSA de Medellín:De una muestra de 78 solicitudes de investigación recibidas por la DSA de Medellín mediante el formato FT-1561 u otros para ser tramitados por las divisiones de fiscalización y liquidación aduanera, se evidenciaron tiempos de inactividad, en cuanto al análisis de insumos e impulso de la investigación, así: _x000a_• En 27 casos el término transcurrido entre la recepción del insumo de investigación y la presentación a comité de nivel directivo fue entre 60 a 300 días hábiles y tres entre 301 a 418 días hábiles. _x000a_• En 14 expedientes se observó inactividad procesal así: en nueve entre 180 a 300 días hábiles y en cinco entre 301 y 470 días hábiles, contados desde la última actuación hasta el 10/05/2024. (Anexo 23 FA)_x000a_DSA de Bogotá:De una muestra de 40 solicitudes de investigación, que fueron recibidas por la DSA de Bogotá, para ser tramitadas por las Divisiones de Fiscalización y Liquidación Aduanera, se evidenciaron tiempos de inactividad, en cuanto al análisis de insumos e impulso de la investigación, así: _x000a_• 10 casos en los cuales el auto de apertura de investigación se emitió entre 64 y 280 días hábiles posteriores a la recepción del insumo y uno después de 345 días hábiles. _x000a_• En ocho expedientes se observó inactividad procesal así: en siete entre 117 a 271 días hábiles y uno de 385 días hábiles, contados desde la última actuación hasta el 31/05/2024. (Anexo 24 FA)_x000a_"/>
    <m/>
    <m/>
    <s v="1.- Insuficientes controles por parte de los auditados en la gestión a las solicitudes de investigación recibidas o generadas al interior de otros procesos_x000a__x000a_2,- Deficientes herramientas para efectuar seguimiento y trazabilidad a las gestiones, términos y vencimientos de los insumos para investigación_x000a__x000a_3,-Falta de un sistema informático que permita mantener información centralizada y actualizada frente a la creación, registro, traslado y flujo de actividades que surten los insumos para investigación."/>
    <s v="1. Revisar el Procedimiento  PR COA- 0223 y  de ser necesario hacer los ajustes correspondientes  al flujograma que permitan la inclusión del  Formato FT- 1561 para los casos de los traslados de insumos entre dependencias y direcciones seccionales.     _x000a_     "/>
    <s v="1.1 Revisar el Procedimiento  PR-COA- 223 y si es necesario hacer los ajustes correspondientes  al flujograma que permitan la inclusión del  Formato FT- 1561 para los casos de los traslados de insumos entre dependencias y direcciones seccionales                                                                    "/>
    <s v="Procedimiento actualizado y publicado"/>
    <n v="1"/>
    <d v="2024-08-05T00:00:00"/>
    <d v="2025-11-30T00:00:00"/>
    <n v="68.857142857142861"/>
    <n v="1"/>
    <s v="DGF_x000a_NC – Subproceso de Fiscalización y Liquidación_x000a_Dirección de Gestión de Fiscalización_x000a_Subdirección de Fiscalización  Cambiaria_x000a__x000a_NC –  Proceso  Planeación Estrategia y Control _x000a_Dirección de Gestión de Estratégica y Analítica_x000a_Subdirección de Procesos"/>
    <n v="1"/>
    <x v="0"/>
  </r>
  <r>
    <x v="2"/>
    <x v="1"/>
    <m/>
    <m/>
    <m/>
    <m/>
    <m/>
    <m/>
    <s v="_x000a_2. Revisar dentro de las autoevaluaciones y supervisiones realizadas por parte de la Coordinación de Supervisión, control y seguimiento, las solicitudes de investigación recibidas o generadas en el Formato FT-1561 &quot;Solicitud de investigación&quot; en las Direcciones Seccionales._x000a_ "/>
    <s v="_x000a__x000a_2.1 Revisar en las autoevaluaciones y supervisiones realizadas en las Direcciones Seccionales el Formato FT-1561 &quot;Solicitud de investigación&quot;_x000a__x000a_"/>
    <s v="_x000a__x000a_Informe semestral en el que se describa la verificación y seguimiento a los insumos recibidos por la Dirección Seccional objeto de la visita-"/>
    <n v="2"/>
    <d v="2026-07-01T00:00:00"/>
    <d v="2027-06-30T00:00:00"/>
    <n v="52"/>
    <n v="0"/>
    <s v="DGF_x000a_NC – Subproceso de Fiscalización y Liquidación_x000a_Dirección de Gestión de Fiscalización_x000a_Subdirección de Fiscalización Tributaria_x000a_Coordinación de Supervisión, Control y Seguimiento_x000a__x000a__x000a_ "/>
    <n v="0"/>
    <x v="1"/>
  </r>
  <r>
    <x v="2"/>
    <x v="1"/>
    <m/>
    <m/>
    <m/>
    <m/>
    <m/>
    <m/>
    <s v="3. Promover la sistematización del proceso de generación y asignación del formato 1561 solicitud de Investigación dentro del SI INTEGRA._x000a_"/>
    <s v="3.1. Elaborar la historia de Usuario HU para la sistematización del proceso de generación y asignación del formato 1561 al interior de la célula de fiscalización, dentro de la épica o componente funcional de preliminares. "/>
    <s v="Historia de Usuario propuesta a la célula de fiscalización._x000a_ "/>
    <n v="1"/>
    <d v="2024-09-01T00:00:00"/>
    <d v="2025-07-31T00:00:00"/>
    <n v="47.571428571428569"/>
    <n v="1"/>
    <s v="DGF_x000a_NC – Subproceso de Fiscalización y Liquidación_x000a_Dirección de Gestión de Fiscalización_x000a_Subdirección de Fiscalización  Tributaria_x000a__x000a_NC Proceso de Información,  Innovación y Tecnología_x000a_Dirección de Gestión de Innovación y Tecnología _x000a_Subdirección de Innovación y Proyectos  _x000a_"/>
    <n v="1"/>
    <x v="0"/>
  </r>
  <r>
    <x v="2"/>
    <x v="1"/>
    <m/>
    <m/>
    <m/>
    <m/>
    <m/>
    <m/>
    <m/>
    <s v="3.2. Priorizar la ejecución del desarrollo de la HU para la sistematización del F1561 dentro de la célula de fiscalización."/>
    <s v="Historia de Usuario propuesta a la célula de fiscalización. Product Backlog de la célula de Fiscalización  actualizado, donde se evidencie la priorización de la HU. "/>
    <n v="1"/>
    <d v="2024-09-01T00:00:00"/>
    <d v="2025-07-31T00:00:00"/>
    <n v="47.571428571428569"/>
    <n v="1"/>
    <s v="DGF_x000a_NC – Subproceso de Fiscalización y Liquidación_x000a_Dirección de Gestión de Fiscalización_x000a_Subdirección de Fiscalización  Tributaria_x000a__x000a_NC Proceso de Información,  Innovación y Tecnología_x000a_Dirección de Gestión de Innovación y Tecnología _x000a_Subdirección de Innovación y Proyectos  _x000a_"/>
    <n v="1"/>
    <x v="0"/>
  </r>
  <r>
    <x v="2"/>
    <x v="1"/>
    <m/>
    <m/>
    <m/>
    <m/>
    <m/>
    <m/>
    <m/>
    <s v="3..3. Efectuar los desarrollos y plan de pruebas del requerimiento, con participación de las Direcciones Seccionales. _x000a__x000a_"/>
    <s v="Formato de paso a producción y aceptación de pruebas."/>
    <n v="1"/>
    <d v="2024-09-01T00:00:00"/>
    <d v="2025-07-31T00:00:00"/>
    <n v="47.571428571428569"/>
    <n v="1"/>
    <s v="DGF_x000a_NC – Subproceso de Fiscalización y Liquidación_x000a_Dirección de Gestión de Fiscalización_x000a_Subdirección de Fiscalización  Tributaria_x000a__x000a_NC Proceso de Información,  Innovación y Tecnología_x000a_Dirección de Gestión de Innovación y Tecnología _x000a_Subdirección de Innovación y Proyectos  _x000a_"/>
    <n v="1"/>
    <x v="0"/>
  </r>
  <r>
    <x v="2"/>
    <x v="1"/>
    <m/>
    <m/>
    <m/>
    <m/>
    <m/>
    <m/>
    <s v="4. Verificar las actividades descritas en los procedimientos PR-COA-0226 y PR-COA-0263 para armonización de los mismos respecto a incluir lo pertinente en los documentos relacionados y en las actividades del flujograma, con relación a la utilización del formato FT-1561 “Solicitudes de investigación”."/>
    <s v="4.1.Revisar los procedimientos PR-COA-0226 y PR-COA-0263 con el fin de determinar el uso del formato FT-1561  para ajustarlos en caso de ser necesario. Si no hay lugar a ajustes proferir documento con la justificación "/>
    <s v=" Procedimientos ajustados PR-COA-0226 y PR-COA-0263 y/o documento con justificación"/>
    <n v="2"/>
    <d v="2024-09-01T00:00:00"/>
    <d v="2026-02-28T00:00:00"/>
    <n v="77.857142857142861"/>
    <n v="2"/>
    <s v="DGF_x000a_NC – Subproceso de Fiscalización y Liquidación_x000a_Dirección de Gestión de Fiscalización_x000a_Subdirección de Fiscalización  Aduanera_x000a__x000a_NC –  Proceso  Planeación Estrategia y Control _x000a_Dirección de Gestión de Estratégica y Analítica_x000a_Subdirección de Procesos"/>
    <n v="1"/>
    <x v="0"/>
  </r>
  <r>
    <x v="2"/>
    <x v="1"/>
    <m/>
    <m/>
    <m/>
    <m/>
    <m/>
    <m/>
    <s v="_x000a_5. Elaborar y socializar un documento dirigido a las Direcciones Seccionales mediante el cual se impartan instrucciones dirigidas a la adecuada aplicación de los procedimientos del Subproceso de Fiscalización y Liquidación en materia aduanera,  fortalecimiento  del uso del Formato FT-1561, adecuado control de cargas de trabajo, uso de la herramienta IRIS como instrumento de apoyo para el control de evacuación de cargas de trabajo."/>
    <s v="5.1. Elaborar y socializar un documento dirigido a las Direcciones Seccionales mediante el cual se impartan instrucciones dirigidas a la adecuada aplicación de los procedimientos del Subproceso de Fiscalización y Liquidación en materia aduanera,  fortalecimiento  del uso del Formato FT-1561, adecuado control de cargas de trabajo, uso de la herramienta IRIS como instrumento de apoyo para el control de evacuación de cargas de trabajo._x000a_ "/>
    <s v="Documento  socializado _x000a_"/>
    <n v="1"/>
    <d v="2024-09-01T00:00:00"/>
    <d v="2025-04-30T00:00:00"/>
    <n v="34.428571428571431"/>
    <n v="1"/>
    <s v="DGF_x000a_NC – Subproceso de Fiscalización y Liquidación_x000a_Dirección de Gestión de Fiscalización_x000a_Subdirección de Fiscalización  Aduanera"/>
    <n v="1"/>
    <x v="0"/>
  </r>
  <r>
    <x v="2"/>
    <x v="1"/>
    <m/>
    <m/>
    <m/>
    <m/>
    <m/>
    <m/>
    <s v="6. Revisar los Procedimientos Acciones de Control  PR-COA -0417 y PR-COT -417 y realizar los  ajustes que sean necesarios  respecto al uso del  FT- 1561 para los casos de los traslados de insumos entre dependencias y direcciones seccionales. "/>
    <s v="6.1. Revisar los procedimientos, realizar los ajustes correspondientes.                                                                          "/>
    <s v="Procedimientos publicados"/>
    <n v="2"/>
    <d v="2024-09-01T00:00:00"/>
    <d v="2027-03-30T00:00:00"/>
    <n v="134.28571428571428"/>
    <n v="0"/>
    <s v="DGF_x000a_NC – Subproceso de Fiscalización y Liquidación_x000a_Dirección de Gestión de Fiscalización_x000a_Subdirección de Apoyo en la Lucha Contra el Delito Aduanero y Fiscal_x000a_Subdirección de Fiscalizacion Aduanera_x000a_Subdireccion de Fiscalización cambiaria_x000a_Subdirección de Fiscalización Tributaria_x000a__x000a_NC –  Proceso  Planeación Estrategia y Control _x000a_Dirección de Gestión de Estratégica y Analítica_x000a_Subdirección de Procesos"/>
    <n v="0"/>
    <x v="1"/>
  </r>
  <r>
    <x v="2"/>
    <x v="1"/>
    <s v="Auditoría al Trámite de Insumos de Fiscalización remitidos a las Direcciones Seccionales ATI 2024-003"/>
    <s v="ATI 2024-003_x000a__x000a_H3"/>
    <s v="Hallazgo No. 3 - Deficiencia en el trámite de insumos y caducidad de la acción administrativa sancionatoria (D)_x000a_En respuesta a petición de información de investigaciones formato FT-1561, se reportó el envío de 512 solicitudes de investigación a la DSA Medellín entre los años 2021 y 2023. Al confrontar esta información con la base de datos física de la dirección seccional mencionada y lo registrado en el sistema IRIS, se encontraron 4 insumos no tramitados y con posible pérdida de la documental remitida, advirtiendo lo siguiente: _x000a_• La DSA Barranquilla remitió a la DSA Medellín las solicitudes de investigación No. 187245450-0375 y 187245450-0380, sin embargo, no se les dio trámite operando firmeza de las declaraciones de importación de acuerdo con lo contemplado en el artículo 188 del Decreto 1165 de 2019, lo que conlleva a la materialización de la caducidad de la acción administrativa sancionatoria. Estos dos asuntos fueron enviados mediante correo electrónico del 17 y 18 de junio de 2021, respectivamente, a la jefe (A) División de Gestión de Fiscalización, sin embargo, la dirección seccional receptora mediante comunicación manifestó que no los recibieron. _x000a_ • Mediante formato FT-1561-0486 del 25 de abril 2022, la DSA de Cali solicitó a la DSA de Medellín iniciar investigación a la sociedad con Nit 890925XXX por no dar respuesta al requerimiento ordinario de información notificado el 24 de marzo de 2021 proferido al interior del proceso No. CU202020200045. Esta petición y la documental que la soportaba fue enviada el 25 de abril de 2022 a la División de Fiscalización Aduanera de la DSA Medellín a los correos electrónicos corresp_entrada_medellin-adu@dian.gov.co y jp[xxxx]@dian.gov.co, sin embargo, la dirección seccional receptora informa que no lo recibió. En consecuencia, como no se impartió trámite a la solicitud, el 16 de abril de 2024 operó la caducidad de la acción sancionatoria del Estado . _x000a_• La DSA Cartagena informó que la solicitud de investigación 1482384180837-4361 fue remitida a la DSA Medellín el 30/08/2021 mediante correo físico, allegando la constancia de trazabilidad de entrega emitido por la empresa postal 4/72, sin embargo, la dirección seccional receptora informa que no lo recibió. (Anexo 25FA)"/>
    <s v="(D)"/>
    <m/>
    <s v="1.- Falencias en el seguimiento, monitoreo y control por parte de los líderes responsables del proceso y subproceso_x000a__x000a_2.- Deficiencias en la aplicación de los controles de la matriz de riesgos del Subproceso de Fiscalización y Liquidación V4"/>
    <s v="1. Elaborar un documento que contenga los riesgos con mayor frecuencia en su materialización evidenciados en desarrollo de las autoevaluaciones lideradas por la SFA y la respectiva socialización a las Direcciones Seccionales. Este documento tendrá como objetivo sensibilizar en la aplicación de los controles de la matriz de riesgos del Subproceso de Fiscalización y Liquidación V4._x000a__x000a_"/>
    <s v="1.1 Identificar y elaborar un documento que contenga los riesgos mas recurrentes en la materialización durante el periodo 2022-2024 evidenciados en desarrollo de las autoevaluaciones lideradas por la SFA a efectos de ser socializado con  las Direcciones Seccionales para minimizar los riesgos. Este documento tendrá como objetivo sensibilizar en la aplicación de los controles de la matriz de riesgos del Subproceso de Fiscalización y Liquidación V4._x000a__x000a_"/>
    <s v="Documento socializado"/>
    <n v="1"/>
    <d v="2024-09-01T00:00:00"/>
    <d v="2025-03-31T00:00:00"/>
    <n v="30.142857142857142"/>
    <n v="1"/>
    <s v="DGF_x000a_NC – Subproceso de Fiscalización y Liquidación_x000a_Dirección de Gestión de Fiscalización_x000a_Subdirección de Fiscalización  Aduanera"/>
    <n v="1"/>
    <x v="0"/>
  </r>
  <r>
    <x v="2"/>
    <x v="1"/>
    <m/>
    <m/>
    <m/>
    <m/>
    <m/>
    <m/>
    <s v="2. Revisar la matriz  de riesgos  de Fiscalización  para  determinar si hay lugar a hacer los ajustes en los controles y riesgos que se sugieren  en los informes de las auditorías e inspecciones del año 2024 realizadas por entes de control "/>
    <s v=" Mesas de trabajo para revisar la matriz, ajustes respectivos y publicación_x000a__x000a__x000a__x000a__x000a__x000a_"/>
    <s v="Matriz publicada"/>
    <n v="1"/>
    <d v="2024-08-10T00:00:00"/>
    <d v="2027-03-30T00:00:00"/>
    <n v="137.42857142857142"/>
    <n v="0"/>
    <s v="DGF_x000a_NC – Subproceso de Fiscalización y Liquidación_x000a_Dirección de Gestión de Fiscalización_x000a_Subdirección de Fiscalización Tributaria_x000a_Subdirección de Fiscalizacion Aduanera_x000a_Subdirección de Fiscalización Internacional_x000a_Subdirección de Apoyo en la Lucha _x000a_Subdireccion de Fiscalización Cambiaria_x000a__x000a_NC –  Proceso  Planeación Estrategia y Control _x000a_Dirección de Gestión de Estratégica y Analítica_x000a_Subdirección de Procesos_x000a_Coordinación de Procesos y Riesgos Operacionales"/>
    <n v="0"/>
    <x v="1"/>
  </r>
  <r>
    <x v="2"/>
    <x v="1"/>
    <s v="Auditoría a los Procedimientos de Fiscalización _x000a_APF 2025-004"/>
    <s v="APF 2025-004_x000a__x000a_H1"/>
    <s v="Hallazgo 1. Desarticulación del ciclo de la denuncia TAC _x000a__x000a_En el desarrollo de la auditoria se evidenciaron diferentes canales de ingreso de las denuncias de fiscalización TAC, los cuales se encuentran desarticulados al interior de la entidad y no están definidos en el procedimiento, ni disponibles en la página web, como son la aplicación WhatsApp y la línea anticontrabando 159 administrada por la Dirección de Gestión de Policía Fiscal y Aduanera - POLFA. Observando:_x000a__x000a_a)_x0009_En la línea anticontrabando 159 se recibieron en el periodo objeto de auditoria 3.580 llamadas, de las cuales 104 corresponden a denuncias de fiscalización en el tema aduanero, que fueron recibidas por la Dirección de Gestión POLFA y tramitadas a través de las divisiones de control operativo de las Direcciones Seccionales, sin embargo, no fueron reportadas al área de fiscalización o a los despachos de los directores seccionales._x000a__x000a_b)_x0009_En el canal de WhatsApp se recibieron 10.948 denuncias, dentro del periodo de marzo a octubre de 2024, impactando la capacidad operativa de la Entidad, generando retrasos por el cumulo en la atención y resolución de casos y la falta de priorización de las denuncias._x000a__x000a_c)_x0009_Teniendo en cuenta que la actividad 1 del procedimiento “Peticiones, quejas, sugerencias, reclamos, felicitaciones y denuncias” PR-CAC-0043 señala que se debe “recibir la solicitud de acuerdo a los requisitos establecidos en el numeral 7.1” por parte de la Subdirección de Servicio al Ciudadano en Asuntos Tributarios, y por otra parte, los procedimientos “Gestión Denuncias de Fiscalización” PR-COA-0375 V2 y PR-COT-0375 V2, en la actividad 5 establecen que la Coordinación de Denuncias de Fiscalización debe “verificar requisitos denuncias de fiscalización”; se observa desarticulación respecto a la verificación del cumplimiento de requisitos de las denuncias de fiscalización TAC entre estas dependencias._x000a__x000a_Según información suministrada por la Coordinación de Denuncias de Fiscalización, que contiene la relación de denuncias TAC, radicadas en el Sistema de Información de Denuncias de Fiscalización - SIDF, se identificaron 1.253 denuncias que no cumplen requisitos, de un total de 17.884 denuncias radicadas durante el periodo comprendido entre el 1 de enero de 2024 al 31 de enero de 2025. _x000a__x000a_d)_x0009_Falta de articulación y completitud de los insumos recibidos y generados en la gestión de denuncias por parte de la Subdirección de Apoyo en la Lucha contra el Delito Fiscal y Aduanero y la Subdirección de Servicio al Ciudadano en Asuntos Tributarios; dado que no hay interoperatividad entre los sistemas de Dynamics 365 y el SIDF, no se cuenta con un consecutivo compartido que contribuya en la trazabilidad y no hay retroalimentación de la información entre las dependencias._x000a__x000a_Criterio:_x000a_Artículo 209, Constitución Política; principios de eficacia, economía, celeridad, publicidad y transparencia; Artículo 3, Ley 489 de 1998 principios de eficacia, coordinación y responsabilidad; Artículo 3, Ley 1437 de 2011, principios de economía, responsabilidad y eficacia._x000a__x000a_Criterio MIPG V6:_x000a_Política de “Simplificación, racionalización y estandarización de trámites”. De la Dimensión 3. “Gestión con valores para resultados”, 4. “Evaluación de Resultados”, 5. “Información y comunicación” y 7. “Control Interno” en sus componentes “Evaluación del riesgo”, “Actividades de control”, “Actividades de monitoreo” e “Información y comunicación”."/>
    <m/>
    <m/>
    <s v="Deficiencia en la planeación, coordinación y control de implementación de nuevos canales, así como su integración con los lineamientos y procedimientos establecidos y la falta de análisis para medir el impacto de capacidad de la entidad."/>
    <s v="Revisar el procedimiento de Gestión de Denuncias de Fiscalización, las entradas respecto de los canales autorizados y hacer los ajustes que sean necesarios"/>
    <s v="Revisar el procedimiento de Gestión de Denuncias de Fiscalización."/>
    <s v="Procedimiento ajustado"/>
    <n v="1"/>
    <d v="2025-09-01T00:00:00"/>
    <d v="2026-07-30T00:00:00"/>
    <n v="47.428571428571431"/>
    <n v="1"/>
    <s v="DGF_x000a_Dirección de Gestión de Fiscalización _x000a_Subdirección de Apoyo en la Lucha Contra el Delito Aduanero y Fiscal_x000a_Coordinación de Denuncias de Fiscalización"/>
    <n v="1"/>
    <x v="0"/>
  </r>
  <r>
    <x v="2"/>
    <x v="1"/>
    <m/>
    <m/>
    <m/>
    <m/>
    <m/>
    <m/>
    <m/>
    <s v="Actualizar el procedimiento de Gestión de Denuncias de Fiscalización"/>
    <s v="Procedimiento publicado"/>
    <n v="1"/>
    <d v="2025-09-01T00:00:00"/>
    <d v="2026-08-30T00:00:00"/>
    <n v="51.857142857142854"/>
    <n v="0"/>
    <s v="DGF_x000a_Dirección de Gestión de Fiscalización _x000a_Subdirección de Apoyo en la Lucha Contra el Delito Aduanero y Fiscal_x000a_Coordinación de Denuncias de Fiscalización"/>
    <n v="0"/>
    <x v="1"/>
  </r>
  <r>
    <x v="2"/>
    <x v="1"/>
    <m/>
    <m/>
    <m/>
    <m/>
    <m/>
    <m/>
    <s v="Convocar reuniones con POLFA para analizar la viabilidad de la atención y tratamiento de la información recibida a través de este canal (línea 159 anticontrabando) con el procedimiento de Gestión de Denuncias de Fiscalización y garantizar su trazabilidad. _x000a__x000a_ "/>
    <s v="Realizar reuniones con  POLFA para analizar la viabilidad de la atención y tratamiento de la información recibida a través de este canal (línea 159 anticontrabando)."/>
    <s v="Lista de asistencia"/>
    <n v="2"/>
    <d v="2025-08-01T00:00:00"/>
    <d v="2025-10-30T00:00:00"/>
    <n v="12.857142857142858"/>
    <n v="2"/>
    <s v="DGF_x000a_Dirección de Gestión de Fiscalización _x000a_Subdirección de Apoyo en la Lucha Contra el Delito Aduanero y Fiscal_x000a_Coordinación de Denuncias de Fiscalización_x000a__x000a_Dirección de Gestión de Policía Fiscal y Aduanera - POLFA_x000a_Centro Integrado Policial Permanente Anticontrabando -  CIPPA"/>
    <n v="1"/>
    <x v="0"/>
  </r>
  <r>
    <x v="2"/>
    <x v="1"/>
    <m/>
    <m/>
    <m/>
    <m/>
    <m/>
    <m/>
    <m/>
    <s v="Elaborar informe con los compromisos de las reuniones realizadas y las acciones a implementar."/>
    <s v="Documento con compromisos y acciones a implementar"/>
    <n v="1"/>
    <d v="2025-08-01T00:00:00"/>
    <d v="2025-11-30T00:00:00"/>
    <n v="17.285714285714285"/>
    <n v="1"/>
    <s v="DGF_x000a_Dirección de Gestión de Fiscalización _x000a_Subdirección de Apoyo en la Lucha Contra el Delito Aduanero y Fiscal_x000a_Coordinación de Denuncias de Fiscalización_x000a__x000a_Dirección de Gestión de Policía Fiscal y Aduanera - POLFA_x000a_Centro Integrado Policial Permanente Anticontrabando -  CIPPA"/>
    <n v="1"/>
    <x v="0"/>
  </r>
  <r>
    <x v="2"/>
    <x v="1"/>
    <m/>
    <m/>
    <m/>
    <m/>
    <m/>
    <m/>
    <s v="Convocar mesas de trabajo con la Coordinación de Administración del Sistema de PQSRD - Peticiones, Quejas, Sugerencias, Reclamos y Denuncias con el propósito de analizar la viabilidad de indicar de manera separada en la página web de la Entidad, los requisitos mínimos para las Denuncias de Fiscalización."/>
    <s v="Realizar mesa de trabajo con la Coordinación de Administración del Sistema de PQSRD - Peticiones, Quejas, Sugerencias, Reclamos y Denuncias"/>
    <s v="Acta de reunión"/>
    <n v="1"/>
    <d v="2025-09-01T00:00:00"/>
    <d v="2025-11-30T00:00:00"/>
    <n v="12.857142857142858"/>
    <n v="1"/>
    <s v="DGF_x000a_Dirección de Gestión de Fiscalización _x000a_Subdirección de Apoyo en la Lucha Contra el Delito Aduanero y Fiscal_x000a_Coordinación de Denuncias de Fiscalización"/>
    <n v="1"/>
    <x v="0"/>
  </r>
  <r>
    <x v="2"/>
    <x v="1"/>
    <m/>
    <m/>
    <m/>
    <m/>
    <m/>
    <m/>
    <m/>
    <s v="Elaborar informe con los compromisos de la reunión realizada y las acciones a implementar."/>
    <s v="Documento con compromisos y acciones a implementar"/>
    <n v="1"/>
    <d v="2025-09-01T00:00:00"/>
    <d v="2025-11-30T00:00:00"/>
    <n v="12.857142857142858"/>
    <n v="1"/>
    <s v="DGF_x000a_Dirección de Gestión de Fiscalización _x000a_Subdirección de Apoyo en la Lucha Contra el Delito Aduanero y Fiscal_x000a_Coordinación de Denuncias de Fiscalización"/>
    <n v="1"/>
    <x v="0"/>
  </r>
  <r>
    <x v="2"/>
    <x v="1"/>
    <m/>
    <m/>
    <m/>
    <m/>
    <m/>
    <m/>
    <s v="Convocar mesas técnicas para revisar la viabilidad de la interoperabilidad entre PQRS y SIDF."/>
    <s v="Realizar mesa de trabajo con la Coordinación de Administración del Sistema de PQSRD - Peticiones, Quejas, Sugerencias, la DGIT y la Coordinación de Denuncias de Fiscalización."/>
    <s v="Acta de reunión"/>
    <n v="1"/>
    <d v="2025-09-01T00:00:00"/>
    <d v="2025-11-30T00:00:00"/>
    <n v="12.857142857142858"/>
    <n v="1"/>
    <s v="DGF_x000a_Dirección de Gestión de Fiscalización _x000a_Subdirección de Apoyo en la Lucha Contra el Delito Aduanero y Fiscal_x000a_Coordinación de Denuncias de Fiscalización"/>
    <n v="1"/>
    <x v="0"/>
  </r>
  <r>
    <x v="2"/>
    <x v="1"/>
    <m/>
    <m/>
    <m/>
    <m/>
    <m/>
    <m/>
    <m/>
    <s v="Elaborar informe con los compromisos de la reunión realizada y las acciones a implementar."/>
    <s v="Documento con compromisos y acciones a implementar"/>
    <n v="1"/>
    <d v="2025-09-01T00:00:00"/>
    <d v="2025-11-30T00:00:00"/>
    <n v="12.857142857142858"/>
    <n v="1"/>
    <s v="DGF_x000a_Dirección de Gestión de Fiscalización _x000a_Subdirección de Apoyo en la Lucha Contra el Delito Aduanero y Fiscal_x000a_Coordinación de Denuncias de Fiscalización_x000a__x000a_Dirección de Gestión de Impuestos_x000a_Subdirección de Servicio al Ciudadano en Asuntos Tributarios_x000a_Coordinación de Administración del Sistema de Peticiones, Quejas, Sugerencias, Reclamos y Denuncias -  PQSRD"/>
    <n v="1"/>
    <x v="0"/>
  </r>
  <r>
    <x v="2"/>
    <x v="1"/>
    <s v="Auditoría a los Procedimientos de Fiscalización _x000a_APF 2025-004"/>
    <s v="APF 2025-004_x000a__x000a_H2_x000a_"/>
    <s v="Hallazgo 2. Inoportunidad en la gestión de las denuncias TAC_x000a__x000a_a)_x0009_Verificadas las denuncias TAC reportadas por la Subdirección de Servicio al Ciudadano en Asuntos Tributarios, que fueron recibidas por medio del sistema Dymanics 365-PQSRD se establece que en 19 casos se supera el tiempo de radicado de tres días hábiles, establecido en el PR-COA-0375 “Gestión Denuncias de Fiscalización” V2 y PR-COT-0375 “Gestión Denuncias de Fiscalización” V2. (Ver anexo 1: Oportunidad en Dynamics)_x000a__x000a_b)_x0009_Para los meses de junio, julio, agosto y septiembre de 2024 no se evidenció la realización de las Reuniones de Nivel Directivo - RND, siendo esta la instancia de análisis de las denuncias y toma de decisiones sobre el curso de las mismas, incumpliendo con la periodicidad mensual, establecida en los procedimientos PR-COA-0375 “Gestión Denuncias de Fiscalización” V2 y PR-COT-0375 “Gestión Denuncias de Fiscalización” V2._x000a__x000a_c)_x0009_En cuanto a la presentación de las denuncias a la Reunión de Nivel Directivo RND se evidenció que sobre una muestra de 592 denuncias presentadas en la vigencia 2024 y enero de 2025, que corresponden a denuncias radicadas entre los años 2021 a 2024, se observó que tardan entre 89 a 716 días hábiles en ser atendidas por la Coordinación de Denuncias de Fiscalización y en algunos casos transcurren aproximadamente 3 años para que se realice el análisis y se decida trasladar a las direcciones seccionales o archivar. (Ver Anexo 2: Denuncias analizadas en Reuniones de Nivel Directivo (RND) realizadas en el año 2024 y enero de 2025)._x000a__x000a_d)_x0009_Verificada la ejecución de las decisiones tomadas en la Reunión del Nivel Directivo RND se evidenció que en una muestra de 69 denuncias, para 7 casos la Coordinación de Denuncias de Fiscalización no gestionó el traslado dentro del término de cinco días hábiles siguientes a la realización de la RND para la ejecución de las acciones correspondientes a la decisión tomada, incumpliendo con lo establecido en la actividad 21 de los procedimientos PR-COA-0375 “Gestión Denuncias de Fiscalización” V2 y PR-COT-0375 “Gestión Denuncias de Fiscalización” V2 (Ver Anexo 3: Inoportunidad en traslado de denuncias con decisión en RND)._x000a__x000a_e)_x0009_Verificado el trámite de traslado de las denuncias TAC por parte del Nivel central a las Direcciones Seccionales de Impuestos Bogotá, de Aduanas Bogotá, de Impuestos Cali y de Impuestos y Aduanas Armenia, se evidenció:_x000a__x000a_En DSI Bogotá, de una muestra de 45 denuncias, 25 presentan falta de oportunidad en su traslado por el Nivel central tardando de dos a tres años aproximadamente en su remisión. (Ver Anexo 4: Inoportunidad traslado denuncias a DSI Bogotá)._x000a__x000a_En DSA Bogotá: De una muestra de 21 denuncias, se encuentran 20 casos que presentan falta de oportunidad en su traslado por el Nivel central tardando entre 11 meses y 4 años en su remisión. (Ver Anexo 5: Inoportunidad traslado denuncias DSA Bogotá)._x000a__x000a_Adicionalmente, se identificaron 211 denuncias de acción inmediata trasladas el 22 de mayo de 2025 a la DSA Bogotá, que corresponden a radicados:  6 del año 2022; 58 del año 2023; 113 del 2024 y del año 2025, 4 denuncias del mes de enero y 30 denuncias restantes corresponden a radicados de los meses de febrero a abril; lo que denota falta de oportunidad en su remisión. (Ver Anexo 6: Inoportunidad traslado Denuncias de Acción Inmediata a DSA Bogotá)._x000a__x000a_Se precisa que, sobre las denuncias por acción inmediata la Dirección Seccional debe adelantar un informe o acta de hechos de acción de control dentro de los 10 días hábiles siguientes; con la falta de oportunidad se pierde la principal característica de la inmediatez de la acción, debido a que en su gran mayoría son de contrabando abierto._x000a__x000a_En la DSI Cali de una muestra de 10 denuncias, se encuentra 9 casos que presentan falta de oportunidad en su traslado por el Nivel central tardando de 2 a 3 años. (Ver Anexo 7: Inoportunidad traslado denuncias DSI Cali). _x000a__x000a_En la DSIA Armenia de una muestra de 10 denuncias se encuentran 3 casos que presentan falta de oportunidad en su traslado por el Nivel central tardando de 1 a 2 años. (Ver Anexo 8: Inoportunidad traslado denuncias DS Armenia)._x000a__x000a_f)_x0009_En la revisión de la gestión realizada en las investigaciones aperturadas con ocasión de denuncias TAC, recibidas en la entidad, una vez se trasladan a las direcciones seccionales auditadas por la Coordinación de Denuncias de Fiscalización, se evidenció inactividad superior a los 11 meses, en 2 casos de la DSI Cali,que se pueden evidenciar en la tabla 2 Inactividad procesal (pág 8), del informe de auditoria publicado en el vínculo:  https://www.dian.gov.co/dian/rendicioncuentas/Paginas/InformescontrolInterno.aspx_x000a__x000a_g)_x0009_Se evidencia inoportunidad en la gestión de las denuncias a cargo de la Coordinación de Denuncias de Fiscalización, en las que trascurren varios meses sin gestión, así: Denuncia 2023-xxx-173-xxx40 radicada el 8/08/2023 y con RND del 21/02/2025; denuncia 2024-xxx-416-xxx06 radicada el 12/06/2024 sin gestión; denuncia 2024-xxx-416-xxx00 radicada el 16/04/2024, asignada el 11/11/2024 sin gestión y denuncia 2024-xxx-535-xxx53 radicada el 4/06/2024, asignada el 5 de junio de 2024 sin gestión_x000a__x000a_Criterio:_x000a_Art. 209 de la Constitución Política de Colombia, principios de eficacia, eficiencia, celeridad y responsabilidad; Art. 3º de la Ley 489 de 1998; Art. 684 del Estatuto Tributario, Procedimientos PR-PEC-0339 V3; PR-COA-0375 V2 y PR-COT-0375 V2._x000a__x000a_Criterio MIPG V6:_x000a_Dimensiones 3 “evaluación de resultados”, 5 “Información y Comunicación” y 7 “Control Interno” en los Componentes 3 “Actividades de Control” y 5 “Actividades de Monitoreo”._x000a_"/>
    <m/>
    <m/>
    <s v="Deficiencias en el seguimiento y monitoreo, falta de eficiencia y efectividad en la resolución de las denuncias, al seguimiento, monitoreo y análisis de la información de las herramientas de control ofimático con que cuentan las direcciones seccionales, falta de reportes con alertas en el sistema de información SIDF e insumos incompletos, inoportunos, con deficiencias y/o con vencimientos cercanos."/>
    <s v="Realizar seguimiento a la evacuación de las Denuncias de Fiscalización"/>
    <s v="Realizar seguimiento bimestral a las Denuncias de Fiscalización evacuadas en la Coordinación de Denuncias de Fiscalización."/>
    <s v="Informe bimestral de seguimiento"/>
    <n v="6"/>
    <d v="2025-09-01T00:00:00"/>
    <d v="2026-08-30T00:00:00"/>
    <n v="51.857142857142854"/>
    <n v="5"/>
    <s v="DGF_x000a_Dirección de Gestión de Fiscalización _x000a_Subdirección de Apoyo en la Lucha Contra el Delito Aduanero y Fiscal_x000a_Coordinación de Denuncias de Fiscalización"/>
    <n v="0.83333333333333337"/>
    <x v="1"/>
  </r>
  <r>
    <x v="2"/>
    <x v="1"/>
    <m/>
    <m/>
    <m/>
    <m/>
    <m/>
    <m/>
    <m/>
    <s v="Realizar seguimiento bimestral a las Denuncias de Fiscalización trasladadas a las Direcciones Seccionales y Dirección Operativa de Grandes Contribuyente."/>
    <s v="Informe bimestral de seguimiento"/>
    <n v="6"/>
    <d v="2025-09-01T00:00:00"/>
    <d v="2026-08-30T00:00:00"/>
    <n v="51.857142857142854"/>
    <n v="5"/>
    <s v="DGF_x000a_Dirección de Gestión de Fiscalización _x000a_Subdirección de Apoyo en la Lucha Contra el Delito Aduanero y Fiscal_x000a_Coordinación de Denuncias de Fiscalización"/>
    <n v="0.83333333333333337"/>
    <x v="1"/>
  </r>
  <r>
    <x v="2"/>
    <x v="1"/>
    <m/>
    <m/>
    <m/>
    <m/>
    <m/>
    <m/>
    <s v="Revisar el procedimiento de Gestión de Denuncias de Fiscalización, en lo relacionado con los tiempos de radicación en el Sistema Denuncias de Fiscalización."/>
    <s v="Revisar el procedimiento de Gestión de Denuncias de Fiscalización."/>
    <s v="Procedimiento ajustado"/>
    <n v="1"/>
    <d v="2025-09-01T00:00:00"/>
    <d v="2026-07-30T00:00:00"/>
    <n v="47.428571428571431"/>
    <n v="1"/>
    <s v="DGF_x000a_Dirección de Gestión de Fiscalización _x000a_Subdirección de Apoyo en la Lucha Contra el Delito Aduanero y Fiscal_x000a_Coordinación de Denuncias de Fiscalización"/>
    <n v="1"/>
    <x v="0"/>
  </r>
  <r>
    <x v="2"/>
    <x v="1"/>
    <m/>
    <m/>
    <m/>
    <m/>
    <m/>
    <m/>
    <m/>
    <s v="Actualizar el procedimiento de Gestión de Denuncias de Fiscalización"/>
    <s v="Procedimiento publicado"/>
    <n v="1"/>
    <d v="2025-09-01T00:00:00"/>
    <d v="2026-08-30T00:00:00"/>
    <n v="51.857142857142854"/>
    <n v="0"/>
    <s v="DGF_x000a_Dirección de Gestión de Fiscalización _x000a_Subdirección de Apoyo en la Lucha Contra el Delito Aduanero y Fiscal_x000a_Coordinación de Denuncias de Fiscalización_x000a__x000a_Dirección de Gestión Estratégica y de Analítica_x000a_Subdirección de Procesos"/>
    <n v="0"/>
    <x v="1"/>
  </r>
  <r>
    <x v="2"/>
    <x v="1"/>
    <m/>
    <m/>
    <m/>
    <m/>
    <m/>
    <m/>
    <s v="Realizar mesa de trabajo con la Subdirección de Fiscalización Tributaria con el propósito de realizar acciones conjuntas frente a la inactividad de las denuncias luego de aperturadas._x000a_"/>
    <s v="Realizar mesa de trabajo con la Subdirección de Fiscalización Tributaria"/>
    <s v="Acta de reunión"/>
    <n v="1"/>
    <d v="2025-09-01T00:00:00"/>
    <d v="2025-11-30T00:00:00"/>
    <n v="12.857142857142858"/>
    <n v="1"/>
    <s v="DGF_x000a_Dirección de Gestión de Fiscalización _x000a_Subdirección de Apoyo en la Lucha Contra el Delito Aduanero y Fiscal_x000a_Coordinación de Denuncias de Fiscalización_x000a_Subdirección de Fiscalización Tributaria"/>
    <n v="1"/>
    <x v="0"/>
  </r>
  <r>
    <x v="2"/>
    <x v="1"/>
    <m/>
    <m/>
    <m/>
    <m/>
    <m/>
    <m/>
    <m/>
    <s v="Elaborar informe con los compromisos de la reunión realizada y las acciones a implementar."/>
    <s v="Documento con compromisos y acciones a implementar"/>
    <n v="1"/>
    <d v="2025-09-01T00:00:00"/>
    <d v="2025-11-30T00:00:00"/>
    <n v="12.857142857142858"/>
    <n v="1"/>
    <s v="DGF_x000a_Dirección de Gestión de Fiscalización _x000a_Subdirección de Apoyo en la Lucha Contra el Delito Aduanero y Fiscal_x000a_Coordinación de Denuncias de Fiscalización"/>
    <n v="1"/>
    <x v="0"/>
  </r>
  <r>
    <x v="2"/>
    <x v="1"/>
    <m/>
    <m/>
    <m/>
    <m/>
    <m/>
    <m/>
    <s v="Realizar seguimiento al envío del formato 2440 a las Subdirecciones de Fiscalización por parte de la Coordinación de Denuncias de Fiscalización, en el cual se relacionan las denuncias decidas en RND para traslado."/>
    <s v="Realizar seguimiento al envío del Formato 2440  a las Subdirecciones de Fiscalización."/>
    <s v="Correo mediante el cual se remite el formato 2440 &quot;Control y seguimiento de las denuncias trasladadas a la Direcciones Seccionales&quot; a las Subdirecciones de Fiscalización."/>
    <n v="12"/>
    <d v="2025-09-01T00:00:00"/>
    <d v="2026-08-30T00:00:00"/>
    <n v="51.857142857142854"/>
    <n v="9"/>
    <s v="DGF_x000a_Dirección de Gestión de Fiscalización _x000a_Subdirección de Apoyo en la Lucha Contra el Delito Aduanero y Fiscal_x000a_Coordinación de Denuncias de Fiscalización"/>
    <n v="0.75"/>
    <x v="1"/>
  </r>
  <r>
    <x v="2"/>
    <x v="1"/>
    <m/>
    <m/>
    <m/>
    <m/>
    <m/>
    <m/>
    <s v="Crear Historia de usuario para  implementar la opción de consulta y reportes estadísticos asociados al Rol de Jefe de División de Fiscalización o Subdirección Operativa de Fiscalización."/>
    <s v="Crear Historia de usuario._x000a_Radicar la Historia de Usuario ante la DGIT"/>
    <s v="Historia de usuario"/>
    <n v="1"/>
    <d v="2025-11-01T00:00:00"/>
    <d v="2026-06-01T00:00:00"/>
    <n v="30.285714285714285"/>
    <n v="1"/>
    <s v="DGF_x000a_Dirección de Gestión de Fiscalización _x000a_Subdirección de Apoyo en la Lucha Contra el Delito Aduanero y Fiscal_x000a_Coordinación de Denuncias de Fiscalización"/>
    <n v="1"/>
    <x v="0"/>
  </r>
  <r>
    <x v="2"/>
    <x v="1"/>
    <m/>
    <m/>
    <m/>
    <m/>
    <m/>
    <m/>
    <s v="Poner en producción la solución tecnológica para las denuncias de Fiscalización."/>
    <s v="Poner en producción la solución tecnológica."/>
    <s v="Un formato de Aceptación de Pruebas funcionales y salida a producción - FT-IIT-1851._x000a__x000a_Un Acta de comité de gestión de Cambios de Tecnología del correspondiente software instalado y en producción"/>
    <n v="2"/>
    <d v="2026-07-01T00:00:00"/>
    <d v="2027-06-30T00:00:00"/>
    <n v="52"/>
    <n v="0"/>
    <s v="DGF_x000a_Dirección de Gestión de Innovación y Tecnología_x000a_Subdirección de Soluciones y Desarrollo_x000a_Subdirección de Innovación y Proyectos_x000a__x000a_Dirección de Gestión de Fiscalización_x000a_Subdirección de Apoyo en la Lucha Contra el Delito Aduanero y Fiscal_x000a_Coordinación de Denuncias de Fiscalización"/>
    <n v="0"/>
    <x v="1"/>
  </r>
  <r>
    <x v="2"/>
    <x v="1"/>
    <m/>
    <m/>
    <m/>
    <m/>
    <m/>
    <m/>
    <s v="Desarrollar un algoritmo con el apoyo de la Subdirección de Analítica, que permita la  reducción de tiempos en la clasificación de las denuncias de fiscalización."/>
    <s v="Desarrollar algoritmo"/>
    <s v="Algoritmo"/>
    <n v="1"/>
    <d v="2025-09-01T00:00:00"/>
    <d v="2026-08-30T00:00:00"/>
    <n v="51.857142857142854"/>
    <n v="0"/>
    <s v="DGF_x000a_Dirección de Gestión de Fiscalización _x000a_Subdirección de Apoyo en la Lucha Contra el Delito Aduanero y Fiscal_x000a_Coordinación de Denuncias de Fiscalización_x000a__x000a_Dirección de Gestión Estratégica y de Analítica_x000a_Subdirección de Información y Analítica"/>
    <n v="0"/>
    <x v="1"/>
  </r>
  <r>
    <x v="2"/>
    <x v="1"/>
    <s v="Auditoría a los Procedimientos de Fiscalización _x000a_APF 2025-004"/>
    <s v="APF 2025-004_x000a__x000a_H3"/>
    <s v="Hallazgo 3. Deficiencia en el control para la trazabilidad de las denuncias TAC en los lugares auditados_x000a__x000a_Evaluada la integridad y confiabilidad de la información de denuncias reportada por las dependencias auditadas se presentan deficiencias en el control para la trazabilidad de estas, así:_x000a__x000a_a)_x0009_En cinco casos se estableció diferencia entre la fecha registrada en el sistema SIDF, respecto de la fecha de los formatos 2104 “Reunión del Nivel Directivo – RND”, las cuales son: Denuncia 2024-xxx-173-xxx68 en el SIDF, aparece &quot;Revisada RND el 10/03/2025&quot;; 2023-xxx-173-xxx40 en el SIDF aparece &quot;Revisada RND 21/02/2025”; 2024-xxx-173-xxx86 &quot;Revisada RND 17/02/2025”;  2024-xxx-524-xxx19 &quot;Revisada RND 3/03/2025” y la 2024-xxx-416-xxx22 en el SIDF aparece &quot;Revisada RND 26/02/2025”, las cuales figuran en la RND número 7 con fecha inicial 18/10/2024 y fecha final 10/11/2024._x000a__x000a_b)_x0009_Se identificaron cuatro casos en la Dirección Seccional de Impuestos de Bogotá y uno en la Dirección Seccional de Aduanas de Bogotá en los cuales la Coordinación de Denuncias de Fiscalización reporta una fecha de traslado a la dirección seccional, que no coincide con la fecha real del reporte a los lugares administrativos, evidenciando que estas fueron trasladas durante el ejercicio auditor. Para los siguientes casos: denuncia 2022-xxx-418-xxx77 trasladada a DSIB por NC el 02/05/2025, denuncia 2022-xxx-418-xxx73 trasladada a DSIB por NC el 07/05/2025, denuncia 2022-xxx-418-xxx75 trasladada a DSIB por NC el 07/05/2025, denuncia 2022-xxx-418-xxx34 trasladada a DSIB por NC el 6/05/2025, denuncia 2021-xxx-348-x12 trasladada a la DSAB por NC el 15/05/2025._x000a__x000a_c)_x0009_Verificadas las denuncias trasladadas a la DSI Cali, se identificaron 5 casos que no aparecen en la información de denuncias suministrada por la Coordinación de Denuncias de Fiscalización, adicionalmente no se cuenta con investigaciones en informe generado por la mencionada coordinación para los NITs señalados. (Ver Anexo 9 Control denuncias DSI Cali)._x000a__x000a_d)_x0009_Verificadas las denuncias trasladadas a la DSI Bogotá, se identificaron 13 casos que no aparecen en la información de denuncias suministrada por la Subdirección de Fiscalización Tributaria. (Ver Anexo 10 denuncias DSI Bogotá_SFT)._x000a__x000a_e)_x0009_Diferencias en las fechas de traslado reportadas por la Subdirección de Fiscalización Tributaria con la información suministrada por la Coordinación de Denuncias de Fiscalización, en 63 casos para la DSI Bogotá (Ver Anexo 11 DSIB-SFT fechas) y 10 casos de la DSI Cali (Ver Anexo 12 DSIC_SFT fechas)._x000a__x000a_f)_x0009_Verificadas las denuncias trasladadas a la DSI Bogotá, se identificaron 3 casos que no aparecen en la información de denuncias suministrada por la Subdirección de Fiscalización Tributaria, que corresponden a las denuncias 2022-xxx-524-xxx80, 2022-xxx-173-xxx97 y 2022-xxx-173-xxx11._x000a__x000a_g)_x0009_En dos reportes suministrados por la Coordinación de Denuncias de Fiscalización, se identificaron diferencias en los datos del denunciado, respecto de una misma denuncia. Ver tabla 4 Denuncia con datos diferentes respecto al denunciado (pág 9), en el infome de la auditoria publicado en el vínculo:  https://www.dian.gov.co/dian/rendicioncuentas/Paginas/InformescontrolInterno.aspx_x000a__x000a_h)_x0009_No se evidenció el diligenciamiento de los campos &quot;Número del acto administrativo de apertura&quot; y fecha del mismo en los formatos FT-COT-2440 “Control y seguimiento de las Denuncias Trasladadas a las Direcciones Seccionales” por parte de la Subdirección de Fiscalización Tributaria y Fiscalización Aduanera, lo que permite realizar el control del trámite de las denuncias._x000a__x000a_i)_x0009_No se evidencia el diligenciamiento del Formato FT COT 2439 “Entrega denuncias para archivo” por parte de la Coordinación de Denuncias de Fiscalización.  _x000a__x000a_Criterio:_x000a_Art. 209 de la Constitución Política de Colombia, principios de eficacia y eficiencia; Art. 3º de la Ley 489 de 1998; procedimientos PR-PEC-0339 V3, PR-COA-0375 V2 y PR-COT-0375 V2._x000a__x000a_Criterio MIPG V6:_x000a_Dimensiones 3 “Evaluación de resultados”, 5 “Información y Comunicación” y 7 “Control Interno” en los Componentes 1 “Ambiente de control”, 3 “Actividades de Control” y 5 “Actividades de Monitoreo”."/>
    <m/>
    <m/>
    <s v="Registros manuales por no disponer de reportes en el sistema informático y la falta de control y seguimiento a la información."/>
    <s v="Implementar el tablero de control de denuncias, soportado en Power BI, para fortalecer el seguimiento de las Denuncias de Fiscalización. "/>
    <s v="Implementar el tablero de control de denuncias, soportado en Power BI."/>
    <s v="Link de acceso al tablero de control"/>
    <n v="1"/>
    <d v="2025-09-01T00:00:00"/>
    <d v="2025-12-31T00:00:00"/>
    <n v="17.285714285714285"/>
    <n v="1"/>
    <s v="DGF_x000a_Dirección de Gestión de Fiscalización_x000a_Subdirección de Apoyo en la Lucha Contra el Delito Aduanero y Fiscal_x000a_"/>
    <n v="1"/>
    <x v="0"/>
  </r>
  <r>
    <x v="2"/>
    <x v="1"/>
    <m/>
    <m/>
    <m/>
    <m/>
    <m/>
    <m/>
    <s v="Realizar mesas de trabajo internas con el objetivo de definir la viabilidad y alcance de incluir los lineamientos definidos en el hallazgo para la actualización del procedimiento de Denuncias de Fiscalización."/>
    <s v="Revisar el procedimiento de Gestión de Denuncias de Fiscalización."/>
    <s v="Procedimiento ajustado"/>
    <n v="1"/>
    <d v="2025-09-01T00:00:00"/>
    <d v="2026-07-30T00:00:00"/>
    <n v="47.428571428571431"/>
    <n v="1"/>
    <s v="DGF_x000a_Dirección de Gestión de Fiscalización _x000a_Subdirección de Apoyo en la Lucha Contra el Delito Aduanero y Fiscal_x000a_Coordinación de Denuncias de Fiscalización"/>
    <n v="1"/>
    <x v="0"/>
  </r>
  <r>
    <x v="2"/>
    <x v="1"/>
    <m/>
    <m/>
    <m/>
    <m/>
    <m/>
    <m/>
    <m/>
    <s v="Actualizar el procedimiento de Gestión de Denuncias de Fiscalización"/>
    <s v="Procedimiento publicado"/>
    <n v="1"/>
    <d v="2025-09-01T00:00:00"/>
    <d v="2026-08-30T00:00:00"/>
    <n v="51.857142857142854"/>
    <n v="0"/>
    <s v="DGF_x000a_Dirección de Gestión de Fiscalización _x000a_Subdirección de Apoyo en la Lucha Contra el Delito Aduanero y Fiscal_x000a_Coordinación de Denuncias de Fiscalización_x000a__x000a_Dirección de Gestión Estratégica y de Analítica_x000a_Subdirección de Procesos"/>
    <n v="0"/>
    <x v="1"/>
  </r>
  <r>
    <x v="2"/>
    <x v="1"/>
    <m/>
    <m/>
    <m/>
    <m/>
    <m/>
    <m/>
    <s v="Realizar reuniones periódicas con las Direcciones Seccionales para Capacitación (SIDF - Procedimiento) teniendo en cuenta la movilidad de la planta de personal en la entidad."/>
    <s v="Realizar reuniones de Capacitación (SIDF - Procedimiento)  con las Direcciones Seccionales."/>
    <s v="Acta de Reunión"/>
    <n v="6"/>
    <d v="2025-09-01T00:00:00"/>
    <d v="2026-08-30T00:00:00"/>
    <n v="51.857142857142854"/>
    <n v="6"/>
    <s v="DGF_x000a_Dirección de Gestión de Fiscalización _x000a_Subdirección de Apoyo en la Lucha Contra el Delito Aduanero y Fiscal_x000a_Coordinación de Denuncias de Fiscalización"/>
    <n v="1"/>
    <x v="0"/>
  </r>
  <r>
    <x v="2"/>
    <x v="1"/>
    <m/>
    <m/>
    <m/>
    <m/>
    <m/>
    <m/>
    <s v="Realizar seguimiento al envío del Formato 2440  a las Subdirecciones de Fiscalización y su consistencia con la información registrada en el Sistema de Denuncias."/>
    <s v="Realizar seguimiento bimestral al envío formato 2440 y consistencia de la información registrada con el Sistema de Denuncias."/>
    <s v="Informe de seguimiento"/>
    <n v="3"/>
    <d v="2025-09-01T00:00:00"/>
    <d v="2026-03-02T00:00:00"/>
    <n v="26"/>
    <n v="3"/>
    <s v="DGF_x000a_Dirección de Gestión de Fiscalización _x000a_Subdirección de Apoyo en la Lucha Contra el Delito Aduanero y Fiscal_x000a_Coordinación de Denuncias de Fiscalización"/>
    <n v="1"/>
    <x v="0"/>
  </r>
  <r>
    <x v="2"/>
    <x v="1"/>
    <m/>
    <m/>
    <m/>
    <m/>
    <m/>
    <m/>
    <s v="Construir una historia de usuario para actualizar el campo NIT en el SIDF, en el listado de radicaciones"/>
    <s v="Construir una historia de usuario para actualizar el campo NIT en el SIDF."/>
    <s v="Historia de usuario"/>
    <n v="1"/>
    <d v="2025-09-01T00:00:00"/>
    <d v="2026-08-30T00:00:00"/>
    <n v="51.857142857142854"/>
    <n v="1"/>
    <s v="DGF_x000a_Dirección de Gestión de Innovación y Tecnología_x000a_Subdirección de Soluciones y Desarrollo_x000a_Subdirección de Innovación y Proyectos_x000a__x000a_Dirección de Gestión de Fiscalización_x000a_Subdirección de Apoyo en la Lucha Contra el Delito Aduanero y Fiscal_x000a_Coordinación de Denuncias de Fiscalización"/>
    <n v="1"/>
    <x v="0"/>
  </r>
  <r>
    <x v="2"/>
    <x v="1"/>
    <m/>
    <m/>
    <m/>
    <m/>
    <m/>
    <m/>
    <s v="Realizar seguimiento al diligenciamiento de los formato 2440 que son remitidos desde las Subdirecciones de Fiscalización a la Coordinación de Denuncias de Fiscalización."/>
    <s v="Realizar seguimiento trimestral al diligenciamiento de los  formato 2440 que son remitidos desde las Subdirecciones de Fiscalización tengan diligenciado los campos de acto administrativo y la fecha."/>
    <s v="Informe de seguimiento"/>
    <n v="4"/>
    <d v="2025-09-01T00:00:00"/>
    <d v="2026-08-30T00:00:00"/>
    <n v="51.857142857142854"/>
    <n v="3"/>
    <s v="DGF_x000a_Dirección de Gestión de Fiscalización_x000a_Subdirección de Apoyo en la Lucha Contra el Delito Aduanero y Fiscal_x000a_"/>
    <n v="0.75"/>
    <x v="1"/>
  </r>
  <r>
    <x v="2"/>
    <x v="1"/>
    <m/>
    <m/>
    <m/>
    <m/>
    <m/>
    <m/>
    <s v="Socializar el diligenciamiento del Formato FT-COT-2439 “Entrega denuncias para archivo” por parte de la Coordinación de Denuncias de Fiscalización, con los servidores de la CDF."/>
    <s v="Socializar el diligenciamiento del Formato FT COT 2439 “Entrega denuncias para archivo”."/>
    <s v="Acta de Reunión"/>
    <n v="1"/>
    <d v="2025-09-01T00:00:00"/>
    <d v="2025-12-31T00:00:00"/>
    <n v="17.285714285714285"/>
    <n v="1"/>
    <s v="DGF_x000a_Dirección de Gestión de Fiscalización _x000a_Subdirección de Apoyo en la Lucha Contra el Delito Aduanero y Fiscal_x000a_Coordinación de Denuncias de Fiscalización"/>
    <n v="1"/>
    <x v="0"/>
  </r>
  <r>
    <x v="2"/>
    <x v="1"/>
    <m/>
    <m/>
    <m/>
    <m/>
    <m/>
    <m/>
    <s v="Realizar monitoreo del diligenciamiento del FT-COT-2439 “Entrega denuncias para archivo” por parte de los servidores de la Coordinación de denuncias."/>
    <s v="Realizar monitoreo del diligenciamiento del FT-COT-2439 “Entrega denuncias para archivo."/>
    <s v="Informe del monitoreo"/>
    <n v="4"/>
    <d v="2025-10-01T00:00:00"/>
    <d v="2026-09-30T00:00:00"/>
    <n v="52"/>
    <n v="3"/>
    <s v="DGF_x000a_Dirección de Gestión de Fiscalización _x000a_Subdirección de Apoyo en la Lucha Contra el Delito Aduanero y Fiscal_x000a_Coordinación de Denuncias de Fiscalización"/>
    <n v="0.75"/>
    <x v="1"/>
  </r>
  <r>
    <x v="2"/>
    <x v="1"/>
    <s v="Auditoría a los Procedimientos de Fiscalización _x000a_APF 2025-004"/>
    <s v="APF 2025-004_x000a__x000a_H4"/>
    <s v="Hallazgo 4. Deficiencias en el seguimiento al marchitamiento de las denuncias TAC en el sistema DENFIS_x000a__x000a_Verificadas las acciones implementadas por la Coordinación de Denuncias de Fiscalización se estableció que estas no han sido efectivas para el marchitamiento de las denuncias radicadas en el sistema DENFIS, en cumplimiento de lo establecido en el Memorando 206 de 19 de octubre de 2021 expedido por la Dirección de Gestión de Fiscalización del cual se desprende que el mismo dejó de funcionar a partir de la fecha , y que se han trasladado a las Direcciones Seccionales para lo de su competencia, dado que se reportan 3.577 denuncias que no están en estado terminado en dicho aplicativo, según la información suministrada por la mencionada coordinación de acuerdo con la solicitud de información 11._x000a__x000a_Criterio:_x000a_Art. 209 de la Constitución Política de Colombia, principios de eficacia, eficiencia, celeridad y responsabilidad; Art. 3º de la Ley 489 de 1998; procedimientos PR-PEC-0339 V3, PR-COA-0375 V2 y PR-COT-0375 V2_x000a__x000a_Criterio MIPG V6:_x000a_Dimensiones 3 “Evaluación de resultados”, 5 “Información y Comunicación” y 7 “Control Interno” en los Componentes 3 “Actividades de Control” y 5 “Actividades de Monitoreo”."/>
    <m/>
    <m/>
    <s v="Deficiencias en el seguimiento, monitoreo y análisis de la información de las herramientas de control ofimático"/>
    <s v="Proferir lineamiento a las Direcciones Seccionales y Dirección Operativa de Grandes Contribuyentes para que agilicen la gestión de las denuncias pendientes por llevar al estado terminado en el aplicativo DENFIS, realizando seguimiento de su cumplimiento"/>
    <s v="Elaborar memorando impartiendo instrucciones sobre la gestión de las denuncias pendientes por llevar al estado terminado en el aplicativo DENFIS"/>
    <s v="Memorando"/>
    <n v="1"/>
    <d v="2025-09-01T00:00:00"/>
    <d v="2025-10-31T00:00:00"/>
    <n v="8.5714285714285712"/>
    <n v="1"/>
    <s v="DGF_x000a_Dirección de Gestión de Fiscalización _x000a_Subdirección de Apoyo en la Lucha Contra el Delito Aduanero y Fiscal_x000a_Coordinación de Denuncias de Fiscalización"/>
    <n v="1"/>
    <x v="0"/>
  </r>
  <r>
    <x v="2"/>
    <x v="1"/>
    <m/>
    <m/>
    <m/>
    <m/>
    <m/>
    <m/>
    <m/>
    <s v="Realizar seguimiento mensual de las denuncias pendientes por llevar al estado terminado en el aplicativo DENFIS."/>
    <s v="Informe de seguimiento"/>
    <n v="12"/>
    <d v="2025-11-01T00:00:00"/>
    <d v="2026-10-31T00:00:00"/>
    <n v="52"/>
    <n v="8"/>
    <s v="DGF_x000a_Dirección de Gestión de Fiscalización _x000a_Subdirección de Apoyo en la Lucha Contra el Delito Aduanero y Fiscal_x000a_Coordinación de Denuncias de Fiscalización"/>
    <n v="8.3333333333333329E-2"/>
    <x v="1"/>
  </r>
  <r>
    <x v="2"/>
    <x v="1"/>
    <m/>
    <m/>
    <m/>
    <m/>
    <m/>
    <m/>
    <s v="Realizar mesas de trabajo con la Subdirección de Soluciones y Desarrollo de Software para solicitar el apoyo en lo relacionado con la solución de incidentes tecnológicos que presenta DENFIS en el cierre de las Denuncias de Fiscalización."/>
    <s v="Realizar mesa de trabajo con Subdirección de Soluciones y Desarrollo"/>
    <s v="Acta de reunión"/>
    <n v="1"/>
    <d v="2025-09-01T00:00:00"/>
    <d v="2025-12-31T00:00:00"/>
    <n v="17.285714285714285"/>
    <n v="1"/>
    <s v="DGF_x000a_Dirección de Gestión de Fiscalización_x000a_Subdirección de Apoyo en la Lucha Contra el Delito Aduanero y Fiscal_x000a_Coordinación de Denuncias de Fiscalización_x000a__x000a_Dirección de Gestión de Innovación y Tecnología_x000a_Subdirección de Soluciones y Desarrollo_x000a_"/>
    <n v="1"/>
    <x v="0"/>
  </r>
  <r>
    <x v="2"/>
    <x v="1"/>
    <m/>
    <m/>
    <m/>
    <m/>
    <m/>
    <m/>
    <m/>
    <s v="Ejecutar los compromisos de la reunión realizada y las acciones a implementar."/>
    <s v="Informe que relacione la ejecución de los compromisos de la reunión realizada y las acciones implementadas"/>
    <n v="1"/>
    <d v="2025-09-01T00:00:00"/>
    <d v="2026-08-30T00:00:00"/>
    <n v="51.857142857142854"/>
    <n v="1"/>
    <s v="DGF_x000a_Dirección de Gestión de Fiscalización_x000a_Subdirección de Apoyo en la Lucha Contra el Delito Aduanero y Fiscal_x000a_Coordinación de Denuncias de Fiscalización_x000a__x000a_Dirección de Gestión de Innovación y Tecnología_x000a_Subdirección de Soluciones y Desarrollo_x000a_"/>
    <n v="1"/>
    <x v="0"/>
  </r>
  <r>
    <x v="2"/>
    <x v="1"/>
    <s v="Auditoría a los Procedimientos de Fiscalización _x000a_APF 2025-004"/>
    <s v="APF 2025-004_x000a__x000a_H5"/>
    <s v="Hallazgo 5. Deficiencias de los documentos del sistema de gestión para la atención y gestión de las denuncias Tributarias, Aduaneras y Cambiarias – TAC y desactualización de los procedimientos asociados._x000a__x000a_a)_x0009_Deficiencia en los procedimientos establecidos _x000a__x000a_Analizada la estructura de los procedimientos PR-COA-0375 “Gestión Denuncias de Fiscalización” V2 y PR-COT-0375 “Gestión Denuncias de Fiscalización” V2 se presentan las siguientes deficiencias: _x000a__x000a_•_x0009_No se señalan términos o plazos para la realización de las siguientes actividades:  entrega y aceptación del auditor responsable en el Nivel central, sustanciación o análisis de la denuncia y presentación en la Reunión del Nivel Directivo – RND. _x000a_•_x0009_No se indica las actividades a realizar en los casos que se requiera reasignar las denuncias entre direcciones seccionales. _x000a_•_x0009_No se establecen lineamientos para los casos en que las direcciones seccionales requieran hacer una devolución de una denuncia. _x000a_•_x0009_En el procedimiento se indica que la denuncia se escala por el sistema y adicional se remite correo al 201YYenunciasXX@dian.gov.co; esta última actividad hace referencia a un buzón que no existe actualmente.  _x000a_•_x0009_Existen diferentes canales de ingreso de las denuncias, tales como WhatsApp y línea 159 anticontrabando, que no hacen parte de los canales oficiales definidos en el procedimiento y disponibles en la página web._x000a__x000a_b)_x0009_Desactualización de documentos del sistema de gestión y de la matriz de riesgos, dispuestos para la atención y gestión de las denuncias Tributarias, Aduaneras y Cambiarias – TAC - Nivel Central _x000a__x000a_En la revisión efectuada a los documentos procedimentales, que soportan la gestión y atención de las denuncias TAC, se observó la desactualización en los siguientes: Procedimiento “Peticiones, quejas, sugerencias, reclamos, felicitaciones y denuncias” PR-CAC-0043 V5; Cartilla CT-AC-0004 Servicio informático electrónico - SIE – Peticiones, Quejas, Reclamos, Sugerencias y Denuncias – PQSRD; PR-COA-0375 “Gestión Denuncias de Fiscalización” V2; PR-COT-0375 “Gestión Denuncias de Fiscalización” V2; Formatos 2104 “Informe de Reunión del Nivel Directivo”; FT-COT-2459 “Informe Análisis Denuncia”; FT-COT-2440 “Control y seguimiento de las denuncias trasladas a las Direcciones Seccionales”; FT-COT-2441 “Relación insumos para programas”; FT-COT-2439 “Entrega denuncias para archivo”; Formato 2440 “Control y seguimiento de las denuncias trasladas a las Dirección Seccionales” y Manual MN-COT-0043 “Manual de usuario DENFIS”._x000a__x000a_Al respecto se registran entre otras, las siguientes actualizaciones que deben surtirse respecto de los documentos procedimentales, así:_x000a__x000a_•_x0009_Procedimientos PR-COA-0375 “Gestión Denuncias de Fiscalización” V2 y PR-COT-0375 “Gestión Denuncias de Fiscalización” V2, relaciona únicamente el sistema DENFIS, el cual dejó de funcionar desde 29 de octubre de 2021; menciona la Coordinación RILO y Auditoría Denuncias de Fiscalización, la cual dejó de existir desde la reestructuración de la entidad Decreto 1742 del año 2020; falta de coherencia en la ejecución de la actividad &quot;19. Elaborar informe análisis de denuncia”, como quiera que se conforman carpetas en SharePoint y se remite la información de manera virtual y en la actividad 27. “Envío por competencia”, respecto de la cual al revisar se estableció que el envío se hace de forma electrónica y digital. _x000a_•_x0009_Se hace referencia al formato 2270 “Acta de hechos de acción de control”, el cual no se encuentra publicado en el listado maestro de documentos; y al realizar las visitas derivadas de las denuncias, se elabora acta de hechos en plantilla diseñada por la Dirección Seccional. _x000a_•_x0009_Desactualización de los formatos 2104 “Informe de Reunión del Nivel Directivo”, FT-COT-2459 “Informe Análisis Denuncia”, FT-COT-2440 “Control y seguimiento de las denuncias trasladas a las Direcciones Seccionales”, FT-COT-2441 “Relación insumos para programas”, y FT-COT-2439 “Entrega denuncias para archivo”, los cuales tienen logotipo DIAN que no está acorde con el señalado en el Manual Corporativo de Marca. Así mismo, los formatos 2459 y 2440 hacen referencia al SIE – DENFIS, el cual no está vigente._x000a_•_x0009_La matriz de riesgos del Subproceso de Fiscalización y Liquidación, versión 4 del 29/11/2021, no incluye un riesgo asociado directamente a la gestión de denuncias de fiscalización TAC._x000a_•_x0009_La cartilla CT-AC-0004 Servicio informático electrónico - SIE – Peticiones, Quejas, Reclamos, Sugerencias y Denuncias – PQSRD publicada en el año 2021, relaciona el sistema anterior de Peticiones, Quejas, Reclamos y Sugerencias “SIE PQRS” cuando en su lugar debe relacionarse el “sistema Dynamics 365 PQSRD”._x000a__x000a_Criterio:_x000a_Art. 209 de la Constitución Política, principio de eficacia; Art. 3 de la Ley 489 de 1998 principios de eficacia y responsabilidad; Art. 3 de la Ley 1437 de 2011 principios de economía, responsabilidad y eficacia._x000a__x000a_Criterio MIPG V6:_x000a_Dimensiones 3. “Gestión con valores para resultados”, 4. “Evaluación de Resultados”, 5. “Información y comunicación” y 7. “Control Interno” en sus componentes “Evaluación del riesgo”, “Actividades de control”, “Actividades de monitoreo” e “Información y comunicación”."/>
    <m/>
    <m/>
    <s v="Debido a deficiencias en la gestión para la actualización de la documentación que permita la oportuna y efectiva gestión de las denuncias de fiscalización, actualización que refleje la información reciente de manera que facilite la comprensión y uso de los procedimientos; insumos incompletos, inoportunos, con deficiencias y/o con vencimientos cercanos; definición de términos y criterios del traslado de las denuncias con vencimientos cercanos y el análisis para el envío de las denuncias a las direcciones seccionales y falta de monitoreo y actualización permanente de los formatos atendiendo a cambios normativos._x000a_Falta de implementación de controles para garantizar la integridad y completitud de los registros, exactitud de la información contenida, la evolución de los procesos y procedimientos y la falta de comunicación y coordinación entre las diferentes áreas responsables de la ejecución."/>
    <s v="Realizar mesa de trabajo interna con el objetivo de definir la viabilidad y alcance de incluir los lineamientos definidos en el hallazgo  para la actualización del procedimiento de Denuncias de Fiscalización, incluyendo la modificación de los formatos correspondientes."/>
    <s v="Revisar el procedimiento de Gestión de Denuncias de Fiscalización."/>
    <s v="Procedimiento ajustado"/>
    <n v="1"/>
    <d v="2025-09-01T00:00:00"/>
    <d v="2026-07-30T00:00:00"/>
    <n v="47.428571428571431"/>
    <n v="1"/>
    <s v="DGF_x000a_Dirección de Gestión de Fiscalización _x000a_Subdirección de Apoyo en la Lucha Contra el Delito Aduanero y Fiscal_x000a_Coordinación de Denuncias de Fiscalización"/>
    <n v="0"/>
    <x v="1"/>
  </r>
  <r>
    <x v="2"/>
    <x v="1"/>
    <m/>
    <m/>
    <m/>
    <m/>
    <m/>
    <m/>
    <m/>
    <s v="Actualizar el procedimiento de Gestión de Denuncias de Fiscalización, con los lineamientos que se definan en la mesa de trabajo."/>
    <s v="Procedimiento publicado"/>
    <n v="1"/>
    <d v="2025-09-01T00:00:00"/>
    <d v="2026-08-30T00:00:00"/>
    <n v="51.857142857142854"/>
    <n v="0"/>
    <s v="DGF_x000a_Dirección de Gestión de Fiscalización _x000a_Subdirección de Apoyo en la Lucha Contra el Delito Aduanero y Fiscal_x000a_Coordinación de Denuncias de Fiscalización_x000a__x000a_Dirección de Gestión Estratégica y de Analítica_x000a_Subdirección de Procesos"/>
    <n v="0"/>
    <x v="1"/>
  </r>
  <r>
    <x v="2"/>
    <x v="1"/>
    <m/>
    <m/>
    <m/>
    <m/>
    <m/>
    <m/>
    <m/>
    <s v="Realizar mesa de trabajo para proponer los cambios en los formatos asociados al procedimiento de Denuncias de Fiscalización que lo requieran."/>
    <s v="Acta de Reunión"/>
    <n v="1"/>
    <d v="2025-09-01T00:00:00"/>
    <d v="2026-08-30T00:00:00"/>
    <n v="51.857142857142854"/>
    <n v="0"/>
    <s v="DGF_x000a_Dirección de Gestión de Fiscalización _x000a_Subdirección de Apoyo en la Lucha Contra el Delito Aduanero y Fiscal_x000a_Coordinación de Denuncias de Fiscalización_x000a__x000a_Dirección de Gestión Estratégica y de Analítica_x000a_Subdirección de Procesos"/>
    <n v="0"/>
    <x v="1"/>
  </r>
  <r>
    <x v="2"/>
    <x v="1"/>
    <m/>
    <m/>
    <m/>
    <m/>
    <m/>
    <m/>
    <m/>
    <s v="Actualizar los formatos asociados al procedimiento de Denuncias de Fiscalización que se definieron en la mesa de trabajo."/>
    <s v="Informe con la relación de los formatos que fueron actualizados y publicados en el listado maestro de documentos"/>
    <n v="1"/>
    <d v="2025-09-01T00:00:00"/>
    <d v="2026-08-30T00:00:00"/>
    <n v="51.857142857142854"/>
    <n v="0"/>
    <s v="DGF_x000a_Dirección de Gestión de Fiscalización _x000a_Subdirección de Apoyo en la Lucha Contra el Delito Aduanero y Fiscal_x000a_Coordinación de Denuncias de Fiscalización_x000a__x000a_Dirección de Gestión Estratégica y de Analítica_x000a_Subdirección de Procesos"/>
    <n v="0"/>
    <x v="1"/>
  </r>
  <r>
    <x v="2"/>
    <x v="1"/>
    <m/>
    <m/>
    <m/>
    <m/>
    <m/>
    <m/>
    <s v="Convocar mesas de trabajo con la Coordinación de Administración del Sistema de PQSRD - Peticiones, Quejas, Sugerencias, Reclamos y Denuncias con el propósito de analizar la  actualización de los documentos relacionados con Denuncias de Fiscalización."/>
    <s v="Realizar mesa de trabajo con la Coordinación de Administración del Sistema de PQSRD - Peticiones, Quejas, Sugerencias, Reclamos y Denuncias"/>
    <s v="Acta de reunión"/>
    <n v="1"/>
    <d v="2025-09-01T00:00:00"/>
    <d v="2025-11-30T00:00:00"/>
    <n v="12.857142857142858"/>
    <n v="1"/>
    <s v="DGF_x000a_Dirección de Gestión de Fiscalización _x000a_Subdirección de Apoyo en la Lucha Contra el Delito Aduanero y Fiscal_x000a_Coordinación de Denuncias de Fiscalización"/>
    <n v="1"/>
    <x v="0"/>
  </r>
  <r>
    <x v="2"/>
    <x v="1"/>
    <m/>
    <m/>
    <m/>
    <m/>
    <m/>
    <m/>
    <m/>
    <s v="Elaborar informe con los compromisos de la reunión realizada y las acciones a implementar."/>
    <s v="Documento con compromisos y acciones a implementar"/>
    <n v="1"/>
    <d v="2025-09-01T00:00:00"/>
    <d v="2025-11-30T00:00:00"/>
    <n v="12.857142857142858"/>
    <n v="1"/>
    <s v="DGF_x000a_Dirección de Gestión de Fiscalización _x000a_Subdirección de Apoyo en la Lucha Contra el Delito Aduanero y Fiscal_x000a_Coordinación de Denuncias de Fiscalización_x000a__x000a_Dirección de Gestión de Impuestos_x000a_Subdirección de Servicio al Ciudadano en Asuntos Tributarios_x000a_Coordinación de Administración del Sistema de Peticiones, Quejas, Sugerencias, Reclamos y Denuncias -  PQSRD"/>
    <n v="1"/>
    <x v="0"/>
  </r>
  <r>
    <x v="2"/>
    <x v="1"/>
    <s v="Auditoría a los Procedimientos de Fiscalización _x000a_APF 2025-004"/>
    <s v="APF 2025-004_x000a__x000a_H8"/>
    <s v="Hallazgo 8. Inconsistencias en el flujo de la información consignada en la documentación, manuales y funcionalidades del sistema de información de denuncias de fiscalización - SIDF  _x000a__x000a_Luego de validar la documentación y flujo de la información alojada en el sistema SIDF que apoya el subproceso auditado, se evidenció lo siguiente:  _x000a__x000a_a)_x0009_Ausencia de los manuales y cartillas que puedan ser consultados por los contribuyentes para realizar el proceso de registro de denuncias TAC. La opción indica “Sitio web en construcción”._x000a__x000a_b)_x0009_Publicación en el listado maestro de documentos de la DIANNET, del manual de usuario del anterior sistema de información de denuncias MN-COT-0043 “Manual de usuario DENFIS”._x000a__x000a_c)_x0009_Falta de publicación del manual funcional del actual sistema de información SIDF para ser consultado por los servidores públicos, en el listado maestro de documentos en la DIANNET. _x000a__x000a_d)_x0009_Al validar el manual funcional del sistema actual de denuncias de fiscalización SIDF, aportado por la Dirección de Gestión de Innovación y Tecnología – DGIT y de la opción habilitada en el sistema referente a reportes, no genera ninguna información para ninguno de los perfiles asignados validado en los lugares auditados._x000a__x000a_e)_x0009_El campo denominado “Número de Expediente” no define claramente qué se debe diligenciar, tampoco se establece si es obligatorio o no; este campo debería contener información relevante a la gestión de las investigaciones propias de la denuncia. _x000a__x000a_f)_x0009_Falta de medidas que restrinjan el tipo de archivos a cargar en el sistema por parte de los denunciantes, que pueden explotar vulnerabilidades en la seguridad de la información, tales como los archivos “.exe”, de acuerdo con lo referenciado en el Documento de Apoyo remitido a las seccionales referente al uso del sistema SIDF. _x000a__x000a_g)_x0009_El sistema SIDF no cuenta con funcionalidades de gestión de reportes, de cargas operativas, de asignaciones y traslados, control del proceso y flujo de la denuncia, alertas para prevenir vencimientos, inactividades en la gestión de las denuncias y/o trazabilidad de las mismas; obligando al desarrollo de herramientas tecnológicas alternas en archivos de Excel y tableros de control en Power BI, con insumos externos al SIDF, construidos manualmente por los analistas de datos de las Direcciones seccionales junto con la Dirección de Gestión Estratégica y de Analítica enfocados entre otros procesos a las Denuncias de Fiscalización. Cabe resaltar que para las denuncias tributarias y cambiarias se hace uso del Sistema “INTEGRA” para la gestión de los expedientes resultantes en la investigación de las denuncias, sin embargo, en la información referenciada por las seccionales auditadas esta plataforma no permite obtener de forma clara y veraz las cargas operativas ni la gestión total de las denuncias, igualmente no se interrelaciona con el SIDF para relacionar los expedientes con las mismas.  _x000a__x000a_h)_x0009_Limitación para la creación caso padre y casos hijos cuando la denuncia así lo amerita, para tener trazabilidad de la denuncia y de las diferentes investigaciones derivadas de esta. Ocasionado que en estas situaciones los casos hijos se deben de trasladar por correo electrónico y crearlos en el sistema de forma independiente, dificultando el control de los mismos. _x000a__x000a_i)_x0009_No hay conectividad entre el SIDF y otras herramientas de la entidad que le permita consultar información referente de las denuncias.  _x000a__x000a_Criterio:_x000a_Directriz 2 de la Directiva Presidencial 02 de 2022, actualización de los catálogos de los sistemas de información, servicios e información, literales a y b del numeral 2, el literal d del Numeral 5.1.37 del “Manual de Políticas y Lineamientos de Seguridad de la Información” - MN-IIT-0072, V5; numeral 4.2 de la norma ISO IEC 27001:2022._x000a__x000a_Criterio MIPG V6:_x000a_Numeral 3.4.2 “Política de Seguridad Digital” de la Dimensión 3 “Gestión con Valores para Resultados”, la política 5.3 “Política Gestión Documental” de la Dimensión 5 “Información y Comunicación” y los componentes 3 “Actividades de Control” y 5 “Actividades de Monitoreo” de la Dimensión 7 “Control Interno”."/>
    <m/>
    <m/>
    <s v="Deficiencias en la implementación de las mejores prácticas en el desarrollo de aplicaciones empresariales que permitan dar valor agregado a los procesos de las entidades."/>
    <s v="Diseñar manual que pueda ser  consultado por los contribuyentes para realizar el proceso de registro de denuncias TAC"/>
    <s v="Diseñar y publicar el manual."/>
    <s v="Manual publicado"/>
    <n v="1"/>
    <d v="2025-11-01T00:00:00"/>
    <d v="2026-09-30T00:00:00"/>
    <n v="47.571428571428569"/>
    <n v="0"/>
    <s v="DGF_x000a_Dirección de Gestión de Fiscalización _x000a_Subdirección de Apoyo en la Lucha Contra el Delito Aduanero y Fiscal_x000a_Coordinación de Denuncias de Fiscalización"/>
    <n v="0"/>
    <x v="1"/>
  </r>
  <r>
    <x v="2"/>
    <x v="1"/>
    <m/>
    <m/>
    <m/>
    <m/>
    <m/>
    <m/>
    <s v="Publicar en el listado maestro de documentos  en la DIANNET los documentos solicitados en los numerales b y c"/>
    <s v="Actualizar en el listado maestro los manuales de usuario del  DENFIS y SIDF."/>
    <s v="Manual publicado"/>
    <n v="2"/>
    <d v="2025-11-01T00:00:00"/>
    <d v="2026-09-30T00:00:00"/>
    <n v="47.571428571428569"/>
    <n v="0"/>
    <s v="DGF_x000a_Dirección de Gestión de Fiscalización _x000a_Subdirección de Apoyo en la Lucha Contra el Delito Aduanero y Fiscal_x000a_Coordinación de Denuncias de Fiscalización_x000a__x000a_Dirección de Gestión Estratégica y de Analítica_x000a_Subdirección de Procesos"/>
    <n v="0"/>
    <x v="1"/>
  </r>
  <r>
    <x v="2"/>
    <x v="1"/>
    <m/>
    <m/>
    <m/>
    <m/>
    <m/>
    <m/>
    <s v="Crear Historia de usuario para deshabilitar la opción &quot;Generar Informe Denuncias&quot; y crear el que debe tener habilitado el reporte estadístico en cada ROL"/>
    <s v="Crear Historia de usuario."/>
    <s v="Historia de usuario"/>
    <n v="1"/>
    <d v="2025-11-01T00:00:00"/>
    <d v="2026-09-30T00:00:00"/>
    <n v="47.571428571428569"/>
    <n v="1"/>
    <s v="DGF_x000a_Dirección de Gestión de Fiscalización_x000a_Subdirección de Apoyo en la Lucha Contra el Delito Aduanero y Fiscal _x000a_Coordinación de Denuncias de Fiscalización._x000a__x000a_Dirección de Gestión de Innovación y Tecnología_x000a_Subdirección de Soluciones y Desarrollo_x000a_Subdirección de Innovación y Proyectos"/>
    <n v="1"/>
    <x v="0"/>
  </r>
  <r>
    <x v="2"/>
    <x v="1"/>
    <m/>
    <m/>
    <m/>
    <m/>
    <m/>
    <m/>
    <s v="Crear historia de usuario para cambiar el nombre de la etiqueta de  “Número de Expediente” por &quot;Acto administrativo&quot; (auto de apertura, acta de hechos, acta de visitas, acta de aprehensión, entre otras)"/>
    <s v="Crear historia de usuario."/>
    <s v="Historia de usuario"/>
    <n v="1"/>
    <d v="2025-11-01T00:00:00"/>
    <d v="2026-09-30T00:00:00"/>
    <n v="47.571428571428569"/>
    <n v="1"/>
    <s v="DGF_x000a_Dirección de Gestión de Fiscalización_x000a_Subdirección de Apoyo en la Lucha Contra el Delito Aduanero y Fiscal _x000a_Coordinación de Denuncias de Fiscalización._x000a__x000a_Dirección de Gestión de Innovación y Tecnología_x000a_Subdirección de Soluciones y Desarrollo_x000a_Subdirección de Innovación y Proyectos"/>
    <n v="1"/>
    <x v="0"/>
  </r>
  <r>
    <x v="2"/>
    <x v="1"/>
    <m/>
    <m/>
    <m/>
    <m/>
    <m/>
    <m/>
    <s v="Poner en producción la solución tecnológica para las denuncias de Fiscalización."/>
    <s v="Realizar pruebas funcionales de la solución tecnológica para las denuncias fiscalización."/>
    <s v="Un formato de Aceptación de Pruebas funcionales y salida a producción - FT-IIT-1851._x000a__x000a_"/>
    <n v="1"/>
    <d v="2025-09-01T00:00:00"/>
    <d v="2028-12-31T00:00:00"/>
    <n v="173.85714285714286"/>
    <n v="0"/>
    <s v="DGF_x000a_Dirección de Gestión de Innovación y Tecnología_x000a_Subdirección de Soluciones y Desarrollo_x000a_Subdirección de Innovación y Proyectos_x000a__x000a_Dirección de Gestión de Fiscalización_x000a_Subdirección de Apoyo en la Lucha Contra el Delito Aduanero y Fiscal_x000a_Coordinación de Denuncias de Fiscalización"/>
    <n v="0"/>
    <x v="1"/>
  </r>
  <r>
    <x v="2"/>
    <x v="1"/>
    <m/>
    <m/>
    <m/>
    <m/>
    <m/>
    <m/>
    <m/>
    <s v="Poner el producción la solución tecnológica para las denuncias fiscalización."/>
    <s v="Un Acta de comité de gestión de Cambios de Tecnología del correspondiente software instalado y en producción"/>
    <n v="1"/>
    <d v="2025-09-01T00:00:00"/>
    <d v="2028-12-31T00:00:00"/>
    <n v="173.85714285714286"/>
    <n v="0"/>
    <s v="DGF_x000a_Dirección de Gestión de Innovación y Tecnología_x000a_Subdirección de Soluciones y Desarrollo_x000a_Subdirección de Innovación y Proyectos_x000a__x000a_Dirección de Gestión de Fiscalización_x000a_Subdirección de Apoyo en la Lucha Contra el Delito Aduanero y Fiscal_x000a_Coordinación de Denuncias de Fiscalización"/>
    <n v="0"/>
    <x v="1"/>
  </r>
  <r>
    <x v="2"/>
    <x v="1"/>
    <s v="Auditoría a los Procedimientos de Fiscalización _x000a_APF 2025-004"/>
    <s v="APF 2025-004_x000a__x000a_H9"/>
    <s v="Hallazgo 9. Incumplimiento en los Acuerdos de Niveles de Servicio – ANS, establecidos para la atención de solicitudes en las plataformas habilitadas de soporte de incidentes y funcionalidades Aranda y DEVOPS, habilitadas por la Dirección de Gestión Innovación y Tecnología - DGIT para el subproceso auditado _x000a__x000a_Al verificar las solicitudes reportadas tanto en las plataformas Aranda como en DEVOPS registrados con casos funcionales e incidentes del subproceso auditado, se estableció que:  _x000a__x000a_a)_x0009_En la plataforma Aranda de las 6 solicitudes reportadas para el tema de denuncias el 100% tienen incumplimiento en los ANS, el tiempo estimado de solución es de 1 día, pero todas superan esa cifra. Solo una cuenta con un cierre en 3 días, a diferencia del caso con ID 939388, que presentó una demora en cierre de 22 días. El 50% de las solicitudes se relacionan con la lentitud del sistema para realizar proceso de asignaciones, aceptaciones y cierre de las denuncias. Los incidentes reportados fueron cerrados y escalados al área de desarrollo para ser manejados en la herramienta Devops._x000a__x000a_b)_x0009_En la plataforma Devops se encuentran 7 solicitudes para el periodo auditado, las cuales corresponden a las solicitudes radicadas en la plataforma Aranda que fueron cerradas allí, para iniciar su gestión en Devops. El 100% de las solicitudes superan los ANS establecidos de 8 días, con un promedio de 12,83 días de atención para las 7 solicitudes. Existe desde el 2024 una solicitud para la asignación masiva de denuncias a las direcciones seccionales; que a corte 29/05/2024 no se ha definido fecha de solución, ni priorización en Sprint, lo que evidencia incumplimiento injustificado de los ANS del servicio. _x000a__x000a_c)_x0009_Se identificaron 398 saltos de 16.327 denuncias en los ID de las denuncias de acuerdo con las muestras del presente ejercicio auditor, que se presentan en la información remitida por la Coordinación de Denuncias de Fiscalización y por la Dirección de Gestión e Innovación y Tecnología – DGIT. Se valida que existe el caso registrado en la plataforma Devops con ID 33027, con priorización en Sprint referente a: “Corregir saltos en el consecutivo de radicación de denuncias”. Sin embargo, la inconsistencia persiste al validar con la información suministrada como muestra en las denuncias del mes de enero de 2025. (Ver Anexo 14: Verificación consecutivos SIDF)_x000a__x000a_Criterio:_x000a_“Condiciones Generales” del procedimiento PR-IIT-0458, numeral 4.2 “Solución de Incidentes y Problemas” del Instructivo IN-IIT-0255 V2._x000a__x000a_Criterio MIPG V6:_x000a_Política 3.4.2 “Política de Seguridad Digital” de la Dimensión 3 “Gestión con Valores para Resultados”, el numeral 5.2 de la Dimensión 5 “Información y Comunicación” y los componentes 3 “Actividades de Control” y 5 “Actividades de Monitoreo” de la Dimensión 7 “Control Interno”."/>
    <m/>
    <m/>
    <s v="Deficiencias en la gestión y monitoreo de los Acuerdos de Niveles de Servicio."/>
    <s v="Actualizar los acuerdos de nivel de servicio - ANS"/>
    <s v="Realizar la mesa de trabajo para definir los acuerdos de servicio._x000a__x000a_"/>
    <s v="Listado de asistencia"/>
    <n v="1"/>
    <d v="2025-09-01T00:00:00"/>
    <d v="2025-10-31T00:00:00"/>
    <n v="8.5714285714285712"/>
    <n v="1"/>
    <s v="DGF_x000a_Dirección de Gestión de Innovación y Tecnología_x000a_Subdirección de Soluciones y Desarrollo_x000a_Coordinación de Servicios y Administración Técnica._x000a__x000a_Dirección de Gestión de Fiscalización_x000a_Subdirección de Apoyo en la Lucha Contra el Delito Aduanero y Fiscal _x000a_Coordinación de Denuncias de Fiscalización."/>
    <n v="1"/>
    <x v="0"/>
  </r>
  <r>
    <x v="2"/>
    <x v="1"/>
    <m/>
    <m/>
    <m/>
    <m/>
    <m/>
    <m/>
    <m/>
    <s v="Configurar en la herramienta ARANDA los acuerdos de niveles de Servicio."/>
    <s v="Informe de resultados con la configuración realizada"/>
    <n v="1"/>
    <d v="2025-11-01T00:00:00"/>
    <d v="2025-12-31T00:00:00"/>
    <n v="8.5714285714285712"/>
    <n v="1"/>
    <s v="DGF_x000a_Dirección de Gestión de Innovación y Tecnología_x000a_Subdirección de Soluciones y Desarrollo_x000a_Coordinación de Servicios y Administración Técnica._x000a__x000a_Dirección de Gestión de Fiscalización_x000a_Subdirección de Apoyo en la Lucha Contra el Delito Aduanero y Fiscal _x000a_Coordinación de Denuncias de Fiscalización."/>
    <n v="1"/>
    <x v="0"/>
  </r>
  <r>
    <x v="2"/>
    <x v="1"/>
    <m/>
    <m/>
    <m/>
    <m/>
    <m/>
    <m/>
    <s v="Realizar mesas de trabajo con el objetivo de priorizar las historias de usuarios creadas"/>
    <s v="Realizar mesas de trabajo."/>
    <s v="Actas de reunión"/>
    <n v="2"/>
    <d v="2025-09-01T00:00:00"/>
    <d v="2025-12-31T00:00:00"/>
    <n v="17.285714285714285"/>
    <n v="2"/>
    <s v="DGF_x000a_Dirección de Gestión de Innovación y Tecnología_x000a_Subdirección de Soluciones y Desarrollo_x000a_Subdirección de Innovación y Proyectos_x000a__x000a_Dirección de Gestión de Fiscalización_x000a_Subdirección de Apoyo en la Lucha Contra el Delito Aduanero y Fiscal_x000a_Coordinación de Denuncias de Fiscalización."/>
    <n v="1"/>
    <x v="0"/>
  </r>
  <r>
    <x v="2"/>
    <x v="1"/>
    <m/>
    <m/>
    <m/>
    <m/>
    <m/>
    <m/>
    <s v="Crear historia de usuario para corregir la funcionalidad que genera los consecutivos de radicación de la denuncias de fiscalización."/>
    <s v="Radicar la historia de usuario para corregir la funcionalidad que genera los consecutivos de radicación de la denuncias de fiscalización."/>
    <s v="Historia de usuario radicada"/>
    <n v="1"/>
    <d v="2025-09-01T00:00:00"/>
    <d v="2025-12-31T00:00:00"/>
    <n v="17.285714285714285"/>
    <n v="1"/>
    <s v="DGF_x000a_Dirección de Gestión de Fiscalización _x000a_Subdirección de Apoyo en la Lucha Contra el Delito Aduanero y Fiscal_x000a_Coordinación de Denuncias de Fiscalización"/>
    <n v="1"/>
    <x v="0"/>
  </r>
  <r>
    <x v="2"/>
    <x v="1"/>
    <m/>
    <m/>
    <m/>
    <m/>
    <m/>
    <m/>
    <s v="Poner en producción la solución tecnológica que corrige el error en la funcionalidad que genera los consecutivos de radicación de la denuncias de fiscalización."/>
    <s v="Poner el producción la solución tecnológica que corrige el error en la funcionalidad que genera los consecutivos de radicación de la denuncias de fiscalización."/>
    <s v="Un formato de Aceptación de Pruebas funcionales y salida a producción - FT-IIT-1851._x000a__x000a_Un Acta de comité de gestión de Cambios de Tecnología del correspondiente software instalado y en producción"/>
    <n v="2"/>
    <d v="2025-01-01T00:00:00"/>
    <d v="2026-08-30T00:00:00"/>
    <n v="86.571428571428569"/>
    <n v="0"/>
    <s v="DGF_x000a_Dirección de Gestión de Innovación y Tecnología_x000a_Subdirección de Soluciones y Desarrollo_x000a_Subdirección de Innovación y Proyectos_x000a__x000a_Dirección de Gestión de Fiscalización_x000a_Subdirección de Apoyo en la Lucha Contra el Delito Aduanero y Fiscal_x000a_Coordinación de Denuncias de Fiscalización."/>
    <n v="0"/>
    <x v="1"/>
  </r>
  <r>
    <x v="2"/>
    <x v="1"/>
    <s v="Auditoría a los Procedimientos de Fiscalización _x000a_APF 2025-004"/>
    <s v="APF 2025-004_x000a__x000a_H10"/>
    <s v="Hallazgo 10. Deficiencias en la aplicación de políticas de accesibilidad del portal web que aloja el Sistema Informático de Denuncias de Fiscalización – SIDF  _x000a__x000a_Al validar el cumplimiento de las directrices de Accesibilidad para sitios web suministradas por el Ministerio de Tecnologías de la información y las Comunicaciones - MinTIC en cuanto al acceso y diseño de páginas digitales, se realizó una prueba de validación de accesibilidad por parte del equipo auditor al portal de denuncias de fiscalización, por medio de la herramienta gratuita denominada “Tawdis” , la cual contiene un conjunto de herramientas para el análisis de la accesibilidad de sitios web. En el análisis que arrojó la herramienta se relacionaron 3 problemas y 33 oportunidades enfocadas a mejorar el diseño, funcionalidades e implementación de herramientas para personas en condición de discapacidad visual y auditiva, inclusive herramientas multilenguaje relacionadas al cumplimiento del nivel AA de accesibilidad a sitios web , en cuanto a la percepción del contenido de la información del sitio y de los componentes de la interfaz de cara a los contribuyentes que ingresan y hacen uso del SIDF. (Ver Anexo 15: TAW Informe resumen.mhtml)._x000a__x000a_Criterio:_x000a_Anexo 1 “Directrices de accesibilidad web” de la Resolución MinTIC 1519 del 2020, criterios de accesibilidad. _x000a__x000a_Criterio MIPG V6:_x000a_Políticas 3.3.4 “Política Gobierno Digital”, 3.4.1 “Política de Transparencia, acceso a la información pública y lucha contra la corrupción” y 3.4.2 “Política de Seguridad Digital” de la Dimensión 3 “Gestión con Valores para Resultados”, el numeral 5.2 de la Dimensión 5 “Información y Comunicación” y los componentes 3 “Actividades de Control” y 5 “Actividades de Monitoreo” de la Dimensión 7 “Control Interno”."/>
    <m/>
    <m/>
    <s v="Deficiencias en el monitoreo y validación de las directrices de accesibilidad del sitio web habilitado para el subproceso auditado."/>
    <s v="Realizar mesas de trabajo con el objetivo de definir la viabilidad y alcance de incluir los lineamiento definidos en el hallazgo para el Sistema actual o en el nuevo sistema de Denuncias de Fiscalización."/>
    <s v="Realizar mesas de trabajo"/>
    <s v="Actas de reunión"/>
    <n v="2"/>
    <d v="2025-09-01T00:00:00"/>
    <d v="2025-12-31T00:00:00"/>
    <n v="17.285714285714285"/>
    <n v="2"/>
    <s v="DGF_x000a_Dirección de Gestión de Innovación y Tecnología_x000a_Subdirección de Soluciones y Desarrollo_x000a_Subdirección de Innovación y Proyectos_x000a__x000a_Dirección de Gestión de Fiscalización_x000a_Subdirección de Apoyo en la Lucha Contra el Delito Aduanero y Fiscal_x000a_Coordinación de Denuncias de Fiscalización."/>
    <n v="1"/>
    <x v="0"/>
  </r>
  <r>
    <x v="2"/>
    <x v="1"/>
    <m/>
    <m/>
    <m/>
    <m/>
    <m/>
    <m/>
    <m/>
    <s v="Elaborar informe con los compromisos de las reuniones realizadas y las acciones a implementar."/>
    <s v="Documento con compromisos y acciones a implementar"/>
    <n v="1"/>
    <d v="2025-09-01T00:00:00"/>
    <d v="2025-12-31T00:00:00"/>
    <n v="17.285714285714285"/>
    <n v="1"/>
    <s v="DGF_x000a_Dirección de Gestión de Innovación y Tecnología_x000a_Subdirección de Soluciones y Desarrollo_x000a_Subdirección de Innovación y Proyectos_x000a__x000a_Dirección de Gestión de Fiscalización_x000a_Subdirección de Apoyo en la Lucha Contra el Delito Aduanero y Fiscal_x000a_Coordinación de Denuncias de Fiscalización."/>
    <n v="1"/>
    <x v="0"/>
  </r>
  <r>
    <x v="2"/>
    <x v="1"/>
    <m/>
    <m/>
    <m/>
    <m/>
    <m/>
    <m/>
    <m/>
    <s v="Realizar seguimiento a los compromisos y acciones definidos en las mesas de trabajo."/>
    <s v="Informe de seguimiento"/>
    <n v="1"/>
    <d v="2026-01-01T00:00:00"/>
    <d v="2026-06-30T00:00:00"/>
    <n v="25.714285714285715"/>
    <n v="1"/>
    <s v="DGF_x000a_Dirección de Gestión de Fiscalización _x000a_Subdirección de Apoyo en la Lucha Contra el Delito Aduanero y Fiscal_x000a_Coordinación de Denuncias de Fiscalización"/>
    <n v="1"/>
    <x v="0"/>
  </r>
  <r>
    <x v="3"/>
    <x v="1"/>
    <s v="Auditoría de Seguimiento a Planes Integrados de Mejoramiento del Proceso de Administración de Cartera - ASA 2017005_x000a_Período_x000a_01/01/2016 a 30/01/02017_x000a_"/>
    <s v="ASA 2017005_x000a__x000a_H16"/>
    <s v="&quot;No. 16 Debilidad en la caracterización del proceso, en los lineamientos que establecen los requisitos de entrada, flujo de información y trazabilidad de los actos administrativos que llegan a cobranzas. AUDITORÍA ARC 2015003-DSI BOGOTÁ Subdirección de Gestión de Recaudo y Cobranzas - Auditoria a la recuperación de la cartera- OCI_x000a_Verificado el flujo de información y la trazabilidad de actos administrativos proferidos, ejecutoriados y remitidos por la Dirección Seccional de Aduanas de Bogotá con destino a la Divisiones de Gestión de Cobranzas de las Direcciones Seccionales de Impuestos de Bogotá y Grandes Contribuyentes se evidenció lo siguiente: _x000a_a) Los actos administrativos proferidos por la Dirección Seccional de Aduanas de Bogotá al igual que en el resto del país, no figuran en los aplicativos informáticos de la entidad, lo que genera riesgo subjetivo en su cobro._x000a_b) Los actos administrativos con destino a cobranzas llegan con el sello de ejecutoria como único requisito, lo cual no garantiza su condición de título ejecutivo._x000a_c) Los actos administrativos tales como Recursos de reconsideración que modifican parcialmente la suma a cobrar, las resoluciones que ordenan el pago de una obligación y a su vez la efectividad de una garantía (pólizas), no se envían a cobranzas integralmente, por lo tanto, no se reciben los insumos necesarios para conformar el título ejecutivo, ni se determinan las acciones a seguir para completar la gestión documental. _x000a_d)Existen fallas en la comunicación e interacción de los procesos misionales y de apoyo con respecto a las entradas y salidas de los procesos. _x000a_e) Se presenta diversidad de criterio jurídico del término &quot;ejecutoria de actos administrativos tributarios, aduaneros y cambiarios&quot;, lo que genera demoras e incertidumbre para iniciar el cobro.  Lo anterior incumple los principios de eficacia, eficiencia y celeridad contenidos en el artículo 3 de la Ley 489 de 1998. Estas situaciones se presentan debido a la ausencia de un sistema informático de la Dian para la gestión de actos administrativos aduaneros y cambiarios y por falta de lineamientos para el debido control, lo que ocasiona riesgo subjetivo para gestionar su cobro&quot;._x000a_Prueba de Auditoría:_x000a_De conformidad con las pruebas de auditoría realizadas para las situaciones anteriores, se evidencia que:  _x000a_a) Existen actos administrativos proferidos por la Dirección Seccional de Aduanas de Bogotá, que no han sido remitidos a la Dirección Seccional de Impuestos de Bogotá para su incorporación en los aplicativos de cobranzas._x000a_b) Se evidencian actos administrativos aduaneros frente a los cuales se interpuso recurso, y es allegado a la División de Gestión de Cobranzas únicamente el fallo de dicho recurso, sin el respectivo acto administrativo que constituye el título ejecutivo._x000a_c) De igual forma, se presentan situaciones en las cuales no es allegado ni el fallo del recurso ni el acto administrativo que constituye el título ejecutivo. Evidenciándose fallas de comunicación e interacción de los procesos con respecto a las entradas y salidas de los mismos. Por lo anterior, las situaciones que dieron lugar a la formulación del hallazgo persisten."/>
    <m/>
    <m/>
    <s v="Ausencia de un sistema informático de la Dian para la gestión de actos administrativos aduaneros y cambiarios  y por falta de lineamientos para el debido control."/>
    <s v="Implementar una solución informatica sujeta a la implementación del plan de modernización tecnologica de la DIAN.(LEY 1819 DEL 2016), con el fin de contar con la información integrada, actualizada y confiable para el proceso de Administración de Cartera."/>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1"/>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_x000a__x000a_REFORMULADO _x000a_20052022"/>
    <n v="1"/>
    <x v="0"/>
  </r>
  <r>
    <x v="3"/>
    <x v="1"/>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1"/>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de Innovación y Tecnología_x000a_Subdirección de Innovación y Proyectos_x000a_Subdirección de Soluciones y Desarrollo_x000a__x000a_"/>
    <n v="1"/>
    <x v="0"/>
  </r>
  <r>
    <x v="3"/>
    <x v="1"/>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ía_x000a_Dirección de Gestión de Innovación y Tecnología_x000a_Subdirección de Innovación y Proyectos_x000a_Subdirección de Soluciones y Desarrollo_x000a__x000a_"/>
    <n v="1"/>
    <x v="0"/>
  </r>
  <r>
    <x v="3"/>
    <x v="1"/>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1"/>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ía_x000a_Dirección de Gestión de Innovación y Tecnología_x000a_Subdirección de Innovación y Proyectos_x000a_Subdirección de Soluciones y Desarrollo_x000a__x000a_"/>
    <n v="1"/>
    <x v="0"/>
  </r>
  <r>
    <x v="3"/>
    <x v="1"/>
    <m/>
    <m/>
    <m/>
    <m/>
    <m/>
    <m/>
    <s v="Aprobar o validar el plan de trabajo de la implementación de la solución tecnológica "/>
    <s v="Aprobar o validar el plan de trabajo de la implementación de la solución tecnológica "/>
    <s v="Plan de trabajo aprobado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
    <n v="1"/>
    <x v="0"/>
  </r>
  <r>
    <x v="3"/>
    <x v="1"/>
    <m/>
    <m/>
    <m/>
    <m/>
    <m/>
    <m/>
    <s v="Iniciar el desarrollo de la solución tecnológica."/>
    <s v="Desarrollo de la solución"/>
    <s v="Informes de seguimiento"/>
    <n v="12"/>
    <d v="2026-01-02T00:00:00"/>
    <d v="2028-12-31T00:00:00"/>
    <n v="156.28571428571428"/>
    <n v="0"/>
    <s v="DGI_x000a_NC - Subproceso Innovación y Tecnología_x000a_Dirección de Gestión de Innovación y Tecnología_x000a_Subdirección de Innovación y Proyectos_x000a_Subdirección de Soluciones y Desarrollo_x000a__x000a_REFORMULADO _x000a_30092019_x000a_31102020_x000a_30112021_x000a_20052022_x000a_09122022"/>
    <n v="0"/>
    <x v="1"/>
  </r>
  <r>
    <x v="3"/>
    <x v="1"/>
    <m/>
    <m/>
    <m/>
    <m/>
    <m/>
    <m/>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0"/>
    <x v="1"/>
  </r>
  <r>
    <x v="3"/>
    <x v="1"/>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1"/>
    <s v="Auditoría de Seguimiento a Planes Integrados de Mejoramiento del Proceso de Administración de Cartera - ASA 2017005_x000a_Período_x000a_01/01/2016 a 30/01/02017"/>
    <s v="ASA 2017005"/>
    <s v="&quot;Desactualización del aplicativo SISCOBRA ADUANERO. - AUDITORÍA ARC 2015003 - Grandes Contribuyentes_x000a__x000a_a. Verificado el reporte de los cien (100) actos administrativos más representativos por un valor de $85.974 millones, clasificados en SISCOBRA ADUANERO como debido cobrar, se evidenció que 14 están pendientes de actualizar en Siscobra aduanero.&quot;_x000a__x000a_Prueba de Auditoria:_x000a_Verificada la actualización de SISCOBRA Aduanero frente a los actos administrativos aduaneros expedidos por la Dirección Seccional de Aduanas de Bogotá, con fallos de recursos de la Subdirección de Gestión de Recursos Jurídicos, notificados y ejecutoriados, en 21 actos revisados se evidenció que diez (10) actos administrativos no han sido allegados a la Seccional de Grandes Contribuyentes ni se ha informado si están en curso demandas ante el contencioso administrativo, para los NIT 805.000.240 Resolución Sanción No.1024 por valor de$ 84.066.840 de fecha de ejecutoría  15/07/2016, NIT 805.011.074 Liquidaciones Oficiales - de revisión No.521 por valor de $ 2.649.138.000 de fecha de ejecutoria 27/04/2016, NIT 830.017.271 Resolución Sanción No. 259 por valor de $ 154.592.599 de fecha de ejecutoria 24/02/2016, NIT 830.017.271 Resolución Sanción No.408 por valor de $ 136.259.526 de fecha de ejecutoria 04/04/2016, NIT 830.017.271 Resolución Sanción No.498 por valor de $ 88.834.468 de fecha de ejecutoría 18/04/2016, NIT 830.050.346 Liquidaciones Oficiales - De Revisión No.381 por valor de $ 24.374.000 de fecha de ejecutoría 22/03/2016, NIT 830.050.346 Liquidaciones Oficiales - De Revisión No.1049 $ 36.297.000 de fecha de ejecutoría 25/07/2016, NIT 830.050.346 Liquidaciones Oficiales - De Revisión No.1050 por valor de $ 26.541.000 de fecha de ejecutoría 25/07/2016, NIT 860.002.693 Liquidaciones Oficiales - De Revisión No.1437 por valor de $533.140.000 de fecha de ejecutoria 21/09/2016,  NIT 860.020.309Liquidaciones Oficiales – Corrección No.750 Por valor de $ 185.957.000 de fecha de ejecutoría 07/06/2016 y NIT 860.020.309 Liquidaciones Oficiales – corrección No.1235 por valor de $ 153.492.000 de fecha de ejecutoría 22/08/2016, NIT 860.020.309 Liquidaciones Oficiales – Corrección No.1426 por valor de $ 50.988.000 de fecha de ejecutoría 19/09/2016 y NIT 860.515.993 Liquidaciones Oficiales – Corrección No.1090 por valor de $ 304.177.000 de fecha de ejecutoria 27/07/2016, los cuales no han sido allegados a la seccional de Grandes Contribuyentes para la respectiva gestión de cobro._x000a__x000a_De igual forma se presentan las siguientes situaciones:_x000a__x000a_1. Existen obligaciones sin descargar en SISCOBRA: NIT 830118785. No se actualizaron los pagos en SISCOBRA Aduanero, el usuario aduanero canceló la suma de $ 367.594,000. de igual forma, no se afectó el estado de las obligaciones que estaban demandadas._x000a_2. Actos Administrativos demandados frente a los cuales se les declaró la Nulidad y están cargadas las obligaciones: NIT 892400030, Titulo ejecutivo: Resolución Sanción No. 455 del 23/03/2011 por valor de $2.769.000, creada en SISCOBRA el 21/10/2012, y fue declarada su nulidad desde 06/12/2012 por el Juzgado 14 Administrativo de Bogotá, obligación que debe estar en cero y aparece en el libro radicador de Siscobra con deuda de $2.769.000. Por lo anterior, las situaciones que dieron lugar a la formulación del hallazgo persisten."/>
    <m/>
    <m/>
    <s v="Problemas en los insumos para la conformación del expediente y su inclusión en el aplicativo SISCOBRA ADUANERO._x000a__x000a_Falta de una solución informática para la gestión de cobro aduanero y cambiario."/>
    <s v="Definir estrategia de Digitalización del proyecto"/>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1"/>
    <m/>
    <m/>
    <m/>
    <m/>
    <m/>
    <m/>
    <s v="Desarrollar o adquirir la solución tecnologíca"/>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_x000a__x000a_REFORMULADO _x000a_20052022"/>
    <n v="1"/>
    <x v="0"/>
  </r>
  <r>
    <x v="3"/>
    <x v="1"/>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1"/>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de Innovación y Tecnología_x000a_Subdirección de Innovación y Proyectos_x000a_Subdirección de Soluciones y Desarrollo_x000a_"/>
    <n v="1"/>
    <x v="0"/>
  </r>
  <r>
    <x v="3"/>
    <x v="1"/>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ía_x000a_Dirección de Gestión de Innovación y Tecnología_x000a_Subdirección de Innovación y Proyectos_x000a_Subdirección de Soluciones y Desarrollo_x000a_"/>
    <n v="1"/>
    <x v="0"/>
  </r>
  <r>
    <x v="3"/>
    <x v="1"/>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
    <n v="1"/>
    <x v="0"/>
  </r>
  <r>
    <x v="3"/>
    <x v="1"/>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ía_x000a_Dirección de Gestión de Innovación y Tecnología_x000a_Subdirección de Innovación y Proyectos_x000a_Subdirección de Soluciones y Desarrollo_x000a_"/>
    <n v="1"/>
    <x v="0"/>
  </r>
  <r>
    <x v="3"/>
    <x v="1"/>
    <m/>
    <m/>
    <m/>
    <m/>
    <m/>
    <m/>
    <s v="Aprobar o validar el plan de trabajo de la implementación de la solución tecnológica "/>
    <s v="Aprobar o validar el plan de trabajo de la implementación de la solución tecnológica "/>
    <s v="Plan de trabajo aprobado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_x000a_"/>
    <n v="1"/>
    <x v="0"/>
  </r>
  <r>
    <x v="3"/>
    <x v="1"/>
    <m/>
    <m/>
    <m/>
    <m/>
    <m/>
    <m/>
    <s v="Iniciar el desarrollo de la solución tecnológica."/>
    <s v="Desarrollo de la solución"/>
    <s v="Informes de seguimiento"/>
    <n v="7"/>
    <d v="2026-01-02T00:00:00"/>
    <d v="2027-09-30T00:00:00"/>
    <n v="90.857142857142861"/>
    <n v="0"/>
    <s v="DGI_x000a_NC - Subproceso Innovación y Tecnología_x000a_Dirección de Gestión de Innovación y Tecnología_x000a_Subdirección de Innovación y Proyectos_x000a_Subdirección de Soluciones y Desarrollo_x000a__x000a_REFORMULADO _x000a_30092019_x000a_31102020_x000a_30112021_x000a_20052022_x000a_09122022"/>
    <n v="0"/>
    <x v="1"/>
  </r>
  <r>
    <x v="3"/>
    <x v="1"/>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
    <n v="0"/>
    <x v="1"/>
  </r>
  <r>
    <x v="3"/>
    <x v="1"/>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1"/>
    <s v="Auditoría de Seguimiento a Planes Integrados de Mejoramiento del Proceso de Administración de Cartera - ASA 2017005_x000a_01/01/2016 a 30/01/02017"/>
    <s v="ASA 2017005_x000a__x000a_B"/>
    <s v="&quot;b. En revisión física de expedientes se encontró que: En el expediente 20143100034 ubicado en coactiva  solo registra aviso de cobro  de fecha abril 14 de 2015, en el expediente 2009210048  falta expedir el acto administrativo que decide sobre el archivo por pago solicitado por la aseguradora acogiéndose al beneficio de ley,  en los expedientes 2012310238 y  20153100017 falta solicitar la copia de la demanda admitida para expedir el acto correspondiente y actualizar el aplicativo SISCOBRA ADUANERO&quot;._x000a__x000a_Prueba de Auditoría:_x000a_Verificada la gestión de cobro de las obligaciones en mora de los contribuyentes en 8 expedientes con NIT 830.035.717, 830.118.785, 892.400.030, 900.088.538, 900.041.323, 830.065.609, 800.142.612 y 800.154.771, se evidenciaron las siguientes situaciones:_x000a_1. Expedientes donde la última actuación es el mandamiento de pago, expedido desde septiembre de 2014:  Expediente 830023202 en SIPAC en etapa coactiva, última actuación en SIPAC fue el mandamiento de pago No. 144896 del 04/09/2014_x000a_2. El tiempo transcurrido entre la resolución que impone la sanción y el aviso de cobro es de 4 años y entre el Aviso de Cobro y la notificación del Mandamiento de Pago transcurrieron 1 año y 4 meses, notificándose con fecha próxima a prescribir la obligación:  NIT 900088538 Resolución Sanción No. 284 del 21/02/2011, Aviso de Cobro 1-31-244-440-377 de fecha 06/05/2015, Mandamiento de Pago No. 027 de fecha 05/09/2016 Notificado Personalmente 8/09/2016._x000a_3. Actuaciones sin realizar en los aplicativos: NIT 892400030, con Resolución Sanción 455 del 23/03/2011, Declaración de nulidad de la sanción antes indicada desde 6/12/2012, sin actualizar el saldo de la obligación en SISCOBRA Aduanero._x000a_4. Avisos de cobro dirigidos solo a la Aseguradora: NIT 830035717, con Resolución Sanción No. 1561 del 16/12/2013 y Resolución que resuelve recurso No. 348 del 10/04/2014, con dos avisos de cobro desde el 20/02/2015, observándose en el expediente que esta ha sido la única actuación de cobro realizada._x000a_5. Obligaciones sin Mandamiento de Pago:  No se evidencia mandamiento de pago frente a la obligación de ventas 2012 -1, la cual fue confirmada mediante el fallo del recurso, expediente con NIT 800154771. Por lo anterior, las situaciones que dieron lugar a la formulación del hallazgo persisten._x000a_"/>
    <m/>
    <m/>
    <s v="Problemas en los insumos para la conformación del expediente y su inclusión en el aplicativo SISCOBRA ADUANERO._x000a__x000a_Falta de una solución informática para la gestión de cobro aduanero y cambiario."/>
    <s v="Implementar una solución informatica sujeta a la implementación del plan de modernización tecnologica de la DIAN.(LEY 1819 DEL 2016), con el fin de contar con la información integrada, actualizada y confiable para el proceso de Administración de Cartera."/>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1"/>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_x000a__x000a_REFORMULADO _x000a_20052022"/>
    <n v="1"/>
    <x v="0"/>
  </r>
  <r>
    <x v="3"/>
    <x v="1"/>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1"/>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de Innovación y Tecnología_x000a_Subdirección de Innovación y Proyectos_x000a_Subdirección de Soluciones y Desarrollo_x000a_"/>
    <n v="1"/>
    <x v="0"/>
  </r>
  <r>
    <x v="3"/>
    <x v="1"/>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ía_x000a_Dirección de Gestión de Innovación y Tecnología_x000a_Subdirección de Innovación y Proyectos_x000a_Subdirección de Soluciones y Desarrollo_x000a_"/>
    <n v="1"/>
    <x v="0"/>
  </r>
  <r>
    <x v="3"/>
    <x v="1"/>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1"/>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ía_x000a_Dirección de Gestión de Innovación y Tecnología_x000a_Subdirección de Innovación y Proyectos_x000a_Subdirección de Soluciones y Desarrollo_x000a_"/>
    <n v="1"/>
    <x v="0"/>
  </r>
  <r>
    <x v="3"/>
    <x v="1"/>
    <m/>
    <m/>
    <m/>
    <m/>
    <m/>
    <m/>
    <s v="Aprobar o validar el plan de trabajo de la implementación de la solución tecnológica "/>
    <s v="Aprobar o validar el plan de trabajo de la implementación de la solución tecnológica "/>
    <s v="Plan de trabajo aprobado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_x000a_"/>
    <n v="1"/>
    <x v="0"/>
  </r>
  <r>
    <x v="3"/>
    <x v="1"/>
    <m/>
    <m/>
    <m/>
    <m/>
    <m/>
    <m/>
    <s v="Iniciar el desarrollo de la solución tecnológica."/>
    <s v="Desarrollo de la solución"/>
    <s v="Informes de seguimiento"/>
    <n v="7"/>
    <d v="2026-01-02T00:00:00"/>
    <d v="2027-09-30T00:00:00"/>
    <n v="90.857142857142861"/>
    <n v="0"/>
    <s v="DGI_x000a_NC - Subproceso Innovación y Tecnología_x000a_Dirección de Gestión de Innovación y Tecnología_x000a_Subdirección de Innovación y Proyectos_x000a_Subdirección de Soluciones y Desarrollo_x000a__x000a_REFORMULADO _x000a_30092019_x000a_31102020_x000a_30112021_x000a_20052022_x000a_09122022"/>
    <n v="0"/>
    <x v="1"/>
  </r>
  <r>
    <x v="3"/>
    <x v="1"/>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0"/>
    <x v="1"/>
  </r>
  <r>
    <x v="3"/>
    <x v="1"/>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1"/>
    <s v="Auditoría de Seguimiento a Planes Integrados de Mejoramiento del Proceso de Administración de Cartera - ASA 2017005_x000a_01/01/2016 a 30/01/02017"/>
    <s v="ASA 2017005"/>
    <s v="&quot;Debilidad en la caracterización del proceso, en los lineamientos que establecen los requisitos de entrada, flujo de información y trazabilidad de los actos administrativos que llegan a cobranzas - AUDITORÍA ARC 2015003-Grandes Contribuyentes- OCI_x000a__x000a_Verificado el flujo de información y la trazabilidad de actos administrativos proferidos, ejecutoriados y remitidos por la Dirección Seccional de Aduanas de Bogotá con destino a la Divisiones de Gestión de Cobranzas de las Direcciones Seccionales de Impuestos de Bogotá y Grandes Contribuyentes se evidenció lo siguiente: _x000a_a) Los actos administrativos proferidos por la Dirección Seccional de Aduanas de Bogotá al igual que en el resto del país, no figuran en los aplicativos informáticos de la entidad, lo que genera riesgo subjetivo en su cobro._x000a_b) Los actos administrativos con destino a cobranzas llegan con el sello de ejecutoria como único requisito, lo cual no garantiza su condición de título ejecutivo._x000a_c) Los actos administrativos tales como Recursos de reconsideración que modifican parcialmente la suma a cobrar, las resoluciones que ordenan el pago de una obligación y a su vez la efectividad de una garantía (pólizas), no se envían a cobranzas integralmente, por lo tanto, no se reciben los insumos necesarios para conformar el título ejecutivo, ni se determinan las acciones a seguir para completar la gestión documental. _x000a_d)Existen fallas en la comunicación e interacción de los procesos misionales y de apoyo con respecto a las entradas y salidas de los procesos. _x000a_e) Se presenta diversidad de criterio jurídico del término &quot;ejecutoria de actos administrativos tributarios, aduaneros y cambiarios&quot;, lo que genera demoras e incertidumbre para iniciar el cobro.  Lo anterior incumple los principios de eficacia, eficiencia y celeridad contenidos en el artículo 3 de la Ley 489 de 1998. Estas situaciones se presentan debido a la ausencia de un sistema informático de la Dian para la gestión de actos administrativos aduaneros y cambiarios y por falta de lineamientos para el debido control, lo que ocasiona riesgo subjetivo para gestionar su cobro&quot;._x000a__x000a_Prueba de Auditoria:_x000a_Realizadas las pruebas para verificar la inclusión en los Aplicativos de Cobranzas de los Actos Administrativos proferidos por la Dirección Seccional de Aduanas de Bogotá y de los que contienen fallos de recursos por la Subdirección de Gestión de Recursos Jurídicos, se encontró que: _x000a_1. Frente a los Actos Administrativos allegados a la Dirección Seccional de Grandes Contribuyentes, no se informa si frente a ellos se interpuso recurso._x000a_2. No se indica a la Dirección Seccional si el Acto Administrativo fue objeto de demanda._x000a_3. Las Divisiones de Gestión Jurídica no informan sobre el resultado del fallo del recurso interpuesto frente al Acto Administrativo._x000a_4. La Seccional de Grandes Contribuyentes debe realizar las consultas pertinentes para determinar si el Acto administrativo fue demandado._x000a_5. El área de Notificaciones envía todos los Actos Administrativos, se hayan presentado recurso o no contra ellos, lo que origina que en la seccional de Grandes Contribuyentes deba realizarse la trazabilidad para determinar la exigibilidad del título ejecutivo o no._x000a_6. Actos administrativos aduaneros con fallos de recursos expedidos por la Subdirección de Gestión de Recursos Jurídicos, que se encuentran ejecutoriados y no están incluidos en SISCOBRA. (Ver actos mencionados en el hallazgo Desactualización del aplicativo SISCOBRA Aduanero).  Por lo anterior, las situaciones que dieron lugar a la formulación del hallazgo persisten._x000a_"/>
    <m/>
    <m/>
    <s v="Ausencia de un sistema informático de la Dian para la gestión de actos administrativos aduaneros y cambiarios  y por falta de lineamientos para el debido control."/>
    <s v="Realizar al interior de la División de Gestión de Cobranzas jornadas de retroalimentación en el proceso de Administración de Cartera, sobre los procedimientos y las orientaciones necesarias para su cumplimiento."/>
    <s v="Realizar al interior de la División de Gestión de Cobranzas jornadas de retroalimentación en el proceso de Administración de Cartera, sobre los procedimientos y las orientaciones necesarias para su cumplimiento."/>
    <s v="FT-GH-1722_x000a_Registro de Asistencia Capacitación Interna"/>
    <n v="1"/>
    <d v="2017-09-01T00:00:00"/>
    <d v="2017-12-31T00:00:00"/>
    <n v="17.285714285714285"/>
    <n v="1"/>
    <s v="DGI_x000a_NC - Subproceso  Administracion de Cartera.                                                                            _x000a_Dirección  Operativa de Grandes Contribuyentes                                             _x000a_Subdirección Operativa de Servicio, Recaudo, Cobro y Devoluciones_x000a_Coordinación de Cobranzas _x000a__x000a_ACTUALIZADO_x000a_30112021_x000a__x000a__x000a_"/>
    <n v="1"/>
    <x v="0"/>
  </r>
  <r>
    <x v="3"/>
    <x v="1"/>
    <m/>
    <m/>
    <m/>
    <m/>
    <m/>
    <m/>
    <s v="Realizar al interior de cada uno de los grupos internos de trabajo que conforman la Division de Gestión de Cobranzas jornadas de retroalimentación en el proceso de Administración de Cartera, sobre los procedimientos y las orientaciones necesarias para su cumplimiento. especialmente  aplicación a los lineamientos establecidos por la Coordinación Control Básico de Obligaciones en cuanto a la Captura de actos administrativos en siscobra Aduanero."/>
    <s v="Realizar al interior de cada uno de los grupos internos de trabajo que conforman la Division de Gestión de Cobranzas jornadas de retroalimentación en el proceso de Administración de Cartera, sobre los procedimientos y las orientaciones necesarias para su cumplimiento. especialmente  aplicación a los lineamientos establecidos por la Coordinación Control Básico de Obligaciones en cuanto a la Captura de actos administrativos en siscobra Aduanero."/>
    <s v="FT-GH-1722_x000a_Registro de Asistencia Capacitación Interna"/>
    <n v="1"/>
    <d v="2017-09-01T00:00:00"/>
    <d v="2017-12-31T00:00:00"/>
    <n v="17.285714285714285"/>
    <n v="1"/>
    <s v="DGI_x000a_NC - Subproceso  Administracion de Cartera.                                                                            _x000a_Dirección Operativa de Grandes Contribuyentes_x000a_Subdirección Operativa de Servicio, Recaudo, Cobro y Devoluciones_x000a_Coordinación de Cobranzas _x000a__x000a_ACTUALIZADO_x000a_30112021"/>
    <n v="1"/>
    <x v="0"/>
  </r>
  <r>
    <x v="3"/>
    <x v="1"/>
    <m/>
    <m/>
    <m/>
    <m/>
    <m/>
    <m/>
    <s v="Implementar una solución informatica sujeta a la implementación del plan de modernización tecnologica de la DIAN.(LEY 1819 DEL 2016), con el fin de contar con la información integrada, actualizada y confiable para el proceso de Administración de Cartera."/>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1"/>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_x000a__x000a_REFORMULADO _x000a_20052022"/>
    <n v="1"/>
    <x v="0"/>
  </r>
  <r>
    <x v="3"/>
    <x v="1"/>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1"/>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de Innovación y Tecnología_x000a_Subdirección de Innovación y Proyectos_x000a_Subdirección de Soluciones y Desarrollo_x000a_"/>
    <n v="1"/>
    <x v="0"/>
  </r>
  <r>
    <x v="3"/>
    <x v="1"/>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ía_x000a_Dirección de Gestión de Innovación y Tecnología_x000a_Subdirección de Innovación y Proyectos_x000a_Subdirección de Soluciones y Desarrollo_x000a_"/>
    <n v="1"/>
    <x v="0"/>
  </r>
  <r>
    <x v="3"/>
    <x v="1"/>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1"/>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ía_x000a_Dirección de Gestión de Innovación y Tecnología_x000a_Subdirección de Innovación y Proyectos_x000a_Subdirección de Soluciones y Desarrollo_x000a_"/>
    <n v="1"/>
    <x v="0"/>
  </r>
  <r>
    <x v="3"/>
    <x v="1"/>
    <m/>
    <m/>
    <m/>
    <m/>
    <m/>
    <m/>
    <s v="Aprobar o validar el plan de trabajo de la implementación de la solución tecnológica "/>
    <s v="Aprobar o validar el plan de trabajo de la implementación de la solución tecnológica "/>
    <s v="Plan de trabajo aprobado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
    <n v="1"/>
    <x v="0"/>
  </r>
  <r>
    <x v="3"/>
    <x v="1"/>
    <m/>
    <m/>
    <m/>
    <m/>
    <m/>
    <m/>
    <s v="Iniciar el desarrollo de la solución tecnológica."/>
    <s v="Desarrollo de la solución"/>
    <s v="Informes de seguimiento"/>
    <n v="7"/>
    <d v="2026-01-02T00:00:00"/>
    <d v="2027-09-30T00:00:00"/>
    <n v="90.857142857142861"/>
    <n v="0"/>
    <s v="DGI_x000a_NC - Subproceso Innovación y Tecnología_x000a_Dirección de Gestión de Innovación y Tecnología_x000a_Subdirección de Innovación y Proyectos_x000a_Subdirección de Soluciones y Desarrollo_x000a__x000a_REFORMULADO _x000a_30092019_x000a_31102020_x000a_30112021_x000a_20052022_x000a_09122022"/>
    <n v="0"/>
    <x v="1"/>
  </r>
  <r>
    <x v="3"/>
    <x v="1"/>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0"/>
    <x v="1"/>
  </r>
  <r>
    <x v="3"/>
    <x v="1"/>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1"/>
    <s v="Evaluación a la Administración de  Riesgos asociados a los procedimientos de Devoluciones y/o Compensaciones y Tráfico Postal y envios urgentes_x000a_Periodo 01/01/2016 al 30/09/2016"/>
    <s v=" ARC 2016008_x000a__x000a_H7"/>
    <s v="Deficiencia en la gestión de riesgos en el Subproceso de Devoluciones y/o Compensaciones._x000a__x000a_En la Dirección Seccional de Impuestos de Medellín, se verificó el Procedimiento de Devoluciones y/o Compensaciones por saldos a favor generados en las declaraciones de impuesto sobre las ventas (IVA), por exportaciones de oro y el Procedimiento de Investigación de Obligaciones Tributarias, Sustanciales y formales  de Fiscalización relacionado con los programas AD y PD de estas devoluciones._x000a__x000a_En las verificaciones efectuadas al Procedimiento de Devoluciones y/o Compensaciones, a través de una muestra de 46 expedientes, del período 1 de enero de 2015 al 30 de junio de 2016, se observaron deficiencias en la gestión de riesgos institucionales, las cuales se evidencian en las siguientes situaciones:_x000a__x000a_a) Limitación en la sustanciación: En 25 expedientes no se está realizando la verificación de los requisitos de fondo de las marcas asignadas por el SIE Devoluciones. _x000a__x000a_b) Vencimiento de Términos: En cinco expedientes, identificados en los papeles de trabajo,  se presentó vencimiento de los términos para proferir la Resolución de Devolución y/o Compensación y adicionalmente no se informó al jefe inmediato la materialización del riesgo de vencimiento de términos establecido en la matriz de riesgos del Subproceso de Devoluciones y/o Compensaciones, a través del formato FT-IC- 2097 establecido en el Procedimiento PR-IC-0293 Monitoreo y Mejoramiento de la Gestión de Riesgos. Esta situación tiene una presunta incidencia disciplinaria. _x000a__x000a_c) Insuficiencia en los documentos mínimos que conforman los expedientes: No se incluye la impresión de la relación de documentos anexos a la solicitud radicada a través del SIE en 3 expedientes, el certificado de existencia y representación legal en 8 expedientes y la impresión de las declaraciones de IVA que soportan la imputación del saldo a favor en 13 expedientes. _x000a_Criterios: Con lo anterior se incumple con: Las actividades 3 y 4 del procedimiento PR-RE-0124 y numeral 5.5 de la cartilla CA-RE-0038 vigentes al momento de conformación de los expedientes auditados, El Artículo 855 del Estatuto Tributario, Las actividades 1, 3 y 4 del procedimiento PR-IC-0293 &quot;Monitoreo y Mejoramiento de la Gestión de Riesgos” y el  Módulo de Control de Planeación y Gestión, Componente Administración del Riesgo, elemento  Análisis y Valoración del riesgo del MECI 2014. _x000a_"/>
    <m/>
    <m/>
    <s v="a) Del análisis de las estadísticas suministradas por la DSI de Medellín, se identificó incremento significativo de las solicitudes de devolución y/o compensación, las cuales son atendidas con los mismos recursos asignados. _x000a__x000a_b) Diversos lineamientos y planes de contingencia permanentes implementados desde el nivel central y la seccional, que conducen a levantar las marcas sin verificar y a disminuir los documentos mínimos para la conformación de los expedientes._x000a__x000a_c) Alto número de tareas asignadas por el SIE y marcas repetidas para verificar._x000a__x000a_d) Falta de oportunidad en la actualización del SIE Devoluciones y de desarrollos informáticos que permitan utilizar el sistema para solicitudes de devolución por otros conceptos._x000a__x000a_e) Deficiencia en la aplicación de los controles para evitar el vencimiento de los  términos para proferir la resolución de devolución y/o compensación, y para garantizar que se incluyan los documentos establecidos en el PR-RE-0124._x000a__x000a_f) Desatención del Procedimiento PR-IC-0293 Monitoreo y Mejoramiento de la Gestión de Riesgos._x000a_"/>
    <s v="Implementar la solución informática asociada a las funcionalidades del Servicio Informático de Devoluciones que permitirá la gestión de la totalidad de los conceptos de devolución y la captura de resoluciones de devolución y/o compensación proferidas de forma manual que no han afectado el servicio de la obligación financiera, proyecto denominado Módulo SIDEV, antes DECOVI, de los demás conceptos de devolución y Contingencias (Incluye fases de radicación, acto administrativo, notificación y reportes), la cual considera la ejecución de las siguientes etapas:_x000a__x000a_1) Elaborar documento detallado de requerimientos para la Fase I del desarrollo tecnológico que consiste en la radicación de la solicitud de devolución y generación de actos administrativos decisorios sobre las mismas, para los conceptos de devolución diferentes a renta y ventas de contribuyentes que cuentan con firma  electrónica."/>
    <s v="1) Elaborar documento detallado de requerimientos para la Fase I del desarrollo tecnológico que consiste en la radicación de la solicitud de devolución y generación de actos administrativos decisorios sobre las mismas, para los conceptos de devolución diferentes a renta y ventas de contribuyentes que cuentan con firma  electrónica."/>
    <s v="a.i) Documento FT SI 2007 Especificación funcional detallada Fase I, entregado a la Subdirección de Gestión de Tecnología para que dicha dependencia realice el análisis y diseño."/>
    <n v="1"/>
    <d v="2016-09-01T00:00:00"/>
    <d v="2017-03-31T00:00:00"/>
    <n v="30.142857142857142"/>
    <n v="1"/>
    <s v="DGI_x000a_NC - Subproceso Recaudo - Devoluciones_x000a_Dirección de Gestión  de Impuestos_x000a_Subdirección de Devoluciones._x000a__x000a_ACTUALIZADO_x000a_30112021"/>
    <n v="1"/>
    <x v="0"/>
  </r>
  <r>
    <x v="3"/>
    <x v="1"/>
    <m/>
    <m/>
    <m/>
    <m/>
    <m/>
    <m/>
    <s v="Desarrollar o adquirir la solución tecnológica "/>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1"/>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Subdirección de Devoluciones_x000a_Coordinación de Administración de Aplicativos de  Impuestos_x000a_Coordinación de Cobranzas_x000a__x000a_NC - Subproceso Innovación y Tecnología_x000a_Dirección de Gestión de Innovación y Tecnología_x000a_Subdirección de Innovacioón y Proyectos_x000a_Subdirección de Soluciones y Desarrollo"/>
    <n v="1"/>
    <x v="0"/>
  </r>
  <r>
    <x v="3"/>
    <x v="1"/>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Subdirección de Devoluciones_x000a_Coordinación de Administración de Aplicativos de  Impuestos_x000a_Coordinación de Cobranzas_x000a__x000a_"/>
    <n v="1"/>
    <x v="0"/>
  </r>
  <r>
    <x v="3"/>
    <x v="1"/>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de Innovación y Tecnología_x000a_Subdirección de Innovacioón y Proyectos_x000a_Subdirección de Soluciones y Desarrollo"/>
    <n v="1"/>
    <x v="0"/>
  </r>
  <r>
    <x v="3"/>
    <x v="1"/>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ía_x000a_Dirección de Gestión de Innovación y Tecnología_x000a_Subdirección de Innovacioón y Proyectos_x000a_Subdirección de Soluciones y Desarrollo"/>
    <n v="1"/>
    <x v="0"/>
  </r>
  <r>
    <x v="3"/>
    <x v="1"/>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Subdirección de Devoluciones_x000a_Coordinación de Administración de Aplicativos de  Impuestos_x000a_Coordinación de Cobranzas_x000a__x000a_"/>
    <n v="1"/>
    <x v="0"/>
  </r>
  <r>
    <x v="3"/>
    <x v="1"/>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ía_x000a_Dirección de Gestión de Innovación y Tecnología_x000a_Subdirección de Innovacioón y Proyectos_x000a_Subdirección de Soluciones y Desarrollo"/>
    <n v="1"/>
    <x v="0"/>
  </r>
  <r>
    <x v="3"/>
    <x v="1"/>
    <m/>
    <m/>
    <m/>
    <m/>
    <m/>
    <m/>
    <s v="Aprobar o validar el plan de trabajo de la implementación de la solución tecnológica "/>
    <s v="Aprobar o validar el plan de trabajo de la implementación de la solución tecnológica "/>
    <s v="Plan de trabajo aprobado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Subdirección de Devoluciones_x000a_Coordinación de Administración de Aplicativos de  Impuestos_x000a_Coordinación de Cobranzas_x000a__x000a_NC - Subproceso Innovación y Tecnología_x000a_Dirección de Gestión de Innovación y Tecnología_x000a_Subdirección de Innovacioón y Proyectos_x000a_Subdirección de Soluciones y Desarrollo"/>
    <n v="1"/>
    <x v="0"/>
  </r>
  <r>
    <x v="3"/>
    <x v="1"/>
    <m/>
    <m/>
    <m/>
    <m/>
    <m/>
    <m/>
    <s v="Iniciar el desarrollo de la solución tecnológica."/>
    <s v="Desarrollo de la solución"/>
    <s v="Informes de seguimiento"/>
    <n v="8"/>
    <d v="2025-06-01T00:00:00"/>
    <d v="2027-06-30T00:00:00"/>
    <n v="108.42857142857143"/>
    <n v="0"/>
    <s v="DGI_x000a_NC - Subproceso Innovación y Tecnología_x000a_Dirección de Gestión de Innovación y Tecnología_x000a_Subdirección de Innovacioón y Proyectos_x000a_Subdirección de Soluciones y Desarrollo"/>
    <n v="0"/>
    <x v="1"/>
  </r>
  <r>
    <x v="3"/>
    <x v="1"/>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ón de Cartera_x000a_NC - Subproceso  Recaudo-Devoluciones _x000a_Dirección de Gestión de Impuestos_x000a_Subdirección de Recaudo_x000a_Subdirección de Cobranzas y Control Extensivo_x000a_Subdirección de Devoluciones_x000a_Coordinación de Administración de Aplicativos de  Impuestos_x000a_Coordinación de Cobranzas_x000a__x000a_"/>
    <n v="0"/>
    <x v="1"/>
  </r>
  <r>
    <x v="3"/>
    <x v="1"/>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ón de Cartera_x000a_NC - Subproceso  Recaudo-Devoluciones _x000a_Dirección de Gestión de Impuestos_x000a_Subdirección de Recaudo_x000a_Subdirección de Cobranzas y Control Extensivo_x000a_Subdirección de Devoluciones_x000a_Coordinación de Administración de Aplicativos de  Impuestos_x000a_Coordinación de Cobranzas_x000a__x000a_NC - Subproceso Innovación y Tecnología_x000a_Dirección de Gestión de Innovación y Tecnología_x000a_Subdirección de Innovacioón y Proyectos_x000a_Subdirección de Soluciones y Desarrollo"/>
    <n v="0"/>
    <x v="1"/>
  </r>
  <r>
    <x v="3"/>
    <x v="1"/>
    <m/>
    <m/>
    <m/>
    <m/>
    <m/>
    <m/>
    <s v="b.i.) Adicionar al reporte de Solicitudes Radicadas por Dirección Seccional una columna donde se registre el número de días transcurrido desde la fecha de radicación a la fecha de generación del reporte-"/>
    <s v="b.i.) Adicionar al reporte de Solicitudes Radicadas por Dirección Seccional una columna donde se registre el número de días transcurrido desde la fecha de radicación a la fecha de generación del reporte-"/>
    <s v="b.i) Documento especificación funcional FT SI 2206 Adición columna Días Transcurridos"/>
    <n v="1"/>
    <d v="2017-03-01T00:00:00"/>
    <d v="2017-04-30T00:00:00"/>
    <n v="8.5714285714285712"/>
    <n v="1"/>
    <s v="DGI_x000a_NC - Proceso Recaudo - Devoluciones_x000a_Dirección de Gestión  de Impuestos_x000a_Subdirección de Devoluciones_x000a__x000a_ACTUALIZADO_x000a_30112021"/>
    <n v="1"/>
    <x v="0"/>
  </r>
  <r>
    <x v="3"/>
    <x v="1"/>
    <m/>
    <m/>
    <m/>
    <m/>
    <m/>
    <m/>
    <s v="b.ii) Puesta en producción adición columna días transcurridos desde la fecha de radicación a la fecha de generación del reporte"/>
    <s v="b.ii) Puesta en producción adición columna días transcurridos desde la fecha de radicación a la fecha de generación del reporte"/>
    <s v="b.ii) Reporte en producción"/>
    <n v="1"/>
    <d v="2017-04-30T00:00:00"/>
    <d v="2017-06-30T00:00:00"/>
    <n v="8.7142857142857135"/>
    <n v="1"/>
    <s v="DGI_x000a_NC - Subproceso de Innovación y Tecnologia_x000a_Dirección de Gestión de Innovación y Tecnología_x000a_Subdirección de Soluciones y Desarrollo_x000a__x000a_ACTUALIZADO_x000a_30112021_x000a_  "/>
    <n v="1"/>
    <x v="0"/>
  </r>
  <r>
    <x v="3"/>
    <x v="1"/>
    <s v=" AUDITORÍA CONTROL INTERNO CONTABLE FUNCIÓN RECAUDADORA. - ACC2018-02_x000a_Periodo 01/01/2017 al 31/12/2018"/>
    <s v="ACC 2018002_x000a__x000a_H3"/>
    <s v="INADECUADA CONCILIACIÓN DE LA CUENTA FONDOS EN TRÁNSITO:_x000a__x000a_Revisado las conciliaciones de la cuenta 1120 Fondos en Tránsito, se observa que solo se realiza conciliación entre las consignaciones realizadas por las Entidades Autorizadas paras Recaudar y la Dirección del Tesoro Nacional, sin tener en cuenta los registros contables por cada uno de los recibos de pago que realizan los contribuyentes, incumpliendo los establecido en el numeral 4.1 Controles asociados a las actividades del proceso contable de la Resolución 357 de 2008._x000a_Lo anterior, debido a que no se tiene un inventario mensual de documentos que ingresan por la red bancaria y a los continuos reprocesos de la obligación financiera que producen notas contables automáticas, lo que genera el riesgo de no ser identificadas las partidas conciliatorias mensualmente, afectando la confiabilidad de las cifras reflejadas en esta cuenta._x000a_"/>
    <m/>
    <m/>
    <s v="Debido a que no se tiene un inventario mensual de documentos que ingresan por la red bancaria y a los continuos reprocesos de la obligación financiera que producen notas contables automáticas"/>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1"/>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NC - Subproceso Innovación y Tecnología_x000a_Dirección de Gestión de Innovación y Tecnología_x000a_Subdirección de Innovacioón y Proyectos_x000a_Subdirección de Soluciones y Desarrollo"/>
    <n v="1"/>
    <x v="0"/>
  </r>
  <r>
    <x v="3"/>
    <x v="1"/>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
    <n v="1"/>
    <x v="0"/>
  </r>
  <r>
    <x v="3"/>
    <x v="1"/>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de Innovación y Tecnología_x000a_Subdirección de Innovacioón y Proyectos_x000a_Subdirección de Soluciones y Desarrollo"/>
    <n v="1"/>
    <x v="0"/>
  </r>
  <r>
    <x v="3"/>
    <x v="1"/>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ía_x000a_Dirección de Gestión de Innovación y Tecnología_x000a_Subdirección de Innovacioón y Proyectos_x000a_Subdirección de Soluciones y Desarrollo"/>
    <n v="1"/>
    <x v="0"/>
  </r>
  <r>
    <x v="3"/>
    <x v="1"/>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
    <n v="1"/>
    <x v="0"/>
  </r>
  <r>
    <x v="3"/>
    <x v="1"/>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ía_x000a_Dirección de Gestión de Innovación y Tecnología_x000a_Subdirección de Innovacioón y Proyectos_x000a_Subdirección de Soluciones y Desarrollo"/>
    <n v="1"/>
    <x v="0"/>
  </r>
  <r>
    <x v="3"/>
    <x v="1"/>
    <m/>
    <m/>
    <m/>
    <m/>
    <m/>
    <m/>
    <s v="Aprobar o validar el plan de trabajo de la implementación de la solución tecnológica "/>
    <s v="Aprobar o validar el plan de trabajo de la implementación de la solución tecnológica "/>
    <s v="Plan de trabajo aprobado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NC - Subproceso Innovación y Tecnología_x000a_Dirección de Gestión de Innovación y Tecnología_x000a_Subdirección de Innovacioón y Proyectos_x000a_Subdirección de Soluciones y Desarrollo"/>
    <n v="1"/>
    <x v="0"/>
  </r>
  <r>
    <x v="3"/>
    <x v="1"/>
    <m/>
    <m/>
    <m/>
    <m/>
    <m/>
    <m/>
    <s v="Iniciar el desarrollo de la solución tecnológica."/>
    <s v="Desarrollo de la solución"/>
    <s v="Informes de seguimiento"/>
    <n v="8"/>
    <d v="2025-06-01T00:00:00"/>
    <d v="2027-06-30T00:00:00"/>
    <n v="108.42857142857143"/>
    <n v="0"/>
    <s v="DGI_x000a_NC - Subproceso Innovación y Tecnología_x000a_Dirección de Gestión de Innovación y Tecnología_x000a_Subdirección de Innovacioón y Proyectos_x000a_Subdirección de Soluciones y Desarrollo"/>
    <n v="0"/>
    <x v="1"/>
  </r>
  <r>
    <x v="3"/>
    <x v="1"/>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
    <n v="0"/>
    <x v="1"/>
  </r>
  <r>
    <x v="3"/>
    <x v="1"/>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NC - Subproceso Innovación y Tecnología_x000a_Dirección de Gestión de Innovación y Tecnología_x000a_Subdirección de Innovacioón y Proyectos_x000a_Subdirección de Soluciones y Desarrollo"/>
    <n v="0"/>
    <x v="1"/>
  </r>
  <r>
    <x v="3"/>
    <x v="1"/>
    <s v="Auditoría al flujo de la información contable que impacta la Función Recaudadora AFR 2023-003_x000a_Periodo: 01/01/2022 al 30/03/2023"/>
    <s v="AFR 2023-003_x000a__x000a_H1"/>
    <s v="Hallazgo No. 1 Inoportunidad y diferencias en las resoluciones de cancelación de obligaciones mediante la adjudicación de bienes a favor de la Nación - DIAN_x000a__x000a_Realizado el cruce de información entre el inventario de bienes inmuebles adjudicados a la nación en procesos concursales o de cobro coactivo, con corte a 31 de diciembre de 2022, las resoluciones “Por la cual se cancelan obligaciones mediante la adjudicación de bienes a favor de la Nación U.A.E.- DIAN”, los registros contables de los inventarios y las cuentas por cobrar en contabilidad, en una muestra de 24 bienes inmuebles adjudicados, se evidenció lo siguiente:_x000a__x000a_a._x0009_Inoportunidad en la expedición de las resoluciones “Por la cual se cancelan obligaciones mediante la adjudicación de bienes a favor de la Nación U.A.E.- DIAN”, evidenciándose demoras entre 1 y 20 años para la expedición del acto administrativo en 16 bienes inmuebles adjudicados, por un valor total de $ 993.007.879,43. NIT: 830.048,245, 860,036, 547, 52.114.454, 891.501.392., 830.017.261, 860.001.330, 860.046.656, 800.190.238, 830.060.292, 830.084.985, 830.121.573 y 860.058.303. (Ver Anexo No.1.H1). DSI Bogotá_x000a__x000a_b._x0009_No se habían expedido y/o se encontraban en trámite de expedición, las resoluciones de cancelación de obligaciones para ocho (8) bienes inmuebles que se encuentran relacionados en los “Inventarios de Bienes Inmuebles Recibidos en Dación de Pago - BIRDP”, dos de ellos, con matrículas inmobiliarias No. 157-11179 y 157-10619 han transcurrido más de 16 años sin que se haya expedido la resolución respectiva, por un valor total de $ 2.494.283.520. NIT: 817.000.203, 830.044.454. _x000a__x000a_Para los NIT 900.594.234, 19.265.957, en desarrollo del ejercicio auditor se profirieron los Autos de trámite para la cancelación de obligaciones mediante la adjudicación de bienes a favor de la Nación, que están pendientes de su contabilización. DSI Bogotá_x000a__x000a_c._x0009_Diferencias entre el porcentaje de adjudicación y cuantía indicadas en la resolución de cancelación de obligaciones con bienes recibidos en dación en pago No. 862 del 27/01/2023 respecto del inventario de bienes BIRDP, por cuanto en los inventarios se registra un valor superior de $18.290.204, para el inmueble con matrícula inmobiliaria con MI 366-9906 del NIT 830.017.261. Partidas conciliatorias que requieren de la depuración a que haya lugar. DSI Bogotá y Coordinación de Contabilidad FR. _x000a__x000a_d._x0009_Resultado del registro contable de las resoluciones de cancelación, se presentan saldos contrarios a su naturaleza en las cuentas por cobrar de la contabilidad Función Recaudadora, así: NIT 860.036.547 cuenta 1305-01-001-01 Renta y Complementarios por $-408.673.891, NIT 860.001.330 cuenta 1305-04-001-01 IVA interno por $-14.636.000; NIT 830.084.985 cuenta 1305-04-001-01 IVA interno por $-5.741.000. DSI Bogotá y Coordinación de Contabilidad FR._x000a__x000a_Con lo evidenciado se desatiende lo establecido en el artículo 5 “Trámite para la cancelación de las obligaciones tributarias a cargo del deudor” del Decreto 4815 de 2007, numerales 4.1.1 “Relevancia” 4.1.2 “Representación fiel” y 4.2.2 “Oportunidad” del acápite 4 “Características cualitativas de la información financiera de propósito general” del Marco conceptual para la preparación y presentación de información financiera de las entidades de gobierno, literal C del “Instructivo para recibir bienes en pago de obligaciones fiscales” - IN-COT-0072, numeral 5.2.3.4 “Cuentas por Cobrar” Manual contable función recaudadora - MN-ADF-0005, numeral 6.3 “Cuentas por Cobrar” del Manual de políticas contables y operativas de la contabilidad de la función recaudadora V.4 y la aplicación de la Dimensión 3ª. Gestión con valores para resultados, Dimensión 4ª. Evaluación de resultados y del componente 3 Actividades de Control de la Dimensión 7ª. Control Interno del Modelo Integrado de Planeación y Gestión - MIPG. _x000a__x000a__x000a_"/>
    <m/>
    <m/>
    <s v="Deficiencias en los controles para la expedición oportuna de las resoluciones de cancelación de obligaciones,_x000a__x000a_Fallas en el flujo de la información hacia el proceso contable y en la depuración de las cuentas por cobrar_x000a__x000a_Ausencia de lineamientos que garanticen la adecuada expedición de los actos administrativos correspondientes. "/>
    <s v="Actualizar, como resulte procedente, el contenido y normatividad aplicables de los procedimientos administrativos relativos a la adjudicación de bienes ijnmuebles a la Nación por concepto de obligaciones tributarias administradas por la DIAN."/>
    <s v="Actualizar, como resulte procedente, el contenido y normatividad aplicables de los procedimientos administrativos relativos a la adjudicación de bienes ijnmuebles a la Nación por concepto de obligaciones tributarias administradas por la DIAN."/>
    <s v="Procedimientos Actualizados (Documentación administrativa actualizada)"/>
    <n v="1"/>
    <d v="2023-08-01T00:00:00"/>
    <d v="2025-02-28T00:00:00"/>
    <n v="82.428571428571431"/>
    <n v="1"/>
    <s v="DGI_x000a_NC- Subproceso Administración de Cartera_x000a_ Dirección de Gestión de Impuestos_x000a_ Subdirección Cobranzas y Control Extensivo_x000a_ Coordinación de Cobranzas                                                                                                                                                                                                                                                                                                                                                                                                                                                                                                                                                                                                                                                                                                                                                                                                                                                                                                                                                                                                                                                                                                                                                                                                                                                                                                                                                                                                                             _x000a__x000a_NC - Subproceso Recursos Administrativos_x000a_Dirección de Gestión Corporativa_x000a_Subdirección Administrativa                                                                                                                                                                                                                                                                                                                                                                                                                                                                                                                                                                                                                     _x000a_NC - Subproceso de operación logística                                                                                                          Subdirección logística                                                                                                                                                                                                                                                                                                                                                                                                                                                                                                                                                                                                                                                                                                                                                                                                                                                                                                                                                                                                                                                                                                                                                                                                                                                                                                                                                                                                                                                                                                                                                                                                                                                                                                                                                                                                                                                                                                                                                                                                                                                                                                                                                                                                                                                                                                                                                                                                                                                                                                                                                                                                                                                            NC - Subproceso Administración del Sistema de Gestión_x000a_Dirección de Gestión Estratégica y Analítica_x000a_Subdirección de Procesos        _x000a_Coordinación de Procesos y Riesgos Operacionales                                                                                                                                                                                                                                                                                                                                                                                                                                                                            _x000a__x000a_ELABORACIÓN (dd/mm/aaaa)_x000a_10/08/2023                                                                                                                                                                                                                              18/02/2024"/>
    <n v="1"/>
    <x v="0"/>
  </r>
  <r>
    <x v="3"/>
    <x v="1"/>
    <m/>
    <m/>
    <m/>
    <m/>
    <m/>
    <m/>
    <s v="Establecer una base de datos con la información de la totalidad de los bienes adjudicados en favor de la Nación (casos de contribuyentes que se encuentran en procesos y/o procedimientos de relativos a la adjudicación de bienes a la Nación)   por concepto de obligaciones tributarias administradas por la DIAN."/>
    <s v="Establecer una base de datos con la información de la totalidad de los bienes adjudicados en favor de la Nación (casos de contribuyentes que se encuentran en procesos y/o procedimientos de relativos a la adjudicación de bienes a la Nación)   por concepto de obligaciones tributarias administradas por la DIAN."/>
    <s v="Base de datos de bienes actualizada"/>
    <n v="1"/>
    <d v="2023-08-01T00:00:00"/>
    <d v="2024-02-29T00:00:00"/>
    <n v="30.285714285714285"/>
    <n v="1"/>
    <s v="DGI_x000a_DS – Subproceso Administración de Cartera_x000a_Dirección Seccional de Impuestos de Bogotá_x000a_División de Cobranzas_x000a_GIT de Representación Externa de Cobranzas_x000a_GIT Ejecución de Bienes_x000a__x000a_ELABORACIÓN (dd/mm/aaaa)_x000a_10/08/2023"/>
    <n v="1"/>
    <x v="0"/>
  </r>
  <r>
    <x v="3"/>
    <x v="1"/>
    <m/>
    <m/>
    <m/>
    <m/>
    <m/>
    <m/>
    <s v="Realizar seguimiento mensual a la base de bienes adjudicados para garantizar la oportuna expedición de los actos a través de los cuales se cancelan las obligaciones."/>
    <s v="Realizar seguimiento mensual a la base de bienes adjudicados para garantizar la oportuna expedición de los actos a través de los cuales se cancelan las obligaciones."/>
    <s v="Informe mensual"/>
    <n v="6"/>
    <d v="2023-08-01T00:00:00"/>
    <d v="2024-02-29T00:00:00"/>
    <n v="30.285714285714285"/>
    <n v="6"/>
    <s v="DGI_x000a_DS – Subproceso Administración de Cartera_x000a_Dirección Seccional de Impuestos de Bogotá_x000a_División de Cobranzas_x000a_GIT de Representación Externa de Cobranzas_x000a_GIT Ejecución de Bienes_x000a__x000a_ELABORACIÓN (dd/mm/aaaa)_x000a_10/08/2023"/>
    <n v="1"/>
    <x v="0"/>
  </r>
  <r>
    <x v="3"/>
    <x v="1"/>
    <m/>
    <m/>
    <m/>
    <m/>
    <m/>
    <m/>
    <s v="Conciliar y depurar la totalidad de los casos que fueron objeto de hallazgo en la auditoría, salvo aquellos que resulte no procedente su conciliación y depuración."/>
    <s v="Conciliar y depurar la totalidad de los casos que fueron objeto de hallazgo en la auditoría, salvo aquellos que resulte no procedente su conciliación y depuración."/>
    <s v="Notas contables de los casos depurados y conciliados"/>
    <n v="1"/>
    <d v="2023-08-01T00:00:00"/>
    <d v="2024-02-29T00:00:00"/>
    <n v="30.285714285714285"/>
    <n v="1"/>
    <s v="DGI_x000a_NC – Subproceso Función Recaudadora_x000a_Dirección de Gestión de Impuestos_x000a_Subdirección de Recaudo_x000a_Coordinación de Contabilidad de la Función Recaudadora_x000a_                                                                                                                                                                                                                                                                                                                                                                                                                                                                                                                                     NC - Subproceso Recursos Administrativos_x000a_Dirección de Gestión Corporativa_x000a_Subdirección Administrativa                                                                                                                                                                                                                                                                                                                                                                                                                                                                                                                             _x000a__x000a_DS – Subproceso Función Recaudadora_x000a_Dirección Seccional de Impuestos de Bogotá_x000a_División de Recaudo_x000a_GIT Contabilidad_x000a__x000a_ELABORACIÓN (dd/mm/aaaa)_x000a_10/08/2023                                                                                                                                                                                                                                                                                                                                                                                                                                                                                                                          "/>
    <n v="1"/>
    <x v="0"/>
  </r>
  <r>
    <x v="3"/>
    <x v="1"/>
    <m/>
    <m/>
    <m/>
    <m/>
    <m/>
    <m/>
    <s v="Elaborar un diagnóstico del estado actual del procesamiento de la información en los SIES de la entidad con impacto en el SIE de contabilidad  para establecer los ajustes a realizar a los SIES, con el fin de que la información contable de la entidad cumpla con los requerimientos de relevancia y representación fiel exigidos por el Marco Normativo para Entidades de Gobierno."/>
    <s v="Elaborar un diagnóstico del estado actual del procesamiento de la información en los SIES de la entidad con impacto en el SIE de contabilidad  para establecer los ajustes a realizar a los SIES, con el fin de que la información contable de la entidad cumpla con los requerimientos de relevancia y representación fiel exigidos por el Marco Normativo para Entidades de Gobierno."/>
    <s v="Diagnóstico"/>
    <n v="1"/>
    <d v="2024-01-15T00:00:00"/>
    <d v="2024-07-31T00:00:00"/>
    <n v="28.285714285714285"/>
    <n v="1"/>
    <s v="DGI_x000a_NC - Subproceso Función Recaudadora_x000a_Dirección de Gestión de Impuestos_x000a_Subdirección de Recaudo_x000a_Coordinación de Contabilidad de la Función Recaudadora_x000a__x000a_NC - Subproceso Innovación y Tecnología_x000a_Dirección de Gestión de Innovación y Tecnología_x000a_Subdirección de Innovación y Proyectos_x000a_Subdirección de Soluciones y Desarrollo_x000a__x000a_DS – Subproceso Administración de Cartera_x000a_Dirección Seccional de Impuestos de Cali                                                                        División de Recaudo y cobranzas                                                                  _x000a_GIT de Contabilidad_x000a__x000a_ELABORACIÓN (dd/mm/aaaa)_x000a_10/08/2023"/>
    <n v="1"/>
    <x v="0"/>
  </r>
  <r>
    <x v="3"/>
    <x v="1"/>
    <m/>
    <m/>
    <m/>
    <m/>
    <m/>
    <m/>
    <s v="Elaborar un plan de trabajo con base en los resultados del diagnóstico, que contemple las posibles alternativas de solución a las fallas detectadas, junto con la viabilidad tecnica para su ejecución en los servicios informaticos actuales o dentro del proyecto de modernización tecnologica de la entidad."/>
    <s v="Elaborar un plan de trabajo con base en los resultados del diagnóstico, que contemple las posibles alternativas de solución a las fallas detectadas, junto con la viabilidad tecnica para su ejecución en los servicios informaticos actuales o dentro del proyecto de modernización tecnologica de la entidad."/>
    <s v="Plan de Trabajo aprobado"/>
    <n v="1"/>
    <d v="2024-08-01T00:00:00"/>
    <d v="2024-10-31T00:00:00"/>
    <n v="13"/>
    <n v="1"/>
    <s v="DGI_x000a_NC - Subproceso Función Recaudadora_x000a_Dirección de Gestión de Impuestos_x000a_Subdirección de Recaudo_x000a_Coordinación de Contabilidad de la Función Recaudadora                             _x000a__x000a_NC - Subproceso Innovación y Tecnología_x000a_Dirección de Gestión de Innovación y Tecnología_x000a_Subdirección de Innovación y Proyectos_x000a_Subdirección de Soluciones y Desarrollo                                                                                                                                 _x000a__x000a_ELABORACIÓN (dd/mm/aaaa)_x000a_10/08/2023"/>
    <n v="1"/>
    <x v="0"/>
  </r>
  <r>
    <x v="3"/>
    <x v="1"/>
    <m/>
    <m/>
    <m/>
    <m/>
    <m/>
    <m/>
    <s v="Aprobar e implentar  la realización de ajustes y/o alternativas de solución de las fallas identificadas en los   servicios informaticos que proveen información al SIE de Contabilidad."/>
    <s v="Aprobar e implentar  la realización de ajustes y/o alternativas de solución de las fallas identificadas en los   servicios informaticos que proveen información al SIE de Contabilidad."/>
    <s v="Acta de aprobación  Formato de aceptación puesta en producción"/>
    <n v="1"/>
    <d v="2024-11-01T00:00:00"/>
    <d v="2025-07-31T00:00:00"/>
    <n v="38.857142857142854"/>
    <n v="1"/>
    <s v="DGI_x000a_NC - Subproceso Función Recaudadora_x000a_Dirección de Gestión de Impuestos_x000a_Subdirección de Recaudo_x000a_Coordinación de Contabilidad de la Función Recaudadora_x000a__x000a_NC - Subproceso Innovación y Tecnología_x000a_Dirección de Gestión de Innovación y Tecnología_x000a_Subdirección de Innovación y Proyectos_x000a_Subdirección de Soluciones y Desarrollo_x000a__x000a_ELABORACIÓN (dd/mm/aaaa)_x000a_10/08/2023"/>
    <n v="1"/>
    <x v="0"/>
  </r>
  <r>
    <x v="3"/>
    <x v="1"/>
    <m/>
    <m/>
    <m/>
    <m/>
    <m/>
    <m/>
    <s v="Realizar los ajustes contables a que haya lugar, derivados de las actualizaciones a los Sistemas de información"/>
    <s v="Verificar la debida realización de los ajustes contables a que haya lugar, derivados de las actualizaciones a los Sistemas de información, dentro la compentencia del contador de la Función Recaudadora."/>
    <s v="Informe"/>
    <n v="1"/>
    <d v="2026-07-01T00:00:00"/>
    <d v="2026-10-31T00:00:00"/>
    <n v="17.428571428571427"/>
    <n v="0"/>
    <s v="DGI_x000a_NC - Subproceso Función Recaudadora_x000a_Dirección de Gestión de Impuestos_x000a_Subdirección de Recaudo                                                            _x000a_Coordinación de Contabilidad de la Función Recaudadora_x000a__x000a_ELABORACIÓN (dd/mm/aaaa)_x000a_10/08/2023                                                                                                                                 "/>
    <n v="0"/>
    <x v="1"/>
  </r>
  <r>
    <x v="3"/>
    <x v="1"/>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1"/>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NC - Subproceso Innovación y Tecnología_x000a_Dirección de Gestión de Innovación y Tecnología_x000a_Subdirección de Innovacioón y Proyectos_x000a_Subdirección de Soluciones y Desarrollo"/>
    <n v="1"/>
    <x v="0"/>
  </r>
  <r>
    <x v="3"/>
    <x v="1"/>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
    <n v="1"/>
    <x v="0"/>
  </r>
  <r>
    <x v="3"/>
    <x v="1"/>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de Innovación y Tecnología_x000a_Subdirección de Innovacioón y Proyectos_x000a_Subdirección de Soluciones y Desarrollo"/>
    <n v="1"/>
    <x v="0"/>
  </r>
  <r>
    <x v="3"/>
    <x v="1"/>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ía_x000a_Dirección de Gestión de Innovación y Tecnología_x000a_Subdirección de Innovacioón y Proyectos_x000a_Subdirección de Soluciones y Desarrollo"/>
    <n v="1"/>
    <x v="0"/>
  </r>
  <r>
    <x v="3"/>
    <x v="1"/>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
    <n v="1"/>
    <x v="0"/>
  </r>
  <r>
    <x v="3"/>
    <x v="1"/>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ía_x000a_Dirección de Gestión de Innovación y Tecnología_x000a_Subdirección de Innovacioón y Proyectos_x000a_Subdirección de Soluciones y Desarrollo"/>
    <n v="1"/>
    <x v="0"/>
  </r>
  <r>
    <x v="3"/>
    <x v="1"/>
    <m/>
    <m/>
    <m/>
    <m/>
    <m/>
    <m/>
    <s v="Aprobar o validar el plan de trabajo de la implementación de la solución tecnológica "/>
    <s v="Aprobar o validar el plan de trabajo de la implementación de la solución tecnológica "/>
    <s v="Plan de trabajo aprobado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NC - Subproceso Innovación y Tecnología_x000a_Dirección de Gestión de Innovación y Tecnología_x000a_Subdirección de Innovacioón y Proyectos_x000a_Subdirección de Soluciones y Desarrollo"/>
    <n v="1"/>
    <x v="0"/>
  </r>
  <r>
    <x v="3"/>
    <x v="1"/>
    <m/>
    <m/>
    <m/>
    <m/>
    <m/>
    <m/>
    <s v="Iniciar el desarrollo de la solución tecnológica."/>
    <s v="Desarrollo de la solución"/>
    <s v="Informes de seguimiento"/>
    <n v="7"/>
    <d v="2026-01-02T00:00:00"/>
    <d v="2027-09-30T00:00:00"/>
    <n v="90.857142857142861"/>
    <n v="0"/>
    <s v="DGI_x000a_NC - Subproceso Innovación y Tecnología_x000a_Dirección de Gestión de Innovación y Tecnología_x000a_Subdirección de Innovacioón y Proyectos_x000a_Subdirección de Soluciones y Desarrollo"/>
    <n v="0"/>
    <x v="1"/>
  </r>
  <r>
    <x v="3"/>
    <x v="1"/>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
    <n v="0"/>
    <x v="1"/>
  </r>
  <r>
    <x v="3"/>
    <x v="1"/>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NC - Subproceso Innovación y Tecnología_x000a_Dirección de Gestión de Innovación y Tecnología_x000a_Subdirección de Innovacioón y Proyectos_x000a_Subdirección de Soluciones y Desarrollo"/>
    <n v="0"/>
    <x v="1"/>
  </r>
  <r>
    <x v="3"/>
    <x v="1"/>
    <s v="Auditoría al flujo de la información contable que impacta la Función Recaudadora AFR 2023-003_x000a_Periodo: 01/01/2022 al 30/03/2023"/>
    <s v="AFR 2023-003_x000a__x000a_H2"/>
    <s v="Hallazgo No. 2 Sociedades liquidadas con obligaciones pendientes de normalizar que afectan los saldos de las cuentas por cobrar en la contabilidad función recaudadora._x000a__x000a_Verificados los expedientes con bienes recibidos en dación en pago, la contabilización de las resoluciones de cancelación de obligaciones y el saldo en contabilidad de las cuentas por cobrar de renta y complementarios, ventas, retenciones en la fuente, así como en la obligación financiera, se evidenció que:_x000a__x000a_Dirección Seccional de Impuestos de Cali y Coordinación de Contabilidad Función Recaudadora_x000a__x000a_a._x0009_Sociedad con NIT 890.305.707 con liquidación judicial desde el 06/06/2012 por la Superintendencia de Sociedades, aproximadamente 11 años de haberse liquidado, presenta lo siguiente: _x000a__x000a_• En contabilidad de la función recaudadora en la cuenta por cobrar 1305-04-001-01 - IVA Interno a 31/12/2022, tiene saldo por valor de $ 150.814.000.  _x000a__x000a_• En la obligación financiera presenta saldo en ventas 2010-1 $ 25.748.000 por impuesto, ventas 2009-6 $ 21.775.000 por impuesto, que fueron canceladas según resolución que ordena la cancelación de obligaciones con bienes entregados a la nación en pago de obligaciones fiscales No. 052442014000001 del 13 enero de 2014, las cuales suman $ 47.523.000. _x000a__x000a_• De forma posterior, fue reclasificado en la cuenta de activos retirados 8315-35-001-14 – IVA la suma de $ 47.523.000, según registro nota contable 110871004269020-1 del 30/12/2018, con la justificación “según política operativa de cuentas por cobrar concepto prescritas”, valor que ya había sido cancelado con bienes recibidos en dación en pago. _x000a__x000a_b.   De igual forma, las sociedades con NIT 890.308.535, 805.008.563 y 890.314.904 liquidadas entre el 2007 y 2015, presentan saldos en las cuentas por cobrar 1305-05-001-01-Retenciones y 1305-04-001-01 IVA interno, algunas con saldo contrario a su naturaleza desde el 2019 y/o en la obligación financiera reflejan obligaciones que fueron canceladas con la resolución que ordena la cancelación de obligaciones con bienes recibidos en dación de pago, pendientes de realizar las acciones que correspondan para la normalización de saldos de obligaciones y/o depuración contable respectivamente._x000a__x000a_Dirección Seccional de Impuestos y Aduanas de Pereira y Coordinación de Contabilidad Función Recaudadora_x000a__x000a_c._x0009_Sociedad con NIT 891.400.372 con proceso especial, la liquidación de la sociedad fue declarada mediante Auto 400-19320 desde el 19/11/2013, por la Superintendencia de Sociedades, presentando:_x000a__x000a_•_x0009_En la cuenta 1311-02-009-01 Sanciones Tributarias registra saldo a 31/12/2022 por valor de $4.592.830.000. _x000a_•_x0009_Obligaciones con la acción de cobro prescrita desde hace 9 años, sin que se evidencie la expedición de los actos administrativos para la normalización de los saldos de las obligaciones a que haya lugar y/o de prescripción. _x000a__x000a_d. Sociedad con NIT 816.008.234 con Auto por medio de cual se aprueba la rendición de cuentas finales y declara terminado el proceso de liquidación judicial No. 400-017580 desde el 17/11/2016, por la Superintendencia de Sociedades, presenta:_x000a__x000a_•_x0009_En la cuenta 1305-05-001-01 Retenciones a 31/12/2022 saldo por $ 653.471.000._x000a_•_x0009_Obligaciones por normalizar y/o prescritas por valor de $ 1.638.689.000._x000a__x000a_Con lo anterior se incumple con lo establecido en los numerales 3.2.15 “Depuración contable permanente y sostenible” del Procedimiento para la evaluación del Control Interno Contable establecido en la Resolución 193 de 2016 de la Contaduría General de Nación;  numeral 5.2.3.4 “Cuentas por cobrar” Manual contable función recaudadora MN-ADF-0005, numeral 6.3 “Cuentas por cobrar” del Manual de políticas contables y operativas de la contabilidad de a función recaudadora V.4, las actividades y controles de los procedimientos de Extinción de obligaciones - PR-COT-0330 y Normalización de saldos para la obligación financiera PR-COT-0372; la aplicación de la Dimensión 3ª. Gestión con valores para resultados, Dimensión 4ª. Evaluación de resultados y del componente 3 Actividades de Control de la Dimensión 7ª. Control Interno del Modelo Integrado de Planeación y Gestión - MIPG._x000a_"/>
    <m/>
    <m/>
    <s v="Inadecuados flujos de información entre las áreas que intervienen en el proceso para la depuración de los saldos de los contribuyentes que presentan inconsistencias, no son reales o la acción de cobro esta prescrita._x000a__x000a_"/>
    <s v="Actualizar, como resulte procedente, la documentación del proceso contable de la función recaudadora."/>
    <s v="Actualizar, como resulte procedente, la documentación del proceso contable de la función recaudadora."/>
    <s v="Documentación del proceso contable de la función recaudadora actualizada"/>
    <n v="1"/>
    <d v="2026-07-01T00:00:00"/>
    <d v="2027-02-28T00:00:00"/>
    <n v="34.571428571428569"/>
    <n v="0"/>
    <s v="DGI_x000a_NC – Subproceso Función Recaudadora_x000a_Dirección de Gestión de Impuestos_x000a_Subdirección de Recaudo_x000a_Coordinación de Contabilidad de la Función Recaudadora_x000a__x000a_NC - Subproceso Administración del Sistema de Gestión_x000a_Dirección de Gestión Estratégica y Analítica_x000a_Subdirección de Procesos_x000a_Coordinación de Procesos y Riesgos Operacionales_x000a__x000a__x000a_ELABORACIÓN (dd/mm/aaaa)_x000a_10/08/2023                                                                                                                                                   _x000a_18/02/2024"/>
    <n v="0"/>
    <x v="1"/>
  </r>
  <r>
    <x v="3"/>
    <x v="1"/>
    <m/>
    <m/>
    <m/>
    <m/>
    <m/>
    <m/>
    <s v="Realizar capacitacion a todos los funcionarios de la Division de Recaudo y Cobranzas de la Seccional de impuestos y Aduanas de Pereira respecto del procedimiento de Normalizacion de Saldos  de Obligacion Financiera. PR-COT-0372, haciendo énfasis en los controles establecidos en el procedimiento y en la matriz de riesgos."/>
    <s v="Realizar capacitacion a todos los funcionarios de la Division de Recaudo y Cobranzas de la Seccional de impuestos y Aduanas de Pereira respecto del procedimiento de Normalizacion de Saldos  de Obligacion Financiera. PR-COT-0372, haciendo énfasis en los controles establecidos en el procedimiento y en la matriz de riesgos."/>
    <s v="Formato 1674 Control Registro de capacitacion diligenciado y firmado"/>
    <n v="1"/>
    <d v="2023-08-01T00:00:00"/>
    <d v="2023-10-31T00:00:00"/>
    <n v="13"/>
    <n v="1"/>
    <s v="DGI_x000a_DS – Subproceso Administración de Cartera_x000a_Dirección seccional de impuestos y aduanas de Pereira_x000a_División de recaudo y cobranzas_x000a__x000a_ELABORACIÓN (dd/mm/aaaa)_x000a_10/08/2023"/>
    <n v="1"/>
    <x v="0"/>
  </r>
  <r>
    <x v="3"/>
    <x v="1"/>
    <m/>
    <m/>
    <m/>
    <m/>
    <m/>
    <m/>
    <s v="Proferir la Resolución de Prescripción previa verificación de los términos establecidos, (30-08-2023)."/>
    <s v="Proferir la Resolución de Prescripción previa verificación de los términos establecidos, (30-08-2023)."/>
    <s v="Resoluciones de Prescripción  proferidas y notificadas  a 30-08-2023.                             "/>
    <n v="2"/>
    <d v="2023-08-01T00:00:00"/>
    <d v="2023-10-31T00:00:00"/>
    <n v="13"/>
    <n v="2"/>
    <s v="DGI_x000a_DS – Subproceso administración de cartera_x000a_DS – Subproceso función recaudadora_x000a_Dirección seccional de impuestos y aduanas de Pereira_x000a_División de recaudo y cobranzas_x000a_GIT de cobranzas_x000a__x000a_ELABORACIÓN (dd/mm/aaaa)_x000a_10/08/2023"/>
    <n v="1"/>
    <x v="0"/>
  </r>
  <r>
    <x v="3"/>
    <x v="1"/>
    <m/>
    <m/>
    <m/>
    <m/>
    <m/>
    <m/>
    <s v="Diligenciar y actualizar el Formato de seguimiento y control de procesos concursales (FT-COT-2615)"/>
    <s v="Diligenciar y actualizar el Formato de seguimiento y control de procesos concursales (FT-COT-2615)"/>
    <s v="Formato  FT-COT-2615 actualizado"/>
    <n v="1"/>
    <d v="2023-08-01T00:00:00"/>
    <d v="2023-10-31T00:00:00"/>
    <n v="13"/>
    <n v="1"/>
    <s v="DGI_x000a_DS – Subproceso administración de cartera_x000a_DS – Subproceso función recaudadora_x000a_Dirección seccional de impuestos y aduanas de Pereira_x000a_División de recaudo y cobranzas_x000a_GIT de cobranzas_x000a__x000a_ELABORACIÓN (dd/mm/aaaa)_x000a_10/08/2023"/>
    <n v="1"/>
    <x v="0"/>
  </r>
  <r>
    <x v="3"/>
    <x v="1"/>
    <s v="Auditoría al flujo de la información contable que impacta la Función Recaudadora AFR 2023-003_x000a_Periodo: 01/01/2022 al 30/03/2023"/>
    <s v="AFR 2023-003_x000a__x000a_H3"/>
    <s v="Hallazgo No. 3 Bien Inmueble recibido en dación de pago pendiente de contabilizar, sin individualizar y saldos contrarios a su naturaleza._x000a__x000a_Revisado el registro contable de los bienes inmuebles recibidos en dación en pago y las resoluciones de cancelación de obligaciones, se observó que se presenta error en los valores de los bienes inmuebles registrados en contabilidad, los cuales no coinciden con el valor consignado en la resolución de cancelación de obligaciones proferida por Cobranzas, así como un bien inmueble sin registro contable, como se indica: _x000a__x000a_a._x0009_Mediante acto administrativo No. 620001099 del 11/06/2019 de la Superintendencia de Sociedades se adjudicó a la DIAN cinco (5) bienes inmuebles con registro de matrícula inmobiliarias Nros.370-129645; 370-180973; 370-196737; 370-60084 y 370-10367 por un valor total de $1.171.615.966, de los cuales cuatro (4) están contabilizados en la cuenta 1510-02-001-01 Terrenos – Urbanos de fecha 31/10/2020, cuyos valores no corresponden con lo consignado en la resolución de cancelación de obligaciones con BIRDP No. 052442020000001 de fecha 22/01/2020. NIT 890.314.942. DSI Cali_x000a__x000a_Así mismo, la bodega recibida con MI 370-180973 por valor $ 802.510.000 según la resolución de cancelación de obligaciones antes señalada, está pendiente del respectivo registro contable en la cuenta 1510-03-001-05 Bodegas. NIT 890.314.942. DSI Cali_x000a__x000a_b. Se registró el valor total de dos (2) bienes inmuebles con MI 370-0048080 y MI 370-0048107 en un solo registro contable por valor de $ 675.409.000, sin la debida individualización de estos. NIT 890.301.701. Similar situación para el NIT 6.208.127 que en la cuenta 1510-02-001-01 Terrenos - Urbanos se registran sin individualizar siete (7) bienes inmuebles con un valor total de $ 566.085.815. DSI Cali_x000a__x000a_c. Terceros a los cuales se les realiza el registro contable de las resoluciones de cancelación de obligaciones con bienes recibidos en dación en pago y la cuenta por cobrar en contabilidad queda con saldo contrario a su naturaleza:  Con nota contable 110871312248683-1 del 30/04/2021,  se realiza el reconocimiento de la resolución de cancelación de obligaciones con BIRDP  del 6/11/2020 por valor de $ 1.901.888.000 quedando desde esa fecha el saldo de la cuenta 1305-05-001-01 - Retenciones contrario a su naturaleza. A la fecha de revisión presentaba saldo contrario por $ -617.881.000. NIT 805.000.085. DSI Cali y Coordinación de Contabilidad de la Función Recaudadora._x000a__x000a_De igual forma, la cuenta 1305-75-002-01 Impuesto sobre la renta para la Equidad CREE quedó con saldo contrario a su naturaleza por valor de $ -281.942.000, los cuales continúan a la fecha en las mismas condiciones, sin la depuración correspondiente NIT 805.000.085. Situación similar NIT 6.208.127 cuenta 1305-01-001-01 Renta y Complementarios y 1305-04-001-01 Iva Interno y NIT 800.188.238 cuenta 1305-05-001-01 Retenciones. DSI Cali y Coordinación de Contabilidad de la Función Recaudadora._x000a__x000a_d. Al verificar la conciliación de bienes adjudicados a la nación de acuerdo al formato FT-ADF-2328 correspondiente al mes de diciembre de 2022, se observa que existe una diferencia entre el saldo del inventario de bienes recibidos en dación de pago reportado por la División de Gestión de Cobranzas con el saldo en contabilidad de $835.739.440, el cual se viene arrastrando desde el año 2018, sin que se evidencie depuración alguna de esta diferencia, con la siguiente justificación “Diferencia que corresponde por la transición del nuevo marco normativo, por desvalorización de los bienes muebles, disminuyendo el valor de los inventarios.” DSI Cali._x000a__x000a_Con lo anterior se incumple con lo establecido en los numerales 3.2.8 “Eficiencia de los sistemas de información”, 3.2.10 “Registro de la totalidad de las operaciones”, 3.2.11 “Individualización de bienes, derechos y obligaciones” 3.2.14 “Análisis, verificación y conciliación de información”, 3.2.15 “Depuración contable permanente y sostenible” del Procedimiento para la evaluación del control interno contable establecido en la Resolución 193 de 2016 de la Contaduría General de Nación, numerales 6.4 “Bienes adjudicados a la nación – UAE Dian en procesos de cobro coactivo y en procesos concursales” y 7.5.1 “Bienes inmuebles” del Manual de políticas contables y operativas de la contabilidad función recaudadora -MN-ADF-0044 y la aplicación de la Dimensión 3ª. Gestión con valores para resultados, Dimensión 4ª. Evaluación de resultados y del componente 3 Actividades de control de la Dimensión 7ª Control Interno del Modelo Integrado de Planeación y Gestión -MIPG. _x000a__x000a__x000a__x000a_"/>
    <m/>
    <m/>
    <s v="Deficiencias en el flujo de información de los sistemas que son proveedores de información contable de la función recaudadora_x000a__x000a_Insuficiencia en los controles para garantizar que la totalidad de los hechos económicos con incidencia contable queden debidamente registrados y se realicen las actividades que correspondan para la depuración de las cuentas por cobrar."/>
    <s v="Actualizar, como resulte procedente, la documentación del proceso contable de la función recaudadora."/>
    <s v="Actualizar, como resulte procedente, la documentación del proceso contable de la función recaudadora."/>
    <s v="Documentación del proceso contable de la función recaudadora actualizada"/>
    <n v="1"/>
    <d v="2026-07-01T00:00:00"/>
    <d v="2027-02-28T00:00:00"/>
    <n v="35"/>
    <n v="0"/>
    <s v="DGI_x000a_NC – Subproceso Función Recaudadora_x000a_Dirección de Gestión de Impuestos_x000a_Subdirección de Recaudo_x000a_Coordinación de Contabilidad de la Función Recaudadora_x000a__x000a_NC - Subproceso Administración del Sistema de Gestión_x000a_Dirección de Gestión Estratégica y Analítica_x000a_Subdirección de Procesos_x000a_Coordinación de Procesos y Riesgos Operacionales_x000a__x000a__x000a_ELABORACIÓN (dd/mm/aaaa)_x000a_10/08/2023                                                                                                                                                 _x000a_18/02/2024"/>
    <n v="0"/>
    <x v="1"/>
  </r>
  <r>
    <x v="3"/>
    <x v="1"/>
    <m/>
    <m/>
    <m/>
    <m/>
    <m/>
    <m/>
    <s v="Elaborar un diagnóstico del estado actual del procesamiento de la información en los SIES de la entidad con impacto en el SIE de contabilidad  para establecer los ajustes a realizar a los SIES, con el fin de que la información contable de la entidad cumpla con los requerimientos de relevancia y representación fiel exigidos por el Marco Normativo para Entidades de Gobierno."/>
    <s v="Elaborar un diagnóstico del estado actual del procesamiento de la información en los SIES de la entidad con impacto en el SIE de contabilidad  para establecer los ajustes a realizar a los SIES, con el fin de que la información contable de la entidad cumpla con los requerimientos de relevancia y representación fiel exigidos por el Marco Normativo para Entidades de Gobierno."/>
    <s v="Diagnóstico"/>
    <n v="1"/>
    <d v="2024-01-15T00:00:00"/>
    <d v="2024-07-31T00:00:00"/>
    <n v="28.285714285714285"/>
    <n v="1"/>
    <s v="DGI_x000a_NC - Subproceso Función Recaudadora_x000a_Dirección de Gestión de Impuestos_x000a_Subdirección de Recaudo_x000a_Coordinación de Contabilidad de la Función Recaudadora_x000a__x000a_NC - Subproceso Innovación y Tecnología_x000a_Dirección de Gestión de Innovación y Tecnología_x000a_Subdirección de Innovación y Proyectos_x000a_Subdirección de Soluciones y Desarrollo_x000a__x000a_DS – Subproceso Administración de Cartera_x000a_Dirección Seccional de Impuestos de Cali_x000a_División de Recaudo y cobranzas_x000a_GIT de Contabilidad_x000a__x000a_ELABORACIÓN (dd/mm/aaaa)_x000a_10/08/2023"/>
    <n v="1"/>
    <x v="0"/>
  </r>
  <r>
    <x v="3"/>
    <x v="1"/>
    <m/>
    <m/>
    <m/>
    <m/>
    <m/>
    <m/>
    <s v="Elaborar un plan de trabajo con base en los resultados del diagnóstico, que contemple las posibles alternativas de solución a las fallas detectadas, junto con la viabilidad técnica para su ejecución en los servicios informáticos actuales o dentro del proyecto de modernización tecnologica de la entidad."/>
    <s v="Elaborar un plan de trabajo con base en los resultados del diagnóstico, que contemple las posibles alternativas de solución a las fallas detectadas, junto con la viabilidad técnica para su ejecución en los servicios informáticos actuales o dentro del proyecto de modernización tecnologica de la entidad."/>
    <s v="Plan de Trabajo aprobado"/>
    <n v="1"/>
    <d v="2024-08-01T00:00:00"/>
    <d v="2024-10-31T00:00:00"/>
    <n v="13"/>
    <n v="1"/>
    <s v="DGI_x000a_NC - Subproceso Función Recaudadora_x000a_Dirección de Gestión de Impuestos_x000a_Subdirección de Recaudo_x000a_Coordinación de Contabilidad de la Función Recaudadora_x000a__x000a_NC - Subproceso Innovación y Tecnología_x000a_Dirección de Gestión de Innovación y Tecnología_x000a_Subdirección de Innovación y Proyectos_x000a_Subdirección de Soluciones y Desarrollo                                                                                                                _x000a__x000a_ELABORACIÓN (dd/mm/aaaa)_x000a_10/08/2023"/>
    <n v="1"/>
    <x v="0"/>
  </r>
  <r>
    <x v="3"/>
    <x v="1"/>
    <m/>
    <m/>
    <m/>
    <m/>
    <m/>
    <m/>
    <s v="Aprobar e implentar  la realización de ajustes y/o alternativas de solución de las fallas identificadas en los   servicios informaticos que proveen información al SIE de Contabilidad."/>
    <s v="Aprobar e implentar  la realización de ajustes y/o alternativas de solución de las fallas identificadas en los   servicios informaticos que proveen información al SIE de Contabilidad."/>
    <s v="Acta de aprobación  Formato de aceptación puesta en producción"/>
    <n v="1"/>
    <d v="2024-11-01T00:00:00"/>
    <d v="2025-07-31T00:00:00"/>
    <n v="38.857142857142854"/>
    <n v="1"/>
    <s v="DGI_x000a_NC - Subproceso Función Recaudadora_x000a_Dirección de Gestión de Impuestos_x000a_Subdirección de Recaudo _x000a_Coordinación de Contabilidad de la Función Recaudadora_x000a__x000a_NC - Subproceso Innovación y Tecnología_x000a_Dirección de Gestión e Innovación y Tecnología_x000a_Subdirección de Innovación y Proyectos_x000a_Subdirección de Soluciones y Desarrollo_x000a__x000a_ELABORACIÓN (dd/mm/aaaa)_x000a_10/08/2023_x000a_                                                             "/>
    <n v="1"/>
    <x v="0"/>
  </r>
  <r>
    <x v="3"/>
    <x v="1"/>
    <m/>
    <m/>
    <m/>
    <m/>
    <m/>
    <m/>
    <s v="Realizar los ajustes contables a que haya lugar, derivados de las actualizaciones a los Sistemas de información"/>
    <s v="Verificar la debida realización de los ajustes contables a que haya lugar, derivados de las actualizaciones a los Sistemas de información, dentro la compentencia del contador de la Función Recaudadora."/>
    <s v="Informe"/>
    <n v="1"/>
    <d v="2026-07-01T00:00:00"/>
    <d v="2026-10-31T00:00:00"/>
    <n v="17.428571428571427"/>
    <n v="0"/>
    <s v="DGI_x000a_NC - Subproceso Función Recaudadora_x000a_Dirección de Gestión de Impuestos_x000a_Subdirección de Recaudo_x000a_Coordinación de Contabilidad de la Función Recaudadora_x000a__x000a_ELABORACIÓN (dd/mm/aaaa)_x000a_10/08/2023                                                                                                                                "/>
    <n v="0"/>
    <x v="1"/>
  </r>
  <r>
    <x v="3"/>
    <x v="1"/>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1"/>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NC - Subproceso Innovación y Tecnología_x000a_Dirección de Gestión de Innovación y Tecnología_x000a_Subdirección de Innovacioón y Proyectos_x000a_Subdirección de Soluciones y Desarrollo"/>
    <n v="1"/>
    <x v="0"/>
  </r>
  <r>
    <x v="3"/>
    <x v="1"/>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
    <n v="1"/>
    <x v="0"/>
  </r>
  <r>
    <x v="3"/>
    <x v="1"/>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de Innovación y Tecnología_x000a_Subdirección de Innovacioón y Proyectos_x000a_Subdirección de Soluciones y Desarrollo"/>
    <n v="1"/>
    <x v="0"/>
  </r>
  <r>
    <x v="3"/>
    <x v="1"/>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ía_x000a_Dirección de Gestión de Innovación y Tecnología_x000a_Subdirección de Innovacioón y Proyectos_x000a_Subdirección de Soluciones y Desarrollo"/>
    <n v="1"/>
    <x v="0"/>
  </r>
  <r>
    <x v="3"/>
    <x v="1"/>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
    <n v="1"/>
    <x v="0"/>
  </r>
  <r>
    <x v="3"/>
    <x v="1"/>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ía_x000a_Dirección de Gestión de Innovación y Tecnología_x000a_Subdirección de Innovacioón y Proyectos_x000a_Subdirección de Soluciones y Desarrollo"/>
    <n v="1"/>
    <x v="0"/>
  </r>
  <r>
    <x v="3"/>
    <x v="1"/>
    <m/>
    <m/>
    <m/>
    <m/>
    <m/>
    <m/>
    <s v="Aprobar o validar el plan de trabajo de la implementación de la solución tecnológica "/>
    <s v="Aprobar o validar el plan de trabajo de la implementación de la solución tecnológica "/>
    <s v="Plan de trabajo aprobado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NC - Subproceso Innovación y Tecnología_x000a_Dirección de Gestión de Innovación y Tecnología_x000a_Subdirección de Innovacioón y Proyectos_x000a_Subdirección de Soluciones y Desarrollo"/>
    <n v="1"/>
    <x v="0"/>
  </r>
  <r>
    <x v="3"/>
    <x v="1"/>
    <m/>
    <m/>
    <m/>
    <m/>
    <m/>
    <m/>
    <s v="Iniciar el desarrollo de la solución tecnológica."/>
    <s v="Desarrollo de la solución"/>
    <s v="Informes de seguimiento"/>
    <n v="8"/>
    <d v="2025-06-01T00:00:00"/>
    <d v="2027-06-30T00:00:00"/>
    <n v="108.42857142857143"/>
    <n v="0"/>
    <s v="DGI_x000a_NC - Subproceso Innovación y Tecnología_x000a_Dirección de Gestión de Innovación y Tecnología_x000a_Subdirección de Innovacioón y Proyectos_x000a_Subdirección de Soluciones y Desarrollo"/>
    <n v="0"/>
    <x v="1"/>
  </r>
  <r>
    <x v="3"/>
    <x v="1"/>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
    <n v="0"/>
    <x v="1"/>
  </r>
  <r>
    <x v="3"/>
    <x v="1"/>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NC - Subproceso Innovación y Tecnología_x000a_Dirección de Gestión de Innovación y Tecnología_x000a_Subdirección de Innovacioón y Proyectos_x000a_Subdirección de Soluciones y Desarrollo"/>
    <n v="0"/>
    <x v="1"/>
  </r>
  <r>
    <x v="3"/>
    <x v="1"/>
    <s v="Auditoría al flujo de la información contable que impacta la Función Recaudadora AFR 2023-003_x000a_Periodo: 01/01/2022 al 30/03/2023"/>
    <s v="AFR 2023-003_x000a__x000a_H4"/>
    <s v="Hallazgo No.4 Deficiencias en la depuración de terceros según Memorando 193 del 26 octubre de 2022 y en la Reclasificación de cuentas por cobrar._x000a__x000a_Verificadas las acciones para la conciliación a nivel de tercero de saldos de la cuenta por cobrar de la contabilidad de la función recaudadora contra el inventario de cartera de las dependencias de cobranzas de acuerdo con el Memorando 193 de 2022 y la depuración de las partidas conciliatorias, se evidenció que:_x000a__x000a_a._x0009_Admisión de demandas en primera instancia que solo están reconocidas contablemente en la cuenta de orden 8120-05-001-03 - 1ra Instancia por valor $ 4.595.571.000, sin acreditarse la cuenta del balance 1305-01-001-01 - Renta y Complementarios, arrojando saldo cobrable por valor $ 4.595.571.000, el cual no está ejecutoriado por encontrarse en discusión en sede judicial; ocasionando que el valor en mención queda doblemente registrado, tanto en cuentas del balance como en cuentas de orden y presentando diferencias con el inventario de cartera. NIT 900.463.896, 38.852.911, 900.039.901. DSI Cali_x000a__x000a_b._x0009_Contribuyentes a los cuales debe realizarse la normalización de saldos de las obligaciones por saldos irreales, obligaciones canceladas, procesos terminados en SIPAC, prescripción y/o presentan diferencias con el inventario de cartera, los cuales vienen presentando saldo en las cuentas por cobrar en contabilidad: 1305-01-001-01 Renta y Complementarios y 1311-02-009-01 Sanciones Tributarias sobreestimando las mismas. DSI Cali NIT 805.011.229, 800.079.742, 805.026.197, 900.341.531, 890.318.278. (Ver Anexo No.2 H1) DSIA Pereira NIT 816.008.234, 816.002.492, 891.401.711, 900.391.332, 891.401.345. (Ver anexo No.3 H1) _x000a__x000a_c._x0009_Insuficiencias en el seguimiento y depuración de las partidas conciliatorias identificadas a nivel de terceros establecidos en el Memorando 193 del 26/10/2022, por cuanto se evidenció que se identificó el origen de las diferencias entre contabilidad y el inventario de cartera, quedando por realizar las acciones a que hubiere lugar para la depuración correspondiente como lo establece el memorando en mención. NIT 891.400.372, 816.001.596, 901.111.126, 91.277.535, 10.130.358, 816.007.300, 816.008.234, 891.401.345. DSIA Pereira. (Ver anexo No.3 H2)_x000a__x000a_d._x0009_La Coordinación de contabilidad de la FR generó notas contables automáticas (SIE Contabilidad) con fecha 30/12/2022, para la reclasificación a cuentas de orden 8315 “Bienes y Derechos Retirados” un valor total de $ 58.320.720.000 de liquidaciones oficiales de revisión proferidas en la DSIA Pereira en las vigencias 2021 y 2022, ejecutoriadas en la vigencia 2022, y que habían sido reconocidas en las cuentas por cobrar 1305-01-001-01 Renta y Complementarios y 1311-02-009-01 Sanciones Tributarias, sin que se evidencié para dicha reclasificación, el cumplimiento de las políticas contables y operativas para la baja en cuentas en las cuentas por cobrar de la contabilidad de la Función Recaudadora y lo señalado en el Manual Contable MN-ADF-0005 referente a las cuentas de Orden Deudoras de Control - 8315 Bienes y Derechos Retirados, que indica: “Representa el valor de las cuentas por cobrar que no corresponden a derechos ciertos para la entidad por tratarse de saldos sobre los cuales opera la extinción”. NIT 901.111.126, 900.240.289, 900.554.743, 900.100.417. Coordinación de Contabilidad FR._x000a__x000a_e._x0009_La Coordinación de Contabilidad FR, en la vigencia 2022, realizó Reclasificación en las cuentas de baja de activos 8315-35-001-44 Sanciones Tributarias y 8315-35-001-08 Renta y Complementarios, de obligaciones que a la fecha se encuentra prescrita la acción de cobro, por políticas operativas y/o por reclasificación de cuentas por cobrar, en la DSI Cali, por un valor total de $ 63.418.048.000._x000a__x000a_En dicha reclasificación no se evidencia el cumplimiento de la política contable  para la baja en cuentas por cobrar en lo relacionado con: “Se dan de baja las cuentas por cobrar cuando expire la facultad para ejecutar el cobro y se expidan los actos administrativos que reconozcan la ocurrencia de la prescripción u ordenen la remisión de las obligaciones”; y lo señalado en el Manual Contable Función Recaudadora MN-ADF-0005 referente a las cuentas de Orden Deudoras de Control - 8315 Bienes y Derechos Retirados, el cual señala que esta cuenta se debita con “El reconocimiento de las resoluciones de prescripción y resoluciones de remisión expedidas”; así mismo, está pendiente la depuración y/o expedición de los actos administrativos de prescripción cuando corresponda, lo que permite disminuir y/o eliminar el saldo en estas cuentas. NIT 805.011.229, 800.079.742, 900.259.337, 890.318.278, 800.224.288, 805.026.197. DSI Cali y Coordinación de Contabilidad FR_x000a__x000a_Con lo anterior se incumple con lo establecido en los numerales   3.2.14 “Análisis, verificación y conciliación de información”, 3.2.15 “Depuración contable permanente y sostenible” del Procedimiento para la evaluación del Control Interno Contable establecido en la Resolución 193 de 2016 de la Contaduría General de Nación;  numeral 6.3 “Cuentas por cobrar” y 7.3 “Cuentas por cobrar” del Manual de Políticas Contables y Operativas de la Contabilidad de la Función Recaudadora V.4, Manual Contable Función Recaudadora MN-ADF-005 la aplicación de la Dimensión 3ª. Gestión con valores para resultados, Dimensión 4ª. Evaluación de resultados y del componente 3 Actividades de control de la Dimensión 7ª. Control Interno del Modelo Integrado de Planeación y Gestión - MIPG."/>
    <m/>
    <m/>
    <s v="Falta de coordinación y comunicación entre las dependencias proveedoras de información contable y el área de contabilidad para garantizar que las acciones realizadas para depurar los terceros se realice de forma eficaz, oportuna y se logren los objetivos._x000a__x000a__x000a_Deficiencias en la aplicación de las políticas contables y operativas de la contabilidad de la función recaudadora."/>
    <s v="Actualizar, como resulte procedente la documentación que impacte la depuracion de los saldos de cartera, informados al proceso contable de la función recaudadora."/>
    <s v="Actualizar, como resulte procedente la documentación que impacte la depuracion de los saldos de cartera, informados al proceso contable de la función recaudadora."/>
    <s v="Documentación actualizada"/>
    <n v="1"/>
    <d v="2026-07-01T00:00:00"/>
    <d v="2027-02-28T00:00:00"/>
    <n v="34.571428571428569"/>
    <n v="0"/>
    <s v="DGI_x000a_NC – Subproceso Función Recaudadora_x000a_Dirección de Gestión de Impuestos_x000a_Subdirección de Recaudo_x000a_Coordinación de Contabilidad de la Función Recaudadora_x000a__x000a_NC - Subproceso Administración del Sistema de Gestión_x000a_Dirección de Gestión Estratégica y Analítica_x000a_Subdirección de Procesos_x000a_Coordinación de Procesos y Riesgos Operacionales_x000a__x000a__x000a_ELABORACIÓN (dd/mm/aaaa)_x000a_10/08/2023                                                                                                                                                  _x000a_18/02/2024"/>
    <n v="0"/>
    <x v="1"/>
  </r>
  <r>
    <x v="3"/>
    <x v="1"/>
    <m/>
    <m/>
    <m/>
    <m/>
    <m/>
    <m/>
    <s v="Actualizacion de saldos en los inventarios de cartera"/>
    <s v="Actualizacion de saldos en los inventarios de cartera"/>
    <s v="Saldos Actualizados"/>
    <n v="1"/>
    <d v="2023-08-01T00:00:00"/>
    <d v="2023-10-31T00:00:00"/>
    <n v="13"/>
    <n v="1"/>
    <s v="DGI_x000a_DS – Subproceso administración de cartera_x000a_DS – Subproceso función recaudadora_x000a_Dirección seccional de impuestos y aduanas de Pereira_x000a_División de recaudo y cobranzas_x000a_GIT de cobranzas_x000a__x000a_ELABORACIÓN (dd/mm/aaaa)_x000a_10/08/2023"/>
    <n v="1"/>
    <x v="0"/>
  </r>
  <r>
    <x v="3"/>
    <x v="1"/>
    <m/>
    <m/>
    <m/>
    <m/>
    <m/>
    <m/>
    <s v="Previo concepto de los responsables del proceso de administración de cartera reclasificar los nits / registros  que fueron trasladados a cuentas de orden 8315 “Bienes y Derechos Retirados” , por medio de notas contables automáticas (SIE Contabilidad) con fecha 30/12/2022, correspondientes a la Dirección seccional de impuestos de Cali y de Impuestos y aduanas de Pereira."/>
    <s v="Previo concepto de los responsables del proceso de administración de cartera, de ser procedente, reclasificar los nits / registros  que fueron trasladados a cuentas de orden 8315 “Bienes y Derechos Retirados” , por medio de notas contables automáticas (SIE Contabilidad) con fecha 30/12/2022, correspondientes a la Dirección seccional de impuestos de Cali y de Impuestos y aduanas de Pereira, dentro la competencia del contador de la Función Recaudadora."/>
    <s v="Notas manuales o registros automáticos de registros reclasificados"/>
    <n v="1"/>
    <d v="2026-07-01T00:00:00"/>
    <d v="2027-02-28T00:00:00"/>
    <n v="34.571428571428569"/>
    <n v="0"/>
    <s v="DGI_x000a_NC - Subproceso Función Recaudadora_x000a_Dirección de Gestión de Impuestos_x000a_Subdirección de Recaudo _x000a_Coordinación de Administración de Aplicativos de Impuestos_x000a_Coordinación de Contabilidad de la Función Recaudadora_x000a_                                                                                                                                           ELABORACIÓN (dd/mm/aaaa)_x000a_10/08/2023                                                                                                                    18/02/2024"/>
    <n v="0"/>
    <x v="1"/>
  </r>
  <r>
    <x v="3"/>
    <x v="1"/>
    <m/>
    <m/>
    <m/>
    <m/>
    <m/>
    <m/>
    <s v="Actualizar, como resulte procedente, la documentación del proceso contable, de la Función Recaudadora en los aspectos relativos a la baja en cuenta y a la clasificación de cartera contenida en la política operativa."/>
    <s v="Actualizar, como resulte procedente, la documentación del proceso contable, de la Función Recaudadora en los aspectos relativos a la baja en cuenta y a la clasificación de cartera contenida en la política operativa."/>
    <s v="Documentación del proceso contable FR, actualizada y publicada"/>
    <n v="1"/>
    <d v="2026-07-01T00:00:00"/>
    <d v="2027-02-28T00:00:00"/>
    <n v="35"/>
    <n v="0"/>
    <s v="DGI_x000a_NC - Subproceso Función Recaudadora_x000a_Dirección de Gestión de Impuestos_x000a_Subdirección de Recaudo _x000a_Coordinación de Administración de Aplicativos de Impuestos_x000a_Coordinación de Contabilidad de la Función Recaudadora_x000a__x000a_NC - Subproceso Administración de Cartera_x000a_Subdirección de Cobranzas y Control Extensivo_x000a_Coordinación de Cobranzas_x000a__x000a_NC - Subproceso Administración del Sistema de Gestión_x000a_Dirección de Gestión Estratégica y Analítica_x000a_Subdirección de Procesos        _x000a_Coordinación de Procesos y Riesgos Operacionales_x000a__x000a_ELABORACIÓN (dd/mm/aaaa)_x000a_10/08/2023"/>
    <n v="0"/>
    <x v="1"/>
  </r>
  <r>
    <x v="3"/>
    <x v="1"/>
    <s v="Auditoría al flujo de la información contable que impacta la Función Recaudadora AFR 2023-003_x000a_Periodo: 01/01/2022 al 30/03/2023"/>
    <s v="AFR 2023-003_x000a__x000a_H7"/>
    <s v="Hallazgo No.7 Documentos sin contabilizar e inoportunidad en el registro contable_x000a__x000a_Verificado el reporte de los actos administrativos proferidos por el Sistema INTEGRA,  relacionados con las resoluciones sanción y liquidaciones oficiales, los formatos FT-ADF-1943, FT-ADF-2325, FT-ADF-2333 que corresponden a los informes de actos administrativos decisorios proferidos, ejecutoriados y acumulados por cada vigencia de Fiscalización y Liquidación Tributaria Intensiva y Extensiva, con el fin de establecer el flujo de información en los sistemas y su correspondiente registro automático en el módulo contable MUISCA, en la vigencia 2022, se evidenció que:_x000a__x000a_a._x0009_ Actos administrativos sin contabilizar_x000a__x000a_• 14 actos administrativos sin registro contable, que corresponden a 10 sanciones independientes tributarias y 4 liquidaciones oficiales por un valor total de $1.924.568.000, donde ha transcurrido entre 9 y 18 meses desde la fecha de ejecutoría. (Ver anexo No.3 H3). DSIA Pereira y Coordinación de Contabilidad de la Función Recaudadora._x000a__x000a_• Igual situación se presenta para la DSI Cali, donde se evidenció 4 liquidaciones oficiales sin registro contable, por un valor total de $ 119.369.000, donde ha transcurrido entre 5 y 8 meses desde la fecha de ejecutoría. (Ver anexo No.2 H4). DSI Cali y Coordinación de Contabilidad de la Función Recaudadora._x000a__x000a_b. Inoportunidad en el registro contable de los actos administrativos _x000a__x000a_• Inoportunidad en el registro contable de 14 actos administrativos que corresponden a resoluciones sanciones independientes tributarias y liquidaciones oficiales, por un valor total de $ 38.170.564.000, por cuanto había transcurrido entre 4 y 9 meses desde la fecha ejecutoria y a 31 de diciembre de 2022 estaban pendientes de contabilizar, los cuales se han venido reconociendo contablemente en la vigencia 2023._x000a__x000a_Así mismo, se evidenció inoportunidad en el reconocimiento contable durante la vigencia 2022 de 11 actos administrativos de sanciones tributarias y liquidaciones oficiales, donde transcurrieron entre 6 y 9 meses desde la fecha de ejecutoría hasta su contabilización. (Ver anexo No.2 H5). DSI Cali y Coordinación de Contabilidad de la Función Recaudadora._x000a__x000a_•_x0009_De igual forma, para la DSIA Pereira se evidenció inoportunidad en el registro contable de 20 actos administrativos de liquidaciones oficiales y sanciones independientes tributarias por un valor total de $ 5.220.226.000, dado que había transcurrido entre 6 y 18 meses desde la fecha de ejecutoría y a 31 de diciembre de 2022 estaban pendientes de contabilizar, las cuales se han venido registrando contablemente en la vigencia 2023. _x000a__x000a_De otra parte, se evidenció inoportunidad en el reconocimiento contable durante la vigencia 2022, de 39 actos administrativos de sanciones independientes tributarias y liquidaciones oficiales, donde transcurrieron entre 4 y 18 meses desde la fecha de ejecutoría hasta su contabilización. (Ver anexo No.3 H4). DSIA Pereira y Coordinación de Contabilidad de la Función Recaudadora._x000a__x000a_Con lo anterior, se incumple con lo establecido en el Marco conceptual para la preparación y presentación de información financiera de las entidades de gobierno, numerales 4.1.2 “Representación fiel” y 4.2.2 “Oportunidad” del acápite 4 “Características cualitativas de la información financiera”, numerales 5.2.2 “Registro de documentos”, 5.2.3.4 “Cuentas por cobrar” del manual MN-ADF-0005 “Manual contable función recaudadora” V4, el numeral 6.3 del manual MN-ADF- 0044 “Políticas contables y operativas de la contabilidad función recaudadora”, la Dimensión 3. Gestión con valores para resultados, la Dimensión 4. Evaluación de resultados, Dimensión 5ª Información y comunicación y del componente 3 Actividades de control de la Dimensión 7ª de Control Interno del Modelo Integrado de Planeación y Gestión -MIPG. "/>
    <m/>
    <m/>
    <s v="Deficiencias en el flujo de información interna con incidencia contable _x000a__x000a_Inconvenientes en los sistemas que impiden el procesamiento automático de los documentos y formatos para que queden a disposición de los servicios de obligación financiera y de contabilidad y se genere el registro oportuno de los actos administrativos proferidos y ejecutoriados, expedidos en el proceso de Fiscalización y Liquidación._x000a__x000a_Fallas en el seguimiento y control sobre los actos administrativos identificados que no han sido reconocidos contablemente."/>
    <s v="Elaborar un diagnóstico del estado actual del procesamiento de la información en los SIES de la entidad con impacto en el SIE de contabilidad  para establecer los ajustes a realizar a los SIES, con el fin de que la información contable de la entidad cumpla con los requerimientos de relevancia y representación fiel exigidos por el Marco Normativo para Entidades de Gobierno."/>
    <s v="Elaborar un diagnóstico del estado actual del procesamiento de la información en los SIES de la entidad con impacto en el SIE de contabilidad  para establecer los ajustes a realizar a los SIES, con el fin de que la información contable de la entidad cumpla con los requerimientos de relevancia y representación fiel exigidos por el Marco Normativo para Entidades de Gobierno."/>
    <s v="Diagnóstico"/>
    <n v="1"/>
    <d v="2024-01-15T00:00:00"/>
    <d v="2024-07-31T00:00:00"/>
    <n v="28.285714285714285"/>
    <n v="1"/>
    <s v="DGI_x000a_NC - Subproceso Función Recaudadora_x000a_Dirección de Gestión de Impuestos_x000a_Subdirección de Recaudo_x000a_Coordinación de Contabilidad de la Función Recaudadora_x000a__x000a_NC - Subproceso Innovación y Tecnología_x000a_Dirección de Gestión de Innovación y Tecnología_x000a_Subdirección de Innovación y Proyectos_x000a_Subdirección de Soluciones y Desarrollo_x000a__x000a_DS – Subproceso Administración de Cartera_x000a_Dirección Seccional de Impuestos de Cali_x000a_División de Recaudo y cobranzas_x000a_GIT de Contabilidad_x000a__x000a_ELABORACIÓN (dd/mm/aaaa)_x000a_10/08/2023"/>
    <n v="1"/>
    <x v="0"/>
  </r>
  <r>
    <x v="3"/>
    <x v="1"/>
    <m/>
    <m/>
    <m/>
    <m/>
    <m/>
    <m/>
    <s v="Elaborar un plan de trabajo con base en los resultados del diagnóstico, que contemple las posibles alternativas de solución a las fallas detectadas, junto con la viabilidad tecnica para su ejecución en los servicios informaticos actuales o dentro del proyecto de modernización tecnologica de la entidad."/>
    <s v="Elaborar un plan de trabajo con base en los resultados del diagnóstico, que contemple las posibles alternativas de solución a las fallas detectadas, junto con la viabilidad tecnica para su ejecución en los servicios informaticos actuales o dentro del proyecto de modernización tecnologica de la entidad."/>
    <s v="Plan de Trabajo aprobado"/>
    <n v="1"/>
    <d v="2024-08-01T00:00:00"/>
    <d v="2024-10-31T00:00:00"/>
    <n v="13"/>
    <n v="1"/>
    <s v="DGI_x000a_NC - Subproceso Función Recaudadora_x000a_Dirección de Gestión de Impuestos_x000a_Subdirección de Recaudo_x000a_Coordinación de Contabilidad de la Función Recaudadora_x000a__x000a_NC - Subproceso Innovación y Tecnología_x000a_Dirección de Gestión de Innovación y Tecnología_x000a_Subdirección de Innovación y Proyectos_x000a_Subdirección de Soluciones y Desarrollo_x000a__x000a_ELABORACIÓN (dd/mm/aaaa)_x000a_10/08/2023                                                                                                                   "/>
    <n v="1"/>
    <x v="0"/>
  </r>
  <r>
    <x v="3"/>
    <x v="1"/>
    <m/>
    <m/>
    <m/>
    <m/>
    <m/>
    <m/>
    <s v="Aprobar e implentar  la realización de ajustes y/o alternativas de solución de las fallas identificadas en los   servicios informaticos que proveen información al SIE de Contabilidad."/>
    <s v="Aprobar e implentar  la realización de ajustes y/o alternativas de solución de las fallas identificadas en los   servicios informaticos que proveen información al SIE de Contabilidad."/>
    <s v="Acta de aprobación  Formato de aceptación puesta en producción"/>
    <n v="1"/>
    <d v="2024-11-01T00:00:00"/>
    <d v="2025-07-31T00:00:00"/>
    <n v="38.857142857142854"/>
    <n v="1"/>
    <s v="DGI_x000a_NC - Subproceso Función Recaudadora_x000a_Dirección de Gestión de Impuestos_x000a_Subdirección de Recaudo_x000a_Coordinación de Contabilidad de la Función Recaudadora_x000a__x000a_NC - Subproceso Innovación y Tecnología_x000a_Dirección de Gestión de Innovación y Tecnología_x000a_Subdirección de Innovación y Proyectos_x000a_Subdirección de Soluciones y Desarrollo_x000a__x000a_ELABORACIÓN (dd/mm/aaaa)_x000a_10/08/2023"/>
    <n v="1"/>
    <x v="0"/>
  </r>
  <r>
    <x v="3"/>
    <x v="1"/>
    <m/>
    <m/>
    <m/>
    <m/>
    <m/>
    <m/>
    <s v="Realizar los ajustes contables a que haya lugar, derivados de las actualizaciones a los Sistemas de información"/>
    <s v="Verificar la debida realización de los ajustes contables a que haya lugar, derivados de las actualizaciones a los Sistemas de información, dentro la compentencia del contador de la Función Recaudadora."/>
    <s v="Informe"/>
    <n v="1"/>
    <d v="2026-07-01T00:00:00"/>
    <d v="2026-10-31T00:00:00"/>
    <n v="17.428571428571427"/>
    <n v="0"/>
    <s v="DGI_x000a_NC - Subproceso Función Recaudadora_x000a_Dirección de Gestión de Impuestos_x000a_Subdirección de Recaudo_x000a_Coordinación de Contabilidad de la Función Recaudadora_x000a__x000a_ELABORACIÓN (dd/mm/aaaa)_x000a_10/08/2023                                                       "/>
    <n v="0"/>
    <x v="1"/>
  </r>
  <r>
    <x v="3"/>
    <x v="1"/>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1"/>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NC - Subproceso Innovación y Tecnología_x000a_Dirección de Gestión de Innovación y Tecnología_x000a_Subdirección de Innovacioón y Proyectos_x000a_Subdirección de Soluciones y Desarrollo"/>
    <n v="1"/>
    <x v="0"/>
  </r>
  <r>
    <x v="3"/>
    <x v="1"/>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
    <n v="1"/>
    <x v="0"/>
  </r>
  <r>
    <x v="3"/>
    <x v="1"/>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de Innovación y Tecnología_x000a_Subdirección de Innovacioón y Proyectos_x000a_Subdirección de Soluciones y Desarrollo"/>
    <n v="1"/>
    <x v="0"/>
  </r>
  <r>
    <x v="3"/>
    <x v="1"/>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ía_x000a_Dirección de Gestión de Innovación y Tecnología_x000a_Subdirección de Innovacioón y Proyectos_x000a_Subdirección de Soluciones y Desarrollo"/>
    <n v="1"/>
    <x v="0"/>
  </r>
  <r>
    <x v="3"/>
    <x v="1"/>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
    <n v="1"/>
    <x v="0"/>
  </r>
  <r>
    <x v="3"/>
    <x v="1"/>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ía_x000a_Dirección de Gestión de Innovación y Tecnología_x000a_Subdirección de Innovacioón y Proyectos_x000a_Subdirección de Soluciones y Desarrollo"/>
    <n v="1"/>
    <x v="0"/>
  </r>
  <r>
    <x v="3"/>
    <x v="1"/>
    <m/>
    <m/>
    <m/>
    <m/>
    <m/>
    <m/>
    <s v="Aprobar o validar el plan de trabajo de la implementación de la solución tecnológica "/>
    <s v="Aprobar o validar el plan de trabajo de la implementación de la solución tecnológica "/>
    <s v="Plan de trabajo aprobado V1 "/>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NC - Subproceso Innovación y Tecnología_x000a_Dirección de Gestión de Innovación y Tecnología_x000a_Subdirección de Innovacioón y Proyectos_x000a_Subdirección de Soluciones y Desarrollo"/>
    <n v="1"/>
    <x v="0"/>
  </r>
  <r>
    <x v="3"/>
    <x v="1"/>
    <m/>
    <m/>
    <m/>
    <m/>
    <m/>
    <m/>
    <s v="Iniciar el desarrollo de la solución tecnológica."/>
    <s v="Desarrollo de la solución"/>
    <s v="Informes de seguimiento"/>
    <n v="8"/>
    <d v="2025-06-01T00:00:00"/>
    <d v="2027-06-30T00:00:00"/>
    <n v="108.42857142857143"/>
    <n v="0"/>
    <s v="DGI_x000a_NC - Subproceso Innovación y Tecnología_x000a_Dirección de Gestión de Innovación y Tecnología_x000a_Subdirección de Innovacioón y Proyectos_x000a_Subdirección de Soluciones y Desarrollo"/>
    <n v="0"/>
    <x v="1"/>
  </r>
  <r>
    <x v="3"/>
    <x v="1"/>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
    <n v="0"/>
    <x v="1"/>
  </r>
  <r>
    <x v="3"/>
    <x v="1"/>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NC - Subproceso Innovación y Tecnología_x000a_Dirección de Gestión de Innovación y Tecnología_x000a_Subdirección de Innovacioón y Proyectos_x000a_Subdirección de Soluciones y Desarrollo"/>
    <n v="0"/>
    <x v="1"/>
  </r>
  <r>
    <x v="3"/>
    <x v="1"/>
    <m/>
    <m/>
    <m/>
    <m/>
    <m/>
    <m/>
    <s v="Actualizar, como resulte procedente, la documentación del proceso contable de la función recaudadora."/>
    <s v="Actualizar, como resulte procedente, la documentación del proceso contable de la función recaudadora."/>
    <s v="Documentación del proceso contable de la función recaudadora actualizada"/>
    <n v="1"/>
    <d v="2026-07-01T00:00:00"/>
    <d v="2027-02-28T00:00:00"/>
    <n v="35"/>
    <n v="0"/>
    <s v="DGI_x000a_NC – Subproceso Función Recaudadora_x000a_Dirección de Gestión de Impuestos_x000a_Subdirección de Recaudo_x000a_Coordinación de Contabilidad de la Función Recaudadora                                                                                                                                                                                                                                                                                                                                                                                                                                                                                                                                                                                                                                                                                                                                                                                                                                                                                                                                                                                                                                                                                                                                                                                                                                                                                                                                                                                                                                                                                                                                                                                                                                                                                                                                                                                                                                                                                                                                                                                                                                                                                                                                                                                                                                                                                                                                                                                                                                                                                                                                                                                             _x000a__x000a_NC - Subproceso Administración del Sistema de Gestión_x000a_Dirección de Gestión Estratégica y Analítica_x000a_Subdirección de Procesos        _x000a_Coordinación de Procesos y Riesgos Operacionales                                                                                                                                                                                                                                                                                                                                                                                                                                                                            _x000a__x000a_DS – Subproceso Administración de Cartera_x000a_Dirección Seccional de Impuestos de Cali_x000a_División de Recaudo_x000a_GIT de Contabilidad_x000a__x000a_ELABORACIÓN (dd/mm/aaaa)_x000a_10/08/2023"/>
    <n v="0"/>
    <x v="1"/>
  </r>
  <r>
    <x v="3"/>
    <x v="1"/>
    <s v="Auditoría a los Mecanismos de Atención al Ciudadano - AMA2024-002 Periodo 01/07/2023 al 29/02/2024"/>
    <s v="AMA2024-002 _x000a__x000a_H2"/>
    <s v="Hallazgo 2. Incumplimiento de políticas, normas, lineamientos, procedimientos, formatos y cartillas, dispuestos para la atención del ciudadano cliente_x000a__x000a_Realizadas las validaciones al cumplimiento de las políticas, normas, lineamientos, procedimientos, formatos y cartillas, establecidos para la correcta prestación del ciclo del servicio en la atención del ciudadano cliente, para el periodo comprendido del 1 de julio de 2023 a 29 de febrero de 2024, se evidenció lo siguiente:_x000a__x000a_a)_x0009_Al revisar los 24 correos electrónicos remitidos para la solicitud de agendamiento por parte de las Direcciones Seccionales Auditadas (ocho por seccional), se observó que:_x000a__x000a_DSI Medellín_x000a__x0009_En el punto de contacto La Alpujarra, la solicitud de agendamiento se remite por el jefe Grupo Interno de Trabajo Servicio al Ciudadano._x000a__x000a_DSI Bogotá_x000a__x0009_En el punto de contacto BCH, la solicitud la hace un funcionario del Despacho de la División de Servicio al Ciudadano, precisando que se realiza atendiendo la instrucción del jefe de la División._x000a_Lo anterior, incumple lo dispuesto en el numeral 4 de la Cartilla CT-CAC-0052 V4 “Agendamiento de Citas” la cual indica que la solicitud se debe realizar: “…  por el Director Seccional, y en las ciudades donde se cuenta con más de un punto de atención, esta deberá canalizarse por medio del jefe de la División o quien haga sus veces”._x000a__x000a_b)_x0009_Verificada la fecha de envío de los 24 correos electrónicos remitidos para la solicitud de agendamiento por parte de las Direcciones Seccionales auditadas (ocho por seccional), se observó el incumplimiento en el tiempo de remisión de los 20 días hábiles de antelación a la fecha de inicio del servicio de agendamiento, según lo establece el numeral 4 de la Cartilla CT-CAC-0052 V4 “Agendamiento de Citas”, así:  (Ver Tabla Nro. 4 Solicitud de Agendamiento fuera de término,  página 16  - INFORME AUDITORÍA A LOS MECANISMOS DE ATENCIÓN AL CIUDADANO AMA2024-002)_x000a__x000a_c)_x0009_Observada la operación del punto de contacto Cali – Sede Centro, se determinó que los guardas de seguridad orientan en primera instancia al ciudadano acerca del uso del atril para activar la cita y dirigen a los ciudadanos a la recepción para la asignación del turno; de manera que no se cumple con las actividades descritas en el ciclo de servicio para la atención presencial: el  “filtro” y “Atención con agendamiento”, señaladas en la tabla 1 “Atención con agendamiento” numeral 3.2.1 de la Cartilla CT-CAC-0056 V3 “Atención Presencial”, donde se  especifica, dentro de las acciones a implementar por los servidores públicos, el evitar que los vigilantes “… realicen las actividades propias de filtro y suministro de información a cargo de los servidores públicos de los puntos de contacto”; y lo establecido en el Memorando 9 del 29 de enero de 2024 “Lineamientos para el proceso de Relacionamiento con el ciudadano” Anexo 1 “Lineamientos relacionamiento con el ciudadano” donde se señala que el orientador logístico es el encargado de este rol._x000a__x000a_d)_x0009_En las nueve terminales de auto gestión revisadas en los puntos de contacto auditados no se permite el acceso a cuentas personales de correo electrónico con dominios diferentes a Outlook y Hotmail, restringiendo el uso de otros gestores de correo personal (Tales como: Gmail, Apple, Yahoo!, entre otros);  como consecuencia se limitan el acceso a la información y el contacto formal entre la DIAN con el ciudadano, para la realización de algunos trámites  en los que se requiere el uso del correo electrónico; incumpliendo los artículos 3 y 4, relacionados con los principios de la transparencia y facilitación, de la Ley 1712 de 2014 “Por medio de la cual se crea la ley de transparencia y del derecho de acceso a la información pública nacional y se dictan otras disposiciones”._x000a__x000a_e)_x0009_Confrontada la información allegada por la Subdirección Soluciones y Desarrollo y la Coordinación de Canales de Servicio y Experiencia del Usuario – Subdirección de Servicio al Ciudadano en Asuntos Tributarios, respecto de los registros de solicitudes PST, para las situaciones de tipo técnico que afectan la prestación del servicio, en la atención en las Direcciones Seccionales auditadas, se evidenció que se presentan diferencias en los reportes de la herramienta Aranda  (Muisca y Digiturno) y los casos con “error del sistema” presentados en el reporte A18 de la aplicación Digiturno, denotando el incumplimiento de las actividades 7, 8, 9 y 10 descritas en el procedimiento PR-CAC-0265 V8 “Atención en Canales”,  relacionadas con la creación y respuesta de las solicitudes a la mesa de servicios de tecnología - soporte TIC, así:   (Ver Tabla Nro. 5  Incidentes Tecnológicos Digiturno vs. ARANDA, página 17  - INFORME AUDITORÍA A LOS MECANISMOS DE ATENCIÓN AL CIUDADANO AMA2024-002)_x000a__x000a_Para el período auditado, se observó que solo se registraron por parte de la División de Servicio al Ciudadano 8 casos con PST, correspondientes a errores del sistema Digiturno y 3.669 sin registro de incidente asociado, a pesar de que en la herramienta ARANDA se reportaron 1.432._x000a_Se identificó un número considerable de diferencias en los incidentes no reportados en ARANDA, frente a  los errores en el Digiturno presentados por la DSI Cali (3.276), lo que demuestra que no se están registrando ante la mesa de servicio de tecnología tipificado como un “error de sistema”. Para los incidentes presentados por la DSI Bogotá (774) y la DSI Medellín (257) estos tampoco fueron reportados en el sistema ARANDA._x000a__x000a_f)_x0009_Revisada la implementación de la evaluación de la calidad del servicio percibida en el canal de atención presencial, se observó que la misma no se realiza de forma concurrente y al finalizar la atención del ciudadano cliente en el punto de contacto, incumpliendo lo consignado en el numeral 5.4.1 “Evaluación de Canales de Atención” de la cartilla CT-CAC-0057 V4 “Evaluación del servicio y atención al ciudadano cliente” que establece: “… se asume como una evaluación concurrente, concebida para ser aplicada al finalizar cada interacción del ciudadano cliente con los distintos canales de atención”._x000a__x000a_g)_x0009_Revisados los tiempos de espera de los puntos de contacto auditados se observaron casos que superan la hora de espera en la sala, así:  DSI Bogotá BCH -7.152, DSI Cali Sede Centro 6.539 y DSI Medellín La Alpujarra 5.500; incumpliendo lo establecido en los acuerdos de niveles de servicio."/>
    <m/>
    <m/>
    <s v="Debido a deficiencias en la aplicación de los controles, seguimiento y monitoreo para el cumplimiento de los lineamientos establecidos en los procedimientos, cartillas y formatos; la información dispuesta para la atención del ciudadano cliente y las publicaciones web de la Entidad."/>
    <s v="Solicitar apoyo metodológico al área competente"/>
    <s v="Solicitar formalmente a la Subdirección de procesos y riesgos operativos el apoyo metodológico para la modificación de los procedimientos y cartillas."/>
    <s v="Oficio solicitud apoyo metodológico a la Subdirección de procesos y riesgos operativos"/>
    <n v="1"/>
    <d v="2024-08-14T00:00:00"/>
    <d v="2024-09-30T00:00:00"/>
    <n v="6.7142857142857144"/>
    <n v="1"/>
    <s v="DGI_x000a_NC - Subproceso Asistencia al Usuario_x000a_Dirección de Gestión de Impuestos_x000a_Subdirección de Servicio al Ciudadano en Asuntos Tributarios_x000a_Coordinación de Canales de servicio y experiencia de Usuario_x000a_"/>
    <n v="1"/>
    <x v="0"/>
  </r>
  <r>
    <x v="3"/>
    <x v="1"/>
    <m/>
    <m/>
    <m/>
    <m/>
    <m/>
    <m/>
    <s v=" Gestionar la actualización de la cartilla CT-CAC-0052 V4 “Agendamiento de Citas”"/>
    <s v="_x000a__x000a_Revisar los cambios técnicos que se requieren para ajustar la cartilla de agendamiento CT-CAC-0052 V4 “Agendamiento de Citas” para subsanar la remisión del formato de solicitud de agendamiento, para que el mismo pueda ser efectuado por parte de jefe de división, grupo interno de trabajo, su delegado o quien haga sus veces._x000a__x000a_"/>
    <s v="Cartilla técnicamente ajustada en escrito dirigido a la dependencia competente para proceder con las actualizaciones correspondientes."/>
    <n v="1"/>
    <d v="2024-08-15T00:00:00"/>
    <d v="2025-12-30T00:00:00"/>
    <n v="71.714285714285708"/>
    <n v="1"/>
    <s v="DGI_x000a_NC - Subproceso Asistencia al Usuario_x000a_Dirección de Gestión de Impuestos_x000a_Subdirección de Servicio al Ciudadano en Asuntos Tributarios_x000a_Coordinación de Canales de servicio y experiencia de Usuario_x000a_"/>
    <n v="1"/>
    <x v="0"/>
  </r>
  <r>
    <x v="3"/>
    <x v="1"/>
    <m/>
    <m/>
    <m/>
    <m/>
    <m/>
    <m/>
    <s v="Realizar acción de control"/>
    <s v="Realizar acción de control que permita subsanar los problemas identificados con la solicitud de agendamiento"/>
    <s v="Informe donde se documente la revisión y el control definido."/>
    <n v="1"/>
    <d v="2024-08-01T00:00:00"/>
    <d v="2025-08-01T00:00:00"/>
    <n v="52.142857142857146"/>
    <n v="1"/>
    <s v="DGI_x000a_DS - Subproceso Asistencia al Usuario_x000a_Dirección Seccional de Impuestos de Bogotá _x000a_Dirección Seccional de Impuestos de Medellín "/>
    <n v="1"/>
    <x v="0"/>
  </r>
  <r>
    <x v="3"/>
    <x v="1"/>
    <m/>
    <m/>
    <m/>
    <m/>
    <m/>
    <m/>
    <s v="Programar visita de autoevaluación, auditoría y retroalimentación respecto de la aplicación Cartilla CT-CAC-0052 V4"/>
    <s v="Incorporar en el plan de autoevaluación la visita (virtual o presencial) para verificar el cumplimiento de la CT-CAC-0052 V4 “Agendamiento de Citas”."/>
    <s v="Plan de autoevaluación e Informe de visita."/>
    <n v="1"/>
    <d v="2024-08-15T00:00:00"/>
    <d v="2025-08-16T00:00:00"/>
    <n v="52.285714285714285"/>
    <n v="1"/>
    <s v="DGI_x000a_NC - Subproceso Asistencia al Usuario_x000a_Dirección de Gestión de Impuestos_x000a_Subdirección de Servicio al Ciudadano en Asuntos Tributarios_x000a_Coordinación de Canales de servicio y experiencia de Usuario_x000a__x000a_"/>
    <n v="1"/>
    <x v="0"/>
  </r>
  <r>
    <x v="3"/>
    <x v="1"/>
    <m/>
    <m/>
    <m/>
    <m/>
    <m/>
    <m/>
    <s v="Solicitar apoyo metodológico al área competente"/>
    <s v="Solicitar formalmente a la Subdirección de procesos y riesgos operativos el apoyo metodológico para la modificación de los procedimientos y cartillas."/>
    <s v="Oficio solicitud apoyo metodológico a la Subdirección de procesos y riesgos operativos"/>
    <n v="1"/>
    <d v="2024-08-14T00:00:00"/>
    <d v="2024-09-30T00:00:00"/>
    <n v="6.7142857142857144"/>
    <n v="1"/>
    <s v="DGI_x000a_NC - Subproceso Asistencia al Usuario_x000a_Dirección de Gestión de Impuestos_x000a_Subdirección de Servicio al Ciudadano en Asuntos Tributarios_x000a_Coordinación de Canales de servicio y experiencia de Usuario_x000a_"/>
    <n v="1"/>
    <x v="0"/>
  </r>
  <r>
    <x v="3"/>
    <x v="1"/>
    <m/>
    <m/>
    <m/>
    <m/>
    <m/>
    <m/>
    <s v=" Gestionar la actualización de la cartilla CT-CAC -0052 "/>
    <s v="_x000a_Revisar los cambios técnicos que requieren para ajustar cartilla de agendamiento CT-CAC 052 para subsanar los tiempos de solicitud de agendamiento, de acuerdo con la dinámica de la operación._x000a__x000a_"/>
    <s v="Cartilla técnicamente ajustada en escrito dirigido a la dependencia competente para proceder con las actualizaciones correspondientes."/>
    <n v="1"/>
    <d v="2024-08-15T00:00:00"/>
    <d v="2025-12-30T00:00:00"/>
    <n v="71.714285714285708"/>
    <n v="1"/>
    <s v="DGI_x000a_NC - Subproceso Asistencia al Usuario_x000a_Dirección de Gestión de Impuestos_x000a_Subdirección de Servicio al Ciudadano en Asuntos Tributarios_x000a_Coordinación de Canales de servicio y experiencia de Usuario_x000a_"/>
    <n v="1"/>
    <x v="0"/>
  </r>
  <r>
    <x v="3"/>
    <x v="1"/>
    <m/>
    <m/>
    <m/>
    <m/>
    <m/>
    <m/>
    <s v="Programar visita de autoevaluación, auditoría y retroalimentación respecto de la aplicación Cartilla CT-CAC-0052 V4"/>
    <s v="Incorporar en el plan de autoevaluación la visita (virtual o presencial) para verificar el cumplimiento de la CT-CAC-0052 V4 “Agendamiento de Citas”. Por el incumplimiento en el tiempo de remisión"/>
    <s v="Plan de autoevaluación e Informe de visita."/>
    <n v="1"/>
    <d v="2024-08-15T00:00:00"/>
    <d v="2025-08-16T00:00:00"/>
    <n v="52.285714285714285"/>
    <n v="1"/>
    <s v="DGI_x000a_NC - Subproceso Asistencia al Usuario_x000a_Dirección de Gestión de Impuestos_x000a_Subdirección de Servicio al Ciudadano en Asuntos Tributarios_x000a_Coordinación de Canales de servicio y experiencia de Usuario_x000a__x000a_"/>
    <n v="1"/>
    <x v="0"/>
  </r>
  <r>
    <x v="3"/>
    <x v="1"/>
    <m/>
    <m/>
    <m/>
    <m/>
    <m/>
    <m/>
    <s v="Realizar acción de control"/>
    <s v="Realizar acción de control que permita subsanar los problemas identificados con el tiempo de remisión de la solicitud de agendamiento."/>
    <s v="Informe donde se documente la revisión y el control definido."/>
    <n v="1"/>
    <d v="2024-08-01T00:00:00"/>
    <d v="2025-08-01T00:00:00"/>
    <n v="52.142857142857146"/>
    <n v="1"/>
    <s v="DGI_x000a_DS - Subproceso Asistencia al Usuario_x000a_Dirección Seccional de Impuestos de Bogotá_x000a_Dirección Seccional de Impuestos de Medellín _x000a_Dirección Seccional de Impuestos de Cali"/>
    <n v="1"/>
    <x v="0"/>
  </r>
  <r>
    <x v="3"/>
    <x v="1"/>
    <m/>
    <m/>
    <m/>
    <m/>
    <m/>
    <m/>
    <s v="Realizar acción de control"/>
    <s v="Realizar acción de control que permita subsanar los problemas identificados con los roles de los agentes de servicio."/>
    <s v="Informe donde se documente la revisión y el control definido."/>
    <n v="1"/>
    <d v="2024-08-01T00:00:00"/>
    <d v="2025-08-01T00:00:00"/>
    <n v="52.142857142857146"/>
    <n v="1"/>
    <s v="DGI_x000a_DS - Subproceso Asistencia al Usuario_x000a_Dirección Seccional de Impuestos de Cali"/>
    <n v="1"/>
    <x v="0"/>
  </r>
  <r>
    <x v="3"/>
    <x v="1"/>
    <m/>
    <m/>
    <m/>
    <m/>
    <m/>
    <m/>
    <s v="Programar visita de autoevaluación, auditoría y retroalimentación respecto de la aplicación Cartilla CT-CAC-0056 V3"/>
    <s v="Se adelantará una mesa de trabajo (virtual o presencial) para retroalimentar la aplicación de la Cartilla CT-CAC-0056 V3 en lo relacionado con el Rol de los servidores que realizan funciones de filtro y suministro de información."/>
    <s v="Acta de la mesa de trabajo donde se documente lo tratado."/>
    <n v="1"/>
    <d v="2024-08-15T00:00:00"/>
    <d v="2024-12-31T00:00:00"/>
    <n v="19.714285714285715"/>
    <n v="1"/>
    <s v="DGI_x000a_Dirección de Gestión de Impuestos_x000a_Subdirección de Servicio al Ciudadano en Asuntos Tributarios_x000a_Coordinación de Canales de servicio y experiencia de Usuario_x000a_NS - Subproceso Asistencia al Usuario_x000a_Dirección Seccional de Impuestos de Cali"/>
    <n v="1"/>
    <x v="0"/>
  </r>
  <r>
    <x v="3"/>
    <x v="1"/>
    <m/>
    <m/>
    <m/>
    <m/>
    <m/>
    <m/>
    <s v="Realizar un diagnóstico con el fin de validar las políticas y lineamientos establecidos y configurados en  los equipos de los Kioscos de autogestión, teniendo en cuenta el servicio prestado al ciudadano y el derecho de acceso a la información pública y nacional.  "/>
    <s v="Realizar reuniones con las partes interesadas con el fin de  verificar las políticas y lineamientos establecidos y configurados en los equipos de los kioscos de autogestión, teniendo en cuenta el servicio prestado al ciudadano y el derecho de acceso a la información pública y nacional.  "/>
    <s v="Documento de diagnóstico "/>
    <n v="1"/>
    <d v="2024-09-01T00:00:00"/>
    <d v="2025-03-31T00:00:00"/>
    <n v="30.142857142857142"/>
    <n v="1"/>
    <s v="DGI_x000a_Subproceso Innovación y Tecnología_x000a_Dirección de Gestión de Innovación y Tecnología – DGIT_x000a_Oficina de Seguridad de la Información – OSI_x000a__x000a_DS - Subproceso Asistencia al Usuario_x000a_Dirección Seccional de Impuestos de Bogotá_x000a_Dirección Seccional de Impuestos de Medellín _x000a_Dirección Seccional de Impuestos de Cali_x000a_"/>
    <n v="1"/>
    <x v="0"/>
  </r>
  <r>
    <x v="3"/>
    <x v="1"/>
    <m/>
    <m/>
    <m/>
    <m/>
    <m/>
    <m/>
    <s v="Actualizar los documentos asociados a lineamientos y políticas de seguridad de la información, teniendo en cuenta el servicio prestado al ciudadano y el derecho a la información pública y nacional y realizar la configuración respectiva en los equipos de los kioscos de autogestión "/>
    <s v="Realizar reuniones con las partes interesadas para definir las políticas y lineamientos que se deben establecer, con el fin de actualizar  los documentos asociados a seguridad de la información, así mismo realizar las configuraciones correspondientes a los equipos de los kioscos de autogestión.  "/>
    <s v="Resolución que adopta el reglamento para el uso de servicios tecnológicos y Reglamento para el uso de servicios tecnológicos"/>
    <n v="2"/>
    <d v="2025-04-01T00:00:00"/>
    <d v="2026-09-30T00:00:00"/>
    <n v="78.142857142857139"/>
    <n v="1.5"/>
    <s v="DGI_x000a_Subproceso Innovación y Tecnología_x000a_Dirección de Gestión de Innovación y Tecnología – DGIT_x000a_Oficina de Seguridad de la Información – OSI_x000a__x000a_DS - Subproceso Asistencia al Usuario_x000a_Dirección Seccional de Impuestos de Bogotá_x000a_Dirección Seccional de Impuestos de Medellín _x000a_Dirección Seccional de Impuestos de Cali_x000a_"/>
    <n v="0.75"/>
    <x v="1"/>
  </r>
  <r>
    <x v="3"/>
    <x v="1"/>
    <m/>
    <m/>
    <m/>
    <m/>
    <m/>
    <m/>
    <s v="Actualizar los documentos asociados a lineamientos y políticas de seguridad de la información, teniendo en cuenta el servicio prestado al ciudadano y el derecho a la información pública y nacional y realizar la configuración respectiva en los equipos de los kioscos de autogestión "/>
    <s v="Realizar reuniones con las partes interesadas para definir las políticas y lineamientos que se deben establecer, con el fin de actualizar  los documentos asociados a seguridad de la información, así mismo realizar las configuraciones correspondientes a los equipos de los kioscos de autogestión.  "/>
    <s v="_x000a_MN-ITT-0072 Manual de Políticas y Lineamientos de Seguridad de la Información Actualizado "/>
    <n v="1"/>
    <d v="2025-04-01T00:00:00"/>
    <d v="2026-03-31T00:00:00"/>
    <n v="52"/>
    <n v="1"/>
    <s v="DGI_x000a_NC - Subproceso Asistencia al Usuario_x000a_Dirección de Gestión de Impuestos_x000a_Subdirección de Servicio al Ciudadano en Asuntos Tributarios_x000a__x000a_OSI_x000a_Oficina de Seguridad de la Información – OSI_x000a__x000a__x000a__x000a_"/>
    <n v="1"/>
    <x v="0"/>
  </r>
  <r>
    <x v="3"/>
    <x v="1"/>
    <m/>
    <m/>
    <m/>
    <m/>
    <m/>
    <m/>
    <s v="Solicitar apoyo metodológico al área competente"/>
    <s v="Solicitar formalmente a la Subdirección de procesos y riesgos operativos el apoyo metodológico para la modificación de los procedimientos y cartillas."/>
    <s v="Oficio solicitud apoyo metodológico a la Subdirección de procesos y riesgos operativos"/>
    <n v="1"/>
    <d v="2024-08-14T00:00:00"/>
    <d v="2024-09-30T00:00:00"/>
    <n v="6.7142857142857144"/>
    <n v="1"/>
    <s v="DGI_x000a_NC - Subproceso Asistencia al Usuario_x000a_Dirección de Gestión de Impuestos_x000a_Subdirección de Servicio al Ciudadano en Asuntos Tributarios_x000a_Coordinación de Canales de servicio y experiencia de Usuario"/>
    <n v="1"/>
    <x v="0"/>
  </r>
  <r>
    <x v="3"/>
    <x v="1"/>
    <m/>
    <m/>
    <m/>
    <m/>
    <m/>
    <m/>
    <s v="Gestionar la actualización del procedimiento PR-CAC-0265 V8, Atención en Canales, ahora &quot; Subproceso Administración de canales&quot;"/>
    <s v="Revisar los cambios técnicos que se requieren para ajustar el procedimiento  de atención en canales PR-CAC 0265 V8 “Atención en Canales”, ahora Subproceso Administración de Canales para complementar las fallas que se presentan en la atención presencial de las actividades descritas._x000a__x000a_ "/>
    <s v="Documento del Subproceso Administración de Canales ajustado en escrito dirigido a la dependencia competente para proceder con las actualizaciones correspondientes, teniendo en cuenta que el Subproceso Administración en Canales reemplaza el procedimiento atención en canales PR-CAC-0265 v8, el cual indica el paso a seguir para el reporte de fallas o desviaciones detectadas"/>
    <n v="1"/>
    <d v="2024-08-15T00:00:00"/>
    <d v="2025-12-30T00:00:00"/>
    <n v="71.714285714285708"/>
    <n v="1"/>
    <s v="DGI_x000a_NC - Subproceso Asistencia al Usuario_x000a_Dirección de Gestión de Impuestos_x000a_Subdirección de Servicio al Ciudadano en Asuntos Tributarios_x000a_Coordinación de Canales de servicio y experiencia de Usuario_x000a__x000a_"/>
    <n v="1"/>
    <x v="0"/>
  </r>
  <r>
    <x v="3"/>
    <x v="1"/>
    <m/>
    <m/>
    <m/>
    <m/>
    <m/>
    <m/>
    <s v=" Solicitar la aplicación de la evaluación de experiencia de usuario"/>
    <s v="Requerimiento a la Subdirección de Soluciones y Desarrollo para aplicar la evaluación de experiencia de usuario, junto con los ajustes a los servicios de digiturno y el agendamiento."/>
    <s v="Solicitud a la Dirección de Gestión de Innovación y Tecnología"/>
    <n v="1"/>
    <d v="2024-08-15T00:00:00"/>
    <d v="2024-12-31T00:00:00"/>
    <n v="19.714285714285715"/>
    <n v="1"/>
    <s v="DGI_x000a_Subproceso Innovcaicón y Tecnología_x000a_NC- Dirección de Gestión Innovación y Tecnología_x000a__x000a_NC - Subproceso Asistencia al Usuario_x000a_Dirección de Gestión de Impuestos_x000a_Subdirección de Servicio al Ciudadano en Asuntos Tributarios_x000a_Coordinación de Canales de servicio y experiencia de Usuario_x000a__x000a__x000a_"/>
    <n v="1"/>
    <x v="0"/>
  </r>
  <r>
    <x v="3"/>
    <x v="1"/>
    <m/>
    <m/>
    <m/>
    <m/>
    <m/>
    <m/>
    <s v="Desarrollar el proceso de contratación "/>
    <s v="Desarrollo del proceso de contratación  en sus diferentes etapas "/>
    <s v="Contrato Firmado "/>
    <n v="1"/>
    <d v="2024-08-01T00:00:00"/>
    <d v="2024-09-30T00:00:00"/>
    <n v="8.5714285714285712"/>
    <n v="1"/>
    <s v="DGI_x000a_Subproceso Innovación y Tecnología_x000a_NC-Dirección de Gestión de Innovación y Tecnología – DGIT_x000a__x000a_DS - Subproceso Asistencia al Usuario_x000a_Dirección Seccional de Impuestos de Bogotá _x000a_Dirección Seccional de Impuestos de Medellín _x000a_Dirección Seccional de Impuestos de Cali_x000a_"/>
    <n v="1"/>
    <x v="0"/>
  </r>
  <r>
    <x v="3"/>
    <x v="1"/>
    <m/>
    <m/>
    <m/>
    <m/>
    <m/>
    <m/>
    <s v="Implementación de la solución tecnológica del proyecto "/>
    <s v="Implementación de la solución tecnológica del proyecto "/>
    <s v="Informe de la implementación y puesta en producción de la solución tecnólogica "/>
    <n v="1"/>
    <d v="2024-10-01T00:00:00"/>
    <d v="2025-03-31T00:00:00"/>
    <n v="25.857142857142858"/>
    <n v="1"/>
    <s v="DGI_x000a_Subproceso Innovación y Tecnología_x000a_NC- Dirección de Gestión de Innovación y Tecnología – DGIT_x000a__x000a_NS - Subproceso Asistencia al Usuario_x000a_Dirección de Gestión de Impuestos_x000a_Dirección Seccional de Impuestos de Bogotá _x000a_Dirección Seccional de Impuestos de Medellín _x000a_Dirección Seccional de Impuestos de Cali_x000a_"/>
    <n v="1"/>
    <x v="0"/>
  </r>
  <r>
    <x v="3"/>
    <x v="1"/>
    <m/>
    <m/>
    <m/>
    <m/>
    <m/>
    <m/>
    <s v="Realizar acción de control"/>
    <s v="Realizar acción de control que permita subsanar los problemas identificados con los tiempos de espera en sala."/>
    <s v="Informe donde se documente la revisión y el control definido."/>
    <n v="1"/>
    <d v="2024-08-01T00:00:00"/>
    <d v="2025-08-01T00:00:00"/>
    <n v="52.142857142857146"/>
    <n v="1"/>
    <s v="DGI_x000a_DS - Subproceso Asistencia al Usuario_x000a_Dirección Seccional de Impuestos de Bogotá _x000a_Dirección Seccional de Impuestos de Medellín "/>
    <n v="1"/>
    <x v="0"/>
  </r>
  <r>
    <x v="3"/>
    <x v="1"/>
    <m/>
    <m/>
    <m/>
    <m/>
    <m/>
    <m/>
    <s v="Programar visita de autoevaluación, auditoría y retroalimentación respecto de los tiempos de espera en la promesa de servicio"/>
    <s v="Incorporar en el plan de autoevaluación la visita (virtual o presencial) para verificar el cumplimiento de los tiempos de espera"/>
    <s v="Plan de autoevaluación e Informe de visita."/>
    <n v="1"/>
    <d v="2024-08-15T00:00:00"/>
    <d v="2025-08-16T00:00:00"/>
    <n v="52.285714285714285"/>
    <n v="1"/>
    <s v="DGI_x000a_NC - Subproceso Asistencia al Usuario_x000a_Dirección de Gestión de Impuestos_x000a_Subdirección de Servicio al Ciudadano en Asuntos Tributarios_x000a_Coordinación de Canales de servicio y experiencia de Usuario_x000a_"/>
    <n v="1"/>
    <x v="0"/>
  </r>
  <r>
    <x v="3"/>
    <x v="1"/>
    <s v="Auditoría a los Mecanismos de Atención al Ciudadano - AMA2024-002 Periodo 01/07/2023 al 29/02/2024"/>
    <s v="AMA2024-002 _x000a__x000a_H4"/>
    <s v="Hallazgo 4. Incumplimiento de las políticas de privacidad y seguridad de la información, evidenciado en los Kioscos de auto gestión de los Puntos de Contacto, con ocasión de los trámites realizados por los ciudadanos _x000a__x000a_Al revisar un total de nueve estaciones de cómputo destinadas para los servicios de auto gestión, tres por cada uno de los puntos de contacto auditados (BCH, La Alpujarra y Cali – Sede Centro), se evidenció:_x000a__x000a_DSI Bogotá, DSI Medellín y DSI Cali_x000a_a)_x0009_Se permite el acceso a mensajería instantánea (WhatsApp), incumpliendo lo dispuesto en el Capítulo V, artículo 8, numeral 4 “Usos no permitidos” literal g de la Resolución DIAN 484 del 24 de enero de 2013 y el numeral 5.4.23 “Filtros Web” numeral 2 literal d del MN-IIT-0072 “Manual de la Política y Lineamientos de Seguridad de la Información” V5._x000a_b)_x0009_En la totalidad de las terminales revisadas, el sistema operativo no cuenta con las últimas actualizaciones que son esenciales para mantener el sistema operativo seguro, quedando expuestos a vulnerabilidades que podrían ser utilizadas por terceros para acceder a datos personales; incumpliendo lo establecido en el Capítulo III, artículo 6, numeral 4 “Administración de licencias y derechos de uso” de la Resolución DIAN 484 del 24 de enero de 2013 y el numeral 5.1.32 “Derechos de propiedad intelectual” del MN-IIT-0072 “Manual de la Política y Lineamientos de Seguridad de la Información” V5._x000a_c)_x0009_Para todas las terminales verificadas se evidenció que existen archivos alojados en las carpetas de “Documentos”, “Descargas” y “Papelera de reciclaje”, a partir de julio de 2023 y hasta la fecha de la visita, por parte de los ciudadanos que hacen uso de las estaciones de cómputo, tales como: documentos de identificación personal, facturas electrónicas, información exógena, Rut, certificados y otros documentos de cámara de comercio; incumpliendo lo establecido en el Capítulo II, artículo 4 numerales 1 “Mantener en reserva y hacer un uso adecuado de la información” y 5 “Hacer limpieza del disco del computador” de la Resolución DIAN 484 del 24 de enero de 2013 y el numeral 5.3.7 “Escritorio y pantalla despejados” del MN-IIT-0072 “Manual de la Política y Lineamientos de Seguridad de la Información” V5._x000a__x000a_DSI Bogotá y DSI Medellín_x000a__x000a_d)_x0009_En una de las terminales dispuestas en el punto de contacto BCH y en una de La Alpujarra, los puertos USB se encuentran habilitados, lo que puede afectar la privacidad y seguridad de la información que reposa en estos equipos; incumpliendo lo establecido en el Capítulo II, artículo 2, numeral 5 “Medidas de seguridad informática”, literal a) “Control de la red e inhabilitación de dispositivos de transmisión de información” de la Resolución DIAN 484 del 24 de enero de 2013 y del numeral 5.3.10 “Medios de almacenamiento” del MN-IIT-0072 “Manual de la Política y Lineamientos de Seguridad de la Información” V5._x000a__x000a_DSI Medellín_x000a__x000a_e)_x0009_En una de las terminales de auto gestión del punto de contacto La Alpujarra, se encontró instalado Microsoft Office Profesional Plus 2013, sin activación, incrementando la posibilidad de afectar las actualizaciones de seguridad; con lo que se incumple el Capítulo III, artículo 6, numeral 4 “Administración de licencias y derechos de uso” de la Resolución DIAN 484 del 24 de enero de 2013 y el numeral 5.1.32 “Derechos de propiedad intelectual” del MN-IIT-0072 “Manual de la Política y Lineamientos de Seguridad de la Información” V5._x000a__x000a_DSI Cali_x000a__x000a_f)_x0009_En las tres terminales del punto de contacto Cali Sede Centro, se evidenció que la contraseña de acceso a los equipos de auto gestión está impresa y adherida a las bases de los monitores, incrementando la posibilidad de afectar la privacidad y seguridad de la información que reposa en estos equipos; incumpliendo el Capítulo II, artículo 2, numeral 3 “Responsabilidades de los usuarios internos”, literal b “Uso confidencial de la contraseña” de la Resolución DIAN 484 del 24 de enero de 2013 y el numeral 5.3.7 “Escritorio y pantalla despejados”, numeral 3, literal f “Evitar anotar las contraseñas en papeles, evitar colocarlas en el computador o debajo del equipo”  del MN-IIT-0072 “Manual de la Política y Lineamientos de Seguridad de la Información” V5."/>
    <m/>
    <m/>
    <s v="Debido al incumplimiento o deficiencia en la aplicación de las normas, políticas o procedimientos de seguridad digital."/>
    <s v="Realizar un diagnóstico con el fin de validar las políticas y lineamientos establecidos y configurados en  los equipos de los Kioscos de autogestión, teniendo en cuenta el servicio prestado al ciudadano y el derecho de acceso a la información pública y nacional.  "/>
    <s v="Realizar reuniones con las partes interesadas para definir las políticas y lineamientos que se deben establecer, con el fin de actualizar  los documentos asociados a seguridad de la información, así mismo realizar las configuraciones correspondientes a los equipos de los kioscos de autogestión.  "/>
    <s v="Documento de diagnóstico "/>
    <n v="1"/>
    <d v="2024-09-01T00:00:00"/>
    <d v="2025-03-31T00:00:00"/>
    <n v="30.142857142857142"/>
    <n v="1"/>
    <s v="DGI_x000a_NC- Subproceso Innovación y Tecnología_x000a_Dirección de Gestión de Innovación y Tecnología – DGIT_x000a_Oficina de Seguridad de la Información – OSI_x000a__x000a_DS - Subproceso Asistencia al Usuario_x000a_Dirección Seccional de Impuestos de Bogotá_x000a_Dirección Seccional de Impuestos de Medellín _x000a_Dirección Seccional de Impuestos de Cali_x000a_"/>
    <n v="1"/>
    <x v="0"/>
  </r>
  <r>
    <x v="3"/>
    <x v="1"/>
    <m/>
    <m/>
    <m/>
    <m/>
    <m/>
    <m/>
    <s v="Actualizar los documentos asociados a lineamientos y políticas de seguridad de la información, teniendo en cuenta el servicio prestado al ciudadano y el derecho a la información pública y nacional y realizar la configuración respectiva en los equipos de los kioscos de autogestión "/>
    <s v="Realizar reuniones con las partes interesadas para definir las políticas y lineamientos que se deben establecer, con el fin de actualizar  los documentos asociados a seguridad de la información, así mismo realizar las configuraciones correspondientes a los equipos de los kioscos de autogestión.  "/>
    <s v="Resolución que adopta el reglamento para el uso de servicios tecnológicos y Reglamento para el uso de servicios tecnológicos"/>
    <n v="2"/>
    <d v="2025-04-01T00:00:00"/>
    <d v="2026-09-30T00:00:00"/>
    <n v="78.142857142857139"/>
    <n v="1.5"/>
    <s v="DGI_x000a_NC- Subproceso Innovación y Tecnología_x000a_Dirección de Gestión de Innovación y Tecnología – DGIT_x000a_Oficina de Seguridad de la Información – OSI_x000a__x000a_DS - Subproceso Asistencia al Usuario_x000a_Dirección Seccional de Impuestos de Bogotá_x000a_Dirección Seccional de Impuestos de Medellín _x000a_Dirección Seccional de Impuestos de Cali_x000a_"/>
    <n v="0.75"/>
    <x v="1"/>
  </r>
  <r>
    <x v="3"/>
    <x v="1"/>
    <m/>
    <m/>
    <m/>
    <m/>
    <m/>
    <m/>
    <s v="Actualizar los documentos asociados a lineamientos y políticas de seguridad de la información, teniendo en cuenta el servicio prestado al ciudadano y el derecho a la información pública y nacional y realizar la configuración respectiva en los equipos de los kioscos de autogestión "/>
    <s v="Realizar reuniones con las partes interesadas para definir las políticas y lineamientos que se deben establecer, con el fin de actualizar  los documentos asociados a seguridad de la información, así mismo realizar las configuraciones correspondientes a los equipos de los kioscos de autogestión.  "/>
    <s v="_x000a_MN-ITT-0072 Manual de Políticas y Lineamientos de Seguridad de la Información Actualizado "/>
    <n v="1"/>
    <d v="2025-04-01T00:00:00"/>
    <d v="2026-03-31T00:00:00"/>
    <n v="52"/>
    <n v="1"/>
    <s v="DGI_x000a_NC - Subproceso Asistencia al Usuario_x000a_Dirección de Gestión de Impuestos_x000a_Subdirección de Servicio al Ciudadano en Asuntos Tributarios_x000a__x000a_OSI_x000a_Oficina de Seguridad de la Información – OSI_x000a__x000a__x000a__x000a_"/>
    <n v="1"/>
    <x v="0"/>
  </r>
  <r>
    <x v="3"/>
    <x v="1"/>
    <m/>
    <m/>
    <m/>
    <m/>
    <m/>
    <m/>
    <s v="Actualizar el sistema operativo en las versiones que se consideren necesarias para mantener las políticas de seguridad de la información, en los equipos de los kioscos de autogestión "/>
    <s v="Realizar reuniones y visitas técnicas con las partes interesadas para realizar las actualizaciones del sistema operativo en las versiones que se consideren necesarias para mantener las políticas de seguridad de la información "/>
    <s v="Caso registrado con la solución implementada "/>
    <n v="1"/>
    <d v="2024-08-19T00:00:00"/>
    <d v="2025-01-31T00:00:00"/>
    <n v="23.571428571428573"/>
    <n v="1"/>
    <s v="DGI_x000a_NC- Subproceso Innovación y Tecnología_x000a_Dirección de Gestión de Innovación y Tecnología – DGIT_x000a_Oficina de Seguridad de la Información – OSI_x000a__x000a_DS - Subproceso Asistencia al Usuario_x000a_Dirección Seccional de Impuestos de Bogotá_x000a_Dirección Seccional de Impuestos de Medellín _x000a_Dirección Seccional de Impuestos de Cali_x000a_"/>
    <n v="1"/>
    <x v="0"/>
  </r>
  <r>
    <x v="3"/>
    <x v="1"/>
    <m/>
    <m/>
    <m/>
    <m/>
    <m/>
    <m/>
    <s v="Implementar una política  de GPO para realizar diariamente el borrado seguro de información (temporales, archivo de escritorio, papelera, descargas, historial de navegación, contraseñas) y demás información que este almacenada en los equipos de los kioscos de autogestión"/>
    <s v="Realizar la solicitud a la Subdirección de Infraestructura Tecnológica y de Operaciones para la implementación de una política  de GPO para realizar diariamente borrado de información (temporales, archivo de escritorio, papelera, descargas, historial de navegación, contraseñas) y demás información que este almacenada en los equipos de los kioscos de autogestión_x000a__x000a_"/>
    <s v="Caso registrado con la solución implementada "/>
    <n v="1"/>
    <d v="2024-08-01T00:00:00"/>
    <d v="2024-09-12T00:00:00"/>
    <n v="6"/>
    <n v="1"/>
    <s v="DGI_x000a_NC- Subproceso Innovación y Tecnología_x000a_Dirección de Gestión de Innovación y Tecnología – DGIT_x000a_Subdirección de Infraestructura Tecnológica y de Operaciones_x000a__x000a_DS - Subproceso Asistencia al Usuario_x000a_Dirección Seccional de Impuestos de Bogotá_x000a_Dirección Seccional de Impuestos de Medellín _x000a_Dirección Seccional de Impuestos de Cali"/>
    <n v="1"/>
    <x v="0"/>
  </r>
  <r>
    <x v="3"/>
    <x v="1"/>
    <m/>
    <m/>
    <m/>
    <m/>
    <m/>
    <m/>
    <s v="Implementar una politíca para la inactivación de los puertos USB en los equipos de los kioscos de autogestión"/>
    <s v="Realizar la solicitud a la Subdirección de Infraestructura Tecnológica y de Operaciones para la implementación de una política para la inactivación de los puertos USB en los equipos de los kioscos de autogestión_x000a__x000a_"/>
    <s v="Caso registrado con la solución implementada "/>
    <n v="1"/>
    <d v="2024-08-01T00:00:00"/>
    <d v="2024-09-12T00:00:00"/>
    <n v="6"/>
    <n v="1"/>
    <s v="DGI_x000a_NC- Subproceso Innovación y Tecnología_x000a_Dirección de Gestión de Innovación y Tecnología – DGIT_x000a_Subdirección de Infraestructura Tecnológica y de Operaciones_x000a__x000a_DS - Subproceso Asistencia al Usuario_x000a_Dirección Seccional de Impuestos de Bogotá_x000a_Dirección Seccional de Impuestos de Medellín _x000a_Dirección Seccional de Impuestos de Cali"/>
    <n v="1"/>
    <x v="0"/>
  </r>
  <r>
    <x v="3"/>
    <x v="1"/>
    <m/>
    <m/>
    <m/>
    <m/>
    <m/>
    <m/>
    <s v="Actualizar Microsoft Office en las versiones que se consideren necesarias para mantener las políticas de seguridad de la información, en los equipos de los kioscos de autogestión "/>
    <s v="Realizar reuniones y visitas técnicas con las partes interesadas para realizar las actualizaciones Microsoft Office en las versiones que se consideren necesarias para mantener las políticas de seguridad de la información "/>
    <s v="Caso registrado con la solución implementada "/>
    <n v="1"/>
    <d v="2024-08-19T00:00:00"/>
    <d v="2025-01-31T00:00:00"/>
    <n v="23.571428571428573"/>
    <n v="1"/>
    <s v="DGI_x000a_NC- Subproceso Innovación y Tecnología_x000a_Dirección de Gestión de Innovación y Tecnología – DGIT_x000a_Oficina de Seguridad de la Información – OSI_x000a__x000a_DS - Subproceso Asistencia al Usuario_x000a_Dirección Seccional de Impuestos de Bogotá_x000a_Dirección Seccional de Impuestos de Medellín _x000a_Dirección Seccional de Impuestos de Cali_x000a_"/>
    <n v="1"/>
    <x v="0"/>
  </r>
  <r>
    <x v="3"/>
    <x v="1"/>
    <m/>
    <m/>
    <m/>
    <m/>
    <m/>
    <m/>
    <s v="Sensibilizar sobre las políticas de seguridad de la información, a los equipos de los kioscos de autogestión con ocasión de los trámites realizados por los ciudadanos. "/>
    <s v="Realizar sesiones de sensibilización con las partes interesadas para revisar las políticas de seguridad con los equipos de los kioscos de autogestión con ocasión de los trámites realizados por los ciudadanos.  "/>
    <s v="Sesiones de Sensibilización"/>
    <n v="3"/>
    <d v="2024-08-12T00:00:00"/>
    <d v="2025-03-31T00:00:00"/>
    <n v="33"/>
    <n v="3"/>
    <s v="DGI_x000a_NC- Subproceso Innovación y Tecnología_x000a_Dirección de Gestión de Innovación y Tecnología – DGIT_x000a_Oficina de Seguridad de la Información – OSI_x000a__x000a_DS - Subproceso Asistencia al Usuario_x000a_Dirección Seccional de Impuestos de Bogotá_x000a_Dirección Seccional de Impuestos de Medellín _x000a_Dirección Seccional de Impuestos de Cali_x000a_"/>
    <n v="1"/>
    <x v="0"/>
  </r>
  <r>
    <x v="3"/>
    <x v="1"/>
    <s v="Auditoría a la Gestión de Cartera 2024-001_x000a_Periodo 01/01/2023 al 30/03/2024"/>
    <s v="AGC2024-001_x000a__x000a_H8"/>
    <s v="Hallazgo No. 8 Deficiencias de las herramientas tecnológicas que soportan la gestión de cobro_x000a__x000a_Verificados los sistemas de información SIPAC, Obligación Financiera, aplicativo OBLIGA, Candado Aduanero y formatos en hoja de cálculo que soportan tecnológicamente el Subproceso Administración de Cartera, enmarcados dentro de la política de gobierno digital, se evidenció:_x0009__x0009__x0009__x0009__x0009__x0009__x0009__x0009__x000a_a._x0009_Multiplicidad de fuentes de información sin integración automatizada ni consolidada a nivel nacional. Dirección de Gestión de Innovación y Tecnología. Dirección de Gestión de Impuestos/ Coordinación de Cobranzas._x0009__x000a__x000a_b._x0009_Deficiencias en la calidad y confiabilidad de la información registrada en los diferentes sistemas de información que soportan la administración de Cartera e interoperabilidad parcial entre estos. Dirección de Gestión de Impuestos/ Coordinación de Cobranzas._x000a__x000a_c._x0009_El aplicativo OBLIGA y Candado Aduanero están desarrollados en una tecnología antigua y el primero carece de funcionalidades que faciliten la gestión de la información, por ejemplo: la agrupación de obligaciones por expediente. Dirección de Gestión de Innovación y Tecnología, Dirección de Gestión de Impuestos/ Coordinación de Cobranzas._x000a__x000a_d. Formatos construidos en hoja de cálculo que se convierten en sistemas de gestión, sin la observancia de buenas prácticas de construcción de bases de datos, de gestión de accesos y segregación de funciones. Dirección de Gestión de Innovación y Tecnología. Dirección de Gestión de Impuestos/ Coordinación de Cobranzas._x000a__x000a_Con estas situaciones se desatienden los principios y lineamientos del habilitador “Arquitectura” del Marco de Referencia de Arquitectura Empresarial (MRAE) de la Política de Gobierno Digital establecida en el Decreto 767 de 2022, relacionados con “PRI_03-La tecnología como habilitador estratégico”, “PRI_04-Información como activo estratégico”, “PRI_06-Estandarización”, “PRI_07-Interoperabilidad” y “MAE.LI.AI-01 Flujos de información” y la aplicación de la Dimensión 3 “Gestión con Valores para Resultados” en las políticas “Gobierno Digital” y “Seguridad Digital” del Modelo Integrado de Planeación y Gestión – MIPG._x000a_"/>
    <m/>
    <m/>
    <s v="Falta de desarrollos tecnológicos que satisfagan las necesidades del negocio y una arquitectura de datos unificada para el apoyo del subproceso._x000a__x000a_"/>
    <s v="Iniciar el proyecto con la definición de  los requerimientos funcionales"/>
    <s v="Definir los requerimientos funcionales"/>
    <s v="Documento de requerimientos funcionales V1 "/>
    <n v="1"/>
    <d v="2024-02-01T00:00:00"/>
    <d v="2025-03-31T00:00:00"/>
    <n v="60.571428571428569"/>
    <n v="1"/>
    <s v="DGI_x000a_NC - Subproceso Administración de Cartera_x000a_Dirección de Gestión de Impuestos_x000a_Subdirección de Cobranzas y Control Extensivo_x000a_Coordinación de Cobranzas_x000a_Subdirección de Recaudo _x000a_Coordinación de Administración de Aplicativos de Impuestos_x000a_ _x000a_  _x000a_"/>
    <n v="1"/>
    <x v="0"/>
  </r>
  <r>
    <x v="3"/>
    <x v="1"/>
    <m/>
    <m/>
    <m/>
    <m/>
    <m/>
    <m/>
    <s v="Definir los requerimientos no funcionales "/>
    <s v="Definir los requerimientos no funcionales "/>
    <s v="Documento de requerimientos no funcionales V1"/>
    <n v="1"/>
    <d v="2024-02-01T00:00:00"/>
    <d v="2025-03-31T00:00:00"/>
    <n v="60.571428571428569"/>
    <n v="1"/>
    <s v="DGI_x000a_NC- Subproceso Innovación y Tecnología_x000a_Dirección de Gestión de Innovación y Tecnología_x000a__x000a__x000a__x000a_"/>
    <n v="1"/>
    <x v="0"/>
  </r>
  <r>
    <x v="3"/>
    <x v="1"/>
    <m/>
    <m/>
    <m/>
    <m/>
    <m/>
    <m/>
    <s v="Iniciar el proceso de contratación "/>
    <s v="Validar o aceptar el proceso de contratación"/>
    <s v="Documento de validación o aceptación del proceso de contratación"/>
    <n v="1"/>
    <d v="2023-11-01T00:00:00"/>
    <d v="2025-03-31T00:00:00"/>
    <n v="73.714285714285708"/>
    <n v="1"/>
    <s v="DGI_x000a_NC- Subproceso Innovación y Tecnología_x000a_Dirección de Gestión de Innovación y Tecnología_x000a__x000a__x000a__x000a_"/>
    <n v="1"/>
    <x v="0"/>
  </r>
  <r>
    <x v="3"/>
    <x v="1"/>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_x000a_NC - Subproceso Administración de Cartera_x000a_Dirección de Gestión de Impuestos_x000a_Subdirección de Cobranzas y Control Extensivo_x000a_Coordinación de Cobranzas_x000a_Subdirección de Recaudo _x000a_Coordinación de Administración de Aplicativos de Impuestos_x000a_ _x000a_ _x000a_"/>
    <n v="1"/>
    <x v="0"/>
  </r>
  <r>
    <x v="3"/>
    <x v="1"/>
    <m/>
    <m/>
    <m/>
    <m/>
    <m/>
    <m/>
    <s v="Definir un plan de trabajo de desarrollo de la solución tecnológica "/>
    <s v="Definir un plan de trabajo de desarrollo de la solución tecnológica "/>
    <s v="Plan de trabajo"/>
    <n v="1"/>
    <d v="2023-11-01T00:00:00"/>
    <d v="2025-03-31T00:00:00"/>
    <n v="73.714285714285708"/>
    <n v="1"/>
    <s v="DGI_x000a_NC- Subproceso Innovación y Tecnología_x000a_Dirección de Gestión de Innovación y Tecnología_x000a_ _x000a_"/>
    <n v="1"/>
    <x v="0"/>
  </r>
  <r>
    <x v="3"/>
    <x v="1"/>
    <m/>
    <m/>
    <m/>
    <m/>
    <m/>
    <m/>
    <s v="Aprobar o validar el plan de trabajo de la implementación de la solución tecnológica "/>
    <s v="Aprobar o validar el plan de trabajo de la implementación de la solución tecnológica "/>
    <s v="Plan de trabajo aprobado "/>
    <n v="1"/>
    <d v="2023-11-01T00:00:00"/>
    <d v="2025-05-31T00:00:00"/>
    <n v="82.428571428571431"/>
    <n v="1"/>
    <s v="DGI_x000a_NC - Subproceso Administración de Cartera_x000a_Dirección de Gestión de Impuestos_x000a_Subdirección de Cobranzas y Control Extensivo_x000a_Coordinación de Cobranzas_x000a_Coordinación de Administración de Aplicativos de Impuestos_x000a_ _x000a_NC- Subproceso Innovación y Tecnología_x000a_Dirección de Gestión de Innovación y Tecnología_x000a_ _x000a_"/>
    <n v="1"/>
    <x v="0"/>
  </r>
  <r>
    <x v="3"/>
    <x v="1"/>
    <m/>
    <m/>
    <m/>
    <m/>
    <m/>
    <m/>
    <s v="Iniciar el desarrollo de la solución tecnológica."/>
    <s v="Desarrollo de la solución"/>
    <s v="Informes de seguimiento"/>
    <n v="7"/>
    <d v="2026-01-02T00:00:00"/>
    <d v="2027-09-30T00:00:00"/>
    <n v="90.857142857142861"/>
    <n v="0"/>
    <s v="DGI_x000a_NC- Subproceso Innovación y Tecnología_x000a_Dirección de Gestión de Innovación y Tecnología_x000a_ _x000a_"/>
    <n v="0"/>
    <x v="1"/>
  </r>
  <r>
    <x v="3"/>
    <x v="1"/>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Dirección de Gestión de Impuestos_x000a_Subdirección de Cobranzas y Control Extensivo_x000a_Coordinación de Cobranzas_x000a_Subdirección de Recaudo _x000a_Coordinación de Administración de Aplicativos de Impuestos_x000a_ _x000a_ "/>
    <n v="0"/>
    <x v="1"/>
  </r>
  <r>
    <x v="3"/>
    <x v="1"/>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Dirección de Gestión de Impuestos_x000a_Subdirección de Cobranzas y Control Extensivo_x000a_Coordinación de Cobranzas_x000a_Coordinación de Administración de Aplicativos de Impuestos_x000a_ _x000a_NC- Subproceso Innovación y Tecnología_x000a_Dirección de Gestión de Innovación y Tecnología_x000a_ _x000a_"/>
    <n v="0"/>
    <x v="1"/>
  </r>
  <r>
    <x v="3"/>
    <x v="1"/>
    <s v="Auditoría al Proyecto de Implementación de Factura Electrónica y Controles a Proveedores Tecnológicos _x000a_AFE 2024-006"/>
    <s v="AFE 2024-006_x000a__x000a_H6"/>
    <s v="Hallazgo No. 6. Deficiencias en la gestión de roles de los activos sistemas de información del subproceso de Factura Electrónica y Servicios Digitales_x000a__x000a_Realizados los cruces de la información remitida por la Dirección de Gestión de Innovación y Tecnología - DGIT, la subdirección de Factura Electrónica y Soluciones Operativas, y la Subdirección del Empleo Público referente a los roles de las soluciones tecnológicas, los roles asignados, los funcionarios de planta y contratistas de la subdirección de Factura Electrónica y Soluciones Operativas y los logs de registro de los activos sistemas de información se evidenció lo siguiente: (Anexo_No.4_SI)._x000a__x000a_Sistema Premio Fiscal 2023 &quot;La factura electrónica me premia&quot;_x000a__x000a_1._x0009_La base de datos del sistema de información no cuenta con log de auditoría que permita realizar seguimiento a las transacciones realizadas sobre la información registrada en la base de datos del sistema Premio Fiscal 2023, con el fin de validar accesos posteriores y rastro transaccional posterior al sorteo realizado el 15/12/2023. El log activo almacena cambios estructurales a la base de datos y no a las transacciones realizadas por roles y/o usuarios. El archivo de log suministrado por la DGIT para el ejercicio auditor relaciona cambios hasta el 14/12/2023.  _x000a__x000a_2._x0009_El sistema no dispone de un rol de consulta para auditoría de entes internos y externos. _x000a_Sistema de Factura Electrónica - SFESO _x000a__x000a_1._x0009_De los 78 usuarios con asignación de los roles 2242 “Rol básico 4 Administración Catalogo” y 2243 “Rol básico 5 Consulta Auditoria” en el archivo “Roles_Muisca” se evidenciaron 52 funcionarios de áreas distintas al subproceso de Factura Electrónica y Servicios Digitales, lo que representa el 67% de estos._x000a_ _x000a_2._x0009_Al revisar los 78 usuarios con roles habilitados del sistema SFESO, 12 funcionarios reportan un cargo distinto del reportado al archivo de planta de personal tomado como referencia para el ejercicio auditor (01/07/2024) es decir el 15% de ellos. _x000a_3._x0009_Los Log del Sistema de Factura Electrónica se generan y se almacenan por 90 días, sin permitir disponer una trazabilidad a largo plazo sobre las modificaciones que se realicen en las configuraciones del sistema de información y en las bases de datos de usuarios. _x000a__x000a__x000a_4._x0009_Falta de segregación de roles de acceso y funciones para el perfil administrador, todos los usuarios que administran el sistema ingresan con el mismo rol a todas las funcionalidades del sistema. Los roles activos no tienen perfilamiento a pesar de tener dos denominaciones en el Anexo &quot;Roles de las soluciones tecnológicas&quot;, todos son de perfil administrador sin posibilidad de asignar rol de consulta o auditoría. _x000a__x000a_Lo expuesto, desatiende los numerales 1.6, 5.2, 5.3 y 5.6 del “Manual de Gobierno Digital”, el procedimiento  PR-IIT-0455 V3 “Gestión de Accesos”, los instructivos IN-IIT-0203 V6 “Aprobación Gestión de Roles Soluciones Tecnológicas”, IN-IIT-0273 V2 “Operaciones para la gestión de accesos” e IN-IIT-0105 “Modificación del anexo &quot;Roles de las Soluciones Tecnológicas”, así mismo el numeral 5.1 del “Manual de Políticas de Seguridad Digital”, la política 5.4 “Gestión de la Información Estadística” de la Dimensión 5 “Información y comunicación” y los componentes 3 “Actividades de Control”, 4 “Información y Comunicación” y 5 “Actividades de Monitoreo” de la Dimensión 7 “Control Interno” del Modelo Integrado de Planeación y Gestión – MIPG V5._x000a_  _x000a__x000a_ "/>
    <m/>
    <m/>
    <s v="Lo anterior, se debe a deficiencias en el seguimiento, control y monitoreo de los roles que se habilitan a los diferentes funcionarios de la entidad, sin la debida validación de pertinencia de estos. Así mismo, a la ausencia en la implementación de buenas prácticas en el desarrollo y puesta en producción de sistemas de información en donde se debe contar con la infraestructura propia y logs de auditoría que permitan realizar validaciones de transacciones realizadas sobre la data del sistema y su estructura. "/>
    <s v="1. Realizar un documento de diagnóstico de la herramienta y posibles alternativas de desarrollo, compra y evolución, que soporte el premio fiscal, para determinar la viabilidad de incluir un módulo de auditorías, rol de consulta para auditoría de entes internos y externos y lineamientos sobre documentación técnica. "/>
    <s v="Documento de diagnóstico"/>
    <s v="Documento de diagnóstico"/>
    <n v="1"/>
    <d v="2025-01-15T00:00:00"/>
    <d v="2025-06-30T00:00:00"/>
    <n v="23.714285714285715"/>
    <n v="1"/>
    <s v="DGI_x000a_Subdirección de Factura Electrónica y Soluciones Operativas_x000a_Subdirección de Servicio al Ciudadano_x000a__x000a_Subdirección de Innovación y Proyectos"/>
    <n v="1"/>
    <x v="0"/>
  </r>
  <r>
    <x v="3"/>
    <x v="1"/>
    <m/>
    <m/>
    <m/>
    <m/>
    <m/>
    <m/>
    <s v="2. Solicitar la inactivación de los roles 2242 “Rol básico 4 Administración Catalogo” y 2243 “Rol básico 5 Consulta Auditoria” en el archivo “Roles_Muisca” _x000a_"/>
    <s v="Solicitud de inactivación y verificación del Formato con los  Listados de usuarios y roles inactivados"/>
    <s v="Solicitud de inactivación y verificación del Formato con los  Listados de usuarios y roles inactivados"/>
    <n v="1"/>
    <d v="2024-12-02T00:00:00"/>
    <d v="2025-03-30T00:00:00"/>
    <n v="16.857142857142858"/>
    <n v="1"/>
    <s v="DGI_x000a_Subdirección de Factura Electrónica y Soluciones Operativas"/>
    <n v="1"/>
    <x v="0"/>
  </r>
  <r>
    <x v="3"/>
    <x v="1"/>
    <m/>
    <m/>
    <m/>
    <m/>
    <m/>
    <m/>
    <s v="3. Revisar, depurar y hacer seguimiento mensual al listado general de roles del SFESO, para solicitar la inactivación o eliminación de los usuarios y roles que no se requieran con los cargos y dependencias de estos, de acuerdo al procedimiento._x000a_"/>
    <s v="Acta de seguimiento mensual que registre los Listados de usuarios y roles actualizados según Formato de requerimientos realizados_x000a_"/>
    <s v="Acta de seguimiento mensual que registre los Listados de usuarios y roles actualizados según Formato de requerimientos realizados_x000a_"/>
    <n v="13"/>
    <d v="2024-12-02T00:00:00"/>
    <d v="2025-12-31T00:00:00"/>
    <n v="56.285714285714285"/>
    <n v="13"/>
    <s v="DGI_x000a_Subdirección de Factura Electrónica y Soluciones Operativas"/>
    <n v="1"/>
    <x v="0"/>
  </r>
  <r>
    <x v="3"/>
    <x v="1"/>
    <m/>
    <m/>
    <m/>
    <m/>
    <m/>
    <m/>
    <s v="4. Realizar una mesa de trabajo conjunta con las partes involucradas (Grupo Office 365, la Gerencia de Multinube, la Subdirección de Infraestructura Tecnológica, la Subdirección de Factura Electrónica y Soluciones Operativas), para evaluar la viabilidad técnica, operativa y financiera de la ampliación del tiempo de almacenamiento de los logs del sistema."/>
    <s v="Acta de reunión que evidencie las decisiones"/>
    <s v="Acta de reunión que evidencie las decisiones"/>
    <n v="1"/>
    <d v="2025-01-15T00:00:00"/>
    <d v="2025-02-28T00:00:00"/>
    <n v="6.2857142857142856"/>
    <n v="1"/>
    <s v="DGI_x000a_Subdirección de Factura Electrónica y Soluciones Operativas_x000a__x000a_Subdirección de Infraestructura Tecnológica y de Operaciones"/>
    <n v="1"/>
    <x v="0"/>
  </r>
  <r>
    <x v="3"/>
    <x v="1"/>
    <m/>
    <m/>
    <m/>
    <m/>
    <m/>
    <m/>
    <s v="5. Elaborar un plan de acción derivado de las decisiones tomadas en la mesa de trabajo"/>
    <s v="Plan de acción "/>
    <s v="Plan de acción "/>
    <n v="1"/>
    <d v="2025-03-01T00:00:00"/>
    <d v="2025-04-30T00:00:00"/>
    <n v="8.5714285714285712"/>
    <n v="1"/>
    <s v="DGI_x000a_Subdirección de Factura Electrónica y Soluciones Operativas_x000a__x000a_Subdirección de Infraestructura Tecnológica y de Operaciones"/>
    <n v="1"/>
    <x v="0"/>
  </r>
  <r>
    <x v="3"/>
    <x v="1"/>
    <m/>
    <m/>
    <m/>
    <m/>
    <m/>
    <m/>
    <s v="6. Realizar los terminos de referencia y anexo técnico del módulo de roles y perfiles del Sistema de Facturación Electrónica SFESO"/>
    <s v="Documento de terminos de referencia y anexo técnico"/>
    <s v="Documento de terminos de referencia y anexo técnico"/>
    <n v="1"/>
    <d v="2024-12-02T00:00:00"/>
    <d v="2025-01-31T00:00:00"/>
    <n v="8.5714285714285712"/>
    <n v="1"/>
    <s v="DGI_x000a_Subdirección de Factura Electrónica y Soluciones Operativas_x000a__x000a_Subdirección de Innovación y Proyectos"/>
    <n v="1"/>
    <x v="0"/>
  </r>
  <r>
    <x v="3"/>
    <x v="1"/>
    <m/>
    <m/>
    <m/>
    <m/>
    <m/>
    <m/>
    <s v="7. Adelantar las acciones contractuales del mantenimiento evolutivo de las funcionalidades del sistema de Facturación electrónica que incluya el mejoramiento de roles y perfiles del Sistema de Facturación Electrónica SFESO"/>
    <s v="Contrato Firmado"/>
    <s v="Contrato Firmado"/>
    <n v="1"/>
    <d v="2025-02-01T00:00:00"/>
    <d v="2025-07-30T00:00:00"/>
    <n v="25.571428571428573"/>
    <n v="1"/>
    <s v="DGI_x000a_Subdirección de Factura Electrónica y Soluciones Operativas_x000a__x000a_Subdirección de Innovación y Proyectos"/>
    <n v="1"/>
    <x v="0"/>
  </r>
  <r>
    <x v="3"/>
    <x v="1"/>
    <m/>
    <m/>
    <m/>
    <m/>
    <m/>
    <m/>
    <s v="8. Desarrollar, probar e implementar el módulo de roles y perfiles del Sistema de Facturación Electrónica SFESO"/>
    <s v="Puesta en producción del módulo de roles y perfiles del sistema _x000a_(01) Un Acta de comité de gestión de Cambios de Tecnología del correspondiente software instalado y en producción"/>
    <s v="Puesta en producción del módulo de roles y perfiles del sistema _x000a_(01) Un Acta de comité de gestión de Cambios de Tecnología del correspondiente software instalado y en producción"/>
    <n v="1"/>
    <d v="2025-08-01T00:00:00"/>
    <d v="2026-10-31T00:00:00"/>
    <n v="65.142857142857139"/>
    <n v="0.37"/>
    <s v="DGI_x000a_Subdirección de Factura Electrónica y Soluciones Operativas_x000a__x000a_Subdirección de Innovación y Proyectos"/>
    <n v="0.06"/>
    <x v="1"/>
  </r>
  <r>
    <x v="3"/>
    <x v="1"/>
    <s v="Auditoria a la Gestión de Cartera_x000a_AGC2025-003"/>
    <s v="AGC2025-003_x000a__x000a_H1"/>
    <s v="Hallazgo No.1 Ausencia de informes y de seguimiento a la gestión del secuestre (D)_x000a__x000a_Verificados los controles relacionados con la gestión que realiza el secuestre sobre los bienes que administra; así como, la presentación de los informes mensuales y finales relacionados con su administración y las acciones emprendidas por parte de la entidad respecto de los bienes secuestrados se evidenció que:_x000a__x000a_a._x0009_En los expedientes no obran los informes mensuales y finales que debe rendir el secuestre sobre la gestión desarrollada, que den cuenta del estado de los bienes embargados y secuestrados, del pago del canon de arriendo mensual y si éste continúa o no arrendado, si hay depósitos y se consignaron a órdenes del proceso, si se reintegraron los bienes, cambios en estos y/o estado de productividad; se precisa que en los expedientes obran las actas donde se declaran legalmente secuestrados los inmuebles; así mismo, se indica que se realizó la entrega real y material al secuestre._x000a__x000a_b._x0009_En los expedientes no obran documentos soporte que den cuenta que se hayan realizado verificaciones oculares a los bienes para establecer su estado y su coincidencia con lo descrito en el acta de secuestro; así mismo, cuando el bien sea garantía de facilidad de pago y esté secuestrado, no se evidenció que se haya realizado el seguimiento cada tres (3) meses según lo establecido en el procedimiento PR-COT-0419 “Seguimiento a la gestión y aprobación de cuentas del secuestre”._x000a__x000a_c._x0009_Mediante Resolución No. 20241021001438 del 25/07/2024 se ordenó declarar nulidad de lo actuado desde auto No.2022234000023 del 15/09/2022 que ordenó la diligencia de secuestro del bien “por no existir plena identificación del inmueble puesto que la medida se materializó en un inmueble diferente al correspondiente al folio de matrícula inmobiliaria 321-46810, (…) de propiedad del contribuyente”, el cual fue objeto de secuestro, avalúo y remate, y no pudo efectuarse la entrega material a favor del adjudicatario por lo antes expuesto, lo que evidencia deficiencias en el control de las actuaciones previas y concurrentes por parte del funcionario ejecutor para adelantar la diligencia de secuestro._x000a__x000a_En consecuencia, durante aproximadamente dos (2) años desde el momento de la diligencia de secuestro, el auxiliar designado como secuestre no rindió informe alguno de su gestión, sin ser materia de seguimiento previo al remate para su adjudicación por parte del funcionario, que permitiera establecer la identificación plena del inmueble y las condiciones físicas del lote y de esta manera evitar las inconsistencias y el riesgo de acciones judiciales. DSIA Bucaramanga NIT 900.559.099._x000a__x000a_d._x0009_Solicitudes de informes al secuestre que no han sido atendidas y ausencia de seguimiento referente a su incumplimiento, evidenciando bienes inmuebles legalmente secuestrados desde el 2018 y a la fecha el secuestre no ha rendido los informes correspondientes. De igual forma, no se evidenció que se hayan adelantado las acciones correspondientes por el funcionario ejecutor para el relevo de los secuestres y remisión de oficios para solicitar la exclusión de la lista de auxiliares de justicia, dado el presunto incumplimiento de los deberes sobre la gestión encomendada._x000a__x000a_e._x0009_Ausencia del auto y comunicado que fija fecha para la entrega del bien inmueble por parte del secuestre, en aquellos casos en los que el bien fue adjudicado en remate o en los que el contribuyente canceló la totalidad de las obligaciones fiscales. Así mismo, no se encontraron actas de la diligencia de entrega material del bien secuestrado que respalde dicho procedimiento. DSI Medellín._x000a__x000a_De las situaciones anteriores, una o varias de éstas, se evidenciaron en los siguientes expedientes: DSI Medellín: NIT 70.163.877, 39.412.911, 43.275.363, 800.032.189, 98.524.075, 901.048.130, 21.979.932, 8.128.266, 98.471.907, 900.641.075, 70.130.864, 900.805.626, 24.361.941, 1.045.418.912, 811.013.353, 1.128.264.998 DSIA Bucaramanga: NIT 900.851.792, 129.973, 91.205.007, 900.201.235, 830.035.495, 63.562.022, 900.518.059, 91.289.799, 91.244.813, 13.743.244, 91.289.553, 13.512.011, 804.013.017, 900.824.105, 900.210.927, 5.560.469, 6.104.319, 37.547.834, 900.559.099, 3.044.649, 91.295.055, 91.247.978, 900.365.786, 900.406.196._x000a__x000a_Criterios: Artículo 51 y 52 del Código General del Proceso; artículo 3 principios de eficacia, eficiencia y transparencia de la Ley 489 de 1998; actividades 1, 2, 3 y 4 del procedimiento PR-COT-0419 V3; actividad 1 del procedimiento PR-COT-0391 V3, actividades 31 y 34 del procedimiento PR-COT-0388 V3, Procedimiento PR-COT-0319 V3._x000a_Riesgos: Materialización del riesgo R1 “Obligaciones exigibles no gestionadas eficientemente en los términos de la ley y los procedimientos” y exposición al riesgo R3 “Bienes secuestrados perdidos o dañados” de la Matriz de riesgos del Subproceso Administración de Cartera V4 del 11/10/2022."/>
    <s v="(D)"/>
    <m/>
    <s v="Deficiencias en la aplicación de los controles de la matriz de riesgos del subproceso, en el seguimiento de la gestión del auxiliar designado como secuestre, en la verificación de la presentación de la rendición de cuentas y/o informe mensual de la gestión del secuestre en el término establecido y de efectuar verificación ocular del bien secuestrado."/>
    <s v="Realizar seguimiento a la correcta gestión de los auxiliares de justicia  y entrega de bienes adjudicados"/>
    <s v="Revisar mensualmente una muestra del 10% de los bienes en los que se haya designado auxiliar de justicia/secuestre, incluyendo para el muestreo los expedientes que cumplan con los siguientes criterios: _x000a__x000a_1. Mayores cuantías en el avalúo del bien_x000a_2. Expedientes con obligaciones próximas a prescribir_x000a_3. Auxiliares de justicia/secuestres que no hayan rendido cuentas en el último trimestre_x000a_4. Bienes que no hayan sido objeto de revisión en el periodo anterior_x000a__x000a_Validando que se esté realizando la evaluación a la gestión del secuestre, la rendición de cuentas y que existan los soportes respectivos dentro del expediente de cobro, así como todos los documentos necesarios para los casos en que se realice adjudicación de bienes en remate o cuando el contribuyente canceló la totalidad de obligaciones."/>
    <s v="Informe"/>
    <n v="24"/>
    <d v="2025-09-01T00:00:00"/>
    <d v="2026-08-31T00:00:00"/>
    <n v="52"/>
    <n v="18"/>
    <s v="DGI_x000a_Dirección de Gestión de Impuestos_x000a_Subdirección de Cobranzas y Control Extensivo_x000a_Coordinación de Cobranzas_x000a__x000a_Dirección Seccional de Impuestos de Medellín_x000a__x000a_Dirección Seccional de Impuestos y Aduanas de Bucaramanga"/>
    <n v="0.33333333333333331"/>
    <x v="1"/>
  </r>
  <r>
    <x v="3"/>
    <x v="1"/>
    <m/>
    <m/>
    <m/>
    <m/>
    <m/>
    <m/>
    <m/>
    <s v="Realizar, según sea procedente, las actuaciones para subsanar las situaciones de: Inexistencia de informes de rendición de cuentas de los auxiliares de justicia, relevo en caso de incumplimiento y solicitud de exclusión de la lista de auxiliares de justicia, Inspección ocular para validar el estado del bien, existencia del auto y comunicado que fija fecha para la entrega del bien inmueble por parte del secuestre y el  acta de la diligencia de entrega material del bien secuestrado, de los contribuyentes: DSI Medellín: NIT 70.163.877, 39.412.911, 43.275.363, 800.032.189, 98.524.075, 901.048.130, 21.979.932, 8.128.266, 98.471.907, 900.641.075, 70.130.864, 900.805.626, 24.361.941, 1.045.418.912, 811.013.353, 1.128.264.998 DSIA Bucaramanga: NIT 900.851.792, 129.973, 91.205.007, 900.201.235, 830.035.495, 63.562.022, 900.518.059, 91.289.799, 91.244.813, 13.743.244, 91.289.553, 13.512.011, 804.013.017, 900.824.105, 900.210.927, 5.560.469, 6.104.319, 37.547.834, 900.559.099, 3.044.649, 91.295.055, 91.247.978, 900.365.786, 900.406.196"/>
    <s v="Informe"/>
    <n v="2"/>
    <d v="2025-09-01T00:00:00"/>
    <d v="2025-11-30T00:00:00"/>
    <n v="12.857142857142858"/>
    <n v="2"/>
    <s v="DGI_x000a_Dirección de Gestión de Impuestos_x000a_Subdirección de Cobranzas y Control Extensivo_x000a_Coordinación de Cobranzas_x000a__x000a_Dirección Seccional de Impuestos de Medellín_x000a__x000a_Dirección Seccional de Impuestos y Aduanas de Bucaramanga"/>
    <n v="1"/>
    <x v="0"/>
  </r>
  <r>
    <x v="3"/>
    <x v="1"/>
    <m/>
    <m/>
    <m/>
    <m/>
    <m/>
    <m/>
    <s v="Validar la información registrada en el FT-COT-5255 &quot;Inventario de bienes embargados&quot; con la realidad procesal del expediente de cobro"/>
    <s v="Revisar bimestralmente una muestra de 20 expedientes de ejecución de bienes contrastando lo evidenciado en el expediente con lo registrado en el FT-COT-5255 &quot;Inventario de bienes embargados&quot;"/>
    <s v="Informe"/>
    <n v="24"/>
    <d v="2025-09-01T00:00:00"/>
    <d v="2026-08-31T00:00:00"/>
    <n v="52"/>
    <n v="10"/>
    <s v="DGI_x000a_Dirección de Gestión de Impuestos_x000a_Subdirección de Cobranzas y Control Extensivo_x000a_Coordinación de Cobranzas_x000a__x000a_Dirección Seccional de Impuestos de Medellín_x000a__x000a_Dirección Seccional de Impuestos y Aduanas de Bucaramanga"/>
    <n v="0.16666666666666666"/>
    <x v="1"/>
  </r>
  <r>
    <x v="3"/>
    <x v="1"/>
    <s v="Auditoria a la Gestión de Cartera_x000a_AGC2025-003"/>
    <s v="AGC2025-003_x000a__x000a_H2"/>
    <s v="Hallazgo No.2 Deficiencias en el seguimiento a las facilidades de pago_x000a__x000a_Verificado el seguimiento a las facilidades de pago, el estado de éstas según las cuotas y condiciones pactadas; así como, la calidad, veracidad y consistencia de la información reportada en el control, las actuaciones adelantadas en los casos de incumplimiento, los recibos de pago en la Obligación Financiera y estado de las obligaciones que hacen parte de la facilidad, se evidenció que:_x000a__x000a_a._x0009_Facilidades de pago con incumplimiento de las cuotas pactadas o de obligaciones surgidas con posterioridad, sin que se haya proferido o expedido oportunamente el oficio de verificación de cumplimiento y/o la resolución que la deje sin efecto o declare sin vigencia el plazo y ordene hacer efectiva la garantía hasta la concurrencia del saldo de la deuda garantizada cuando corresponda; evidenciando contribuyentes con incumplimientos desde la primera cuota sin que se hayan surtido las citadas actuaciones. DSI Medellín: NIT 71.723.959, 901.449.917, 901.760.448, 900.550.536, 901.376.317, 8.104.516, 70.163.877, 43.275.363, 24.361.941, 901.528.551, 98.626.930, 1.017.185.790. DSIA Bucaramanga: NIT 900.720.690, 901.278.385._x000a__x000a_b._x0009_Facilidades de pago declaradas sin efecto en las que se ofrecieron bienes inmuebles en garantía para respaldar el cumplimiento de éstas, y a pesar de haberse ordenado en el acto administrativo hacer efectiva la garantía otorgada hasta la concurrencia del saldo de la deuda garantizada, no se han adelantado las acciones pertinentes para el remate de los bienes embargados y secuestrados. DSIA Bucaramanga. NIT 900.851.792, 129.973._x000a__x000a_c._x0009_En el expediente con NIT 800.121.406 obra Acta No. 20236538000371 de fecha 28/06/2023 “Por la cual se suscribe una Facilidad de pago por un término no superior a un año” y con Resolución No. 20240811000026 de fecha 30/01/2024 se declara sin efecto la facilidad de pago, ordenándose hacer efectiva la garantía ofrecida por el tercero garante consistente en el inmueble con MI 300-72028; no obstante, revisado el certificado de tradición y libertad del bien inmueble en cuestión, se evidencia que el propietario es una empresa y no el tercero que lo ofreció en garantía quien tiene constituido fideicomiso civil.  DSIA Bucaramanga. NIT 800.121.406_x000a__x000a_d._x0009_Inconsistencias en la información registrada en el control de facilidades de pago formato FT-COT-2616 &quot;Control facilidades de pago” y FT-COT-2639 &quot;Control a facilidades de pago – Normas transitorias&quot;. DSI Medellín. NIT 811.022.917, 901.528.551, 72.344.185, 1.128.264.998, 900.455.326, 900.284.917, 900.958.259, 900.263.762, 70.163.877, 8.128.266, 70.130.864, 98.626.930, 900.823.127, 1.017.185.790._x000a_e._x0009_Dos expedientes de facilidades de pago para el mismo contribuyente con NIT 901.360.705 donde la primera facilidad de pago fue otorgada con Acta No. 202365380000-0078 de fecha 01/02/2024 por valor de $63,651,000, y de forma posterior se otorgó otra facilidad con Acta 202465380002030 del 24/10/2024 por valor de $ 49,433,000; a su vez la primera facilidad fue declarada sin efecto mediante Resolución No. 20250811002170 del 20/02/2025 notificada el 26/02/2025. DSI Medellín. NIT 901.360.705._x000a__x000a_f._x0009_Falta la expedición de la resolución de cumplimiento de la facilidad de pago, donde han transcurrido hasta 14 meses desde la finalización del pago de la última cuota por parte del contribuyente. DSI Medellín. NIT 8.128.266, 72.344.185_x000a__x000a_Con lo anterior, se incumplen criterios normativos, dimensiones de MIPG y procedimientos institucionales generando efectos y riesgos con ocasión a las causas como se muestra en la siguiente tabla:_x000a__x000a_Criterios: Artículo 814 del Estatuto Tributario; artículo 3 principios de celeridad, eficacia y eficiencia de la Ley 489 de 1998; actividades 6, 38, 41, 48 y 56 del procedimiento PR-COT-0272 V9; actividades 36 y 54 del procedimiento PR-COT-0424 V3; actividad 31 del procedimiento PR-COT-0388 V3._x000a__x000a_Riesgos: Exposición a los riesgos R1 “Obligaciones exigibles no gestionadas eficientemente en los términos de la ley y los procedimientos” de la Matriz de riesgos del Subproceso Administración de Cartera V4 del 11/10/2022."/>
    <m/>
    <m/>
    <s v="Deficiencias en el seguimiento de las facilidades de acuerdo con los términos establecidos para verificar su cumplimiento e inaplicación de los controles definidos en los procedimientos."/>
    <s v="Validar la información registrada en el FT-COT-5255 &quot;Inventario de bienes embargados&quot; con la realidad procesal del expediente de cobro"/>
    <s v="Revisar bimestralmente una muestra de 20 expedientes de ejecución de bienes contrastando lo evidenciado en el expediente con lo registrado en el FT-COT-5255 &quot;Inventario de bienes embargados&quot;"/>
    <s v="Informe"/>
    <n v="24"/>
    <d v="2025-09-01T00:00:00"/>
    <d v="2026-08-31T00:00:00"/>
    <n v="52"/>
    <n v="10"/>
    <s v="DGI_x000a_Dirección de Gestión de Impuestos_x000a_Subdirección de Cobranzas y Control Extensivo_x000a_Coordinación de Cobranzas_x000a__x000a_Dirección Seccional de Impuestos de Medellín_x000a__x000a_Dirección Seccional de Impuestos y Aduanas de Bucaramanga"/>
    <n v="0.16666666666666666"/>
    <x v="1"/>
  </r>
  <r>
    <x v="3"/>
    <x v="1"/>
    <m/>
    <m/>
    <m/>
    <m/>
    <m/>
    <m/>
    <s v="Realizar seguimiento y generar alertas a la gestión de las facilidades de pago otorgadas"/>
    <s v="Generar alertas bimestralmente a los funcionarios de cobro sobre una muestra del 5% de las facilidades de pago en estado vigente que no cuenten con actividades de control registradas en el formato FT-COT-2616 “Control a las facilidades de pago” al final del período anterior, generando posteriormente el correspondiente registro de las actuaciones que se deriven de ese control "/>
    <s v="Informe"/>
    <n v="12"/>
    <d v="2025-09-01T00:00:00"/>
    <d v="2026-08-31T00:00:00"/>
    <n v="52"/>
    <n v="10"/>
    <s v="DGI_x000a_Dirección de Gestión de Impuestos_x000a_Subdirección de Cobranzas y Control Extensivo_x000a_Coordinación de Cobranzas_x000a__x000a_Dirección Seccional de Impuestos de Medellín_x000a__x000a_Dirección Seccional de Impuestos y Aduanas de Bucaramanga"/>
    <n v="0.33333333333333331"/>
    <x v="1"/>
  </r>
  <r>
    <x v="3"/>
    <x v="1"/>
    <m/>
    <m/>
    <m/>
    <m/>
    <m/>
    <m/>
    <m/>
    <s v="Verificar trimestralmente la gestión del 30% de los expedientes de facilidades de pago con garantía validando que: la garantía se encuentre debidamente conformada, se este realizando seguimiento al auxiliar de justicia y se este realizando la inspección ocular cada 3 meses como mínimo."/>
    <s v="Informe"/>
    <n v="8"/>
    <d v="2025-09-01T00:00:00"/>
    <d v="2026-08-31T00:00:00"/>
    <n v="52"/>
    <n v="6"/>
    <s v="DGI_x000a_Dirección de Gestión de Impuestos_x000a_Subdirección de Cobranzas y Control Extensivo_x000a_Coordinación de Cobranzas_x000a__x000a_Dirección Seccional de Impuestos de Medellín_x000a__x000a_Dirección Seccional de Impuestos y Aduanas de Bucaramanga"/>
    <n v="0.25"/>
    <x v="1"/>
  </r>
  <r>
    <x v="3"/>
    <x v="1"/>
    <s v="Auditoria a la Gestión de Cartera_x000a_AGC2025-003"/>
    <s v="AGC2025-003_x000a__x000a_H3"/>
    <s v="Hallazgo No.3 Deficiencias en la gestión de cobro e incumplimiento de los términos señalados en el procedimiento para el trámite de las actuaciones._x000a__x000a_Verificadas las actuaciones surtidas en la gestión de cobro, la oportunidad en la expedición del mandamiento de pago, de la resolución que ordena seguir adelante la ejecución, el decreto y perfeccionamiento de las medidas cautelares con su respectiva notificación; así como, la inscripción de la orden de embargo de acuerdo con la naturaleza del bien y el seguimiento del respectivo registro en el formato FT-COT-5255 &quot;Inventario de bienes embargados&quot;, se evidenció que:_x000a__x000a_a._x0009_Obligaciones con o sin mandamiento de pago con riesgo de prescripción o incumplimiento de los términos señalados en el procedimiento para la expedición de la resolución que ordena seguir adelante la ejecución con demoras hasta de 5 años. Así como, deficiencias en la investigación de bienes, consulta de información exógena, decreto de medidas cautelares donde transcurren aproximadamente hasta 6 años para gestionarlas y/o inactividad en las actuaciones que deben surtirse para la gestión de cobro. DSI Medellín: NIT 811.000.953, 900.691.832, 15.333.232, 98.471.907, 900.251.766, 70.529.318, 900.597.008, 900.752.183, 71.746.739, 42.973.189. DSIA Bucaramanga: NIT 900.865.534, 41.455.786, 900.777.892, 804.012.750, 37.726.553, 37.555.847, 13.831.422, 900.091.889, 63.352.042, 900.723.454, 13.512.011, 900.723.454, 900.365.786, 900.032.222, 804.003.247, 900.291.178, 900.734.750._x000a__x000a_b._x0009_Acción de cobro posiblemente prescrita para la obligación contenida en la resolución sanción No.112412018000273 del 30/10/2018 ejecutoriada el 04-01-2019 por valor de $424.185.000, con mandamiento de pago No. 20190302002082 del 8/05/2019, notificado 7/06/2019 y resolución que ordena seguir adelante la ejecución No. 20190309001485 del 11/07/2019, en el expediente no obran otras actuaciones para su gestión con posible prescripción desde 8/06/2024. DSI Medellín: NIT 900.251.766. (D) (F)_x000a__x000a_c._x0009_El contribuyente con NIT 900.851.792, presenta 79 obligaciones por un total de $ 529.862.363 de las cuales 74 corresponden a ventas y retenciones, expediente clasificado en el segmento de “Representación Externa” por cuanto el tercero garante de la facilidad de pago fue admitido a un “proceso de negociación de deudas de persona natural no comerciante” del cual posteriormente desistió, por tanto, se debe verificar la clasificación de las obligaciones del contribuyente reportadas en este segmento. De otra parte, no se han realizado las gestiones para la conformación de insumos para la denuncia por el delito de omisión de agente retenedor o recaudador. DSIA Bucaramanga y Coordinación de Cobranzas._x000a__x000a_d._x0009_Con resolución No. 2021004060000297 de fecha 4/10/2021 se le impuso sanción al contribuyente por no suministrar la información exógena del año 2017 por una cuantía de $ 497.340.000, en el inventario de cartera se registra como obligación por Renta 2017 y también como Sanción 2021, las dos por igual valor. La misma situación se presenta con Retención en la fuente 2016 -12 que con resolución sanción por no declarar No.2021004060000613 de fecha 16/12/2021 se impuso un valor de $44.560.000 y en el inventario de cartera se observa doble obligación para el contribuyente tanto en Retención como en Sanción y con una vigencia diferente. Estas obligaciones están reconocidas en los aplicativos SIPAC y Obliga. DSIA Bucaramanga. NIT 900.865.534. Similar situación NIT 900.777.892, 804.012.750._x000a__x000a_e._x0009_Deficiencias en el control de la notificación o comunicación de los actos administrativos los cuales se encuentran en estado “planilla de devolución al área técnica” para un total de 26 casos, los cuales fueron proferidos entre el 31/10/2020 y el 07/03/2025 referentes a mandamientos de pago,  resolución que ordena seguir adelante la ejecución, resolución por la cual se declara sin vigencia una facilidad de pago, resolución por medio de la cual se decreta un desistimiento, respuesta solicitud de facilidad de pago para completar requisitos, comunicado de la resolución embargo de créditos u otros derechos semejantes, entre otros. Anexo No.1. DSI Medellín._x000a__x000a_En el mismo sentido se presentan 19 mandamientos de pagos en estado “capturado en el área técnica” y 18 resoluciones de embargo de créditos u otros derechos semejantes, sin evidencia del trámite de notificación o comunicación respectivamente. Anexo No.2 DSIA Bucaramanga._x000a__x000a_f.  Actos administrativos donde transcurren entre tres (3) meses hasta tres (3) años desde su expedición para proceder con la notificación o comunicación de éstos y/o se encuentran sin firma en el expediente y sin la correspondiente notificación y/o en el expediente no obra ésta. DSI Medellín. NIT 901.290.119, 900.597.008 y Anexo No.1 DSI Medellín. y DSIA Bucaramanga. 3.044.649, 900.032.222._x000a__x000a_g._x0009_No se ha procedido con la organización del insumo para la remisión de éste a la Unidad Penal para la respectiva denuncia del contribuyente en la Fiscalía por el delito de Omisión del Agente retenedor y/o Recaudador. DSIA Bucaramanga NIT 900.865.534, 41.455.786, 37.726.553 y DSI Medellín: NIT 900.882.524. Contribuyente denunciado por 22 obligaciones y a la fecha presenta 37 obligaciones penalizables, por lo que se debe organizar el insumo para adición de denuncia. _x000a__x000a_h._x0009_Desactualización del formato FT-COT-5255 &quot;Inventario de bienes embargados&quot; en el cual no se relacionan todos los bienes que han sido objeto de medidas de embargo y secuestro de acuerdo con lo establecido en los procedimientos: “Decretar Medidas Cautelares” - PR-COT-0327 y “Secuestro de bienes'' - PR-COT-0388. DSI Medellín NIT 98.626.930, 900.823.127, 70.163.877, 19.456.154. DSIA Bucaramanga. NIT 129.973, 37.747.570, 900.656.724, 900.851.792._x000a__x000a_Criterios: Artículo 209 principios de publicidad y celeridad de la Constitución Política, artículo 3 principios de celeridad, eficacia y publicidad de la Ley 489 de 1998; numerales 9, 11 y 13 del artículo 3 de la Ley 1437 de 2011; artículo 826 del Estatuto Tributario, actividades 3, 4, 5, 18, 19 y 22 del procedimiento PR-COT-0270 V5; condiciones generales del procedimiento PR-COT-0326 V4; condiciones generales y actividad 20 del procedimiento PR-COT-0327 V5; actividades 31 y 34 del procedimiento PR-COT-0388 V3; Manual de la herramienta capturador obligaciones-Obliga; condiciones generales y los requisitos de entrada del procedimiento PR-ADF-0159 V5._x000a__x000a_Riesgos: Exposición de los riesgos R1 “Obligaciones exigibles no gestionadas eficientemente en los términos de la ley y los procedimientos” y R2 “Actos administrativos, decisiones o actuaciones en general expedidos con deficiencia de fondo y/o forma” de la matriz de riesgos del Subproceso de Administración de Cartera V4 del 11/10/2022."/>
    <s v="b. (D - F)"/>
    <m/>
    <s v="Insuficiencias en las labores de seguimiento y control por parte de los responsables del proceso para la expedición de los actos administrativos, en el registro de las obligaciones del contribuyente y su correspondiente notificación y/o comunicación."/>
    <s v="Identificar en el inventario de cartera obligaciones sin gestión de cobro y adelantar las actuaciones procedentes, teniendo en cuenta criterios de priorización"/>
    <s v="Realizar cuatrimestralmente gestión de cobro, en cuanto sea procedente, de las obligaciones que no hayan presentado actividad procesal en un periodo superior a seis (6) meses, mediante la ejecución de las siguientes actuaciones: (i) Embargo de sumas de dinero. (ii) Investigación de bienes. (iii) Vinculación de deudores solidarios o subsidiarios. (iv) Remisión de insumos a la unidad penal; respecto del inventario de cartera, priorizando aquellas de mayor cuantía y con riesgo de prescripción en los próximos doce (12) meses, excluyendo los segmentos no gestionables."/>
    <s v="Reporte de obligaciones con actuaciones realizadas"/>
    <n v="6"/>
    <d v="2025-09-01T00:00:00"/>
    <d v="2026-08-31T00:00:00"/>
    <n v="52"/>
    <n v="4"/>
    <s v="DGI_x000a_Dirección de Gestión de Impuestos_x000a_Subdirección de Cobranzas y Control Extensivo_x000a_Coordinación de Cobranzas_x000a__x000a_Dirección Seccional de Impuestos de Medellín_x000a__x000a_Dirección Seccional de Impuestos y Aduanas de Bucaramanga"/>
    <n v="0.16666666666666666"/>
    <x v="1"/>
  </r>
  <r>
    <x v="3"/>
    <x v="1"/>
    <m/>
    <m/>
    <m/>
    <m/>
    <m/>
    <m/>
    <s v="Validar la información registrada en el FT-COT-5255 &quot;Inventario de bienes embargados&quot; con la realidad procesal del expediente de cobro"/>
    <s v="Revisar bimestralmente una muestra de 20 expedientes de ejecución de bienes contrastando lo evidenciado en el expediente con lo registrado en el FT-COT-5255 &quot;Inventario de bienes embargados&quot;"/>
    <s v="Informe"/>
    <n v="24"/>
    <d v="2025-09-01T00:00:00"/>
    <d v="2026-08-31T00:00:00"/>
    <n v="52"/>
    <n v="10"/>
    <s v="DGI_x000a_Dirección de Gestión de Impuestos_x000a_Subdirección de Cobranzas y Control Extensivo_x000a_Coordinación de Cobranzas_x000a__x000a_Dirección Seccional de Impuestos de Medellín_x000a__x000a_Dirección Seccional de Impuestos y Aduanas de Bucaramanga"/>
    <n v="0.16666666666666666"/>
    <x v="1"/>
  </r>
  <r>
    <x v="3"/>
    <x v="1"/>
    <m/>
    <m/>
    <m/>
    <m/>
    <m/>
    <m/>
    <s v="Realizar seguimiento a la eficaz comunicación y/o notificación de actos administrativos proferidos por las áreas de cobranzas"/>
    <s v="Requerir trimestralmente a la dependencia encargada de la comunicación y/o notificación de actos administrativos para que informe las causales de la no  comunicación/notificación de los actos expedidos por las áreas de cobranzas para proceder con las actuaciones a que haya lugar para la debida notificación de los mismos"/>
    <s v="Informe"/>
    <n v="8"/>
    <d v="2025-09-01T00:00:00"/>
    <d v="2026-08-31T00:00:00"/>
    <n v="52"/>
    <n v="6"/>
    <s v="DGI_x000a_Dirección de Gestión de Impuestos_x000a_Subdirección de Cobranzas y Control Extensivo_x000a_Coordinación de Cobranzas_x000a__x000a_Dirección Seccional de Impuestos de Medellín_x000a__x000a_Dirección Seccional de Impuestos y Aduanas de Bucaramanga"/>
    <n v="0.25"/>
    <x v="1"/>
  </r>
  <r>
    <x v="3"/>
    <x v="1"/>
    <m/>
    <m/>
    <m/>
    <m/>
    <m/>
    <m/>
    <s v="Realizar, según sea procedente, las actuaciones para subsanar las situaciones detectadas en el proceso de auditoria"/>
    <s v="Revisar los casos descritos en los Anexos 1 y 2 de las situaciones encontradas para garantizar la comunicación y/o notificación procedente"/>
    <s v="Informe"/>
    <n v="2"/>
    <d v="2025-09-01T00:00:00"/>
    <d v="2025-11-30T00:00:00"/>
    <n v="12.857142857142858"/>
    <n v="2"/>
    <s v="DGI_x000a_Dirección de Gestión de Impuestos_x000a_Subdirección de Cobranzas y Control Extensivo_x000a_Coordinación de Cobranzas_x000a__x000a_Dirección Seccional de Impuestos de Medellín_x000a__x000a_Dirección Seccional de Impuestos y Aduanas de Bucaramanga"/>
    <n v="1"/>
    <x v="0"/>
  </r>
  <r>
    <x v="3"/>
    <x v="1"/>
    <m/>
    <m/>
    <m/>
    <m/>
    <m/>
    <m/>
    <m/>
    <s v=" Revisar los casos descritos en los numerales a, b, c, d, e, f, g y h para adelantar las actuaciones relacionadas con: Expedición de mandamiento de pago, Resolución de seguir adelante la ejecución, Investigación de bienes, decreto de medidas cautelares y remisión de insumo para denuncia penal, según sea procedente"/>
    <s v="Informe"/>
    <n v="2"/>
    <d v="2025-09-01T00:00:00"/>
    <d v="2025-11-30T00:00:00"/>
    <n v="12.857142857142858"/>
    <n v="2"/>
    <s v="DGI_x000a_Dirección de Gestión de Impuestos_x000a_Subdirección de Cobranzas y Control Extensivo_x000a_Coordinación de Cobranzas_x000a__x000a_Dirección Seccional de Impuestos de Medellín_x000a__x000a_Dirección Seccional de Impuestos y Aduanas de Bucaramanga"/>
    <n v="1"/>
    <x v="0"/>
  </r>
  <r>
    <x v="3"/>
    <x v="1"/>
    <m/>
    <m/>
    <m/>
    <m/>
    <m/>
    <m/>
    <m/>
    <s v=" Revisar el caso de posible prescripción (literal b), para adelantar las actuaciones a que haya lugar, y/o proferir el acto administrativo para la declaratoria de prescripción de la(s) obligaciones(s) "/>
    <s v="Informe"/>
    <n v="1"/>
    <d v="2025-09-01T00:00:00"/>
    <d v="2025-11-30T00:00:00"/>
    <n v="12.857142857142858"/>
    <n v="1"/>
    <s v="DGI_x000a_Dirección de Gestión de Impuestos_x000a_Subdirección de Cobranzas y Control Extensivo_x000a_Coordinación de Cobranzas_x000a__x000a_Dirección Seccional de Impuestos de Medellín"/>
    <n v="1"/>
    <x v="0"/>
  </r>
  <r>
    <x v="3"/>
    <x v="1"/>
    <m/>
    <m/>
    <m/>
    <m/>
    <m/>
    <m/>
    <m/>
    <s v="Revisar el caso en particular (literal c) para reclasificar el segmento de cartera al que pertenece según los criterios definidos en el IN-COT-0305 &quot;Clasificación de la cartera&quot; actualizando la información en el FT-COT-2615 &quot;Seguimiento y control a procesos concursales&quot;"/>
    <s v="Informe"/>
    <n v="1"/>
    <d v="2025-09-01T00:00:00"/>
    <d v="2025-11-30T00:00:00"/>
    <n v="12.857142857142858"/>
    <n v="1"/>
    <s v="DGI_x000a_Dirección de Gestión de Impuestos_x000a_Subdirección de Cobranzas y Control Extensivo_x000a_Coordinación de Cobranzas_x000a__x000a_Dirección Seccional de Impuestos y Aduanas de Bucaramanga"/>
    <n v="1"/>
    <x v="0"/>
  </r>
  <r>
    <x v="3"/>
    <x v="1"/>
    <m/>
    <m/>
    <m/>
    <m/>
    <m/>
    <m/>
    <s v="Realizar validaciones de presuntos casos de duplicidad en la cartera"/>
    <s v="Detectar mensualmente casos de presunta duplicidad en la cartera, remitiendo a las Direcciones Seccionales la relación de presuntas duplicidades para que se adelante la gestión procedente"/>
    <s v="Informe"/>
    <n v="12"/>
    <d v="2025-09-01T00:00:00"/>
    <d v="2026-08-31T00:00:00"/>
    <n v="52"/>
    <n v="9"/>
    <s v="DGI_x000a_Dirección de Gestión de Impuestos_x000a_Subdirección de Cobranzas y Control Extensivo_x000a_Coordinación de Cobranzas"/>
    <n v="0.25"/>
    <x v="1"/>
  </r>
  <r>
    <x v="3"/>
    <x v="1"/>
    <s v="Auditoria a la Gestión de Cartera_x000a_AGC2025-003"/>
    <s v="AGC2025-003_x000a__x000a_H4"/>
    <s v="Hallazgo No.4 Depósitos judiciales producto de remate y de embargo de créditos u otros derechos semejantes sin gestionar_x000a__x000a_Verificada la gestión de los depósitos judiciales constituidos a favor de la Nación UAE DIAN producto de remates, embargo de créditos u otros derechos semejantes y/o de la productividad de los bienes secuestrados; así como el seguimiento y control realizado, se evidenció:_x000a__x000a_a._x0009_Contribuyentes que tienen entre 4 y 31 depósitos judiciales producto de embargo de créditos u otros derechos semejantes y/o de la productividad de los bienes secuestrados, los cuales están pendientes de gestión según reporte del Banco Agrario de fecha 19/05/2025, así: DSI Medellín: NIT 17.314.410 con 31 depósitos por $ 32.173.986 sin gestionar en el Aplicativo de títulos y en el Banco Agrario, NIT 901.304. 466 con 4 por $ 112.234.538, NIT 15.433.536 con 10 por $31.855.744. _x000a__x000a_b._x0009_El NIT 71.748.711 cuenta con 24 depósitos endosados por valor de $ 8.991.391 que a la fecha están pendientes de gestionar en el Banco Agrario, deben realizarse las gestiones que correspondan a fin de establecer la debida comunicación al contribuyente del endoso realizado. Igual situación, para el NIT 21.252.669 con 27 depósitos por valor de $5.495.700, NIT 42.878.648 con 13 depósitos por $ 25.400.687 y NIT 890.982.430 con 14 depósitos por $ 16.858.833 en trámite de endoso a la fecha de auditoría. DSI Medellín. _x000a__x000a_c._x0009_Depósitos judiciales producto de remates sin gestionar constituidos desde el 27/05/2022 con comunicado de aplicación de título sin firma en el expediente DJ No. 413230003885122 de fecha 21/06/2022 por valor de $ 29.500.000 para el NIT 80.804.837. Similar situación: DSI Medellín: NIT 98.492.622 con DJ 413230004122045 por valor de $ 13.909.389 de fecha 14/09/2023; NIT 6.030.537 con DJ 413230004012341 por valor de $12.400.000 y DJ 413230004012561 por valor de $ 10.200.000 de fechas 13 y 14 de febrero de 2023 respectivamente y NIT 18.494.912 con DJ 413230004040666 por valor de $ 4.310.874 de fecha 11/04/2023. Igual situación para los NIT. 900.094.789, 43.538.556 y 39.412.911._x000a__x000a__x000a_d._x0009_Depósito judicial No. 413230003454443 por valor de $ 108.172.080 de fecha 23/12/2019 producto del fallo emitido dentro del incidente de reparación integral que se siguió en contra del señor Jose Gilberto Londoño por el delito de contrabando, ordenándose el pago de perjuicios materiales causados a favor de la DIAN, depósito que a la fecha se encuentra sin gestionar. Así mismo, no existe reconocimiento contable para este tercero, únicamente se revela en cuentas de orden “Otros activos contingentes – Garantías”. DSI Medellín. NIT 71.646.305._x000a__x000a_e._x0009_Contribuyentes con depósitos judiciales producto de embargo de créditos u otros derechos semejantes y/o producto de remates que están pendientes de gestión según reporte del Banco Agrario a la fecha de revisión, sobre los cuales se deben realizar las gestiones de acuerdo con las actuaciones que procedan en el proceso de cobro y el seguimiento respectivo. Anexo No.3 Depósitos Judiciales. DSIA Bucaramanga._x000a_Con lo anterior, se incumplen criterios normativos, dimensiones de MIPG y procedimientos institucionales generando efectos y riesgos con ocasión a las causas como se muestra en la siguiente tabla:_x000a__x000a_Criterios: Artículo 209 “Principio de celeridad” de la Constitución Política; artículo 3 principios de celeridad y eficacia de la Ley 489 de 1998; numeral 13 del artículo 3 de la Ley 1437 de 2011; actividades 16, 40 y 53 del procedimiento PR-COT-0275 V7; numeral 5.2.1 del Manual contable función recaudadora - MN-ADF-0005 V4._x000a__x000a_Riesgos: Exposición a los riesgos “R1 Obligaciones exigibles no gestionadas eficientemente en los términos de la ley y los procedimientos” y “R2 Actos Administrativos, decisiones o actuaciones en general expedidos con deficiencia de fondo y/o forma” de la matriz de riesgos del Subproceso Administración de Cartera V4 11/10/2022."/>
    <m/>
    <m/>
    <s v="Falencias en el control y en las actividades de verificación para la oportuna y debida gestión de los depósitos bien sea para su aplicación en las obligaciones o endoso al contribuyente según corresponda."/>
    <s v="Realizar, según sea procedente, las actuaciones para subsanar las situaciones detectadas en el proceso de auditoria"/>
    <s v="Verificar el cumplimiento de requisitos legales para la aplicación, endoso, fraccionamiento y/o conversión de los depósitos judiciales identificados en la Auditoría AGC 2025-003 como &quot;pendientes de gestionar&quot; y proferir los actos administrativos necesarios para su efectiva gestión, en los casos en que sea procedente"/>
    <s v="Informe"/>
    <n v="2"/>
    <d v="2025-09-01T00:00:00"/>
    <d v="2026-02-28T00:00:00"/>
    <n v="25.714285714285715"/>
    <n v="2"/>
    <s v="DGI_x000a_Dirección de Gestión de Impuestos_x000a_Subdirección de Cobranzas y Control Extensivo_x000a_Coordinación de Cobranzas_x000a__x000a_Dirección Seccional de Impuestos de Medellín_x000a_División de Recaudo y Cobranzas_x000a_GIT_x000a__x000a_Dirección Seccional de Impuestos y Aduanas de Bucaramanga_x000a_GIT de Gestión de Cobranzas"/>
    <n v="1"/>
    <x v="0"/>
  </r>
  <r>
    <x v="3"/>
    <x v="1"/>
    <m/>
    <m/>
    <m/>
    <m/>
    <m/>
    <m/>
    <s v="Realizar seguimiento a la eficaz gestión de los depósitos judiciales"/>
    <s v="Enviar trimestralmente a los funcionarios de cobro una relación de Títulos de Deposito Judicial sin gestionar, priorizando la gestión según los siguientes criterios:_x000a_1. Mayores cuantías del Titulo de Deposito Judicial_x000a_2. Títulos de mas de 6 meses de conformación"/>
    <s v="Reporte de títulos gestionados"/>
    <n v="8"/>
    <d v="2025-09-01T00:00:00"/>
    <d v="2026-08-31T00:00:00"/>
    <n v="52"/>
    <n v="6"/>
    <s v="DGI_x000a_Dirección de Gestión de Impuestos_x000a_Subdirección de Cobranzas y Control Extensivo_x000a_Coordinación de Cobranzas_x000a__x000a_Dirección Seccional de Impuestos de Medellín_x000a_División de Recaudo y Cobranzas_x000a_GIT_x000a__x000a_Dirección Seccional de Impuestos y Aduanas de Bucaramanga_x000a_GIT de Gestión de Cobranzas"/>
    <n v="0.25"/>
    <x v="1"/>
  </r>
  <r>
    <x v="3"/>
    <x v="1"/>
    <m/>
    <m/>
    <m/>
    <m/>
    <m/>
    <m/>
    <m/>
    <s v="Revisar bimestralmente una muestra de 10 expedientes en los que se hayan endosado depósitos judiciales, validando que dentro del expediente obre soporte de la comunicación del endoso al contribuyente"/>
    <s v="Informe"/>
    <n v="12"/>
    <d v="2025-09-01T00:00:00"/>
    <d v="2026-08-31T00:00:00"/>
    <n v="52"/>
    <n v="10"/>
    <s v="DGI_x000a_Dirección de Gestión de Impuestos_x000a_Subdirección de Cobranzas y Control Extensivo_x000a_Coordinación de Cobranzas_x000a__x000a_Dirección Seccional de Impuestos de Medellín_x000a_División de Recaudo y Cobranzas_x000a_GIT_x000a__x000a_Dirección Seccional de Impuestos y Aduanas de Bucaramanga_x000a_Gestión de Cobranzas"/>
    <n v="0.33333333333333331"/>
    <x v="1"/>
  </r>
  <r>
    <x v="3"/>
    <x v="1"/>
    <s v="Auditoria a la Gestión de Cartera_x000a_AGC2025-003"/>
    <s v="AGC2025-003_x000a__x000a_H5"/>
    <s v="Hallazgo No.5 Inadecuada gestión documental en la conformación de los expedientes de cobro _x000a__x000a_Revisada la conformación de los expedientes del proceso de Recuperación de Cartera, el cumplimiento de las normas relacionadas con la gestión documental emitidas por el Archivo General de la Nación y los procedimientos internos se evidenció:_x0009__x000a__x0009__x000a_a._x0009_Deficiencias en la conformación de los expedientes, no contienen la totalidad de las actuaciones que se han surtido, obran documentos repetidos, sin orden cronológico, sin foliación, documentos sueltos allegados de forma posterior y desactualización del formato FT-ADF-2558 “Hoja de control unidad documental” que indique el estado real de la gestión de cobro. DSI Medellín y DSIA Bucaramanga._x000a__x000a_Criterios:_x000a_Artículo 12 del Acuerdo 02 de 2014 del Archivo General de la Nación; Procedimiento - PR-ADF-0163 V4; numeral 4 del Instructivo - IN-ADF-0132 V5; Formato FT-ADF-2558 “Hoja de control unidad documental”._x000a__x000a_Riesgos:_x000a_Exposición a los riesgos R1 “Obligaciones exigibles no gestionadas eficientemente en los términos de la ley y los procedimientos”, R2 “Actos Administrativos, decisiones o actuaciones en general expedidos con deficiencia de fondo y/o forma” y R5 “Información afectada en su integridad y/o confidencialidad y/o disponibilidad” de la matriz de riesgos del Subproceso Administración de Cartera V4 11/10/2022 y R6 “Documentos e información institucional perdida, dañada, deteriorada o entregada extemporáneamente” de la matriz de riesgos del Subproceso Recursos Administrativos V1 09/05/2023."/>
    <m/>
    <m/>
    <s v="Deficiencias en la implementación de controles para la conformación de los expedientes de acuerdo con los lineamientos de gestión documental."/>
    <s v="Realizar seguimiento a la aplicación de normas de gestión documental"/>
    <s v="Seleccionar bimestralmente una muestra de 20 expedientes para revisar la correcta aplicación de procedimientos de conformación de expedientes"/>
    <s v="Informe de chequeos realizados"/>
    <n v="12"/>
    <d v="2025-09-01T00:00:00"/>
    <d v="2026-08-31T00:00:00"/>
    <n v="52"/>
    <n v="10"/>
    <s v="DGI_x000a_Dirección de Gestión de Impuestos_x000a_Subdirección de Cobranzas y Control Extensivo_x000a_Coordinación de Cobranzas_x000a__x000a_Dirección Seccional de Impuestos de Medellín_x000a__x000a_Dirección Seccional de Impuestos y Aduanas de Bucaramanga"/>
    <n v="0.33333333333333331"/>
    <x v="1"/>
  </r>
  <r>
    <x v="3"/>
    <x v="1"/>
    <s v="Auditoria a la Gestión de Cartera_x000a_AGC2025-003"/>
    <s v="AGC2025-003_x000a__x000a_H7"/>
    <s v="Hallazgo No.7 Falta de completitud de los manuales y documentación técnica, soporte de base de datos de los sistemas de información que apoyan al proceso de Recuperación de Cartera._x000a__x000a_Verificadas las funcionalidades, manuales, documentación técnica, diccionarios de base de datos de los sistemas de información SIPAC, Remates Virtuales, Obligación Financiera y repositorio Obliga ; así como, la información registrada en el enlace de Arquitectura de la DIANNET se evidenció:_x000a__x000a_a._x0009_Los diccionarios de base datos de los sistemas Remates Virtuales, Obligación Financiera y SIPAC, se encuentran desactualizados e incompletos, por cuanto, no detallan la descripción de la totalidad de las tablas y campos que conforman cada uno de los sistemas, lo que dificulta la gestión del conocimiento y administración de estos sistemas. DGIT/ DGI_x000a__x000a_b._x0009_Manuales técnicos desactualizados e incompletos, sin evidenciar el registro de las versiones y ajustes realizados a los sistemas: Manual Técnico Operativo del SIPAC (Referencia: SpmtO01) de fecha 02/07/2002, Manual del usuario SIPAC de 2021; Manual Técnico de Obligación Financiera no relaciona fecha de elaboración además no detalla información lenguaje de programación, base de datos, requerimientos para instalación, procedimientos de instalación y demás ajustes de la última versión realizados al sistema. DGIT/ DGI_x000a__x000a_c._x0009_Ausencia de un manual técnico para el Sistema Remates Virtuales y Repositorio Obliga que detalle información sobre lenguaje de programación, base de datos, requerimientos para instalación, procedimientos de instalación del sistema, entre otros que sirva de guía para los técnicos y desarrolladores en la solución de los problemas, mantenimiento y configuración de estos. DGIT/ DGI_x000a__x000a_d._x0009_Inexistencia del manual para usuario funcional del Sistema Remates Virtuales, que facilite el uso de las funcionalidades del sistema y de esta manera se eviten reprocesos, suspensión de las diligencias o acciones judiciales en contra de la entidad. DGIT/ DGI_x000a__x000a_e._x0009_La obsolescencia del motor de base de datos Oracle 8 sobre el cual opera el Sistema SIPAC, no cuenta con soporte por parte del fabricante para las actualizaciones de seguridad, correcciones de errores ni parches, generando riesgo de vulnerabilidad del sistema, con la posible pérdida de información en caso de presentarse incidentes de seguridad. DGIT/ DGI_x000a__x000a_Criterios:_x000a_Directriz 2 de la Directiva Presidencial 02 de 2022; Literal a. del numeral 3 en su literal d. “Lineamientos” del numeral 5.1.37 del “Manual de Políticas y Lineamientos de Seguridad de la Información” - MN-IIT-0072 V5; Literal c del numeral 1.4. Manual de Gobierno Digital - Implementación de la Política de Gobierno Digital” del Decreto 1008 de 2018; condiciones Generales” del procedimiento - PR-IIT-0458 V2; numeral 4.2 del Instructivo - IN-IIT-0255 V2._x000a_Riesgos:_x000a_Exposición a los riesgos: R5 “Información afectada en su integridad y/o confidencialidad y/o disponibilidad” de la matriz de riesgos del Subproceso Administración de Cartera V4 y R1 “Sistemas de información y servicios digitales indisponibles (no programada-fortuita) para las partes interesadas” y R4 “Información afectada en su integridad y/o confidencialidad y/o disponibilidad por incidentes de seguridad de la información” de la matriz de riesgos Innovación y Tecnología V3. "/>
    <m/>
    <m/>
    <s v="Deficiencias de control y seguimiento en la actualización de la documentación técnica, manuales de los sistemas de información; así como, utilización de sistemas obsoletos que carecen de soporte del fabricante en los sistemas que apoyan al proceso de Recuperación de Cartera."/>
    <s v="Actualizar el diccionario de datos en el repositorio central de Enterprise Architect (SIPAC) "/>
    <s v="Habilitar el repositorio y usuario de acceso para los ingenieros que van a realizar la actualización. Revisar el estado actual  y actualizar  la información de cada una de las tablas que hacen parte del sistema de SIPAC en el repositorio central de Enterprise Architec"/>
    <s v="Diccionario de datos actualizado"/>
    <n v="1"/>
    <d v="2025-08-01T00:00:00"/>
    <d v="2026-07-15T00:00:00"/>
    <n v="49.714285714285715"/>
    <n v="0.65"/>
    <s v="DGIT_x000a_Dirección de Gestión de Innovación y Tecnología_x000a_Subdirección de Soluciones y Desarrollo _x000a_Subdirección Innovación y Proyectos "/>
    <n v="0.65"/>
    <x v="1"/>
  </r>
  <r>
    <x v="3"/>
    <x v="1"/>
    <m/>
    <m/>
    <m/>
    <m/>
    <m/>
    <m/>
    <s v="Actualizar el diccionario de datos en el repositorio central de Enterprise Architect (Remates Virtuales)"/>
    <s v="Habilitar el repositorio y usuario de acceso para los ingenieros que van a realizar la actualización. Revisar el estado actual  y actualizar  la información de cada una de las tablas que hacen parte del sistema de Remates Virtuales en el repositorio central de Enterprise Architec"/>
    <s v="Diccionario de datos actualizado"/>
    <n v="1"/>
    <d v="2025-12-01T00:00:00"/>
    <d v="2027-01-31T00:00:00"/>
    <n v="60.857142857142854"/>
    <n v="0"/>
    <s v="DGIT_x000a_Dirección de Gestión de Innovación y Tecnología_x000a_Subdirección de Soluciones y Desarrollo _x000a_Subdirección Innovación y Proyectos "/>
    <n v="0"/>
    <x v="1"/>
  </r>
  <r>
    <x v="3"/>
    <x v="1"/>
    <m/>
    <m/>
    <m/>
    <m/>
    <m/>
    <m/>
    <s v="Actualizar el diccionario de datos en el repositorio central de Enterprise Architect (Obligación Financiera)"/>
    <s v="habilitar el repositorio y usuario de acceso para los ingenieros que van a realizar la actualización. Revisar el estado actual  y actualizar  la información de cada una de las tablas que hacen parte del sistema de Obligación Financiera en el repositorio central de Enterprise Architec"/>
    <s v="Diccionario de datos actualizado"/>
    <n v="1"/>
    <d v="2025-08-01T00:00:00"/>
    <d v="2026-01-30T00:00:00"/>
    <n v="26"/>
    <n v="1"/>
    <s v="DGIT_x000a_Dirección de Gestión de Innovación y Tecnología_x000a_Subdirección de Soluciones y Desarrollo _x000a_Subdirección Innovación y Proyectos "/>
    <n v="1"/>
    <x v="0"/>
  </r>
  <r>
    <x v="3"/>
    <x v="1"/>
    <m/>
    <m/>
    <m/>
    <m/>
    <m/>
    <m/>
    <s v="Actualizar el manual técnico de SIPAC  informando los cambios que se han dado hasta el año 2025 "/>
    <s v="Crear una nueva versión del manual técnico con la actualización pertinente, dejando registro de versiones del documento._x000a_* Consultar al área de infraestructura para validar cambios técnicos sobre los que se soporta actualmente el aplicativo"/>
    <s v="Manual técnico actualizado"/>
    <n v="1"/>
    <d v="2025-08-15T00:00:00"/>
    <d v="2026-02-10T00:00:00"/>
    <n v="25.571428571428573"/>
    <n v="1"/>
    <s v="DGIT_x000a_Dirección de Gestión de Innovación y Tecnología_x000a_Subdirección de Soluciones y Desarrollo _x000a_Subdirección Innovación y Proyectos "/>
    <n v="1"/>
    <x v="0"/>
  </r>
  <r>
    <x v="3"/>
    <x v="1"/>
    <m/>
    <m/>
    <m/>
    <m/>
    <m/>
    <m/>
    <s v="Actualizar el manual técnico de Obligación Financiera  informando los cambios que se han dado hasta el año 2025 "/>
    <s v="Crear una nueva versión del manual técnico con la actualización pertinente, dejando registro de versiones del documento._x000a_* Consultar al área de infraestructura para validar cambios técnicos sobre los que se soporta actualmente el aplicativo"/>
    <s v="Manual técnico actualizado"/>
    <n v="1"/>
    <d v="2025-08-08T00:00:00"/>
    <d v="2026-01-31T00:00:00"/>
    <n v="25.142857142857142"/>
    <n v="1"/>
    <s v="DGIT_x000a_Dirección de Gestión de Innovación y Tecnología_x000a_Subdirección de Soluciones y Desarrollo _x000a_Subdirección Innovación y Proyectos "/>
    <n v="1"/>
    <x v="0"/>
  </r>
  <r>
    <x v="3"/>
    <x v="1"/>
    <m/>
    <m/>
    <m/>
    <m/>
    <m/>
    <m/>
    <s v="Actualizar el manual técnico de Remates Virtuales   informando los cambios que se han dado hasta el año 2025 "/>
    <s v="Crear una nueva versión del manual técnico con la actualización pertinente, dejando registro de versiones del documento._x000a_* Consultar al área de infraestructura para validar cambios técnicos sobre los que se soporta actualmente el aplicativo"/>
    <s v="Manual técnico actualizado"/>
    <n v="1"/>
    <d v="2025-12-01T00:00:00"/>
    <d v="2026-12-31T00:00:00"/>
    <n v="56.428571428571431"/>
    <n v="0"/>
    <s v="DGIT_x000a_Dirección de Gestión de Innovación y Tecnología_x000a_Subdirección de Soluciones y Desarrollo _x000a_Subdirección Innovación y Proyectos "/>
    <n v="0"/>
    <x v="1"/>
  </r>
  <r>
    <x v="3"/>
    <x v="1"/>
    <m/>
    <m/>
    <m/>
    <m/>
    <m/>
    <m/>
    <s v="Diseñar el manual técnico del Repositorio Obliga "/>
    <s v="Definir los diferentes componentes técnicos del repositorio Obliga "/>
    <s v="Manual técnico"/>
    <n v="1"/>
    <d v="2025-09-01T00:00:00"/>
    <d v="2026-12-31T00:00:00"/>
    <n v="69.428571428571431"/>
    <n v="0.5"/>
    <s v="DGIT_x000a_Dirección de Gestión de Innovación y Tecnología_x000a_Subdirección de Soluciones y Desarrollo _x000a_Subdirección Innovación y Proyectos "/>
    <n v="0.5"/>
    <x v="1"/>
  </r>
  <r>
    <x v="3"/>
    <x v="1"/>
    <m/>
    <m/>
    <m/>
    <m/>
    <m/>
    <m/>
    <s v="Revisar y actualizar el manual de usuario del sistema de remates virtuales"/>
    <s v="Revisar y actualizar, en lo pertinente, el manual de usuario del sistema de remates virtuales"/>
    <s v="Manual de usuario del sistema de remates virtuales actualizado"/>
    <n v="1"/>
    <d v="2025-09-01T00:00:00"/>
    <d v="2026-04-30T00:00:00"/>
    <n v="34.428571428571431"/>
    <n v="1"/>
    <s v="DGI_x000a_Dirección de Gestión de Impuestos_x000a_Subdirección de Cobranzas y Control Extensivo_x000a_Coordinación de Cobranzas"/>
    <n v="1"/>
    <x v="0"/>
  </r>
  <r>
    <x v="3"/>
    <x v="1"/>
    <m/>
    <m/>
    <m/>
    <m/>
    <m/>
    <m/>
    <s v="Iniciar el desarrollo de la solución tecnológica para el módulo de Cobranzas "/>
    <s v="Desarrollo de la solución"/>
    <s v="Informes trimestrales de seguimiento"/>
    <n v="7"/>
    <d v="2026-01-02T00:00:00"/>
    <d v="2027-09-30T00:00:00"/>
    <n v="90.857142857142861"/>
    <n v="0"/>
    <s v="DGIT_x000a_Dirección de Gestión de Innovación y Tecnología_x000a_Subdirección de Soluciones y Desarrollo _x000a_Subdirección Innovación y Proyectos "/>
    <n v="0"/>
    <x v="1"/>
  </r>
  <r>
    <x v="3"/>
    <x v="1"/>
    <m/>
    <m/>
    <m/>
    <m/>
    <m/>
    <m/>
    <s v="Iniciar la implementación de la solución tecnológica para el módulo de Cobranzas"/>
    <s v="Pruebas y evaluación funcional"/>
    <s v=" (01) Un  formato de Aceptación de Pruebas funcionales y salida a producción - FT-IIT-1851."/>
    <n v="1"/>
    <d v="2026-01-02T00:00:00"/>
    <d v="2027-09-30T00:00:00"/>
    <n v="90.857142857142861"/>
    <n v="0"/>
    <s v="DGI_x000a_Dirección de Gestión de Impuestos_x000a_Subdirección de Cobranzas y Control Extensivo_x000a_Coordinación de Cobranzas_x000a_Subdirección de Recaudo _x000a_Coordinación de Administración de Aplicativos de Impuestos_x000a__x000a_Dirección de Gestión de Innovación y Tecnología"/>
    <n v="0"/>
    <x v="1"/>
  </r>
  <r>
    <x v="3"/>
    <x v="1"/>
    <m/>
    <m/>
    <m/>
    <m/>
    <m/>
    <m/>
    <s v="Poner en  producción la solución tecnológica para el módulo de Cobranzas "/>
    <s v="Definir la puesta en producción de la solución tecnológica "/>
    <s v="Puesta en producción de la solución tecnológica: _x000a_a. (01) Un formato información de versión             FT-IIT-2180_x000a_b. (01) Un Acta de comité de gestión de Cambios de Tecnología del correspondiente software instalado y en producción"/>
    <n v="2"/>
    <d v="2026-01-02T00:00:00"/>
    <d v="2027-09-30T00:00:00"/>
    <n v="90.857142857142861"/>
    <n v="0"/>
    <s v="DGI_x000a_Dirección de Gestión de Impuestos_x000a_Subdirección de Cobranzas y Control Extensivo_x000a_Coordinación de Cobranzas_x000a_Subdirección de Recaudo _x000a_Coordinación de Administración de Aplicativos de Impuestos_x000a__x000a_Dirección de Gestión de Innovación y Tecnología"/>
    <n v="0"/>
    <x v="1"/>
  </r>
  <r>
    <x v="3"/>
    <x v="1"/>
    <s v="Auditoria a la Gestión de Cartera_x000a_AGC2025-003"/>
    <s v="AGC2025-003_x000a__x000a_H8"/>
    <s v="Hallazgo No.8 Deficiencias en la gestión de roles de acceso de los sistemas de información_x000a__x000a_Verificada la información asociada a los roles asignados y activos en los sistemas Remates Virtuales, Obligación Financiera, SIPAC y repositorio Obliga, relacionada con el registro, seguimiento y control para los funcionarios que hacen parte del Proceso de Recuperación de Cartera   en el Nivel Central y en las Direcciones Seccionales auditadas, se evidenció: _x000a__x000a_a._x0009_Deficiencias en el registro, seguimiento y control de los roles del capturador Obliga, en razón a que en el listado “Anexo de Roles de las soluciones tecnológicas según procedimientos y procesos_V4_R011” no se relacionan los tres (3) roles de este capturador; de igual forma, no están incluidos en el archivo “Roles activos DIAN”  los usuarios con roles asignados para su seguimiento y gestión de acuerdo con lo indicado en el procedimiento “Gestión de Accesos” PR- IIT-0455. DGIT/ DGI_x000a__x000a_b._x0009_En los archivos publicados “Roles activos DIAN” no se evidencian los roles asignados y activos para el Sistema SIPAC. De otra parte, los roles relacionados en el “Anexo de Roles de las soluciones tecnológicas según procedimientos y procesos_V4_R011” para este Sistema, difieren de los creados, asignados y activos en las direcciones seccionales , lo que representa deficiencias en los controles, para garantizar la gestión adecuada de accesos y seguridad de la información. Anexo No.4 Roles. DGIT/ DGI_x000a__x000a_c._x0009_En el Sistema SIPAC existen cuatro roles genéricos que están activos e identificados de la siguiente manera: 88888888, 11111111, 5551155, 99999999, sobre los cuales se deben realizar las gestiones que correspondan para su desactivación a fin de mitigar los riesgos de su uso. Anexo No.4 Roles. DSIA Bucaramanga_x000a__x000a_Criterios:_x000a_Numeral 3.2  del artículo 2.2.9.1.2.1. del Decreto 767 de 2022 “Política de Gobierno Digital”; numeral 3.2 y la actividad 6. del procedimiento PR-IIT-0455; numerales 5.1 y 5.4.15 del “Manual de Políticas y Lineamientos de Seguridad de la Información” MN-IIT-0072 V5; numeral 4.2 del instructivo IN-IIT-0273; numeral 4 del instructivo IN-IIT-0203 V6._x000a_Riesgos:_x000a_Exposición a los riesgos R3 “Medidas de seguridad y privacidad de la Información inadecuadas que amenazan la integridad, confidencialidad y disponibilidad de los datos” de la Matriz de riesgos Seguridad de la Información V2 y R5 “Información afectada en su integridad y/o confidencialidad y/o disponibilidad” de la Matriz de riesgos del Subproceso Administración de Cartera V4."/>
    <m/>
    <m/>
    <s v="Fallas en el cumplimiento de los controles establecidos por parte de la primera y segunda línea de defensa en relación con la información, gestión y seguimiento a los roles de acceso a los sistemas de información que apoyan el proceso de Recuperación de Cartera."/>
    <s v="Analizar, determinar, solicitar la actualización y actualizar, conforme sea procedente, el &quot;Anexo de Roles&quot;"/>
    <s v="Analizar, determinar, solicitar la actualización y actualizar, conforme sea procedente, el &quot;Anexo de Roles de las soluciones tecnológicas&quot; en lo relacionado con el capturador &quot;OBLIGA&quot; y el Aplicativo SIPAC"/>
    <s v="Anexo de roles de las soluciones tecnológicas actualizado "/>
    <n v="1"/>
    <d v="2025-09-01T00:00:00"/>
    <d v="2026-03-31T00:00:00"/>
    <n v="30.142857142857142"/>
    <n v="1"/>
    <s v="DGI_x000a_Dirección de Gestión de Impuestos_x000a_Subdirección de Cobranzas y Control Extensivo_x000a_Coordinación de Cobranzas_x000a__x000a_Dirección de Gestión de Innovación y Tecnología_x000a_Subdirección de Soluciones y Desarrollo"/>
    <n v="1"/>
    <x v="0"/>
  </r>
  <r>
    <x v="3"/>
    <x v="1"/>
    <m/>
    <m/>
    <m/>
    <m/>
    <m/>
    <m/>
    <s v="Realizar, según sea procedente, las actuaciones para subsanar las situaciones detectadas en el proceso de auditoria"/>
    <s v="Revisar los casos descritos en el literal c del informe de auditoria y realizar la gestión pertinente para actualizar los roles asignados"/>
    <s v="Informe "/>
    <n v="1"/>
    <d v="2025-09-01T00:00:00"/>
    <d v="2026-03-31T00:00:00"/>
    <n v="30.142857142857142"/>
    <n v="1"/>
    <s v="DGI_x000a_Dirección de Gestión de Impuestos_x000a_Subdirección de Cobranzas y Control Extensivo_x000a_Coordinación de Cobranzas_x000a__x000a_Dirección Seccional de Impuestos y Aduanas de Bucaramanga"/>
    <n v="1"/>
    <x v="0"/>
  </r>
  <r>
    <x v="3"/>
    <x v="1"/>
    <s v="Auditoria a la Gestión de Cartera_x000a_AGC2025-003"/>
    <s v="AGC2025-003_x000a__x000a_H9"/>
    <s v="Hallazgo No.9 Deficiencias en el seguimiento y gestión de incidentes y/o requerimientos para los sistemas de información que apoyan al proceso _x000a__x000a_Verificados los casos de soporte para los sistemas de información que apoyan el Proceso de Recuperación de Cartera, se identificaron deficiencias en los mecanismos actuales para el seguimiento y gestión en la atención de los casos reportados así:_x000a__x000a_a._x0009_SIPAC_x000a__x000a_De 21 casos registrados, 14 se encuentran estado en “Fabrica de Software”, no detallan avance, tienen fecha de registro entre el 22/03/2024 y el 31/01/2025, donde se solicitan ajustes en: modificación de saldos para aplicación de títulos, no se calcula correctamente fecha de prescripción cuando se incumple una facilidad de pago, obligaciones repetidas en origen y destino TEE, problema en la generación de facilidades de pago y títulos judiciales, error &quot;no se pudo realizar operación&quot; al generar actos, error al aplicar títulos judiciales, error en traslado electrónico de expedientes, entre otros. Anexo No.5 Incidentes. DGIT/DGI_x000a__x000a_b._x0009_Remates Virtuales_x000a__x000a_•_x0009_De un total de cinco (5) casos registrados entre el 6/03/2024 y el 28/01/2025 según “Anexo_4_problemas RematesV (1ene24-28feb25).xlsx” remitido por la DGIT, se indica que presentan estado “En Fabrica de Software”, relacionados con: errores al ingresar al SIE Remates Virtuales, audiencia no refleja datos correctos, el sistema no muestra las audiencias a los funcionarios asignados como secretarios, error en acta y cierre de audiencia y error descarga video de audiencia. Anexo No.5 Incidentes. DGIT/DGI_x000a__x000a_•_x0009_De un total de 31 casos registrados en el archivo “Incidentes Remates Virtuales 26/05/2025” remitido por la Subdirección, 16 incidentes y cuatro (4) requerimientos reportan requerir ajustes en software, se presentan fallas al crear la diligencia de remate, audiencias que no se han podido finalizar, errores en la firma del acta, errores en la creación de la audiencia, inconsistencias en la audiencia, inconsistencia en el cronometro y error al descargar la grabación de la audiencia, entre otros. Anexo No.5 Incidentes DGIT/DGI_x000a__x000a_Criterios:_x000a_Condiciones generales del procedimiento - PR-IIT-0458 V2; numeral 4.2 del Instructivo -IN-IIT-0255 V2._x000a_Riesgos: _x000a_Exposición a los riesgos: R5 “Información afectada en su integridad y/o confidencialidad y/o disponibilidad” de la matriz de riesgos del Subproceso Administración de Cartera V4 y R1 “Sistemas de información y servicios digitales indisponibles (no programada-fortuita) para las partes interesadas” y R4 “Información afectada en su integridad y/o confidencialidad y/o disponibilidad por incidentes de seguridad de la información” de la matriz de riesgos Innovación y Tecnología V3."/>
    <m/>
    <m/>
    <s v="Deficiencias en el seguimiento, control y cumplimiento de la solución de los incidentes de los sistemas de información que apoyan al proceso auditado."/>
    <s v="Establecer el plan de atención para los casos reportados para SIPAC "/>
    <s v="* Revisión y definición del estado de los problemas indicados en el anexo y registrados en la herramienta Aranda_x000a_* Solicitar priorización funcional para la atención de los casos_x000a_* Análisis de cada caso buscando la causa y estableciendo si requiere ajuste de software o de datos_x000a_* Establecer cronograma de atención de los problemas de acuerdo a prioridad funcional"/>
    <s v="Documento con la revisión, priorización y cronograma de los casos registrados "/>
    <n v="1"/>
    <d v="2025-07-22T00:00:00"/>
    <d v="2026-02-23T00:00:00"/>
    <n v="30.857142857142858"/>
    <n v="1"/>
    <s v="DGI_x000a_Dirección de Gestión de Innovación y Tecnología_x000a_Subdirección de Soluciones y Desarrollo _x000a_Subdirección Innovación y Proyectos "/>
    <n v="1"/>
    <x v="0"/>
  </r>
  <r>
    <x v="3"/>
    <x v="1"/>
    <m/>
    <m/>
    <m/>
    <m/>
    <m/>
    <m/>
    <s v="Establecer el plan de atención para los casos reportados para Remates Virtuales "/>
    <s v="* Revisión y definición del estado de los problemas indicados en el anexo y registrados en la herramienta Aranda_x000a_* Solicitar priorización funcional para la atención de los casos_x000a_* Análisis de cada caso buscando la causa y estableciendo si requiere ajuste de software o de datos_x000a_* Establecer cronograma de atención de los problemas de acuerdo a prioridad funcional"/>
    <s v="Documento con la revisión, priorización y cronograma de los casos registrados "/>
    <n v="1"/>
    <d v="2025-12-01T00:00:00"/>
    <d v="2026-12-31T00:00:00"/>
    <n v="56.428571428571431"/>
    <n v="0"/>
    <s v="DGI_x000a_Dirección de Gestión de Innovación y Tecnología_x000a_Subdirección de Soluciones y Desarrollo _x000a_Subdirección Innovación y Proyectos "/>
    <n v="0"/>
    <x v="1"/>
  </r>
  <r>
    <x v="3"/>
    <x v="1"/>
    <s v="Auditoria a la Gestión de Cartera_x000a_AGC2025-003"/>
    <s v="AGC2025-003_x000a__x000a_H10"/>
    <s v="Hallazgo No.10 Fallas en la herramienta de Remates Virtuales para el registro y desarrollo de las audiencias_x000a__x000a_Verificada la relación de los remates de la vigencia 2024 y primer trimestre del 2025 a nivel nacional, las direcciones seccionales reportaron inconvenientes técnicos presentados con el aplicativo de remates previos a la audiencia y durante el desarrollo de ésta, que impidieron su registro, realización o finalización en el sistema así:_x000a__x000a_a._x0009_El reporte “base del sistema de remates” evidencia 160 audiencias de remate con estado “en curso”, desde el 1/02/2024 hasta el 20/03/2025, lo que no permite establecer el estado real de la diligencia y algunas reportan que el bien objeto de remate fue adjudicado. Anexo No.6 Audiencias en curso. DGIT/DGI _x000a__x000a_b._x0009_En 19 audiencias virtuales se indicó que presentaron “fallas tecnológicas”, y consultadas las direcciones seccionales informaron que el sistema presenta errores o inconvenientes relacionadas con: “inconsistencias para ingresar un contribuyente en el sistema, mal construido al firmar el acta por formato que no cumple con lo establecido, audiencia con ganador solo presenta la opción de tipo de acta para desierta, error en la infraestructura de agendamiento, audiencia no refleja los datos correctos al momento de su desarrollo, la solución de la inconsistencia requiere un diagnóstico, la audiencia no muestra a los funcionarios asignados como Secretarios, no hay mensaje para firmar por intermitencias y no se genera acta, error con el cronómetro de la audiencia, no permite crear audiencia con un Nit en estado suspendido, y con el video de la audiencia - Video no encontrado 404”. Situaciones que en 15 casos no fueron reportadas a través de PST en la herramienta Aranda que permita la trazabilidad y seguimiento de los incidentes. Anexo No.7 Casos Remates Virtuales DGIT/DGI_x000a__x000a_c._x0009_El acta de la audiencia de remate generada por la herramienta de Remates Virtuales no suministra la información detallada de los hechos y datos relevantes de la respectiva diligencia; de igual forma, la normatividad que se relaciona está derogada y/o no se encuentra vigente, debiéndose elaborar el acta de forma manual.   DGIT/DGI_x000a__x000a_Criterios:_x000a_Condiciones generales del procedimiento - PR-IIT-0458 V2; numeral 4.2 del Instructivo - IN-IIT-0255 V2._x000a_Riesgos:_x000a_Exposición a los riesgos: R5 “Información afectada en su integridad y/o confidencialidad y/o disponibilidad” de la matriz de riesgos del Subproceso Administración de Cartera V4 y R1 “Sistemas de información y servicios digitales indisponibles (no programada-fortuita) para las partes interesadas” y R4 “Información afectada en su integridad y/o confidencialidad y/o disponibilidad por incidentes de seguridad de la información” de la matriz de riesgos Innovación y Tecnología V3."/>
    <m/>
    <m/>
    <s v="Deficiencias en el registro de los incidentes del sistema de información de Remates Virtuales."/>
    <s v="Realizar, según sea procedente, las actuaciones para subsanar las situaciones detectadas en el proceso de auditoria"/>
    <s v="Validar en el SIE de remates virtuales el estado real de las diligencias de remate descritas en el Anexo 6, generando las gestiones correspondientes para el cierre de las diligencias (de ser procedente), o el reporte de fallas en el aplicativo si se considera necesario"/>
    <s v="Informe de gestión de cada caso"/>
    <n v="1"/>
    <d v="2025-09-01T00:00:00"/>
    <d v="2026-03-31T00:00:00"/>
    <n v="30.142857142857142"/>
    <n v="1"/>
    <s v="DGI_x000a_Dirección de Gestión de Impuestos_x000a_Subdirección de Cobranzas y Control Extensivo_x000a_Coordinación de Cobranzas_x000a__x000a_Impuestos de: Barranquilla, Bogotá, Cali, Cartagena, Cúcuta y de Medellín_x000a_Impuestos y Aduanas de: Armenia, Barrancabermeja, Bucaramanga, Ibagué, Manizales, Montería, Palmira, Pasto, Pereira, Popayán, Quibdó, Santa Marta, Sincelejo, Tuluá, Tunja, Villavicencio y de Yopal"/>
    <n v="1"/>
    <x v="0"/>
  </r>
  <r>
    <x v="3"/>
    <x v="1"/>
    <m/>
    <m/>
    <m/>
    <m/>
    <m/>
    <m/>
    <s v="Realizar las validaciones y generar las gestiones necesarias para la actualización del acta de audiencia de diligencia de remates"/>
    <s v="Identificar las diferencias entre el acta de audiencia de remate generada por el SIE de Remates Virtuales y la plantilla publicada en el Listado Maestro de documentos, al igual que la normatividad asociada, definiendo una plantilla final"/>
    <s v="Plantilla de acta de audiencia de remate actualizada"/>
    <n v="1"/>
    <d v="2025-09-01T00:00:00"/>
    <d v="2026-03-31T00:00:00"/>
    <n v="30.142857142857142"/>
    <n v="1"/>
    <s v="DGI_x000a_Dirección de Gestión de Impuestos_x000a_Subdirección de Cobranzas y Control Extensivo_x000a_Coordinación de Cobranzas"/>
    <n v="1"/>
    <x v="0"/>
  </r>
  <r>
    <x v="3"/>
    <x v="1"/>
    <m/>
    <m/>
    <m/>
    <m/>
    <m/>
    <m/>
    <m/>
    <s v="Desarrollar  mesa de trabajo con la Subdirección de Soluciones y Desarrollo para analizar la pertinencia y viabilidad de realizar ajustes en el SIE de Remates Virtuales para que el acta de audiencia se ajuste a la normatividad y los procesos"/>
    <s v="Memorias de mesa de trabajo"/>
    <n v="1"/>
    <d v="2025-09-01T00:00:00"/>
    <d v="2026-03-31T00:00:00"/>
    <n v="30.142857142857142"/>
    <n v="1"/>
    <s v="DGI_x000a_Dirección de Gestión de Impuestos_x000a_Subdirección de Cobranzas y Control Extensivo_x000a_Coordinación de Cobranzas_x000a__x000a_Dirección de Gestión de Innovación y Tecnología_x000a_Subdirección de Soluciones y Desarrollo_x000a_Subdirección de Innovación y Proyectos "/>
    <n v="1"/>
    <x v="0"/>
  </r>
  <r>
    <x v="3"/>
    <x v="1"/>
    <s v="Auditoria a la Gestión de Cartera_x000a_AGC2025-003"/>
    <s v="AGC2025-003_x000a__x000a_H11"/>
    <s v="Hallazgo No.11 Deficiencias en el cumplimiento de los criterios de accesibilidad Web_x000a__x000a_Verificado el cumplimiento de las directrices de accesibilidad Web para los Sistemas Obligación Financiera y Remates Virtuales a través de la herramienta Tawdis  se evidencio: _x000a__x000a_a._x0009_Deficiencias en el cumplimiento de los estándares AA de la Guía de Accesibilidad de Contenidos Web (Web Content Accesibillity Guidelines - WCAG), lo que dificulta la compresión del contenido a las personas en situación de discapacidad visual, auditiva o cognitiva, para acceder a estos sistemas Obligación Financiera y Remates Virtuales, por las falencias que se presentan en cuanto a los principios de perceptibilidad, comprensión y robustez con que deben contar los sistemas con acceso Web. DGIT/DGI_x000a__x000a_Criterios:_x000a_Artículo 3 de la resolución 1519 de 2020, numeral 2.1.1.2.1.1 del Decreto 1081 de 2015, principio de la calidad de la información del artículo 3 de la Ley 1712 de 2014, numeral 3.2 “Lineamientos TIC para el Estado y TIC para la Sociedad” del Manual de Gobierno Digital y la Norma Técnica de Accesibilidad 5854 del ICONTEC._x000a__x000a_Riesgos:_x000a_Exposición a los riesgos: R5 “Información afectada en su integridad y/o confidencialidad y/o disponibilidad” de la matriz de riesgos del Subproceso Administración de Cartera V4 y R1 “Sistemas de información y servicios digitales indisponibles (no programada-fortuita) para las partes interesadas” y R4 “Información afectada en su integridad y/o confidencialidad y/o disponibilidad por incidentes de seguridad de la información” de la matriz de riesgos Innovación y Tecnología V3."/>
    <m/>
    <m/>
    <s v="Deficiencias en el cumplimiento y actualización de los criterios de accesibilidad Web para los sistemas de información Obligación Financiera y Remates Virtuales y deficiencias en el lenguaje del sitio."/>
    <s v="Realizar mesas de trabajo con el objetivo de definir la viabilidad y alcance de incluir los estándares de la Guía de Accesibilidad de Contenidos Web en el Sistema actual o en el nuevo sistema de gestión tributaria"/>
    <s v="Realizar mesas de trabajo con el objetivo de definir la viabilidad y alcance de incluir los estándares de la Guía de Accesibilidad de Contenidos Web en el Sistema actual (SIE Remates Virtuales - SIE Obligación Financiera) o en el nuevo sistema de gestión tributaria"/>
    <s v="Actas de reunión"/>
    <n v="2"/>
    <d v="2026-01-02T00:00:00"/>
    <d v="2026-09-30T00:00:00"/>
    <n v="38.714285714285715"/>
    <n v="0"/>
    <s v="DGI_x000a_Dirección de Gestión de Impuestos_x000a_Subdirección de Cobranzas y Control Extensivo_x000a_Coordinación de Cobranzas_x000a__x000a_Subdirección de Recaudo_x000a_Coordinación de Administracion de Aplicativos de Impuestos_x000a__x000a_Dirección de Gestión de Innovación y Tecnología_x000a_Subdirección de Soluciones y Desarrollo_x000a_Subdirección de Innovación y Proyectos "/>
    <n v="0"/>
    <x v="1"/>
  </r>
  <r>
    <x v="3"/>
    <x v="1"/>
    <s v="Auditoría a la Gestión de Accesos_x000a_AGA 2025-002"/>
    <s v="AGA 2025-002_x000a__x000a_H6_x000a_"/>
    <s v="Hallazgo 6. Falencias en la gestión de accesos y suplantación de usuarios en el Sistema RUT (D)_x000a_  _x000a_Verificada la gestión de accesos a la solución tecnología RUT, se observó inscripción de un formulario con número XXXXXXXXX972 y actualización con número XXXXXXXXX674 del 10 de enero de 2025, las cuales fueron realizadas por un usuario que no perteneció a la planta de personal de la DIAN, clasificado en el reporte “Roles activos usuarios DIAN” como funcionario; estableciéndose que, prestó servicios a la entidad mediante contrato de outsourcing en el año 2012. Adicionalmente, según certificado suministrado por la DSI de Barranquilla expedido por la Registraduría Nacional del Estado Civil, el usuario en mención falleció en noviembre de 2023; sin embargo, contaba con roles activos, entre otros del Sistema RUT, según Reportes “Roles activos usuarios DIAN” desde febrero de 2021 hasta enero de 2025, situación que pudo ser aprovechada para realizar los trámites mencionados anteriormente._x000a__x000a_Evidenciándose debilidades en la gestión de accesos al Sistema RUT y vulnerabilidades de seguridad, que favorecen la ejecución de acciones presuntamente fraudulentas, lo cual también ha sido informado a la Dirección General, Oficina de Seguridad de la Información, Dirección de Gestión de Innovación y Tecnología, Dirección de Gestión de Impuestos, Subdirección de Administración de Registro Único Tributario por funcionarios de la DSI de Barranquilla, quienes, además, denunciaron ante la Fiscalía General de la Nación, haber detectado acciones realizadas con el usuario que les fue asignado y en algunos casos, no   tenían  habilitado el rol que les permitiera la formalización de formularios RUT._x000a_(...)"/>
    <s v="(D)"/>
    <m/>
    <s v="- Inoportuna inactivación de roles, _x000a__x000a_- Falta de: controles en los permisos concedidos a personal que presta servicio a través de proveedores externos, integración entre el Directorio Activo y la plataforma MUISCA; control y seguimiento a los roles asignados y activos; implementación del doble factor de autenticación en la plataforma MUISCA; herramientas de seguridad que permitan la correlación de eventos entre diferentes fuentes de información; _x000a__x000a_- Desaprovechamiento del sistema de seguridad de auditoría de bases de datos, con el que cuenta la OSI y su correspondiente análisis."/>
    <s v="Identificar las bases de datos en los segmentos de producción"/>
    <s v="Realizar la busqueda de las bases de datos en los segmentos de producción "/>
    <s v="Listado de bases de datos identificadas"/>
    <n v="1"/>
    <d v="2025-09-01T00:00:00"/>
    <d v="2025-10-01T00:00:00"/>
    <n v="4.2857142857142856"/>
    <n v="1"/>
    <s v="DGI_x000a_Oficina de Seguridad de la Información "/>
    <n v="1"/>
    <x v="0"/>
  </r>
  <r>
    <x v="3"/>
    <x v="1"/>
    <m/>
    <m/>
    <m/>
    <m/>
    <m/>
    <m/>
    <s v="Instalar los agentes de guardium sobre los servidores de Bases de Datos  que hayan sido solicitados por la OSI"/>
    <s v="Solicitar la instalación de los clientes de guardium en los servidores faltantes (OSI) Instalación de los agentes de Guardium sobres los servidores de bases de datos "/>
    <s v="Reporte de instalación de agentes"/>
    <n v="1"/>
    <d v="2025-11-01T00:00:00"/>
    <d v="2026-01-31T00:00:00"/>
    <n v="13"/>
    <n v="1"/>
    <s v="DGI_x000a_Dirección de Gestión de Innovación y Tecnología _x000a_Subdirección de Infraestructura Tecnológica y de Operaciones _x000a_Oficina de Seguridad de la Información "/>
    <n v="1"/>
    <x v="0"/>
  </r>
  <r>
    <x v="3"/>
    <x v="1"/>
    <m/>
    <m/>
    <m/>
    <m/>
    <m/>
    <m/>
    <s v="Actualizar el Anexo de roles de las soluciones tecnologicas de acuerdo con lo informado por las direcciones de gestión "/>
    <s v="Realizar solicitud a todas las áreas para la actualización y depuración del Anexo de roles de las soluciones tecnológicas ._x000a__x000a_Recibir las solicitdes de las direcciones de gestión y actualizar el anexo de roles de las soluciones tecnologicas._x000a__x000a_"/>
    <s v="Anexo roles actualizado "/>
    <n v="1"/>
    <d v="2025-08-12T00:00:00"/>
    <d v="2026-02-28T00:00:00"/>
    <n v="28.571428571428573"/>
    <n v="1"/>
    <s v="DGI_x000a_Dirección de Gestión de Innovación y Tecnología _x000a_Subdirección de Soluciones y Desarrollo_x000a_Coordinación de Soporte Técnico al Usuario  _x000a__x000a_Dirección de Gestión de Impuestos_x000a_Subdirección de Factura electrónica y soluciones operativas_x000a__x000a_"/>
    <n v="1"/>
    <x v="0"/>
  </r>
  <r>
    <x v="3"/>
    <x v="1"/>
    <m/>
    <m/>
    <m/>
    <m/>
    <m/>
    <m/>
    <s v="Sensibilizar la aplicación del procedimiento PR-IIT-0455- &quot; Gestión de accesos&quot; a la Subdirección de RUT."/>
    <s v="1) sensibilización manejo de roles para garantizar que se de aplicación al procedimiento  PR-IIT-0455- &quot; Gestión de accesos&quot; "/>
    <s v="Listado de asistencia"/>
    <n v="1"/>
    <d v="2025-09-01T00:00:00"/>
    <d v="2025-10-31T00:00:00"/>
    <n v="8.5714285714285712"/>
    <n v="1"/>
    <s v="DGI_x000a_Dirección de Gestión de Innovación y Tecnología_x000a__x000a_Oficina de Seguridad de la Información"/>
    <n v="1"/>
    <x v="0"/>
  </r>
  <r>
    <x v="3"/>
    <x v="1"/>
    <m/>
    <m/>
    <m/>
    <m/>
    <m/>
    <m/>
    <s v="Realizar la verificación de los roles asignados a los funcionarios de la DIAN en el sistema MUISCA, enfocándose específicamente en aquellos relacionados con la Subdirección de Administración del RUT"/>
    <s v="2).Verificación de los roles asignados a través del informe de roles activos publicado por el área de Tecnología."/>
    <s v="Informe trimestral de monitoreo"/>
    <n v="4"/>
    <d v="2025-09-01T00:00:00"/>
    <d v="2026-09-01T00:00:00"/>
    <n v="52.142857142857146"/>
    <n v="0.75"/>
    <s v="DGI_x000a_Subdirección de Administración del RUT"/>
    <n v="0.25"/>
    <x v="1"/>
  </r>
  <r>
    <x v="3"/>
    <x v="1"/>
    <m/>
    <m/>
    <m/>
    <m/>
    <m/>
    <m/>
    <m/>
    <s v="3).Envío de correo dirigido a cada uno de los jefes de división, o a quien haga sus veces, informando las novedades encontradas y manifestando la necesidad de su cancelación o justificación."/>
    <s v="Correo trimestral de monitoreo"/>
    <n v="4"/>
    <d v="2025-09-01T00:00:00"/>
    <d v="2026-09-01T00:00:00"/>
    <n v="52.142857142857146"/>
    <n v="0.75"/>
    <s v="DGI_x000a_Subdirección de Administración del RUT"/>
    <n v="0.25"/>
    <x v="1"/>
  </r>
  <r>
    <x v="3"/>
    <x v="1"/>
    <m/>
    <m/>
    <m/>
    <m/>
    <m/>
    <m/>
    <m/>
    <s v="4).Seguimiento al cumplimiento por parte de los jefes de división, o de quien haga sus veces.         "/>
    <s v="Informe trimestral de monitoreo"/>
    <n v="4"/>
    <d v="2025-09-01T00:00:00"/>
    <d v="2026-09-01T00:00:00"/>
    <n v="52.142857142857146"/>
    <n v="0"/>
    <s v="DGI_x000a_Direcciones Seccionales"/>
    <n v="0"/>
    <x v="1"/>
  </r>
  <r>
    <x v="4"/>
    <x v="1"/>
    <s v="Cumplimiento de Obligaciones Formales de Usuarios  Aduaneros AOF2015005_x000a__x000a_H5_x000a__x000a_Periodo 01/01/2014 a_x000a_31/07/2015  "/>
    <s v="AOF2015005"/>
    <s v="Deficiencias en los sistemas de información para apoyar la gestión de la habilitación, reconocimiento, autorización y control de usuarios._x000a__x000a_En la auditoría realizada a la verificación del estado de los sistemas de información que soportan los procedimientos de verificación y control de los usuarios aduaneros se observó lo siguiente:_x000a_1. En la SGRA y las Direcciones Seccionales de Aduanas auditadas de Cali y Cartagena, se evidenció que no existe un SIE para la verificación de las habilitaciones, autorizaciones y reconocimiento de los usuarios aduaneros, y para el control de cumplimiento de requisitos legales, que integre las funcionalidades necesarias para seleccionar, programar, ejecutar y hacer los seguimientos de control de las visitas a los usuarios aduaneros, que incluya la información relacionada con el mantenimiento de los requisitos, para cada tipo de usuario y que realicé interface a los sistemas informáticos de cobranzas para acceder automáticamente a las deudas del usuario, por cualquier tipo de impuesto y que consulte los procesos de sanciones y resoluciones de cancelación y suspensiones provisionales vigentes e históricas. _x000a_2. El control para el vencimiento de las pólizas que se estableció en la carpeta pública &quot;POLIZA&quot; de la SGRA esta actualizado solo hasta el 10 de junio de 2015. sin embargo, existe al carpeta &quot;usuario aduanero&quot; con la relación de usuarios vigentes y su respectiva información de las pólizas. Para lo cual se debe unificar la fuente de información de pólizas._x000a_3. Desactualización de sistemas de información: Se evidenció que la Dirección Seccional de Aduanas de Cali solicitó y reiteró a la Subdirección de Gestión de Registro Aduanero, en septiembre y octubre de 2015, el envío de la copia escaneada de la resolución No. 04394 del 20 de mayo de 2008 del UAP APEX TOOL GROUP S.A.S NIT 890311366, la cual no estaba disponible en la carpeta pública de la SGRA._x000a_4. Con base en la información suministrada por 8 Direcciones seccionales, la Subdirección de Gestión de Registro Aduanero y lo evidenciado en las Visitas de Auditoría a las Direcciones Seccionales de Aduanas Cali y Cartagena, se evidenció que se implementaron herramientas ofimáticas como el EXCEL, para suplir la ausencia de aplicativos institucionales que soporten la gestión de los procedimientos. _x000a_Estas situaciones aumentan los riesgos contemplados en el mapa de riesgos de corrupción como: “Manipulación o adulteración en la información incorporada en las Bases de datos, aplicativos propios”, “pérdida de documentos, bienes y/o información”, “uso indebido de la información”, y “deficiencia en los canales de comunicación”._x000a__x000a_La causa de no contar con un sistema de información desarrollado y actualizado, dificulta la gestión de los responsables del control de usuarios, la trazabilidad de la información de los procedimientos y la toma de decisiones para mantener la calidad de los usuarios aduaneros, adicionalmente, afecta la imagen de la entidad, por cuanto los usuarios aduaneros perciben debilidades en el manejo de la información de la DIAN._x000a__x000a_Las situaciones descritas incumplen con lo establecido en los principios del código de buen gobierno de la DIAN, en su numeral 3.5 “políticas de control y manejo de la información y la comunicación”."/>
    <m/>
    <m/>
    <s v="1)No se ha dado prioridad para el desarrollo de los sistemas informáticos electrónicos que soporten los procedimientos._x000a__x000a_2)Desactualización de la información contenida en las carpetas públicas de la SGRA que son consultadas permanentemente por las Direcciones Seccionales."/>
    <s v="Definir Estrategia de Digitalización del Proyecto._x000a__x000a_NOTA: Reformulación elaborada por cambios normativos de acuerdo a  Decreto 1165 de Junio de 2019 que reemplaza-deroga el Decreto 390 de 2016 y este SIE &quot;RAHC&quot; estaba dentro del Proyecto 390."/>
    <s v="Estrategia de digitalizacion"/>
    <s v="Documento de Estrategia"/>
    <n v="1"/>
    <d v="2023-11-01T00:00:00"/>
    <d v="2024-07-31T00:00:00"/>
    <n v="39"/>
    <n v="1"/>
    <s v="DGIT_x000a_NC - Subproceso Innovación y Tecnología_x000a_Dirección de Gestión de Innovación y Tecnología_x000a_Subdirección de Innovación y Proyectos_x000a__x000a_ACTUALIZADO_x000a_30112021"/>
    <n v="1"/>
    <x v="0"/>
  </r>
  <r>
    <x v="4"/>
    <x v="1"/>
    <m/>
    <m/>
    <m/>
    <m/>
    <m/>
    <m/>
    <s v="Desarrollar o adquirir la solución tecnológica del Proyecto._x000a_NOTA: Reformulación elaborada por cambios normativos de acuerdo a  Decreto 1165 de Junio de 2019 que reemplaza-deroga el Decreto 390 de 2016 y este SIE &quot;RAHC&quot; estaba dentro del Proyecto 390."/>
    <s v="1. Informe de avance del proceso de contratación."/>
    <s v="Informe de avance del proceso"/>
    <n v="1"/>
    <d v="2023-11-01T00:00:00"/>
    <d v="2024-07-31T00:00:00"/>
    <n v="39"/>
    <n v="1"/>
    <s v="DGIT_x000a_NC - Subproceso Innovación y Tecnología_x000a_Dirección de Gestión de Innovación y Tecnología_x000a_Subdirección de Innovación y Proyectos_x000a_Subdirección de Soluciones y Desarrollo_x000a__x000a_REFORMULADO_x000a_30112021_x000a_20052022"/>
    <n v="1"/>
    <x v="0"/>
  </r>
  <r>
    <x v="4"/>
    <x v="1"/>
    <m/>
    <m/>
    <m/>
    <m/>
    <m/>
    <m/>
    <s v="Iniciar el proyecto con la definición de  los requerimientos funcionales"/>
    <s v="Definir los requerimientos funcionales "/>
    <s v="Documento de requerimientos funcionales V1"/>
    <n v="1"/>
    <d v="2024-02-01T00:00:00"/>
    <d v="2025-03-31T00:00:00"/>
    <n v="60.571428571428569"/>
    <n v="1"/>
    <s v="DGIT_x000a_NC – Subproceso Operación Aduanera_x000a_Dirección de Gestión de Aduanas_x000a_Subdirección de Registro y Control Aduanero"/>
    <n v="1"/>
    <x v="0"/>
  </r>
  <r>
    <x v="4"/>
    <x v="1"/>
    <m/>
    <m/>
    <m/>
    <m/>
    <m/>
    <m/>
    <s v="Validar requerimientos funcionales"/>
    <s v="Validar requerimientos funcionales"/>
    <s v="Documento de requerimientos funcionales aprobado  V1"/>
    <n v="1"/>
    <d v="2024-02-01T00:00:00"/>
    <d v="2025-03-31T00:00:00"/>
    <n v="60.571428571428569"/>
    <n v="1"/>
    <s v="DGIT_x000a_NC - Subproceso Innovación y Tecnología_x000a_Dirección de Gestión de Innovación y Tecnología_x000a_Subdirección de Innovación y Proyectos_x000a_Subdirección de Soluciones y Desarrollo"/>
    <n v="1"/>
    <x v="0"/>
  </r>
  <r>
    <x v="4"/>
    <x v="1"/>
    <m/>
    <m/>
    <m/>
    <m/>
    <m/>
    <m/>
    <s v="Iniciar el proceso de contratación "/>
    <s v="Validar o aceptar el proceso de contratación"/>
    <s v="Documento de validación o aceptación del proceso de contratación"/>
    <n v="1"/>
    <d v="2023-11-01T00:00:00"/>
    <d v="2025-03-31T00:00:00"/>
    <n v="73.714285714285708"/>
    <n v="1"/>
    <s v="DGIT_x000a_NC - Subproceso Innovación y Tecnología_x000a_Dirección de Gestión de Innovación y Tecnología_x000a_Subdirección de Innovación y Proyectos_x000a_Subdirección de Soluciones y Desarrollo"/>
    <n v="1"/>
    <x v="0"/>
  </r>
  <r>
    <x v="4"/>
    <x v="1"/>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T_x000a_NC – Subproceso Operación Aduanera_x000a_Dirección de Gestión de Aduanas_x000a_Subdirección de Registro y Control Aduanero"/>
    <n v="1"/>
    <x v="0"/>
  </r>
  <r>
    <x v="4"/>
    <x v="1"/>
    <m/>
    <m/>
    <m/>
    <m/>
    <m/>
    <m/>
    <s v="Definir un plan de trabajo de desarrollo de la solución tecnológica "/>
    <s v="Definir un plan de trabajo de desarrollo de la solución tecnológica "/>
    <s v="Plan de trabajo V1"/>
    <n v="1"/>
    <d v="2023-11-01T00:00:00"/>
    <d v="2025-03-31T00:00:00"/>
    <n v="73.714285714285708"/>
    <n v="1"/>
    <s v="DGIT_x000a_NC - Subproceso Innovación y Tecnología_x000a_Dirección de Gestión de Innovación y Tecnología_x000a_Subdirección de Innovación y Proyectos_x000a_Subdirección de Soluciones y Desarrollo"/>
    <n v="1"/>
    <x v="0"/>
  </r>
  <r>
    <x v="4"/>
    <x v="1"/>
    <m/>
    <m/>
    <m/>
    <m/>
    <m/>
    <m/>
    <s v="Aprobar o validar el plan de trabajo de la implementación de la solución tecnológica "/>
    <s v="Aprobar o validar el plan de trabajo de la implementación de la solución tecnológica "/>
    <s v="Plan de trabajo aprobado V1"/>
    <n v="1"/>
    <d v="2023-11-01T00:00:00"/>
    <d v="2025-05-31T00:00:00"/>
    <n v="82.428571428571431"/>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Registro y Control Aduanero"/>
    <n v="1"/>
    <x v="0"/>
  </r>
  <r>
    <x v="4"/>
    <x v="1"/>
    <m/>
    <m/>
    <m/>
    <m/>
    <m/>
    <m/>
    <s v="Iniciar el desarrollo de la solución tecnológica."/>
    <s v="Desarrollo de la solución"/>
    <s v="Informes de seguimiento"/>
    <n v="12"/>
    <d v="2025-06-01T00:00:00"/>
    <d v="2027-09-30T00:00:00"/>
    <n v="121.57142857142857"/>
    <n v="0"/>
    <s v="DGIT_x000a_NC - Subproceso Innovación y Tecnología_x000a_Dirección de Gestión de Innovación y Tecnología_x000a_Subdirección de Innovación y Proyectos_x000a_Subdirección de Soluciones y Desarrollo_x000a__x000a_REFORMULADO_x000a_30112021_x000a_20052022"/>
    <n v="0"/>
    <x v="1"/>
  </r>
  <r>
    <x v="4"/>
    <x v="1"/>
    <m/>
    <m/>
    <m/>
    <m/>
    <m/>
    <m/>
    <s v="Iniciar la implementación de la solución tecnológica"/>
    <s v="Pruebas y evaluación funcional"/>
    <s v=" (01) Un  formato de Aceptación de Pruebas funcionales y salida a producción - FT-IIT-1851."/>
    <n v="1"/>
    <d v="2025-06-01T00:00:00"/>
    <d v="2027-09-30T00:00:00"/>
    <n v="121.57142857142857"/>
    <n v="0"/>
    <s v="DGIT_x000a_NC – Subproceso Operación Aduanera_x000a_Dirección de Gestión de Aduanas_x000a_Subdirección de Registro y Control Aduanero"/>
    <n v="0"/>
    <x v="1"/>
  </r>
  <r>
    <x v="4"/>
    <x v="1"/>
    <m/>
    <m/>
    <m/>
    <m/>
    <m/>
    <m/>
    <s v="Poner en  producción la solución tecnológica"/>
    <s v="Definir la puesta en producción de la solución tecnológica "/>
    <s v="Puesta en producción de la solución tecnológica:_x000a_a. (01) Un formato información de versión             FT-IIT-2180_x000a_b. (01) Un Acta de comité de gestión de Cambios de Tecnología del correspondiente software instalado y en producción"/>
    <n v="2"/>
    <d v="2025-06-01T00:00:00"/>
    <d v="2027-09-30T00:00:00"/>
    <n v="121.57142857142857"/>
    <n v="0"/>
    <s v="DGIT_x000a_NC - Subproceso Innovación y Tecnología_x000a_Dirección de Gestión de Innovación y Tecnología_x000a_Subdirección de Innovación y Proyectos_x000a_Subdirección de Soluciones y Desarrollo_x000a_Subdirección de Infraestructura Tecnológica y de Operaciones_x000a__x000a_NC – Subproceso Operación Aduanera_x000a_Dirección de Gestión de Aduanas_x000a_Subdirección de Registro y Control Aduanero_x000a__x000a_REFORMULADO_x000a_30112021_x000a_20052022"/>
    <n v="0"/>
    <x v="1"/>
  </r>
  <r>
    <x v="4"/>
    <x v="1"/>
    <s v="Auditoría a la efectividad de la seguridad y privacidad de la información ASI2018-08_x000a__x000a_H2_x000a__x000a_Período_x000a_01/07/2016 al 31/08/2018"/>
    <s v="ASI 2018008"/>
    <s v="Falta de gobernabilidad sobre los aplicativos no corporativos de la entidad._x000a__x000a_Se evidenció que existen activos de información que se encuentran en la plataforma tecnológica sin el control sobre la administración y gobernabilidad por parte de la SGTIT, como son las bases de datos de los aplicativos no corporativos que contiene información sensible o datos críticos para la entidad, de acuerdo con lo siguiente:_x000a__x000a_a) La administración y accesibilidad de las bases de datos de los aplicativos no corporativos ubicados en los servidores de la entidad, se encuentra bajo la responsabilidad de funcionarios que prestan soporte al aplicativo en las Direcciones Seccionales sin gobernabilidad del Proceso de Servicios Informáticos, evidenciándose en las visitas realizadas a las Direcciones Seccionales de Impuestos y de Aduanas de Bogotá, de acuerdo con el inventario suministrado por los mismos._x000a__x000a_b) Las bases de datos no presentan bitácora de las transacciones que se realizan a través del aplicativo o directamente a la base de datos, que permita realizar control y análisis sobre los cambios efectuados a los mismos._x000a__x000a_c) Las bases de datos sobre las cuales se soportan estos aplicativos, no presentan la robustez , ni seguridad que se requiere para almacenar los datos críticos, tales como Acces, MySQL, Dbase y FoxBase._x000a__x000a_Con esta situación, se incumplen los numerales A.8 “Gestión de Activos”, A.9 “Control de Acceso”, A.12.4 “Registro y seguimiento” y A.12.6.1 “Gestión de vulnerabilidades técnicas&quot; de la norma NTC-ISO-IEC 27001; en el marco del MIPG, se afecta la adecuada implementación de la 3a. dimensión: “Gestión con Valores para Resultados”, numeral 3.2.1.3 “Política de Gobierno Digital” y 3.2.1.4 “Política de Seguridad Digital”, así como de la 7a. Dimensión: Control Interno, en las actividades: Asegurar un ambiente de Control, Efectuar el control a la información y comunicación organizacional e Implementar las actividades de monitoreo y supervisión continua en la entidad._x000a__x000a__x000a__x000a_"/>
    <m/>
    <m/>
    <s v="Lo anterior, se presenta por el no reconocimiento de los aplicativos no corporativos bajo la administración de la SGTIT y la falta de política o lineamiento sobre el uso y administración de estos."/>
    <s v="Realizar informes de seguimiento trimestral del cumplimiento a los memorandos 0203 de 2020 y 0213 de 2021. "/>
    <s v="Realizar informes de seguimiento al cumplimiento de los lineamientos de los memorandos 0203 de 2020 y 0213 de 2021."/>
    <s v="Informes de seguimiento trimestrales"/>
    <n v="13"/>
    <d v="2022-10-01T00:00:00"/>
    <d v="2025-12-31T00:00:00"/>
    <n v="169.57142857142858"/>
    <n v="13"/>
    <s v="DGIT_x000a_NC - Subproceso Seguridad de la Información_x000a_Oficina de Seguridad de la Información_x000a__x000a_REFORMULADO_x000a_22072020_x000a_20102022_x000a_ACTUALIZADO_x000a_30112021"/>
    <n v="1"/>
    <x v="0"/>
  </r>
  <r>
    <x v="4"/>
    <x v="1"/>
    <m/>
    <m/>
    <m/>
    <m/>
    <m/>
    <m/>
    <s v="Crear repositorios de evidencias por Dirección de Gestión y/o Dirección Seccional del cumplimento de los lineamientos de los memorandos 0203 de 2020 y 0213 de 2021."/>
    <s v="Repositorios de evidencias de las 17 áreas identificadas, se realizaran 34 reuniones divididas en dos fases o momentos,  en el Inventario de Aplicativos No Corporativos que hacen uso de estas herramientas."/>
    <s v="34 Repositorios de evidencias con todo tipo de documentación referente al tema, por ejemplo: actas de asistencias a reunión virtual o presencial, correos electrónicos y formatos de la entidad."/>
    <n v="34"/>
    <d v="2022-10-01T00:00:00"/>
    <d v="2025-12-31T00:00:00"/>
    <n v="169.57142857142858"/>
    <n v="34"/>
    <s v="DGIT_x000a_NC - Subproceso Innovación y Tecnología_x000a_Dirección de Gestión de Innovación y Tecnología_x000a__x000a_REFORMULADO_x000a_24102022"/>
    <n v="1"/>
    <x v="0"/>
  </r>
  <r>
    <x v="4"/>
    <x v="1"/>
    <s v="Auditoría a la Gestión de Cartera 2024-001_x000a__x000a_H7_x000a__x000a_Periodo 01/01/2023 al 30/03/2024"/>
    <s v="AGC2024-001"/>
    <s v="Hallazgo No. 7 Manejador de bases de datos (DBMS) sin soporte del proveedor y falta de completitud en el diccionario de datos_x000a__x000a_Verificada las funcionalidades, características y documentación de los Sistemas de Información de Planeación y Administración de Cartera – SIPAC, Obligación Financiera y aplicativo OBLIGA y los controles que han sido implementados, se evidenció:_x0009__x0009__x0009__x0009__x0009__x0009__x0009__x0009__x0009__x0009__x0009__x0009__x0009__x0009__x0009__x0009__x0009__x0009__x0009__x0009__x000a_a. El manejador de la base de datos del Sistema SIPAC y Obligación Financiera opera en una versión antigua y sin soporte del proveedor, en cuanto al &quot;Soporte Premier&quot; y &quot;Soporte Extendido&quot;, que impide que se reciban nuevas actualizaciones, correcciones, alertas de seguridad y parches críticos. Dirección de Gestión de Innovación y Tecnología._x0009__x0009__x0009__x0009__x0009__x0009__x0009__x0009__x000a_b. El diccionario de la base de datos contiene la descripción de los paquetes, sin embargo, no se describe cada tabla y falta completitud en algunos campos. Dirección de Gestión de Innovación y Tecnología._x000a__x000a_Con lo anterior, se incumple con lo establecido en la directriz No. 17 de la Directiva Presidencial No. 02 de 2022 con relación a las actualizaciones de seguridad de los software liberadas por los fabricantes, la directriz 4.3 de la Directiva Presidencial 03 de 2021, en lo pertinente con los documentos de apoyo para la interpretación, uso y aprovechamiento de los datos  y el numeral 2, literal m, del numeral 5.4.19 “Instalación de software en sistemas operativos”  del Manual de políticas y lineamientos de seguridad de la información de la DIAN y la aplicación de la Dimensión 3 “Gestión con Valores para Resultados” en las políticas “Gobierno Digital” establecida en el Decreto 767 de 2022 en donde el habilitador “Seguridad y Privacidad de la Información” busca que se desarrollen capacidades a través de la implementación del Modelo de Seguridad y Privacidad de la Información – MSPI y los controles definidos en el mismo y “Seguridad Digital” establecido en el CONPES 3854 de 2016 que imparte lineamientos sobre gestión del riesgo, del Modelo Integrado de Planeación y Gestión – MIPG._x000a_"/>
    <m/>
    <m/>
    <s v="Falta de renovaciones tecnológicas y actualización de la meta data en el diccionario de las bases de datos"/>
    <s v="Iniciar el proyecto con la definición de  los requerimientos funcionales"/>
    <s v="Definir los requerimientos funcionales"/>
    <s v="Documento de requerimientos funcionales V1 "/>
    <n v="1"/>
    <d v="2024-02-01T00:00:00"/>
    <d v="2025-03-31T00:00:00"/>
    <n v="60.571428571428569"/>
    <n v="1"/>
    <s v="DGIT_x000a_NC - Subproceso Administración de Cartera_x000a_Dirección de Gestión de Impuestos_x000a_Subdirección de Cobranzas y Control Extensivo_x000a_Coordinación de Cobranzas_x000a_Subdirección de Recaudo _x000a_Coordinación de Administración de Aplicativos de Impuestos_x000a_ _x000a_  _x000a_"/>
    <n v="1"/>
    <x v="0"/>
  </r>
  <r>
    <x v="4"/>
    <x v="1"/>
    <m/>
    <m/>
    <m/>
    <m/>
    <m/>
    <m/>
    <s v="Definir los requerimientos no funcionales "/>
    <s v="Definir los requerimientos no funcionales "/>
    <s v="Documento de requerimientos no funcionales V1"/>
    <n v="1"/>
    <d v="2024-02-01T00:00:00"/>
    <d v="2025-03-31T00:00:00"/>
    <n v="60.571428571428569"/>
    <n v="1"/>
    <s v="DGIT_x000a_NC- Subproceso Innovación y Tecnología_x000a_Dirección de Gestión de Innovación y Tecnología_x000a__x000a__x000a__x000a_"/>
    <n v="1"/>
    <x v="0"/>
  </r>
  <r>
    <x v="4"/>
    <x v="1"/>
    <m/>
    <m/>
    <m/>
    <m/>
    <m/>
    <m/>
    <s v="Iniciar el proceso de contratación "/>
    <s v="Validar o aceptar el proceso de contratación"/>
    <s v="Documento de validación o aceptación del proceso de contratación"/>
    <n v="1"/>
    <d v="2023-11-01T00:00:00"/>
    <d v="2025-03-31T00:00:00"/>
    <n v="73.714285714285708"/>
    <n v="1"/>
    <s v="DGIT_x000a_NC- Subproceso Innovación y Tecnología_x000a_Dirección de Gestión de Innovación y Tecnología_x000a__x000a__x000a__x000a_"/>
    <n v="1"/>
    <x v="0"/>
  </r>
  <r>
    <x v="4"/>
    <x v="1"/>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T_x000a_NC - Subproceso Administración de Cartera_x000a_Dirección de Gestión de Impuestos_x000a_Subdirección de Cobranzas y Control Extensivo_x000a_Coordinación de Cobranzas_x000a_Subdirección de Recaudo _x000a_Coordinación de Administración de Aplicativos de Impuestos_x000a_ _x000a_ _x000a_"/>
    <n v="1"/>
    <x v="0"/>
  </r>
  <r>
    <x v="4"/>
    <x v="1"/>
    <m/>
    <m/>
    <m/>
    <m/>
    <m/>
    <m/>
    <s v="Definir un plan de trabajo de desarrollo de la solución tecnológica "/>
    <s v="Definir un plan de trabajo de desarrollo de la solución tecnológica "/>
    <s v="Plan de trabajo V1"/>
    <n v="1"/>
    <d v="2023-11-01T00:00:00"/>
    <d v="2025-03-31T00:00:00"/>
    <n v="73.714285714285708"/>
    <n v="1"/>
    <s v="DGIT_x000a_NC- Subproceso Innovación y Tecnología_x000a_Dirección de Gestión de Innovación y Tecnología_x000a_ _x000a_"/>
    <n v="1"/>
    <x v="0"/>
  </r>
  <r>
    <x v="4"/>
    <x v="1"/>
    <m/>
    <m/>
    <m/>
    <m/>
    <m/>
    <m/>
    <s v="Aprobar o validar el plan de trabajo de la implementación de la solución tecnológica "/>
    <s v="Aprobar o validar el plan de trabajo de la implementación de la solución tecnológica "/>
    <s v="Plan de trabajo aprobado  V1"/>
    <n v="1"/>
    <d v="2023-11-02T00:00:00"/>
    <d v="2025-05-31T00:00:00"/>
    <n v="82.285714285714292"/>
    <n v="1"/>
    <s v="DGIT_x000a_NC - Subproceso Administración de Cartera_x000a_Dirección de Gestión de Impuestos_x000a_Subdirección de Cobranzas y Control Extensivo_x000a_Coordinación de Cobranzas_x000a_Coordinación de Administración de Aplicativos de Impuestos_x000a_ _x000a_NC- Subproceso Innovación y Tecnología_x000a_Dirección de Gestión de Innovación y Tecnología_x000a_ _x000a_"/>
    <n v="1"/>
    <x v="0"/>
  </r>
  <r>
    <x v="4"/>
    <x v="1"/>
    <m/>
    <m/>
    <m/>
    <m/>
    <m/>
    <m/>
    <s v="Iniciar el desarrollo de la solución tecnológica."/>
    <s v="Desarrollo de la solución"/>
    <s v="Informes de seguimiento"/>
    <n v="7"/>
    <d v="2026-01-02T00:00:00"/>
    <d v="2027-09-30T00:00:00"/>
    <n v="90.857142857142861"/>
    <n v="0"/>
    <s v="DGIT_x000a_NC- Subproceso Innovación y Tecnología_x000a_Dirección de Gestión de Innovación y Tecnología_x000a_ _x000a_"/>
    <n v="0"/>
    <x v="1"/>
  </r>
  <r>
    <x v="4"/>
    <x v="1"/>
    <m/>
    <m/>
    <m/>
    <m/>
    <m/>
    <m/>
    <s v="Iniciar la implementación de la solución tecnológica"/>
    <s v="Pruebas y evaluación funcional"/>
    <s v=" (01) Un  formato de Aceptación de Pruebas funcionales y salida a producción - FT-IIT-1851."/>
    <n v="1"/>
    <d v="2026-01-02T00:00:00"/>
    <d v="2027-09-30T00:00:00"/>
    <n v="90.857142857142861"/>
    <n v="0"/>
    <s v="DGIT_x000a_NC - Subproceso Administración de Cartera_x000a_Dirección de Gestión de Impuestos_x000a_Subdirección de Cobranzas y Control Extensivo_x000a_Coordinación de Cobranzas_x000a_Subdirección de Recaudo _x000a_Coordinación de Administración de Aplicativos de Impuestos_x000a_ _x000a_ "/>
    <n v="0"/>
    <x v="1"/>
  </r>
  <r>
    <x v="4"/>
    <x v="1"/>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T_x000a_NC - Subproceso Administración de Cartera_x000a_Dirección de Gestión de Impuestos_x000a_Subdirección de Cobranzas y Control Extensivo_x000a_Coordinación de Cobranzas_x000a_Coordinación de Administración de Aplicativos de Impuestos_x000a_ _x000a_NC- Subproceso Innovación y Tecnología_x000a_Dirección de Gestión de Innovación y Tecnología_x000a_ _x000a_"/>
    <n v="0"/>
    <x v="1"/>
  </r>
  <r>
    <x v="4"/>
    <x v="1"/>
    <m/>
    <m/>
    <m/>
    <m/>
    <m/>
    <m/>
    <s v="Actualizar el diccionario de datos en el repositorio central de Enterprise Architect"/>
    <s v="Habilitar el repositorio y usuario de acceso para los ingenieros que van a realizar la actualización. Revisar el estado actual  y actualizar  la información de cada una de las tablas que hacen parte del sistema de SIPAC en el repositorio central de Enterprise Architec"/>
    <s v="Diccionario de datos actualizado"/>
    <n v="1"/>
    <d v="2024-08-01T00:00:00"/>
    <d v="2026-06-30T00:00:00"/>
    <n v="99.714285714285708"/>
    <n v="1"/>
    <s v="DGIT_x000a_NC- Subproceso Innovación y Tecnología_x000a_Dirección de Gestión de Innovación y Tecnología_x000a__x000a__x000a__x000a_"/>
    <n v="1"/>
    <x v="0"/>
  </r>
  <r>
    <x v="4"/>
    <x v="1"/>
    <s v="Auditoría a la Gestión de Accesos _x000a__x000a_H1_x000a__x000a_AGA 2025-002"/>
    <s v="AGA 2025-002"/>
    <s v="Hallazgo 1. Coherencia entre el Anexo &quot;Roles de las soluciones tecnológicas según procedimientos y procesos&quot; y los reportes &quot;Roles Activos Usuarios DIAN”._x000a__x000a_Verificada la relación entre el anexo &quot;Roles de las soluciones tecnológicas según procedimientos y procesos V4_R011&quot; y los reportes &quot;Roles Activos Usuarios DIAN&quot;, con corte a febrero y marzo de la vigencia 2025 se evidenció:_x000a__x000a_a. 117 códigos de rol en el reporte de &quot;Roles activos usuarios DIAN&quot; plataforma MUISCA, 424 códigos de rol en el reporte de la plataforma SIAT, 82 en el Sistema SIGLO XXI, uno (1) en SIFARO y cuatro (4) en el Sistema KACTUS, asignados a usuarios internos, que no se encuentran relacionados en el Anexo “Roles de las soluciones tecnológicas según procedimientos y procesos_V4_R011&quot;, en consecuencia no es posible determinar, a través de esta herramienta, la solución tecnológica a la que pertenecen ni la funcionalidad que ejecutan. _x000a__x000a_b. Falta de completitud en los reportes de &quot;Roles activos usuarios DIAN&quot; debido a que no se observa la relación de asignaciones de roles a usuarios en las soluciones tecnológicas: &quot;Bitácora SYGA&quot;, &quot;Administración de contratos&quot;, &quot;Formulación Análisis de operaciones&quot;, &quot;Control EAR&quot;, &quot;DEVYCOM&quot; y &quot;Anotaciones fiscales&quot;, de la muestra de soluciones tecnológicas seleccionadas y establecidas en el &quot;Anexo Roles (…)&quot;._x000a__x000a_c. Reportes de &quot;Roles activos usuarios DIAN&quot; de las plataformas MUISCA y algunos de SIAT que no relacionan la solución tecnológica a la que pertenece cada uno de los roles, lo que dificulta la identificación._x000a__x000a_d. Falta de estandarización entre los roles establecidos en el &quot;Anexo Roles (…)&quot; y los reportes &quot;Roles activos usuarios DIAN&quot;, encontrándose diferencias en la nomenclatura utilizada entre los instrumentos, como por ejemplo: en anexo de roles figura el rol &quot;(Básico 1279 - Concreto 1280)&quot;, mientras que en el reporte &quot; Roles activos usuarios DIAN &quot; figura &quot;1279&quot;, lo que dificulta el cruce de información; y la nomenclatura utilizada en los campos, como por ejemplo, en &quot;Dirección Seccional&quot;, para unas registra el nombre completo, en otros abreviado o solamente de la ciudad._x000a_(...)"/>
    <m/>
    <m/>
    <s v="- Falta de articulación entre la DGIT y los procesos responsables para la gestión de roles en el nivel central;_x000a__x000a_- Carencia de herramientas automatizadas; deficiencias en el seguimiento y control de los roles asignados; _x000a__x000a_- Desactualización del &quot;Anexo Roles (…)”; _x000a__x000a_- Falta de completitud de la información de los roles en el reporte “Roles Activos Usuarios DIAN” y estandarización en la nomenclatura de campos."/>
    <s v="Actualizar el Anexo de roles de las soluciones tecnologicas conforme a los literales a y b  de acuerdo con lo informado por las direcciones de gestión "/>
    <s v="Realizar solicitud a todas las áreas para la identificación, actualización y depuración del Anexo de roles de las soluciones tecnológicas ._x000a__x000a_Recibir las solicitdes de las direcciones de gestión y actualizar el anexo de roles de las soluciones tecnologicas._x000a__x000a_Requerir la actualización del anexo de roles para el Sistema Informático Electrónico SYGA Importaciones y Bitácora Syga a la Subdirección de Operación Aduanera, correspondiente al literal a y b"/>
    <s v="Anexo roles actualizado "/>
    <n v="1"/>
    <d v="2025-08-12T00:00:00"/>
    <d v="2026-02-28T00:00:00"/>
    <n v="28.571428571428573"/>
    <n v="1"/>
    <s v="DGIT_x000a_Dirección de Gestión de Innovación y Tecnología _x000a_Subdirección de Soluciones y Desarrollo_x000a_Coordinación de Soporte Técnico al Usuario  _x000a__x000a_Dirección de Gestión de Aduanas_x000a_Subdirección de Operación Aduanera_x000a_Subdirección de Registro y Control Aduanero_x000a_Coordinación de Secretaría y Servicio al Usuario Aduanero _x000a_"/>
    <n v="1"/>
    <x v="0"/>
  </r>
  <r>
    <x v="4"/>
    <x v="1"/>
    <m/>
    <m/>
    <m/>
    <m/>
    <m/>
    <m/>
    <s v="Realizar  mesas de trabajo para identificar las inconsistencias presentadas en el reporte de &quot;Roles activos usuarios DIAN&quot; "/>
    <s v="Realizar un cruce del Anexo de roles de las soluciones tecnologicas con el reporte de &quot;roles activos usuarios DIAN&quot;_x000a_Validar inconsisencias encontradas con los responsables de los roles _x000a_Actualizar los campos e información requerida con las inconsistencias encontradas "/>
    <s v="Informe de resultados "/>
    <n v="1"/>
    <d v="2025-10-01T00:00:00"/>
    <d v="2026-06-30T00:00:00"/>
    <n v="38.857142857142854"/>
    <n v="1"/>
    <s v="DGIT_x000a_Dirección de Gestión de Innovación y Tecnología _x000a_Subdirección de Soluciones y Desarrollo_x000a_Coordinación de Soporte Técnico al Usuario  _x000a__x000a_Dirección de Gestión de Aduanas_x000a_Subdirección de Operación Aduanera"/>
    <n v="1"/>
    <x v="0"/>
  </r>
  <r>
    <x v="4"/>
    <x v="1"/>
    <s v="Auditoría a la Gestión de Accesos _x000a__x000a_H2_x000a__x000a_AGA 2025-002"/>
    <s v="AGA 2025-002"/>
    <s v="Hallazgo 2. Deficiencias en la gestión de roles informáticos en las soluciones tecnológicas institucionales._x000a__x000a_a.  En el reporte &quot;Roles activos usuarios DIAN&quot;, con corte a 07 de marzo de 2025, en plataforma MUISCA se evidenciaron 14 exfuncionarios con roles activos, ubicados en: Dirección de Gestión de Impuestos (DGI), Dirección de Gestión de Aduanas (DGA), Dirección de Gestión Operativa de Grandes Contribuyentes (DOGC); ;  Dirección Seccional de Impuestos (DSI) Bogotá; Direcciones Seccionales de Aduanas (DSA):  Bogotá, Barranquilla, Cali;  Direcciones Seccionales de Impuestos y Aduanas (DSIA): Ibagué, Manizales, Villavicencio. (Ver Anexo: &quot;EX_roles_activos_MUISCA&quot; de Direcciones de Gestión, Operativa y Direcciones Seccionales)._x000a__x000a_b. En el reporte &quot;Roles activos usuarios DIAN&quot;, con corte a 07 de marzo de 2025, en la plataforma MUISCA se evidenciaron 19 usuarios, no encontrados en planta, clasificados como funcionarios, ubicados en: DGI, DGIT, OTROS-DGIT, DOGC, DSIA Ipiales, DSIA Sincelejo._x000a__x000a_c. En el reporte &quot;Roles activos usuarios DIAN&quot;, con corte a 01 de marzo de 2025, en la plataforma SIAT, se evidenciaron un total de 74 usuarios no encontrados en planta de personal, ubicados en: DGC, DGI, POLFA, OTROS-DGIT, DOGC; DSA: Barranquilla, Cartagena, Medellín; DSI: Barranquilla, Bogotá, Cali, Cartagena, Medellín; DSIA: Bucaramanga, Ipiales, Pasto, Pereira, Riohacha, Santa Marta, Tunja, Urabá, Valledupar. Algunos casos corresponden a funcionarios de entes de control externo (CGR), según respuesta a situaciones encontradas._x000a__x000a_d. En el reporte &quot;Roles activos usuarios DIAN&quot;, con corte a 28 de febrero de 2025, en la solución tecnológica SIFARO se evidenciaron 228 usuarios, no encontrados en la planta activa de personal, ubicados en las siguientes dependencias: DGF, DOGC; DSA:  Aeropuerto El Dorado, Medellín, Bogotá, Cali, Cartagena, Barranquilla, Cúcuta; DSI: Medellín, Bogotá, Barranquilla; DSIA: Buenaventura, Manizales,  Santa Marta, San Andrés, Yopal, Pasto, Ipiales, Bucaramanga, Armenia, Palmira, Montería, Maicao, Valledupar, Villavicencio, Tumaco, Pereira; Dirección Seccional Delegada de Impuestos y Aduanas (DSDIA) Leticia; Pamplona._x000a__x000a_e. Falta de reportes que evidencien los roles asignados a terceros relacionados con la entidad, a los que se asignan roles en soluciones tecnológicas; tales como contratistas, proveedores, personal provisto por proveedores en el marco de contratos u órdenes de compra, auditores de entes de control, pasantes, judicantes, usuarios ad honorem, funcionarios de la POLFA, que prestan servicio a la entidad sin vínculo laboral con la DIAN; no obstante, se evidenciaron casos de contratistas y personal de entes de control externo relacionados en los reportes de &quot;Roles activos usuarios DIAN&quot; clasificados como funcionarios, sin que se observe un criterio que indique esta situación._x000a__x000a_f. Falta de claridad sobre cómo proceder con la inactivación de dos (2) roles en el sistema SIAT denominados “CONNECT” y “ROLCON”, compartidos y necesarios para el uso de las soluciones tecnológicas que pertenecen a esta plataforma; sin embargo, por sí solos no están asociados a una determinada solución tecnológica ni funcionalidad._x000a__x000a_g. Roles en la plataforma SIAT que han sido desactivados mediante solicitud y nuevamente figuran activos en posteriores reportes de &quot;Roles activos usuarios DIAN&quot;, generando reprocesos y riesgos de uso de estos._x000a_(...)_x000a__x000a_"/>
    <m/>
    <m/>
    <s v="- Fallas en la sincronización entre el Sistema KACTUS y la plataforma MUISCA; _x000a__x000a_- Falta de integración entre el Sistema KACTUS y las plataformas SIAT, Siglo XXI, SIFARO; _x000a__x000a_- Desactualización del Anexo de  Roles (…); _x000a__x000a_- Ausencia de campos en los reportes “Roles Activos usuarios DIAN” que permitan identificar el tipo del usuario (funcionario DIAN, funcionario de ente de control externo, nombre del ente de control externo, contratista, pasante, judicante, ad honorem); _x000a__x000a_- Falta de aplicación del lineamiento 5.1.18 Derechos de Acceso literal c) del MN-IIT-0072 V5."/>
    <s v="Revisar e incluir campos adicionales en el archivo Roles Activos Usuarios DIAN_x000a_ "/>
    <s v="_x000a_Realizar la validación en la consulta que permite generar el listado de roles para definir los campos que se pueden incluir,  se tomará como insumo principal el listado que genera Kactus_x000a_"/>
    <s v="Roles Activos Usuarios DIAN"/>
    <n v="3"/>
    <d v="2025-09-01T00:00:00"/>
    <d v="2026-02-28T00:00:00"/>
    <n v="25.714285714285715"/>
    <n v="3"/>
    <s v="DGIT_x000a_Dirección de Gestión de Innovación y Tecnología_x000a_Subdirección de Procesamiento de Datos _x000a_Subdirección de Gestión del Empleo Público"/>
    <n v="1"/>
    <x v="0"/>
  </r>
  <r>
    <x v="4"/>
    <x v="1"/>
    <m/>
    <m/>
    <m/>
    <m/>
    <m/>
    <m/>
    <s v="Elaborar reporte de ausentismos"/>
    <s v="Diseñar reporte en kactus para identificar funcionarios con ausentismos de 15 o mas dias."/>
    <s v="Generar reporte de ausentismos para anexo de roles"/>
    <n v="1"/>
    <d v="2025-09-01T00:00:00"/>
    <d v="2025-10-31T00:00:00"/>
    <n v="8.5714285714285712"/>
    <n v="1"/>
    <s v="DGIT_x000a_Dirección de Gestión de Innovación y Tecnología_x000a__x000a_Dirección de Gestión Corporativa_x000a_Subdirección de Gestión del Empleo Público "/>
    <n v="1"/>
    <x v="0"/>
  </r>
  <r>
    <x v="4"/>
    <x v="1"/>
    <m/>
    <m/>
    <m/>
    <m/>
    <m/>
    <m/>
    <m/>
    <s v="Llevar a cabo una mesa de trabajo con los responsables, con el fin de identificar campos necesarios de las bases de datos de kactus de la planta personal."/>
    <s v="Acta de mesa de trabajo"/>
    <n v="1"/>
    <d v="2025-11-01T00:00:00"/>
    <d v="2025-12-31T00:00:00"/>
    <n v="8.5714285714285712"/>
    <n v="1"/>
    <s v="DGIT_x000a_Dirección de Gestión de Innovación y Tecnología_x000a__x000a_Dirección de Gestión Corporativa_x000a_Subdirección de Gestión del Empleo Público "/>
    <n v="1"/>
    <x v="0"/>
  </r>
  <r>
    <x v="4"/>
    <x v="1"/>
    <m/>
    <m/>
    <m/>
    <m/>
    <m/>
    <m/>
    <m/>
    <s v=" -Generar un reporte estandarizado desde el sistema KACTUS que integre la situación administrativa actualizada de todos los funcionarios, contratistas, pasantes, entes de control y demás usuarios no funcionarios. "/>
    <s v="Reporte"/>
    <n v="1"/>
    <d v="2025-11-01T00:00:00"/>
    <d v="2025-12-31T00:00:00"/>
    <n v="8.5714285714285712"/>
    <n v="1"/>
    <s v="DGIT_x000a_Dirección de Gestión de Innovación y Tecnología_x000a__x000a_Dirección de Gestión Corporativa_x000a_Subdirección de Gestión del Empleo Público "/>
    <n v="1"/>
    <x v="0"/>
  </r>
  <r>
    <x v="4"/>
    <x v="1"/>
    <m/>
    <m/>
    <m/>
    <m/>
    <m/>
    <m/>
    <m/>
    <s v="Para las demas plataformas_x000a__x000a_Socializar y capacitar a los responsables de usuarios en cada área sobre las funciones de kactus y el uso del reporte unificado de roles."/>
    <s v="Listas de asistencia"/>
    <n v="1"/>
    <d v="2026-01-01T00:00:00"/>
    <d v="2026-02-28T00:00:00"/>
    <n v="8.2857142857142865"/>
    <n v="1"/>
    <s v="DGIT_x000a_Dirección de Gestión de Innovación y Tecnología_x000a__x000a_Dirección de Gestión Corporativa_x000a_Subdirección de Gestión del Empleo Público "/>
    <n v="1"/>
    <x v="0"/>
  </r>
  <r>
    <x v="4"/>
    <x v="1"/>
    <m/>
    <m/>
    <m/>
    <m/>
    <m/>
    <m/>
    <s v="Mesa de trabajo con el responsable de  MUISCA para definir requerimientos de mejora y acompamiento en el desarrollo e implementación._x000a__x000a_"/>
    <s v="_x000a_Para la plataforma MUISCA, realizar una mesa técnica específica con el responsable del control de acceso del sistema, con el fin de:_x000a_-Diagnosticar las fallas de sincronización con KACTUS._x000a_-Entregar a la SGEP un requerimiento formal de mejora que incluya las necesidades propias de MUISCA_x000a__x000a_"/>
    <s v="Informe"/>
    <n v="1"/>
    <d v="2025-10-01T00:00:00"/>
    <d v="2026-04-30T00:00:00"/>
    <n v="30.142857142857142"/>
    <n v="1"/>
    <s v="DGIT_x000a_Dirección de Gestión de Innovación y Tecnología_x000a_Subdirección de Innovación y Proyectos _x000a__x000a_Dirección de Gestión Corporativa_x000a_Subdirección de Gestión del Empleo Público "/>
    <n v="1"/>
    <x v="0"/>
  </r>
  <r>
    <x v="4"/>
    <x v="1"/>
    <m/>
    <m/>
    <m/>
    <m/>
    <m/>
    <m/>
    <s v="Realizar un diagnóstico que permita  identificar la viabilidad para implementar la interfaz entre SIAT y Kactus "/>
    <s v="Diagnóstico técnico y analisis de viabilidad_x000a_"/>
    <s v="Informe técnico"/>
    <n v="1"/>
    <d v="2025-10-01T00:00:00"/>
    <d v="2025-12-31T00:00:00"/>
    <n v="13"/>
    <n v="1"/>
    <s v="DGIT_x000a_Dirección de Gestión de Innovación y Tecnología_x000a_Subdirección de Innovación y Proyectos _x000a__x000a_"/>
    <n v="1"/>
    <x v="0"/>
  </r>
  <r>
    <x v="4"/>
    <x v="1"/>
    <m/>
    <m/>
    <m/>
    <m/>
    <m/>
    <m/>
    <s v="Definir responsables de gestión de usuarios por cada solución tecnológica (MUISCA, SIAT, SIFARO, SIGLO XXI, etc.) y realizar verificaciones periódicas para inactivar roles de usuarios no vigentes, incluyendo exfuncionarios, contratistas y entes de control"/>
    <s v=" -Definir y asignar responsables de gestión de usuarios por cada solución tecnológica (MUISCA, SIAT, SIFARO, SIGLO XXI, DYNAMIC 365, Digiturno, entre otros), quienes deberán consultar el reporte unificado de manera periódica  y realizar la inactivación o ajuste de roles de usuarios no vigentes."/>
    <s v="Informe"/>
    <n v="1"/>
    <d v="2025-10-01T00:00:00"/>
    <d v="2026-04-30T00:00:00"/>
    <n v="30.142857142857142"/>
    <n v="1"/>
    <s v="DGIT_x000a_Dirección de Gestión de Innovación y Tecnología_x000a__x000a_Dirección de Gestión Corporativa_x000a_Subdirección de Gestión del Empleo Público "/>
    <n v="1"/>
    <x v="0"/>
  </r>
  <r>
    <x v="4"/>
    <x v="1"/>
    <m/>
    <m/>
    <m/>
    <m/>
    <m/>
    <m/>
    <s v="Garantizar que los usuarios que figuran en los listados de autorizados sean efectivamente funcionarios activos que, para el desempeño de sus funciones, requieran accesos a las plataformas SIAT Y MUISCA                                                                                                                                              "/>
    <s v=" 1. Revisión trimestral  por parte de cada Subdirección Operativa y Despacho del reporte &quot;Roles activos usuarios DIAN&quot;, con el fin de verificar que todos los servidores relacionados se encuentren activos.                                           _x000a_2. Registro de caso en el Púnto único de soluciones tecnológicas (PST) solictando la cancelación de roles de aquellos funcionarios que presenten novedades administrativas (retiros, traslados, reubicaciones)."/>
    <s v="Informe  de Revision trimestral realizada   &quot;Roles activos usuarios DIAN&quot;  "/>
    <n v="2"/>
    <d v="2025-09-01T00:00:00"/>
    <d v="2026-03-30T00:00:00"/>
    <n v="30"/>
    <n v="2"/>
    <s v="DGIT_x000a_Dirección de Gestión de Innovación y Tecnología_x000a__x000a_Dirección Operativa de Grandes Contribuyentes_x000a__x000a_"/>
    <n v="1"/>
    <x v="0"/>
  </r>
  <r>
    <x v="4"/>
    <x v="1"/>
    <m/>
    <m/>
    <m/>
    <m/>
    <m/>
    <m/>
    <s v="Actualizar el Anexo de roles de las soluciones tecnologicas de acuerdo con lo informado por las direcciones de gestión "/>
    <s v="Realizar solicitud a todas las áreas para la actualización y depuración del Anexo de roles de las soluciones tecnológicas ._x000a__x000a_Recibir las solicitdes de las direcciones de gestión y actualizar el anexo de roles de las soluciones tecnologicas._x000a__x000a_Verificar el número de usuarios asignados a la POLFA frente a los usuarios activos requeridos, de acuerdo con el personal actualmente vinculado a esta Dirección."/>
    <s v="Anexo roles actualizado "/>
    <n v="1"/>
    <d v="2025-08-12T00:00:00"/>
    <d v="2026-02-28T00:00:00"/>
    <n v="28.571428571428573"/>
    <n v="1"/>
    <s v="DGIT_x000a_Dirección de Gestión de Innovación y Tecnología      _x000a_Subdirección de Soluciones y Desarrollo _x000a__x000a_Oficina de Seguridad de la Información _x000a_                                                                _x000a_Dirección de Gestión de Policía Fiscal y Aduanera"/>
    <n v="1"/>
    <x v="0"/>
  </r>
  <r>
    <x v="4"/>
    <x v="1"/>
    <m/>
    <m/>
    <m/>
    <m/>
    <m/>
    <m/>
    <s v="Realizar una revisión de los roles activos para los funcionarios de la Coordinación de Cobranzas y del Despacho de la Subdirección de Cobranzas y Control Extensivo, ITRC y Contraloría General de la República en los aplicativos de cobro (SIPAC, OBLIGA, SISCOBRA ADUANERO), validando su pertinencia y gestionando la inactivación de los roles que no se requieran para el desarrollo de las funciones y/o que no realizan ninguna acción de control al proceso de Administración de Cartera. "/>
    <s v="Realizar una revisión de los roles activos para los funcionarios de la Coordinación de Cobranzas y del Despacho de la Subdirección de Cobranzas y Control Extensivo, validando su pertinencia y gestionando la inactivación de los roles que no se requieran para el desarrollo de las funciones. "/>
    <s v="Informe de los roles reportados, los roles que permanecerán activos y los roles en los que se solicitó inactivación."/>
    <n v="1"/>
    <d v="2025-09-01T00:00:00"/>
    <d v="2025-11-30T00:00:00"/>
    <n v="12.857142857142858"/>
    <n v="1"/>
    <s v="DGIT_x000a_Dirección de Gestión de Impuestos_x000a_Subdirección de Cobranzas y Control Extensivo_x000a_Coordinación de Cobranzas"/>
    <n v="1"/>
    <x v="0"/>
  </r>
  <r>
    <x v="4"/>
    <x v="1"/>
    <m/>
    <m/>
    <m/>
    <m/>
    <m/>
    <m/>
    <s v="Efectuar seguimiento, por medio del indicador denomidado &quot;Seguimiento de roles asignados&quot; Código 5111, a las áreas que utilizan aplicativos asociados al subproceso de recaudo a nivel nacional, de los roles asignados a sus funcionarios, con el fin de asegurar que no existan roles activos asignados a servidores  que ya no se encuentran en el área o a funcionarios de entes de control que ya finalizaron su gestión."/>
    <s v="La Subdirección de Recaudo comunicará a las áreas que utilizan aplicativos asociados al subproceso de recaudo a nivel nacional, que deben realizar seguimiento al indicador conforme con las variables definidas y en el evento de que resulten inconsistencias, las áreas deben relizar las acciones de gestión y control indicadas en el procedimiento, con el fin de que sean actualizados teniendo en cuenta los funcionarios activos al área o terceros que por ser funcionarios de entes de control cuentan con rol activo con ocasión a una auditoría en curso._x000a_Reportar en el SIE de planeación la información del indicador de acuerdo con la periodicidad definida en el sistema"/>
    <s v="Informe "/>
    <n v="1"/>
    <d v="2025-09-01T00:00:00"/>
    <d v="2026-08-30T00:00:00"/>
    <n v="51.857142857142854"/>
    <n v="0"/>
    <s v="DGIT_x000a_Dirección de Gestión de Innovación y Tecnología_x000a__x000a_Dirección de Gestión de Impuestos_x000a_Subdirección de Recaudo._x000a_"/>
    <n v="0"/>
    <x v="1"/>
  </r>
  <r>
    <x v="4"/>
    <x v="1"/>
    <s v="Auditoría a la Gestión de Accesos _x000a__x000a_H3_x000a__x000a_AGA 2025-002"/>
    <s v="AGA 2025-002"/>
    <s v="Hallazgo 3. Deficiencias en la depuración de roles en sistemas corporativos que no figuran en los reportes &quot;Roles Activos Usuarios DIAN&quot;_x000a__x000a_Revisada una muestra de soluciones tecnológicas cuyos roles no figuran en los reportes de &quot;Roles Activos Usuarios DIAN&quot;, se seleccionó la solución tecnológica &quot;Bitácora SYGA&quot; con corte 15/03/2025, remitidos por la Subdirección de Control y Registro Aduanero; identificando (12) usuarios con roles que no fueron encontrados activos en la planta de personal de la entidad, según reportes de los cortes suministrados por la SGEP, distribuidos de la siguiente manera: DGA, DOGC, DSA Medellín y DSI Bogotá ."/>
    <m/>
    <m/>
    <s v="- Falta de inclusión de los roles asignados en Bitácora SYGA en los reportes &quot;Roles Activos Usuarios DIAN&quot;; _x000a__x000a_- Deficiencias en el proceso de revisión y depuración de roles y perfiles; _x000a__x000a_- Falta de herramientas de control y supervisión en la asignación de los roles."/>
    <s v="Garantizar que los usuarios relacionados en el reporte &quot;Roles activos usuarios DIAN&quot;  sean efectivamente funcionarios activos que para el desempeño de sus funciones, requieran accesos a las plataformas SYGA  _x000a__x000a_"/>
    <s v="Revisión trimestral por parte de cada Subdirección Operativa "/>
    <s v="Informe  de Revision trimestral "/>
    <n v="2"/>
    <d v="2025-09-01T00:00:00"/>
    <d v="2026-03-30T00:00:00"/>
    <n v="30"/>
    <n v="2"/>
    <s v="DGIT_x000a_Dirección de Gestión de Innovación y Tecnología_x000a__x000a_Dirección Operativa de Grandes Contribuyentes_x000a_"/>
    <n v="1"/>
    <x v="0"/>
  </r>
  <r>
    <x v="4"/>
    <x v="1"/>
    <m/>
    <m/>
    <m/>
    <m/>
    <m/>
    <m/>
    <s v="Realizar  mesas de trabajo para identificar las inconsistencias presentadas en el reporte de &quot;Roles activos usuarios DIAN&quot; "/>
    <s v="Realizar un cruce del Anexo de roles de las soluciones tecnologicas con el reporte de &quot;roles activos usuarios DIAN&quot;_x000a_Validar inconsisencias encontradas con los responsables de los roles _x000a_Actualizar los campos e información requerida con las inconsistencias encontradas "/>
    <s v="Informe de resultados "/>
    <n v="1"/>
    <d v="2025-10-01T00:00:00"/>
    <d v="2026-06-30T00:00:00"/>
    <n v="38.857142857142854"/>
    <n v="1"/>
    <s v="DGIT_x000a_Dirección de Gestión de Innovación y Tecnología _x000a_Subdirección de Soluciones y Desarrollo_x000a_Coordinación de Soporte Técnico al Usuario  _x000a_Subdirección de Procesamiento de Datos "/>
    <n v="1"/>
    <x v="0"/>
  </r>
  <r>
    <x v="4"/>
    <x v="1"/>
    <s v="Auditoría a la Gestión de Accesos _x000a__x000a_H4_x000a__x000a_AGA 2025-002"/>
    <s v="AGA 2025-002"/>
    <s v="Hallazgo 4. Deficiencias en la gestión de aplicativos no corporativos._x000a__x000a_Responsables: Dirección de Gestión de Innovación y Tecnología, Oficina de Seguridad de la Información._x000a_Corresponsables: Direcciones de Gestión, Operativa y Direcciones Seccionales._x000a__x000a_Se evidenciaron aplicativos no corporativos que, según Memorando No. 000203 del 13 de noviembre de 2020 de la Oficina de Seguridad de Información de la DIAN, se definen como: &quot;Las herramientas de soporte no corporativas corresponden a todos aquellos desarrollos generados (por ejemplo, en Visual Basic, Access o cualquier otra herramienta informática) sin asesoría o participación por parte de la Subdirección de Gestión de Tecnología de Información y Telecomunicaciones - SGTIT y que actualmente se encuentran operativas en forma paralela a los sistemas de información administrados por la SGTIT ”, con las siguientes situaciones: _x000a__x000a_a. Aplicativos que se ejecutan en sistemas operativos antiguos: versiones de Windows Server 2000, 2003 y Windows 7 e implementados en versiones de Access 2000 y 2010, no soportadas por el fabricante, lo que impide que se reciban nuevas actualizaciones, correcciones, alertas de seguridad y parches críticos._x000a__x000a_b. Un aplicativo no corporativo que opera en un servicio en “nube Render”, con plan “free Hobby”, el cual no se encuentra en la infraestructura de la entidad. (DSI Cali)._x000a__x000a_c. Un aplicativo no corporativo denominado &quot;Conhora&quot; utilizado para el registro y control de horario de los funcionarios; no obstante, las direcciones seccionales auditadas manifiestan la necesidad del uso de este, debido a que el Sistema KACTUS no contempla funcionalidades como generación de reportes de liquidación de horas extras y trabajo suplementario; sin embargo, el sistema operativo y motor de base de datos de éste, no cuenta con soporte del fabricante, lo que expone a la entidad a riesgos de seguridad.  (DSI Bogotá, DSA Bogotá - Aeropuerto El Dorado)._x000a__x000a_d. Aplicativos reportados como no corporativos que no fueron encontrados como activos de información en el Sistema GRC. (DGA, DGC, DGJ, DOGC, DSA: Bogotá - Aeropuerto El Dorado, Cúcuta; DSI: Bogotá, Medellín, Cali; DSIA: Bucaramanga, Villavicencio, Buenaventura)._x000a__x000a_e. Se identificó un aplicativo Web no corporativo para manejo de “Actas manuales”, que contiene información sensible relacionada con el resultado de las inspecciones de importación de mercancías, que opera en un equipo de cómputo de la Seccional y la construcción, mantenimiento y soporte es prestado por una persona sin vínculo contractual con la entidad ni firma de acuerdos de confidencialidad, según información suministrada en visita realizada durante la auditoría; adicionalmente, no cuenta con documentación ni tampoco ha sido clasificado como activo de información en el Sistema GRC. (DSIA Buenaventura)."/>
    <m/>
    <m/>
    <s v="- Uso de tecnologías obsoletas y sin soporte por parte de los fabricantes; _x000a__x000a_- Soluciones tecnológicas que no cubren las necesidades de la operación del negocio."/>
    <s v="Actualizar  y publicar los activos de información "/>
    <s v="1. actualización de activos- listado de activos de información actualizado._x000a_2. Publicación de activos de información en el portal de transparencia actualizado_x000a_3. Publicación del indice de información clasificada y reservada actualizado"/>
    <s v="Un listado de activos de información actualizado _x000a_Un pantallazo de la publicacion de los activos de información actualizado en el portal de transparencia_x000a_Un pantallazo de la publicación del índice de información clasificada y reservada actualizado "/>
    <n v="3"/>
    <d v="2025-09-01T00:00:00"/>
    <d v="2026-06-30T00:00:00"/>
    <n v="43.142857142857146"/>
    <n v="3"/>
    <s v="DGIT_x000a_Oficina de Seguridad de la Información_x000a__x000a_Direcciones de Gestión_x000a__x000a_Direcciones Seccionales_x000a_"/>
    <n v="1"/>
    <x v="0"/>
  </r>
  <r>
    <x v="4"/>
    <x v="1"/>
    <m/>
    <m/>
    <m/>
    <m/>
    <m/>
    <m/>
    <s v="Realizar monitoreo mensual al software instalado no autorizado en las seccionales, a través de la herramienta con la cuenta la Coordinación de Soporte al Usuario para tal fin.  "/>
    <s v="Monitoreo de los equipos de los equipos de computo en la seccionales.  Generación de reporte, seguimiento mensual con el líder informático de las seccionales para reportar las inconsistencia encontradas y subsanarlas.  "/>
    <s v="Acta de reunión"/>
    <n v="9"/>
    <d v="2025-10-01T00:00:00"/>
    <d v="2026-06-30T00:00:00"/>
    <n v="38.857142857142854"/>
    <n v="9"/>
    <s v="DGIT_x000a_Dirección de Gestión de Innovación y Tecnología _x000a_Subdirección de Innovación y Proyectos_x000a_Subdirección de Soluciones y Desarrollo_x000a_Coordinación de Soporte Técnico al Usuario "/>
    <n v="1"/>
    <x v="0"/>
  </r>
  <r>
    <x v="4"/>
    <x v="1"/>
    <s v="Auditoría a la Gestión de Accesos _x000a__x000a_H8_x000a__x000a_AGA 2025-002"/>
    <s v="AGA 2025-002"/>
    <s v="Hallazgo 8. Cuentas activas sin uso, vinculadas a funcionarios con situaciones administrativas o retirados de la Entidad o terceros con relación terminada. _x000a_ _x000a_a. Resultado del análisis del reporte remitido por la DGIT con corte al 15/03/2025, se identificaron cuentas de usuario activas en el Directorio Activo pertenecientes a funcionarios que, según el reporte de situación administrativa se encuentran retirados o suspendidos temporalmente; adicionalmente, se evidencian cuentas de usuario activas perfiladas como pasantes, judicantes o asignados a entidades externas como: POLFA, CGR, ITRC entre otros. También, se observan cuentas del Directorio Activo que no registran cambios de contraseña, encontrándose las siguientes situaciones: _x000a_ _x000a_•_x0009_Cuentas activas (431) en el Directorio Activo asociadas a funcionarios con situación administrativa superior a 15 días hábiles, sin que se les haya deshabilitado el acceso correspondiente. _x000a_•_x0009_Cuentas activas (167) de judicantes sin inicio de sesión, desde 2024 o antes. _x000a_•_x0009_Cuentas activas asignadas a terceros: POLFA (50), ITRC (19) y CGR (19) con actividad nula desde diciembre de 2024 hacia atrás. _x000a_•_x0009_Cuentas activas asignadas a pasantes (311) que no han registrado inicio de sesión desde diciembre 2024 hacia atrás, incluyendo 15 sin ningún registro de uso._x000a_•_x0009_La cuenta del usuario &quot;dcastiblancos&quot; creada el 17/12/2024, no ha realizado cambio de contraseña ni registra autenticación hasta la fecha del informe, lo cual puede implicar que no se le aplican las políticas vigentes de cambio de contraseña o no se utiliza la cuenta, que según datos suministrados por la DGIT figura en: “DSI Bogota_DIV Cobranzas”._x000a_(...)"/>
    <m/>
    <m/>
    <s v="- Falta de control y monitoreo en la inactivación de las cuentas de Directorio Activo, una vez se presentan situaciones administrativas o se finaliza el vínculo con la entidad o terminada la relación con terceros."/>
    <s v="Actualizar el Anexo de roles de las soluciones tecnologicas de acuerdo con lo informado por las direcciones de gestión "/>
    <s v="Realizar solicitud a todas las áreas para la actualización y depuración del Anexo de roles de las soluciones tecnológicas ._x000a__x000a_Recibir las solicitdes de las direcciones de gestión y actualizar el anexo de roles de las soluciones tecnologicas._x000a__x000a_Verificar el número de usuarios asignados a la POLFA frente a los usuarios activos requeridos, de acuerdo con el personal actualmente vinculado a esta Dirección."/>
    <s v="Anexo roles actualizado "/>
    <n v="1"/>
    <d v="2025-08-12T00:00:00"/>
    <d v="2026-02-28T00:00:00"/>
    <n v="28.571428571428573"/>
    <n v="1"/>
    <s v="DGIT_x000a_Dirección de Gestión de Innovación y Tecnología _x000a_Subdirección de Soluciones y Desarrollo _x000a__x000a_Oficina de Seguridad de la Información _x000a_                                                                     _x000a_Dirección de Gestión de Policía Fiscal y Aduanera"/>
    <n v="1"/>
    <x v="0"/>
  </r>
  <r>
    <x v="4"/>
    <x v="1"/>
    <m/>
    <m/>
    <m/>
    <m/>
    <m/>
    <m/>
    <s v="Creación de un reporte unificado de situación administrativa de funcionarios activos en planta a partir del sistema KACTUS"/>
    <s v="- Generar un reporte estandarizado desde el sistema KACTUS que integre la situación administrativa actualizada de todos los funcionarios, contratistas, pasantes, entes de control y demás usuarios no funcionarios. _x000a__x000a_-Llevar a cabo una mesa de trabajo con los responsables, con el fin de identificar campos necesarios de las bases de datos de Kactus de la planta personal."/>
    <s v="Reporte"/>
    <n v="1"/>
    <d v="2025-10-01T00:00:00"/>
    <d v="2026-04-30T00:00:00"/>
    <n v="30.142857142857142"/>
    <n v="1"/>
    <s v="DGIT_x000a_Dirección de Gestión de Innovación y Tecnología_x000a__x000a_Dirección de Gestión Corporativa_x000a_Subdirección de Gestión del Empleo Público "/>
    <n v="1"/>
    <x v="0"/>
  </r>
  <r>
    <x v="4"/>
    <x v="1"/>
    <m/>
    <m/>
    <m/>
    <m/>
    <m/>
    <m/>
    <s v="Realizar una mesa de trabajo para llevar a cabo la la depuración de los diferentes usuarios en el directorio activo "/>
    <s v="LLevar a cabo una mesa de trabajo para realizar depuración de usuarios en el directorio activo._x000a_La DGIT gestionará los casos  relacionados (onboarding)  con el retiro de usuarios en el Directorio Activo "/>
    <s v="Acta de mesa de trabajo_x000a_"/>
    <n v="1"/>
    <d v="2025-09-01T00:00:00"/>
    <d v="2025-12-31T00:00:00"/>
    <n v="17.285714285714285"/>
    <n v="1"/>
    <s v="DGIT_x000a_Dirección de Gestión de Innovación y Tecnología_x000a_Subdirección de Soluciones y Desarrollo_x000a_Coordinación de Soporte Técnico al Usuario _x000a_Subdirección de Infraestrucutra Tecnológica y de Operaciones _x000a__x000a_Dirección de Gestión Corporativa_x000a_Subdirección de Gestión del Empleo Público "/>
    <n v="1"/>
    <x v="0"/>
  </r>
  <r>
    <x v="4"/>
    <x v="1"/>
    <s v="Auditoría a la Gestión de Accesos _x000a__x000a_H9_x000a__x000a_AGA 2025-002"/>
    <s v="AGA 2025-002"/>
    <s v="Hallazgo 9. Deficiencias en la seguridad de los logs de las contraseñas y manejo de usuarios de prueba en producción en las bases de datos de SYGA Siglo XXI. _x000a__x000a_Verificada la información correspondiente al periodo del 01 de enero de 2024 al 15 de marzo de 2025 se observó que, de un total de 8.530 registros de funcionarios y externos (UTS) en el Sistema SYGA Siglo XXI en 5.262, la contraseña no se encuentra encriptada y 1.800 corresponden a usuarios de prueba. De los 5.262 usuarios: 1.940 se encuentran en “estado = (A) activo” y de estos, 678 no tienen la “fecha hasta&quot; vigente; así mismo, 1.198 usuarios que se encuentran en “estado = (I) inactivo” y 2.127 se encuentran en “estado = (P) primera vez”._x000a__x000a_De otra parte, en la información suministrada por la Subdirección de Operación Aduanera, se encontró que en la tabla de logs de usuarios de las bases de datos de producción del Sistema SYGA Siglo XXI, la información de la contraseña en algunos casos no está encriptada y se identificaron usuarios de prueba en producción. Estas inconsistencias se evidenciaron en 29 bases de datos, distribuidas de la siguiente manera: Arauca, Armenia, Barranquilla,  Bogotá, Bucaramanga, Buenaventura,  Cali, Cartagena, Cúcuta, Ibagué, Ipiales, Leticia, Maicao, Manizales, Medellín, Montería, Neiva, Pereira, Popayán, Puerto Asís, Puerto Carreño, Riohacha, San Andrés, Santa Marta, Tumaco, Turbo, Valledupar, Villavicencio y Yopal.  _x000a_(...)_x000a_"/>
    <m/>
    <m/>
    <s v="- Deficiencias en la seguridad del manejo de la información de los usuarios en el sistema de información SYGA Siglo XXI; _x000a__x000a_- Falta de control en la asignación de usuarios de prueba en producción; desarrollos que aseguren el cifrado de las contraseñas en todos los casos; y lineamientos para la entrega de las contraseñas que garanticen que sean conocidas sólo por el interesado."/>
    <s v="Sensibilizar en temas relacionados con Seguridad y Privacidad de información."/>
    <s v="Continuar con el plan de sensibilización por parte de la OSI a cinco seccionales a Nivel Nacional en temas relacionados con Seguridad y Privacidad de información. Fortalecer la sensibilización sobre el uso aceptable de activos de información a través de comunicaciones internas."/>
    <s v="5 Informes de Visitas  _x000a_1 campaña de sensibilización "/>
    <n v="6"/>
    <d v="2025-08-15T00:00:00"/>
    <d v="2026-01-31T00:00:00"/>
    <n v="24.142857142857142"/>
    <n v="6"/>
    <s v="DGIT_x000a_Oficina de Seguridad de la Información "/>
    <n v="1"/>
    <x v="0"/>
  </r>
  <r>
    <x v="4"/>
    <x v="1"/>
    <m/>
    <m/>
    <m/>
    <m/>
    <m/>
    <m/>
    <s v="Realizar mesas de trabajo para validar la encriptación de las credenciales en el sistema SYGA, realizar el análisis técnico respectivo y sugerir el diseño del cambio sobre la aplicación de SYGA para el registro de las credenciales."/>
    <s v="Revisión de la funcionalidad de encriptacióon de las credenciales en el sistema SYGA, con el objetvio de  sugerir ajustes en el mismo "/>
    <s v="Informe de resultados "/>
    <n v="1"/>
    <d v="2025-10-01T00:00:00"/>
    <d v="2026-03-31T00:00:00"/>
    <n v="25.857142857142858"/>
    <n v="1"/>
    <s v="DGIT_x000a__x000a_Dirección de Gestión de Innovación y Tecnología_x000a_Subdirección de Soluciones y Desarrollo_x000a_Subdirección de Infraestructura Tecnológica y de Operaciones "/>
    <n v="1"/>
    <x v="0"/>
  </r>
  <r>
    <x v="4"/>
    <x v="1"/>
    <m/>
    <m/>
    <m/>
    <m/>
    <m/>
    <m/>
    <s v="_x000a_Realizar una mesa de trabajo con el fin de revisar la viabilidad para la  eliminación de los usuarios que no tienen la contraseña cifrada"/>
    <s v="Solicitar a la Dirección de Innovación y Tecnología la lista de los usuarios que no cuentan con la contraseña encriptada._x000a__x000a_Realizar revisión de la lista de usuarios proporcionada por la DGIT y si es viable  solicitar la eliminación y posterior creación de los usuarios activos con el fin de que queden con las políticas de seguridad actualizadas, entre ellas, el cifrado de la contraseña._x000a__x000a_En la mesa de trabajo se definen actividades para la Subdirección de Resgistro y Control Aduanero "/>
    <s v="Informe de resultados "/>
    <n v="1"/>
    <d v="2025-09-01T00:00:00"/>
    <d v="2026-07-31T00:00:00"/>
    <n v="47.571428571428569"/>
    <n v="0.5"/>
    <s v="DGIT_x000a_Dirección de Gestión de Innovación y Tecnología_x000a_Subdirección de Soluciones y Desarrollo_x000a__x000a_Dirección de Gestión de Aduanas _x000a_Subdirección de Operación Aduanera _x000a_Subdirección de Registro y Control Aduanero "/>
    <n v="0.1"/>
    <x v="1"/>
  </r>
  <r>
    <x v="4"/>
    <x v="1"/>
    <s v="Auditoría a la Gestión de Accesos _x000a__x000a_H10_x000a__x000a_AGA 2025-002"/>
    <s v="AGA 2025-002"/>
    <s v="Hallazgo 10. Deficiencias en la aplicación de políticas de seguridad de información en las terminales de autogestión (Kioscos)_x000a_ _x000a_a. Se evidenciaron archivos almacenados en las carpetas de “Documentos”, “Descargas”, &quot;Escritorio&quot; y “Papelera de reciclaje” de datos sensibles pertenecientes a ciudadanos que hacen uso de las estaciones de cómputo, tales como: cédulas de ciudadanía, pasaportes, facturas electrónicas, formularios RUT, certificados y otros documentos de Cámara de Comercio en los lugares administrativos: DSA Bogotá - Aeropuerto El Dorado, DSI Barranquilla y DSIA Buenaventura._x000a_ _x000a_b. Se evidenció que la contraseña de acceso a los equipos de auto gestión Kioscos está impresa y adherida a la pared del cubículo o en la base de los monitores, incrementando la posibilidad de afectar la privacidad y seguridad de la información que reposa en estos equipos. DSA Bogotá – Aeropuerto El Dorado y DSIA Buenaventura._x000a_(...)"/>
    <m/>
    <m/>
    <s v="- Deficiencia en la aplicación de las normas, políticas o procedimientos de seguridad digital."/>
    <s v="Revisar y actualizar los lineamientos relacionados con políticas de seguridad y privacidad de información para equipos de cómputo de la entidad dispuestos para terceros."/>
    <s v="Revisión y actualización de lineamientos relacionados con políticas de seguridad y privacidad de información para equipos de cómputo de la entidad dispuestos para terceros"/>
    <s v="Manual de Políticas y lineamientos de seguridad de la información actualizado "/>
    <n v="1"/>
    <d v="2025-08-15T00:00:00"/>
    <d v="2026-01-31T00:00:00"/>
    <n v="24.142857142857142"/>
    <n v="1"/>
    <s v="DGIT_x000a_Oficina de Seguridad de la Información "/>
    <n v="1"/>
    <x v="0"/>
  </r>
  <r>
    <x v="4"/>
    <x v="1"/>
    <m/>
    <m/>
    <m/>
    <m/>
    <m/>
    <m/>
    <s v="Realizar acción de seguimiento"/>
    <s v="Realizar acción de seguimiento para monitorear  que no existan archivos de los ciudadanos almacenados en los equipos de autogestión ni contraseñas adheridas a las estaciones"/>
    <s v="Informe de los resultados"/>
    <n v="1"/>
    <d v="2026-02-01T00:00:00"/>
    <d v="2026-02-28T00:00:00"/>
    <n v="3.8571428571428572"/>
    <n v="1"/>
    <s v="DGIT_x000a_Dirección de Gestión de Innovación y Tecnología_x000a__x000a_Oficina de Seguridad de la Información_x000a__x000a_Subdirección de Servicio al Ciudadano en Asuntos Tributarios SSCAT_x000a__x000a_DSA Bogotá - Aeropuerto El Dorado_x000a_DSI Barranquilla_x000a_DSIA Buenaventura_x000a_ "/>
    <n v="1"/>
    <x v="0"/>
  </r>
  <r>
    <x v="4"/>
    <x v="1"/>
    <m/>
    <m/>
    <m/>
    <m/>
    <m/>
    <m/>
    <s v="Reunión de sensibilización con los funcionarios del grupo interno de trabajo de servicio al ciudadano.._x000a_"/>
    <s v="Realizar una reunión de sensibilización con los funcionarios del grupo interno de trabajo servicio al ciudadano, con el objeto de que conozcan en detalle la política en su alcance e importancia._x000a_"/>
    <s v="Planilla de asistencia "/>
    <n v="1"/>
    <d v="2025-09-01T00:00:00"/>
    <d v="2025-12-31T00:00:00"/>
    <n v="17.285714285714285"/>
    <n v="1"/>
    <s v="DGIT_x000a_Dirección de Gestión de Innovación y Tecnología_x000a__x000a_Oficina de Seguridad de la Información_x000a__x000a_DSA Bogotá - Aeropuerto El Dorado_x000a_DSI Barranquilla_x000a_DSIA Buenaventura_x000a_ "/>
    <n v="1"/>
    <x v="0"/>
  </r>
  <r>
    <x v="4"/>
    <x v="1"/>
    <m/>
    <m/>
    <m/>
    <m/>
    <m/>
    <m/>
    <s v="Revisión mensual del grupo de dominio de los equipos de Kiosco."/>
    <s v="Realizar, por parte de los ingenieros del Despacho, una revisión mensual que permita verificar que los equipos del Kiosco se encuentren ubicados, en el grupo correcto del directorio activo."/>
    <s v="Imagen del directorio activo "/>
    <n v="6"/>
    <d v="2025-09-01T00:00:00"/>
    <d v="2026-02-01T00:00:00"/>
    <n v="21.857142857142858"/>
    <n v="6"/>
    <s v="DGIT_x000a_Direcciones Seccionales _x000a__x000a_DSA Bogotá - Aeropuerto El Dorado_x000a_DSI Barranquilla_x000a_DSIA Buenaventura_x000a_ "/>
    <n v="1"/>
    <x v="0"/>
  </r>
  <r>
    <x v="4"/>
    <x v="1"/>
    <s v="Auditoría a la Gestión de Accesos _x000a__x000a_H11_x000a__x000a_AGA 2025-002"/>
    <s v="AGA 2025-002"/>
    <s v="Hallazgo 11. Deficiencias en la gestión de cuentas institucionales con inactividad prolongada en servicios como VPN y plataforma de correo electrónico Institucional a nivel nacional._x000a__x000a_Realizado el cruce entre el reporte de funcionarios de planta con corte a 10/03/2025 remitido por la SGEP vs. el reporte de cuentas de usuarios del Directorio Activo con corte a 06/05/2025 suministrado por la DGIT, se identificó:_x000a_ _x000a_a. Cuentas con accesos por VPN asignadas a (4) usuarios no registrados como funcionarios activos en la planta de personal y sin evidencia de ingreso._x000a_b. Cuentas con accesos por VPN asignadas a (8) usuarios con más de 180 días calendario desde su último acceso._x000a_c. Cuentas activas de correo institucional asignadas a (209) usuarios que presentan inactividad por más de 180 días calendario, distribuidas así: funcionarios (18), judicantes (164), CGR(3), ITRC(3), pasantes(3) y POLFA(18)._x000a_d. Cuentas activas de correo institucional asignadas a (251) usuarios no ubicados en planta de personal, de las cuales 38 no han sido utilizadas._x000a_e. Desactualización frente a la información registrada en el sistema KACTUS y falta de estandarización de la información en las propiedades del correo electrónico de los funcionarios activos, correspondiente al lugar administrativo y área a la que pertenece._x000a_(...)"/>
    <m/>
    <m/>
    <s v="- Falta de control, monitoreo y depuración de las cuentas de accesos por VPN y del correo institucional, con relación a cuentas inactivas._x000a__x000a_- Desactualización de la información en los buzones de correo electrónico institucional."/>
    <s v="Verificar el número de usuarios asignados a la POLFA frente a los usuarios activos requeridos, de acuerdo con el personal actualmente vinculado a esta Dirección."/>
    <s v="Convocar mesa de trabajo con la Oficina de Innovación y Tecnología, Oficina de Seguridad de la Información y Dirección de Gestión de Policía Fiscal y Aduanera."/>
    <s v="Informe"/>
    <n v="1"/>
    <d v="2025-09-01T00:00:00"/>
    <d v="2025-10-31T00:00:00"/>
    <n v="8.5714285714285712"/>
    <n v="1"/>
    <s v="DGIT_x000a_Dirección de Gestión de Innovación y Tecnología _x000a_Subdirección de Soluciones y Desarrollo _x000a__x000a_Oficina de Seguridad de la Información _x000a_                                                                     _x000a_Dirección de Gestión de Policía Fiscal y Aduanera"/>
    <n v="1"/>
    <x v="0"/>
  </r>
  <r>
    <x v="4"/>
    <x v="1"/>
    <m/>
    <m/>
    <m/>
    <m/>
    <m/>
    <m/>
    <s v="Inactivación VPN_x000a__x000a__x000a__x000a_"/>
    <s v="Emitir memorando con la desactivación de las VPN_x000a__x000a_"/>
    <s v="Memorando_x000a__x000a_"/>
    <n v="1"/>
    <d v="2025-07-01T00:00:00"/>
    <d v="2025-08-08T00:00:00"/>
    <n v="5.4285714285714288"/>
    <n v="1"/>
    <s v="DGIT_x000a_Dirección de Gestión de Innovación y Tecnología_x000a_Subdirección de Infraestructura Tecnológica y de Operaciones "/>
    <n v="1"/>
    <x v="0"/>
  </r>
  <r>
    <x v="4"/>
    <x v="1"/>
    <m/>
    <m/>
    <m/>
    <m/>
    <m/>
    <m/>
    <s v="Realizar una mesa de trabajo para llevar a cabo la la depuración de los diferentes usuarios en el directorio activo "/>
    <s v="LLevar a cabo una mesa de trabajo para realizar depuración de usuarios en el directorio activo._x000a_La DGIT gestionará los casos  relacionados (onboarding)  con el retiro de usuarios en el Directorio Activo "/>
    <s v="Acta de mesa de trabajo_x000a_"/>
    <n v="1"/>
    <d v="2025-09-01T00:00:00"/>
    <d v="2025-12-31T00:00:00"/>
    <n v="17.285714285714285"/>
    <n v="1"/>
    <s v="DGIT_x000a_Dirección de Gestión de Innovación y Tecnología_x000a_Subdirección de Soluciones y Desarrollo_x000a_Coordinación de Soporte Técnico al Usuario _x000a_Subdirección de Infraestrucutra Tecnológica y de Operaciones _x000a__x000a_Dirección de Gestión Corporativa_x000a_Subdirección de Gestión del Empleo Público "/>
    <n v="1"/>
    <x v="0"/>
  </r>
  <r>
    <x v="4"/>
    <x v="1"/>
    <s v="Auditoría a la Gestión de Accesos _x000a__x000a_H12_x000a__x000a_AGA 2025-002"/>
    <s v="AGA 2025-002"/>
    <s v="Hallazgo 12. Incumplimiento en la prestación del servicio “Zona WiFi Gratis para la Gente”_x000a_ _x000a_La DIAN suscribió Contrato No. 00-207-2024 con el objeto de: “Prestar el servicio de telecomunicaciones para todas las sedes de las Direcciones de Impuestos y Aduanas Nacionales UAE-DIAN a nivel nacional, incluyendo la infraestructura necesaria para la correcta prestación de este”, con fecha de inicio de 14 de noviembre de 2024 y fecha de finalización 31 de julio de 2026. _x000a__x000a_Durante la visita realizada a los puntos de contacto: DSA Bogotá – Aeropuerto El Dorado (CAC), DSI y DSA de Barranquilla, DSIA de Buenaventura, DSI y DSA de Cartagena, se verificó el estado de operación del servicio de conectividad gratuito denominado &quot;Zona WIFI Gratis para la Gente&quot; que hace parte de los servicios cubiertos por el mencionado contrato, observando:_x000a_ _x000a_a. Incumplimiento en la prestación del servicio de red Wifi de acceso gratuito a los ciudadanos, en la DSI y DSA de Barranquilla y DSA Bogotá - Aeropuerto El Dorado (CAC), debido a que no se encontró disponible en estos lugares administrativos; y por parte de funcionarios, se manifestó desconocimiento de este servicio. No obstante, en respuesta de la DGIT, se indicó que “El servicio se presta en todos los puntos de contacto informados por la Subdirección de Servicio al Ciudadano en Asuntos Tributarios, y el pago del servicio se está realizando con presupuesto del contrato de telecomunicaciones”._x000a_ _x000a_Verificados los pagos realizados en mes de abril de 2025, con cargo al referido contrato en la plataforma SECOP II, se estableció que se reportó el pago en la factura IFXC – 431623 de los servicios: ID IFX: 2329992 (DSA Bogotá – Aeropuerto), 2330029 (DSA Barranquilla) y 2330033 (DSI Barranquilla), por los valores que se relacionan a continuación_x000a__x000a_Enlaces Wifi gratis para la gente _x0009_ID IFX _x0009__x0009_Valor pagado 04/2025 Factura IFXC - 431623_x000a_Aeropuerto El Dorado - Muelle Carga _x0009_ 2329992 _x0009_$ 235.375_x000a_Barranquilla - Aduanas _x0009__x0009_ 2330029 _x0009_$ 197.716 _x000a_Barranquilla - Impuestos _x0009__x0009_ 2330033 _x0009_$ 208.122 _x000a_TOTAL _x0009__x0009__x0009__x0009__x0009__x0009__x0009_$ 641.214 _x000a_(...)"/>
    <m/>
    <m/>
    <s v="- Incumplimiento de lo establecido en el Decreto 728 de 2017, artículos: 2.2.9.2.2. “Zonas de acceso público a Internet inalámbrico en entidades públicas”, artículos 2.2.9.2.4. “Conexión al servicio de acceso a Internet” y artículo 2.2.9.2.5. “Señalética”; _x000a__x000a_- Debilidades en el cumplimiento del Anexo 4, “Cláusulas contractuales: 11.2 Obligaciones especiales del supervisor del contrato, a quien corresponde: 11.2.1. Inspeccionar y verificar la calidad de los servicios contratados, como también el cumplimiento de las especificaciones técnicas de los mismos, 11.2.2. Solicitar al contratista las pruebas de calidad que estime convenientes para establecer y evaluar el correcto funcionamiento de los servicios contratados, 11.2.5. Autorizar, rechazar y/o aprobar todo lo relacionado con la parte funcional, técnico, administrativo, financiero, contable, y jurídica del presente contrato”"/>
    <s v="Verificar la disponibilidad del servicio de zona WIFI."/>
    <s v="Establecer una actividad de verificación, que permita corroborar la disponibilidad y  el correcto funcionamiento de la zona Wifi Gratis para la gente, por parte del informático de cada sede _x000a_"/>
    <s v="Pantallazo que permita evidenciar la correcta conexión a la red WIFI"/>
    <n v="6"/>
    <d v="2025-09-01T00:00:00"/>
    <d v="2026-02-01T00:00:00"/>
    <n v="21.857142857142858"/>
    <n v="6"/>
    <s v="DGIT_x000a__x000a_DSA Aduanas Bogotá - Aeropuerto El Dorado _x000a_DSI Barranquilla"/>
    <n v="1"/>
    <x v="0"/>
  </r>
  <r>
    <x v="4"/>
    <x v="1"/>
    <m/>
    <m/>
    <m/>
    <m/>
    <m/>
    <m/>
    <s v="Revisión y monitoreo de prestación del servicio"/>
    <s v="Reporte mensual del proveedor del servicio “Zona WiFi Gratis para la Gente” que evidencie metricas de la prestación del mismo en las sedes de la Entidad"/>
    <s v="Reporte mensual "/>
    <n v="5"/>
    <d v="2025-08-30T00:00:00"/>
    <d v="2025-12-31T00:00:00"/>
    <n v="17.571428571428573"/>
    <n v="5"/>
    <s v="DGIT_x000a_Dirección de Gestión de Innovación y Tecnología_x000a_Subdirección de Infraestructura Tecnológica y de Operaciones _x000a__x000a_DSA Aduanas Bogotá - Aeropuerto El Dorado_x000a_DSI Barranquilla"/>
    <n v="1"/>
    <x v="0"/>
  </r>
  <r>
    <x v="7"/>
    <x v="2"/>
    <s v="Insp. 1707022438_x000a_Información reservada"/>
    <m/>
    <s v="H1. "/>
    <m/>
    <m/>
    <m/>
    <s v="1."/>
    <n v="1"/>
    <n v="1"/>
    <n v="1"/>
    <d v="2022-02-01T00:00:00"/>
    <d v="2022-07-01T00:00:00"/>
    <n v="21.428571428571427"/>
    <n v="1"/>
    <s v="DGJ_x000a_NC - Subproceso de Gestión Jurídica_x000a_Subdirector de Recursos Jurídicos"/>
    <n v="1"/>
    <x v="0"/>
  </r>
  <r>
    <x v="7"/>
    <x v="2"/>
    <m/>
    <m/>
    <m/>
    <m/>
    <m/>
    <m/>
    <s v="2."/>
    <n v="1"/>
    <n v="1"/>
    <n v="1"/>
    <d v="2022-07-14T00:00:00"/>
    <d v="2022-12-31T00:00:00"/>
    <n v="24.285714285714285"/>
    <n v="1"/>
    <s v="DGJ_x000a_NC - Subproceso de Gestión Jurídica_x000a_Subdirector de Recursos Jurídicos"/>
    <n v="1"/>
    <x v="0"/>
  </r>
  <r>
    <x v="7"/>
    <x v="2"/>
    <m/>
    <m/>
    <m/>
    <m/>
    <m/>
    <m/>
    <n v="3"/>
    <n v="1"/>
    <n v="1"/>
    <n v="4"/>
    <d v="2022-02-01T00:00:00"/>
    <d v="2023-01-31T00:00:00"/>
    <n v="52"/>
    <n v="1"/>
    <s v="DGJ_x000a_NC - Subproceso de Gestión Jurídica_x000a_Subdirector de Recursos Jurídicos"/>
    <n v="1"/>
    <x v="0"/>
  </r>
  <r>
    <x v="7"/>
    <x v="2"/>
    <m/>
    <m/>
    <m/>
    <m/>
    <m/>
    <m/>
    <n v="4"/>
    <n v="1"/>
    <n v="1"/>
    <n v="1"/>
    <d v="2022-01-01T00:00:00"/>
    <d v="2022-03-31T00:00:00"/>
    <n v="12.714285714285714"/>
    <n v="1"/>
    <s v="DGJ_x000a_NC - Subproceso de Gestión Jurídica_x000a_Subdirector de Recursos Jurídicos"/>
    <n v="1"/>
    <x v="0"/>
  </r>
  <r>
    <x v="7"/>
    <x v="2"/>
    <m/>
    <m/>
    <m/>
    <m/>
    <m/>
    <m/>
    <n v="5"/>
    <n v="1"/>
    <n v="1"/>
    <n v="1"/>
    <d v="2022-01-01T00:00:00"/>
    <d v="2022-03-31T00:00:00"/>
    <n v="12.714285714285714"/>
    <n v="1"/>
    <s v="DGJ_x000a_NC - Subproceso de Gestión Jurídica_x000a_Subdirector de Recursos Jurídicos"/>
    <n v="1"/>
    <x v="0"/>
  </r>
  <r>
    <x v="7"/>
    <x v="2"/>
    <m/>
    <m/>
    <m/>
    <m/>
    <m/>
    <m/>
    <n v="6"/>
    <n v="1"/>
    <n v="1"/>
    <n v="3"/>
    <d v="2022-02-01T00:00:00"/>
    <d v="2022-06-30T00:00:00"/>
    <n v="21.285714285714285"/>
    <n v="1"/>
    <s v="DGJ_x000a_NC - Subproceso de Gestión Jurídica_x000a_Subdirector de Recursos Jurídicos"/>
    <n v="1"/>
    <x v="0"/>
  </r>
  <r>
    <x v="7"/>
    <x v="2"/>
    <m/>
    <m/>
    <m/>
    <m/>
    <m/>
    <m/>
    <n v="7"/>
    <n v="1"/>
    <n v="1"/>
    <n v="1"/>
    <d v="2022-01-01T00:00:00"/>
    <d v="2022-01-31T00:00:00"/>
    <n v="4.2857142857142856"/>
    <n v="1"/>
    <s v="DGJ_x000a_NC - Subproceso de Gestión Jurídica_x000a_Subdirector de Recursos Jurídicos"/>
    <n v="1"/>
    <x v="0"/>
  </r>
  <r>
    <x v="7"/>
    <x v="2"/>
    <m/>
    <m/>
    <m/>
    <m/>
    <m/>
    <m/>
    <n v="8"/>
    <n v="1"/>
    <n v="1"/>
    <n v="3"/>
    <d v="2022-01-05T00:00:00"/>
    <d v="2023-04-30T00:00:00"/>
    <n v="68.571428571428569"/>
    <n v="1"/>
    <s v="DGJ_x000a_NC - Subproceso de Gestión Jurídica_x000a_Subdirector de Recursos Jurídicos"/>
    <n v="1"/>
    <x v="0"/>
  </r>
  <r>
    <x v="7"/>
    <x v="2"/>
    <s v="Insp. 1707022440_x000a_Información reservada"/>
    <m/>
    <s v="H1. "/>
    <m/>
    <m/>
    <m/>
    <n v="1"/>
    <n v="1"/>
    <n v="1"/>
    <n v="1"/>
    <d v="2022-03-01T00:00:00"/>
    <d v="2022-04-15T00:00:00"/>
    <n v="6.4285714285714288"/>
    <n v="1"/>
    <s v="DGJ_x000a_NC - Subproceso de Gestión Jurídica_x000a_Subdirección de Asuntos Penales"/>
    <n v="1"/>
    <x v="0"/>
  </r>
  <r>
    <x v="7"/>
    <x v="2"/>
    <m/>
    <m/>
    <m/>
    <m/>
    <m/>
    <m/>
    <n v="2"/>
    <n v="1"/>
    <n v="1"/>
    <n v="2"/>
    <d v="2022-04-30T00:00:00"/>
    <d v="2022-10-30T00:00:00"/>
    <n v="26.142857142857142"/>
    <n v="1"/>
    <s v="DGJ_x000a_NC - Subproceso de Gestión Jurídica_x000a_Subdirección de Asuntos Penales"/>
    <n v="1"/>
    <x v="0"/>
  </r>
  <r>
    <x v="7"/>
    <x v="2"/>
    <m/>
    <m/>
    <m/>
    <m/>
    <m/>
    <m/>
    <n v="3"/>
    <n v="1"/>
    <n v="1"/>
    <n v="1"/>
    <d v="2022-02-20T00:00:00"/>
    <d v="2022-05-30T00:00:00"/>
    <n v="14.142857142857142"/>
    <n v="1"/>
    <s v="DGJ_x000a_NC - Subproceso de Fiscalización y Liquidación_x000a_Subdirección de Operación Aduanera y Subdirección Operativa Policial. "/>
    <n v="1"/>
    <x v="0"/>
  </r>
  <r>
    <x v="7"/>
    <x v="2"/>
    <m/>
    <m/>
    <m/>
    <m/>
    <m/>
    <m/>
    <n v="4"/>
    <n v="1"/>
    <n v="1"/>
    <n v="9"/>
    <d v="2022-06-01T00:00:00"/>
    <d v="2022-08-31T00:00:00"/>
    <n v="13"/>
    <n v="1"/>
    <s v="DGJ_x000a_NC - Subproceso de Fiscalización y Liquidación_x000a_Directores Seccionales_x000a_Jefes de división de unidades aprehensoras o quienes hagan sus veces"/>
    <n v="1"/>
    <x v="0"/>
  </r>
  <r>
    <x v="7"/>
    <x v="2"/>
    <m/>
    <m/>
    <m/>
    <m/>
    <m/>
    <m/>
    <n v="5"/>
    <n v="1"/>
    <n v="1"/>
    <n v="2"/>
    <d v="2022-04-30T00:00:00"/>
    <d v="2022-08-15T00:00:00"/>
    <n v="15.285714285714286"/>
    <n v="1"/>
    <s v="DGJ_x000a_NC - Subproceso de Gestión Jurídica_x000a_Subdirección de Asuntos Penales_x000a__x000a_NC - Subproceso de Fiscalización y Liquidación_x000a_Subdirección de Fiscalización Aduanera"/>
    <n v="1"/>
    <x v="0"/>
  </r>
  <r>
    <x v="7"/>
    <x v="2"/>
    <m/>
    <m/>
    <s v="H2."/>
    <m/>
    <m/>
    <m/>
    <s v="6,_x000a_"/>
    <n v="1"/>
    <n v="1"/>
    <n v="1"/>
    <d v="2022-02-10T00:00:00"/>
    <d v="2022-03-15T00:00:00"/>
    <n v="4.7142857142857144"/>
    <n v="1"/>
    <s v="DGJ_x000a_NC - Subproceso de Gestión Jurídica_x000a_Subdirección de Asuntos Penales_x000a__x000a_NC - Subproceso de Innovación y Tecnología_x000a_Subdirección de Soluciones y Desarrollo"/>
    <n v="1"/>
    <x v="0"/>
  </r>
  <r>
    <x v="7"/>
    <x v="2"/>
    <m/>
    <m/>
    <m/>
    <m/>
    <m/>
    <m/>
    <n v="7"/>
    <n v="1"/>
    <n v="1"/>
    <n v="1"/>
    <d v="2022-03-16T00:00:00"/>
    <d v="2022-11-30T00:00:00"/>
    <n v="37"/>
    <n v="1"/>
    <s v="DGJ_x000a_NC - Subproceso de Innovación y Tecnología_x000a_Subdirección de Soluciones y Desarrollo"/>
    <n v="1"/>
    <x v="0"/>
  </r>
  <r>
    <x v="7"/>
    <x v="2"/>
    <m/>
    <m/>
    <m/>
    <m/>
    <m/>
    <m/>
    <n v="8"/>
    <n v="1"/>
    <n v="1"/>
    <n v="2"/>
    <d v="2022-07-15T00:00:00"/>
    <d v="2023-02-15T00:00:00"/>
    <n v="30.714285714285715"/>
    <n v="1"/>
    <s v="DGJ_x000a_NC - Subproceso de Gestión Jurídica_x000a_Subdirección de Asuntos Penales"/>
    <n v="1"/>
    <x v="0"/>
  </r>
  <r>
    <x v="7"/>
    <x v="2"/>
    <m/>
    <m/>
    <m/>
    <m/>
    <m/>
    <m/>
    <n v="9"/>
    <n v="1"/>
    <n v="1"/>
    <n v="9"/>
    <d v="2022-07-31T00:00:00"/>
    <d v="2022-09-30T00:00:00"/>
    <n v="8.7142857142857135"/>
    <n v="1"/>
    <s v="DGJ_x000a_NC - Subproceso de Fiscalización y Liquidación_x000a_Directores Seccionales_x000a_Jefes de división de las Unidades Aprehensoras o quienes hagan sus veces de las Direcciones Seccionales de Aduanas de Cali,  Impuestos y Aduanas de Buenaventura, Pereria, Maicao y Santa Marta_x000a_"/>
    <n v="1"/>
    <x v="0"/>
  </r>
  <r>
    <x v="7"/>
    <x v="2"/>
    <m/>
    <m/>
    <m/>
    <m/>
    <m/>
    <m/>
    <n v="10"/>
    <n v="1"/>
    <n v="1"/>
    <n v="2"/>
    <d v="2022-03-01T00:00:00"/>
    <d v="2022-05-31T00:00:00"/>
    <n v="13"/>
    <n v="1"/>
    <s v="DGJ_x000a_NC - Subproceso de Gestión Jurídica_x000a_Subdirección de Asuntos Penales"/>
    <n v="1"/>
    <x v="0"/>
  </r>
  <r>
    <x v="7"/>
    <x v="2"/>
    <m/>
    <m/>
    <m/>
    <m/>
    <m/>
    <m/>
    <n v="11"/>
    <n v="1"/>
    <n v="1"/>
    <n v="1"/>
    <d v="2022-03-01T00:00:00"/>
    <d v="2022-04-15T00:00:00"/>
    <n v="6.4285714285714288"/>
    <n v="1"/>
    <s v="DGJ_x000a_NC - Subproceso de Gestión Jurídica_x000a_Subdirección de Asuntos Penales"/>
    <n v="1"/>
    <x v="0"/>
  </r>
  <r>
    <x v="7"/>
    <x v="2"/>
    <s v="Insp. 1707022442_x000a_Información reservada_x000a_"/>
    <m/>
    <s v="H1. "/>
    <m/>
    <m/>
    <m/>
    <n v="1"/>
    <n v="1"/>
    <n v="1"/>
    <n v="1"/>
    <d v="2022-05-31T00:00:00"/>
    <d v="2022-12-30T00:00:00"/>
    <n v="30.428571428571427"/>
    <n v="1"/>
    <s v="DGJ_x000a_NC - Subproceso Fiscalización y Liquidación_x000a_Subdirección de Fiscalización Aduanera"/>
    <n v="1"/>
    <x v="0"/>
  </r>
  <r>
    <x v="7"/>
    <x v="2"/>
    <m/>
    <m/>
    <m/>
    <m/>
    <m/>
    <m/>
    <n v="2"/>
    <n v="1"/>
    <n v="1"/>
    <n v="1"/>
    <d v="2022-06-01T00:00:00"/>
    <d v="2022-12-31T00:00:00"/>
    <n v="30.428571428571427"/>
    <n v="1"/>
    <s v="DGJ_x000a_NC - Subproceso de Gestión Jurídica_x000a_Dirección de Gestión Jurídica"/>
    <n v="1"/>
    <x v="0"/>
  </r>
  <r>
    <x v="7"/>
    <x v="2"/>
    <m/>
    <m/>
    <m/>
    <m/>
    <m/>
    <m/>
    <n v="3"/>
    <n v="1"/>
    <n v="1"/>
    <n v="6"/>
    <d v="2022-06-01T00:00:00"/>
    <d v="2022-12-31T00:00:00"/>
    <n v="30.428571428571427"/>
    <n v="1"/>
    <s v="DGJ_x000a_NC - Subproceso de Gestión Jurídica_x000a_Subdirección de Normativa y Doctrina"/>
    <n v="1"/>
    <x v="0"/>
  </r>
  <r>
    <x v="7"/>
    <x v="2"/>
    <m/>
    <m/>
    <m/>
    <m/>
    <m/>
    <m/>
    <n v="4"/>
    <n v="1"/>
    <n v="1"/>
    <n v="1"/>
    <d v="2022-05-31T00:00:00"/>
    <d v="2022-09-30T00:00:00"/>
    <n v="17.428571428571427"/>
    <n v="1"/>
    <s v="DGJ_x000a_NC - Subproceso de Gestión Jurídica_x000a_Dirección de Gestión Jurídica_x000a_Subdirección de Normativa y Doctrina"/>
    <n v="1"/>
    <x v="0"/>
  </r>
  <r>
    <x v="7"/>
    <x v="2"/>
    <m/>
    <m/>
    <s v="H2. "/>
    <m/>
    <m/>
    <m/>
    <n v="5"/>
    <n v="1"/>
    <n v="1"/>
    <n v="1"/>
    <d v="2022-06-15T00:00:00"/>
    <d v="2022-10-15T00:00:00"/>
    <n v="17.428571428571427"/>
    <n v="1"/>
    <s v="DGJ_x000a_NC - Subproceso de Gestión Jurídica_x000a_Dirección de Gestión Jurídica_x000a_Subdirección de Normativa y Doctrina"/>
    <n v="1"/>
    <x v="0"/>
  </r>
  <r>
    <x v="7"/>
    <x v="2"/>
    <m/>
    <m/>
    <m/>
    <m/>
    <m/>
    <m/>
    <n v="6"/>
    <n v="1"/>
    <n v="1"/>
    <n v="1"/>
    <d v="2022-07-01T00:00:00"/>
    <d v="2022-10-31T00:00:00"/>
    <n v="17.428571428571427"/>
    <n v="1"/>
    <s v="DGJ_x000a_NC - Subproceso de Gestión Jurídica_x000a_Subdirección de Normativa y Doctrina"/>
    <n v="1"/>
    <x v="0"/>
  </r>
  <r>
    <x v="7"/>
    <x v="2"/>
    <m/>
    <m/>
    <m/>
    <m/>
    <m/>
    <m/>
    <n v="7"/>
    <n v="1"/>
    <n v="1"/>
    <n v="2"/>
    <d v="2022-06-01T00:00:00"/>
    <d v="2022-12-31T00:00:00"/>
    <n v="30.428571428571427"/>
    <n v="1"/>
    <s v="DGJ_x000a_NC - Subproceso de Gestión Jurídica_x000a_Coordinación de Relatoría"/>
    <n v="1"/>
    <x v="0"/>
  </r>
  <r>
    <x v="7"/>
    <x v="2"/>
    <m/>
    <m/>
    <m/>
    <m/>
    <m/>
    <m/>
    <n v="8"/>
    <n v="1"/>
    <n v="1"/>
    <n v="1"/>
    <d v="2022-06-01T00:00:00"/>
    <d v="2022-12-31T00:00:00"/>
    <n v="30.428571428571427"/>
    <n v="1"/>
    <s v="DGJ_x000a_NC - Subproceso de Gestión Jurídica_x000a_Coordinación de Relatoría"/>
    <n v="1"/>
    <x v="0"/>
  </r>
  <r>
    <x v="6"/>
    <x v="2"/>
    <s v="Insp. 1707022454_x000a_Información reservada"/>
    <m/>
    <m/>
    <m/>
    <s v="I1. "/>
    <m/>
    <n v="1"/>
    <n v="1"/>
    <n v="1"/>
    <n v="1"/>
    <d v="2023-09-15T00:00:00"/>
    <d v="2023-11-30T00:00:00"/>
    <n v="10.857142857142858"/>
    <n v="1"/>
    <s v="POLFA_x000a_NC- Subproceso Fiscalización y Liquidación_x000a_Dirección de Gestión de la Policía Fiscal y Aduanera y Subdirección Operativa Policial _x000a__x000a_ACTUALIZADO_x000a_13102023"/>
    <n v="1"/>
    <x v="0"/>
  </r>
  <r>
    <x v="6"/>
    <x v="2"/>
    <m/>
    <m/>
    <m/>
    <m/>
    <m/>
    <m/>
    <n v="2"/>
    <n v="1"/>
    <n v="1"/>
    <n v="3"/>
    <d v="2024-01-01T00:00:00"/>
    <d v="2025-06-30T00:00:00"/>
    <n v="78"/>
    <n v="1"/>
    <s v="POLFA_x000a_NC- Subproceso Fiscalización y Liquidación_x000a_Subdirección Operativa Policial _x000a__x000a_ACTUALIZADO_x000a_13102023"/>
    <n v="1"/>
    <x v="0"/>
  </r>
  <r>
    <x v="6"/>
    <x v="2"/>
    <m/>
    <m/>
    <m/>
    <m/>
    <m/>
    <m/>
    <n v="3"/>
    <n v="1"/>
    <n v="1"/>
    <n v="2"/>
    <d v="2023-11-30T00:00:00"/>
    <d v="2024-02-15T00:00:00"/>
    <n v="11"/>
    <n v="1"/>
    <s v="POLFA_x000a_NC- Subproceso Fiscalización y Liquidación_x000a_Dirección de Gestión de la Policía Fiscal y Aduanera y Subdirección Operativa Policial _x000a__x000a_DGF_x000a_NC - Subproceso Fiscalización y Liquidación_x000a_Subdirección de Fiscalización Aduanera_x000a__x000a__x000a__x000a_ACTUALIZADO_x000a_13102023"/>
    <n v="1"/>
    <x v="0"/>
  </r>
  <r>
    <x v="6"/>
    <x v="2"/>
    <m/>
    <m/>
    <s v="H1."/>
    <m/>
    <m/>
    <m/>
    <n v="1"/>
    <n v="1"/>
    <n v="1"/>
    <n v="1"/>
    <d v="2023-09-15T00:00:00"/>
    <d v="2023-11-30T00:00:00"/>
    <n v="10.857142857142858"/>
    <n v="1"/>
    <s v="POLFA_x000a_NC- Subproceso Fiscalización y Liquidación_x000a_Dirección de Gestión de la Policía Fiscal y Aduanera y Subdirección Operativa Policial _x000a__x000a_ACTUALIZADO_x000a_13102023"/>
    <n v="1"/>
    <x v="0"/>
  </r>
  <r>
    <x v="6"/>
    <x v="2"/>
    <m/>
    <m/>
    <m/>
    <m/>
    <m/>
    <m/>
    <n v="2"/>
    <n v="1"/>
    <n v="1"/>
    <n v="3"/>
    <d v="2024-01-01T00:00:00"/>
    <d v="2025-06-30T00:00:00"/>
    <n v="78"/>
    <n v="1"/>
    <s v="POLFA_x000a_NC- Subproceso Fiscalización y Liquidación_x000a_Subdirección Operativa Policial _x000a__x000a_ACTUALIZADO_x000a_13102023"/>
    <n v="1"/>
    <x v="0"/>
  </r>
  <r>
    <x v="6"/>
    <x v="2"/>
    <m/>
    <m/>
    <m/>
    <m/>
    <m/>
    <m/>
    <n v="3"/>
    <n v="1"/>
    <n v="1"/>
    <n v="2"/>
    <d v="2023-11-30T00:00:00"/>
    <d v="2024-02-15T00:00:00"/>
    <n v="11"/>
    <n v="1"/>
    <s v="POLFA_x000a_NC- Subproceso Fiscalización y Liquidación_x000a_Dirección de Gestión de la Policía Fiscal y Aduanera y Subdirección Operativa Policial _x000a__x000a_DGF_x000a_NC - Subproceso Fiscalización y Liquidación_x000a_Subdirección de Fiscalización Aduanera_x000a__x000a__x000a__x000a_ACTUALIZADO_x000a_13102023"/>
    <n v="1"/>
    <x v="0"/>
  </r>
  <r>
    <x v="6"/>
    <x v="2"/>
    <m/>
    <m/>
    <s v="H2. "/>
    <m/>
    <m/>
    <m/>
    <n v="1"/>
    <n v="1"/>
    <n v="1"/>
    <n v="1"/>
    <d v="2023-09-15T00:00:00"/>
    <d v="2023-11-30T00:00:00"/>
    <n v="10.857142857142858"/>
    <n v="1"/>
    <s v="POLFA_x000a_NC- Subproceso Fiscalización y Liquidación_x000a_Dirección de Gestión de la Policía Fiscal y Aduanera y Subdirección Operativa Policial _x000a__x000a_ACTUALIZADO_x000a_13102023"/>
    <n v="1"/>
    <x v="0"/>
  </r>
  <r>
    <x v="6"/>
    <x v="2"/>
    <m/>
    <m/>
    <m/>
    <m/>
    <m/>
    <m/>
    <n v="2"/>
    <n v="1"/>
    <n v="1"/>
    <n v="3"/>
    <d v="2024-01-01T00:00:00"/>
    <d v="2025-06-30T00:00:00"/>
    <n v="78"/>
    <n v="1"/>
    <s v="POLFA_x000a_NC- Subproceso Fiscalización y Liquidación_x000a_Subdirección Operativa Policial _x000a__x000a_ACTUALIZADO_x000a_13102023"/>
    <n v="1"/>
    <x v="0"/>
  </r>
  <r>
    <x v="6"/>
    <x v="2"/>
    <m/>
    <m/>
    <m/>
    <m/>
    <m/>
    <m/>
    <n v="3"/>
    <n v="1"/>
    <n v="1"/>
    <n v="2"/>
    <d v="2023-11-30T00:00:00"/>
    <d v="2024-02-15T00:00:00"/>
    <n v="11"/>
    <n v="1"/>
    <s v="POLFA_x000a_NC- Subproceso Fiscalización y Liquidación_x000a_Dirección de Gestión de la Policía Fiscal y Aduanera y Subdirección Operativa Policial _x000a__x000a_DGF_x000a_NC - Subproceso Fiscalización y Liquidación_x000a_Subdirección de Fiscalización Aduanera_x000a__x000a__x000a__x000a_ACTUALIZADO_x000a_13102023"/>
    <n v="1"/>
    <x v="0"/>
  </r>
  <r>
    <x v="6"/>
    <x v="2"/>
    <m/>
    <m/>
    <s v="H3. "/>
    <m/>
    <m/>
    <m/>
    <n v="1"/>
    <n v="1"/>
    <n v="1"/>
    <n v="1"/>
    <d v="2023-09-15T00:00:00"/>
    <d v="2023-11-30T00:00:00"/>
    <n v="10.857142857142858"/>
    <n v="1"/>
    <s v="POLFA_x000a_NC- Subproceso Fiscalización y Liquidación_x000a_Dirección de Gestión de la Policía Fiscal y Aduanera y Subdirección Operativa Policial _x000a__x000a_ACTUALIZADO_x000a_13102023"/>
    <n v="1"/>
    <x v="0"/>
  </r>
  <r>
    <x v="6"/>
    <x v="2"/>
    <m/>
    <m/>
    <m/>
    <m/>
    <m/>
    <m/>
    <n v="2"/>
    <n v="1"/>
    <n v="1"/>
    <n v="3"/>
    <d v="2024-01-01T00:00:00"/>
    <d v="2025-06-30T00:00:00"/>
    <n v="78"/>
    <n v="1"/>
    <s v="POLFA_x000a_NC- Subproceso Fiscalización y Liquidación_x000a_Subdirección Operativa Policial _x000a__x000a_ACTUALIZADO_x000a_13102023"/>
    <n v="1"/>
    <x v="0"/>
  </r>
  <r>
    <x v="6"/>
    <x v="2"/>
    <m/>
    <m/>
    <m/>
    <m/>
    <m/>
    <m/>
    <n v="3"/>
    <n v="1"/>
    <n v="1"/>
    <n v="2"/>
    <d v="2023-11-30T00:00:00"/>
    <d v="2024-02-15T00:00:00"/>
    <n v="11"/>
    <n v="1"/>
    <s v="POLFA_x000a_NC- Subproceso Fiscalización y Liquidación_x000a_Dirección de Gestión de la Policía Fiscal y Aduanera y Subdirección Operativa Policial _x000a__x000a_DGF_x000a_NC - Subproceso Fiscalización y Liquidación_x000a_Subdirección de Fiscalización Aduanera_x000a__x000a__x000a__x000a_ACTUALIZADO_x000a_13102023"/>
    <n v="1"/>
    <x v="0"/>
  </r>
  <r>
    <x v="6"/>
    <x v="2"/>
    <m/>
    <m/>
    <s v="H4. "/>
    <m/>
    <m/>
    <m/>
    <n v="1"/>
    <n v="1"/>
    <n v="1"/>
    <n v="1"/>
    <d v="2023-09-15T00:00:00"/>
    <d v="2023-11-30T00:00:00"/>
    <n v="10.857142857142858"/>
    <n v="1"/>
    <s v="POLFA_x000a_NC- Subproceso Fiscalización y Liquidación_x000a_Dirección de Gestión de la Policía Fiscal y Aduanera y Subdirección Operativa Policial _x000a__x000a_ACTUALIZADO_x000a_13102023"/>
    <n v="1"/>
    <x v="0"/>
  </r>
  <r>
    <x v="6"/>
    <x v="2"/>
    <m/>
    <m/>
    <m/>
    <m/>
    <m/>
    <m/>
    <n v="2"/>
    <n v="1"/>
    <n v="1"/>
    <n v="3"/>
    <d v="2024-01-01T00:00:00"/>
    <d v="2025-06-30T00:00:00"/>
    <n v="78"/>
    <n v="1"/>
    <s v="POLFA_x000a_NC- Subproceso Fiscalización y Liquidación_x000a_Subdirección Operativa Policial _x000a__x000a_ACTUALIZADO_x000a_13102023"/>
    <n v="1"/>
    <x v="0"/>
  </r>
  <r>
    <x v="6"/>
    <x v="2"/>
    <m/>
    <m/>
    <m/>
    <m/>
    <m/>
    <m/>
    <n v="3"/>
    <n v="1"/>
    <n v="1"/>
    <n v="2"/>
    <d v="2023-11-30T00:00:00"/>
    <d v="2024-02-15T00:00:00"/>
    <n v="11"/>
    <n v="1"/>
    <s v="POLFA_x000a_NC- Subproceso Fiscalización y Liquidación_x000a_Dirección de Gestión de la Policía Fiscal y Aduanera y Subdirección Operativa Policial _x000a__x000a_DGF_x000a_NC - Subproceso Fiscalización y Liquidación_x000a_Subdirección de Fiscalización Aduanera_x000a__x000a__x000a__x000a_ACTUALIZADO_x000a_13102023"/>
    <n v="1"/>
    <x v="0"/>
  </r>
  <r>
    <x v="6"/>
    <x v="2"/>
    <m/>
    <m/>
    <s v="H5."/>
    <m/>
    <m/>
    <m/>
    <n v="1"/>
    <n v="1"/>
    <n v="1"/>
    <n v="1"/>
    <d v="2023-09-15T00:00:00"/>
    <d v="2023-11-30T00:00:00"/>
    <n v="10.857142857142858"/>
    <n v="1"/>
    <s v="POLFA_x000a_NC- Subproceso Fiscalización y Liquidación_x000a_Dirección de Gestión de la Policía Fiscal y Aduanera y Subdirección Operativa Policial _x000a__x000a_ACTUALIZADO_x000a_13102023"/>
    <n v="1"/>
    <x v="0"/>
  </r>
  <r>
    <x v="6"/>
    <x v="2"/>
    <m/>
    <m/>
    <m/>
    <m/>
    <m/>
    <m/>
    <n v="2"/>
    <n v="1"/>
    <n v="1"/>
    <n v="3"/>
    <d v="2024-01-01T00:00:00"/>
    <d v="2025-06-30T00:00:00"/>
    <n v="78"/>
    <n v="1"/>
    <s v="POLFA_x000a_NC- Subproceso Fiscalización y Liquidación_x000a_Subdirección Operativa Policial _x000a__x000a_ACTUALIZADO_x000a_13102023"/>
    <n v="1"/>
    <x v="0"/>
  </r>
  <r>
    <x v="6"/>
    <x v="2"/>
    <m/>
    <m/>
    <m/>
    <m/>
    <m/>
    <m/>
    <n v="3"/>
    <n v="1"/>
    <n v="1"/>
    <n v="2"/>
    <d v="2023-11-30T00:00:00"/>
    <d v="2024-02-15T00:00:00"/>
    <n v="11"/>
    <n v="1"/>
    <s v="POLFA_x000a_NC- Subproceso Fiscalización y Liquidación_x000a_Dirección de Gestión de la Policía Fiscal y Aduanera y Subdirección Operativa Policial _x000a__x000a_DGF_x000a_NC - Subproceso Fiscalización y Liquidación_x000a_Subdirección de Fiscalización Aduanera_x000a__x000a__x000a__x000a_ACTUALIZADO_x000a_13102023"/>
    <n v="1"/>
    <x v="0"/>
  </r>
  <r>
    <x v="6"/>
    <x v="2"/>
    <m/>
    <m/>
    <s v="H6."/>
    <m/>
    <m/>
    <m/>
    <n v="4"/>
    <n v="1"/>
    <n v="1"/>
    <n v="2"/>
    <d v="2023-10-02T00:00:00"/>
    <d v="2023-12-20T00:00:00"/>
    <n v="11.285714285714286"/>
    <n v="1"/>
    <s v="POLFA_x000a_NC- Subproceso Fiscalización y Liquidación_x000a_Coordinación de Optimización de la Operación Logística"/>
    <n v="1"/>
    <x v="0"/>
  </r>
  <r>
    <x v="6"/>
    <x v="2"/>
    <m/>
    <m/>
    <m/>
    <m/>
    <m/>
    <m/>
    <n v="5"/>
    <n v="1"/>
    <n v="1"/>
    <n v="4"/>
    <d v="2023-10-02T00:00:00"/>
    <d v="2024-10-31T00:00:00"/>
    <n v="56.428571428571431"/>
    <n v="1"/>
    <s v="POLFA_x000a_NC- Subproceso Fiscalización y Liquidación_x000a_Coordinación de Optimización de la Operación Logística"/>
    <n v="1"/>
    <x v="0"/>
  </r>
  <r>
    <x v="6"/>
    <x v="2"/>
    <m/>
    <m/>
    <m/>
    <m/>
    <s v="OB1. "/>
    <m/>
    <n v="5"/>
    <n v="1"/>
    <n v="1"/>
    <n v="4"/>
    <d v="2023-10-02T00:00:00"/>
    <d v="2024-10-31T00:00:00"/>
    <n v="56.428571428571431"/>
    <n v="1"/>
    <s v="POLFA_x000a_NC- Subproceso Fiscalización y Liquidación_x000a_Coordinación de Optimización de la Operación Logística"/>
    <n v="1"/>
    <x v="0"/>
  </r>
  <r>
    <x v="1"/>
    <x v="2"/>
    <s v="Insp. 1707022404 _x000a_Información reservada_x000a_"/>
    <m/>
    <s v="H1."/>
    <m/>
    <m/>
    <m/>
    <n v="1"/>
    <n v="1"/>
    <n v="1"/>
    <n v="4"/>
    <d v="2018-01-01T00:00:00"/>
    <d v="2018-12-31T00:00:00"/>
    <n v="52"/>
    <n v="1"/>
    <s v="DGC_x000a_NC - Subproceso de Operación Logística _x000a_Dirección de Gestión Corporativa_x000a_Subdirección Logística_x000a__x000a_ACTUALIZADO_x000a_30112021"/>
    <n v="1"/>
    <x v="0"/>
  </r>
  <r>
    <x v="1"/>
    <x v="2"/>
    <m/>
    <m/>
    <s v="H2. "/>
    <m/>
    <m/>
    <m/>
    <n v="2"/>
    <n v="1"/>
    <n v="1"/>
    <n v="10"/>
    <d v="2018-01-01T00:00:00"/>
    <d v="2018-12-31T00:00:00"/>
    <n v="52"/>
    <n v="1"/>
    <s v="DGC_x000a_NC - Subproceso de Operación Logística _x000a_Dirección de Gestión Corporativa_x000a_Subdirección Logística_x000a__x000a_ACTUALIZADO_x000a_30112021"/>
    <n v="1"/>
    <x v="0"/>
  </r>
  <r>
    <x v="1"/>
    <x v="2"/>
    <m/>
    <m/>
    <s v="H3. "/>
    <m/>
    <m/>
    <m/>
    <n v="3"/>
    <n v="1"/>
    <n v="1"/>
    <n v="1"/>
    <d v="2017-10-01T00:00:00"/>
    <d v="2018-12-31T00:00:00"/>
    <n v="65.142857142857139"/>
    <n v="1"/>
    <s v="DGC_x000a_NC - Subproceso de Operación Logística _x000a_Dirección de Gestión Corporativa_x000a_Subdirección Logística_x000a__x000a_ACTUALIZADO_x000a_30112021"/>
    <n v="1"/>
    <x v="0"/>
  </r>
  <r>
    <x v="1"/>
    <x v="2"/>
    <m/>
    <m/>
    <s v="H4. "/>
    <m/>
    <m/>
    <m/>
    <n v="4"/>
    <n v="1"/>
    <n v="1"/>
    <n v="1"/>
    <d v="2017-10-10T00:00:00"/>
    <d v="2018-10-10T00:00:00"/>
    <n v="52.142857142857146"/>
    <n v="1"/>
    <s v="DGC_x000a_DS - Subproceso de Operación Logística _x000a_Despacho del Director Seccional _x000a__x000a_ACTUALIZADO_x000a_30112021"/>
    <n v="1"/>
    <x v="0"/>
  </r>
  <r>
    <x v="1"/>
    <x v="2"/>
    <m/>
    <m/>
    <s v="H5. "/>
    <m/>
    <m/>
    <m/>
    <n v="5"/>
    <n v="1"/>
    <n v="1"/>
    <n v="0.05"/>
    <d v="2017-11-01T00:00:00"/>
    <d v="2018-11-30T00:00:00"/>
    <n v="56.285714285714285"/>
    <n v="1"/>
    <s v="DGC_x000a_NC - Subproceso de Operación Logística _x000a_Dirección de Gestión Jurídica_x000a__x000a_ACTUALIZADO_x000a_30112021"/>
    <n v="1"/>
    <x v="0"/>
  </r>
  <r>
    <x v="1"/>
    <x v="2"/>
    <m/>
    <m/>
    <s v="H6. "/>
    <m/>
    <m/>
    <m/>
    <n v="6"/>
    <n v="1"/>
    <n v="1"/>
    <n v="1"/>
    <d v="2017-11-01T00:00:00"/>
    <d v="2017-12-30T00:00:00"/>
    <n v="8.4285714285714288"/>
    <n v="1"/>
    <s v="DGC_x000a_NC - Subproceso de Operación Logística_x000a_Subdirección de Fiscalización Aduanera_x000a__x000a_ACTUALIZADO_x000a_30112021"/>
    <n v="1"/>
    <x v="0"/>
  </r>
  <r>
    <x v="1"/>
    <x v="2"/>
    <m/>
    <m/>
    <s v="H7. "/>
    <m/>
    <m/>
    <m/>
    <n v="7"/>
    <n v="1"/>
    <n v="1"/>
    <n v="3"/>
    <d v="2017-11-20T00:00:00"/>
    <d v="2018-03-31T00:00:00"/>
    <n v="18.714285714285715"/>
    <n v="1"/>
    <s v="DGC_x000a_NC - Subproceso de Operación Logística_x000a_Subdirector de Operativa Policial"/>
    <n v="1"/>
    <x v="0"/>
  </r>
  <r>
    <x v="1"/>
    <x v="2"/>
    <m/>
    <m/>
    <s v="H8. "/>
    <m/>
    <m/>
    <m/>
    <n v="8"/>
    <n v="1"/>
    <n v="1"/>
    <n v="1"/>
    <d v="2017-10-23T00:00:00"/>
    <d v="2017-10-27T00:00:00"/>
    <n v="0.5714285714285714"/>
    <n v="1"/>
    <s v="DGC_x000a_NC - Subproceso de Operación Logística_x000a_Subdirector de Operativa Policial"/>
    <n v="1"/>
    <x v="0"/>
  </r>
  <r>
    <x v="1"/>
    <x v="2"/>
    <m/>
    <m/>
    <s v="H9. "/>
    <m/>
    <m/>
    <m/>
    <n v="9"/>
    <n v="1"/>
    <n v="1"/>
    <n v="2"/>
    <d v="2018-01-01T00:00:00"/>
    <d v="2018-07-30T00:00:00"/>
    <n v="30"/>
    <n v="1"/>
    <s v="DGC_x000a_NC - Subproceso de Operación Logística_x000a_Subdirección de Fiscalización Aduanera_x000a_ACTUALIZADO_x000a_30112021"/>
    <n v="1"/>
    <x v="0"/>
  </r>
  <r>
    <x v="1"/>
    <x v="2"/>
    <s v="Insp. 1707022404 _x000a_Información reservada_x000a_"/>
    <m/>
    <s v="H10. "/>
    <m/>
    <m/>
    <m/>
    <n v="10"/>
    <n v="1"/>
    <n v="1"/>
    <n v="5"/>
    <d v="2018-01-01T00:00:00"/>
    <d v="2018-12-31T00:00:00"/>
    <n v="52"/>
    <n v="1"/>
    <s v="DGC_x000a_NC - Subproceso de Operación Logística _x000a_Dirección de Gestión Corporativa_x000a_Subdirección Logística_x000a__x000a_ACTUALIZADO_x000a_30112021"/>
    <n v="1"/>
    <x v="0"/>
  </r>
  <r>
    <x v="1"/>
    <x v="2"/>
    <m/>
    <m/>
    <m/>
    <m/>
    <m/>
    <m/>
    <n v="11"/>
    <n v="1"/>
    <n v="1"/>
    <n v="1"/>
    <d v="2017-11-01T00:00:00"/>
    <d v="2018-06-30T00:00:00"/>
    <n v="34.428571428571431"/>
    <n v="1"/>
    <s v="DGC_x000a_DS - Subproceso de Operación Logística _x000a_Direcciones Seccionales a Nivel Nacional _x000a__x000a_ACTUALIZADO_x000a_30112021"/>
    <n v="1"/>
    <x v="0"/>
  </r>
  <r>
    <x v="1"/>
    <x v="2"/>
    <m/>
    <m/>
    <m/>
    <m/>
    <m/>
    <m/>
    <n v="12"/>
    <n v="1"/>
    <n v="1"/>
    <n v="20"/>
    <d v="2018-01-01T00:00:00"/>
    <d v="2018-12-31T00:00:00"/>
    <n v="52"/>
    <n v="1"/>
    <s v="DGC_x000a_DS - Subproceso de Operación Logística _x000a_Direcciones Seccionales a Nivel Nacional _x000a__x000a_ACTUALIZADO_x000a_30112021"/>
    <n v="1"/>
    <x v="0"/>
  </r>
  <r>
    <x v="1"/>
    <x v="2"/>
    <m/>
    <m/>
    <s v="H11. "/>
    <m/>
    <m/>
    <m/>
    <n v="13"/>
    <n v="1"/>
    <n v="1"/>
    <n v="1"/>
    <d v="2017-10-20T00:00:00"/>
    <d v="2017-11-20T00:00:00"/>
    <n v="4.4285714285714288"/>
    <n v="1"/>
    <s v="DGC_x000a_NC - Subproceso de Operación Logística _x000a_Dirección de Gestión Corporativa_x000a_Subdirección Logística_x000a__x000a_ACTUALIZADO_x000a_30112021"/>
    <n v="1"/>
    <x v="0"/>
  </r>
  <r>
    <x v="1"/>
    <x v="2"/>
    <m/>
    <m/>
    <m/>
    <m/>
    <m/>
    <m/>
    <n v="14"/>
    <n v="1"/>
    <n v="1"/>
    <n v="1"/>
    <d v="2017-09-01T00:00:00"/>
    <d v="2017-12-30T00:00:00"/>
    <n v="17.142857142857142"/>
    <n v="1"/>
    <s v="DGC_x000a_DS - Subproceso de Operación Logística _x000a_Direccion Seccional de Impuestos y Aduanas de San Andrés_x000a_División Administrativa y Financiera _x000a__x000a_ACTUALIZADO_x000a_30112021"/>
    <n v="1"/>
    <x v="0"/>
  </r>
  <r>
    <x v="1"/>
    <x v="2"/>
    <m/>
    <m/>
    <m/>
    <m/>
    <m/>
    <m/>
    <n v="15"/>
    <n v="1"/>
    <n v="1"/>
    <n v="1"/>
    <d v="2017-10-12T00:00:00"/>
    <d v="2017-10-30T00:00:00"/>
    <n v="2.5714285714285716"/>
    <n v="1"/>
    <s v="DGC_x000a_NC - Subproceso de Operación Logística _x000a_Dirección de Gestión Corporativa_x000a_Subdirección Logística_x000a__x000a_ACTUALIZADO_x000a_30112021"/>
    <n v="1"/>
    <x v="0"/>
  </r>
  <r>
    <x v="1"/>
    <x v="2"/>
    <m/>
    <m/>
    <s v="H12. "/>
    <m/>
    <m/>
    <m/>
    <n v="16"/>
    <n v="1"/>
    <n v="1"/>
    <n v="1"/>
    <d v="2017-11-01T00:00:00"/>
    <d v="2017-11-30T00:00:00"/>
    <n v="4.1428571428571432"/>
    <n v="1"/>
    <s v="DGC_x000a_NC - Subproceso de Operación Logística _x000a_Dirección de Gestión Corporativa_x000a_Subdirección Logística_x000a__x000a_ACTUALIZADO_x000a_30112021"/>
    <n v="1"/>
    <x v="0"/>
  </r>
  <r>
    <x v="1"/>
    <x v="2"/>
    <m/>
    <m/>
    <m/>
    <m/>
    <m/>
    <m/>
    <n v="17"/>
    <n v="1"/>
    <n v="1"/>
    <n v="1"/>
    <d v="2017-09-01T00:00:00"/>
    <d v="2017-10-30T00:00:00"/>
    <n v="8.4285714285714288"/>
    <n v="1"/>
    <s v="DGC_x000a_NC - Subproceso de Operación Logística _x000a_Dirección de Gestión Corporativa_x000a_Subdirección Logística_x000a__x000a_ACTUALIZADO_x000a_30112021"/>
    <n v="1"/>
    <x v="0"/>
  </r>
  <r>
    <x v="1"/>
    <x v="2"/>
    <m/>
    <m/>
    <m/>
    <m/>
    <m/>
    <m/>
    <n v="18"/>
    <n v="1"/>
    <n v="1"/>
    <n v="1"/>
    <d v="2017-10-13T00:00:00"/>
    <d v="2017-10-31T00:00:00"/>
    <n v="2.5714285714285716"/>
    <n v="1"/>
    <s v="DGC_x000a_NC - Subproceso de Operación Logística _x000a_Dirección de Gestión Corporativa_x000a_Subdirección Logística_x000a__x000a_ACTUALIZADO_x000a_30112021"/>
    <n v="1"/>
    <x v="0"/>
  </r>
  <r>
    <x v="1"/>
    <x v="2"/>
    <m/>
    <m/>
    <s v="H13. "/>
    <m/>
    <m/>
    <m/>
    <m/>
    <m/>
    <n v="1"/>
    <n v="1"/>
    <d v="2017-11-01T00:00:00"/>
    <d v="2017-12-31T00:00:00"/>
    <n v="8.5714285714285712"/>
    <n v="1"/>
    <s v="DGC_x000a_NC - Subproceso Innovación y Tecnología_x000a_Dirección de Gestión de Innovación y Tecnología_x000a_Coordinación para el apoyo a los sistemas de información._x000a__x000a_ACTUALIZADO_x000a_30112021"/>
    <n v="1"/>
    <x v="0"/>
  </r>
  <r>
    <x v="1"/>
    <x v="2"/>
    <m/>
    <m/>
    <m/>
    <m/>
    <m/>
    <m/>
    <n v="19"/>
    <n v="1"/>
    <n v="1"/>
    <n v="1"/>
    <d v="2017-10-01T00:00:00"/>
    <d v="2019-12-31T00:00:00"/>
    <n v="117.28571428571429"/>
    <n v="1"/>
    <s v="DGC_x000a_NC - Subproceso Innovación y Tecnología_x000a_Dirección de Gestión de Innovación y Tecnología_x000a_Coordinación para el apoyo a los sistemas de información._x000a__x000a_ACTUALIZADO_x000a_30112021"/>
    <n v="1"/>
    <x v="0"/>
  </r>
  <r>
    <x v="1"/>
    <x v="2"/>
    <m/>
    <m/>
    <m/>
    <m/>
    <m/>
    <m/>
    <s v="20_x000a_"/>
    <n v="1"/>
    <n v="1"/>
    <n v="1"/>
    <d v="2020-07-01T00:00:00"/>
    <d v="2020-12-30T00:00:00"/>
    <n v="26"/>
    <n v="1"/>
    <s v="DGC_x000a_NC - Subproceso Innovación y Tecnología_x000a_Dirección de Gestión de Innovación y Tecnología_x000a_Coordinación para el apoyo a los sistemas de información._x000a__x000a_ACTUALIZADO_x000a_30112021"/>
    <n v="1"/>
    <x v="0"/>
  </r>
  <r>
    <x v="1"/>
    <x v="2"/>
    <m/>
    <m/>
    <m/>
    <m/>
    <m/>
    <m/>
    <n v="21"/>
    <n v="1"/>
    <n v="1"/>
    <n v="3"/>
    <d v="2025-10-01T00:00:00"/>
    <d v="2028-01-31T00:00:00"/>
    <n v="121.71428571428571"/>
    <n v="0"/>
    <s v="DGC_x000a_Dirección de Gestión Corporativa_x000a_Subdirección de Logística "/>
    <n v="0"/>
    <x v="1"/>
  </r>
  <r>
    <x v="1"/>
    <x v="2"/>
    <m/>
    <m/>
    <m/>
    <m/>
    <m/>
    <m/>
    <n v="22"/>
    <n v="1"/>
    <n v="1"/>
    <n v="1"/>
    <d v="2026-01-01T00:00:00"/>
    <d v="2027-12-31T00:00:00"/>
    <n v="104.14285714285714"/>
    <n v="0"/>
    <s v="DGC_x000a_Dirección de Gestión Corporativa_x000a_Subdirección de Logística "/>
    <n v="0"/>
    <x v="1"/>
  </r>
  <r>
    <x v="1"/>
    <x v="2"/>
    <m/>
    <m/>
    <s v="H14. "/>
    <m/>
    <m/>
    <m/>
    <n v="23"/>
    <n v="1"/>
    <n v="1"/>
    <n v="5"/>
    <d v="2026-04-01T00:00:00"/>
    <d v="2027-06-30T00:00:00"/>
    <n v="65"/>
    <n v="0"/>
    <s v="DGC_x000a_NC - Subproceso Innovación y Tecnología_x000a_Dirección de Gestión de Innovación y Tecnología_x000a_Coordinación para el apoyo a los sistemas de información._x000a__x000a_NC - Subproceso de Operación Logística _x000a_Dirección de Gestión Corporativa_x000a_Subdirección Logística_x000a__x000a_ACTUALIZADO_x000a_30112021"/>
    <n v="0"/>
    <x v="1"/>
  </r>
  <r>
    <x v="1"/>
    <x v="2"/>
    <m/>
    <m/>
    <m/>
    <m/>
    <m/>
    <m/>
    <n v="24"/>
    <n v="1"/>
    <n v="1"/>
    <n v="3"/>
    <d v="2026-10-01T00:00:00"/>
    <d v="2028-01-31T00:00:00"/>
    <n v="69.571428571428569"/>
    <n v="0"/>
    <s v="DGC_x000a_NC - Subproceso Innovación y Proyectos_x000a_Dirección de Gestión de Innovación y Tecnología_x000a_Subdirección Soluciones y Desarrollo_x000a_Subdirección de Infraestructura Tecnológica y de Operaciones_x000a_Subdirección de Procesamiento de datos_x000a__x000a_NC - Subproceso de Operación Logística _x000a_Dirección de Gestión Corporativa_x000a_Subdirección Logística_x000a__x000a_ACTUALIZADO_x000a_30112021"/>
    <n v="0"/>
    <x v="1"/>
  </r>
  <r>
    <x v="1"/>
    <x v="2"/>
    <m/>
    <m/>
    <s v="H15. "/>
    <m/>
    <m/>
    <m/>
    <n v="25"/>
    <n v="1"/>
    <n v="1"/>
    <n v="1"/>
    <d v="2023-05-01T00:00:00"/>
    <d v="2023-09-30T00:00:00"/>
    <n v="21.714285714285715"/>
    <n v="1"/>
    <s v="DGC_x000a_NC - Subproceso Innovación y Proyectos_x000a_Dirección de Gestión de Innovación y Tecnología_x000a_Subdirección Soluciones y Desarrollo_x000a_Subdirección de Infraestructura Tecnológica y de Operaciones_x000a_Subdirección de Procesamiento de datos_x000a__x000a_NC - Subproceso de Operación Logística _x000a_Dirección de Gestión Corporativa_x000a_Subdirección Logística_x000a__x000a_ACTUALIZADO_x000a_30112021"/>
    <n v="1"/>
    <x v="0"/>
  </r>
  <r>
    <x v="1"/>
    <x v="2"/>
    <m/>
    <m/>
    <m/>
    <m/>
    <m/>
    <m/>
    <n v="26"/>
    <n v="1"/>
    <n v="1"/>
    <n v="3"/>
    <d v="2017-10-01T00:00:00"/>
    <d v="2018-10-01T00:00:00"/>
    <n v="52.142857142857146"/>
    <n v="1"/>
    <s v="DGC_x000a_NC - Subproceso Innovación y Tecnología_x000a_Subdirección de Gestión de Tecnología de Información y Telecomunicaciones_x000a_Coordinación de Soporte Técnico al Usuario_x000a__x000a_ACTUALIZADO_x000a_30112021"/>
    <n v="1"/>
    <x v="0"/>
  </r>
  <r>
    <x v="1"/>
    <x v="2"/>
    <m/>
    <m/>
    <m/>
    <m/>
    <m/>
    <m/>
    <n v="27"/>
    <n v="1"/>
    <n v="1"/>
    <n v="1"/>
    <d v="2017-08-01T00:00:00"/>
    <d v="2017-12-31T00:00:00"/>
    <n v="21.714285714285715"/>
    <n v="1"/>
    <s v="DGC_x000a_NC - Subproceso Innovación y Proyectos_x000a_Dirección de Gestión de Innovación y Tecnología_x000a_Coordinación para el apoyo a los sistemas de información._x000a__x000a_ACTUALIZADO_x000a_30112021"/>
    <n v="1"/>
    <x v="0"/>
  </r>
  <r>
    <x v="1"/>
    <x v="2"/>
    <m/>
    <m/>
    <m/>
    <m/>
    <m/>
    <m/>
    <n v="28"/>
    <n v="1"/>
    <n v="1"/>
    <n v="1"/>
    <d v="2017-09-01T00:00:00"/>
    <d v="2018-09-01T00:00:00"/>
    <n v="52.142857142857146"/>
    <n v="1"/>
    <s v="DGC_x000a_NC - Subproceso Innovación y Proyectos_x000a_Dirección de Gestión de Innovación y Tecnología_x000a__x000a_ACTUALIZADO_x000a_30112021"/>
    <n v="1"/>
    <x v="0"/>
  </r>
  <r>
    <x v="1"/>
    <x v="2"/>
    <m/>
    <m/>
    <m/>
    <m/>
    <m/>
    <m/>
    <n v="29"/>
    <n v="1"/>
    <n v="1"/>
    <n v="1"/>
    <d v="2018-01-01T00:00:00"/>
    <d v="2018-12-31T00:00:00"/>
    <n v="52"/>
    <n v="1"/>
    <s v="DGC_x000a_NC - Subproceso de Operación Logística_x000a_Subdirección de Representación Externa_x000a__x000a_ACTUALIZADO_x000a_30112021"/>
    <n v="1"/>
    <x v="0"/>
  </r>
  <r>
    <x v="1"/>
    <x v="2"/>
    <m/>
    <m/>
    <m/>
    <m/>
    <m/>
    <m/>
    <n v="30"/>
    <n v="1"/>
    <n v="1"/>
    <n v="6"/>
    <d v="2017-10-01T00:00:00"/>
    <d v="2018-10-01T00:00:00"/>
    <n v="52.142857142857146"/>
    <n v="1"/>
    <s v="DGC_x000a_NC - Subproceso  Innovacion y Tecnologia_x000a_Oficina de seguridad de la Información _x000a__x000a_ACTUALIZADO_x000a_30112021"/>
    <n v="1"/>
    <x v="0"/>
  </r>
  <r>
    <x v="1"/>
    <x v="2"/>
    <m/>
    <m/>
    <m/>
    <m/>
    <m/>
    <m/>
    <n v="31"/>
    <n v="1"/>
    <n v="1"/>
    <n v="1"/>
    <d v="2018-09-01T00:00:00"/>
    <d v="2019-12-31T00:00:00"/>
    <n v="69.428571428571431"/>
    <n v="1"/>
    <s v="DGC_x000a_NC - Subproceso de Operación Logística _x000a_Dirección de Gestión Corporativa_x000a_Subdirección Logística_x000a__x000a_ACTUALIZADO_x000a_30112021"/>
    <n v="1"/>
    <x v="0"/>
  </r>
  <r>
    <x v="1"/>
    <x v="2"/>
    <s v="Insp. 1707022404 _x000a_Información reservada_x000a_"/>
    <m/>
    <s v="H16. "/>
    <m/>
    <m/>
    <m/>
    <n v="32"/>
    <n v="1"/>
    <n v="1"/>
    <n v="6432363831"/>
    <d v="2017-11-01T00:00:00"/>
    <d v="2021-04-30T00:00:00"/>
    <n v="182.28571428571428"/>
    <n v="1"/>
    <s v="DGC_x000a_DS - Subproceso de Operación Logística _x000a_Dirección Seccional de Impuestos y Aduanas de Riohacha_x000a_Division Administrativa y Financiera_x000a__x000a_ACTUALIZADO_x000a_30112021"/>
    <n v="1"/>
    <x v="0"/>
  </r>
  <r>
    <x v="1"/>
    <x v="2"/>
    <m/>
    <m/>
    <m/>
    <m/>
    <m/>
    <m/>
    <n v="33"/>
    <n v="1"/>
    <n v="1"/>
    <n v="43631471"/>
    <d v="2017-11-01T00:00:00"/>
    <d v="2018-11-30T00:00:00"/>
    <n v="56.285714285714285"/>
    <n v="1"/>
    <s v="DGC_x000a_DS - Subproceso de Operación Logística _x000a_Dirección Seccional de Impuestos y Aduanas de San Andrés_x000a_Division Administrativa y Financiera_x000a__x000a_ACTUALIZADO_x000a_30112021"/>
    <n v="1"/>
    <x v="0"/>
  </r>
  <r>
    <x v="1"/>
    <x v="2"/>
    <m/>
    <m/>
    <m/>
    <m/>
    <m/>
    <m/>
    <n v="34"/>
    <n v="1"/>
    <n v="1"/>
    <n v="11623780528.950001"/>
    <d v="2017-11-01T00:00:00"/>
    <d v="2024-12-31T00:00:00"/>
    <n v="373.85714285714283"/>
    <n v="0.9909"/>
    <s v="DGC_x000a_NC - Subproceso Innovación y Tecnología_x000a_Dirección de Gestión de Innovación y Tecnología_x000a_Coordinación para el apoyo a los sistemas de información._x000a__x000a_NC - Subproceso de Operación Logística _x000a_Dirección de Gestión Corporativa_x000a_Subdirección Logística_x000a__x000a_ACTUALIZADO_x000a_30112021"/>
    <n v="0.9909"/>
    <x v="2"/>
  </r>
  <r>
    <x v="1"/>
    <x v="2"/>
    <m/>
    <m/>
    <m/>
    <m/>
    <m/>
    <m/>
    <n v="35"/>
    <n v="1"/>
    <n v="1"/>
    <n v="1251159219"/>
    <d v="2017-11-01T00:00:00"/>
    <d v="2025-04-30T00:00:00"/>
    <n v="391"/>
    <n v="0.87080000000000002"/>
    <s v="DGC_x000a_NC - Subproceso Innovación y Tecnología_x000a_Dirección de Gestión de Innovación y Tecnología_x000a_Coordinación para el apoyo a los sistemas de información._x000a__x000a_NC - Subproceso de Operación Logística _x000a_Dirección de Gestión Corporativa_x000a_Subdirección Logística_x000a__x000a_ACTUALIZADO_x000a_30112021"/>
    <n v="0.87080000000000002"/>
    <x v="2"/>
  </r>
  <r>
    <x v="1"/>
    <x v="2"/>
    <m/>
    <m/>
    <m/>
    <m/>
    <m/>
    <m/>
    <s v="36_x000a_"/>
    <n v="1"/>
    <n v="1"/>
    <n v="42"/>
    <d v="2017-08-01T00:00:00"/>
    <d v="2017-12-31T00:00:00"/>
    <n v="21.714285714285715"/>
    <n v="1"/>
    <s v="DGC_x000a_NC - Subproceso de Operación Logística _x000a_Dirección de Gestión Corporativa_x000a_Subdirección Logística_x000a__x000a_ACTUALIZADO_x000a_30112021"/>
    <n v="1"/>
    <x v="0"/>
  </r>
  <r>
    <x v="1"/>
    <x v="2"/>
    <m/>
    <m/>
    <m/>
    <m/>
    <m/>
    <m/>
    <s v="37_x000a_"/>
    <n v="1"/>
    <n v="1"/>
    <n v="42"/>
    <d v="2017-08-01T00:00:00"/>
    <d v="2018-06-30T00:00:00"/>
    <n v="47.571428571428569"/>
    <n v="1"/>
    <s v="DGC_x000a_NC - Subproceso de Operación Logística _x000a_Dirección de Gestión Corporativa_x000a_Subdirección Logística_x000a__x000a_ACTUALIZADO_x000a_30112021"/>
    <n v="1"/>
    <x v="0"/>
  </r>
  <r>
    <x v="1"/>
    <x v="2"/>
    <m/>
    <m/>
    <m/>
    <m/>
    <m/>
    <m/>
    <n v="38"/>
    <n v="1"/>
    <n v="1"/>
    <n v="1"/>
    <d v="2018-01-01T00:00:00"/>
    <d v="2018-12-31T00:00:00"/>
    <n v="52"/>
    <n v="1"/>
    <s v="DGC_x000a_DS - Subproceso de Operación Logística_x000a_Direcciones Seccionales a nivel nacional _x000a__x000a_ACTUALIZADO_x000a_30112021"/>
    <n v="1"/>
    <x v="0"/>
  </r>
  <r>
    <x v="1"/>
    <x v="2"/>
    <s v="Insp. 1707022436_x000a_Información reservada_x000a_"/>
    <m/>
    <s v="No se especifica Hallazgo"/>
    <m/>
    <m/>
    <m/>
    <n v="1"/>
    <n v="1"/>
    <n v="1"/>
    <n v="1"/>
    <d v="2021-09-15T00:00:00"/>
    <d v="2021-12-31T00:00:00"/>
    <n v="15.285714285714286"/>
    <n v="1"/>
    <s v="DGC_x000a_NC - Subproceso de Recursos Administrativos_x000a_Coordinación de Correspondencia y Notificaciones_x000a__x000a_ACTUALIZADO_x000a_30112021"/>
    <n v="1"/>
    <x v="0"/>
  </r>
  <r>
    <x v="1"/>
    <x v="2"/>
    <m/>
    <m/>
    <m/>
    <m/>
    <m/>
    <m/>
    <s v="2_x000a_"/>
    <n v="1"/>
    <n v="1"/>
    <n v="3"/>
    <d v="2021-10-01T00:00:00"/>
    <d v="2022-10-31T00:00:00"/>
    <n v="56.428571428571431"/>
    <n v="1"/>
    <s v="DGC_x000a_NC - Subproceso de Recursos Administrativos_x000a_Coordinación de Correspondencia y Notificaciones_x000a__x000a_ACTUALIZADO_x000a_30112021"/>
    <n v="1"/>
    <x v="0"/>
  </r>
  <r>
    <x v="1"/>
    <x v="2"/>
    <m/>
    <m/>
    <m/>
    <m/>
    <m/>
    <m/>
    <n v="3"/>
    <n v="1"/>
    <n v="1"/>
    <n v="1"/>
    <d v="2023-11-01T00:00:00"/>
    <d v="2024-07-31T00:00:00"/>
    <n v="39"/>
    <n v="1"/>
    <s v="DGC_x000a_NC - Subproceso Innovación y Tecnología _x000a_Dirección de Gestión de Innovación y Tecnología_x000a__x000a_ACTUALIZADO_x000a_30112021"/>
    <n v="1"/>
    <x v="0"/>
  </r>
  <r>
    <x v="1"/>
    <x v="2"/>
    <m/>
    <m/>
    <m/>
    <m/>
    <m/>
    <m/>
    <n v="4"/>
    <n v="1"/>
    <n v="1"/>
    <n v="1"/>
    <d v="2024-02-01T00:00:00"/>
    <d v="2025-03-31T00:00:00"/>
    <n v="60.571428571428569"/>
    <n v="1"/>
    <s v="DGC_x000a_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1"/>
    <x v="2"/>
    <m/>
    <m/>
    <m/>
    <m/>
    <m/>
    <m/>
    <n v="5"/>
    <n v="1"/>
    <n v="1"/>
    <n v="1"/>
    <d v="2024-02-01T00:00:00"/>
    <d v="2025-03-31T00:00:00"/>
    <n v="60.571428571428569"/>
    <n v="1"/>
    <s v="DGC_x000a_NC - Subproceso Innovacion y Tecnologia_x000a_Direccion de Gestion de Innovacion y Tecnologia_x000a_Subdireccion de Innovacion y Proyectos_x000a_Subdireccion de Soluciones y Desarrollo_x000a__x000a_"/>
    <n v="1"/>
    <x v="0"/>
  </r>
  <r>
    <x v="1"/>
    <x v="2"/>
    <m/>
    <m/>
    <m/>
    <m/>
    <m/>
    <m/>
    <n v="6"/>
    <n v="1"/>
    <n v="1"/>
    <n v="1"/>
    <d v="2023-11-01T00:00:00"/>
    <d v="2025-03-31T00:00:00"/>
    <n v="73.714285714285708"/>
    <n v="1"/>
    <s v="DGC_x000a_NC - Subproceso Innovacion y Tecnologia_x000a_Direccion de Gestion de Innovacion y Tecnologia_x000a_Subdireccion de Innovacion y Proyectos_x000a_Subdireccion de Soluciones y Desarrollo_x000a__x000a_"/>
    <n v="1"/>
    <x v="0"/>
  </r>
  <r>
    <x v="1"/>
    <x v="2"/>
    <m/>
    <m/>
    <m/>
    <m/>
    <m/>
    <m/>
    <n v="7"/>
    <n v="1"/>
    <n v="1"/>
    <n v="1"/>
    <d v="2024-02-01T00:00:00"/>
    <d v="2025-03-31T00:00:00"/>
    <n v="60.571428571428569"/>
    <n v="1"/>
    <s v="DGC_x000a_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1"/>
    <x v="2"/>
    <m/>
    <m/>
    <m/>
    <m/>
    <m/>
    <m/>
    <n v="8"/>
    <n v="1"/>
    <n v="1"/>
    <n v="1"/>
    <d v="2023-11-01T00:00:00"/>
    <d v="2025-03-31T00:00:00"/>
    <n v="73.714285714285708"/>
    <n v="1"/>
    <s v="DGC_x000a_NC - Subproceso Innovacion y Tecnologia_x000a_Direccion de Gestion de Innovacion y Tecnologia_x000a_Subdireccion de Innovacion y Proyectos_x000a_Subdireccion de Soluciones y Desarrollo_x000a__x000a_"/>
    <n v="1"/>
    <x v="0"/>
  </r>
  <r>
    <x v="1"/>
    <x v="2"/>
    <m/>
    <m/>
    <m/>
    <m/>
    <m/>
    <m/>
    <n v="9"/>
    <n v="1"/>
    <n v="1"/>
    <n v="1"/>
    <d v="2023-11-01T00:00:00"/>
    <d v="2025-05-31T00:00:00"/>
    <n v="82.428571428571431"/>
    <n v="1"/>
    <s v="DGC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1"/>
    <x v="0"/>
  </r>
  <r>
    <x v="1"/>
    <x v="2"/>
    <m/>
    <m/>
    <m/>
    <m/>
    <m/>
    <m/>
    <n v="10"/>
    <n v="1"/>
    <n v="1"/>
    <n v="7"/>
    <d v="2026-01-02T00:00:00"/>
    <d v="2027-09-30T00:00:00"/>
    <n v="90.857142857142861"/>
    <n v="0"/>
    <s v="DGC_x000a_NC - Subproceso Innovación y Tecnología _x000a_Dirección de Gestión de Innovación y Tecnología_x000a__x000a_ACTUALIZADO_x000a_30112021"/>
    <n v="0"/>
    <x v="1"/>
  </r>
  <r>
    <x v="1"/>
    <x v="2"/>
    <m/>
    <m/>
    <m/>
    <m/>
    <m/>
    <m/>
    <n v="11"/>
    <n v="1"/>
    <n v="1"/>
    <n v="1"/>
    <d v="2026-01-02T00:00:00"/>
    <d v="2027-09-30T00:00:00"/>
    <n v="90.857142857142861"/>
    <n v="0"/>
    <s v="DGC_x000a_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0"/>
    <x v="1"/>
  </r>
  <r>
    <x v="1"/>
    <x v="2"/>
    <m/>
    <m/>
    <m/>
    <m/>
    <m/>
    <m/>
    <n v="12"/>
    <n v="1"/>
    <n v="1"/>
    <n v="2"/>
    <d v="2026-01-02T00:00:00"/>
    <d v="2027-09-30T00:00:00"/>
    <n v="90.857142857142861"/>
    <n v="0"/>
    <s v="DGC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0"/>
    <x v="1"/>
  </r>
  <r>
    <x v="1"/>
    <x v="2"/>
    <m/>
    <m/>
    <m/>
    <m/>
    <m/>
    <m/>
    <n v="13"/>
    <n v="1"/>
    <n v="1"/>
    <n v="1"/>
    <d v="2021-09-15T00:00:00"/>
    <d v="2021-12-31T00:00:00"/>
    <n v="15.285714285714286"/>
    <n v="1"/>
    <s v="DGC_x000a_NC - Subproceso de Recursos Administrativos_x000a_Subdirección Administrativa_x000a_Coordinación de Correspondencia y Notificaciones_x000a__x000a_ACTUALIZADO_x000a_30112021"/>
    <n v="1"/>
    <x v="0"/>
  </r>
  <r>
    <x v="1"/>
    <x v="2"/>
    <m/>
    <m/>
    <m/>
    <m/>
    <m/>
    <m/>
    <n v="14"/>
    <n v="1"/>
    <n v="1"/>
    <n v="3"/>
    <d v="2021-10-01T00:00:00"/>
    <d v="2022-10-31T00:00:00"/>
    <n v="56.428571428571431"/>
    <n v="1"/>
    <s v="DGC_x000a_NC - Subproceso de Recursos Administrativos_x000a_Subdirección Administrativa_x000a_Coordinación de Correspondencia y Notificaciones_x000a__x000a_ACTUALIZADO_x000a_30112021"/>
    <n v="1"/>
    <x v="0"/>
  </r>
  <r>
    <x v="1"/>
    <x v="2"/>
    <m/>
    <m/>
    <m/>
    <m/>
    <m/>
    <m/>
    <n v="15"/>
    <n v="1"/>
    <n v="1"/>
    <n v="6"/>
    <d v="2021-10-01T00:00:00"/>
    <d v="2022-03-31T00:00:00"/>
    <n v="25.857142857142858"/>
    <n v="1"/>
    <s v="DGC_x000a_NC - Subproceso de Recursos Administrativos_x000a_Subdirección Administrativa_x000a_Coordinación de Correspondencia y Notificaciones_x000a__x000a_ACTUALIZADO_x000a_30112021"/>
    <n v="1"/>
    <x v="0"/>
  </r>
  <r>
    <x v="1"/>
    <x v="2"/>
    <m/>
    <m/>
    <m/>
    <m/>
    <m/>
    <m/>
    <n v="16"/>
    <n v="1"/>
    <n v="1"/>
    <n v="1"/>
    <d v="2021-10-01T00:00:00"/>
    <d v="2022-06-30T00:00:00"/>
    <n v="38.857142857142854"/>
    <n v="1"/>
    <s v="DGC_x000a_NC - Subproceso  Recaudo-Devoluciones_x000a_Subdirección Cobranzas_x000a_Coordinación  de Cobranzas_x000a__x000a_ACTUALIZADO_x000a_30112021"/>
    <n v="1"/>
    <x v="0"/>
  </r>
  <r>
    <x v="1"/>
    <x v="2"/>
    <m/>
    <m/>
    <m/>
    <m/>
    <m/>
    <m/>
    <n v="17"/>
    <n v="1"/>
    <n v="1"/>
    <n v="1"/>
    <d v="2021-09-15T00:00:00"/>
    <d v="2021-12-31T00:00:00"/>
    <n v="15.285714285714286"/>
    <n v="1"/>
    <s v="DGC_x000a_NC - Subproceso de Recursos Administrativos_x000a_Coordinación de Correspondencia y Notificaciones_x000a__x000a_ACTUALIZADO_x000a_30112021"/>
    <n v="1"/>
    <x v="0"/>
  </r>
  <r>
    <x v="1"/>
    <x v="2"/>
    <m/>
    <m/>
    <m/>
    <m/>
    <m/>
    <m/>
    <n v="18"/>
    <n v="1"/>
    <n v="1"/>
    <n v="1"/>
    <d v="2021-09-15T00:00:00"/>
    <d v="2021-12-31T00:00:00"/>
    <n v="15.285714285714286"/>
    <n v="1"/>
    <s v="DGC_x000a_NC - Subproceso de Recursos Administrativos_x000a_Coordinación de Correspondencia y Notificaciones_x000a__x000a_ACTUALIZADO_x000a_30112021"/>
    <n v="1"/>
    <x v="0"/>
  </r>
  <r>
    <x v="1"/>
    <x v="2"/>
    <s v="Insp. 170700-29-2025-02-01  _x000a_Información reservada_x000a_"/>
    <m/>
    <s v="H1. "/>
    <m/>
    <m/>
    <m/>
    <n v="1"/>
    <n v="1"/>
    <n v="1"/>
    <n v="1"/>
    <d v="2027-05-01T00:00:00"/>
    <d v="2027-07-01T00:00:00"/>
    <n v="8.7142857142857135"/>
    <n v="0"/>
    <s v="DGC_x000a_Subdirección Logística_x000a_Subdirección de Compras y Contratos"/>
    <n v="0"/>
    <x v="1"/>
  </r>
  <r>
    <x v="1"/>
    <x v="2"/>
    <m/>
    <m/>
    <s v="H2."/>
    <m/>
    <m/>
    <m/>
    <n v="2"/>
    <n v="1"/>
    <n v="1"/>
    <n v="1"/>
    <d v="2025-10-23T00:00:00"/>
    <d v="2026-05-29T00:00:00"/>
    <n v="31.142857142857142"/>
    <n v="1"/>
    <s v="DGC_x000a_Direcciones Seccionales"/>
    <n v="1"/>
    <x v="0"/>
  </r>
  <r>
    <x v="1"/>
    <x v="2"/>
    <m/>
    <m/>
    <m/>
    <m/>
    <m/>
    <m/>
    <n v="13"/>
    <n v="1"/>
    <n v="1"/>
    <n v="3"/>
    <d v="2026-06-01T00:00:00"/>
    <d v="2028-10-31T00:00:00"/>
    <n v="126.14285714285714"/>
    <n v="0"/>
    <s v="DGC_x000a_Dirección de Gestión de Innovación y Tecnología_x000a__x000a_Subdirección Logística"/>
    <n v="0"/>
    <x v="1"/>
  </r>
  <r>
    <x v="1"/>
    <x v="2"/>
    <m/>
    <m/>
    <m/>
    <m/>
    <m/>
    <m/>
    <n v="16"/>
    <n v="1"/>
    <n v="1"/>
    <n v="1"/>
    <d v="2026-01-01T00:00:00"/>
    <d v="2027-12-31T00:00:00"/>
    <n v="104.14285714285714"/>
    <n v="0"/>
    <s v="DGC_x000a_Dirección de Gestión de Innovación y Tecnología_x000a__x000a_Subdirección Logística"/>
    <n v="0"/>
    <x v="1"/>
  </r>
  <r>
    <x v="1"/>
    <x v="2"/>
    <m/>
    <m/>
    <m/>
    <m/>
    <m/>
    <m/>
    <n v="3"/>
    <n v="1"/>
    <n v="1"/>
    <n v="1"/>
    <d v="2025-10-23T00:00:00"/>
    <d v="2025-12-30T00:00:00"/>
    <n v="9.7142857142857135"/>
    <n v="1"/>
    <s v="DGC_x000a_Coordinación de Chatarrizaciones y Destrucciones _x000a_Coordinación de Documentación"/>
    <n v="1"/>
    <x v="0"/>
  </r>
  <r>
    <x v="1"/>
    <x v="2"/>
    <m/>
    <m/>
    <s v="H3. "/>
    <m/>
    <m/>
    <m/>
    <n v="4"/>
    <n v="1"/>
    <n v="1"/>
    <n v="1"/>
    <d v="2025-11-01T00:00:00"/>
    <d v="2026-05-30T00:00:00"/>
    <n v="30"/>
    <n v="1"/>
    <s v="DGC_x000a_Direcciones Seccionales_x000a__x000a_Coordinación de Chatarrizaciones y Destrucciones "/>
    <n v="1"/>
    <x v="0"/>
  </r>
  <r>
    <x v="1"/>
    <x v="2"/>
    <m/>
    <m/>
    <m/>
    <m/>
    <m/>
    <m/>
    <n v="5"/>
    <n v="1"/>
    <n v="1"/>
    <n v="1"/>
    <d v="2025-10-01T00:00:00"/>
    <d v="2025-12-31T00:00:00"/>
    <n v="13"/>
    <n v="1"/>
    <s v="DGC_x000a_Coordinación de Chatarrizaciones y Destrucciones_x000a_Coordinación de Procesos y Riesgos Operacionales"/>
    <n v="1"/>
    <x v="0"/>
  </r>
  <r>
    <x v="1"/>
    <x v="2"/>
    <m/>
    <m/>
    <m/>
    <m/>
    <m/>
    <m/>
    <n v="13"/>
    <n v="1"/>
    <n v="1"/>
    <n v="3"/>
    <d v="2026-06-01T00:00:00"/>
    <d v="2028-10-31T00:00:00"/>
    <n v="126.14285714285714"/>
    <n v="0"/>
    <s v="DGC_x000a_Dirección de Gestión de Innovación y Tecnología_x000a__x000a_Subdirección Logística"/>
    <n v="0"/>
    <x v="1"/>
  </r>
  <r>
    <x v="1"/>
    <x v="2"/>
    <m/>
    <m/>
    <m/>
    <m/>
    <m/>
    <m/>
    <n v="16"/>
    <n v="1"/>
    <n v="1"/>
    <n v="1"/>
    <d v="2026-01-01T00:00:00"/>
    <d v="2027-12-31T00:00:00"/>
    <n v="104.14285714285714"/>
    <n v="0"/>
    <s v="DGC_x000a_Dirección de Gestión de Innovación y Tecnología_x000a__x000a_Subdirección Logística"/>
    <n v="0"/>
    <x v="1"/>
  </r>
  <r>
    <x v="1"/>
    <x v="2"/>
    <m/>
    <m/>
    <m/>
    <m/>
    <m/>
    <m/>
    <n v="3"/>
    <n v="1"/>
    <n v="1"/>
    <n v="1"/>
    <d v="2025-10-23T00:00:00"/>
    <d v="2025-12-30T00:00:00"/>
    <n v="9.7142857142857135"/>
    <n v="1"/>
    <s v="DGC_x000a_Coordinación de Chatarrizaciones y Destrucciones _x000a_Coordinación de Documentación"/>
    <n v="1"/>
    <x v="0"/>
  </r>
  <r>
    <x v="1"/>
    <x v="2"/>
    <m/>
    <m/>
    <s v="H4. "/>
    <m/>
    <m/>
    <m/>
    <n v="6"/>
    <n v="1"/>
    <n v="1"/>
    <n v="1"/>
    <d v="2025-11-01T00:00:00"/>
    <d v="2026-05-30T00:00:00"/>
    <n v="30"/>
    <n v="1"/>
    <s v="DGC_x000a_Coordinación de Chatarrizaciones y Destrucciones_x000a__x000a_Direcciones Seccionales"/>
    <n v="1"/>
    <x v="0"/>
  </r>
  <r>
    <x v="1"/>
    <x v="2"/>
    <m/>
    <m/>
    <m/>
    <m/>
    <m/>
    <m/>
    <n v="13"/>
    <n v="1"/>
    <n v="1"/>
    <n v="1"/>
    <d v="2025-11-24T00:00:00"/>
    <d v="2026-02-27T00:00:00"/>
    <n v="13.571428571428571"/>
    <n v="1"/>
    <s v="DGC_x000a_Subdirección Logística"/>
    <n v="1"/>
    <x v="0"/>
  </r>
  <r>
    <x v="1"/>
    <x v="2"/>
    <m/>
    <m/>
    <s v="H5. "/>
    <m/>
    <m/>
    <m/>
    <n v="5"/>
    <n v="1"/>
    <n v="1"/>
    <n v="1"/>
    <d v="2025-10-01T00:00:00"/>
    <d v="2025-12-31T00:00:00"/>
    <n v="13"/>
    <n v="1"/>
    <s v="DGC_x000a_Coordinación de Chatarrizaciones y Destrucciones_x000a_Coordinación de Procesos y Riesgos Operacionales"/>
    <n v="1"/>
    <x v="0"/>
  </r>
  <r>
    <x v="1"/>
    <x v="2"/>
    <m/>
    <m/>
    <m/>
    <m/>
    <m/>
    <m/>
    <n v="13"/>
    <n v="1"/>
    <n v="1"/>
    <n v="3"/>
    <d v="2026-06-01T00:00:00"/>
    <d v="2028-10-31T00:00:00"/>
    <n v="126.14285714285714"/>
    <n v="0"/>
    <s v="DGC_x000a_Dirección de Gestión de Innovación y Tecnología_x000a__x000a_Subdirección Logística"/>
    <n v="0"/>
    <x v="1"/>
  </r>
  <r>
    <x v="1"/>
    <x v="2"/>
    <m/>
    <m/>
    <m/>
    <m/>
    <m/>
    <m/>
    <n v="16"/>
    <n v="1"/>
    <n v="1"/>
    <n v="1"/>
    <d v="2026-01-01T00:00:00"/>
    <d v="2027-12-31T00:00:00"/>
    <n v="104.14285714285714"/>
    <n v="0"/>
    <s v="DGC_x000a_Dirección de Gestión de Innovación y Tecnología_x000a__x000a_Subdirección Logística"/>
    <n v="0"/>
    <x v="1"/>
  </r>
  <r>
    <x v="1"/>
    <x v="2"/>
    <m/>
    <m/>
    <m/>
    <m/>
    <m/>
    <m/>
    <n v="3"/>
    <n v="1"/>
    <n v="1"/>
    <n v="1"/>
    <d v="2025-10-23T00:00:00"/>
    <d v="2025-12-30T00:00:00"/>
    <n v="9.7142857142857135"/>
    <n v="1"/>
    <s v="DGC_x000a_Coordinación de Chatarrizaciones y Destrucciones _x000a_Coordinación de Documentación"/>
    <n v="1"/>
    <x v="0"/>
  </r>
  <r>
    <x v="1"/>
    <x v="2"/>
    <m/>
    <m/>
    <s v="H6. "/>
    <m/>
    <m/>
    <m/>
    <n v="4"/>
    <n v="1"/>
    <n v="1"/>
    <n v="1"/>
    <d v="2025-11-01T00:00:00"/>
    <d v="2026-05-30T00:00:00"/>
    <n v="30"/>
    <n v="1"/>
    <s v="DGC_x000a_Direcciones Seccionales_x000a__x000a_Coordinación de Chatarrizaciones y Destrucciones "/>
    <n v="1"/>
    <x v="0"/>
  </r>
  <r>
    <x v="1"/>
    <x v="2"/>
    <m/>
    <m/>
    <m/>
    <m/>
    <m/>
    <m/>
    <n v="13"/>
    <n v="1"/>
    <n v="1"/>
    <n v="3"/>
    <d v="2026-06-01T00:00:00"/>
    <d v="2028-10-31T00:00:00"/>
    <n v="126.14285714285714"/>
    <n v="0"/>
    <s v="DGC_x000a_Dirección de Gestión de Innovación y Tecnología_x000a__x000a_Subdirección Logística"/>
    <n v="0"/>
    <x v="1"/>
  </r>
  <r>
    <x v="1"/>
    <x v="2"/>
    <m/>
    <m/>
    <m/>
    <m/>
    <m/>
    <m/>
    <n v="16"/>
    <n v="1"/>
    <n v="1"/>
    <n v="1"/>
    <d v="2026-01-01T00:00:00"/>
    <d v="2027-12-31T00:00:00"/>
    <n v="104.14285714285714"/>
    <n v="0"/>
    <s v="DGC_x000a_Dirección de Gestión de Innovación y Tecnología_x000a__x000a_Subdirección Logística"/>
    <n v="0"/>
    <x v="1"/>
  </r>
  <r>
    <x v="1"/>
    <x v="2"/>
    <m/>
    <m/>
    <m/>
    <m/>
    <m/>
    <m/>
    <n v="3"/>
    <n v="1"/>
    <n v="1"/>
    <n v="1"/>
    <d v="2025-10-23T00:00:00"/>
    <d v="2025-12-30T00:00:00"/>
    <n v="9.7142857142857135"/>
    <n v="1"/>
    <s v="DGC_x000a_Coordinación de Chatarrizaciones y Destrucciones _x000a_Coordinación de Documentación"/>
    <n v="1"/>
    <x v="0"/>
  </r>
  <r>
    <x v="1"/>
    <x v="2"/>
    <m/>
    <m/>
    <s v="H7. "/>
    <m/>
    <m/>
    <m/>
    <n v="5"/>
    <n v="1"/>
    <n v="1"/>
    <n v="1"/>
    <d v="2025-10-01T00:00:00"/>
    <d v="2025-12-31T00:00:00"/>
    <n v="13"/>
    <n v="1"/>
    <s v="DGC_x000a_Coordinación de Chatarrizaciones y Destrucciones_x000a_Coordinación de Procesos y Riesgos Operacionales"/>
    <n v="1"/>
    <x v="0"/>
  </r>
  <r>
    <x v="1"/>
    <x v="2"/>
    <m/>
    <m/>
    <m/>
    <m/>
    <m/>
    <m/>
    <n v="13"/>
    <n v="1"/>
    <n v="1"/>
    <n v="3"/>
    <d v="2026-06-01T00:00:00"/>
    <d v="2028-10-31T00:00:00"/>
    <n v="126.14285714285714"/>
    <n v="0"/>
    <s v="DGC_x000a_Dirección de Gestión de Innovación y Tecnología_x000a__x000a_Subdirección Logística"/>
    <n v="0"/>
    <x v="1"/>
  </r>
  <r>
    <x v="1"/>
    <x v="2"/>
    <m/>
    <m/>
    <m/>
    <m/>
    <m/>
    <m/>
    <n v="16"/>
    <n v="1"/>
    <n v="1"/>
    <n v="1"/>
    <d v="2026-01-01T00:00:00"/>
    <d v="2027-12-31T00:00:00"/>
    <n v="104.14285714285714"/>
    <n v="0"/>
    <s v="DGC_x000a_Dirección de Gestión de Innovación y Tecnología_x000a__x000a_Subdirección Logística"/>
    <n v="0"/>
    <x v="1"/>
  </r>
  <r>
    <x v="1"/>
    <x v="2"/>
    <m/>
    <m/>
    <m/>
    <m/>
    <m/>
    <m/>
    <n v="3"/>
    <n v="1"/>
    <n v="1"/>
    <n v="1"/>
    <d v="2025-10-23T00:00:00"/>
    <d v="2025-12-30T00:00:00"/>
    <n v="9.7142857142857135"/>
    <n v="1"/>
    <s v="DGC_x000a_Coordinación de Chatarrizaciones y Destrucciones _x000a_Coordinación de Documentación"/>
    <n v="1"/>
    <x v="0"/>
  </r>
  <r>
    <x v="1"/>
    <x v="2"/>
    <m/>
    <m/>
    <s v="H8. "/>
    <m/>
    <m/>
    <m/>
    <n v="7"/>
    <n v="1"/>
    <n v="1"/>
    <n v="1"/>
    <d v="2025-10-23T00:00:00"/>
    <d v="2025-12-30T00:00:00"/>
    <n v="9.7142857142857135"/>
    <n v="1"/>
    <s v="DGC_x000a_Subdirección Logística_x000a_Coordinación de Chatarrizaciones y Destrucciones"/>
    <n v="1"/>
    <x v="0"/>
  </r>
  <r>
    <x v="1"/>
    <x v="2"/>
    <m/>
    <m/>
    <m/>
    <m/>
    <m/>
    <m/>
    <n v="13"/>
    <n v="1"/>
    <n v="1"/>
    <n v="3"/>
    <d v="2026-06-01T00:00:00"/>
    <d v="2028-10-31T00:00:00"/>
    <n v="126.14285714285714"/>
    <n v="0"/>
    <s v="DGC_x000a_Dirección de Gestión de Innovación y Tecnología_x000a__x000a_Subdirección Logística"/>
    <n v="0"/>
    <x v="1"/>
  </r>
  <r>
    <x v="1"/>
    <x v="2"/>
    <m/>
    <m/>
    <m/>
    <m/>
    <m/>
    <m/>
    <n v="16"/>
    <n v="1"/>
    <n v="1"/>
    <n v="1"/>
    <d v="2026-01-01T00:00:00"/>
    <d v="2027-12-31T00:00:00"/>
    <n v="104.14285714285714"/>
    <n v="0"/>
    <s v="DGC_x000a_Dirección de Gestión de Innovación y Tecnología_x000a__x000a_Subdirección Logística"/>
    <n v="0"/>
    <x v="1"/>
  </r>
  <r>
    <x v="1"/>
    <x v="2"/>
    <m/>
    <m/>
    <m/>
    <m/>
    <m/>
    <m/>
    <n v="3"/>
    <n v="1"/>
    <n v="1"/>
    <n v="1"/>
    <d v="2025-10-23T00:00:00"/>
    <d v="2025-12-30T00:00:00"/>
    <n v="9.7142857142857135"/>
    <n v="1"/>
    <s v="DGC_x000a_Coordinación de Chatarrizaciones y Destrucciones _x000a_Coordinación de Documentación"/>
    <n v="1"/>
    <x v="0"/>
  </r>
  <r>
    <x v="1"/>
    <x v="2"/>
    <m/>
    <m/>
    <s v="H9. "/>
    <m/>
    <m/>
    <m/>
    <n v="7"/>
    <n v="1"/>
    <n v="1"/>
    <n v="1"/>
    <d v="2025-10-23T00:00:00"/>
    <d v="2025-12-30T00:00:00"/>
    <n v="9.7142857142857135"/>
    <n v="1"/>
    <s v="DGC_x000a_Subdirección Logística_x000a_Coordinación de Chatarrizaciones y Destrucciones"/>
    <n v="1"/>
    <x v="0"/>
  </r>
  <r>
    <x v="1"/>
    <x v="2"/>
    <m/>
    <m/>
    <m/>
    <m/>
    <m/>
    <m/>
    <n v="13"/>
    <n v="1"/>
    <n v="1"/>
    <n v="3"/>
    <d v="2026-06-01T00:00:00"/>
    <d v="2028-10-31T00:00:00"/>
    <n v="126.14285714285714"/>
    <n v="0"/>
    <s v="DGC_x000a_Dirección de Gestión de Innovación y Tecnología_x000a__x000a_Subdirección Logística"/>
    <n v="0"/>
    <x v="1"/>
  </r>
  <r>
    <x v="1"/>
    <x v="2"/>
    <m/>
    <m/>
    <m/>
    <m/>
    <m/>
    <m/>
    <n v="16"/>
    <n v="1"/>
    <n v="1"/>
    <n v="1"/>
    <d v="2026-01-01T00:00:00"/>
    <d v="2027-12-31T00:00:00"/>
    <n v="104.14285714285714"/>
    <n v="0"/>
    <s v="DGC_x000a_Dirección de Gestión de Innovación y Tecnología_x000a__x000a_Subdirección Logística"/>
    <n v="0"/>
    <x v="1"/>
  </r>
  <r>
    <x v="1"/>
    <x v="2"/>
    <m/>
    <m/>
    <m/>
    <m/>
    <m/>
    <m/>
    <n v="3"/>
    <n v="1"/>
    <n v="1"/>
    <n v="1"/>
    <d v="2025-10-23T00:00:00"/>
    <d v="2025-12-30T00:00:00"/>
    <n v="9.7142857142857135"/>
    <n v="1"/>
    <s v="DGC_x000a_Coordinación de Chatarrizaciones y Destrucciones _x000a_Coordinación de Documentación"/>
    <n v="1"/>
    <x v="0"/>
  </r>
  <r>
    <x v="1"/>
    <x v="2"/>
    <m/>
    <m/>
    <m/>
    <m/>
    <m/>
    <m/>
    <n v="15"/>
    <n v="1"/>
    <n v="1"/>
    <n v="1"/>
    <d v="2026-03-01T00:00:00"/>
    <d v="2026-08-31T00:00:00"/>
    <n v="26.142857142857142"/>
    <n v="1"/>
    <s v="DGC_x000a_Subdirección Logística_x000a_Coordinación de Chatarrización y Destrucciones"/>
    <n v="1"/>
    <x v="0"/>
  </r>
  <r>
    <x v="1"/>
    <x v="2"/>
    <m/>
    <m/>
    <m/>
    <m/>
    <m/>
    <m/>
    <n v="8"/>
    <n v="1"/>
    <n v="1"/>
    <n v="1"/>
    <d v="2025-10-01T00:00:00"/>
    <d v="2025-12-31T00:00:00"/>
    <n v="13"/>
    <n v="1"/>
    <s v="DGC_x000a_Direcciones Seccionales_x000a__x000a_Coordinación de Chatarrizaciones y Destrucciones."/>
    <n v="1"/>
    <x v="0"/>
  </r>
  <r>
    <x v="1"/>
    <x v="2"/>
    <m/>
    <m/>
    <s v="H10. "/>
    <m/>
    <m/>
    <m/>
    <n v="7"/>
    <n v="1"/>
    <n v="1"/>
    <n v="1"/>
    <d v="2025-10-23T00:00:00"/>
    <d v="2025-12-30T00:00:00"/>
    <n v="9.7142857142857135"/>
    <n v="1"/>
    <s v="DGC_x000a_Subdirección Logística_x000a_Coordinación de Chatarrizaciones y Destrucciones"/>
    <n v="1"/>
    <x v="0"/>
  </r>
  <r>
    <x v="1"/>
    <x v="2"/>
    <m/>
    <m/>
    <m/>
    <m/>
    <m/>
    <m/>
    <n v="15"/>
    <n v="1"/>
    <n v="1"/>
    <n v="1"/>
    <d v="2026-03-01T00:00:00"/>
    <d v="2026-08-31T00:00:00"/>
    <n v="26.142857142857142"/>
    <n v="1"/>
    <s v="DGC_x000a_Subdirección Logística_x000a_Coordinación de Chatarrización y Destrucciones"/>
    <n v="1"/>
    <x v="0"/>
  </r>
  <r>
    <x v="1"/>
    <x v="2"/>
    <m/>
    <m/>
    <m/>
    <m/>
    <m/>
    <m/>
    <n v="8"/>
    <n v="1"/>
    <n v="1"/>
    <n v="1"/>
    <d v="2025-10-01T00:00:00"/>
    <d v="2025-12-31T00:00:00"/>
    <n v="13"/>
    <n v="1"/>
    <s v="DGC_x000a_Direcciones Seccionales_x000a__x000a_Coordinación de Chatarrizaciones y Destrucciones."/>
    <n v="1"/>
    <x v="0"/>
  </r>
  <r>
    <x v="1"/>
    <x v="2"/>
    <m/>
    <m/>
    <s v="H11. "/>
    <m/>
    <m/>
    <m/>
    <n v="9"/>
    <n v="1"/>
    <n v="1"/>
    <n v="1"/>
    <d v="2025-09-25T00:00:00"/>
    <d v="2025-12-31T00:00:00"/>
    <n v="13.857142857142858"/>
    <n v="1"/>
    <s v="DGC_x000a_Dirección de Gestión Corporativa_x000a_Subdirección Logística"/>
    <n v="1"/>
    <x v="0"/>
  </r>
  <r>
    <x v="1"/>
    <x v="2"/>
    <m/>
    <m/>
    <m/>
    <m/>
    <m/>
    <m/>
    <n v="14"/>
    <n v="1"/>
    <n v="1"/>
    <n v="1"/>
    <d v="2025-11-24T00:00:00"/>
    <d v="2026-02-27T00:00:00"/>
    <n v="13.571428571428571"/>
    <n v="1"/>
    <s v="DGC_x000a_Subdirección Logística"/>
    <n v="1"/>
    <x v="0"/>
  </r>
  <r>
    <x v="1"/>
    <x v="2"/>
    <m/>
    <m/>
    <m/>
    <m/>
    <s v="OB1."/>
    <m/>
    <n v="4"/>
    <n v="1"/>
    <n v="1"/>
    <n v="1"/>
    <d v="2025-11-01T00:00:00"/>
    <d v="2026-05-30T00:00:00"/>
    <n v="30"/>
    <n v="1"/>
    <s v="DGC_x000a_Direcciones Seccionales_x000a__x000a_Coordinación de Chatarrizaciones y Destrucciones "/>
    <n v="1"/>
    <x v="0"/>
  </r>
  <r>
    <x v="1"/>
    <x v="2"/>
    <m/>
    <m/>
    <m/>
    <m/>
    <m/>
    <m/>
    <n v="13"/>
    <n v="1"/>
    <n v="1"/>
    <n v="3"/>
    <d v="2026-06-01T00:00:00"/>
    <d v="2028-10-31T00:00:00"/>
    <n v="126.14285714285714"/>
    <n v="0"/>
    <s v="DGC_x000a_Dirección de Gestión de Innovación y Tecnología_x000a__x000a_Subdirección Logística"/>
    <n v="0"/>
    <x v="1"/>
  </r>
  <r>
    <x v="1"/>
    <x v="2"/>
    <m/>
    <m/>
    <m/>
    <m/>
    <m/>
    <m/>
    <n v="16"/>
    <n v="1"/>
    <n v="1"/>
    <n v="1"/>
    <d v="2026-01-01T00:00:00"/>
    <d v="2027-12-31T00:00:00"/>
    <n v="104.14285714285714"/>
    <n v="0"/>
    <s v="DGC_x000a_Dirección de Gestión de Innovación y Tecnología_x000a__x000a_Subdirección Logística"/>
    <n v="0"/>
    <x v="1"/>
  </r>
  <r>
    <x v="1"/>
    <x v="2"/>
    <m/>
    <m/>
    <m/>
    <m/>
    <m/>
    <m/>
    <n v="10"/>
    <n v="1"/>
    <n v="1"/>
    <n v="1"/>
    <d v="2025-11-01T00:00:00"/>
    <d v="2026-05-30T00:00:00"/>
    <n v="30"/>
    <n v="1"/>
    <s v="DGC_x000a_Direcciones Seccionales_x000a__x000a_Subdirección Logística_x000a_Coordinación de Chatarrizaciones y Destrucciones_x000a_Coordinación de Optimización de la Operación Logística"/>
    <n v="1"/>
    <x v="0"/>
  </r>
  <r>
    <x v="1"/>
    <x v="2"/>
    <m/>
    <m/>
    <m/>
    <m/>
    <s v="OB2."/>
    <m/>
    <n v="11"/>
    <n v="1"/>
    <n v="1"/>
    <n v="1"/>
    <d v="2025-11-01T00:00:00"/>
    <d v="2026-05-31T00:00:00"/>
    <n v="30.142857142857142"/>
    <n v="1"/>
    <s v="DGC_x000a_Direcciones Seccionales_x000a__x000a_Subdirección Logística_x000a_Coordinación de Optimización de la Operación Logística"/>
    <n v="1"/>
    <x v="0"/>
  </r>
  <r>
    <x v="1"/>
    <x v="2"/>
    <m/>
    <m/>
    <m/>
    <m/>
    <s v="OB3."/>
    <m/>
    <n v="12"/>
    <n v="1"/>
    <n v="1"/>
    <n v="1"/>
    <d v="2025-11-01T00:00:00"/>
    <d v="2026-05-31T00:00:00"/>
    <n v="30.142857142857142"/>
    <n v="1"/>
    <s v="DGC_x000a_Coordinación de Optimización de la Operación Logística_x000a__x000a_Direcciones Seccionales."/>
    <n v="1"/>
    <x v="0"/>
  </r>
  <r>
    <x v="1"/>
    <x v="2"/>
    <m/>
    <m/>
    <m/>
    <m/>
    <m/>
    <m/>
    <n v="8"/>
    <n v="1"/>
    <n v="1"/>
    <n v="1"/>
    <d v="2025-10-01T00:00:00"/>
    <d v="2025-12-31T00:00:00"/>
    <n v="13"/>
    <n v="1"/>
    <s v="DGC_x000a_Direcciones Seccionales_x000a__x000a_Coordinación de Chatarrizaciones y Destrucciones."/>
    <n v="1"/>
    <x v="0"/>
  </r>
  <r>
    <x v="1"/>
    <x v="2"/>
    <m/>
    <m/>
    <m/>
    <m/>
    <s v="OB4."/>
    <m/>
    <n v="8"/>
    <n v="1"/>
    <n v="1"/>
    <n v="1"/>
    <d v="2025-10-01T00:00:00"/>
    <d v="2025-12-31T00:00:00"/>
    <n v="13"/>
    <n v="1"/>
    <s v="DGC_x000a_Direcciones Seccionales_x000a__x000a_Coordinación de Chatarrizaciones y Destrucciones."/>
    <n v="1"/>
    <x v="0"/>
  </r>
  <r>
    <x v="1"/>
    <x v="2"/>
    <m/>
    <m/>
    <m/>
    <m/>
    <m/>
    <m/>
    <n v="13"/>
    <n v="1"/>
    <n v="1"/>
    <n v="3"/>
    <d v="2026-06-01T00:00:00"/>
    <d v="2028-10-31T00:00:00"/>
    <n v="126.14285714285714"/>
    <n v="0"/>
    <s v="DGC_x000a_Dirección de Gestión de Innovación y Tecnología_x000a__x000a_Subdirección Logística"/>
    <n v="0"/>
    <x v="1"/>
  </r>
  <r>
    <x v="1"/>
    <x v="2"/>
    <m/>
    <m/>
    <m/>
    <m/>
    <m/>
    <m/>
    <n v="16"/>
    <n v="1"/>
    <n v="1"/>
    <n v="1"/>
    <d v="2026-01-01T00:00:00"/>
    <d v="2027-12-31T00:00:00"/>
    <n v="104.14285714285714"/>
    <n v="0"/>
    <s v="DGC_x000a_Dirección de Gestión de Innovación y Tecnología_x000a__x000a_Subdirección Logística"/>
    <n v="0"/>
    <x v="1"/>
  </r>
  <r>
    <x v="1"/>
    <x v="2"/>
    <m/>
    <m/>
    <m/>
    <m/>
    <m/>
    <m/>
    <n v="3"/>
    <n v="1"/>
    <n v="1"/>
    <n v="1"/>
    <d v="2025-10-23T00:00:00"/>
    <d v="2025-12-30T00:00:00"/>
    <n v="9.7142857142857135"/>
    <n v="1"/>
    <s v="DGC_x000a_Coordinación de Chatarrizaciones y Destrucciones _x000a_Coordinación de Documentación"/>
    <n v="1"/>
    <x v="0"/>
  </r>
  <r>
    <x v="3"/>
    <x v="2"/>
    <s v="Insp. 1707022414_x000a_Información reservada_x000a__x000a__x000a__x000a_"/>
    <m/>
    <s v="H1._x000a_"/>
    <m/>
    <m/>
    <m/>
    <n v="1"/>
    <n v="1"/>
    <n v="1"/>
    <n v="1"/>
    <d v="2023-11-01T00:00:00"/>
    <d v="2024-07-31T00:00:00"/>
    <n v="39"/>
    <n v="1"/>
    <s v="DGI_x000a_Dirección de Gestión de Innovación y Tecnología"/>
    <n v="1"/>
    <x v="0"/>
  </r>
  <r>
    <x v="3"/>
    <x v="2"/>
    <m/>
    <m/>
    <m/>
    <m/>
    <m/>
    <m/>
    <n v="2"/>
    <n v="1"/>
    <n v="1"/>
    <n v="1"/>
    <d v="2024-02-01T00:00:00"/>
    <d v="2025-03-31T00:00:00"/>
    <n v="60.571428571428569"/>
    <n v="1"/>
    <s v="DGI_x000a_Dirección de Gestión de Impuestos_x000a_Subdirección de Recaudo_x000a_Subdirección de Cobranzas y Control Extensivo_x000a_Coordinación de Administración de Aplicativos de  Impuestos_x000a_Coordinación de Cobranzas"/>
    <n v="1"/>
    <x v="0"/>
  </r>
  <r>
    <x v="3"/>
    <x v="2"/>
    <m/>
    <m/>
    <m/>
    <m/>
    <m/>
    <m/>
    <n v="3"/>
    <n v="1"/>
    <n v="1"/>
    <n v="1"/>
    <d v="2024-02-01T00:00:00"/>
    <d v="2025-03-31T00:00:00"/>
    <n v="60.571428571428569"/>
    <n v="1"/>
    <s v="DGI_x000a_Dirección de Gestión de Innovación y Tecnología"/>
    <n v="1"/>
    <x v="0"/>
  </r>
  <r>
    <x v="3"/>
    <x v="2"/>
    <m/>
    <m/>
    <m/>
    <m/>
    <m/>
    <m/>
    <n v="4"/>
    <n v="1"/>
    <n v="1"/>
    <n v="1"/>
    <d v="2023-11-01T00:00:00"/>
    <d v="2025-03-31T00:00:00"/>
    <n v="73.714285714285708"/>
    <n v="1"/>
    <s v="DGI_x000a_Dirección de Gestión de Innovación y Tecnología"/>
    <n v="1"/>
    <x v="0"/>
  </r>
  <r>
    <x v="3"/>
    <x v="2"/>
    <m/>
    <m/>
    <m/>
    <m/>
    <m/>
    <m/>
    <n v="5"/>
    <n v="1"/>
    <n v="1"/>
    <n v="1"/>
    <d v="2024-02-01T00:00:00"/>
    <d v="2025-03-31T00:00:00"/>
    <n v="60.571428571428569"/>
    <n v="1"/>
    <s v="DGI_x000a_Dirección de Gestión de Impuestos_x000a_Subdirección de Recaudo_x000a_Subdirección de Cobranzas y Control Extensivo_x000a_Coordinación de Administración de Aplicativos de  Impuestos_x000a_Coordinación de Cobranzas"/>
    <n v="1"/>
    <x v="0"/>
  </r>
  <r>
    <x v="3"/>
    <x v="2"/>
    <m/>
    <m/>
    <m/>
    <m/>
    <m/>
    <m/>
    <n v="6"/>
    <n v="1"/>
    <n v="1"/>
    <n v="1"/>
    <d v="2023-11-01T00:00:00"/>
    <d v="2025-03-31T00:00:00"/>
    <n v="73.714285714285708"/>
    <n v="1"/>
    <s v="DGI_x000a_Dirección de Gestión de Innovación y Tecnología"/>
    <n v="1"/>
    <x v="0"/>
  </r>
  <r>
    <x v="3"/>
    <x v="2"/>
    <m/>
    <m/>
    <m/>
    <m/>
    <m/>
    <m/>
    <n v="7"/>
    <n v="1"/>
    <n v="1"/>
    <n v="1"/>
    <d v="2023-11-01T00:00:00"/>
    <d v="2025-05-31T00:00:00"/>
    <n v="82.428571428571431"/>
    <n v="1"/>
    <s v="DGI_x000a_Dirección de Gestión de Impuestos_x000a_Subdirección de Recaudo_x000a_Subdirección de Cobranzas y Control Extensivo_x000a_Coordinación de Administración de Aplicativos de  Impuestos_x000a_Coordinación de Cobranzas_x000a__x000a_Dirección de Gestión de Innovación y Tecnología"/>
    <n v="1"/>
    <x v="0"/>
  </r>
  <r>
    <x v="3"/>
    <x v="2"/>
    <m/>
    <m/>
    <m/>
    <m/>
    <m/>
    <m/>
    <n v="8"/>
    <n v="1"/>
    <n v="1"/>
    <n v="10"/>
    <d v="2025-06-01T00:00:00"/>
    <d v="2027-12-31T00:00:00"/>
    <n v="134.71428571428572"/>
    <n v="0"/>
    <s v="DGI_x000a_Dirección de Gestión de Innovación y Tecnología"/>
    <n v="0"/>
    <x v="1"/>
  </r>
  <r>
    <x v="3"/>
    <x v="2"/>
    <m/>
    <m/>
    <m/>
    <m/>
    <m/>
    <m/>
    <n v="9"/>
    <n v="1"/>
    <n v="1"/>
    <n v="1"/>
    <d v="2025-06-01T00:00:00"/>
    <d v="2027-12-31T00:00:00"/>
    <n v="134.71428571428572"/>
    <n v="0"/>
    <s v="DGI_x000a_Dirección de Gestión de Impuestos_x000a_Subdirección de Recaudo_x000a_Subdirección de Cobranzas y Control Extensivo_x000a_Coordinación de Administración de Aplicativos de  Impuestos_x000a_Coordinación de Cobranzas"/>
    <n v="0"/>
    <x v="1"/>
  </r>
  <r>
    <x v="3"/>
    <x v="2"/>
    <m/>
    <m/>
    <m/>
    <m/>
    <m/>
    <m/>
    <n v="10"/>
    <n v="1"/>
    <n v="1"/>
    <n v="2"/>
    <d v="2025-06-01T00:00:00"/>
    <d v="2027-12-31T00:00:00"/>
    <n v="134.71428571428572"/>
    <n v="0"/>
    <s v="DGI_x000a_Dirección de Gestión de Impuestos_x000a_Subdirección de Recaudo_x000a_Subdirección de Cobranzas y Control Extensivo_x000a_Coordinación de Administración de Aplicativos de  Impuestos_x000a_Coordinación de Cobranzas_x000a__x000a_Dirección de Gestión de Innovación y Tecnología"/>
    <n v="0"/>
    <x v="1"/>
  </r>
  <r>
    <x v="3"/>
    <x v="2"/>
    <m/>
    <m/>
    <s v="H2."/>
    <m/>
    <m/>
    <m/>
    <n v="11"/>
    <n v="1"/>
    <n v="1"/>
    <n v="1"/>
    <d v="2020-02-01T00:00:00"/>
    <d v="2020-05-31T00:00:00"/>
    <n v="17.142857142857142"/>
    <n v="1"/>
    <s v="DGI_x000a_Subdirección de Soluciones y Desarrollo_x000a__x000a_Subdirección de Recaudo_x000a_Coordinación de Administracion de Aplicativos de Impuestos"/>
    <n v="1"/>
    <x v="0"/>
  </r>
  <r>
    <x v="3"/>
    <x v="2"/>
    <m/>
    <m/>
    <m/>
    <m/>
    <m/>
    <m/>
    <n v="12"/>
    <n v="1"/>
    <n v="1"/>
    <n v="1"/>
    <d v="2020-06-01T00:00:00"/>
    <d v="2020-07-31T00:00:00"/>
    <n v="8.5714285714285712"/>
    <n v="1"/>
    <s v="DGI_x000a_Dirección de Gestión de Impuestos_x000a_Subdirección de Recaudo_x000a_Subdirección de Cobranzas y Control Extensivo_x000a_Coordinación de Administración de Aplicativos de  Impuestos_x000a_Coordinación de Cobranzas_x000a__x000a_Dirección de Gestión de Innovación y Tecnología_x000a_"/>
    <n v="1"/>
    <x v="0"/>
  </r>
  <r>
    <x v="3"/>
    <x v="2"/>
    <m/>
    <m/>
    <s v="H3."/>
    <m/>
    <m/>
    <m/>
    <n v="13"/>
    <n v="1"/>
    <n v="1"/>
    <n v="1"/>
    <d v="2020-08-01T00:00:00"/>
    <d v="2020-12-31T00:00:00"/>
    <n v="21.714285714285715"/>
    <n v="1"/>
    <s v="DGI_x000a_Dirección de Gestión de Impuestos_x000a_Subdirección de Recaudo_x000a_Subdirección de Cobranzas y Control Extensivo_x000a_Coordinación de Administración de Aplicativos de  Impuestos_x000a_Coordinación de Cobranzas_x000a__x000a_Dirección de Gestión de Innovación y Tecnología"/>
    <n v="1"/>
    <x v="0"/>
  </r>
  <r>
    <x v="3"/>
    <x v="2"/>
    <m/>
    <m/>
    <m/>
    <m/>
    <m/>
    <m/>
    <n v="14"/>
    <n v="1"/>
    <n v="1"/>
    <n v="3"/>
    <d v="2021-01-01T00:00:00"/>
    <d v="2021-09-30T00:00:00"/>
    <n v="38.857142857142854"/>
    <n v="1"/>
    <s v="DGI_x000a_Dirección de Gestión de Impuestos_x000a_Subdirección de Recaudo_x000a_Subdirección de Cobranzas y Control Extensivo_x000a_Coordinación de Administración de Aplicativos de  Impuestos_x000a_Coordinación de Cobranzas_x000a__x000a_Dirección de Gestión de Innovación y Tecnología"/>
    <n v="1"/>
    <x v="0"/>
  </r>
  <r>
    <x v="3"/>
    <x v="2"/>
    <s v="Insp. 1707022430_x000a_Información reservada_x000a__x000a_"/>
    <m/>
    <s v="H1._x000a_"/>
    <m/>
    <m/>
    <m/>
    <n v="1"/>
    <n v="1"/>
    <n v="1"/>
    <n v="1"/>
    <d v="2021-02-15T00:00:00"/>
    <d v="2021-12-31T00:00:00"/>
    <n v="45.571428571428569"/>
    <n v="1"/>
    <s v="DGI_x000a_NC - Subproceso de Recaudo - Devoluciones                                                               _x000a_Dirección ed Gestión de Impuestos _x000a_Subdirección de Recaudo_x000a_Coordinación de Administración de Aplicativos de Impuestos_x000a__x000a_ACTUALIZADO_x000a_30112021_x000a_"/>
    <n v="1"/>
    <x v="0"/>
  </r>
  <r>
    <x v="3"/>
    <x v="2"/>
    <m/>
    <m/>
    <m/>
    <m/>
    <m/>
    <m/>
    <n v="2"/>
    <n v="1"/>
    <n v="1"/>
    <n v="1"/>
    <d v="2021-02-15T00:00:00"/>
    <d v="2021-03-30T00:00:00"/>
    <n v="6.1428571428571432"/>
    <n v="1"/>
    <s v="DGI_x000a_NC - Subproceso de Recaudo - Devoluciones                                                               _x000a_Dirección ed Gestión de Impuestos _x000a_Subdirección de Recaudo_x000a_Coordinación de Administración de Aplicativos de Impuestos_x000a__x000a_ACTUALIZADO_x000a_30112021_x000a_"/>
    <n v="1"/>
    <x v="0"/>
  </r>
  <r>
    <x v="3"/>
    <x v="2"/>
    <m/>
    <m/>
    <s v="H2."/>
    <m/>
    <m/>
    <m/>
    <n v="3"/>
    <n v="1"/>
    <n v="1"/>
    <n v="1"/>
    <d v="2021-02-01T00:00:00"/>
    <d v="2021-03-31T00:00:00"/>
    <n v="8.2857142857142865"/>
    <n v="1"/>
    <s v="DGI_x000a_NC - Subproceso Recaudo - Devoluciones                                                                                                                                                             _x000a_Dirección de Gestión de Impuestos_x000a__x000a_DS - Subproceso Recaudo - Devoluciones    _x000a_Direcciones Seccionales de Impuestos y Aduanas_x000a_Direcciones Seccionales de Impuestos  _x000a_División de Recaudo y Cobranzas_x000a_División de Recaudo_x000a__x000a_ACTUALIZADO_x000a_30112021"/>
    <n v="1"/>
    <x v="0"/>
  </r>
  <r>
    <x v="3"/>
    <x v="2"/>
    <m/>
    <m/>
    <m/>
    <m/>
    <m/>
    <m/>
    <n v="4"/>
    <n v="1"/>
    <n v="1"/>
    <n v="1"/>
    <d v="2021-02-01T00:00:00"/>
    <d v="2021-03-31T00:00:00"/>
    <n v="8.2857142857142865"/>
    <n v="1"/>
    <s v="DGI_x000a_NC - Subproceso Recaudo - Devoluciones                                                                                                                                                             _x000a_Dirección de Gestión de Impuestos_x000a__x000a_DS - Subproceso Recaudo - Devoluciones    _x000a_Direcciones Seccionales de Impuestos y Aduanas_x000a_Direcciones Seccionales de Impuestos  _x000a_División de Recaudo y Cobranzas_x000a_División de Recaudo_x000a__x000a_ACTUALIZADO_x000a_30112021"/>
    <n v="1"/>
    <x v="0"/>
  </r>
  <r>
    <x v="3"/>
    <x v="2"/>
    <m/>
    <m/>
    <s v="H3."/>
    <m/>
    <m/>
    <m/>
    <n v="5"/>
    <n v="1"/>
    <n v="1"/>
    <n v="1"/>
    <d v="2021-03-31T00:00:00"/>
    <d v="2021-12-31T00:00:00"/>
    <n v="39.285714285714285"/>
    <n v="1"/>
    <s v="DGI_x000a_NC - Subproceso Recaudo - Devoluciones                                                                                                                                                             _x000a_Dirección de Gestión de Impuestos_x000a__x000a_DS - Subproceso Recaudo - Devoluciones    _x000a_Direcciones Seccionales de Impuestos y Aduanas_x000a_Direcciones Seccionales de Impuestos  _x000a_División de Recaudo y Cobranzas_x000a_División de Recaudo_x000a__x000a_ACTUALIZADO_x000a_30112021"/>
    <n v="1"/>
    <x v="0"/>
  </r>
  <r>
    <x v="3"/>
    <x v="2"/>
    <m/>
    <m/>
    <m/>
    <m/>
    <m/>
    <m/>
    <n v="6"/>
    <n v="1"/>
    <n v="1"/>
    <n v="1"/>
    <d v="2021-03-31T00:00:00"/>
    <d v="2021-12-31T00:00:00"/>
    <n v="39.285714285714285"/>
    <n v="1"/>
    <s v="DGI_x000a_NC - Subproceso Recaudo - Devoluciones                                                                                                                                                             _x000a_Dirección de Gestión de Impuestos_x000a__x000a_DS - Subproceso Recaudo - Devoluciones    _x000a_Direcciones Seccionales de Impuestos y Aduanas_x000a_Direcciones Seccionales de Impuestos  _x000a_División de Recaudo y Cobranzas_x000a_División de Recaudo_x000a__x000a_ACTUALIZADO_x000a_30112021"/>
    <n v="1"/>
    <x v="0"/>
  </r>
  <r>
    <x v="3"/>
    <x v="2"/>
    <m/>
    <m/>
    <s v="H34."/>
    <m/>
    <m/>
    <m/>
    <n v="7"/>
    <n v="1"/>
    <n v="1"/>
    <n v="2"/>
    <d v="2021-03-01T00:00:00"/>
    <d v="2021-08-31T00:00:00"/>
    <n v="26.142857142857142"/>
    <n v="1"/>
    <s v="DGI_x000a_NC - Subproceso Recaudo - Devoluciones                                                                                                                                                             _x000a_Dirección de Gestión de Impuestos_x000a__x000a_DS - Subproceso Recaudo - Devoluciones    _x000a_Direcciones Seccionales de Impuestos y Aduanas_x000a_Direcciones Seccionales de Impuestos  _x000a_División de Recaudo y Cobranzas_x000a_División de Recaudo_x000a__x000a_ACTUALIZADO_x000a_30112021"/>
    <n v="1"/>
    <x v="0"/>
  </r>
  <r>
    <x v="3"/>
    <x v="2"/>
    <m/>
    <m/>
    <m/>
    <m/>
    <m/>
    <m/>
    <n v="8"/>
    <n v="1"/>
    <n v="1"/>
    <n v="2"/>
    <d v="2021-03-01T00:00:00"/>
    <d v="2021-08-31T00:00:00"/>
    <n v="26.142857142857142"/>
    <n v="1"/>
    <s v="DGI_x000a_NC - Subproceso Recaudo - Devoluciones                                                                                                                                                             _x000a_Dirección de Gestión de Impuestos_x000a__x000a_DS - Subproceso Recaudo - Devoluciones    _x000a_Direcciones Seccionales de Impuestos y Aduanas_x000a_Direcciones Seccionales de Impuestos  _x000a_División de Recaudo y Cobranzas_x000a_División de Recaudo_x000a__x000a_ACTUALIZADO_x000a_30112021"/>
    <n v="1"/>
    <x v="0"/>
  </r>
  <r>
    <x v="3"/>
    <x v="2"/>
    <m/>
    <m/>
    <s v="H5."/>
    <m/>
    <m/>
    <m/>
    <n v="9"/>
    <n v="1"/>
    <n v="1"/>
    <n v="1"/>
    <d v="2021-02-01T00:00:00"/>
    <d v="2021-04-30T00:00:00"/>
    <n v="12.571428571428571"/>
    <n v="1"/>
    <s v="DGI_x000a_NC - Subproceso Recaudo - Devoluciones_x000a_Coordinación de Devoluciones y Compensaciones"/>
    <n v="1"/>
    <x v="0"/>
  </r>
  <r>
    <x v="3"/>
    <x v="2"/>
    <m/>
    <m/>
    <m/>
    <m/>
    <m/>
    <m/>
    <n v="10"/>
    <n v="1"/>
    <n v="1"/>
    <n v="1"/>
    <d v="2021-02-01T00:00:00"/>
    <d v="2021-04-30T00:00:00"/>
    <n v="12.571428571428571"/>
    <n v="1"/>
    <s v="DGI_x000a_NC - Subproceso Recaudo - Devoluciones_x000a_Coordinación de Devoluciones y Compensaciones"/>
    <n v="1"/>
    <x v="0"/>
  </r>
  <r>
    <x v="3"/>
    <x v="2"/>
    <m/>
    <m/>
    <s v="H6."/>
    <m/>
    <m/>
    <m/>
    <n v="11"/>
    <n v="1"/>
    <n v="1"/>
    <n v="1"/>
    <d v="2021-03-01T00:00:00"/>
    <d v="2021-08-04T00:00:00"/>
    <n v="22.285714285714285"/>
    <n v="1"/>
    <s v="DGI_x000a_DS - Subproceso Recaudo - Devoluciones_x000a_Direcciones Seccionales de Impuestos_x000a_Direcciones Seccionales de Impuestos y Aduanas_x000a_Divisiones de Gestión de Recaudo_x000a_Divisiones de Gestión de Recaudo y Cobranzas"/>
    <n v="1"/>
    <x v="0"/>
  </r>
  <r>
    <x v="3"/>
    <x v="2"/>
    <m/>
    <m/>
    <s v="H7."/>
    <m/>
    <m/>
    <m/>
    <n v="12"/>
    <n v="1"/>
    <n v="1"/>
    <n v="1"/>
    <d v="2021-08-01T00:00:00"/>
    <d v="2022-01-31T00:00:00"/>
    <n v="26.142857142857142"/>
    <n v="1"/>
    <s v="DGI_x000a_NC - Asistencia al Usuario_x000a_Coordinación  de Administración del Registro Único Tributario"/>
    <n v="1"/>
    <x v="0"/>
  </r>
  <r>
    <x v="3"/>
    <x v="2"/>
    <m/>
    <m/>
    <m/>
    <m/>
    <m/>
    <m/>
    <n v="13"/>
    <n v="1"/>
    <n v="1"/>
    <n v="1"/>
    <d v="2021-02-01T00:00:00"/>
    <d v="2021-03-31T00:00:00"/>
    <n v="8.2857142857142865"/>
    <n v="1"/>
    <s v="DGI_x000a_NC - Subproceso Recaudo - Devoluciones_x000a_Coordinación de Devoluciones y Compensaciones"/>
    <n v="1"/>
    <x v="0"/>
  </r>
  <r>
    <x v="3"/>
    <x v="2"/>
    <m/>
    <m/>
    <m/>
    <m/>
    <m/>
    <m/>
    <n v="14"/>
    <n v="1"/>
    <n v="1"/>
    <n v="1"/>
    <d v="2021-04-01T00:00:00"/>
    <d v="2021-08-31T00:00:00"/>
    <n v="21.714285714285715"/>
    <n v="1"/>
    <s v="DGI_x000a_NC - Subproceso Recaudo - Devoluciones_x000a_Coordinación de Devoluciones y Compensaciones"/>
    <n v="1"/>
    <x v="0"/>
  </r>
  <r>
    <x v="3"/>
    <x v="2"/>
    <m/>
    <m/>
    <s v="H8."/>
    <m/>
    <m/>
    <m/>
    <n v="15"/>
    <n v="1"/>
    <n v="1"/>
    <n v="1"/>
    <d v="2021-02-01T00:00:00"/>
    <d v="2021-06-30T00:00:00"/>
    <n v="21.285714285714285"/>
    <n v="1"/>
    <s v="DGI_x000a_NC - Subproceso Recaudo - Devoluciones_x000a_Coordinación de Devoluciones y Compensaciones"/>
    <n v="1"/>
    <x v="0"/>
  </r>
  <r>
    <x v="3"/>
    <x v="2"/>
    <m/>
    <m/>
    <m/>
    <m/>
    <m/>
    <m/>
    <n v="16"/>
    <n v="1"/>
    <n v="1"/>
    <n v="1"/>
    <d v="2021-07-01T00:00:00"/>
    <d v="2022-04-30T00:00:00"/>
    <n v="43.285714285714285"/>
    <n v="1"/>
    <s v="DGI_x000a_NC - Subproceso Recaudo - Devoluciones_x000a_Coordinación de Devoluciones y Compensaciones_x000a_Coordinación de Contabilidad de la Función Recaudadora"/>
    <n v="1"/>
    <x v="0"/>
  </r>
  <r>
    <x v="3"/>
    <x v="2"/>
    <m/>
    <m/>
    <s v="H9."/>
    <m/>
    <m/>
    <m/>
    <n v="17"/>
    <n v="1"/>
    <n v="1"/>
    <n v="1"/>
    <d v="2021-07-01T00:00:00"/>
    <d v="2021-07-31T00:00:00"/>
    <n v="4.2857142857142856"/>
    <n v="1"/>
    <s v="DGI_x000a_NC - Subproceso Recaudo - Devoluciones_x000a_Coordinación de Devoluciones y Compensaciones"/>
    <n v="1"/>
    <x v="0"/>
  </r>
  <r>
    <x v="3"/>
    <x v="2"/>
    <m/>
    <m/>
    <m/>
    <m/>
    <m/>
    <m/>
    <n v="18"/>
    <n v="1"/>
    <n v="1"/>
    <n v="6"/>
    <d v="2021-03-01T00:00:00"/>
    <d v="2021-07-31T00:00:00"/>
    <n v="21.714285714285715"/>
    <n v="1"/>
    <s v="DGI_x000a_DS - Subproceso Recaudo - Devoluciones_x000a_Direcciones Seccionales de Impuestos_x000a_Direcciones Seccionales de Impuestos y Aduanas_x000a_Divisiones de Gestión de Recaudo_x000a_Divisiones de Gestión de Recaudo y Cobranzas"/>
    <n v="1"/>
    <x v="0"/>
  </r>
  <r>
    <x v="3"/>
    <x v="2"/>
    <m/>
    <m/>
    <s v="H10."/>
    <m/>
    <m/>
    <m/>
    <n v="19"/>
    <n v="1"/>
    <n v="1"/>
    <n v="1"/>
    <d v="2023-11-01T00:00:00"/>
    <d v="2024-07-31T00:00:00"/>
    <n v="39"/>
    <n v="1"/>
    <s v="DGI_x000a_NC - Subproceso Innovación y Tecnología _x000a_Dirección de Gestión de Innovación y Tecnología_x000a_Subdireccion de Innovacion y Proyectos_x000a_Subdireccion de Soluciones y Desarrollo"/>
    <n v="1"/>
    <x v="0"/>
  </r>
  <r>
    <x v="3"/>
    <x v="2"/>
    <m/>
    <m/>
    <m/>
    <m/>
    <m/>
    <m/>
    <n v="20"/>
    <n v="1"/>
    <n v="1"/>
    <n v="1"/>
    <d v="2024-02-01T00:00:00"/>
    <d v="2025-03-31T00:00:00"/>
    <n v="60.571428571428569"/>
    <n v="1"/>
    <s v="DGI_x000a_Dirección de Gestión de Impuestos_x000a_Subdirección de Recaudo_x000a_Subdirección de Devoluciones _x000a_Subdirección de Cobranzas y Control Extensivo_x000a_Coordinación de Administración de Aplicativos de  Impuestos_x000a_Coordinación de Cobranzas"/>
    <n v="1"/>
    <x v="0"/>
  </r>
  <r>
    <x v="3"/>
    <x v="2"/>
    <m/>
    <m/>
    <s v="H11."/>
    <m/>
    <m/>
    <m/>
    <n v="21"/>
    <n v="1"/>
    <n v="1"/>
    <n v="1"/>
    <d v="2024-02-01T00:00:00"/>
    <d v="2025-03-31T00:00:00"/>
    <n v="60.571428571428569"/>
    <n v="1"/>
    <s v="DGI_x000a_NC - Subproceso Innovación y Tecnología _x000a_Dirección de Gestión de Innovación y Tecnología"/>
    <n v="1"/>
    <x v="0"/>
  </r>
  <r>
    <x v="3"/>
    <x v="2"/>
    <m/>
    <m/>
    <m/>
    <m/>
    <m/>
    <m/>
    <n v="22"/>
    <n v="1"/>
    <n v="1"/>
    <n v="1"/>
    <d v="2023-11-01T00:00:00"/>
    <d v="2025-03-31T00:00:00"/>
    <n v="73.714285714285708"/>
    <n v="1"/>
    <s v="DGI_x000a_NC - Subproceso Innovación y Tecnología _x000a_Dirección de Gestión de Innovación y Tecnología"/>
    <n v="1"/>
    <x v="0"/>
  </r>
  <r>
    <x v="3"/>
    <x v="2"/>
    <m/>
    <m/>
    <m/>
    <m/>
    <m/>
    <m/>
    <n v="23"/>
    <n v="1"/>
    <n v="1"/>
    <n v="1"/>
    <d v="2024-02-01T00:00:00"/>
    <d v="2025-03-31T00:00:00"/>
    <n v="60.571428571428569"/>
    <n v="1"/>
    <s v="DGI_x000a_Dirección de Gestión de Impuestos_x000a_Subdirección de Recaudo_x000a_Subdirección de Devoluciones _x000a_Subdirección de Cobranzas y Control Extensivo_x000a_Coordinación de Administración de Aplicativos de  Impuestos_x000a_Coordinación de Cobranzas"/>
    <n v="1"/>
    <x v="0"/>
  </r>
  <r>
    <x v="3"/>
    <x v="2"/>
    <m/>
    <m/>
    <m/>
    <m/>
    <m/>
    <m/>
    <n v="24"/>
    <n v="1"/>
    <n v="1"/>
    <n v="1"/>
    <d v="2023-11-01T00:00:00"/>
    <d v="2025-03-31T00:00:00"/>
    <n v="73.714285714285708"/>
    <n v="1"/>
    <s v="DGI_x000a_NC - Subproceso Innovación y Tecnología _x000a_Dirección de Gestión de Innovación y Tecnología"/>
    <n v="1"/>
    <x v="0"/>
  </r>
  <r>
    <x v="3"/>
    <x v="2"/>
    <m/>
    <m/>
    <m/>
    <m/>
    <m/>
    <m/>
    <n v="25"/>
    <n v="1"/>
    <n v="1"/>
    <n v="1"/>
    <d v="2023-11-01T00:00:00"/>
    <d v="2025-05-31T00:00:00"/>
    <n v="82.428571428571431"/>
    <n v="1"/>
    <s v="DGI_x000a_Dirección de Gestión de Impuestos_x000a_Subdirección de Recaudo_x000a_Subdirección de Devoluciones _x000a_Subdirección de Cobranzas y Control Extensivo_x000a_Coordinación de Administración de Aplicativos de  Impuestos_x000a_Coordinación de Cobranzas_x000a__x000a_Dirección de Gestión de Innovación y Tecnología"/>
    <n v="1"/>
    <x v="0"/>
  </r>
  <r>
    <x v="3"/>
    <x v="2"/>
    <m/>
    <m/>
    <s v="H12."/>
    <m/>
    <m/>
    <m/>
    <n v="26"/>
    <n v="1"/>
    <n v="1"/>
    <n v="8"/>
    <d v="2025-07-01T00:00:00"/>
    <d v="2027-06-30T00:00:00"/>
    <n v="104.14285714285714"/>
    <n v="0"/>
    <s v="DGI_x000a_NC - Subproceso Innovación y Tecnología _x000a_Dirección de Gestión de Innovación y Tecnología"/>
    <n v="0"/>
    <x v="1"/>
  </r>
  <r>
    <x v="3"/>
    <x v="2"/>
    <m/>
    <m/>
    <m/>
    <m/>
    <s v="I1."/>
    <m/>
    <n v="27"/>
    <n v="1"/>
    <n v="1"/>
    <n v="1"/>
    <d v="2025-07-01T00:00:00"/>
    <d v="2027-06-30T00:00:00"/>
    <n v="104.14285714285714"/>
    <n v="0"/>
    <s v="DGI_x000a_Dirección de Gestión de Impuestos_x000a_Subdirección de Recaudo_x000a_Subdirección de Devoluciones _x000a_Subdirección de Cobranzas y Control Extensivo_x000a_Coordinación de Administración de Aplicativos de  Impuestos_x000a_Coordinación de Cobranzas"/>
    <n v="0"/>
    <x v="1"/>
  </r>
  <r>
    <x v="3"/>
    <x v="2"/>
    <m/>
    <m/>
    <m/>
    <m/>
    <s v="I2."/>
    <m/>
    <n v="28"/>
    <n v="1"/>
    <n v="1"/>
    <n v="2"/>
    <d v="2025-07-01T00:00:00"/>
    <d v="2027-06-30T00:00:00"/>
    <n v="104.14285714285714"/>
    <n v="0"/>
    <s v="DGI_x000a_Dirección de Gestión de Impuestos_x000a_Subdirección de Recaudo_x000a_Subdirección de Devoluciones _x000a_Subdirección de Cobranzas y Control Extensivo_x000a_Coordinación de Administración de Aplicativos de  Impuestos_x000a_Coordinación de Cobranzas_x000a__x000a_Dirección de Gestión de Innovación y Tecnología"/>
    <n v="0"/>
    <x v="1"/>
  </r>
  <r>
    <x v="3"/>
    <x v="2"/>
    <m/>
    <m/>
    <m/>
    <m/>
    <m/>
    <m/>
    <n v="29"/>
    <n v="1"/>
    <n v="1"/>
    <n v="35"/>
    <d v="2023-05-15T00:00:00"/>
    <d v="2023-12-15T00:00:00"/>
    <n v="30.571428571428573"/>
    <n v="1"/>
    <s v="DGI_x000a_Subdirección de Devoluciones"/>
    <n v="1"/>
    <x v="0"/>
  </r>
  <r>
    <x v="3"/>
    <x v="2"/>
    <m/>
    <m/>
    <m/>
    <m/>
    <m/>
    <m/>
    <n v="30"/>
    <n v="1"/>
    <n v="1"/>
    <n v="1"/>
    <d v="2022-08-01T00:00:00"/>
    <d v="2026-12-31T00:00:00"/>
    <n v="230.42857142857142"/>
    <n v="0.13"/>
    <s v="DGI_x000a_NC - Subproceso Innovación y Tecnología _x000a_Dirección de Gestión de Innovación y Tecnología"/>
    <n v="0.13"/>
    <x v="1"/>
  </r>
  <r>
    <x v="3"/>
    <x v="2"/>
    <s v="Insp. 1707022433_x000a_Información reservada_x000a__x000a_"/>
    <m/>
    <s v="No se especifica Hallazgo"/>
    <m/>
    <m/>
    <m/>
    <n v="1"/>
    <n v="1"/>
    <n v="1"/>
    <n v="6"/>
    <d v="2021-07-01T00:00:00"/>
    <d v="2021-09-30T00:00:00"/>
    <n v="13"/>
    <n v="1"/>
    <s v="DGI_x000a_DS - Subproceso Administraciòn de Cartera_x000a_Direccion Seccional de Impuestos y Aduanas de Yopal_x000a_Divisiones de Recaudo y Cobranzas_x000a_Fiscalizacion y Liquidación Tributaria_x000a_Aduanera y Cambiaria_x000a_Servicio al Ciudadano_x000a_Administrativa y Financiera_x000a_Despacho de Direccion Seccional_x000a__x000a_ACTUALIZADO_x000a_30112021"/>
    <n v="1"/>
    <x v="0"/>
  </r>
  <r>
    <x v="3"/>
    <x v="2"/>
    <m/>
    <m/>
    <m/>
    <m/>
    <m/>
    <m/>
    <n v="2"/>
    <n v="1"/>
    <n v="1"/>
    <n v="12"/>
    <d v="2021-07-01T00:00:00"/>
    <d v="2022-06-30T00:00:00"/>
    <n v="52"/>
    <n v="1"/>
    <s v="DGI_x000a_DS - Subproceso Administraciòn de Cartera_x000a_Direccion Seccional de Impuestos y Aduanas de Yopal_x000a_División de Recaudo y Cobranzas _x000a__x000a_ACTUALIZADO_x000a_30112021_x000a__x000a_"/>
    <n v="1"/>
    <x v="0"/>
  </r>
  <r>
    <x v="3"/>
    <x v="2"/>
    <m/>
    <m/>
    <m/>
    <m/>
    <m/>
    <m/>
    <s v="3_x000a_"/>
    <n v="1"/>
    <n v="1"/>
    <n v="1"/>
    <d v="2023-11-01T00:00:00"/>
    <d v="2024-07-31T00:00:00"/>
    <n v="39"/>
    <n v="1"/>
    <s v="DGI_x000a_NC - Subproceso Innovacion y Tecnologia_x000a_Direccion de Gestion de Innovacion y Tecnologia_x000a_Subdireccion de Innovacion y Tecnologia_x000a_Subdireccion de Soluciones y desarrollo_x000a__x000a_ACTUALIZADO_x000a_30112021"/>
    <n v="1"/>
    <x v="0"/>
  </r>
  <r>
    <x v="3"/>
    <x v="2"/>
    <m/>
    <m/>
    <m/>
    <m/>
    <m/>
    <m/>
    <n v="4"/>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
    <n v="1"/>
    <x v="0"/>
  </r>
  <r>
    <x v="3"/>
    <x v="2"/>
    <m/>
    <m/>
    <m/>
    <m/>
    <m/>
    <m/>
    <n v="5"/>
    <n v="1"/>
    <n v="1"/>
    <n v="1"/>
    <d v="2024-02-01T00:00:00"/>
    <d v="2025-03-31T00:00:00"/>
    <n v="60.571428571428569"/>
    <n v="1"/>
    <s v="DGI_x000a_NC - Subproceso Innovacion y Tecnologia_x000a_Direccion de Gestion de Innovacion y Tecnologia_x000a_Subdireccion de Innovacion y Proyectos_x000a_Subdireccion de Soluciones y Desarrollo_x000a__x000a_"/>
    <n v="1"/>
    <x v="0"/>
  </r>
  <r>
    <x v="3"/>
    <x v="2"/>
    <m/>
    <m/>
    <m/>
    <m/>
    <m/>
    <m/>
    <n v="6"/>
    <n v="1"/>
    <n v="1"/>
    <n v="1"/>
    <d v="2023-11-01T00:00:00"/>
    <d v="2025-03-31T00:00:00"/>
    <n v="73.714285714285708"/>
    <n v="1"/>
    <s v="DGI_x000a_NC - Subproceso Innovacion y Tecnologia_x000a_Direccion de Gestion de Innovacion y Tecnologia_x000a_Subdireccion de Innovacion y Proyectos_x000a_Subdireccion de Soluciones y Desarrollo_x000a__x000a_"/>
    <n v="1"/>
    <x v="0"/>
  </r>
  <r>
    <x v="3"/>
    <x v="2"/>
    <m/>
    <m/>
    <m/>
    <m/>
    <m/>
    <m/>
    <n v="7"/>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
    <n v="1"/>
    <x v="0"/>
  </r>
  <r>
    <x v="3"/>
    <x v="2"/>
    <m/>
    <m/>
    <m/>
    <m/>
    <m/>
    <m/>
    <n v="8"/>
    <n v="1"/>
    <n v="1"/>
    <n v="1"/>
    <d v="2023-11-01T00:00:00"/>
    <d v="2025-03-31T00:00:00"/>
    <n v="73.714285714285708"/>
    <n v="1"/>
    <s v="DGI_x000a_NC - Subproceso Innovacion y Tecnologia_x000a_Direccion de Gestion de Innovacion y Tecnologia_x000a_Subdireccion de Innovacion y Proyectos_x000a_Subdireccion de Soluciones y Desarrollo_x000a__x000a_"/>
    <n v="1"/>
    <x v="0"/>
  </r>
  <r>
    <x v="3"/>
    <x v="2"/>
    <m/>
    <m/>
    <m/>
    <m/>
    <m/>
    <m/>
    <n v="9"/>
    <n v="1"/>
    <n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1"/>
    <x v="0"/>
  </r>
  <r>
    <x v="3"/>
    <x v="2"/>
    <m/>
    <m/>
    <m/>
    <m/>
    <m/>
    <m/>
    <n v="10"/>
    <n v="1"/>
    <n v="1"/>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
    <n v="0"/>
    <x v="1"/>
  </r>
  <r>
    <x v="3"/>
    <x v="2"/>
    <m/>
    <m/>
    <m/>
    <m/>
    <m/>
    <m/>
    <n v="11"/>
    <n v="1"/>
    <n v="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
    <n v="0"/>
    <x v="1"/>
  </r>
  <r>
    <x v="3"/>
    <x v="2"/>
    <m/>
    <m/>
    <m/>
    <m/>
    <m/>
    <m/>
    <n v="12"/>
    <n v="1"/>
    <n v="1"/>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0"/>
    <x v="1"/>
  </r>
  <r>
    <x v="3"/>
    <x v="2"/>
    <m/>
    <m/>
    <m/>
    <m/>
    <m/>
    <m/>
    <n v="13"/>
    <n v="1"/>
    <n v="1"/>
    <n v="12"/>
    <d v="2021-07-01T00:00:00"/>
    <d v="2022-06-30T00:00:00"/>
    <n v="52"/>
    <n v="1"/>
    <s v="DGI_x000a_DS - Subproceso Administraciòn de Cartera_x000a_Dirección de Gestión de Impuestos_x000a_Direccion Seccional de Impuestos y Aduanas de Yopal_x000a_Jefes de División de Recaudo y Cobranzas _x000a__x000a_ACTUALIZADO_x000a_30112021"/>
    <n v="1"/>
    <x v="0"/>
  </r>
  <r>
    <x v="3"/>
    <x v="2"/>
    <s v="Insp. 1707022441_x000a_Información reservada"/>
    <m/>
    <s v="H1."/>
    <m/>
    <m/>
    <m/>
    <n v="1"/>
    <n v="1"/>
    <n v="1"/>
    <n v="1"/>
    <d v="2022-03-01T00:00:00"/>
    <d v="2022-08-31T00:00:00"/>
    <n v="26.142857142857142"/>
    <n v="1"/>
    <s v="DGI_x000a_NC - Subproceso Recaudo - Devoluciones_x000a_Subdirección de Devoluciones"/>
    <n v="1"/>
    <x v="0"/>
  </r>
  <r>
    <x v="3"/>
    <x v="2"/>
    <m/>
    <m/>
    <m/>
    <m/>
    <m/>
    <m/>
    <m/>
    <n v="1"/>
    <n v="1"/>
    <n v="1"/>
    <d v="2022-08-01T00:00:00"/>
    <d v="2022-09-30T00:00:00"/>
    <n v="8.5714285714285712"/>
    <n v="1"/>
    <s v="DGI_x000a_NC - Subproceso Recaudo - Devoluciones_x000a_Subdirección de Devoluciones"/>
    <n v="1"/>
    <x v="0"/>
  </r>
  <r>
    <x v="3"/>
    <x v="2"/>
    <m/>
    <m/>
    <m/>
    <m/>
    <m/>
    <m/>
    <n v="2"/>
    <n v="1"/>
    <n v="1"/>
    <n v="11"/>
    <d v="2022-03-01T00:00:00"/>
    <d v="2022-07-31T00:00:00"/>
    <n v="21.714285714285715"/>
    <n v="1"/>
    <s v="DGI_x000a_NC - Subproceso Recaudo - Devoluciones_x000a_Subdirección de Devoluciones"/>
    <n v="1"/>
    <x v="0"/>
  </r>
  <r>
    <x v="3"/>
    <x v="2"/>
    <m/>
    <m/>
    <m/>
    <m/>
    <m/>
    <m/>
    <n v="3"/>
    <n v="1"/>
    <n v="1"/>
    <n v="1"/>
    <d v="2023-11-01T00:00:00"/>
    <d v="2024-07-31T00:00:00"/>
    <n v="39"/>
    <n v="1"/>
    <s v="DGI_x000a_NC-Subproceso Innovacion y Tecnologia_x000a_Subdireccion de Innovacion y Proyectos"/>
    <n v="1"/>
    <x v="0"/>
  </r>
  <r>
    <x v="3"/>
    <x v="2"/>
    <m/>
    <m/>
    <m/>
    <m/>
    <m/>
    <m/>
    <n v="4"/>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2"/>
    <m/>
    <m/>
    <s v="H2."/>
    <m/>
    <m/>
    <m/>
    <n v="5"/>
    <n v="1"/>
    <n v="1"/>
    <n v="1"/>
    <d v="2024-02-01T00:00:00"/>
    <d v="2025-03-31T00:00:00"/>
    <n v="60.571428571428569"/>
    <n v="1"/>
    <s v="DGI_x000a_NC-Subproceso Innovacion y Tecnologia_x000a_Subdireccion de Innovacion y Proyectos"/>
    <n v="1"/>
    <x v="0"/>
  </r>
  <r>
    <x v="3"/>
    <x v="2"/>
    <m/>
    <m/>
    <m/>
    <m/>
    <m/>
    <m/>
    <n v="6"/>
    <n v="1"/>
    <n v="1"/>
    <n v="1"/>
    <d v="2023-11-01T00:00:00"/>
    <d v="2025-03-31T00:00:00"/>
    <n v="73.714285714285708"/>
    <n v="1"/>
    <s v="DGI_x000a_NC-Subproceso Innovacion y Tecnologia_x000a_Subdireccion de Innovacion y Proyectos"/>
    <n v="1"/>
    <x v="0"/>
  </r>
  <r>
    <x v="3"/>
    <x v="2"/>
    <m/>
    <m/>
    <m/>
    <m/>
    <m/>
    <m/>
    <n v="7"/>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2"/>
    <m/>
    <m/>
    <m/>
    <m/>
    <m/>
    <m/>
    <n v="8"/>
    <n v="1"/>
    <n v="1"/>
    <n v="1"/>
    <d v="2023-11-01T00:00:00"/>
    <d v="2025-03-31T00:00:00"/>
    <n v="73.714285714285708"/>
    <n v="1"/>
    <s v="DGI_x000a_NC-Subproceso Innovacion y Tecnologia_x000a_Subdireccion de Innovacion y Proyectos"/>
    <n v="1"/>
    <x v="0"/>
  </r>
  <r>
    <x v="3"/>
    <x v="2"/>
    <m/>
    <m/>
    <m/>
    <m/>
    <m/>
    <m/>
    <n v="9"/>
    <n v="1"/>
    <n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1"/>
    <x v="0"/>
  </r>
  <r>
    <x v="3"/>
    <x v="2"/>
    <m/>
    <m/>
    <m/>
    <m/>
    <m/>
    <m/>
    <n v="10"/>
    <n v="1"/>
    <n v="1"/>
    <n v="8"/>
    <d v="2025-07-01T00:00:00"/>
    <d v="2027-06-30T00:00:00"/>
    <n v="104.14285714285714"/>
    <n v="0"/>
    <s v="DGI_x000a_NC-Subproceso Innovacion y Tecnologia_x000a_Subdireccion de Innovacion y Proyectos"/>
    <n v="0"/>
    <x v="1"/>
  </r>
  <r>
    <x v="3"/>
    <x v="2"/>
    <m/>
    <m/>
    <m/>
    <m/>
    <m/>
    <m/>
    <n v="11"/>
    <n v="1"/>
    <n v="1"/>
    <n v="1"/>
    <d v="2025-07-01T00:00:00"/>
    <d v="2027-06-30T00:00:00"/>
    <n v="104.14285714285714"/>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0"/>
    <x v="1"/>
  </r>
  <r>
    <x v="3"/>
    <x v="2"/>
    <m/>
    <m/>
    <m/>
    <m/>
    <m/>
    <m/>
    <n v="12"/>
    <n v="1"/>
    <n v="1"/>
    <n v="2"/>
    <d v="2025-07-01T00:00:00"/>
    <d v="2027-06-30T00:00:00"/>
    <n v="104.14285714285714"/>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0"/>
    <x v="1"/>
  </r>
  <r>
    <x v="3"/>
    <x v="2"/>
    <m/>
    <m/>
    <m/>
    <m/>
    <m/>
    <m/>
    <n v="13"/>
    <n v="1"/>
    <n v="1"/>
    <n v="1"/>
    <d v="2022-03-01T00:00:00"/>
    <d v="2022-07-31T00:00:00"/>
    <n v="21.714285714285715"/>
    <n v="1"/>
    <s v="DGI_x000a_NC - Subproceso Recaudo - Devoluciones_x000a_Subdirección de Devoluciones"/>
    <n v="1"/>
    <x v="0"/>
  </r>
  <r>
    <x v="3"/>
    <x v="2"/>
    <m/>
    <m/>
    <s v="H3."/>
    <m/>
    <m/>
    <m/>
    <n v="14"/>
    <n v="1"/>
    <n v="1"/>
    <n v="1"/>
    <d v="2022-04-01T00:00:00"/>
    <d v="2022-05-31T00:00:00"/>
    <n v="8.5714285714285712"/>
    <n v="1"/>
    <s v="DGI_x000a_NC - Subproceso Recaudo - Devoluciones_x000a_Subdirección de Devoluciones"/>
    <n v="1"/>
    <x v="0"/>
  </r>
  <r>
    <x v="3"/>
    <x v="2"/>
    <m/>
    <m/>
    <m/>
    <m/>
    <m/>
    <m/>
    <m/>
    <n v="1"/>
    <n v="1"/>
    <n v="1"/>
    <d v="2022-06-01T00:00:00"/>
    <d v="2022-08-30T00:00:00"/>
    <n v="12.857142857142858"/>
    <n v="1"/>
    <s v="DGI_x000a_NC - Subproceso Recaudo - Devoluciones_x000a_Subdirección de Devoluciones"/>
    <n v="1"/>
    <x v="0"/>
  </r>
  <r>
    <x v="3"/>
    <x v="2"/>
    <m/>
    <m/>
    <m/>
    <m/>
    <m/>
    <m/>
    <n v="15"/>
    <n v="1"/>
    <n v="1"/>
    <n v="6"/>
    <d v="2022-04-01T00:00:00"/>
    <d v="2022-09-05T00:00:00"/>
    <n v="22.428571428571427"/>
    <n v="1"/>
    <s v="DGI_x000a_NC - Subproceso Recaudo - Devoluciones_x000a_Subdirección de Devoluciones"/>
    <n v="1"/>
    <x v="0"/>
  </r>
  <r>
    <x v="3"/>
    <x v="2"/>
    <m/>
    <m/>
    <m/>
    <m/>
    <m/>
    <m/>
    <m/>
    <n v="1"/>
    <n v="1"/>
    <n v="6"/>
    <d v="2022-04-01T00:00:00"/>
    <d v="2022-09-05T00:00:00"/>
    <n v="22.428571428571427"/>
    <n v="1"/>
    <s v="DGI_x000a_NC - Subproceso Recaudo - Devoluciones_x000a_Subdirección de Devoluciones"/>
    <n v="1"/>
    <x v="0"/>
  </r>
  <r>
    <x v="3"/>
    <x v="2"/>
    <m/>
    <m/>
    <m/>
    <m/>
    <m/>
    <m/>
    <n v="16"/>
    <n v="1"/>
    <n v="1"/>
    <n v="6"/>
    <d v="2022-04-05T00:00:00"/>
    <d v="2022-09-15T00:00:00"/>
    <n v="23.285714285714285"/>
    <n v="1"/>
    <s v="DGI_x000a_NC - Subproceso Recaudo - Devoluciones_x000a_Subdirección de Devoluciones"/>
    <n v="1"/>
    <x v="0"/>
  </r>
  <r>
    <x v="3"/>
    <x v="2"/>
    <m/>
    <m/>
    <m/>
    <m/>
    <m/>
    <m/>
    <m/>
    <n v="1"/>
    <n v="1"/>
    <n v="6"/>
    <d v="2022-04-05T00:00:00"/>
    <d v="2022-09-15T00:00:00"/>
    <n v="23.285714285714285"/>
    <n v="1"/>
    <s v="DGI_x000a_NC - Subproceso Recaudo - Devoluciones_x000a_Subdirección de Devoluciones"/>
    <n v="1"/>
    <x v="0"/>
  </r>
  <r>
    <x v="3"/>
    <x v="2"/>
    <m/>
    <m/>
    <m/>
    <m/>
    <m/>
    <m/>
    <n v="17"/>
    <n v="1"/>
    <n v="1"/>
    <n v="1"/>
    <d v="2022-03-01T00:00:00"/>
    <d v="2022-07-31T00:00:00"/>
    <n v="21.714285714285715"/>
    <n v="1"/>
    <s v="DGI_x000a_NC - Subproceso Recaudo - Devoluciones_x000a_Subdirección de Devoluciones"/>
    <n v="1"/>
    <x v="0"/>
  </r>
  <r>
    <x v="3"/>
    <x v="2"/>
    <s v="TT_x000a__x000a_Insp. 1707022401 _x000a_Insp. 1707022411 _x000a_Insp. 1707022413 _x000a_Insp. 1707022420 _x000a_Información reservada"/>
    <m/>
    <s v="TT_x000a__x000a_Insp. 1707022401 _x000a_Insp. 1707022411 _x000a_Insp. 1707022413 _x000a_Insp.1707022420 "/>
    <m/>
    <m/>
    <m/>
    <n v="1"/>
    <n v="1"/>
    <n v="1"/>
    <n v="1"/>
    <d v="2023-11-01T00:00:00"/>
    <d v="2024-07-31T00:00:00"/>
    <n v="39"/>
    <n v="1"/>
    <s v="DGI _x000a_NC - Subproceso Innovacion y Tecnologia_x000a_Dirección de Gestión de Innovación y Tecnología"/>
    <n v="1"/>
    <x v="0"/>
  </r>
  <r>
    <x v="3"/>
    <x v="2"/>
    <m/>
    <m/>
    <m/>
    <m/>
    <m/>
    <m/>
    <n v="2"/>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2"/>
    <m/>
    <m/>
    <m/>
    <m/>
    <m/>
    <m/>
    <n v="3"/>
    <n v="1"/>
    <n v="1"/>
    <n v="1"/>
    <d v="2024-02-01T00:00:00"/>
    <d v="2025-03-31T00:00:00"/>
    <n v="60.571428571428569"/>
    <n v="1"/>
    <s v="DGI _x000a_NC - Subproceso Innovacion y Tecnologia_x000a_Dirección de Gestión de Innovación y Tecnología"/>
    <n v="1"/>
    <x v="0"/>
  </r>
  <r>
    <x v="3"/>
    <x v="2"/>
    <m/>
    <m/>
    <m/>
    <m/>
    <m/>
    <m/>
    <n v="4"/>
    <n v="1"/>
    <n v="1"/>
    <n v="1"/>
    <d v="2023-11-01T00:00:00"/>
    <d v="2025-03-31T00:00:00"/>
    <n v="73.714285714285708"/>
    <n v="1"/>
    <s v="DGI _x000a_NC - Subproceso Innovacion y Tecnologia_x000a_Dirección de Gestión de Innovación y Tecnología"/>
    <n v="1"/>
    <x v="0"/>
  </r>
  <r>
    <x v="3"/>
    <x v="2"/>
    <m/>
    <m/>
    <m/>
    <m/>
    <m/>
    <m/>
    <n v="5"/>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2"/>
    <m/>
    <m/>
    <m/>
    <m/>
    <m/>
    <m/>
    <n v="6"/>
    <n v="1"/>
    <n v="1"/>
    <n v="1"/>
    <d v="2023-11-01T00:00:00"/>
    <d v="2025-03-31T00:00:00"/>
    <n v="73.714285714285708"/>
    <n v="1"/>
    <s v="DGI _x000a_NC - Subproceso Innovacion y Tecnologia_x000a_Dirección de Gestión de Innovación y Tecnología"/>
    <n v="1"/>
    <x v="0"/>
  </r>
  <r>
    <x v="3"/>
    <x v="2"/>
    <m/>
    <m/>
    <m/>
    <m/>
    <m/>
    <m/>
    <n v="7"/>
    <n v="1"/>
    <n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1"/>
    <x v="0"/>
  </r>
  <r>
    <x v="3"/>
    <x v="2"/>
    <m/>
    <m/>
    <m/>
    <m/>
    <m/>
    <m/>
    <n v="8"/>
    <n v="1"/>
    <n v="1"/>
    <n v="10"/>
    <d v="2025-06-01T00:00:00"/>
    <d v="2027-12-31T00:00:00"/>
    <n v="134.71428571428572"/>
    <n v="0"/>
    <s v="DGI _x000a_NC - Subproceso Innovacion y Tecnologia_x000a_Dirección de Gestión de Innovación y Tecnología"/>
    <n v="0"/>
    <x v="1"/>
  </r>
  <r>
    <x v="3"/>
    <x v="2"/>
    <m/>
    <m/>
    <m/>
    <m/>
    <m/>
    <m/>
    <n v="9"/>
    <n v="1"/>
    <n v="1"/>
    <n v="1"/>
    <d v="2025-06-01T00:00:00"/>
    <d v="2027-12-31T00:00:00"/>
    <n v="134.71428571428572"/>
    <n v="0.2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0.21"/>
    <x v="1"/>
  </r>
  <r>
    <x v="3"/>
    <x v="2"/>
    <m/>
    <m/>
    <m/>
    <m/>
    <m/>
    <m/>
    <n v="10"/>
    <n v="1"/>
    <n v="1"/>
    <n v="2"/>
    <d v="2025-06-01T00:00:00"/>
    <d v="2027-12-31T00:00:00"/>
    <n v="134.71428571428572"/>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0"/>
    <x v="1"/>
  </r>
  <r>
    <x v="3"/>
    <x v="2"/>
    <m/>
    <m/>
    <m/>
    <m/>
    <m/>
    <m/>
    <n v="3"/>
    <n v="1"/>
    <n v="1"/>
    <n v="1"/>
    <d v="2023-11-01T00:00:00"/>
    <d v="2024-07-31T00:00:00"/>
    <n v="39"/>
    <n v="1"/>
    <s v="DGI _x000a_NC - Subproceso Innovacion y Tecnologia_x000a_Dirección de Gestión de Innovación y Tecnología"/>
    <n v="1"/>
    <x v="0"/>
  </r>
  <r>
    <x v="3"/>
    <x v="2"/>
    <m/>
    <m/>
    <m/>
    <m/>
    <m/>
    <m/>
    <n v="4"/>
    <n v="1"/>
    <n v="1"/>
    <n v="1"/>
    <d v="2024-10-01T00:00:00"/>
    <d v="2024-11-30T00:00:00"/>
    <n v="8.5714285714285712"/>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2"/>
    <m/>
    <m/>
    <m/>
    <m/>
    <m/>
    <m/>
    <n v="5"/>
    <n v="1"/>
    <n v="1"/>
    <n v="1"/>
    <d v="2024-10-01T00:00:00"/>
    <d v="2024-11-30T00:00:00"/>
    <n v="8.5714285714285712"/>
    <n v="1"/>
    <s v="DGI _x000a_NC - Subproceso Innovacion y Tecnologia_x000a_Dirección de Gestión de Innovación y Tecnología"/>
    <n v="1"/>
    <x v="0"/>
  </r>
  <r>
    <x v="3"/>
    <x v="2"/>
    <m/>
    <m/>
    <m/>
    <m/>
    <m/>
    <m/>
    <n v="6"/>
    <n v="1"/>
    <n v="1"/>
    <n v="1"/>
    <d v="2024-10-01T00:00:00"/>
    <d v="2024-11-30T00:00:00"/>
    <n v="8.5714285714285712"/>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2"/>
    <m/>
    <m/>
    <m/>
    <m/>
    <m/>
    <m/>
    <n v="7"/>
    <n v="1"/>
    <n v="1"/>
    <n v="1"/>
    <d v="2024-10-01T00:00:00"/>
    <d v="2024-11-30T00:00:00"/>
    <n v="8.5714285714285712"/>
    <n v="1"/>
    <s v="DGI _x000a_NC - Subproceso Innovacion y Tecnologia_x000a_Dirección de Gestión de Innovación y Tecnología"/>
    <n v="1"/>
    <x v="0"/>
  </r>
  <r>
    <x v="3"/>
    <x v="2"/>
    <m/>
    <m/>
    <m/>
    <m/>
    <m/>
    <m/>
    <n v="8"/>
    <n v="1"/>
    <n v="1"/>
    <n v="1"/>
    <d v="2024-10-01T00:00:00"/>
    <d v="2025-02-28T00:00:00"/>
    <n v="21.428571428571427"/>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1"/>
    <x v="0"/>
  </r>
  <r>
    <x v="3"/>
    <x v="2"/>
    <m/>
    <m/>
    <m/>
    <m/>
    <m/>
    <m/>
    <n v="9"/>
    <n v="1"/>
    <n v="1"/>
    <n v="4"/>
    <d v="2025-03-01T00:00:00"/>
    <d v="2026-12-31T00:00:00"/>
    <n v="95.714285714285708"/>
    <n v="0.25"/>
    <s v="DGI _x000a_NC - Subproceso Innovacion y Tecnologia_x000a_Dirección de Gestión de Innovación y Tecnología"/>
    <n v="0.25"/>
    <x v="1"/>
  </r>
  <r>
    <x v="3"/>
    <x v="2"/>
    <m/>
    <m/>
    <m/>
    <m/>
    <m/>
    <m/>
    <n v="10"/>
    <n v="1"/>
    <n v="1"/>
    <n v="1"/>
    <d v="2025-03-01T00:00:00"/>
    <d v="2026-12-31T00:00:00"/>
    <n v="95.714285714285708"/>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0"/>
    <x v="1"/>
  </r>
  <r>
    <x v="3"/>
    <x v="2"/>
    <m/>
    <m/>
    <m/>
    <m/>
    <m/>
    <m/>
    <n v="11"/>
    <n v="1"/>
    <n v="1"/>
    <n v="2"/>
    <d v="2025-03-01T00:00:00"/>
    <d v="2026-12-31T00:00:00"/>
    <n v="95.714285714285708"/>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0"/>
    <x v="1"/>
  </r>
  <r>
    <x v="3"/>
    <x v="2"/>
    <m/>
    <m/>
    <m/>
    <m/>
    <m/>
    <m/>
    <n v="3"/>
    <n v="1"/>
    <n v="1"/>
    <n v="1"/>
    <d v="2023-11-01T00:00:00"/>
    <d v="2024-07-31T00:00:00"/>
    <n v="39"/>
    <n v="1"/>
    <s v="DGI _x000a_NC - Subproceso Innovacion y Tecnologia_x000a_Subdirección de Gestión de Tecnología de la Información y las Telecomunicaciones"/>
    <n v="1"/>
    <x v="0"/>
  </r>
  <r>
    <x v="3"/>
    <x v="2"/>
    <m/>
    <m/>
    <m/>
    <m/>
    <m/>
    <m/>
    <n v="4"/>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2"/>
    <m/>
    <m/>
    <m/>
    <m/>
    <m/>
    <m/>
    <n v="5"/>
    <n v="1"/>
    <n v="1"/>
    <n v="1"/>
    <d v="2024-02-01T00:00:00"/>
    <d v="2025-03-31T00:00:00"/>
    <n v="60.571428571428569"/>
    <n v="1"/>
    <s v="DGI _x000a_NC - Subproceso Innovacion y Tecnologia_x000a_Subdirección de Gestión de Tecnología de la Información y las Telecomunicaciones"/>
    <n v="1"/>
    <x v="0"/>
  </r>
  <r>
    <x v="3"/>
    <x v="2"/>
    <m/>
    <m/>
    <m/>
    <m/>
    <m/>
    <m/>
    <n v="6"/>
    <n v="1"/>
    <n v="1"/>
    <n v="1"/>
    <d v="2023-11-01T00:00:00"/>
    <d v="2025-03-31T00:00:00"/>
    <n v="73.714285714285708"/>
    <n v="1"/>
    <s v="DGI _x000a_NC - Subproceso Innovacion y Tecnologia_x000a_Subdirección de Gestión de Tecnología de la Información y las Telecomunicaciones"/>
    <n v="1"/>
    <x v="0"/>
  </r>
  <r>
    <x v="3"/>
    <x v="2"/>
    <m/>
    <m/>
    <m/>
    <m/>
    <m/>
    <m/>
    <n v="7"/>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2"/>
    <m/>
    <m/>
    <m/>
    <m/>
    <m/>
    <m/>
    <n v="8"/>
    <n v="1"/>
    <n v="1"/>
    <n v="1"/>
    <d v="2023-11-01T00:00:00"/>
    <d v="2025-03-31T00:00:00"/>
    <n v="73.714285714285708"/>
    <n v="1"/>
    <s v="DGI _x000a_NC - Subproceso Innovacion y Tecnologia_x000a_Subdirección de Gestión de Tecnología de la Información y las Telecomunicaciones"/>
    <n v="1"/>
    <x v="0"/>
  </r>
  <r>
    <x v="3"/>
    <x v="2"/>
    <m/>
    <m/>
    <m/>
    <m/>
    <m/>
    <m/>
    <n v="9"/>
    <n v="1"/>
    <n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1"/>
    <x v="0"/>
  </r>
  <r>
    <x v="3"/>
    <x v="2"/>
    <m/>
    <m/>
    <m/>
    <m/>
    <m/>
    <m/>
    <n v="10"/>
    <n v="1"/>
    <n v="1"/>
    <n v="10"/>
    <d v="2025-06-01T00:00:00"/>
    <d v="2027-12-31T00:00:00"/>
    <n v="134.71428571428572"/>
    <n v="0"/>
    <s v="DGI _x000a_NC - Subproceso Innovacion y Tecnologia_x000a_Subdirección de Gestión de Tecnología de la Información y las Telecomunicaciones"/>
    <n v="0"/>
    <x v="1"/>
  </r>
  <r>
    <x v="3"/>
    <x v="2"/>
    <m/>
    <m/>
    <m/>
    <m/>
    <m/>
    <m/>
    <n v="11"/>
    <n v="1"/>
    <n v="1"/>
    <n v="1"/>
    <d v="2025-06-01T00:00:00"/>
    <d v="2027-12-31T00:00:00"/>
    <n v="134.71428571428572"/>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0"/>
    <x v="1"/>
  </r>
  <r>
    <x v="3"/>
    <x v="2"/>
    <m/>
    <m/>
    <m/>
    <m/>
    <m/>
    <m/>
    <n v="12"/>
    <n v="1"/>
    <n v="1"/>
    <n v="2"/>
    <d v="2025-06-01T00:00:00"/>
    <d v="2027-12-31T00:00:00"/>
    <n v="134.71428571428572"/>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0"/>
    <x v="1"/>
  </r>
  <r>
    <x v="3"/>
    <x v="2"/>
    <m/>
    <m/>
    <m/>
    <m/>
    <m/>
    <m/>
    <n v="3"/>
    <n v="1"/>
    <n v="1"/>
    <n v="1"/>
    <d v="2023-11-01T00:00:00"/>
    <d v="2024-07-31T00:00:00"/>
    <n v="39"/>
    <n v="1"/>
    <s v="DGI _x000a_NC - Subproceso Innovacion y Tecnologia_x000a_Subdirección de Gestión de Tecnología de la Información y las Telecomunicaciones"/>
    <n v="1"/>
    <x v="0"/>
  </r>
  <r>
    <x v="3"/>
    <x v="2"/>
    <m/>
    <m/>
    <m/>
    <m/>
    <m/>
    <m/>
    <n v="4"/>
    <n v="1"/>
    <n v="1"/>
    <n v="1"/>
    <d v="2023-11-01T00:00:00"/>
    <d v="2025-03-31T00:00:00"/>
    <n v="73.714285714285708"/>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2"/>
    <m/>
    <m/>
    <m/>
    <m/>
    <m/>
    <m/>
    <n v="5"/>
    <n v="1"/>
    <n v="1"/>
    <n v="1"/>
    <d v="2024-02-01T00:00:00"/>
    <d v="2025-03-31T00:00:00"/>
    <n v="60.571428571428569"/>
    <n v="1"/>
    <s v="DGI _x000a_NC - Subproceso Innovacion y Tecnologia_x000a_Subdirección de Gestión de Tecnología de la Información y las Telecomunicaciones"/>
    <n v="1"/>
    <x v="0"/>
  </r>
  <r>
    <x v="3"/>
    <x v="2"/>
    <m/>
    <m/>
    <m/>
    <m/>
    <m/>
    <m/>
    <n v="6"/>
    <n v="1"/>
    <n v="1"/>
    <n v="1"/>
    <d v="2024-02-01T00:00:00"/>
    <d v="2025-03-31T00:00:00"/>
    <n v="60.571428571428569"/>
    <n v="1"/>
    <s v="DGI _x000a_NC - Subproceso Innovacion y Tecnologia_x000a_Subdirección de Gestión de Tecnología de la Información y las Telecomunicaciones"/>
    <n v="1"/>
    <x v="0"/>
  </r>
  <r>
    <x v="3"/>
    <x v="2"/>
    <m/>
    <m/>
    <m/>
    <m/>
    <m/>
    <m/>
    <n v="7"/>
    <n v="1"/>
    <n v="1"/>
    <n v="1"/>
    <d v="2023-11-01T00:00:00"/>
    <d v="2025-03-31T00:00:00"/>
    <n v="73.714285714285708"/>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2"/>
    <m/>
    <m/>
    <m/>
    <m/>
    <m/>
    <m/>
    <n v="8"/>
    <n v="1"/>
    <n v="1"/>
    <n v="1"/>
    <d v="2024-02-01T00:00:00"/>
    <d v="2025-03-31T00:00:00"/>
    <n v="60.571428571428569"/>
    <n v="1"/>
    <s v="DGI _x000a_NC - Subproceso Innovacion y Tecnologia_x000a_Subdirección de Gestión de Tecnología de la Información y las Telecomunicaciones"/>
    <n v="1"/>
    <x v="0"/>
  </r>
  <r>
    <x v="3"/>
    <x v="2"/>
    <m/>
    <m/>
    <m/>
    <m/>
    <m/>
    <m/>
    <n v="9"/>
    <n v="1"/>
    <n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1"/>
    <x v="0"/>
  </r>
  <r>
    <x v="3"/>
    <x v="2"/>
    <m/>
    <m/>
    <m/>
    <m/>
    <m/>
    <m/>
    <n v="10"/>
    <n v="1"/>
    <n v="1"/>
    <n v="10"/>
    <d v="2023-11-01T00:00:00"/>
    <d v="2027-12-31T00:00:00"/>
    <n v="217.28571428571428"/>
    <n v="0"/>
    <s v="DGI _x000a_NC - Subproceso Innovacion y Tecnologia_x000a_Subdirección de Gestión de Tecnología de la Información y las Telecomunicaciones"/>
    <n v="0"/>
    <x v="1"/>
  </r>
  <r>
    <x v="3"/>
    <x v="2"/>
    <m/>
    <m/>
    <m/>
    <m/>
    <m/>
    <m/>
    <n v="11"/>
    <n v="1"/>
    <n v="1"/>
    <n v="1"/>
    <d v="2025-06-01T00:00:00"/>
    <d v="2027-12-31T00:00:00"/>
    <n v="134.71428571428572"/>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0"/>
    <x v="1"/>
  </r>
  <r>
    <x v="3"/>
    <x v="2"/>
    <m/>
    <m/>
    <m/>
    <m/>
    <m/>
    <m/>
    <n v="12"/>
    <n v="1"/>
    <n v="1"/>
    <n v="2"/>
    <d v="2025-06-01T00:00:00"/>
    <d v="2027-12-31T00:00:00"/>
    <n v="134.71428571428572"/>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0"/>
    <x v="1"/>
  </r>
  <r>
    <x v="3"/>
    <x v="2"/>
    <s v="Insp. 1707022450_x000a_Información reservada_x000a__x000a_"/>
    <m/>
    <s v="H1. "/>
    <m/>
    <m/>
    <m/>
    <n v="1"/>
    <n v="1"/>
    <n v="1"/>
    <n v="1"/>
    <d v="2023-11-01T00:00:00"/>
    <d v="2024-07-31T00:00:00"/>
    <n v="39"/>
    <n v="1"/>
    <s v="DGI_x000a_NC- Subproceso Innovación y Tecnología_x000a_Dirección de Gestión de Innovación y Tecnología"/>
    <n v="1"/>
    <x v="0"/>
  </r>
  <r>
    <x v="3"/>
    <x v="2"/>
    <m/>
    <m/>
    <m/>
    <m/>
    <m/>
    <m/>
    <n v="2"/>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2"/>
    <m/>
    <m/>
    <m/>
    <m/>
    <m/>
    <m/>
    <n v="3"/>
    <n v="1"/>
    <n v="1"/>
    <n v="1"/>
    <d v="2024-02-01T00:00:00"/>
    <d v="2025-03-31T00:00:00"/>
    <n v="60.571428571428569"/>
    <n v="1"/>
    <s v="DGI_x000a_NC- Subproceso Innovación y Tecnología_x000a_Dirección de Gestión de Innovación y Tecnología"/>
    <n v="1"/>
    <x v="0"/>
  </r>
  <r>
    <x v="3"/>
    <x v="2"/>
    <m/>
    <m/>
    <m/>
    <m/>
    <m/>
    <m/>
    <n v="4"/>
    <n v="1"/>
    <n v="1"/>
    <n v="1"/>
    <d v="2023-11-01T00:00:00"/>
    <d v="2025-03-31T00:00:00"/>
    <n v="73.714285714285708"/>
    <n v="1"/>
    <s v="DGI_x000a_NC- Subproceso Innovación y Tecnología_x000a_Dirección de Gestión de Innovación y Tecnología"/>
    <n v="1"/>
    <x v="0"/>
  </r>
  <r>
    <x v="3"/>
    <x v="2"/>
    <m/>
    <m/>
    <m/>
    <m/>
    <m/>
    <m/>
    <n v="5"/>
    <n v="1"/>
    <n v="1"/>
    <n v="1"/>
    <d v="2024-02-01T00:00:00"/>
    <d v="2025-03-31T00:00:00"/>
    <n v="60.571428571428569"/>
    <n v="1"/>
    <s v="DGI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2"/>
    <m/>
    <m/>
    <m/>
    <m/>
    <m/>
    <m/>
    <n v="6"/>
    <n v="1"/>
    <n v="1"/>
    <n v="1"/>
    <d v="2023-11-01T00:00:00"/>
    <d v="2025-03-31T00:00:00"/>
    <n v="73.714285714285708"/>
    <n v="1"/>
    <s v="DGI_x000a_NC- Subproceso Innovación y Tecnología_x000a_Dirección de Gestión de Innovación y Tecnología"/>
    <n v="1"/>
    <x v="0"/>
  </r>
  <r>
    <x v="3"/>
    <x v="2"/>
    <m/>
    <m/>
    <m/>
    <m/>
    <m/>
    <m/>
    <n v="7"/>
    <n v="1"/>
    <n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1"/>
    <x v="0"/>
  </r>
  <r>
    <x v="3"/>
    <x v="2"/>
    <m/>
    <m/>
    <m/>
    <m/>
    <m/>
    <m/>
    <n v="20"/>
    <n v="1"/>
    <n v="1"/>
    <n v="7"/>
    <d v="2026-01-02T00:00:00"/>
    <d v="2027-09-30T00:00:00"/>
    <n v="90.857142857142861"/>
    <n v="0"/>
    <s v="DGI_x000a_NC- Subproceso Innovación y Tecnología_x000a_Dirección de Gestión de Innovación y Tecnología"/>
    <n v="0"/>
    <x v="1"/>
  </r>
  <r>
    <x v="3"/>
    <x v="2"/>
    <m/>
    <m/>
    <m/>
    <m/>
    <m/>
    <m/>
    <n v="21"/>
    <n v="1"/>
    <n v="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0"/>
    <x v="1"/>
  </r>
  <r>
    <x v="3"/>
    <x v="2"/>
    <m/>
    <m/>
    <m/>
    <m/>
    <m/>
    <m/>
    <n v="22"/>
    <n v="1"/>
    <n v="1"/>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0"/>
    <x v="1"/>
  </r>
  <r>
    <x v="3"/>
    <x v="2"/>
    <m/>
    <m/>
    <m/>
    <m/>
    <m/>
    <m/>
    <n v="11"/>
    <n v="1"/>
    <n v="1"/>
    <n v="6"/>
    <d v="2023-03-01T00:00:00"/>
    <d v="2024-02-28T00:00:00"/>
    <n v="52"/>
    <n v="1"/>
    <s v="DGI_x000a_NC- Subproceso Recaudo - Devoluciones_x000a_Dirección de Gestión de Impuestos_x000a_Subdirección de Recaudo_x000a_Coordinación de Administración de Aplicativos de Impuestos_x000a__x000a_NC-Subproceso Administracion de Cartera _x000a_Dirección de Gestión de Impuestos _x000a_Subdireccion de Cobranzas y Control Extensivo _x000a_Coordinación de Cobranzas"/>
    <n v="1"/>
    <x v="0"/>
  </r>
  <r>
    <x v="3"/>
    <x v="2"/>
    <m/>
    <m/>
    <m/>
    <m/>
    <m/>
    <m/>
    <n v="1"/>
    <n v="1"/>
    <n v="1"/>
    <n v="1"/>
    <d v="2023-11-01T00:00:00"/>
    <d v="2024-07-31T00:00:00"/>
    <n v="39"/>
    <n v="1"/>
    <s v="DGI_x000a_NC- Subproceso Innovación y Tecnología_x000a_Dirección de Gestión de Innovación y Tecnología"/>
    <n v="1"/>
    <x v="0"/>
  </r>
  <r>
    <x v="3"/>
    <x v="2"/>
    <m/>
    <m/>
    <m/>
    <m/>
    <m/>
    <m/>
    <n v="2"/>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2"/>
    <m/>
    <m/>
    <m/>
    <m/>
    <m/>
    <m/>
    <n v="3"/>
    <n v="1"/>
    <n v="1"/>
    <n v="1"/>
    <d v="2024-02-01T00:00:00"/>
    <d v="2025-03-31T00:00:00"/>
    <n v="60.571428571428569"/>
    <n v="1"/>
    <s v="DGI_x000a_NC- Subproceso Innovación y Tecnología_x000a_Dirección de Gestión de Innovación y Tecnología"/>
    <n v="1"/>
    <x v="0"/>
  </r>
  <r>
    <x v="3"/>
    <x v="2"/>
    <m/>
    <m/>
    <m/>
    <m/>
    <m/>
    <m/>
    <n v="4"/>
    <n v="1"/>
    <n v="1"/>
    <n v="1"/>
    <d v="2023-11-01T00:00:00"/>
    <d v="2025-03-31T00:00:00"/>
    <n v="73.714285714285708"/>
    <n v="1"/>
    <s v="DGI_x000a_NC- Subproceso Innovación y Tecnología_x000a_Dirección de Gestión de Innovación y Tecnología"/>
    <n v="1"/>
    <x v="0"/>
  </r>
  <r>
    <x v="3"/>
    <x v="2"/>
    <m/>
    <m/>
    <m/>
    <m/>
    <m/>
    <m/>
    <n v="5"/>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2"/>
    <m/>
    <m/>
    <m/>
    <m/>
    <m/>
    <m/>
    <n v="6"/>
    <n v="1"/>
    <n v="1"/>
    <n v="1"/>
    <d v="2023-11-01T00:00:00"/>
    <d v="2025-03-31T00:00:00"/>
    <n v="73.714285714285708"/>
    <n v="1"/>
    <s v="DGI_x000a_NC- Subproceso Innovación y Tecnología_x000a_Dirección de Gestión de Innovación y Tecnología"/>
    <n v="1"/>
    <x v="0"/>
  </r>
  <r>
    <x v="3"/>
    <x v="2"/>
    <m/>
    <m/>
    <m/>
    <m/>
    <m/>
    <m/>
    <n v="7"/>
    <n v="1"/>
    <n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1"/>
    <x v="0"/>
  </r>
  <r>
    <x v="3"/>
    <x v="2"/>
    <m/>
    <m/>
    <m/>
    <m/>
    <m/>
    <m/>
    <n v="20"/>
    <n v="1"/>
    <n v="1"/>
    <n v="7"/>
    <d v="2026-01-02T00:00:00"/>
    <d v="2027-09-30T00:00:00"/>
    <n v="90.857142857142861"/>
    <n v="0"/>
    <s v="DGI_x000a_NC- Subproceso Innovación y Tecnología_x000a_Dirección de Gestión de Innovación y Tecnología"/>
    <n v="0"/>
    <x v="1"/>
  </r>
  <r>
    <x v="3"/>
    <x v="2"/>
    <m/>
    <m/>
    <m/>
    <m/>
    <m/>
    <m/>
    <n v="21"/>
    <n v="1"/>
    <n v="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0"/>
    <x v="1"/>
  </r>
  <r>
    <x v="3"/>
    <x v="2"/>
    <m/>
    <m/>
    <m/>
    <m/>
    <m/>
    <m/>
    <n v="22"/>
    <n v="1"/>
    <n v="1"/>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0"/>
    <x v="1"/>
  </r>
  <r>
    <x v="3"/>
    <x v="2"/>
    <m/>
    <m/>
    <m/>
    <m/>
    <m/>
    <m/>
    <n v="12"/>
    <n v="1"/>
    <n v="1"/>
    <n v="6"/>
    <d v="2023-03-01T00:00:00"/>
    <d v="2024-02-28T00:00:00"/>
    <n v="52"/>
    <n v="1"/>
    <s v="DGI_x000a_NC- Subproceso Recaudo - Devoluciones_x000a_Dirección de Gestión de Impuestos_x000a_Subdirección de Recaudo_x000a_Coordinación de Administración de Aplicativos de Impuestos_x000a__x000a_NC-Subproceso Administracion de Cartera _x000a_Dirección de Gestión de Impuestos _x000a_Subdireccion de Cobranzas y Control Extensivo _x000a_Coordinación de Cobranzas"/>
    <n v="1"/>
    <x v="0"/>
  </r>
  <r>
    <x v="3"/>
    <x v="2"/>
    <m/>
    <m/>
    <s v="H2."/>
    <m/>
    <m/>
    <m/>
    <n v="1"/>
    <n v="1"/>
    <n v="1"/>
    <n v="1"/>
    <d v="2023-11-01T00:00:00"/>
    <d v="2024-07-31T00:00:00"/>
    <n v="39"/>
    <n v="1"/>
    <s v="DGI_x000a_NC- Subproceso Innovación y Tecnología_x000a_Dirección de Gestión de Innovación y Tecnología"/>
    <n v="1"/>
    <x v="0"/>
  </r>
  <r>
    <x v="3"/>
    <x v="2"/>
    <m/>
    <m/>
    <m/>
    <m/>
    <m/>
    <m/>
    <n v="2"/>
    <n v="1"/>
    <n v="1"/>
    <n v="1"/>
    <d v="2024-10-01T00:00:00"/>
    <d v="2024-11-30T00:00:00"/>
    <n v="8.5714285714285712"/>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2"/>
    <m/>
    <m/>
    <m/>
    <m/>
    <m/>
    <m/>
    <n v="3"/>
    <n v="1"/>
    <n v="1"/>
    <n v="1"/>
    <d v="2024-10-01T00:00:00"/>
    <d v="2024-11-30T00:00:00"/>
    <n v="8.5714285714285712"/>
    <n v="1"/>
    <s v="DGI_x000a_NC- Subproceso Innovación y Tecnología_x000a_Dirección de Gestión de Innovación y Tecnología"/>
    <n v="1"/>
    <x v="0"/>
  </r>
  <r>
    <x v="3"/>
    <x v="2"/>
    <m/>
    <m/>
    <m/>
    <m/>
    <m/>
    <m/>
    <n v="4"/>
    <n v="1"/>
    <n v="1"/>
    <n v="1"/>
    <d v="2023-11-01T00:00:00"/>
    <d v="2025-03-31T00:00:00"/>
    <n v="73.714285714285708"/>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2"/>
    <m/>
    <m/>
    <m/>
    <m/>
    <m/>
    <m/>
    <n v="5"/>
    <n v="1"/>
    <n v="1"/>
    <n v="1"/>
    <d v="2024-10-01T00:00:00"/>
    <d v="2024-11-30T00:00:00"/>
    <n v="8.5714285714285712"/>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2"/>
    <m/>
    <m/>
    <m/>
    <m/>
    <m/>
    <m/>
    <n v="6"/>
    <n v="1"/>
    <n v="1"/>
    <n v="1"/>
    <d v="2024-10-01T00:00:00"/>
    <d v="2024-11-30T00:00:00"/>
    <n v="8.5714285714285712"/>
    <n v="1"/>
    <s v="DGI_x000a_NC- Subproceso Innovación y Tecnología_x000a_Dirección de Gestión de Innovación y Tecnología"/>
    <n v="1"/>
    <x v="0"/>
  </r>
  <r>
    <x v="3"/>
    <x v="2"/>
    <m/>
    <m/>
    <m/>
    <m/>
    <m/>
    <m/>
    <n v="7"/>
    <n v="1"/>
    <n v="1"/>
    <n v="1"/>
    <d v="2024-10-01T00:00:00"/>
    <d v="2025-02-28T00:00:00"/>
    <n v="21.428571428571427"/>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1"/>
    <x v="0"/>
  </r>
  <r>
    <x v="3"/>
    <x v="2"/>
    <m/>
    <m/>
    <m/>
    <m/>
    <m/>
    <m/>
    <n v="8"/>
    <n v="1"/>
    <n v="1"/>
    <n v="4"/>
    <d v="2025-03-01T00:00:00"/>
    <d v="2026-12-31T00:00:00"/>
    <n v="95.714285714285708"/>
    <n v="0.21"/>
    <s v="DGI_x000a_NC- Subproceso Innovación y Tecnología_x000a_Dirección de Gestión de Innovación y Tecnología"/>
    <n v="0.21"/>
    <x v="1"/>
  </r>
  <r>
    <x v="3"/>
    <x v="2"/>
    <m/>
    <m/>
    <m/>
    <m/>
    <m/>
    <m/>
    <n v="9"/>
    <n v="1"/>
    <n v="1"/>
    <n v="1"/>
    <d v="2025-03-01T00:00:00"/>
    <d v="2026-12-31T00:00:00"/>
    <n v="95.714285714285708"/>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0"/>
    <x v="1"/>
  </r>
  <r>
    <x v="3"/>
    <x v="2"/>
    <m/>
    <m/>
    <m/>
    <m/>
    <m/>
    <m/>
    <n v="10"/>
    <n v="1"/>
    <n v="1"/>
    <n v="2"/>
    <d v="2025-03-01T00:00:00"/>
    <d v="2026-12-31T00:00:00"/>
    <n v="95.714285714285708"/>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0"/>
    <x v="1"/>
  </r>
  <r>
    <x v="3"/>
    <x v="2"/>
    <m/>
    <m/>
    <m/>
    <m/>
    <m/>
    <m/>
    <n v="13"/>
    <n v="1"/>
    <n v="1"/>
    <n v="4"/>
    <d v="2023-03-01T00:00:00"/>
    <d v="2024-02-29T00:00:00"/>
    <n v="52.142857142857146"/>
    <n v="1"/>
    <s v="DGI_x000a_DS - Subproceso Recaudo - Devoluciones_x000a_Direccion Seccional de Impuestos de Medellin_x000a_Divión de Recaudo y Cobranzas_x000a_GIT Secretaria."/>
    <n v="1"/>
    <x v="0"/>
  </r>
  <r>
    <x v="3"/>
    <x v="2"/>
    <m/>
    <m/>
    <s v="H3."/>
    <m/>
    <m/>
    <m/>
    <n v="14"/>
    <n v="1"/>
    <n v="1"/>
    <n v="2"/>
    <d v="2023-03-01T00:00:00"/>
    <d v="2024-02-29T00:00:00"/>
    <n v="52.142857142857146"/>
    <n v="1"/>
    <s v="DGI_x000a_DS - Subproceso Recaudo - Devoluciones_x000a_Direccion Seccional de Impuestos de Medellin_x000a_Divión de Recaudo y Cobranzas"/>
    <n v="1"/>
    <x v="0"/>
  </r>
  <r>
    <x v="3"/>
    <x v="2"/>
    <m/>
    <m/>
    <s v="H4."/>
    <m/>
    <m/>
    <m/>
    <n v="15"/>
    <n v="1"/>
    <n v="1"/>
    <n v="2"/>
    <d v="2023-03-01T00:00:00"/>
    <d v="2024-02-29T00:00:00"/>
    <n v="52.142857142857146"/>
    <n v="1"/>
    <s v="DGI_x000a_NC-Subproceso Administracion de Cartera _x000a_Subdireccion de Cobranzas y Control Extensivo "/>
    <n v="1"/>
    <x v="0"/>
  </r>
  <r>
    <x v="3"/>
    <x v="2"/>
    <m/>
    <m/>
    <s v="H5."/>
    <m/>
    <m/>
    <m/>
    <n v="16"/>
    <n v="1"/>
    <n v="1"/>
    <n v="3"/>
    <d v="2023-08-01T00:00:00"/>
    <d v="2023-12-31T00:00:00"/>
    <n v="21.714285714285715"/>
    <n v="1"/>
    <s v="DGI_x000a_NC-Subproceso Administracion de Cartera _x000a_Dirección Seccional de Impuestos de Medellín"/>
    <n v="1"/>
    <x v="0"/>
  </r>
  <r>
    <x v="3"/>
    <x v="2"/>
    <m/>
    <m/>
    <m/>
    <m/>
    <m/>
    <m/>
    <n v="17"/>
    <n v="1"/>
    <n v="1"/>
    <n v="1"/>
    <d v="2023-08-01T00:00:00"/>
    <d v="2023-08-31T00:00:00"/>
    <n v="4.2857142857142856"/>
    <n v="1"/>
    <s v="DGI_x000a_NC-Subproceso Administracion de Cartera _x000a_Dirección Seccional de Impuestos de Medellín"/>
    <n v="1"/>
    <x v="0"/>
  </r>
  <r>
    <x v="3"/>
    <x v="2"/>
    <m/>
    <m/>
    <s v="H6."/>
    <m/>
    <m/>
    <m/>
    <n v="1"/>
    <n v="1"/>
    <n v="1"/>
    <n v="1"/>
    <d v="2023-11-01T00:00:00"/>
    <d v="2024-07-31T00:00:00"/>
    <n v="39"/>
    <n v="1"/>
    <s v="DGI_x000a_NC- Subproceso Innovación y Tecnología_x000a_Dirección de Gestión de Innovación y Tecnología"/>
    <n v="1"/>
    <x v="0"/>
  </r>
  <r>
    <x v="3"/>
    <x v="2"/>
    <m/>
    <m/>
    <m/>
    <m/>
    <m/>
    <m/>
    <n v="2"/>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2"/>
    <m/>
    <m/>
    <m/>
    <m/>
    <m/>
    <m/>
    <n v="3"/>
    <n v="1"/>
    <n v="1"/>
    <n v="1"/>
    <d v="2024-02-01T00:00:00"/>
    <d v="2025-03-31T00:00:00"/>
    <n v="60.571428571428569"/>
    <n v="1"/>
    <s v="DGI_x000a_NC- Subproceso Innovación y Tecnología_x000a_Dirección de Gestión de Innovación y Tecnología"/>
    <n v="1"/>
    <x v="0"/>
  </r>
  <r>
    <x v="3"/>
    <x v="2"/>
    <m/>
    <m/>
    <m/>
    <m/>
    <m/>
    <m/>
    <n v="4"/>
    <n v="1"/>
    <n v="1"/>
    <n v="1"/>
    <d v="2023-11-01T00:00:00"/>
    <d v="2025-03-31T00:00:00"/>
    <n v="73.714285714285708"/>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2"/>
    <m/>
    <m/>
    <m/>
    <m/>
    <m/>
    <m/>
    <n v="5"/>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2"/>
    <m/>
    <m/>
    <m/>
    <m/>
    <m/>
    <m/>
    <n v="6"/>
    <n v="1"/>
    <n v="1"/>
    <n v="1"/>
    <d v="2023-11-01T00:00:00"/>
    <d v="2025-03-31T00:00:00"/>
    <n v="73.714285714285708"/>
    <n v="1"/>
    <s v="DGI_x000a_NC- Subproceso Innovación y Tecnología_x000a_Dirección de Gestión de Innovación y Tecnología"/>
    <n v="1"/>
    <x v="0"/>
  </r>
  <r>
    <x v="3"/>
    <x v="2"/>
    <m/>
    <m/>
    <m/>
    <m/>
    <m/>
    <m/>
    <n v="7"/>
    <n v="1"/>
    <n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1"/>
    <x v="0"/>
  </r>
  <r>
    <x v="3"/>
    <x v="2"/>
    <m/>
    <m/>
    <m/>
    <m/>
    <m/>
    <m/>
    <n v="20"/>
    <n v="1"/>
    <n v="1"/>
    <n v="7"/>
    <d v="2026-01-02T00:00:00"/>
    <d v="2027-09-30T00:00:00"/>
    <n v="90.857142857142861"/>
    <n v="0"/>
    <s v="DGI_x000a_NC- Subproceso Innovación y Tecnología_x000a_Dirección de Gestión de Innovación y Tecnología"/>
    <n v="0"/>
    <x v="1"/>
  </r>
  <r>
    <x v="3"/>
    <x v="2"/>
    <m/>
    <m/>
    <m/>
    <m/>
    <m/>
    <m/>
    <n v="21"/>
    <n v="1"/>
    <n v="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0"/>
    <x v="1"/>
  </r>
  <r>
    <x v="3"/>
    <x v="2"/>
    <m/>
    <m/>
    <m/>
    <m/>
    <m/>
    <m/>
    <n v="22"/>
    <n v="1"/>
    <n v="1"/>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0"/>
    <x v="1"/>
  </r>
  <r>
    <x v="3"/>
    <x v="2"/>
    <m/>
    <m/>
    <m/>
    <m/>
    <m/>
    <m/>
    <n v="17"/>
    <n v="1"/>
    <n v="1"/>
    <n v="4"/>
    <d v="2023-03-01T00:00:00"/>
    <d v="2024-02-29T00:00:00"/>
    <n v="52.142857142857146"/>
    <n v="1"/>
    <s v="DGI_x000a_DS - Subproceso Recaudo - Devoluciones_x000a_Direccion Seccional de Impuestos de Medellin_x000a_Divión de Recaudo y Cobranzas"/>
    <n v="1"/>
    <x v="0"/>
  </r>
  <r>
    <x v="3"/>
    <x v="2"/>
    <m/>
    <m/>
    <m/>
    <m/>
    <m/>
    <m/>
    <n v="18"/>
    <n v="1"/>
    <n v="1"/>
    <n v="4"/>
    <d v="2023-03-01T00:00:00"/>
    <d v="2024-02-29T00:00:00"/>
    <n v="52.142857142857146"/>
    <n v="1"/>
    <s v="DGI_x000a_DS - Subproceso Recaudo - Devoluciones_x000a_Direccion Seccional de Impuestos de Medellin_x000a_Divión de Recaudo y Cobranzas"/>
    <n v="1"/>
    <x v="0"/>
  </r>
  <r>
    <x v="3"/>
    <x v="2"/>
    <s v="Insp. 1707022455_x000a_Información reservada_x000a__x000a_ "/>
    <m/>
    <s v="H1."/>
    <m/>
    <m/>
    <m/>
    <n v="1"/>
    <n v="1"/>
    <n v="1"/>
    <n v="2"/>
    <d v="2023-10-01T00:00:00"/>
    <d v="2024-09-30T00:00:00"/>
    <n v="52.142857142857146"/>
    <n v="1"/>
    <s v="DGI_x000a_NC - Subproceso Recaudo - Devoluciones_x000a_Dirección de Gestión de Impuestos_x000a_Subdireccion de Cobranzas y Control Extensivo y Coordinación de Cobranzas._x000a__x000a_NC - Subproceso Administración del sistema de gestión_x000a_Dirección de Gestión Estrategica y Analitica_x000a__x000a_NC- Subproceso Innovación y Tecnología_x000a_Dirección de Gestion de Innovación y Tecnología_x000a__x000a_MODIFICADO_x000a_13102023"/>
    <n v="1"/>
    <x v="0"/>
  </r>
  <r>
    <x v="3"/>
    <x v="2"/>
    <m/>
    <m/>
    <m/>
    <m/>
    <m/>
    <m/>
    <n v="2"/>
    <n v="1"/>
    <n v="1"/>
    <n v="35"/>
    <d v="2023-10-01T00:00:00"/>
    <d v="2024-09-30T00:00:00"/>
    <n v="52.142857142857146"/>
    <n v="1"/>
    <s v="DGI_x000a_NC - Subproceso Recaudo - Devoluciones_x000a_Subdireccion de Cobranzas y Control Extensivo _x000a_Coordinación de Cobranzas._x000a__x000a__x000a_NC - Subproceso Recaudo - Devoluciones_x000a_Operativa de Grandes Contribuyentes_x000a__x000a_DS -  - Subproceso Recaudo - Devoluciones_x000a_Direcciones Seccionales _x000a__x000a_MODIFICADO_x000a_13102023"/>
    <n v="1"/>
    <x v="0"/>
  </r>
  <r>
    <x v="3"/>
    <x v="2"/>
    <m/>
    <m/>
    <m/>
    <m/>
    <m/>
    <m/>
    <n v="3"/>
    <n v="1"/>
    <n v="1"/>
    <n v="1"/>
    <d v="2025-06-01T00:00:00"/>
    <d v="2026-01-31T00:00:00"/>
    <n v="34.857142857142854"/>
    <n v="1"/>
    <s v="DGI_x000a_NC - Subproceso Recaudo - Devoluciones_x000a_Dirección de Gestión de Impuestos_x000a_Subdireccion de Cobranzas y Control Extensivo _x000a_Coordinación de Cobranzas._x000a__x000a_MODIFICADO_x000a_13102023"/>
    <n v="1"/>
    <x v="0"/>
  </r>
  <r>
    <x v="3"/>
    <x v="2"/>
    <m/>
    <m/>
    <m/>
    <m/>
    <m/>
    <m/>
    <n v="4"/>
    <n v="1"/>
    <n v="1"/>
    <n v="105"/>
    <d v="2023-10-01T00:00:00"/>
    <d v="2024-09-30T00:00:00"/>
    <n v="52.142857142857146"/>
    <n v="1"/>
    <s v="DGI_x000a_NC  - Subproceso Recaudo - Devoluciones_x000a_Operativa de Grandes Contribuyentes_x000a_Jefe de la dependencia de Cobranzas _x000a__x000a_DS -  - Subproceso Recaudo - Devoluciones_x000a_Direcciones Seccionales _x000a_Jefe de la dependencia de Cobranzas _x000a__x000a_MODIFICADO_x000a_13102023"/>
    <n v="1"/>
    <x v="0"/>
  </r>
  <r>
    <x v="3"/>
    <x v="2"/>
    <m/>
    <m/>
    <m/>
    <m/>
    <m/>
    <m/>
    <n v="5"/>
    <n v="1"/>
    <n v="1"/>
    <n v="7"/>
    <d v="2023-10-01T00:00:00"/>
    <d v="2024-02-28T00:00:00"/>
    <n v="21.428571428571427"/>
    <n v="1"/>
    <s v="DGI_x000a_DS - Subproceso Recaudo - Devoluciones_x000a_Direcciones Seccionales  de Bogota, Cali, Florencia, Monteria, Santa Marta, Tulua, Villavicencio_x000a_Division de Cobranzas y de Recaudo y Cobranzas_x000a__x000a_MODIFICADO_x000a_13102023"/>
    <n v="1"/>
    <x v="0"/>
  </r>
  <r>
    <x v="3"/>
    <x v="2"/>
    <m/>
    <m/>
    <s v="H2."/>
    <m/>
    <m/>
    <m/>
    <n v="1"/>
    <n v="1"/>
    <n v="1"/>
    <n v="2"/>
    <d v="2023-10-01T00:00:00"/>
    <d v="2024-09-30T00:00:00"/>
    <n v="52.142857142857146"/>
    <n v="1"/>
    <s v="DGI_x000a_NC - Subproceso Recaudo - Devoluciones_x000a_Dirección de Gestión de Impuestos_x000a_Subdireccion de Cobranzas y Control Extensivo Coordinación de Cobranzas._x000a__x000a_NC - Subproceso Administración del sistema de gestión_x000a_Dirección de Gestión Estrategica y Analitica_x000a__x000a_NC- Subproceso Innovación y Tecnología_x000a_Dirección de Gestion de Innovación y Tecnología_x000a__x000a_MODIFICADO_x000a_13102023"/>
    <n v="1"/>
    <x v="0"/>
  </r>
  <r>
    <x v="3"/>
    <x v="2"/>
    <m/>
    <m/>
    <m/>
    <m/>
    <m/>
    <m/>
    <n v="2"/>
    <n v="1"/>
    <n v="1"/>
    <n v="35"/>
    <d v="2023-10-01T00:00:00"/>
    <d v="2024-09-30T00:00:00"/>
    <n v="52.142857142857146"/>
    <n v="1"/>
    <s v="DGI_x000a_NC - Subproceso Recaudo - Devoluciones_x000a_Dirección de Gestión de Impuestos_x000a_Subdireccion de Cobranzas y Control Extensivo _x000a_Coordinación de Cobranzas._x000a__x000a__x000a_NC -  - Subproceso Recaudo - Devoluciones_x000a_Operativa de Grandes Contribuyentes_x000a__x000a_DS -  - Subproceso Recaudo - Devoluciones_x000a_Direcciones Seccionales _x000a__x000a_MODIFICADO_x000a_13102023"/>
    <n v="1"/>
    <x v="0"/>
  </r>
  <r>
    <x v="3"/>
    <x v="2"/>
    <m/>
    <m/>
    <m/>
    <m/>
    <m/>
    <m/>
    <n v="3"/>
    <n v="1"/>
    <n v="1"/>
    <n v="1"/>
    <d v="2025-06-01T00:00:00"/>
    <d v="2026-01-31T00:00:00"/>
    <n v="34.857142857142854"/>
    <n v="1"/>
    <s v="DGI_x000a_NC - Subproceso Recaudo - Devoluciones_x000a_Subdireccion de Cobranzas y Control Extensivo _x000a_Coordinación de Cobranzas._x000a__x000a_MODIFICADO_x000a_13102023"/>
    <n v="1"/>
    <x v="0"/>
  </r>
  <r>
    <x v="3"/>
    <x v="2"/>
    <m/>
    <m/>
    <m/>
    <m/>
    <m/>
    <m/>
    <n v="4"/>
    <n v="1"/>
    <n v="1"/>
    <n v="105"/>
    <d v="2023-10-01T00:00:00"/>
    <d v="2024-09-30T00:00:00"/>
    <n v="52.142857142857146"/>
    <n v="1"/>
    <s v="DGI_x000a_NC -  - Subproceso Recaudo - Devoluciones_x000a_Operativa de Grandes Contribuyentes_x000a_Jefe de Cobranzas_x000a__x000a_DS -  - Subproceso Recaudo - Devoluciones_x000a_Direcciones Seccionales _x000a_Jefe de Cobranzas_x000a__x000a_MODIFICADO_x000a_13102023"/>
    <n v="1"/>
    <x v="0"/>
  </r>
  <r>
    <x v="3"/>
    <x v="2"/>
    <m/>
    <m/>
    <m/>
    <m/>
    <m/>
    <m/>
    <n v="5"/>
    <n v="1"/>
    <n v="1"/>
    <n v="1"/>
    <d v="2023-10-01T00:00:00"/>
    <d v="2024-02-28T00:00:00"/>
    <n v="21.428571428571427"/>
    <n v="1"/>
    <s v="DGI_x000a_DS -  Subproceso Recaudo - Devoluciones_x000a_Dirección  Seccional  de Bogota_x000a_Division de Cobranzas _x000a__x000a_MODIFICADO_x000a_13102023"/>
    <n v="1"/>
    <x v="0"/>
  </r>
  <r>
    <x v="3"/>
    <x v="2"/>
    <m/>
    <m/>
    <s v="H3."/>
    <m/>
    <m/>
    <m/>
    <n v="6"/>
    <n v="1"/>
    <n v="1"/>
    <n v="35"/>
    <d v="2023-10-01T00:00:00"/>
    <d v="2024-04-30T00:00:00"/>
    <n v="30.285714285714285"/>
    <n v="1"/>
    <s v="DGI_x000a_NC -  - Subproceso Recaudo - Devoluciones_x000a_Operativa de Grandes Contribuyentes_x000a_Jefe de Cobranzas_x000a__x000a_DS -  - Subproceso Recaudo - Devoluciones_x000a_Direcciones Seccionales _x000a_Jefe de Divisiones de Recaudo y Cobranzas_x000a__x000a_MODIFICADO_x000a_13102023"/>
    <n v="1"/>
    <x v="0"/>
  </r>
  <r>
    <x v="3"/>
    <x v="2"/>
    <m/>
    <m/>
    <s v="H4."/>
    <m/>
    <m/>
    <m/>
    <n v="6"/>
    <n v="1"/>
    <n v="1"/>
    <n v="35"/>
    <d v="2023-10-01T00:00:00"/>
    <d v="2024-04-30T00:00:00"/>
    <n v="30.285714285714285"/>
    <n v="1"/>
    <s v="DGI_x000a_NC -  - Subproceso Recaudo - Devoluciones_x000a_Operativa de Grandes Contribuyentes_x000a_Jefe de Cobranzas_x000a__x000a_DS -  - Subproceso Recaudo - Devoluciones_x000a_Direcciones Seccionales _x000a_Jefe de Divisiones de Recaudo y Cobranzas_x000a__x000a_MODIFICADO_x000a_13102023"/>
    <n v="1"/>
    <x v="0"/>
  </r>
  <r>
    <x v="3"/>
    <x v="2"/>
    <m/>
    <m/>
    <s v="H5."/>
    <m/>
    <m/>
    <m/>
    <n v="7"/>
    <n v="1"/>
    <n v="1"/>
    <n v="105"/>
    <d v="2023-10-01T00:00:00"/>
    <d v="2024-09-30T00:00:00"/>
    <n v="52.142857142857146"/>
    <n v="1"/>
    <s v="DGI_x000a_NC -  - Subproceso Recaudo - Devoluciones_x000a_Operativa de Grandes Contribuyentes_x000a_Jefe de Cobranzas_x000a__x000a_DS -  - Subproceso Recaudo - Devoluciones_x000a_Direcciones Seccionales _x000a_Jefe de Divisiones de Recaudo y Cobranzas_x000a__x000a_MODIFICADO_x000a_13102023"/>
    <n v="1"/>
    <x v="0"/>
  </r>
  <r>
    <x v="3"/>
    <x v="2"/>
    <m/>
    <m/>
    <m/>
    <m/>
    <s v="OB1."/>
    <m/>
    <n v="1"/>
    <n v="1"/>
    <n v="1"/>
    <s v="2.00 _x000a__x000a_105.00"/>
    <d v="2023-10-01T00:00:00"/>
    <d v="2024-09-30T00:00:00"/>
    <n v="52.142857142857146"/>
    <n v="1"/>
    <s v="DGI_x000a_NC - Subproceso Recaudo - Devoluciones_x000a_Dirección de Gestión de Impuestos_x000a_Subdireccion de Cobranzas y Control Extensivo _x000a_Coordinación de Cobranzas._x000a__x000a_NC - Subproceso Administración del sistema de gestión_x000a_Dirección de Gestión Estrategica y Analitica_x000a__x000a_NC- Subproceso Innovación y Tecnología_x000a_Dirección de Gestion de Innovación y Tecnología_x000a__x000a_MODIFICADO_x000a_13102023"/>
    <n v="1"/>
    <x v="0"/>
  </r>
  <r>
    <x v="3"/>
    <x v="2"/>
    <m/>
    <m/>
    <m/>
    <m/>
    <m/>
    <m/>
    <n v="4"/>
    <n v="1"/>
    <n v="1"/>
    <n v="105"/>
    <d v="2023-10-01T00:00:00"/>
    <d v="2024-09-30T00:00:00"/>
    <n v="52.142857142857146"/>
    <n v="1"/>
    <s v="DGI_x000a_NC -  - Subproceso Recaudo - Devoluciones_x000a_Operativa de Grandes Contribuyentes_x000a_Jefe de Cobranzas_x000a__x000a_DS -  - Subproceso Recaudo - Devoluciones_x000a_Direcciones Seccionales _x000a_Jefe de Divisiones de Recaudo y Cobranzas_x000a__x000a_MODIFICADO_x000a_13102023"/>
    <n v="1"/>
    <x v="0"/>
  </r>
  <r>
    <x v="3"/>
    <x v="2"/>
    <m/>
    <m/>
    <m/>
    <m/>
    <m/>
    <m/>
    <n v="1"/>
    <n v="1"/>
    <n v="1"/>
    <n v="2"/>
    <d v="2023-10-01T00:00:00"/>
    <d v="2024-09-30T00:00:00"/>
    <n v="52.142857142857146"/>
    <n v="1"/>
    <s v="DGI_x000a_NC - Subproceso Recaudo - Devoluciones_x000a_Dirección de Gestión de Impuestos_x000a_Subdireccion de Cobranzas y Control Extensivo_x000a_Coordinación de Cobranzas._x000a__x000a_NC - Subproceso Administración del sistema de gestión_x000a_Dirección de Gestión Estrategica y Analitica_x000a__x000a_NC- Subproceso Innovación y Tecnología_x000a_Dirección de Gestion de Innovación y Tecnología_x000a__x000a_MODIFICADO_x000a_13102023"/>
    <n v="1"/>
    <x v="0"/>
  </r>
  <r>
    <x v="3"/>
    <x v="2"/>
    <m/>
    <m/>
    <m/>
    <m/>
    <m/>
    <m/>
    <n v="4"/>
    <n v="1"/>
    <n v="1"/>
    <n v="105"/>
    <d v="2023-10-01T00:00:00"/>
    <d v="2024-09-30T00:00:00"/>
    <n v="52.142857142857146"/>
    <n v="1"/>
    <s v="DGI_x000a_NC -  - Subproceso Recaudo - Devoluciones_x000a_Operativa de Grandes Contribuyentes_x000a_Jefe  de Recaudo y Cobranzas_x000a__x000a_DS -  - Subproceso Recaudo - Devoluciones_x000a_Direcciones Seccionales _x000a_Jefe  de Recaudo y Cobranzas_x000a__x000a_MODIFICADO_x000a_13102023"/>
    <n v="1"/>
    <x v="0"/>
  </r>
  <r>
    <x v="3"/>
    <x v="2"/>
    <m/>
    <m/>
    <m/>
    <m/>
    <s v="OB2."/>
    <m/>
    <n v="8"/>
    <n v="1"/>
    <n v="1"/>
    <n v="1"/>
    <d v="2023-09-20T00:00:00"/>
    <d v="2024-03-31T00:00:00"/>
    <n v="27.571428571428573"/>
    <n v="1"/>
    <s v="DGI_x000a_NC- Subproceso Innovación y Tecnología_x000a_Coordinacion de Soporte Tecnico al Usuario._x000a__x000a_MODIFICADO_x000a_13102023"/>
    <n v="1"/>
    <x v="0"/>
  </r>
  <r>
    <x v="3"/>
    <x v="2"/>
    <s v="Insp. 1707022457_x000a_Información reservada_x000a__x000a_"/>
    <m/>
    <s v="H1."/>
    <m/>
    <m/>
    <m/>
    <n v="1"/>
    <n v="1"/>
    <n v="1"/>
    <n v="4"/>
    <d v="2023-11-01T00:00:00"/>
    <d v="2024-02-28T00:00:00"/>
    <n v="17"/>
    <n v="1"/>
    <s v="DGI_x000a_DS - Subproceso Recaudo - Devoluciones_x000a_Direcciones Seccionales de Impuestos de Bogotá,  Medellin y Cali_x000a_Divión de Recaudo y Cobranzas"/>
    <n v="1"/>
    <x v="0"/>
  </r>
  <r>
    <x v="3"/>
    <x v="2"/>
    <m/>
    <m/>
    <m/>
    <m/>
    <m/>
    <m/>
    <n v="2"/>
    <n v="1"/>
    <n v="1"/>
    <n v="1"/>
    <d v="2024-03-01T00:00:00"/>
    <d v="2024-03-31T00:00:00"/>
    <n v="4.2857142857142856"/>
    <n v="1"/>
    <s v="DGI_x000a_DS - Subproceso Recaudo - Devoluciones_x000a_Direcciones Seccionales de Impuestos de Bogotá,  Medellin,  Cali y Barranquilla _x000a_Divión de Cobranzas"/>
    <n v="1"/>
    <x v="0"/>
  </r>
  <r>
    <x v="3"/>
    <x v="2"/>
    <m/>
    <m/>
    <m/>
    <m/>
    <m/>
    <m/>
    <n v="3"/>
    <n v="1"/>
    <n v="1"/>
    <n v="6"/>
    <d v="2024-04-01T00:00:00"/>
    <d v="2024-09-30T00:00:00"/>
    <n v="26"/>
    <n v="1"/>
    <s v="DGI_x000a_DS - Subproceso Recaudo - Devoluciones_x000a_Direcciones Seccionales de Impuestos de Bogotá,  Medellin,  Cali y Barranquilla _x000a_Divión de Cobranzas"/>
    <n v="1"/>
    <x v="0"/>
  </r>
  <r>
    <x v="3"/>
    <x v="2"/>
    <m/>
    <m/>
    <m/>
    <m/>
    <m/>
    <m/>
    <n v="4"/>
    <n v="1"/>
    <n v="1"/>
    <n v="1"/>
    <d v="2023-11-01T00:00:00"/>
    <d v="2024-02-28T00:00:00"/>
    <n v="17"/>
    <n v="1"/>
    <s v="DGI_x000a_NC - Subproceso Recaudo - Devoluciones_x000a_Dirección de Gestión de Impuestos_x000a_Subdireccion de Cobranzas y Control Extensivo _x000a_Coordinación de Cobranzas._x000a_"/>
    <n v="1"/>
    <x v="0"/>
  </r>
  <r>
    <x v="3"/>
    <x v="2"/>
    <m/>
    <m/>
    <s v="H2."/>
    <m/>
    <m/>
    <m/>
    <n v="5"/>
    <n v="1"/>
    <n v="1"/>
    <n v="6"/>
    <d v="2023-11-01T00:00:00"/>
    <d v="2024-10-31T00:00:00"/>
    <n v="52.142857142857146"/>
    <n v="1"/>
    <s v="DGI_x000a_DS - Subproceso Recaudo - Devoluciones_x000a_Direcciones Seccionales de Impuestos de  Cali , Medellin y Barranquilla _x000a_Divión de Cobranzas"/>
    <n v="1"/>
    <x v="0"/>
  </r>
  <r>
    <x v="3"/>
    <x v="2"/>
    <m/>
    <m/>
    <s v="H3."/>
    <m/>
    <m/>
    <m/>
    <n v="6"/>
    <n v="1"/>
    <n v="1"/>
    <n v="1"/>
    <d v="2023-11-01T00:00:00"/>
    <d v="2023-11-30T00:00:00"/>
    <n v="4.1428571428571432"/>
    <n v="1"/>
    <s v="DGI_x000a_DS - Subproceso Recaudo - Devoluciones_x000a_Direcciones Seccionales de Impuestos de Bogotá  y Barranquilla _x000a_Divión de Cobranzas"/>
    <n v="1"/>
    <x v="0"/>
  </r>
  <r>
    <x v="3"/>
    <x v="2"/>
    <m/>
    <m/>
    <m/>
    <m/>
    <m/>
    <m/>
    <n v="7"/>
    <n v="1"/>
    <n v="1"/>
    <n v="2"/>
    <d v="2023-12-01T00:00:00"/>
    <d v="2024-02-29T00:00:00"/>
    <n v="12.857142857142858"/>
    <n v="1"/>
    <s v="DGI_x000a_NC - Subproceso Recaudo - Devoluciones_x000a_Dirección de Gestión de Impuestos_x000a_Subdireccion de Cobranzas y Control Extensivo y Coordinación de Cobranzas._x000a__x000a_DS - Subproceso Recaudo - Devoluciones_x000a_Direcciones Seccionales de Impuestos de Bogotá y Barranquilla _x000a_Divión de Cobranzas_x000a_"/>
    <n v="1"/>
    <x v="0"/>
  </r>
  <r>
    <x v="3"/>
    <x v="2"/>
    <m/>
    <m/>
    <m/>
    <m/>
    <m/>
    <m/>
    <n v="8"/>
    <n v="1"/>
    <n v="1"/>
    <n v="1"/>
    <d v="2024-03-01T00:00:00"/>
    <d v="2024-03-31T00:00:00"/>
    <n v="4.2857142857142856"/>
    <n v="1"/>
    <s v="DGI_x000a_DS - Subproceso Recaudo - Devoluciones_x000a_Direcciones Seccionales de Impuestos de Bogotá y Barranquilla _x000a_Divión de Cobranzas"/>
    <n v="1"/>
    <x v="0"/>
  </r>
  <r>
    <x v="3"/>
    <x v="2"/>
    <m/>
    <m/>
    <m/>
    <m/>
    <m/>
    <m/>
    <n v="9"/>
    <n v="1"/>
    <n v="1"/>
    <n v="6"/>
    <d v="2024-04-01T00:00:00"/>
    <d v="2024-09-30T00:00:00"/>
    <n v="26"/>
    <n v="1"/>
    <s v="DGI_x000a_DS - Subproceso Recaudo - Devoluciones_x000a_Direcciones Seccionales de Impuestos de Bogotá y Barranquilla _x000a_Divión de Cobranzas"/>
    <n v="1"/>
    <x v="0"/>
  </r>
  <r>
    <x v="3"/>
    <x v="2"/>
    <m/>
    <m/>
    <s v="H4."/>
    <m/>
    <m/>
    <m/>
    <n v="10"/>
    <n v="1"/>
    <n v="1"/>
    <n v="6"/>
    <d v="2023-11-01T00:00:00"/>
    <d v="2024-10-31T00:00:00"/>
    <n v="52.142857142857146"/>
    <n v="1"/>
    <s v="DGI_x000a_DS - Subproceso Recaudo - Devoluciones_x000a_Direcciones Seccionales de Impuestos de  Cali y Barranquilla _x000a_Divión de Cobranzas"/>
    <n v="1"/>
    <x v="0"/>
  </r>
  <r>
    <x v="3"/>
    <x v="2"/>
    <m/>
    <m/>
    <s v="H5."/>
    <m/>
    <m/>
    <m/>
    <n v="11"/>
    <n v="1"/>
    <n v="1"/>
    <n v="2"/>
    <d v="2023-11-01T00:00:00"/>
    <d v="2024-03-31T00:00:00"/>
    <n v="21.571428571428573"/>
    <n v="1"/>
    <s v="DGI_x000a_DS - Subproceso Recaudo - Devoluciones_x000a_Direcciones Seccionales de Impuestos de  Cali_x000a_Divión de Cobranzas"/>
    <n v="1"/>
    <x v="0"/>
  </r>
  <r>
    <x v="3"/>
    <x v="2"/>
    <m/>
    <m/>
    <s v="H6."/>
    <m/>
    <m/>
    <m/>
    <n v="1"/>
    <n v="1"/>
    <n v="1"/>
    <n v="4"/>
    <d v="2023-11-01T00:00:00"/>
    <d v="2024-02-28T00:00:00"/>
    <n v="17"/>
    <n v="1"/>
    <s v="DGI_x000a_DS - Subproceso Recaudo - Devoluciones_x000a_Direcciones Seccionales de Impuestos de Bogotá  y Cali_x000a_Divión de Cobranzas"/>
    <n v="1"/>
    <x v="0"/>
  </r>
  <r>
    <x v="3"/>
    <x v="2"/>
    <m/>
    <m/>
    <m/>
    <m/>
    <m/>
    <m/>
    <n v="2"/>
    <n v="1"/>
    <n v="1"/>
    <n v="1"/>
    <d v="2024-03-01T00:00:00"/>
    <d v="2024-03-31T00:00:00"/>
    <n v="4.2857142857142856"/>
    <n v="1"/>
    <s v="DGI_x000a_DS - Subproceso Recaudo - Devoluciones_x000a_Direcciones Seccionales de Impuestos de Bogotá  y Cali_x000a_Divión de Cobranzas"/>
    <n v="1"/>
    <x v="0"/>
  </r>
  <r>
    <x v="3"/>
    <x v="2"/>
    <m/>
    <m/>
    <m/>
    <m/>
    <m/>
    <m/>
    <n v="3"/>
    <n v="1"/>
    <n v="1"/>
    <n v="6"/>
    <d v="2024-04-01T00:00:00"/>
    <d v="2024-09-30T00:00:00"/>
    <n v="26"/>
    <n v="1"/>
    <s v="DGI_x000a_DS - Subproceso Recaudo - Devoluciones_x000a_Direcciones Seccionales de Impuestos de Bogotá  y Cali_x000a_Divión de Cobranzas"/>
    <n v="1"/>
    <x v="0"/>
  </r>
  <r>
    <x v="3"/>
    <x v="2"/>
    <m/>
    <m/>
    <m/>
    <m/>
    <m/>
    <m/>
    <n v="9"/>
    <n v="1"/>
    <n v="1"/>
    <n v="6"/>
    <d v="2024-04-01T00:00:00"/>
    <d v="2024-09-30T00:00:00"/>
    <n v="26"/>
    <n v="1"/>
    <s v="DGI_x000a_DS - Subproceso Recaudo - Devoluciones_x000a_Direcciones Seccionales de Impuestos de Bogotá  y Cali_x000a_Divión de Cobranzas"/>
    <n v="1"/>
    <x v="0"/>
  </r>
  <r>
    <x v="3"/>
    <x v="2"/>
    <m/>
    <m/>
    <s v="H7."/>
    <m/>
    <m/>
    <m/>
    <n v="12"/>
    <n v="1"/>
    <n v="1"/>
    <n v="6"/>
    <d v="2023-01-11T00:00:00"/>
    <d v="2024-10-31T00:00:00"/>
    <n v="94.142857142857139"/>
    <n v="1"/>
    <s v="DGI_x000a_DS - Subproceso Recaudo - Devoluciones_x000a_Direcciones Seccionales de Impuestos de Cali_x000a_Divión de Cobranzas"/>
    <n v="1"/>
    <x v="0"/>
  </r>
  <r>
    <x v="3"/>
    <x v="2"/>
    <m/>
    <m/>
    <s v="H8."/>
    <m/>
    <m/>
    <m/>
    <n v="13"/>
    <n v="1"/>
    <n v="1"/>
    <n v="6"/>
    <d v="2023-01-11T00:00:00"/>
    <d v="2024-10-31T00:00:00"/>
    <n v="94.142857142857139"/>
    <n v="1"/>
    <s v="DGI_x000a_DS - Subproceso Recaudo - Devoluciones_x000a_Direcciones Seccionales de Impuestos de Cali_x000a_Divión de Cobranzas"/>
    <n v="1"/>
    <x v="0"/>
  </r>
  <r>
    <x v="3"/>
    <x v="2"/>
    <m/>
    <m/>
    <m/>
    <m/>
    <s v="OB1."/>
    <m/>
    <n v="14"/>
    <n v="1"/>
    <n v="1"/>
    <n v="6"/>
    <d v="2023-11-01T00:00:00"/>
    <d v="2024-04-30T00:00:00"/>
    <n v="25.857142857142858"/>
    <n v="1"/>
    <s v="DGI_x000a_DS - Subproceso Recaudo - Devoluciones_x000a_Direcciones Seccionales de Impuestos de Bogotá_x000a_Divión de Cobranzas"/>
    <n v="1"/>
    <x v="0"/>
  </r>
  <r>
    <x v="3"/>
    <x v="2"/>
    <m/>
    <m/>
    <m/>
    <m/>
    <s v="OB2."/>
    <m/>
    <n v="4"/>
    <n v="1"/>
    <n v="1"/>
    <n v="1"/>
    <d v="2023-11-01T00:00:00"/>
    <d v="2024-02-28T00:00:00"/>
    <n v="17"/>
    <n v="1"/>
    <s v="DGI_x000a_NC - Subproceso Recaudo - Devoluciones_x000a_Dirección de Gestión de Impuestos_x000a_Subdireccion de Cobranzas y Control Extensivo _x000a_Coordinación de Cobranzas._x000a_"/>
    <n v="1"/>
    <x v="0"/>
  </r>
  <r>
    <x v="3"/>
    <x v="2"/>
    <s v="Insp. 1707022458_x000a_Información reservada_x000a__x000a_ "/>
    <m/>
    <s v="H1."/>
    <m/>
    <m/>
    <m/>
    <n v="1"/>
    <n v="1"/>
    <n v="1"/>
    <n v="4"/>
    <d v="2025-06-01T00:00:00"/>
    <d v="2029-12-31T00:00:00"/>
    <n v="239.14285714285714"/>
    <n v="0.16600000000000001"/>
    <s v="DGI_x000a_Dirección de Gestion de Innovación y Tecnología"/>
    <n v="0.16600000000000001"/>
    <x v="1"/>
  </r>
  <r>
    <x v="3"/>
    <x v="2"/>
    <m/>
    <m/>
    <m/>
    <m/>
    <m/>
    <m/>
    <m/>
    <m/>
    <n v="1"/>
    <n v="1"/>
    <d v="2025-06-01T00:00:00"/>
    <d v="2029-12-31T00:00:00"/>
    <n v="239.14285714285714"/>
    <n v="0.16600000000000001"/>
    <s v="DGI_x000a_Dirección de Gestion de Innovación y Tecnología"/>
    <n v="0.16600000000000001"/>
    <x v="1"/>
  </r>
  <r>
    <x v="3"/>
    <x v="2"/>
    <m/>
    <m/>
    <m/>
    <m/>
    <m/>
    <m/>
    <m/>
    <m/>
    <n v="1"/>
    <n v="1"/>
    <d v="2025-06-01T00:00:00"/>
    <d v="2029-12-31T00:00:00"/>
    <n v="239.14285714285714"/>
    <n v="0.16600000000000001"/>
    <s v="DGI_x000a_Dirección de Gestion de Innovación y Tecnología"/>
    <n v="0.16600000000000001"/>
    <x v="1"/>
  </r>
  <r>
    <x v="3"/>
    <x v="2"/>
    <m/>
    <m/>
    <m/>
    <m/>
    <m/>
    <m/>
    <n v="2"/>
    <n v="1"/>
    <n v="1"/>
    <n v="1"/>
    <d v="2024-02-01T00:00:00"/>
    <d v="2024-06-30T00:00:00"/>
    <n v="21.428571428571427"/>
    <n v="1"/>
    <s v="DGI_x000a_Subdireccion de Cobranzas y Control Extensivo_x000a_Coordinación  Control Extensivo de Obligaciones _x000a__x000a_Direcciones Seccionales (según reporte)_x000a__x000a_Dirección de Gestion de Innovación y Tecnología"/>
    <n v="1"/>
    <x v="0"/>
  </r>
  <r>
    <x v="3"/>
    <x v="2"/>
    <m/>
    <m/>
    <m/>
    <m/>
    <m/>
    <m/>
    <m/>
    <m/>
    <m/>
    <n v="1"/>
    <d v="2024-07-01T00:00:00"/>
    <d v="2024-12-31T00:00:00"/>
    <n v="26.142857142857142"/>
    <n v="1"/>
    <s v="DGI_x000a_Subdireccion de Cobranzas y Control Extensivo_x000a_Coordinación  Control Extensivo de Obligaciones _x000a__x000a_Direcciones Seccionales (según reporte)_x000a__x000a_Dirección de Gestion de Innovación y Tecnología"/>
    <n v="1"/>
    <x v="0"/>
  </r>
  <r>
    <x v="3"/>
    <x v="2"/>
    <m/>
    <m/>
    <m/>
    <m/>
    <m/>
    <m/>
    <m/>
    <m/>
    <m/>
    <n v="1"/>
    <d v="2025-01-01T00:00:00"/>
    <d v="2025-06-30T00:00:00"/>
    <n v="25.714285714285715"/>
    <n v="1"/>
    <s v="DGI_x000a_Subdireccion de Cobranzas y Control Extensivo_x000a_Coordinación  Control Extensivo de Obligaciones _x000a__x000a_Direcciones Seccionales (según reporte)_x000a__x000a_Dirección de Gestion de Innovación y Tecnología"/>
    <n v="1"/>
    <x v="0"/>
  </r>
  <r>
    <x v="3"/>
    <x v="2"/>
    <m/>
    <m/>
    <m/>
    <m/>
    <m/>
    <m/>
    <m/>
    <m/>
    <m/>
    <n v="1"/>
    <d v="2025-07-01T00:00:00"/>
    <d v="2025-12-31T00:00:00"/>
    <n v="26.142857142857142"/>
    <n v="1"/>
    <s v="DGI_x000a_Subdireccion de Cobranzas y Control Extensivo_x000a_Coordinación  Control Extensivo de Obligaciones _x000a__x000a_Direcciones Seccionales (según reporte)_x000a__x000a_Dirección de Gestion de Innovación y Tecnología"/>
    <n v="1"/>
    <x v="0"/>
  </r>
  <r>
    <x v="3"/>
    <x v="2"/>
    <m/>
    <m/>
    <m/>
    <m/>
    <m/>
    <m/>
    <m/>
    <m/>
    <m/>
    <n v="1"/>
    <d v="2026-01-01T00:00:00"/>
    <d v="2026-04-30T00:00:00"/>
    <n v="17"/>
    <n v="1"/>
    <s v="DGI_x000a_Subdireccion de Cobranzas y Control Extensivo_x000a_Coordinación  Control Extensivo de Obligaciones _x000a__x000a_Direcciones Seccionales (según reporte)_x000a__x000a_Dirección de Gestion de Innovación y Tecnología"/>
    <n v="1"/>
    <x v="0"/>
  </r>
  <r>
    <x v="3"/>
    <x v="2"/>
    <m/>
    <m/>
    <m/>
    <m/>
    <m/>
    <m/>
    <n v="3"/>
    <n v="1"/>
    <n v="1"/>
    <n v="4"/>
    <d v="2025-06-01T00:00:00"/>
    <d v="2029-12-31T00:00:00"/>
    <n v="239.14285714285714"/>
    <n v="0.16600000000000001"/>
    <s v="DGI_x000a_Dirección de Gestion de Innovación y Tecnología"/>
    <n v="0.16600000000000001"/>
    <x v="1"/>
  </r>
  <r>
    <x v="3"/>
    <x v="2"/>
    <m/>
    <m/>
    <m/>
    <m/>
    <m/>
    <m/>
    <m/>
    <m/>
    <n v="1"/>
    <n v="1"/>
    <d v="2025-06-01T00:00:00"/>
    <d v="2029-12-31T00:00:00"/>
    <n v="239.14285714285714"/>
    <n v="0.16600000000000001"/>
    <s v="DGI_x000a_Dirección de Gestion de Innovación y Tecnología"/>
    <n v="0.16600000000000001"/>
    <x v="1"/>
  </r>
  <r>
    <x v="3"/>
    <x v="2"/>
    <m/>
    <m/>
    <m/>
    <m/>
    <m/>
    <m/>
    <m/>
    <m/>
    <n v="1"/>
    <n v="1"/>
    <d v="2025-06-01T00:00:00"/>
    <d v="2029-12-31T00:00:00"/>
    <n v="239.14285714285714"/>
    <n v="0.16600000000000001"/>
    <s v="DGI_x000a_Dirección de Gestion de Innovación y Tecnología"/>
    <n v="0.16600000000000001"/>
    <x v="1"/>
  </r>
  <r>
    <x v="3"/>
    <x v="2"/>
    <m/>
    <m/>
    <m/>
    <m/>
    <m/>
    <m/>
    <n v="4"/>
    <n v="1"/>
    <n v="1"/>
    <n v="1"/>
    <d v="2024-02-01T00:00:00"/>
    <d v="2024-06-30T00:00:00"/>
    <n v="21.428571428571427"/>
    <n v="1"/>
    <s v="DGI_x000a_Subdireccion de Cobranzas y Control Extensivo_x000a_Coordinación  Control Extensivo de Obligaciones _x000a__x000a_Direcciones Seccionales (según reporte)_x000a__x000a_Dirección de Gestion de Innovación y Tecnología"/>
    <n v="1"/>
    <x v="0"/>
  </r>
  <r>
    <x v="3"/>
    <x v="2"/>
    <m/>
    <m/>
    <m/>
    <m/>
    <m/>
    <m/>
    <m/>
    <m/>
    <m/>
    <n v="1"/>
    <d v="2024-07-01T00:00:00"/>
    <d v="2024-12-31T00:00:00"/>
    <n v="26.142857142857142"/>
    <n v="1"/>
    <s v="DGI_x000a_Subdireccion de Cobranzas y Control Extensivo_x000a_Coordinación  Control Extensivo de Obligaciones _x000a__x000a_Direcciones Seccionales (según reporte)_x000a__x000a_Dirección de Gestion de Innovación y Tecnología"/>
    <n v="1"/>
    <x v="0"/>
  </r>
  <r>
    <x v="3"/>
    <x v="2"/>
    <m/>
    <m/>
    <m/>
    <m/>
    <m/>
    <m/>
    <m/>
    <m/>
    <m/>
    <n v="1"/>
    <d v="2025-01-01T00:00:00"/>
    <d v="2025-06-30T00:00:00"/>
    <n v="25.714285714285715"/>
    <n v="1"/>
    <s v="DGI_x000a_Subdireccion de Cobranzas y Control Extensivo_x000a_Coordinación  Control Extensivo de Obligaciones _x000a__x000a_Direcciones Seccionales (según reporte)_x000a__x000a_Dirección de Gestion de Innovación y Tecnología"/>
    <n v="1"/>
    <x v="0"/>
  </r>
  <r>
    <x v="3"/>
    <x v="2"/>
    <m/>
    <m/>
    <m/>
    <m/>
    <m/>
    <m/>
    <m/>
    <m/>
    <m/>
    <n v="1"/>
    <d v="2025-07-01T00:00:00"/>
    <d v="2025-12-31T00:00:00"/>
    <n v="26.142857142857142"/>
    <n v="1"/>
    <s v="DGI_x000a_Subdireccion de Cobranzas y Control Extensivo_x000a_Coordinación  Control Extensivo de Obligaciones _x000a__x000a_Direcciones Seccionales (según reporte)_x000a__x000a_Dirección de Gestion de Innovación y Tecnología"/>
    <n v="1"/>
    <x v="0"/>
  </r>
  <r>
    <x v="3"/>
    <x v="2"/>
    <m/>
    <m/>
    <m/>
    <m/>
    <m/>
    <m/>
    <m/>
    <m/>
    <m/>
    <n v="1"/>
    <d v="2026-01-01T00:00:00"/>
    <d v="2026-06-30T00:00:00"/>
    <n v="25.714285714285715"/>
    <n v="1"/>
    <s v="DGI_x000a_Subdireccion de Cobranzas y Control Extensivo_x000a_Coordinación  Control Extensivo de Obligaciones _x000a__x000a_Direcciones Seccionales (según reporte)_x000a__x000a_Dirección de Gestion de Innovación y Tecnología"/>
    <n v="1"/>
    <x v="0"/>
  </r>
  <r>
    <x v="3"/>
    <x v="2"/>
    <m/>
    <m/>
    <m/>
    <m/>
    <m/>
    <m/>
    <m/>
    <m/>
    <m/>
    <n v="1"/>
    <d v="2026-07-01T00:00:00"/>
    <d v="2026-12-31T00:00:00"/>
    <n v="26.142857142857142"/>
    <n v="0"/>
    <s v="DGI_x000a_Subdireccion de Cobranzas y Control Extensivo_x000a_Coordinación  Control Extensivo de Obligaciones _x000a__x000a_Direcciones Seccionales (según reporte)_x000a__x000a_Dirección de Gestion de Innovación y Tecnología"/>
    <n v="0"/>
    <x v="1"/>
  </r>
  <r>
    <x v="3"/>
    <x v="2"/>
    <m/>
    <m/>
    <m/>
    <m/>
    <m/>
    <m/>
    <m/>
    <m/>
    <m/>
    <n v="1"/>
    <d v="2027-01-01T00:00:00"/>
    <d v="2027-04-30T00:00:00"/>
    <n v="17"/>
    <n v="0"/>
    <s v="DGI_x000a_Subdireccion de Cobranzas y Control Extensivo_x000a_Coordinación  Control Extensivo de Obligaciones _x000a__x000a_Direcciones Seccionales (según reporte)_x000a__x000a_Dirección de Gestion de Innovación y Tecnología"/>
    <n v="0"/>
    <x v="1"/>
  </r>
  <r>
    <x v="3"/>
    <x v="2"/>
    <m/>
    <m/>
    <m/>
    <m/>
    <m/>
    <m/>
    <n v="5"/>
    <n v="1"/>
    <n v="1"/>
    <n v="1"/>
    <d v="2023-11-01T00:00:00"/>
    <d v="2024-02-29T00:00:00"/>
    <n v="17.142857142857142"/>
    <n v="1"/>
    <s v="DGI_x000a_Subdirección de Fiscalización Tributaria_x000a_Coordinación de Sistemas de Información y Procedimiento de Fiscalización Tributaria"/>
    <n v="1"/>
    <x v="0"/>
  </r>
  <r>
    <x v="3"/>
    <x v="2"/>
    <m/>
    <m/>
    <m/>
    <m/>
    <m/>
    <m/>
    <n v="6"/>
    <n v="1"/>
    <n v="1"/>
    <n v="1"/>
    <d v="2024-02-01T00:00:00"/>
    <d v="2024-02-29T00:00:00"/>
    <n v="4"/>
    <n v="1"/>
    <s v="DGI_x000a_Subdirección de Fiscalización Tributaria_x000a_Coordinación de Sistemas de Información y Procedimiento de Fiscalización Tributaria"/>
    <n v="1"/>
    <x v="0"/>
  </r>
  <r>
    <x v="3"/>
    <x v="2"/>
    <m/>
    <m/>
    <m/>
    <m/>
    <m/>
    <m/>
    <m/>
    <m/>
    <n v="1"/>
    <n v="1"/>
    <d v="2024-07-01T00:00:00"/>
    <d v="2024-08-31T00:00:00"/>
    <n v="8.7142857142857135"/>
    <n v="1"/>
    <s v="DGI_x000a_Subdirección de Fiscalización Tributaria_x000a_Coordinación de Sistemas de Información y Procedimiento de Fiscalización Tributaria"/>
    <n v="1"/>
    <x v="0"/>
  </r>
  <r>
    <x v="3"/>
    <x v="2"/>
    <m/>
    <m/>
    <m/>
    <m/>
    <m/>
    <m/>
    <n v="7"/>
    <n v="1"/>
    <n v="1"/>
    <n v="1"/>
    <d v="2024-02-29T00:00:00"/>
    <d v="2024-03-08T00:00:00"/>
    <n v="1.1428571428571428"/>
    <n v="1"/>
    <s v="DGI_x000a_Subdirección de Fiscalización Tributaria_x000a_Coordinación de Sistemas de Información y Procedimiento de Fiscalización Tributaria"/>
    <n v="1"/>
    <x v="0"/>
  </r>
  <r>
    <x v="3"/>
    <x v="2"/>
    <m/>
    <m/>
    <m/>
    <m/>
    <m/>
    <m/>
    <m/>
    <m/>
    <m/>
    <n v="1"/>
    <d v="2024-08-31T00:00:00"/>
    <d v="2024-09-06T00:00:00"/>
    <n v="0.8571428571428571"/>
    <n v="1"/>
    <s v="DGI_x000a_Subdirección de Fiscalización Tributaria_x000a_Coordinación de Sistemas de Información y Procedimiento de Fiscalización Tributaria"/>
    <n v="1"/>
    <x v="0"/>
  </r>
  <r>
    <x v="3"/>
    <x v="2"/>
    <m/>
    <m/>
    <m/>
    <m/>
    <m/>
    <m/>
    <n v="8"/>
    <n v="1"/>
    <n v="1"/>
    <s v="Por demanda:( No. De Registros actualizados) / No. (De registro s totales - No. De registro s que no pasan validaci ones del SI. RUT)"/>
    <d v="2024-02-29T00:00:00"/>
    <d v="2024-06-30T00:00:00"/>
    <n v="17.428571428571427"/>
    <n v="1"/>
    <s v="DGI_x000a_Subdirección de Administración del Registro Único Tributario - RUT"/>
    <n v="1"/>
    <x v="0"/>
  </r>
  <r>
    <x v="3"/>
    <x v="2"/>
    <m/>
    <m/>
    <m/>
    <m/>
    <m/>
    <m/>
    <n v="9"/>
    <n v="1"/>
    <n v="1"/>
    <n v="4"/>
    <d v="2025-06-01T00:00:00"/>
    <d v="2029-12-31T00:00:00"/>
    <n v="239.14285714285714"/>
    <n v="0.16600000000000001"/>
    <s v="DGI_x000a_Dirección de Gestion de Innovación y Tecnología"/>
    <n v="0.16600000000000001"/>
    <x v="1"/>
  </r>
  <r>
    <x v="3"/>
    <x v="2"/>
    <m/>
    <m/>
    <m/>
    <m/>
    <m/>
    <m/>
    <m/>
    <m/>
    <n v="1"/>
    <n v="1"/>
    <d v="2025-06-01T00:00:00"/>
    <d v="2029-12-31T00:00:00"/>
    <n v="239.14285714285714"/>
    <n v="0.16600000000000001"/>
    <s v="DGI_x000a_Dirección de Gestion de Innovación y Tecnología"/>
    <n v="0.16600000000000001"/>
    <x v="1"/>
  </r>
  <r>
    <x v="3"/>
    <x v="2"/>
    <m/>
    <m/>
    <m/>
    <m/>
    <m/>
    <m/>
    <m/>
    <m/>
    <n v="1"/>
    <n v="1"/>
    <d v="2025-06-01T00:00:00"/>
    <d v="2029-12-31T00:00:00"/>
    <n v="239.14285714285714"/>
    <n v="0.16600000000000001"/>
    <s v="DGI_x000a_Dirección de Gestion de Innovación y Tecnología"/>
    <n v="0.16600000000000001"/>
    <x v="1"/>
  </r>
  <r>
    <x v="3"/>
    <x v="2"/>
    <m/>
    <m/>
    <m/>
    <m/>
    <m/>
    <m/>
    <n v="12"/>
    <n v="1"/>
    <n v="1"/>
    <n v="4"/>
    <d v="2026-03-01T00:00:00"/>
    <d v="2026-09-30T00:00:00"/>
    <n v="30.428571428571427"/>
    <n v="0"/>
    <s v="DGI_x000a_Subdireccion de Cobranzas y Control Extensivo_x000a__x000a_Dirección de Gestion de Innovación y Tecnología"/>
    <n v="0"/>
    <x v="1"/>
  </r>
  <r>
    <x v="3"/>
    <x v="2"/>
    <m/>
    <m/>
    <m/>
    <m/>
    <s v="OB1."/>
    <m/>
    <n v="10"/>
    <n v="1"/>
    <n v="1"/>
    <n v="1"/>
    <d v="2024-02-01T00:00:00"/>
    <d v="2024-06-30T00:00:00"/>
    <n v="21.428571428571427"/>
    <n v="1"/>
    <s v="DGI_x000a_Coordinación Control Extensivo de Obligaciones"/>
    <n v="1"/>
    <x v="0"/>
  </r>
  <r>
    <x v="3"/>
    <x v="2"/>
    <m/>
    <m/>
    <m/>
    <m/>
    <m/>
    <m/>
    <m/>
    <m/>
    <m/>
    <n v="1"/>
    <d v="2024-07-01T00:00:00"/>
    <d v="2024-12-31T00:00:00"/>
    <n v="26.142857142857142"/>
    <n v="1"/>
    <s v="DGI_x000a_Coordinación Control Extensivo de Obligaciones"/>
    <n v="1"/>
    <x v="0"/>
  </r>
  <r>
    <x v="3"/>
    <x v="2"/>
    <m/>
    <m/>
    <m/>
    <m/>
    <m/>
    <m/>
    <m/>
    <m/>
    <m/>
    <n v="1"/>
    <d v="2025-01-01T00:00:00"/>
    <d v="2025-06-30T00:00:00"/>
    <n v="25.714285714285715"/>
    <n v="1"/>
    <s v="DGI_x000a_Coordinación Control Extensivo de Obligaciones"/>
    <n v="1"/>
    <x v="0"/>
  </r>
  <r>
    <x v="3"/>
    <x v="2"/>
    <m/>
    <m/>
    <m/>
    <m/>
    <m/>
    <m/>
    <m/>
    <m/>
    <m/>
    <n v="1"/>
    <d v="2025-07-01T00:00:00"/>
    <d v="2025-12-31T00:00:00"/>
    <n v="26.142857142857142"/>
    <n v="1"/>
    <s v="DGI_x000a_Coordinación Control Extensivo de Obligaciones"/>
    <n v="1"/>
    <x v="0"/>
  </r>
  <r>
    <x v="3"/>
    <x v="2"/>
    <m/>
    <m/>
    <m/>
    <m/>
    <m/>
    <m/>
    <m/>
    <m/>
    <m/>
    <n v="1"/>
    <d v="2026-01-01T00:00:00"/>
    <d v="2026-06-30T00:00:00"/>
    <n v="25.714285714285715"/>
    <n v="1"/>
    <s v="DGI_x000a_Coordinación Control Extensivo de Obligaciones"/>
    <n v="1"/>
    <x v="0"/>
  </r>
  <r>
    <x v="3"/>
    <x v="2"/>
    <m/>
    <m/>
    <m/>
    <m/>
    <m/>
    <m/>
    <m/>
    <m/>
    <m/>
    <n v="1"/>
    <d v="2026-07-01T00:00:00"/>
    <d v="2026-12-31T00:00:00"/>
    <n v="26.142857142857142"/>
    <n v="0"/>
    <s v="DGI_x000a_Coordinación Control Extensivo de Obligaciones"/>
    <n v="0"/>
    <x v="1"/>
  </r>
  <r>
    <x v="3"/>
    <x v="2"/>
    <m/>
    <m/>
    <m/>
    <m/>
    <m/>
    <m/>
    <m/>
    <m/>
    <m/>
    <n v="1"/>
    <d v="2027-01-01T00:00:00"/>
    <d v="2027-06-30T00:00:00"/>
    <n v="25.714285714285715"/>
    <n v="0"/>
    <s v="DGI_x000a_Coordinación Control Extensivo de Obligaciones"/>
    <n v="0"/>
    <x v="1"/>
  </r>
  <r>
    <x v="3"/>
    <x v="2"/>
    <m/>
    <m/>
    <m/>
    <m/>
    <m/>
    <m/>
    <m/>
    <m/>
    <m/>
    <n v="1"/>
    <d v="2027-07-01T00:00:00"/>
    <d v="2027-12-31T00:00:00"/>
    <n v="26.142857142857142"/>
    <n v="0"/>
    <s v="DGI_x000a_Coordinación Control Extensivo de Obligaciones"/>
    <n v="0"/>
    <x v="1"/>
  </r>
  <r>
    <x v="3"/>
    <x v="2"/>
    <m/>
    <m/>
    <m/>
    <m/>
    <m/>
    <m/>
    <m/>
    <m/>
    <m/>
    <n v="1"/>
    <d v="2028-01-01T00:00:00"/>
    <d v="2028-06-30T00:00:00"/>
    <n v="25.857142857142858"/>
    <n v="0"/>
    <s v="DGI_x000a_Coordinación Control Extensivo de Obligaciones"/>
    <n v="0"/>
    <x v="1"/>
  </r>
  <r>
    <x v="3"/>
    <x v="2"/>
    <m/>
    <m/>
    <m/>
    <m/>
    <s v="OB2."/>
    <m/>
    <m/>
    <m/>
    <m/>
    <n v="1"/>
    <d v="2028-07-01T00:00:00"/>
    <d v="2028-12-31T00:00:00"/>
    <n v="26.142857142857142"/>
    <n v="0"/>
    <s v="DGI_x000a_Coordinación Control Extensivo de Obligaciones"/>
    <n v="0"/>
    <x v="1"/>
  </r>
  <r>
    <x v="3"/>
    <x v="2"/>
    <m/>
    <m/>
    <m/>
    <m/>
    <m/>
    <m/>
    <m/>
    <m/>
    <m/>
    <n v="1"/>
    <d v="2029-01-01T00:00:00"/>
    <d v="2029-06-30T00:00:00"/>
    <n v="25.714285714285715"/>
    <n v="0"/>
    <s v="DGI_x000a_Coordinación Control Extensivo de Obligaciones"/>
    <n v="0"/>
    <x v="1"/>
  </r>
  <r>
    <x v="3"/>
    <x v="2"/>
    <m/>
    <m/>
    <m/>
    <m/>
    <m/>
    <m/>
    <n v="11"/>
    <n v="1"/>
    <n v="1"/>
    <n v="1"/>
    <d v="2024-02-01T00:00:00"/>
    <d v="2024-06-04T00:00:00"/>
    <n v="17.714285714285715"/>
    <n v="1"/>
    <s v="DGI_x000a_Coordinación Control Extensivo de Obligaciones"/>
    <n v="1"/>
    <x v="0"/>
  </r>
  <r>
    <x v="3"/>
    <x v="2"/>
    <s v="Insp. 170700-29-2024-02-06_x000a_Información reservada_x000a__x000a_"/>
    <m/>
    <s v="H1."/>
    <m/>
    <m/>
    <m/>
    <n v="1"/>
    <n v="1"/>
    <n v="1"/>
    <n v="1"/>
    <d v="2025-02-15T00:00:00"/>
    <d v="2025-07-15T00:00:00"/>
    <n v="21.428571428571427"/>
    <n v="1"/>
    <s v="DGI_x000a_Dirección de Gestión de Impuestos_x000a_Subdirección de Devoluciones"/>
    <n v="1"/>
    <x v="0"/>
  </r>
  <r>
    <x v="3"/>
    <x v="2"/>
    <m/>
    <m/>
    <m/>
    <m/>
    <m/>
    <m/>
    <n v="2"/>
    <n v="1"/>
    <s v="1_x000a_"/>
    <n v="1"/>
    <d v="2025-03-01T00:00:00"/>
    <d v="2025-06-30T00:00:00"/>
    <n v="17.285714285714285"/>
    <n v="1"/>
    <s v="DGI_x000a_Dirección de Gestión de Impuestos_x000a_Subdirección de Recaudo_x000a_Coordinación de Administración de Aplicativos de Impuestos_x000a__x000a_Subdirección de Fiscalización Tributaria_x000a__x000a_Coordinación de Pensamiento Estratégico"/>
    <n v="1"/>
    <x v="0"/>
  </r>
  <r>
    <x v="3"/>
    <x v="2"/>
    <m/>
    <m/>
    <m/>
    <m/>
    <m/>
    <m/>
    <m/>
    <n v="1"/>
    <s v="1_x000a_"/>
    <n v="1"/>
    <d v="2025-07-01T00:00:00"/>
    <d v="2025-07-04T00:00:00"/>
    <n v="0.42857142857142855"/>
    <n v="1"/>
    <s v="DGI_x000a_Dirección de Gestión de Impuestos_x000a_Subdirección de Recaudo_x000a_Coordinación de Administración de Aplicativos de Impuestos_x000a__x000a_Subdirección de Fiscalización Tributaria_x000a__x000a_Coordinación de Pensamiento Estratégico"/>
    <n v="1"/>
    <x v="0"/>
  </r>
  <r>
    <x v="3"/>
    <x v="2"/>
    <m/>
    <m/>
    <m/>
    <m/>
    <m/>
    <m/>
    <n v="3"/>
    <n v="1"/>
    <s v="1_x000a_"/>
    <n v="1"/>
    <d v="2025-03-01T00:00:00"/>
    <d v="2026-02-28T00:00:00"/>
    <n v="52"/>
    <n v="1"/>
    <s v="DGI_x000a_Dirección de Gestión de Impuestos_x000a_Subdirección de Recaudo_x000a_Coordinación de Administración de Aplicativos de Impuestos_x000a__x000a_Dirección de Gestión de Innovación y Tecnología_x000a_Subdirección Procesamiento De Datos"/>
    <n v="1"/>
    <x v="0"/>
  </r>
  <r>
    <x v="3"/>
    <x v="2"/>
    <m/>
    <m/>
    <m/>
    <m/>
    <m/>
    <m/>
    <n v="4"/>
    <n v="1"/>
    <s v="1_x000a_"/>
    <n v="8"/>
    <d v="2025-03-01T00:00:00"/>
    <d v="2026-02-28T00:00:00"/>
    <n v="52"/>
    <n v="1"/>
    <s v="DGI _x000a_Dirección de Gestión de Impuestos_x000a_Subdirección de Recaudo_x000a_Coordinación de Administración de Aplicativos de Impuestos_x000a__x000a_Dirección de Gestión de Innovación y Tecnología_x000a_Subdirección Procesamiento De Datos"/>
    <n v="1"/>
    <x v="0"/>
  </r>
  <r>
    <x v="3"/>
    <x v="2"/>
    <m/>
    <m/>
    <m/>
    <m/>
    <m/>
    <m/>
    <n v="5"/>
    <n v="1"/>
    <s v="1_x000a_"/>
    <n v="8"/>
    <d v="2025-03-01T00:00:00"/>
    <d v="2026-02-28T00:00:00"/>
    <n v="52"/>
    <n v="1"/>
    <s v="DGI _x000a_Dirección de Gestión de Impuestos_x000a_Subdirección de Recaudo_x000a_Coordinación de Administración de Aplicativos de Impuestos_x000a__x000a_Dirección de Gestión de Innovación y Tecnología_x000a_Subdirección Procesamiento De Datos"/>
    <n v="1"/>
    <x v="0"/>
  </r>
  <r>
    <x v="3"/>
    <x v="2"/>
    <m/>
    <m/>
    <s v="H2."/>
    <m/>
    <m/>
    <m/>
    <n v="6"/>
    <n v="1"/>
    <s v="1_x000a_"/>
    <n v="2"/>
    <d v="2025-03-01T00:00:00"/>
    <d v="2026-02-28T00:00:00"/>
    <n v="52"/>
    <n v="1"/>
    <s v="DGI_x000a_Dirección de Gestión de Impuestos_x000a_Subdirección de Recaudo_x000a_Coordinación de Administración de Aplicativos de Impuestos_x000a__x000a__x000a__x000a__x000a_"/>
    <n v="1"/>
    <x v="0"/>
  </r>
  <r>
    <x v="3"/>
    <x v="2"/>
    <m/>
    <m/>
    <m/>
    <m/>
    <m/>
    <m/>
    <n v="7"/>
    <n v="1"/>
    <s v="1_x000a_"/>
    <n v="2"/>
    <d v="2025-03-01T00:00:00"/>
    <d v="2025-10-30T00:00:00"/>
    <n v="34.714285714285715"/>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
    <n v="1"/>
    <x v="0"/>
  </r>
  <r>
    <x v="3"/>
    <x v="2"/>
    <m/>
    <m/>
    <m/>
    <m/>
    <m/>
    <m/>
    <n v="8"/>
    <n v="1"/>
    <s v="1_x000a_"/>
    <n v="2"/>
    <d v="2025-03-01T00:00:00"/>
    <d v="2026-02-28T00:00:00"/>
    <n v="52"/>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Dirección de Gestión Estratégica y Analítica_x000a_Subdirección de Procesos _x000a_Coordinación de Procesos y Riesgos Operacionales _x000a__x000a_"/>
    <n v="1"/>
    <x v="0"/>
  </r>
  <r>
    <x v="3"/>
    <x v="2"/>
    <m/>
    <m/>
    <s v="H3."/>
    <m/>
    <m/>
    <m/>
    <n v="9"/>
    <n v="1"/>
    <s v="1_x000a_"/>
    <n v="1"/>
    <d v="2025-03-01T00:00:00"/>
    <d v="2026-02-28T00:00:00"/>
    <n v="52"/>
    <n v="1"/>
    <s v="DGI_x000a_Dirección de Gestión de Impuestos_x000a_Subdirección de Recaudo_x000a_Coordinación de Administración de Aplicativos de Impuestos_x000a__x000a_Dirección de Gestión de Innovación y Tecnología_x000a_Subdirección Procesamiento De Datos"/>
    <n v="1"/>
    <x v="0"/>
  </r>
  <r>
    <x v="3"/>
    <x v="2"/>
    <m/>
    <m/>
    <m/>
    <m/>
    <m/>
    <m/>
    <n v="10"/>
    <n v="1"/>
    <s v="1_x000a_"/>
    <n v="8"/>
    <d v="2025-03-01T00:00:00"/>
    <d v="2026-02-28T00:00:00"/>
    <n v="52"/>
    <n v="1"/>
    <s v="DGI _x000a_Dirección de Gestión de Impuestos_x000a_Subdirección de Recaudo_x000a_Coordinación de Administración de Aplicativos de Impuestos_x000a__x000a_Dirección de Gestión de Innovación y Tecnología_x000a_Subdirección Procesamiento De Datos"/>
    <n v="1"/>
    <x v="0"/>
  </r>
  <r>
    <x v="3"/>
    <x v="2"/>
    <m/>
    <m/>
    <m/>
    <m/>
    <m/>
    <m/>
    <n v="11"/>
    <n v="1"/>
    <s v="1_x000a_"/>
    <n v="12"/>
    <d v="2025-03-01T00:00:00"/>
    <d v="2026-02-28T00:00:00"/>
    <n v="52"/>
    <n v="1"/>
    <s v="DGI _x000a_Dirección de Gestión de Impuestos_x000a_Subdirección de Recaudo_x000a_Coordinación de Administración de Aplicativos de Impuestos_x000a_"/>
    <n v="1"/>
    <x v="0"/>
  </r>
  <r>
    <x v="3"/>
    <x v="2"/>
    <m/>
    <m/>
    <m/>
    <m/>
    <m/>
    <m/>
    <n v="12"/>
    <n v="1"/>
    <s v="1_x000a_"/>
    <n v="1"/>
    <d v="2025-03-01T00:00:00"/>
    <d v="2026-02-28T00:00:00"/>
    <n v="52"/>
    <n v="1"/>
    <s v="DGI _x000a_Dirección de Gestión de Impuestos_x000a_Subdirección de Recaudo_x000a_Coordinación de Contabilidad de la Función Recaudadora"/>
    <n v="1"/>
    <x v="0"/>
  </r>
  <r>
    <x v="3"/>
    <x v="2"/>
    <m/>
    <m/>
    <s v="H4."/>
    <m/>
    <m/>
    <m/>
    <n v="13"/>
    <n v="1"/>
    <s v="1_x000a_"/>
    <n v="2"/>
    <d v="2025-03-01T00:00:00"/>
    <d v="2025-10-30T00:00:00"/>
    <n v="34.714285714285715"/>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
    <n v="1"/>
    <x v="0"/>
  </r>
  <r>
    <x v="3"/>
    <x v="2"/>
    <m/>
    <m/>
    <m/>
    <m/>
    <m/>
    <m/>
    <n v="14"/>
    <n v="1"/>
    <s v="1_x000a_"/>
    <n v="2"/>
    <d v="2025-03-01T00:00:00"/>
    <d v="2026-02-28T00:00:00"/>
    <n v="52"/>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Dirección de Gestión Estratégica y Analítica_x000a_Subdirección de Procesos _x000a_Coordinación de Procesos y Riesgos Operacionales _x000a_"/>
    <n v="1"/>
    <x v="0"/>
  </r>
  <r>
    <x v="3"/>
    <x v="2"/>
    <m/>
    <m/>
    <s v="H5."/>
    <m/>
    <m/>
    <m/>
    <n v="15"/>
    <n v="1"/>
    <s v="1_x000a_"/>
    <n v="12"/>
    <d v="2025-03-01T00:00:00"/>
    <d v="2026-02-28T00:00:00"/>
    <n v="52"/>
    <n v="1"/>
    <s v="DGI _x000a_Dirección de Gestión de Impuestos_x000a_Subdirección de Recaudo_x000a_Coordinación de Administración de Aplicativos de Impuestos_x000a_"/>
    <n v="1"/>
    <x v="0"/>
  </r>
  <r>
    <x v="3"/>
    <x v="2"/>
    <m/>
    <m/>
    <m/>
    <m/>
    <m/>
    <m/>
    <n v="16"/>
    <n v="1"/>
    <s v="1_x000a_"/>
    <n v="1"/>
    <d v="2025-03-01T00:00:00"/>
    <d v="2026-02-28T00:00:00"/>
    <n v="52"/>
    <n v="1"/>
    <s v="DGI _x000a_Dirección de Gestión de Impuestos_x000a_Subdirección de Recaudo_x000a_Coordinación de Contabilidad de la Función Recaudadora"/>
    <n v="1"/>
    <x v="0"/>
  </r>
  <r>
    <x v="3"/>
    <x v="2"/>
    <m/>
    <m/>
    <s v="H6."/>
    <m/>
    <m/>
    <m/>
    <n v="17"/>
    <n v="1"/>
    <s v="1_x000a_"/>
    <n v="2"/>
    <d v="2025-03-01T00:00:00"/>
    <d v="2025-10-30T00:00:00"/>
    <n v="34.714285714285715"/>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
    <n v="1"/>
    <x v="0"/>
  </r>
  <r>
    <x v="3"/>
    <x v="2"/>
    <m/>
    <m/>
    <m/>
    <m/>
    <m/>
    <m/>
    <n v="18"/>
    <n v="1"/>
    <s v="1_x000a_"/>
    <n v="2"/>
    <d v="2025-03-01T00:00:00"/>
    <d v="2026-02-28T00:00:00"/>
    <n v="52"/>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Dirección de Gestión Estratégica y Analítica_x000a_Subdirección de Procesos _x000a_Coordinación de Procesos y Riesgos Operacionales _x000a_"/>
    <n v="1"/>
    <x v="0"/>
  </r>
  <r>
    <x v="3"/>
    <x v="2"/>
    <m/>
    <m/>
    <m/>
    <m/>
    <m/>
    <m/>
    <n v="19"/>
    <n v="1"/>
    <s v="1_x000a_"/>
    <n v="2"/>
    <d v="2025-03-01T00:00:00"/>
    <d v="2025-10-30T00:00:00"/>
    <n v="34.714285714285715"/>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
    <n v="1"/>
    <x v="0"/>
  </r>
  <r>
    <x v="3"/>
    <x v="2"/>
    <m/>
    <m/>
    <m/>
    <m/>
    <m/>
    <m/>
    <n v="20"/>
    <n v="1"/>
    <s v="1_x000a_"/>
    <n v="2"/>
    <d v="2025-03-01T00:00:00"/>
    <d v="2026-02-28T00:00:00"/>
    <n v="52"/>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Dirección de Gestión Estratégica y Analítica_x000a_Subdirección de Procesos _x000a_Coordinación de Procesos y Riesgos Operacionales _x000a__x000a_"/>
    <n v="1"/>
    <x v="0"/>
  </r>
  <r>
    <x v="3"/>
    <x v="2"/>
    <m/>
    <m/>
    <m/>
    <m/>
    <m/>
    <m/>
    <n v="21"/>
    <n v="1"/>
    <s v="1_x000a_"/>
    <n v="1"/>
    <d v="2025-03-01T00:00:00"/>
    <d v="2025-06-30T00:00:00"/>
    <n v="17.285714285714285"/>
    <n v="1"/>
    <s v="DGI_x000a_Dirección de Gestión de Impuestos_x000a_Subdirección de Recaudo_x000a_Coordinación de Administración de Aplicativos de Impuestos_x000a__x000a__x000a_Dirección de Gestión Corporativa_x000a_Subdirección Administrativa _x000a_Coordinación de Documentación _x000a__x000a_"/>
    <n v="1"/>
    <x v="0"/>
  </r>
  <r>
    <x v="3"/>
    <x v="2"/>
    <m/>
    <m/>
    <m/>
    <m/>
    <m/>
    <m/>
    <n v="22"/>
    <n v="1"/>
    <s v="1_x000a_"/>
    <n v="1"/>
    <d v="2025-03-01T00:00:00"/>
    <d v="2025-06-30T00:00:00"/>
    <n v="17.285714285714285"/>
    <n v="1"/>
    <s v="DGI_x000a_Dirección de Gestión de Impuestos_x000a_Subdirección de Recaudo_x000a_Coordinación de Administración de Aplicativos de Impuestos_x000a__x000a_Dirección de Gestión Corporativa_x000a_Subdirección Administrativa _x000a_Coordinación de Correspondencia y Notificaciones _x000a__x000a_"/>
    <n v="1"/>
    <x v="0"/>
  </r>
  <r>
    <x v="3"/>
    <x v="2"/>
    <m/>
    <m/>
    <m/>
    <m/>
    <m/>
    <m/>
    <n v="23"/>
    <n v="1"/>
    <s v="1_x000a_"/>
    <n v="2"/>
    <d v="2025-03-01T00:00:00"/>
    <d v="2025-10-30T00:00:00"/>
    <n v="34.714285714285715"/>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
    <n v="1"/>
    <x v="0"/>
  </r>
  <r>
    <x v="3"/>
    <x v="2"/>
    <m/>
    <m/>
    <m/>
    <m/>
    <m/>
    <m/>
    <n v="24"/>
    <n v="1"/>
    <s v="1_x000a_"/>
    <n v="2"/>
    <d v="2025-03-01T00:00:00"/>
    <d v="2026-02-28T00:00:00"/>
    <n v="52"/>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_x000a_Dirección de Gestión Estratégica y Analítica_x000a_Subdirección de Procesos _x000a_Coordinación de Procesos y Riesgos Operacionales _x000a__x000a_"/>
    <n v="1"/>
    <x v="0"/>
  </r>
  <r>
    <x v="3"/>
    <x v="2"/>
    <m/>
    <m/>
    <m/>
    <m/>
    <s v="OB1."/>
    <m/>
    <n v="25"/>
    <n v="1"/>
    <s v="1_x000a_"/>
    <n v="2"/>
    <d v="2025-03-01T00:00:00"/>
    <d v="2025-10-30T00:00:00"/>
    <n v="34.714285714285715"/>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
    <n v="1"/>
    <x v="0"/>
  </r>
  <r>
    <x v="3"/>
    <x v="2"/>
    <m/>
    <m/>
    <m/>
    <m/>
    <m/>
    <m/>
    <n v="26"/>
    <n v="1"/>
    <s v="1_x000a_"/>
    <n v="2"/>
    <d v="2025-03-01T00:00:00"/>
    <d v="2026-02-28T00:00:00"/>
    <n v="52"/>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_x000a_Dirección de Gestión Estratégica y Analítica_x000a_Subdirección de Procesos _x000a_Coordinación de Procesos y Riesgos Operacionales _x000a__x000a_"/>
    <n v="1"/>
    <x v="0"/>
  </r>
  <r>
    <x v="3"/>
    <x v="2"/>
    <m/>
    <m/>
    <m/>
    <m/>
    <s v="OB2."/>
    <m/>
    <n v="27"/>
    <n v="1"/>
    <s v="1_x000a_"/>
    <n v="2"/>
    <d v="2025-03-01T00:00:00"/>
    <d v="2025-10-30T00:00:00"/>
    <n v="34.714285714285715"/>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
    <n v="1"/>
    <x v="0"/>
  </r>
  <r>
    <x v="3"/>
    <x v="2"/>
    <m/>
    <m/>
    <m/>
    <m/>
    <m/>
    <m/>
    <n v="28"/>
    <n v="1"/>
    <s v="1_x000a_"/>
    <n v="2"/>
    <d v="2025-03-01T00:00:00"/>
    <d v="2026-02-28T00:00:00"/>
    <n v="52"/>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Dirección de Gestión Estratégica y Analítica_x000a_Subdirección de Procesos _x000a_Coordinación de Procesos y Riesgos Operacionales _x000a__x000a_Direcciones Seccionales y Dirección Operativa de Grandes Contribuyentes_x000a_"/>
    <n v="1"/>
    <x v="0"/>
  </r>
  <r>
    <x v="3"/>
    <x v="2"/>
    <m/>
    <m/>
    <m/>
    <m/>
    <m/>
    <m/>
    <n v="29"/>
    <n v="1"/>
    <s v="1_x000a_"/>
    <n v="1"/>
    <d v="2025-03-01T00:00:00"/>
    <d v="2025-06-30T00:00:00"/>
    <n v="17.285714285714285"/>
    <n v="1"/>
    <s v="DGI_x000a_Dirección de Gestión de Impuestos_x000a_Subdirección de Recaudo_x000a_Coordinación de Administración de Aplicativos de Impuestos_x000a__x000a_Dirección de Gestión Corporativa_x000a_Subdirección Administrativa _x000a_Coordinación de Documentación _x000a__x000a_"/>
    <n v="1"/>
    <x v="0"/>
  </r>
  <r>
    <x v="3"/>
    <x v="2"/>
    <m/>
    <m/>
    <m/>
    <m/>
    <s v="OB3."/>
    <m/>
    <n v="30"/>
    <n v="1"/>
    <s v="1_x000a_"/>
    <n v="2"/>
    <d v="2025-03-01T00:00:00"/>
    <d v="2025-10-30T00:00:00"/>
    <n v="34.714285714285715"/>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
    <n v="1"/>
    <x v="0"/>
  </r>
  <r>
    <x v="3"/>
    <x v="2"/>
    <m/>
    <m/>
    <m/>
    <m/>
    <m/>
    <m/>
    <n v="31"/>
    <n v="1"/>
    <s v="1_x000a_"/>
    <n v="2"/>
    <d v="2025-03-01T00:00:00"/>
    <d v="2026-02-28T00:00:00"/>
    <n v="52"/>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Dirección de Gestión Estratégica y Analítica_x000a_Subdirección de Procesos _x000a_Coordinación de Procesos y Riesgos Operacionales _x000a__x000a_"/>
    <n v="1"/>
    <x v="0"/>
  </r>
  <r>
    <x v="3"/>
    <x v="2"/>
    <m/>
    <m/>
    <m/>
    <m/>
    <s v="OB4."/>
    <m/>
    <n v="32"/>
    <n v="1"/>
    <s v="1_x000a_"/>
    <n v="2"/>
    <d v="2025-03-01T00:00:00"/>
    <d v="2025-10-30T00:00:00"/>
    <n v="34.714285714285715"/>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
    <n v="1"/>
    <x v="0"/>
  </r>
  <r>
    <x v="3"/>
    <x v="2"/>
    <m/>
    <m/>
    <m/>
    <m/>
    <m/>
    <m/>
    <n v="31"/>
    <n v="1"/>
    <s v="1_x000a_"/>
    <n v="2"/>
    <d v="2025-03-01T00:00:00"/>
    <d v="2026-02-28T00:00:00"/>
    <n v="52"/>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Direcciones Seccionales_x000a_Dirección Operativa de Grandes Contribuyentes _x000a__x000a_Dirección de Gestión Estratégica y Analítica_x000a_Subdirección de Procesos _x000a_Coordinación de Procesos y Riesgos Operacionales _x000a__x000a_"/>
    <n v="1"/>
    <x v="0"/>
  </r>
  <r>
    <x v="3"/>
    <x v="2"/>
    <s v="Insp. 170700-29-2024-02-07_x000a_Información reservada_x000a__x000a_"/>
    <m/>
    <s v="H1."/>
    <m/>
    <m/>
    <m/>
    <s v="1_x000a_"/>
    <n v="1"/>
    <s v="1_x000a_"/>
    <n v="4"/>
    <d v="2025-01-05T00:00:00"/>
    <d v="2026-04-30T00:00:00"/>
    <n v="68.571428571428569"/>
    <n v="1"/>
    <s v="DGI_x000a_Dirección Seccional de Impuestos de Bogota._x000a_División de Cobranzas"/>
    <n v="1"/>
    <x v="0"/>
  </r>
  <r>
    <x v="3"/>
    <x v="2"/>
    <m/>
    <m/>
    <m/>
    <m/>
    <m/>
    <m/>
    <n v="2"/>
    <n v="1"/>
    <s v="1_x000a_"/>
    <n v="1"/>
    <d v="2023-11-01T00:00:00"/>
    <d v="2024-07-31T00:00:00"/>
    <n v="39"/>
    <n v="1"/>
    <s v="DGI_x000a_Dirección de Gestión de Innovación y Tecnología"/>
    <n v="1"/>
    <x v="0"/>
  </r>
  <r>
    <x v="3"/>
    <x v="2"/>
    <m/>
    <m/>
    <m/>
    <m/>
    <m/>
    <m/>
    <n v="3"/>
    <n v="1"/>
    <s v="1_x000a_"/>
    <n v="1"/>
    <d v="2024-02-01T00:00:00"/>
    <d v="2025-03-31T00:00:00"/>
    <n v="60.571428571428569"/>
    <n v="1"/>
    <s v="DGI_x000a_Dirección de Gestión de Impuestos_x000a_Subdirección de Recaudo_x000a_Subdirección de Cobranzas y Control Extensivo_x000a_Coordinación de Administración de Aplicativos de  Impuestos_x000a_Coordinación de Cobranzas"/>
    <n v="1"/>
    <x v="0"/>
  </r>
  <r>
    <x v="3"/>
    <x v="2"/>
    <m/>
    <m/>
    <m/>
    <m/>
    <m/>
    <m/>
    <n v="4"/>
    <n v="1"/>
    <s v="1_x000a_"/>
    <n v="1"/>
    <d v="2024-02-01T00:00:00"/>
    <d v="2025-03-31T00:00:00"/>
    <n v="60.571428571428569"/>
    <n v="1"/>
    <s v="DGI_x000a_Dirección de Gestión de Innovación y Tecnología"/>
    <n v="1"/>
    <x v="0"/>
  </r>
  <r>
    <x v="3"/>
    <x v="2"/>
    <m/>
    <m/>
    <m/>
    <m/>
    <m/>
    <m/>
    <n v="5"/>
    <n v="1"/>
    <s v="1_x000a_"/>
    <n v="1"/>
    <d v="2023-11-01T00:00:00"/>
    <d v="2025-03-31T00:00:00"/>
    <n v="73.714285714285708"/>
    <n v="1"/>
    <s v="DGI_x000a_Dirección de Gestión de Innovación y Tecnología"/>
    <n v="1"/>
    <x v="0"/>
  </r>
  <r>
    <x v="3"/>
    <x v="2"/>
    <m/>
    <m/>
    <m/>
    <m/>
    <m/>
    <m/>
    <n v="6"/>
    <n v="1"/>
    <s v="1_x000a_"/>
    <n v="1"/>
    <d v="2024-02-01T00:00:00"/>
    <d v="2025-03-31T00:00:00"/>
    <n v="60.571428571428569"/>
    <n v="1"/>
    <s v="DGI_x000a_Dirección de Gestión de Impuestos_x000a_Subdirección de Recaudo_x000a_Subdirección de Cobranzas y Control Extensivo_x000a_Coordinación de Administración de Aplicativos de  Impuestos_x000a_Coordinación de Cobranzas"/>
    <n v="1"/>
    <x v="0"/>
  </r>
  <r>
    <x v="3"/>
    <x v="2"/>
    <m/>
    <m/>
    <m/>
    <m/>
    <m/>
    <m/>
    <n v="7"/>
    <n v="1"/>
    <s v="1_x000a_"/>
    <n v="1"/>
    <d v="2023-11-01T00:00:00"/>
    <d v="2025-03-31T00:00:00"/>
    <n v="73.714285714285708"/>
    <n v="1"/>
    <s v="DGI_x000a_Dirección de Gestión de Innovación y Tecnología"/>
    <n v="1"/>
    <x v="0"/>
  </r>
  <r>
    <x v="3"/>
    <x v="2"/>
    <m/>
    <m/>
    <m/>
    <m/>
    <m/>
    <m/>
    <n v="8"/>
    <n v="1"/>
    <s v="1_x000a_"/>
    <n v="1"/>
    <d v="2023-11-01T00:00:00"/>
    <d v="2025-05-31T00:00:00"/>
    <n v="82.428571428571431"/>
    <n v="1"/>
    <s v="DGI_x000a_Dirección de Gestión de Impuestos_x000a_Subdirección de Recaudo_x000a_Subdirección de Cobranzas y Control Extensivo_x000a_Coordinación de Administración de Aplicativos de  Impuestos_x000a_Coordinación de Cobranzas_x000a__x000a_Dirección de Gestión de Innovación y Tecnología"/>
    <n v="1"/>
    <x v="0"/>
  </r>
  <r>
    <x v="3"/>
    <x v="2"/>
    <m/>
    <m/>
    <m/>
    <m/>
    <m/>
    <m/>
    <n v="9"/>
    <n v="1"/>
    <s v="1_x000a_"/>
    <n v="7"/>
    <d v="2026-01-02T00:00:00"/>
    <d v="2027-09-30T00:00:00"/>
    <n v="90.857142857142861"/>
    <n v="0"/>
    <s v="DGI_x000a_Dirección de Gestión de Innovación y Tecnología"/>
    <n v="0"/>
    <x v="1"/>
  </r>
  <r>
    <x v="3"/>
    <x v="2"/>
    <m/>
    <m/>
    <m/>
    <m/>
    <m/>
    <m/>
    <n v="10"/>
    <n v="1"/>
    <s v="1_x000a_"/>
    <n v="1"/>
    <d v="2026-01-02T00:00:00"/>
    <d v="2027-09-30T00:00:00"/>
    <n v="90.857142857142861"/>
    <n v="0"/>
    <s v="DGI_x000a_Dirección de Gestión de Impuestos_x000a_Subdirección de Recaudo_x000a_Subdirección de Cobranzas y Control Extensivo_x000a_Coordinación de Administración de Aplicativos de  Impuestos_x000a_Coordinación de Cobranzas"/>
    <n v="0"/>
    <x v="1"/>
  </r>
  <r>
    <x v="3"/>
    <x v="2"/>
    <m/>
    <m/>
    <m/>
    <m/>
    <m/>
    <m/>
    <n v="11"/>
    <n v="1"/>
    <s v="1_x000a_"/>
    <n v="2"/>
    <d v="2026-01-02T00:00:00"/>
    <d v="2027-09-30T00:00:00"/>
    <n v="90.857142857142861"/>
    <n v="0"/>
    <s v="DGI_x000a_Dirección de Gestión de Impuestos_x000a_Subdirección de Recaudo_x000a_Subdirección de Cobranzas y Control Extensivo_x000a_Coordinación de Administración de Aplicativos de  Impuestos_x000a_Coordinación de Cobranzas_x000a__x000a_Dirección de Gestión de Innovación y Tecnología"/>
    <n v="0"/>
    <x v="1"/>
  </r>
  <r>
    <x v="3"/>
    <x v="2"/>
    <m/>
    <m/>
    <s v="H2."/>
    <m/>
    <m/>
    <m/>
    <n v="12"/>
    <n v="1"/>
    <s v="1_x000a_"/>
    <n v="36"/>
    <d v="2025-01-05T00:00:00"/>
    <d v="2026-04-30T00:00:00"/>
    <n v="68.571428571428569"/>
    <n v="1"/>
    <s v="DGI_x000a_Direcciones Seccionales de Cali, Medellín y Barranquilla_x000a_División de Cobranzas _x000a_"/>
    <n v="1"/>
    <x v="0"/>
  </r>
  <r>
    <x v="3"/>
    <x v="2"/>
    <m/>
    <m/>
    <m/>
    <m/>
    <m/>
    <m/>
    <n v="13"/>
    <n v="1"/>
    <s v="1_x000a_"/>
    <n v="4"/>
    <d v="2025-02-01T00:00:00"/>
    <d v="2026-01-31T00:00:00"/>
    <n v="52"/>
    <n v="1"/>
    <s v="DGI_x000a_Subdireccion de Cobranzas y Control Extensivo_x000a_Coordinacion de Cobranzas_x000a__x000a_Direcciones Seccionales de Cali, Medellin y Barranquilla_x000a_Division de Cobranzas "/>
    <n v="1"/>
    <x v="0"/>
  </r>
  <r>
    <x v="3"/>
    <x v="2"/>
    <m/>
    <m/>
    <s v="H3."/>
    <m/>
    <m/>
    <m/>
    <n v="14"/>
    <n v="1"/>
    <s v="1_x000a_"/>
    <n v="18"/>
    <d v="2025-01-05T00:00:00"/>
    <d v="2026-04-30T00:00:00"/>
    <n v="68.571428571428569"/>
    <n v="1"/>
    <s v="DGI_x000a_Direcciones Seccionales de Cali, Medellin y Barranquilla_x000a_Division de Cobranzas"/>
    <n v="1"/>
    <x v="0"/>
  </r>
  <r>
    <x v="3"/>
    <x v="2"/>
    <m/>
    <m/>
    <m/>
    <m/>
    <m/>
    <m/>
    <n v="2"/>
    <n v="1"/>
    <s v="1_x000a_"/>
    <n v="1"/>
    <d v="2023-11-01T00:00:00"/>
    <d v="2024-07-31T00:00:00"/>
    <n v="39"/>
    <n v="1"/>
    <s v="DGI_x000a_Dirección de Gestión de Innovación y Tecnología"/>
    <n v="1"/>
    <x v="0"/>
  </r>
  <r>
    <x v="3"/>
    <x v="2"/>
    <m/>
    <m/>
    <m/>
    <m/>
    <m/>
    <m/>
    <n v="3"/>
    <n v="1"/>
    <s v="1_x000a_"/>
    <n v="1"/>
    <d v="2024-02-01T00:00:00"/>
    <d v="2025-03-31T00:00:00"/>
    <n v="60.571428571428569"/>
    <n v="1"/>
    <s v="DGI_x000a_Dirección de Gestión de Impuestos_x000a_Subdirección de Recaudo_x000a_Subdirección de Cobranzas y Control Extensivo_x000a_Coordinación de Administración de Aplicativos de  Impuestos_x000a_Coordinación de Cobranzas"/>
    <n v="1"/>
    <x v="0"/>
  </r>
  <r>
    <x v="3"/>
    <x v="2"/>
    <m/>
    <m/>
    <m/>
    <m/>
    <m/>
    <m/>
    <n v="4"/>
    <n v="1"/>
    <s v="1_x000a_"/>
    <n v="1"/>
    <d v="2024-02-01T00:00:00"/>
    <d v="2025-03-31T00:00:00"/>
    <n v="60.571428571428569"/>
    <n v="1"/>
    <s v="DGI_x000a_Dirección de Gestión de Innovación y Tecnología"/>
    <n v="1"/>
    <x v="0"/>
  </r>
  <r>
    <x v="3"/>
    <x v="2"/>
    <m/>
    <m/>
    <m/>
    <m/>
    <m/>
    <m/>
    <n v="5"/>
    <n v="1"/>
    <s v="1_x000a_"/>
    <n v="1"/>
    <d v="2023-11-01T00:00:00"/>
    <d v="2025-03-31T00:00:00"/>
    <n v="73.714285714285708"/>
    <n v="1"/>
    <s v="DGI_x000a_Dirección de Gestión de Innovación y Tecnología"/>
    <n v="1"/>
    <x v="0"/>
  </r>
  <r>
    <x v="3"/>
    <x v="2"/>
    <m/>
    <m/>
    <m/>
    <m/>
    <m/>
    <m/>
    <n v="6"/>
    <n v="1"/>
    <s v="1_x000a_"/>
    <n v="1"/>
    <d v="2024-02-01T00:00:00"/>
    <d v="2025-03-31T00:00:00"/>
    <n v="60.571428571428569"/>
    <n v="1"/>
    <s v="DGI_x000a_Dirección de Gestión de Impuestos_x000a_Subdirección de Recaudo_x000a_Subdirección de Cobranzas y Control Extensivo_x000a_Coordinación de Administración de Aplicativos de  Impuestos_x000a_Coordinación de Cobranzas"/>
    <n v="1"/>
    <x v="0"/>
  </r>
  <r>
    <x v="3"/>
    <x v="2"/>
    <m/>
    <m/>
    <m/>
    <m/>
    <m/>
    <m/>
    <n v="7"/>
    <n v="1"/>
    <s v="1_x000a_"/>
    <n v="1"/>
    <d v="2023-11-01T00:00:00"/>
    <d v="2025-03-31T00:00:00"/>
    <n v="73.714285714285708"/>
    <n v="1"/>
    <s v="DGI_x000a_Dirección de Gestión de Innovación y Tecnología"/>
    <n v="1"/>
    <x v="0"/>
  </r>
  <r>
    <x v="3"/>
    <x v="2"/>
    <m/>
    <m/>
    <m/>
    <m/>
    <m/>
    <m/>
    <n v="8"/>
    <n v="1"/>
    <s v="1_x000a_"/>
    <n v="1"/>
    <d v="2023-11-01T00:00:00"/>
    <d v="2025-05-31T00:00:00"/>
    <n v="82.428571428571431"/>
    <n v="1"/>
    <s v="DGI_x000a_Dirección de Gestión de Impuestos_x000a_Subdirección de Recaudo_x000a_Subdirección de Cobranzas y Control Extensivo_x000a_Coordinación de Administración de Aplicativos de  Impuestos_x000a_Coordinación de Cobranzas"/>
    <n v="1"/>
    <x v="0"/>
  </r>
  <r>
    <x v="3"/>
    <x v="2"/>
    <m/>
    <m/>
    <m/>
    <m/>
    <m/>
    <m/>
    <n v="9"/>
    <n v="1"/>
    <s v="1_x000a_"/>
    <n v="7"/>
    <d v="2026-01-02T00:00:00"/>
    <d v="2027-09-30T00:00:00"/>
    <n v="90.857142857142861"/>
    <n v="0"/>
    <s v="DGI_x000a_Dirección de Gestión de Innovación y Tecnología"/>
    <n v="0"/>
    <x v="1"/>
  </r>
  <r>
    <x v="3"/>
    <x v="2"/>
    <m/>
    <m/>
    <m/>
    <m/>
    <m/>
    <m/>
    <n v="10"/>
    <n v="1"/>
    <s v="1_x000a_"/>
    <n v="1"/>
    <d v="2026-01-02T00:00:00"/>
    <d v="2027-09-30T00:00:00"/>
    <n v="90.857142857142861"/>
    <n v="0"/>
    <s v="DGI_x000a_Dirección de Gestión de Impuestos_x000a_Subdirección de Recaudo_x000a_Subdirección de Cobranzas y Control Extensivo_x000a_Coordinación de Administración de Aplicativos de  Impuestos_x000a_Coordinación de Cobranzas"/>
    <n v="0"/>
    <x v="1"/>
  </r>
  <r>
    <x v="3"/>
    <x v="2"/>
    <m/>
    <m/>
    <m/>
    <m/>
    <m/>
    <m/>
    <n v="11"/>
    <n v="1"/>
    <s v="1_x000a_"/>
    <n v="2"/>
    <d v="2026-01-02T00:00:00"/>
    <d v="2027-09-30T00:00:00"/>
    <n v="90.857142857142861"/>
    <n v="0"/>
    <s v="DGI_x000a_Dirección de Gestión de Impuestos_x000a_Subdirección de Recaudo_x000a_Subdirección de Cobranzas y Control Extensivo_x000a_Coordinación de Administración de Aplicativos de  Impuestos_x000a_Coordinación de Cobranzas"/>
    <n v="0"/>
    <x v="1"/>
  </r>
  <r>
    <x v="3"/>
    <x v="2"/>
    <m/>
    <m/>
    <m/>
    <m/>
    <s v="OB1."/>
    <m/>
    <n v="15"/>
    <n v="1"/>
    <s v="1_x000a_"/>
    <n v="3"/>
    <d v="2025-02-01T00:00:00"/>
    <d v="2025-04-30T00:00:00"/>
    <n v="12.571428571428571"/>
    <n v="1"/>
    <s v="DGI_x000a_Direcciones Seccionales de Bogota, Medellin y Barranquilla_x000a_Division de Cobranzas "/>
    <n v="1"/>
    <x v="0"/>
  </r>
  <r>
    <x v="3"/>
    <x v="2"/>
    <m/>
    <m/>
    <m/>
    <m/>
    <m/>
    <m/>
    <n v="16"/>
    <n v="1"/>
    <s v="1_x000a_"/>
    <n v="1"/>
    <d v="2025-02-01T00:00:00"/>
    <d v="2025-06-30T00:00:00"/>
    <n v="21.285714285714285"/>
    <n v="1"/>
    <s v="DGI_x000a_Direcciones Seccionales de Bogota_x000a_Division de Cobranzas "/>
    <n v="1"/>
    <x v="0"/>
  </r>
  <r>
    <x v="3"/>
    <x v="2"/>
    <m/>
    <m/>
    <m/>
    <m/>
    <m/>
    <m/>
    <n v="17"/>
    <n v="1"/>
    <s v="1_x000a_"/>
    <n v="36"/>
    <d v="2025-01-05T00:00:00"/>
    <d v="2026-04-30T00:00:00"/>
    <n v="68.571428571428569"/>
    <n v="1"/>
    <s v="DGI_x000a_Direcciones Seccionales de Bogota, Medellin y Barranquilla_x000a_Division de Cobranzas "/>
    <n v="1"/>
    <x v="0"/>
  </r>
  <r>
    <x v="3"/>
    <x v="2"/>
    <m/>
    <m/>
    <m/>
    <m/>
    <s v="OB2."/>
    <m/>
    <n v="18"/>
    <n v="1"/>
    <s v="1_x000a_"/>
    <n v="1"/>
    <d v="2025-02-01T00:00:00"/>
    <d v="2025-04-30T00:00:00"/>
    <n v="12.571428571428571"/>
    <n v="1"/>
    <s v="DGI_x000a_Direccion Seccional de Impuestos de Bogota_x000a_Division de Cobranzas "/>
    <n v="1"/>
    <x v="0"/>
  </r>
  <r>
    <x v="3"/>
    <x v="2"/>
    <m/>
    <m/>
    <m/>
    <m/>
    <m/>
    <m/>
    <n v="15"/>
    <n v="1"/>
    <s v="1_x000a_"/>
    <n v="3"/>
    <d v="2025-02-01T00:00:00"/>
    <d v="2025-04-30T00:00:00"/>
    <n v="12.571428571428571"/>
    <n v="1"/>
    <s v="DGI_x000a_Direcciones Seccionales de Bogota, Medellin y Barranquilla_x000a_Division de Cobranzas "/>
    <n v="1"/>
    <x v="0"/>
  </r>
  <r>
    <x v="3"/>
    <x v="2"/>
    <m/>
    <m/>
    <m/>
    <m/>
    <m/>
    <m/>
    <n v="15"/>
    <n v="1"/>
    <s v="1_x000a_"/>
    <n v="3"/>
    <d v="2025-02-01T00:00:00"/>
    <d v="2025-04-30T00:00:00"/>
    <n v="12.571428571428571"/>
    <n v="1"/>
    <s v="DGI_x000a_Direcciones Seccionales de Bogota, Medellin y Barranquilla_x000a_Division de Cobranzas "/>
    <n v="1"/>
    <x v="0"/>
  </r>
  <r>
    <x v="3"/>
    <x v="2"/>
    <m/>
    <m/>
    <m/>
    <m/>
    <s v="OB3."/>
    <m/>
    <n v="19"/>
    <n v="1"/>
    <s v="1_x000a_"/>
    <n v="1"/>
    <d v="2025-02-01T00:00:00"/>
    <d v="2025-04-30T00:00:00"/>
    <n v="12.571428571428571"/>
    <n v="1"/>
    <s v="DGI_x000a_Direccion Seccional de Impuestos de Bogota_x000a_Division de Cobranzas "/>
    <n v="1"/>
    <x v="0"/>
  </r>
  <r>
    <x v="3"/>
    <x v="2"/>
    <m/>
    <m/>
    <m/>
    <m/>
    <m/>
    <m/>
    <n v="20"/>
    <n v="1"/>
    <s v="1_x000a_"/>
    <n v="1"/>
    <d v="2025-07-01T00:00:00"/>
    <d v="2025-12-31T00:00:00"/>
    <n v="26.142857142857142"/>
    <n v="1"/>
    <s v="DGI_x000a_Coordinación de Cobranzas"/>
    <n v="1"/>
    <x v="0"/>
  </r>
  <r>
    <x v="3"/>
    <x v="2"/>
    <m/>
    <m/>
    <m/>
    <m/>
    <m/>
    <m/>
    <n v="2"/>
    <n v="1"/>
    <s v="1_x000a_"/>
    <n v="1"/>
    <d v="2023-11-01T00:00:00"/>
    <d v="2024-07-31T00:00:00"/>
    <n v="39"/>
    <n v="1"/>
    <s v="DGI_x000a_Dirección de Gestión de Innovación y Tecnología"/>
    <n v="1"/>
    <x v="0"/>
  </r>
  <r>
    <x v="3"/>
    <x v="2"/>
    <m/>
    <m/>
    <m/>
    <m/>
    <m/>
    <m/>
    <n v="3"/>
    <n v="1"/>
    <s v="1_x000a_"/>
    <n v="1"/>
    <d v="2024-02-01T00:00:00"/>
    <d v="2025-03-31T00:00:00"/>
    <n v="60.571428571428569"/>
    <n v="1"/>
    <s v="DGI_x000a_Dirección de Gestión de Impuestos_x000a_Subdirección de Recaudo_x000a_Subdirección de Cobranzas y Control Extensivo_x000a_Coordinación de Administración de Aplicativos de  Impuestos_x000a_Coordinación de Cobranzas"/>
    <n v="1"/>
    <x v="0"/>
  </r>
  <r>
    <x v="3"/>
    <x v="2"/>
    <m/>
    <m/>
    <m/>
    <m/>
    <m/>
    <m/>
    <n v="4"/>
    <n v="1"/>
    <s v="1_x000a_"/>
    <n v="1"/>
    <d v="2024-02-01T00:00:00"/>
    <d v="2025-03-31T00:00:00"/>
    <n v="60.571428571428569"/>
    <n v="1"/>
    <s v="DGI_x000a_Dirección de Gestión de Innovación y Tecnología"/>
    <n v="1"/>
    <x v="0"/>
  </r>
  <r>
    <x v="3"/>
    <x v="2"/>
    <m/>
    <m/>
    <m/>
    <m/>
    <m/>
    <m/>
    <n v="5"/>
    <n v="1"/>
    <s v="1_x000a_"/>
    <n v="1"/>
    <d v="2023-11-01T00:00:00"/>
    <d v="2025-03-31T00:00:00"/>
    <n v="73.714285714285708"/>
    <n v="1"/>
    <s v="DGI_x000a_Dirección de Gestión de Innovación y Tecnología"/>
    <n v="1"/>
    <x v="0"/>
  </r>
  <r>
    <x v="3"/>
    <x v="2"/>
    <m/>
    <m/>
    <m/>
    <m/>
    <m/>
    <m/>
    <n v="6"/>
    <n v="1"/>
    <s v="1_x000a_"/>
    <n v="1"/>
    <d v="2024-02-01T00:00:00"/>
    <d v="2025-03-31T00:00:00"/>
    <n v="60.571428571428569"/>
    <n v="1"/>
    <s v="DGI_x000a_Dirección de Gestión de Impuestos_x000a_Subdirección de Recaudo_x000a_Subdirección de Cobranzas y Control Extensivo_x000a_Coordinación de Administración de Aplicativos de  Impuestos_x000a_Coordinación de Cobranzas"/>
    <n v="1"/>
    <x v="0"/>
  </r>
  <r>
    <x v="3"/>
    <x v="2"/>
    <m/>
    <m/>
    <m/>
    <m/>
    <m/>
    <m/>
    <n v="7"/>
    <n v="1"/>
    <s v="1_x000a_"/>
    <n v="1"/>
    <d v="2023-11-01T00:00:00"/>
    <d v="2025-03-31T00:00:00"/>
    <n v="73.714285714285708"/>
    <n v="1"/>
    <s v="DGI_x000a_Dirección de Gestión de Innovación y Tecnología"/>
    <n v="1"/>
    <x v="0"/>
  </r>
  <r>
    <x v="3"/>
    <x v="2"/>
    <m/>
    <m/>
    <m/>
    <m/>
    <m/>
    <m/>
    <n v="8"/>
    <n v="1"/>
    <s v="1_x000a_"/>
    <n v="1"/>
    <d v="2023-11-01T00:00:00"/>
    <d v="2025-05-31T00:00:00"/>
    <n v="82.428571428571431"/>
    <n v="1"/>
    <s v="DGI_x000a_Dirección de Gestión de Impuestos_x000a_Subdirección de Recaudo_x000a_Subdirección de Cobranzas y Control Extensivo_x000a_Coordinación de Administración de Aplicativos de  Impuestos_x000a_Coordinación de Cobranzas_x000a__x000a_Dirección de Gestión de Innovación y Tecnología"/>
    <n v="1"/>
    <x v="0"/>
  </r>
  <r>
    <x v="3"/>
    <x v="2"/>
    <m/>
    <m/>
    <m/>
    <m/>
    <m/>
    <m/>
    <n v="9"/>
    <n v="1"/>
    <s v="1_x000a_"/>
    <n v="7"/>
    <d v="2026-01-02T00:00:00"/>
    <d v="2027-09-30T00:00:00"/>
    <n v="90.857142857142861"/>
    <n v="0"/>
    <s v="DGI_x000a_Dirección de Gestión de Innovación y Tecnología"/>
    <n v="0"/>
    <x v="1"/>
  </r>
  <r>
    <x v="3"/>
    <x v="2"/>
    <m/>
    <m/>
    <m/>
    <m/>
    <m/>
    <m/>
    <n v="10"/>
    <n v="1"/>
    <s v="1_x000a_"/>
    <n v="1"/>
    <d v="2026-01-02T00:00:00"/>
    <d v="2027-09-30T00:00:00"/>
    <n v="90.857142857142861"/>
    <n v="0"/>
    <s v="DGI_x000a_Dirección de Gestión de Impuestos_x000a_Subdirección de Recaudo_x000a_Subdirección de Cobranzas y Control Extensivo_x000a_Coordinación de Administración de Aplicativos de  Impuestos_x000a_Coordinación de Cobranzas"/>
    <n v="0"/>
    <x v="1"/>
  </r>
  <r>
    <x v="3"/>
    <x v="2"/>
    <m/>
    <m/>
    <m/>
    <m/>
    <m/>
    <m/>
    <n v="11"/>
    <n v="1"/>
    <s v="1_x000a_"/>
    <n v="2"/>
    <d v="2026-01-02T00:00:00"/>
    <d v="2027-09-30T00:00:00"/>
    <n v="90.857142857142861"/>
    <n v="0"/>
    <s v="DGI_x000a_Dirección de Gestión de Impuestos_x000a_Subdirección de Recaudo_x000a_Subdirección de Cobranzas y Control Extensivo_x000a_Coordinación de Administración de Aplicativos de  Impuestos_x000a_Coordinación de Cobranzas_x000a__x000a_Dirección de Gestión de Innovación y Tecnología"/>
    <n v="0"/>
    <x v="1"/>
  </r>
  <r>
    <x v="3"/>
    <x v="2"/>
    <m/>
    <m/>
    <m/>
    <m/>
    <s v="OB4."/>
    <m/>
    <n v="21"/>
    <n v="1"/>
    <s v="1_x000a_"/>
    <n v="20"/>
    <d v="2025-05-01T00:00:00"/>
    <d v="2026-04-30T00:00:00"/>
    <n v="52"/>
    <n v="1"/>
    <s v="DGI_x000a_Direcciones Seccionales de Bogota, Yopal, Sincelejo, Armenia y Pasto_x000a_Division de Cobranzas"/>
    <n v="1"/>
    <x v="0"/>
  </r>
  <r>
    <x v="3"/>
    <x v="2"/>
    <s v="Insp. 170700-29-2024-02-10_x000a_Información reservada_x000a__x000a_"/>
    <m/>
    <s v="H1."/>
    <m/>
    <m/>
    <m/>
    <n v="1"/>
    <n v="1"/>
    <s v="1_x000a_"/>
    <n v="1"/>
    <d v="2025-09-01T00:00:00"/>
    <d v="2025-12-31T00:00:00"/>
    <n v="17.285714285714285"/>
    <n v="1"/>
    <s v="DGI_x000a_Subdirección de Administración del Registro Único Tributario_x000a_Coordinación de Documentación de la Subdireción Administrativa"/>
    <n v="1"/>
    <x v="0"/>
  </r>
  <r>
    <x v="3"/>
    <x v="2"/>
    <m/>
    <m/>
    <s v="H2."/>
    <m/>
    <m/>
    <m/>
    <n v="2"/>
    <n v="1"/>
    <s v="1_x000a_"/>
    <n v="1"/>
    <d v="2025-09-01T00:00:00"/>
    <d v="2026-02-28T00:00:00"/>
    <n v="25.714285714285715"/>
    <n v="1"/>
    <s v="DGI_x000a_Subdirección de Administración del Registro Único Tributario"/>
    <n v="1"/>
    <x v="0"/>
  </r>
  <r>
    <x v="3"/>
    <x v="2"/>
    <m/>
    <m/>
    <m/>
    <m/>
    <m/>
    <m/>
    <n v="3"/>
    <n v="1"/>
    <s v="1_x000a_"/>
    <n v="1"/>
    <d v="2025-09-01T00:00:00"/>
    <d v="2026-12-31T00:00:00"/>
    <n v="69.428571428571431"/>
    <n v="0.75"/>
    <s v="DGI_x000a_Subdirección de Administración del Registro Único Tributario"/>
    <n v="0.75"/>
    <x v="1"/>
  </r>
  <r>
    <x v="3"/>
    <x v="2"/>
    <m/>
    <m/>
    <s v="H3."/>
    <m/>
    <m/>
    <m/>
    <n v="10"/>
    <n v="1"/>
    <s v="1_x000a_"/>
    <n v="3"/>
    <d v="2025-09-01T00:00:00"/>
    <d v="2026-12-31T00:00:00"/>
    <n v="69.428571428571431"/>
    <n v="0.75"/>
    <s v="DGI_x000a_Subdirección de Administración del Registro Único Tributario"/>
    <n v="0.75"/>
    <x v="1"/>
  </r>
  <r>
    <x v="3"/>
    <x v="2"/>
    <m/>
    <m/>
    <s v="H4."/>
    <m/>
    <m/>
    <m/>
    <n v="4"/>
    <n v="1"/>
    <s v="1_x000a_"/>
    <n v="4"/>
    <d v="2025-10-01T00:00:00"/>
    <d v="2026-09-30T00:00:00"/>
    <n v="52"/>
    <n v="0.75"/>
    <s v="DGI_x000a_Dirección Seccional - DSIA Armenia_x000a_División de Servicio al Ciudadano _x000a__x000a_Dirección de Gestión de Impuestos_x000a_Subdirección de Servicio al Ciudadano en Asuntos Tributarios "/>
    <n v="0.75"/>
    <x v="1"/>
  </r>
  <r>
    <x v="3"/>
    <x v="2"/>
    <m/>
    <m/>
    <s v="H5."/>
    <m/>
    <m/>
    <m/>
    <n v="5"/>
    <n v="1"/>
    <s v="1_x000a_"/>
    <n v="6"/>
    <d v="2025-09-01T00:00:00"/>
    <d v="2026-08-31T00:00:00"/>
    <n v="52"/>
    <n v="0.85"/>
    <s v="DGI_x000a_Oficina de Seguridad de la Información "/>
    <n v="0.85"/>
    <x v="1"/>
  </r>
  <r>
    <x v="3"/>
    <x v="2"/>
    <m/>
    <m/>
    <s v="H6."/>
    <m/>
    <m/>
    <m/>
    <n v="6"/>
    <n v="1"/>
    <s v="1_x000a_"/>
    <n v="1"/>
    <d v="2025-09-01T00:00:00"/>
    <d v="2026-12-31T00:00:00"/>
    <n v="69.428571428571431"/>
    <n v="0.2"/>
    <s v="DGI_x000a_Dirección de Gestión de Innovación y  Tecnología   _x000a_Subdirección de Soluciones y Desarrollo_x000a_Subdirección de Innovación y Proyectos "/>
    <n v="0.2"/>
    <x v="1"/>
  </r>
  <r>
    <x v="3"/>
    <x v="2"/>
    <m/>
    <m/>
    <m/>
    <m/>
    <m/>
    <m/>
    <m/>
    <n v="1"/>
    <s v="1_x000a_"/>
    <n v="1"/>
    <d v="2025-09-01T00:00:00"/>
    <d v="2026-11-30T00:00:00"/>
    <n v="65"/>
    <n v="0.2"/>
    <s v="DGI_x000a_Subdirección de Administración del Registro Único Tributario"/>
    <n v="0.2"/>
    <x v="1"/>
  </r>
  <r>
    <x v="3"/>
    <x v="2"/>
    <m/>
    <m/>
    <s v="H7."/>
    <m/>
    <m/>
    <m/>
    <n v="7"/>
    <n v="1"/>
    <s v="1_x000a_"/>
    <n v="1"/>
    <d v="2025-09-01T00:00:00"/>
    <d v="2025-09-30T00:00:00"/>
    <n v="4.1428571428571432"/>
    <n v="1"/>
    <s v="DGI_x000a_Oficina de Seguridad de la Información "/>
    <n v="1"/>
    <x v="0"/>
  </r>
  <r>
    <x v="3"/>
    <x v="2"/>
    <m/>
    <m/>
    <m/>
    <m/>
    <m/>
    <m/>
    <s v="8_x000a_"/>
    <n v="1"/>
    <s v="1_x000a_"/>
    <n v="1"/>
    <d v="2025-10-01T00:00:00"/>
    <d v="2026-01-31T00:00:00"/>
    <n v="17.428571428571427"/>
    <n v="1"/>
    <s v="DGI_x000a_Dirección de Gestión de Innovación y  Tecnología   _x000a_Subdirección de Soluciones y Desarrollo_x000a_Subdirección de Innovación y Proyectos "/>
    <n v="1"/>
    <x v="0"/>
  </r>
  <r>
    <x v="3"/>
    <x v="2"/>
    <m/>
    <m/>
    <m/>
    <m/>
    <m/>
    <m/>
    <n v="9"/>
    <n v="1"/>
    <s v="1_x000a_"/>
    <n v="2"/>
    <d v="2025-11-30T00:00:00"/>
    <d v="2026-02-27T00:00:00"/>
    <n v="12.714285714285714"/>
    <n v="1"/>
    <s v="DGI_x000a_Oficina de Seguridad de la Información "/>
    <n v="1"/>
    <x v="0"/>
  </r>
  <r>
    <x v="3"/>
    <x v="2"/>
    <m/>
    <m/>
    <s v="H8."/>
    <m/>
    <m/>
    <m/>
    <n v="11"/>
    <n v="1"/>
    <s v="1_x000a_"/>
    <n v="4"/>
    <d v="2025-09-01T00:00:00"/>
    <d v="2026-09-30T00:00:00"/>
    <n v="56.285714285714285"/>
    <n v="0.75"/>
    <s v="DGI_x000a_Subdirección de Administración del Registro Único Tributario"/>
    <n v="0.75"/>
    <x v="1"/>
  </r>
  <r>
    <x v="3"/>
    <x v="2"/>
    <s v="Insp. 170700-29-2025-02-03_x000a_Información reservada_x000a__x000a__x000a__x000a_"/>
    <m/>
    <s v="H1."/>
    <m/>
    <m/>
    <m/>
    <n v="1"/>
    <n v="1"/>
    <s v="1_x000a_"/>
    <n v="1"/>
    <d v="2026-01-10T00:00:00"/>
    <d v="2026-05-30T00:00:00"/>
    <n v="20"/>
    <n v="1"/>
    <s v="DGI_x000a_Subdirección de Devoluciones"/>
    <n v="1"/>
    <x v="0"/>
  </r>
  <r>
    <x v="3"/>
    <x v="2"/>
    <m/>
    <m/>
    <m/>
    <m/>
    <m/>
    <m/>
    <n v="2"/>
    <n v="1"/>
    <s v="1_x000a_"/>
    <n v="12"/>
    <d v="2026-02-02T00:00:00"/>
    <d v="2027-02-28T00:00:00"/>
    <n v="55.857142857142854"/>
    <n v="0.42"/>
    <s v="DGI_x000a_Coordinación de Devoluciones_x000a__x000a_Direcciones Seccionales _x000a_Divisiones de Recaudo_x000a_Divisiones de Recaudo y Cobranzas"/>
    <n v="0.42"/>
    <x v="1"/>
  </r>
  <r>
    <x v="3"/>
    <x v="2"/>
    <m/>
    <m/>
    <m/>
    <m/>
    <m/>
    <m/>
    <n v="3"/>
    <n v="1"/>
    <s v="1_x000a_"/>
    <n v="48"/>
    <d v="2026-02-02T00:00:00"/>
    <d v="2027-02-15T00:00:00"/>
    <n v="54"/>
    <n v="0.5"/>
    <s v="DGI_x000a_Coordinación de Devoluciones_x000a__x000a_Direcciones Seccionales _x000a_Divisiones de Recaudo_x000a_Divisiones de Recaudo y Cobranzas"/>
    <n v="0.5"/>
    <x v="1"/>
  </r>
  <r>
    <x v="3"/>
    <x v="2"/>
    <m/>
    <m/>
    <s v="H2."/>
    <m/>
    <m/>
    <m/>
    <n v="4"/>
    <n v="1"/>
    <s v="1_x000a_"/>
    <n v="12"/>
    <d v="2026-02-02T00:00:00"/>
    <d v="2027-02-15T00:00:00"/>
    <n v="54"/>
    <n v="0.42"/>
    <s v="DGI_x000a_Subdirección de Devoluciones_x000a_Coordinación de Devoluciones_x000a__x000a_Direcciones Seccionales _x000a_Divisiones de Recaudo_x000a_Divisiones de Recaudo y Cobranzas"/>
    <n v="0.42"/>
    <x v="1"/>
  </r>
  <r>
    <x v="3"/>
    <x v="2"/>
    <m/>
    <m/>
    <m/>
    <m/>
    <m/>
    <m/>
    <n v="5"/>
    <n v="1"/>
    <s v="1_x000a_"/>
    <n v="12"/>
    <d v="2026-02-01T00:00:00"/>
    <d v="2027-02-15T00:00:00"/>
    <n v="54.142857142857146"/>
    <n v="0.42"/>
    <s v="DGI_x000a_Subdirección de Devoluciones_x000a_Coordinación de Devoluciones_x000a__x000a_Direcciones Seccionales _x000a_Divisiones de Recaudo_x000a_Divisiones de Recaudo y Cobranzas"/>
    <n v="0.42"/>
    <x v="1"/>
  </r>
  <r>
    <x v="3"/>
    <x v="2"/>
    <m/>
    <m/>
    <s v="H3."/>
    <m/>
    <m/>
    <m/>
    <n v="6"/>
    <n v="1"/>
    <s v="1_x000a_"/>
    <n v="48"/>
    <d v="2026-01-10T00:00:00"/>
    <d v="2027-01-30T00:00:00"/>
    <n v="55"/>
    <n v="0.5"/>
    <s v="DGI_x000a_Coordinación de Devoluciones_x000a__x000a_Direcciones Seccionales _x000a_Divisiones de Recaudo_x000a_Divisiones de Recaudo y Cobranzas"/>
    <n v="0.5"/>
    <x v="1"/>
  </r>
  <r>
    <x v="3"/>
    <x v="2"/>
    <m/>
    <m/>
    <s v="H4."/>
    <m/>
    <m/>
    <m/>
    <n v="7"/>
    <n v="1"/>
    <s v="1_x000a_"/>
    <n v="48"/>
    <d v="2026-01-10T00:00:00"/>
    <d v="2027-01-30T00:00:00"/>
    <n v="55"/>
    <n v="0.5"/>
    <s v="DGI_x000a_Coordinación de Devoluciones_x000a__x000a_Direcciones Seccionales _x000a_Divisiones de Recaudo_x000a_Divisiones de Recaudo y Cobranzas"/>
    <n v="0.5"/>
    <x v="1"/>
  </r>
  <r>
    <x v="3"/>
    <x v="2"/>
    <m/>
    <m/>
    <m/>
    <m/>
    <m/>
    <m/>
    <n v="8"/>
    <n v="1"/>
    <s v="1_x000a_"/>
    <n v="12"/>
    <d v="2026-01-10T00:00:00"/>
    <d v="2027-01-30T00:00:00"/>
    <n v="55"/>
    <n v="0.5"/>
    <s v="DGI_x000a_Dirección Operativa de Grandes Contribuyentes_x000a_Coordinación de Devoluciones_x000a__x000a_Direcciones Seccionales Yopal, Medellín y Armenia_x000a_Divisiones de Recaudo_x000a_Divisiones de Recaudo y Cobranzas"/>
    <n v="0.5"/>
    <x v="1"/>
  </r>
  <r>
    <x v="3"/>
    <x v="2"/>
    <m/>
    <m/>
    <m/>
    <m/>
    <m/>
    <m/>
    <n v="9"/>
    <n v="1"/>
    <s v="1_x000a_"/>
    <n v="1"/>
    <d v="2026-01-15T00:00:00"/>
    <d v="2026-05-30T00:00:00"/>
    <n v="19.285714285714285"/>
    <n v="1"/>
    <s v="DGI_x000a_Subdirección de Devoluciones_x000a_Subdirección de Cobranzas y Control Extensivo_x000a_"/>
    <n v="1"/>
    <x v="0"/>
  </r>
  <r>
    <x v="3"/>
    <x v="2"/>
    <m/>
    <m/>
    <m/>
    <m/>
    <m/>
    <m/>
    <n v="10"/>
    <n v="1"/>
    <s v="1_x000a_"/>
    <n v="12"/>
    <d v="2026-01-10T00:00:00"/>
    <d v="2027-01-30T00:00:00"/>
    <n v="55"/>
    <n v="0.5"/>
    <s v="DGI_x000a_Dirección Operativa de Grandes Contribuyentes_x000a_Coordinación Operativa de Recaudo y Cobro _x000a__x000a_Direcciones Seccionales _x000a_Divisiones de Recaudo_x000a_Divisiones de Recaudo y Cobranzas"/>
    <n v="0.5"/>
    <x v="1"/>
  </r>
  <r>
    <x v="3"/>
    <x v="2"/>
    <m/>
    <m/>
    <s v="H5."/>
    <m/>
    <m/>
    <m/>
    <n v="11"/>
    <n v="1"/>
    <s v="1_x000a_"/>
    <n v="12"/>
    <d v="2026-01-10T00:00:00"/>
    <d v="2027-01-30T00:00:00"/>
    <n v="55"/>
    <n v="0.5"/>
    <s v="DGI_x000a_Dirección Operativa de Grandes Contribuyentes_x000a_Coordinación Operativa de Recaudo y Cobro_x000a__x000a_Direcciones Seccionales Yopal, Medellín y Armenia_x000a_Divisiones de Recaudo y Cobranzas"/>
    <n v="0.5"/>
    <x v="1"/>
  </r>
  <r>
    <x v="3"/>
    <x v="2"/>
    <m/>
    <m/>
    <m/>
    <m/>
    <m/>
    <m/>
    <n v="12"/>
    <n v="1"/>
    <s v="1_x000a_"/>
    <n v="1"/>
    <d v="2026-01-15T00:00:00"/>
    <d v="2026-05-30T00:00:00"/>
    <n v="19.285714285714285"/>
    <n v="1"/>
    <s v="DGI_x000a_Subdirección de Devoluciones_x000a_Subdirección de Cobranzas y Control Extensivo_x000a_"/>
    <n v="1"/>
    <x v="0"/>
  </r>
  <r>
    <x v="3"/>
    <x v="2"/>
    <m/>
    <m/>
    <m/>
    <m/>
    <m/>
    <m/>
    <n v="13"/>
    <n v="1"/>
    <s v="1_x000a_"/>
    <n v="12"/>
    <d v="2026-01-10T00:00:00"/>
    <d v="2027-01-30T00:00:00"/>
    <n v="55"/>
    <n v="0.5"/>
    <s v="DGI_x000a_Dirección Operativa de Grandes Contribuyentes_x000a_Coordinación Operativa de Recaudo y Cobro_x000a__x000a_Direcciones Seccionales Yopal, Medellín y Armenia_x000a_Divisiones de Recaudo y Cobranzas"/>
    <n v="0.5"/>
    <x v="1"/>
  </r>
  <r>
    <x v="3"/>
    <x v="2"/>
    <m/>
    <m/>
    <s v="H6."/>
    <m/>
    <m/>
    <m/>
    <n v="14"/>
    <n v="1"/>
    <s v="1_x000a_"/>
    <n v="1"/>
    <d v="2026-01-10T00:00:00"/>
    <d v="2026-05-30T00:00:00"/>
    <n v="20"/>
    <n v="1"/>
    <s v="DGI_x000a_Subdirección de Devoluciones"/>
    <n v="1"/>
    <x v="0"/>
  </r>
  <r>
    <x v="3"/>
    <x v="2"/>
    <m/>
    <m/>
    <m/>
    <m/>
    <m/>
    <m/>
    <n v="15"/>
    <n v="1"/>
    <s v="1_x000a_"/>
    <n v="12"/>
    <d v="2026-01-10T00:00:00"/>
    <d v="2027-01-30T00:00:00"/>
    <n v="55"/>
    <n v="1"/>
    <s v="DGI_x000a_Coordinación de Devoluciones_x000a__x000a_Direcciones Seccionales _x000a_Divisiones de Recaudo_x000a_Divisiones de Recaudo y Cobranzas"/>
    <n v="1"/>
    <x v="0"/>
  </r>
  <r>
    <x v="3"/>
    <x v="2"/>
    <m/>
    <m/>
    <s v="H7."/>
    <m/>
    <m/>
    <m/>
    <n v="16"/>
    <n v="1"/>
    <s v="1_x000a_"/>
    <n v="48"/>
    <d v="2026-01-10T00:00:00"/>
    <d v="2027-01-30T00:00:00"/>
    <n v="55"/>
    <n v="0.5"/>
    <s v="DGI_x000a_Coordinación de Devoluciones_x000a__x000a_Direcciones Seccionales _x000a_Divisiones de Recaudo_x000a_Divisiones de Recaudo y Cobranzas"/>
    <n v="0.5"/>
    <x v="1"/>
  </r>
  <r>
    <x v="3"/>
    <x v="2"/>
    <m/>
    <m/>
    <m/>
    <m/>
    <s v="I1."/>
    <m/>
    <n v="17"/>
    <n v="1"/>
    <s v="1_x000a_"/>
    <n v="12"/>
    <d v="2026-01-10T00:00:00"/>
    <d v="2027-01-30T00:00:00"/>
    <n v="55"/>
    <n v="0.5"/>
    <s v="DGI_x000a_Dirección Seccionald e Impuestos de Medellín_x000a_División de Recaudo y Cobranzas"/>
    <n v="0.5"/>
    <x v="1"/>
  </r>
  <r>
    <x v="3"/>
    <x v="2"/>
    <m/>
    <m/>
    <m/>
    <m/>
    <s v="I2."/>
    <m/>
    <n v="18"/>
    <n v="1"/>
    <s v="1_x000a_"/>
    <n v="48"/>
    <d v="2026-01-10T00:00:00"/>
    <d v="2027-01-30T00:00:00"/>
    <n v="55"/>
    <n v="0.5"/>
    <s v="DGI_x000a_Coordinación de Devoluciones_x000a__x000a_Direcciones Seccionales _x000a_Divisiones de Recaudo_x000a_Divisiones de Recaudo y Cobranzas"/>
    <n v="0.5"/>
    <x v="1"/>
  </r>
  <r>
    <x v="3"/>
    <x v="2"/>
    <m/>
    <m/>
    <m/>
    <m/>
    <s v="OB1."/>
    <m/>
    <n v="19"/>
    <n v="1"/>
    <s v="1_x000a_"/>
    <n v="12"/>
    <d v="2026-01-10T00:00:00"/>
    <d v="2027-01-30T00:00:00"/>
    <n v="55"/>
    <n v="0.5"/>
    <s v="DGI_x000a_Coordinación de Devoluciones_x000a__x000a_Direcciones Seccionales _x000a_Divisiones de Recaudo_x000a_Divisiones de Recaudo y Cobranzas"/>
    <n v="0.5"/>
    <x v="1"/>
  </r>
  <r>
    <x v="8"/>
    <x v="2"/>
    <s v="Insp. 1707022425_x000a_Información reservada_x000a__x000a_ "/>
    <m/>
    <s v="H1."/>
    <m/>
    <m/>
    <m/>
    <n v="1"/>
    <n v="1"/>
    <s v="1_x000a_"/>
    <n v="1"/>
    <d v="2021-09-01T00:00:00"/>
    <d v="2021-11-30T00:00:00"/>
    <n v="12.857142857142858"/>
    <n v="1"/>
    <s v="DGEA_x000a_NC - Subproceso de Innovación y Tecnologia _x000a_Dirección de Gestión Innovación y Tecnologia _x000a_Subdirección de Soluciones y Desarrollo _x000a_Subdirección de Infraestructura Tecnologica y Operaciones_x000a__x000a_ACTUALIZACIÓN_x000a_30112021"/>
    <n v="1"/>
    <x v="0"/>
  </r>
  <r>
    <x v="8"/>
    <x v="2"/>
    <m/>
    <m/>
    <m/>
    <m/>
    <m/>
    <m/>
    <m/>
    <n v="1"/>
    <s v="1_x000a_"/>
    <n v="1"/>
    <d v="2021-12-01T00:00:00"/>
    <d v="2021-12-31T00:00:00"/>
    <n v="4.2857142857142856"/>
    <n v="1"/>
    <s v="DGEA_x000a_NC - Subproceso Administración Sistema de Gestión _x000a_Subdirección de Procesos_x000a__x000a_ACTUALIZACIÓN_x000a_30112021"/>
    <n v="1"/>
    <x v="0"/>
  </r>
  <r>
    <x v="8"/>
    <x v="2"/>
    <m/>
    <m/>
    <m/>
    <m/>
    <m/>
    <m/>
    <n v="2"/>
    <n v="1"/>
    <s v="1_x000a_"/>
    <n v="1"/>
    <d v="2021-12-01T00:00:00"/>
    <d v="2022-05-31T00:00:00"/>
    <n v="25.857142857142858"/>
    <n v="1"/>
    <s v="DGEA_x000a_NC - Subproceso Administración Sistema de Gestión _x000a_Subdirección de Procesos_x000a__x000a_ACTUALIZACIÓN_x000a_30112021"/>
    <n v="1"/>
    <x v="0"/>
  </r>
  <r>
    <x v="8"/>
    <x v="2"/>
    <m/>
    <m/>
    <s v="H2."/>
    <m/>
    <m/>
    <m/>
    <m/>
    <n v="1"/>
    <s v="1_x000a_"/>
    <n v="1"/>
    <d v="2022-06-01T00:00:00"/>
    <d v="2023-12-29T00:00:00"/>
    <n v="82.285714285714292"/>
    <n v="1"/>
    <s v="DGEA_x000a_NC - Subproceso Administración Sistema de Gestión _x000a_Subdirección de Procesos_x000a__x000a_ACTUALIZACIÓN_x000a_30112021"/>
    <n v="1"/>
    <x v="0"/>
  </r>
  <r>
    <x v="8"/>
    <x v="2"/>
    <m/>
    <m/>
    <m/>
    <m/>
    <m/>
    <m/>
    <n v="3"/>
    <n v="1"/>
    <s v="1_x000a_"/>
    <n v="6"/>
    <d v="2022-09-01T00:00:00"/>
    <d v="2023-12-29T00:00:00"/>
    <n v="69.142857142857139"/>
    <n v="1"/>
    <s v="DGEA_x000a_NC - Subproceso Administración Sistema de Gestión _x000a_Subdirección de Procesos_x000a__x000a_ACTUALIZACIÓN_x000a_30112021"/>
    <n v="1"/>
    <x v="0"/>
  </r>
  <r>
    <x v="8"/>
    <x v="2"/>
    <m/>
    <m/>
    <m/>
    <m/>
    <m/>
    <m/>
    <n v="4"/>
    <n v="1"/>
    <s v="1_x000a_"/>
    <n v="1"/>
    <d v="2021-09-01T00:00:00"/>
    <d v="2021-11-30T00:00:00"/>
    <n v="12.857142857142858"/>
    <n v="1"/>
    <s v="DGEA_x000a_NC - Subproceso Innovación y Tecnología _x000a_Subdirección de Innovación y Proyectos_x000a_Subdirección de infraestructura Tecnológica y de Operaciones _x000a__x000a_ACTUALIZACIÓN_x000a_30112021"/>
    <n v="1"/>
    <x v="0"/>
  </r>
  <r>
    <x v="8"/>
    <x v="2"/>
    <m/>
    <m/>
    <s v="H3."/>
    <m/>
    <m/>
    <m/>
    <m/>
    <n v="1"/>
    <s v="1_x000a_"/>
    <n v="1"/>
    <d v="2021-12-01T00:00:00"/>
    <d v="2021-12-31T00:00:00"/>
    <n v="4.2857142857142856"/>
    <n v="1"/>
    <s v="DGEA_x000a_NC - Subproceso Administración Sistema de Gestión _x000a_Subdirección de Procesos_x000a__x000a_ACTUALIZACIÓN_x000a_30112021"/>
    <n v="1"/>
    <x v="0"/>
  </r>
  <r>
    <x v="8"/>
    <x v="2"/>
    <m/>
    <m/>
    <m/>
    <m/>
    <m/>
    <m/>
    <n v="5"/>
    <n v="1"/>
    <s v="1_x000a_"/>
    <n v="1"/>
    <d v="2021-09-01T00:00:00"/>
    <d v="2021-11-30T00:00:00"/>
    <n v="12.857142857142858"/>
    <n v="1"/>
    <s v="DGEA_x000a_NC - Subproceso Innovación y Tecnología _x000a_Subdirección de Innovación y Proyectos_x000a_Subdirección de infraestructura Tecnológica y de Operaciones _x000a__x000a_ACTUALIZACIÓN_x000a_30112021"/>
    <n v="1"/>
    <x v="0"/>
  </r>
  <r>
    <x v="8"/>
    <x v="2"/>
    <m/>
    <m/>
    <m/>
    <m/>
    <m/>
    <m/>
    <m/>
    <n v="1"/>
    <s v="1_x000a_"/>
    <n v="1"/>
    <d v="2021-12-01T00:00:00"/>
    <d v="2021-12-31T00:00:00"/>
    <n v="4.2857142857142856"/>
    <n v="1"/>
    <s v="DGEA_x000a_NC - Subproceso Administración Sistema de Gestión _x000a_Subdirección de Procesos_x000a__x000a_ACTUALIZACIÓN_x000a_30112021"/>
    <n v="1"/>
    <x v="0"/>
  </r>
  <r>
    <x v="8"/>
    <x v="2"/>
    <m/>
    <m/>
    <s v="H4."/>
    <m/>
    <m/>
    <m/>
    <n v="6"/>
    <n v="1"/>
    <s v="1_x000a_"/>
    <n v="1"/>
    <d v="2021-09-01T00:00:00"/>
    <d v="2022-03-31T00:00:00"/>
    <n v="30.142857142857142"/>
    <n v="1"/>
    <s v="DGEA_x000a_NC - Subproceso Innovación y Tecnología_x000a_Dirección de Gestión de Innovación y Tecnología_x000a__x000a_ACTUALIZACIÓN_x000a_30112021"/>
    <n v="1"/>
    <x v="0"/>
  </r>
  <r>
    <x v="8"/>
    <x v="2"/>
    <m/>
    <m/>
    <m/>
    <m/>
    <m/>
    <m/>
    <n v="7"/>
    <n v="1"/>
    <s v="1_x000a_"/>
    <n v="1"/>
    <d v="2021-09-01T00:00:00"/>
    <d v="2022-01-31T00:00:00"/>
    <n v="21.714285714285715"/>
    <n v="1"/>
    <s v="DGEA_x000a_NC - Subproceso Administración Sistema de Gestión _x000a_Subdirección de Procesos_x000a__x000a_ACTUALIZACIÓN_x000a_30112021"/>
    <n v="1"/>
    <x v="0"/>
  </r>
  <r>
    <x v="8"/>
    <x v="2"/>
    <m/>
    <m/>
    <m/>
    <m/>
    <m/>
    <m/>
    <m/>
    <n v="1"/>
    <s v="1_x000a_"/>
    <n v="1"/>
    <d v="2022-02-01T00:00:00"/>
    <d v="2022-03-01T00:00:00"/>
    <n v="4"/>
    <n v="1"/>
    <s v="DGEA_x000a_NC - Subproceso Administración Sistema de Gestión _x000a_Subdirección de Procesos_x000a__x000a_ACTUALIZACIÓN_x000a_30112021"/>
    <n v="1"/>
    <x v="0"/>
  </r>
  <r>
    <x v="8"/>
    <x v="2"/>
    <s v="Insp. 1707022425_x000a_Información reservada_x000a__x000a_ "/>
    <m/>
    <s v="H1."/>
    <m/>
    <m/>
    <m/>
    <n v="8"/>
    <n v="1"/>
    <s v="1_x000a_"/>
    <n v="1"/>
    <d v="2021-09-01T00:00:00"/>
    <d v="2021-11-30T00:00:00"/>
    <n v="12.857142857142858"/>
    <n v="1"/>
    <s v="DGEA_x000a_NC - Subproceso de Innovación y Tecnologia _x000a_Dirección de Gestión Innovación y Tecnologia _x000a_Subdirección de Soluciones y Desarrollo _x000a_Subdirección de Infraestructura Tecnologica y Operaciones_x000a__x000a_ACTUALIZACIÓN_x000a_30112021"/>
    <n v="1"/>
    <x v="0"/>
  </r>
  <r>
    <x v="8"/>
    <x v="2"/>
    <m/>
    <m/>
    <m/>
    <m/>
    <m/>
    <m/>
    <m/>
    <n v="1"/>
    <s v="1_x000a_"/>
    <n v="1"/>
    <d v="2021-12-01T00:00:00"/>
    <d v="2021-12-31T00:00:00"/>
    <n v="4.2857142857142856"/>
    <n v="1"/>
    <s v="DGEA_x000a_NC - Subproceso Administración Sistema de Gestión _x000a_Subdirección de Procesos_x000a__x000a_ACTUALIZACIÓN_x000a_30112021"/>
    <n v="1"/>
    <x v="0"/>
  </r>
  <r>
    <x v="8"/>
    <x v="2"/>
    <m/>
    <m/>
    <m/>
    <m/>
    <m/>
    <m/>
    <n v="9"/>
    <n v="1"/>
    <s v="1_x000a_"/>
    <n v="1"/>
    <d v="2021-12-01T00:00:00"/>
    <d v="2022-05-31T00:00:00"/>
    <n v="25.857142857142858"/>
    <n v="1"/>
    <s v="DGEA_x000a_NC - Subproceso Administración Sistema de Gestión _x000a_Subdirección de Procesos_x000a__x000a_ACTUALIZACIÓN_x000a_30112021"/>
    <n v="1"/>
    <x v="0"/>
  </r>
  <r>
    <x v="8"/>
    <x v="2"/>
    <m/>
    <m/>
    <s v="H2."/>
    <m/>
    <m/>
    <m/>
    <m/>
    <n v="1"/>
    <s v="1_x000a_"/>
    <n v="1"/>
    <d v="2022-06-01T00:00:00"/>
    <d v="2023-12-29T00:00:00"/>
    <n v="82.285714285714292"/>
    <n v="1"/>
    <s v="DGEA_x000a_NC - Subproceso Administración Sistema de Gestión _x000a_Subdirección de Procesos_x000a__x000a_ACTUALIZACIÓN_x000a_30112021"/>
    <n v="1"/>
    <x v="0"/>
  </r>
  <r>
    <x v="8"/>
    <x v="2"/>
    <m/>
    <m/>
    <m/>
    <m/>
    <m/>
    <m/>
    <n v="10"/>
    <n v="1"/>
    <s v="1_x000a_"/>
    <n v="6"/>
    <d v="2022-09-01T00:00:00"/>
    <d v="2023-12-29T00:00:00"/>
    <n v="69.142857142857139"/>
    <n v="1"/>
    <s v="DGEA_x000a_NC - Subproceso Administración Sistema de Gestión _x000a_Subdirección de Procesos_x000a__x000a_ACTUALIZACIÓN_x000a_30112021"/>
    <n v="1"/>
    <x v="0"/>
  </r>
  <r>
    <x v="8"/>
    <x v="2"/>
    <m/>
    <m/>
    <m/>
    <m/>
    <m/>
    <m/>
    <n v="11"/>
    <n v="1"/>
    <s v="1_x000a_"/>
    <n v="1"/>
    <d v="2021-09-01T00:00:00"/>
    <d v="2021-11-30T00:00:00"/>
    <n v="12.857142857142858"/>
    <n v="1"/>
    <s v="DGEA_x000a_NC - Subproceso Innovación y Tecnología _x000a_Subdirección de Innovación y Proyectos_x000a_Subdirección de infraestructura Tecnológica y de Operaciones _x000a__x000a_ACTUALIZACIÓN_x000a_30112021"/>
    <n v="1"/>
    <x v="0"/>
  </r>
  <r>
    <x v="8"/>
    <x v="2"/>
    <m/>
    <m/>
    <s v="H3."/>
    <m/>
    <m/>
    <m/>
    <m/>
    <n v="1"/>
    <s v="1_x000a_"/>
    <n v="1"/>
    <d v="2021-12-01T00:00:00"/>
    <d v="2021-12-31T00:00:00"/>
    <n v="4.2857142857142856"/>
    <n v="1"/>
    <s v="DGEA_x000a_NC - Subproceso Administración Sistema de Gestión _x000a_Subdirección de Procesos_x000a__x000a_ACTUALIZACIÓN_x000a_30112021"/>
    <n v="1"/>
    <x v="0"/>
  </r>
  <r>
    <x v="8"/>
    <x v="2"/>
    <m/>
    <m/>
    <m/>
    <m/>
    <m/>
    <m/>
    <n v="12"/>
    <n v="1"/>
    <s v="1_x000a_"/>
    <n v="1"/>
    <d v="2021-09-01T00:00:00"/>
    <d v="2021-11-30T00:00:00"/>
    <n v="12.857142857142858"/>
    <n v="1"/>
    <s v="DGEA_x000a_NC - Subproceso Innovación y Tecnología _x000a_Subdirección de Innovación y Proyectos_x000a_Subdirección de infraestructura Tecnológica y de Operaciones _x000a__x000a_ACTUALIZACIÓN_x000a_30112021"/>
    <n v="1"/>
    <x v="0"/>
  </r>
  <r>
    <x v="8"/>
    <x v="2"/>
    <m/>
    <m/>
    <m/>
    <m/>
    <m/>
    <m/>
    <m/>
    <n v="1"/>
    <s v="1_x000a_"/>
    <n v="1"/>
    <d v="2021-12-01T00:00:00"/>
    <d v="2021-12-31T00:00:00"/>
    <n v="4.2857142857142856"/>
    <n v="1"/>
    <s v="DGEA_x000a_NC - Subproceso Administración Sistema de Gestión _x000a_Subdirección de Procesos_x000a__x000a_ACTUALIZACIÓN_x000a_30112021"/>
    <n v="1"/>
    <x v="0"/>
  </r>
  <r>
    <x v="8"/>
    <x v="2"/>
    <m/>
    <m/>
    <s v="H4."/>
    <m/>
    <m/>
    <m/>
    <n v="13"/>
    <n v="1"/>
    <s v="1_x000a_"/>
    <n v="1"/>
    <d v="2021-09-01T00:00:00"/>
    <d v="2022-03-31T00:00:00"/>
    <n v="30.142857142857142"/>
    <n v="1"/>
    <s v="DGEA_x000a_NC - Subproceso Innovación y Tecnología_x000a_Dirección de Gestión de Innovación y Tecnología_x000a__x000a_ACTUALIZACIÓN_x000a_30112021"/>
    <n v="1"/>
    <x v="0"/>
  </r>
  <r>
    <x v="8"/>
    <x v="2"/>
    <m/>
    <m/>
    <m/>
    <m/>
    <m/>
    <m/>
    <n v="14"/>
    <n v="1"/>
    <s v="1_x000a_"/>
    <n v="1"/>
    <d v="2021-09-01T00:00:00"/>
    <d v="2022-01-31T00:00:00"/>
    <n v="21.714285714285715"/>
    <n v="1"/>
    <s v="DGEA_x000a_NC - Subproceso Administración Sistema de Gestión _x000a_Subdirección de Procesos_x000a__x000a_ACTUALIZACIÓN_x000a_30112021"/>
    <n v="1"/>
    <x v="0"/>
  </r>
  <r>
    <x v="8"/>
    <x v="2"/>
    <m/>
    <m/>
    <m/>
    <m/>
    <m/>
    <m/>
    <m/>
    <n v="1"/>
    <s v="1_x000a_"/>
    <n v="1"/>
    <d v="2022-02-01T00:00:00"/>
    <d v="2022-03-01T00:00:00"/>
    <n v="4"/>
    <n v="1"/>
    <s v="DGEA_x000a_NC - Subproceso Administración Sistema de Gestión _x000a_Subdirección de Procesos_x000a__x000a_ACTUALIZACIÓN_x000a_30112021"/>
    <n v="1"/>
    <x v="0"/>
  </r>
  <r>
    <x v="8"/>
    <x v="2"/>
    <s v="Insp. 170700-29-2025-02-04_x000a_Información reservada_x000a__x000a_"/>
    <m/>
    <m/>
    <m/>
    <s v="I1."/>
    <m/>
    <s v="1_x000a_"/>
    <n v="1"/>
    <s v="1_x000a_"/>
    <n v="2"/>
    <d v="2026-04-15T00:00:00"/>
    <d v="2027-04-15T00:00:00"/>
    <n v="52.142857142857146"/>
    <n v="0"/>
    <s v="DGEA_x000a_Dirección de Gestión Estratégica y Analítica_x000a_Subdirección de Analisis de Riesgos y Programas_x000a_Coordinación Programas de Campañas y Programas de control"/>
    <n v="0"/>
    <x v="1"/>
  </r>
  <r>
    <x v="8"/>
    <x v="2"/>
    <m/>
    <m/>
    <m/>
    <m/>
    <m/>
    <m/>
    <n v="2"/>
    <n v="1"/>
    <s v="1_x000a_"/>
    <n v="2"/>
    <d v="2026-04-15T00:00:00"/>
    <d v="2027-04-15T00:00:00"/>
    <n v="52.142857142857146"/>
    <n v="0"/>
    <s v="DGEA_x000a_Dirección de Gestión Estratégica y Analítica_x000a_Subdirección de Analisis de Riesgos y Programas_x000a_Coordinación Programas de Campañas y Programas de control"/>
    <n v="0"/>
    <x v="1"/>
  </r>
  <r>
    <x v="8"/>
    <x v="2"/>
    <m/>
    <m/>
    <m/>
    <m/>
    <m/>
    <m/>
    <s v="3_x000a_"/>
    <n v="1"/>
    <s v="1_x000a_"/>
    <n v="1"/>
    <d v="2026-05-01T00:00:00"/>
    <d v="2026-06-30T00:00:00"/>
    <n v="8.5714285714285712"/>
    <n v="0.9"/>
    <s v="DGEA_x000a_Subdirección de Cobranzas y Control Extensivo de Obligaciones"/>
    <n v="0.9"/>
    <x v="2"/>
  </r>
  <r>
    <x v="8"/>
    <x v="2"/>
    <m/>
    <m/>
    <m/>
    <m/>
    <m/>
    <m/>
    <n v="4"/>
    <n v="1"/>
    <s v="1_x000a_"/>
    <n v="2"/>
    <d v="2026-07-01T00:00:00"/>
    <d v="2026-12-31T00:00:00"/>
    <n v="26.142857142857142"/>
    <n v="0"/>
    <s v="DGEA_x000a_Coordinación Control Extensivo de Obligaciones"/>
    <n v="0"/>
    <x v="1"/>
  </r>
  <r>
    <x v="8"/>
    <x v="2"/>
    <m/>
    <m/>
    <m/>
    <m/>
    <m/>
    <m/>
    <s v="5_x000a_"/>
    <n v="1"/>
    <s v="1_x000a_"/>
    <n v="2"/>
    <d v="2026-04-15T00:00:00"/>
    <d v="2027-04-15T00:00:00"/>
    <n v="52.142857142857146"/>
    <n v="0"/>
    <s v="DGEA_x000a_Dirección de Gestión Estratégica y Analítica_x000a_Subdirección de Analisis de Riesgos y Programas_x000a_Coordinación Programas de Campañas y Programas de control"/>
    <n v="0"/>
    <x v="1"/>
  </r>
  <r>
    <x v="8"/>
    <x v="2"/>
    <m/>
    <m/>
    <m/>
    <m/>
    <m/>
    <m/>
    <s v="6_x000a_"/>
    <n v="1"/>
    <s v="1_x000a_"/>
    <n v="1"/>
    <d v="2026-05-01T00:00:00"/>
    <d v="2026-06-30T00:00:00"/>
    <n v="8.5714285714285712"/>
    <n v="0.9"/>
    <s v="DGEA_x000a_Subdirección de Cobranzas y Control Extensivo de Obligaciones"/>
    <n v="0.9"/>
    <x v="2"/>
  </r>
  <r>
    <x v="8"/>
    <x v="2"/>
    <m/>
    <m/>
    <m/>
    <m/>
    <m/>
    <m/>
    <n v="7"/>
    <n v="1"/>
    <s v="1_x000a_"/>
    <n v="2"/>
    <d v="2026-07-01T00:00:00"/>
    <d v="2026-12-31T00:00:00"/>
    <n v="26.142857142857142"/>
    <n v="0"/>
    <s v="DGEA_x000a_Coordinación Control Extensivo de Obligaciones"/>
    <n v="0"/>
    <x v="1"/>
  </r>
  <r>
    <x v="8"/>
    <x v="2"/>
    <m/>
    <m/>
    <m/>
    <m/>
    <m/>
    <m/>
    <s v="32_x000a_"/>
    <n v="1"/>
    <s v="1_x000a_"/>
    <n v="1"/>
    <d v="2026-06-12T00:00:00"/>
    <d v="2026-12-31T00:00:00"/>
    <n v="28.857142857142858"/>
    <n v="0"/>
    <s v="DGEA_x000a_Subdirección de Fiscalización Tributaria"/>
    <n v="0"/>
    <x v="1"/>
  </r>
  <r>
    <x v="8"/>
    <x v="2"/>
    <m/>
    <m/>
    <s v="H1."/>
    <m/>
    <m/>
    <m/>
    <s v="8_x000a_"/>
    <n v="1"/>
    <s v="1_x000a_"/>
    <n v="2"/>
    <d v="2026-04-15T00:00:00"/>
    <d v="2027-04-15T00:00:00"/>
    <n v="52.142857142857146"/>
    <n v="0"/>
    <s v="DGEA_x000a_Dirección de Gestión Estratégica y Analítica_x000a_Subdirección de Analisis de Riesgos y Programas_x000a_Coordinación Programas de Campañas y Programas de control"/>
    <n v="0"/>
    <x v="1"/>
  </r>
  <r>
    <x v="8"/>
    <x v="2"/>
    <m/>
    <m/>
    <m/>
    <m/>
    <m/>
    <m/>
    <n v="9"/>
    <n v="1"/>
    <s v="1_x000a_"/>
    <n v="2"/>
    <d v="2026-04-15T00:00:00"/>
    <d v="2027-04-15T00:00:00"/>
    <n v="52.142857142857146"/>
    <n v="0"/>
    <s v="DGEA_x000a_Dirección de Gestión Estratégica y Analítica_x000a_Subdirección de Analisis de Riesgos y Programas_x000a_Coordinación Programas de Campañas y Programas de control"/>
    <n v="0"/>
    <x v="1"/>
  </r>
  <r>
    <x v="8"/>
    <x v="2"/>
    <m/>
    <m/>
    <m/>
    <m/>
    <m/>
    <m/>
    <s v="10_x000a_"/>
    <n v="1"/>
    <s v="1_x000a_"/>
    <n v="2"/>
    <d v="2026-04-15T00:00:00"/>
    <d v="2027-04-15T00:00:00"/>
    <n v="52.142857142857146"/>
    <n v="0"/>
    <s v="DGEA_x000a_Dirección de Gestión Estratégica y Analítica_x000a_Subdirección de Analisis de Riesgos y Programas_x000a_Coordinación Programas de Campañas y Programas de control"/>
    <n v="0"/>
    <x v="1"/>
  </r>
  <r>
    <x v="8"/>
    <x v="2"/>
    <m/>
    <m/>
    <m/>
    <m/>
    <m/>
    <m/>
    <s v="11_x000a_"/>
    <n v="1"/>
    <s v="1_x000a_"/>
    <n v="1"/>
    <d v="2026-05-01T00:00:00"/>
    <d v="2026-06-30T00:00:00"/>
    <n v="8.5714285714285712"/>
    <n v="0.9"/>
    <s v="DGEA_x000a_Subdirección de Cobranzas y Control Extensivo de Obligaciones"/>
    <n v="0.9"/>
    <x v="2"/>
  </r>
  <r>
    <x v="8"/>
    <x v="2"/>
    <m/>
    <m/>
    <m/>
    <m/>
    <m/>
    <m/>
    <n v="12"/>
    <n v="1"/>
    <s v="1_x000a_"/>
    <n v="2"/>
    <d v="2026-07-01T00:00:00"/>
    <d v="2026-12-31T00:00:00"/>
    <n v="26.142857142857142"/>
    <n v="0"/>
    <s v="DGEA_x000a_Coordinación Control Extensivo de Obligaciones"/>
    <n v="0"/>
    <x v="1"/>
  </r>
  <r>
    <x v="8"/>
    <x v="2"/>
    <m/>
    <m/>
    <s v="H2."/>
    <m/>
    <m/>
    <m/>
    <n v="13"/>
    <n v="1"/>
    <s v="1_x000a_"/>
    <n v="1"/>
    <d v="2026-04-15T00:00:00"/>
    <d v="2027-04-15T00:00:00"/>
    <n v="52.142857142857146"/>
    <n v="0"/>
    <s v="DGEA_x000a_Dirección de Gestión Estratégica y Analítica_x000a_Subdirección de Analisis de Riesgos y Programas_x000a_Coordinación Programas de Campañas y Programas de control"/>
    <n v="0"/>
    <x v="1"/>
  </r>
  <r>
    <x v="8"/>
    <x v="2"/>
    <m/>
    <m/>
    <m/>
    <m/>
    <m/>
    <m/>
    <n v="15"/>
    <n v="1"/>
    <s v="1_x000a_"/>
    <n v="2"/>
    <d v="2026-04-15T00:00:00"/>
    <d v="2027-04-15T00:00:00"/>
    <n v="52.142857142857146"/>
    <n v="0"/>
    <s v="DGEA_x000a_Dirección de Gestión Estratégica y Analítica_x000a_Subdirección de Analisis de Riesgos y Programas_x000a_Coordinación Programas de Campañas y Programas de control"/>
    <n v="0"/>
    <x v="1"/>
  </r>
  <r>
    <x v="8"/>
    <x v="2"/>
    <m/>
    <m/>
    <s v="H3."/>
    <m/>
    <m/>
    <m/>
    <n v="16"/>
    <n v="1"/>
    <s v="1_x000a_"/>
    <n v="2"/>
    <d v="2026-04-15T00:00:00"/>
    <d v="2027-04-15T00:00:00"/>
    <n v="52.142857142857146"/>
    <n v="0"/>
    <s v="DGEA_x000a_Dirección de Gestión Estratégica y Analítica_x000a_Subdirección de Analisis de Riesgos y Programas_x000a_Coordinación Programas de Campañas y Programas de control"/>
    <n v="0"/>
    <x v="1"/>
  </r>
  <r>
    <x v="8"/>
    <x v="2"/>
    <m/>
    <m/>
    <m/>
    <m/>
    <m/>
    <m/>
    <s v="17_x000a_"/>
    <n v="1"/>
    <s v="1_x000a_"/>
    <n v="2"/>
    <d v="2026-04-15T00:00:00"/>
    <d v="2027-04-15T00:00:00"/>
    <n v="52.142857142857146"/>
    <n v="0"/>
    <s v="DGEA_x000a_Dirección de Gestión Estratégica y Analítica_x000a_Subdirección de Analisis de Riesgos y Programas_x000a_Coordinación Programas de Campañas y Programas de control"/>
    <n v="0"/>
    <x v="1"/>
  </r>
  <r>
    <x v="8"/>
    <x v="2"/>
    <m/>
    <m/>
    <s v="H4."/>
    <m/>
    <m/>
    <m/>
    <n v="18"/>
    <n v="1"/>
    <s v="1_x000a_"/>
    <n v="1"/>
    <d v="2026-04-15T00:00:00"/>
    <d v="2027-04-15T00:00:00"/>
    <n v="52.142857142857146"/>
    <n v="0"/>
    <s v="DGEA_x000a_Coordinación de Programas y Campañas de Control_x000a__x000a_ Oficina de seguridad de la información"/>
    <n v="0"/>
    <x v="1"/>
  </r>
  <r>
    <x v="8"/>
    <x v="2"/>
    <m/>
    <m/>
    <m/>
    <m/>
    <m/>
    <m/>
    <n v="18"/>
    <n v="1"/>
    <s v="1_x000a_"/>
    <n v="1"/>
    <d v="2026-04-15T00:00:00"/>
    <d v="2027-04-15T00:00:00"/>
    <n v="52.142857142857146"/>
    <n v="0"/>
    <s v="DGEA_x000a_Coordinación Control Extensivo de Obligaciones"/>
    <n v="0"/>
    <x v="1"/>
  </r>
  <r>
    <x v="8"/>
    <x v="2"/>
    <m/>
    <m/>
    <s v="H5."/>
    <m/>
    <m/>
    <m/>
    <n v="19"/>
    <n v="1"/>
    <s v="1_x000a_"/>
    <n v="1"/>
    <d v="2026-04-15T00:00:00"/>
    <d v="2027-04-15T00:00:00"/>
    <n v="52.142857142857146"/>
    <n v="0"/>
    <s v="DGEA_x000a_Coordinación de Programas y Campañas de Control"/>
    <n v="0"/>
    <x v="1"/>
  </r>
  <r>
    <x v="8"/>
    <x v="2"/>
    <m/>
    <m/>
    <m/>
    <m/>
    <m/>
    <m/>
    <n v="20"/>
    <n v="1"/>
    <s v="1_x000a_"/>
    <n v="1"/>
    <d v="2026-04-15T00:00:00"/>
    <d v="2027-04-15T00:00:00"/>
    <n v="52.142857142857146"/>
    <n v="0"/>
    <s v="DGEA_x000a_Coordinación de Programas y Campañas de Control_x000a__x000a_ Oficina de seguridad de la información"/>
    <n v="0"/>
    <x v="1"/>
  </r>
  <r>
    <x v="8"/>
    <x v="2"/>
    <m/>
    <m/>
    <m/>
    <m/>
    <m/>
    <m/>
    <n v="21"/>
    <n v="1"/>
    <s v="1_x000a_"/>
    <n v="1"/>
    <d v="2026-04-15T00:00:00"/>
    <d v="2027-04-15T00:00:00"/>
    <n v="52.142857142857146"/>
    <n v="0"/>
    <s v="DGEA_x000a_Coordinación de Programas y Campañas de Control_x000a__x000a_ Oficina de seguridad de la información"/>
    <n v="0"/>
    <x v="1"/>
  </r>
  <r>
    <x v="8"/>
    <x v="2"/>
    <m/>
    <m/>
    <m/>
    <m/>
    <m/>
    <m/>
    <n v="22"/>
    <n v="1"/>
    <s v="1_x000a_"/>
    <n v="1"/>
    <d v="2026-04-15T00:00:00"/>
    <d v="2027-04-15T00:00:00"/>
    <n v="52.142857142857146"/>
    <n v="0"/>
    <s v="DGEA_x000a_Coordinación Control Extensivo de Obligaciones"/>
    <n v="0"/>
    <x v="1"/>
  </r>
  <r>
    <x v="8"/>
    <x v="2"/>
    <m/>
    <m/>
    <m/>
    <m/>
    <s v="OB1."/>
    <m/>
    <n v="23"/>
    <n v="1"/>
    <s v="1_x000a_"/>
    <n v="1"/>
    <d v="2026-04-15T00:00:00"/>
    <d v="2027-04-15T00:00:00"/>
    <n v="52.142857142857146"/>
    <n v="0"/>
    <s v="DGEA_x000a_Subdirección de Análisis de Riesgo y Programas_x000a_Coordinación de Programas y Campañas de Control"/>
    <n v="0"/>
    <x v="1"/>
  </r>
  <r>
    <x v="8"/>
    <x v="2"/>
    <m/>
    <m/>
    <m/>
    <m/>
    <s v="OB2."/>
    <m/>
    <n v="24"/>
    <n v="1"/>
    <s v="1_x000a_"/>
    <n v="2"/>
    <d v="2026-04-15T00:00:00"/>
    <d v="2027-04-15T00:00:00"/>
    <n v="52.142857142857146"/>
    <n v="0"/>
    <s v="DGEA_x000a_Dirección de Gestión Estratégica y Analítica_x000a_Subdirección de Analisis de Riesgos y Programas_x000a_Coordinación Programas de Campañas y Programas de control"/>
    <n v="0"/>
    <x v="1"/>
  </r>
  <r>
    <x v="8"/>
    <x v="2"/>
    <m/>
    <m/>
    <m/>
    <m/>
    <s v="OB3."/>
    <m/>
    <s v="25_x000a_"/>
    <n v="1"/>
    <s v="1_x000a_"/>
    <n v="1"/>
    <d v="2026-05-01T00:00:00"/>
    <d v="2026-06-30T00:00:00"/>
    <n v="8.5714285714285712"/>
    <n v="0.9"/>
    <s v="DGEA_x000a_Subdirección de Cobranzas y Control Extensivo de Obligaciones"/>
    <n v="0.9"/>
    <x v="2"/>
  </r>
  <r>
    <x v="8"/>
    <x v="2"/>
    <m/>
    <m/>
    <m/>
    <m/>
    <m/>
    <m/>
    <n v="26"/>
    <n v="1"/>
    <s v="1_x000a_"/>
    <n v="2"/>
    <d v="2026-07-01T00:00:00"/>
    <d v="2026-12-31T00:00:00"/>
    <n v="26.142857142857142"/>
    <n v="0.9"/>
    <s v="DGEA_x000a_Coordinación Control Extensivo de Obligaciones"/>
    <n v="0.9"/>
    <x v="1"/>
  </r>
  <r>
    <x v="8"/>
    <x v="2"/>
    <m/>
    <m/>
    <m/>
    <m/>
    <s v="OB4."/>
    <m/>
    <s v="27_x000a_"/>
    <n v="1"/>
    <s v="1_x000a_"/>
    <n v="2"/>
    <d v="2026-04-15T00:00:00"/>
    <d v="2027-04-15T00:00:00"/>
    <n v="52.142857142857146"/>
    <n v="0"/>
    <s v="DGEA_x000a_Dirección de Gestión Estratégica y Analítica_x000a_Subdirección de Analisis de Riesgos y Programas_x000a_Coordinación Programas de Campañas y Programas de control"/>
    <n v="0"/>
    <x v="1"/>
  </r>
  <r>
    <x v="8"/>
    <x v="2"/>
    <m/>
    <m/>
    <m/>
    <m/>
    <m/>
    <m/>
    <s v="28_x000a_"/>
    <n v="1"/>
    <s v="1_x000a_"/>
    <n v="2"/>
    <d v="2026-04-15T00:00:00"/>
    <d v="2027-04-15T00:00:00"/>
    <n v="52.142857142857146"/>
    <n v="0"/>
    <s v="DGEA_x000a_Dirección de Gestión Estratégica y Analítica_x000a_Subdirección de Analisis de Riesgos y Programas_x000a_Coordinación Programas de Campañas y Programas de control"/>
    <n v="0"/>
    <x v="1"/>
  </r>
  <r>
    <x v="8"/>
    <x v="2"/>
    <m/>
    <m/>
    <m/>
    <m/>
    <m/>
    <m/>
    <s v="29_x000a_"/>
    <n v="1"/>
    <s v="1_x000a_"/>
    <n v="1"/>
    <d v="2026-04-15T00:00:00"/>
    <d v="2027-04-15T00:00:00"/>
    <n v="52.142857142857146"/>
    <n v="0"/>
    <s v="DGEA_x000a_Subdirección de Análisis de Riesgo y Programas_x000a_coordinación de Programas y Campañas de Control_x000a__x000a_Subdirección de Cobranzas y Control Extensivo_x000a_Coordinación de Control Extensivo de Obligaciones"/>
    <n v="0"/>
    <x v="1"/>
  </r>
  <r>
    <x v="8"/>
    <x v="2"/>
    <m/>
    <m/>
    <m/>
    <m/>
    <m/>
    <m/>
    <s v="30_x000a_"/>
    <n v="1"/>
    <s v="1_x000a_"/>
    <n v="1"/>
    <d v="2026-04-15T00:00:00"/>
    <d v="2027-04-15T00:00:00"/>
    <n v="52.142857142857146"/>
    <n v="0"/>
    <s v="DGEA_x000a_Subdirección de Cobranzas y Control Extensivo_x000a_Coordinación de Control Extensivo de Obligaciones"/>
    <n v="0"/>
    <x v="1"/>
  </r>
  <r>
    <x v="8"/>
    <x v="2"/>
    <m/>
    <m/>
    <m/>
    <m/>
    <m/>
    <m/>
    <s v="31_x000a_"/>
    <n v="1"/>
    <s v="1_x000a_"/>
    <n v="1"/>
    <d v="2026-05-15T00:00:00"/>
    <d v="2026-10-31T00:00:00"/>
    <n v="24.142857142857142"/>
    <n v="0"/>
    <s v="DGEA_x000a_Coordinación de Control Extensivo de Obligaciones"/>
    <n v="0"/>
    <x v="1"/>
  </r>
  <r>
    <x v="8"/>
    <x v="2"/>
    <m/>
    <m/>
    <m/>
    <m/>
    <m/>
    <m/>
    <s v="33_x000a_"/>
    <n v="1"/>
    <s v="1_x000a_"/>
    <n v="1"/>
    <d v="2026-04-15T00:00:00"/>
    <d v="2026-06-30T00:00:00"/>
    <n v="10.857142857142858"/>
    <n v="0"/>
    <s v="DGEA_x000a_Coordinación de Programas y Campañas de Control"/>
    <n v="0"/>
    <x v="2"/>
  </r>
  <r>
    <x v="2"/>
    <x v="2"/>
    <s v="Insp. 1707022444_x000a_Información reservada_x000a_"/>
    <m/>
    <s v="H1."/>
    <m/>
    <m/>
    <m/>
    <n v="1"/>
    <n v="1"/>
    <s v="1_x000a_"/>
    <n v="4"/>
    <d v="2022-09-01T00:00:00"/>
    <d v="2023-08-30T00:00:00"/>
    <n v="51.857142857142854"/>
    <n v="1"/>
    <s v="DGF_x000a_NC - Subproceso Fiscalización y Liquidación_x000a_Dirección Operativa de Grandes Contribuyentes_x000a_Subdirección Operativa de Fiscalización y Liquidación"/>
    <n v="1"/>
    <x v="0"/>
  </r>
  <r>
    <x v="2"/>
    <x v="2"/>
    <m/>
    <m/>
    <m/>
    <m/>
    <m/>
    <m/>
    <n v="2"/>
    <n v="1"/>
    <s v="1_x000a_"/>
    <n v="1"/>
    <d v="2022-09-01T00:00:00"/>
    <d v="2022-12-31T00:00:00"/>
    <n v="17.285714285714285"/>
    <n v="1"/>
    <s v="DGF_x000a_NC - Subproceso Fiscalización y Liquidación_x000a_Subdirección de Fiscalización Tributaria"/>
    <n v="1"/>
    <x v="0"/>
  </r>
  <r>
    <x v="2"/>
    <x v="2"/>
    <m/>
    <m/>
    <m/>
    <m/>
    <m/>
    <m/>
    <m/>
    <n v="1"/>
    <s v="1_x000a_"/>
    <n v="1"/>
    <d v="2022-09-01T00:00:00"/>
    <d v="2022-12-31T00:00:00"/>
    <n v="17.285714285714285"/>
    <n v="1"/>
    <s v="DGF_x000a_NC - Subproceso Fiscalización y Liquidación_x000a_Dirección Operativa de Grandes Contribuyentes_x000a_Subdirección Operativa de Fiscalización y Liquidación"/>
    <n v="1"/>
    <x v="0"/>
  </r>
  <r>
    <x v="2"/>
    <x v="2"/>
    <m/>
    <m/>
    <m/>
    <m/>
    <m/>
    <m/>
    <n v="3"/>
    <n v="1"/>
    <s v="1_x000a_"/>
    <n v="1"/>
    <d v="2022-10-01T00:00:00"/>
    <d v="2023-09-30T00:00:00"/>
    <n v="52"/>
    <n v="1"/>
    <s v="DGF_x000a_NC - Subproceso Fiscalización y Liquidación_x000a_Subdirección de Fiscalización Tributaria"/>
    <n v="1"/>
    <x v="0"/>
  </r>
  <r>
    <x v="2"/>
    <x v="2"/>
    <m/>
    <m/>
    <s v="H2."/>
    <m/>
    <m/>
    <m/>
    <n v="4"/>
    <n v="1"/>
    <s v="1_x000a_"/>
    <n v="3"/>
    <d v="2022-09-01T00:00:00"/>
    <d v="2022-11-30T00:00:00"/>
    <n v="12.857142857142858"/>
    <n v="1"/>
    <s v="DGF_x000a_NC - Subproceso Fiscalización y Liquidación_x000a_Dirección Operativa de Grandes Contribuyentes_x000a_Subdirección Operativa de Fiscalización y Liquidación"/>
    <n v="1"/>
    <x v="0"/>
  </r>
  <r>
    <x v="2"/>
    <x v="2"/>
    <m/>
    <m/>
    <m/>
    <m/>
    <m/>
    <m/>
    <n v="5"/>
    <n v="1"/>
    <s v="1_x000a_"/>
    <n v="1"/>
    <d v="2022-09-01T00:00:00"/>
    <d v="2022-12-31T00:00:00"/>
    <n v="17.285714285714285"/>
    <n v="1"/>
    <s v="DGF_x000a_NC - Subproceso Fiscalización y Liquidación_x000a_Dirección Operativa de Grandes Contribuyentes_x000a_Subdirección Operativa de Fiscalización y Liquidación"/>
    <n v="1"/>
    <x v="0"/>
  </r>
  <r>
    <x v="2"/>
    <x v="2"/>
    <m/>
    <m/>
    <m/>
    <m/>
    <m/>
    <m/>
    <n v="6"/>
    <n v="1"/>
    <s v="1_x000a_"/>
    <n v="1"/>
    <d v="2022-10-01T00:00:00"/>
    <d v="2023-01-30T00:00:00"/>
    <n v="17.285714285714285"/>
    <n v="1"/>
    <s v="DGF_x000a_NC - Subproceso Fiscalización y Liquidación_x000a_Dirección Operativa de Grandes Contribuyentes_x000a_Subdirección Operativa de Fiscalización y Liquidación"/>
    <n v="1"/>
    <x v="0"/>
  </r>
  <r>
    <x v="2"/>
    <x v="2"/>
    <m/>
    <m/>
    <m/>
    <m/>
    <m/>
    <m/>
    <n v="7"/>
    <n v="1"/>
    <s v="1_x000a_"/>
    <n v="4"/>
    <d v="2022-10-01T00:00:00"/>
    <d v="2023-01-30T00:00:00"/>
    <n v="17.285714285714285"/>
    <n v="1"/>
    <s v="DGF_x000a_NC - Subproceso Fiscalización y Liquidación_x000a_Dirección Operativa de Grandes Contribuyentes_x000a_Subdirección Operativa de Fiscalización y Liquidación"/>
    <n v="1"/>
    <x v="0"/>
  </r>
  <r>
    <x v="2"/>
    <x v="2"/>
    <m/>
    <m/>
    <m/>
    <m/>
    <m/>
    <m/>
    <n v="8"/>
    <n v="1"/>
    <s v="1_x000a_"/>
    <n v="1"/>
    <d v="2022-09-01T00:00:00"/>
    <d v="2022-12-31T00:00:00"/>
    <n v="17.285714285714285"/>
    <n v="1"/>
    <s v="DGF_x000a_NC - Subproceso Fiscalización y Liquidación_x000a_Subdirección de Fiscalización Tributaria"/>
    <n v="1"/>
    <x v="0"/>
  </r>
  <r>
    <x v="2"/>
    <x v="2"/>
    <s v="Insp. 1707022449_x000a_Información reservada_x000a__x000a_  "/>
    <m/>
    <s v="H1."/>
    <m/>
    <m/>
    <m/>
    <n v="0"/>
    <n v="1"/>
    <s v="1_x000a_"/>
    <n v="0"/>
    <d v="2022-09-01T00:00:00"/>
    <d v="2022-09-01T00:00:00"/>
    <n v="0"/>
    <n v="1"/>
    <s v="DGF_x000a_NC - Subproceso Fiscalización y Liquidación_x000a_Subdirección de Fiscalización Tributaria"/>
    <n v="1"/>
    <x v="0"/>
  </r>
  <r>
    <x v="2"/>
    <x v="2"/>
    <m/>
    <m/>
    <s v="H2."/>
    <m/>
    <m/>
    <m/>
    <n v="1"/>
    <n v="1"/>
    <s v="1_x000a_"/>
    <n v="1"/>
    <d v="2023-01-01T00:00:00"/>
    <d v="2023-05-08T00:00:00"/>
    <n v="18.142857142857142"/>
    <n v="1"/>
    <s v="DGF_x000a_NC - Subproceso Fiscalización y Liquidación_x000a_Subdirección de Fiscalización Tributaria"/>
    <n v="1"/>
    <x v="0"/>
  </r>
  <r>
    <x v="2"/>
    <x v="2"/>
    <m/>
    <m/>
    <m/>
    <m/>
    <m/>
    <m/>
    <n v="2"/>
    <n v="1"/>
    <s v="1_x000a_"/>
    <n v="4"/>
    <d v="2023-01-01T00:00:00"/>
    <d v="2023-12-31T00:00:00"/>
    <n v="52"/>
    <n v="1"/>
    <s v="DGF_x000a_NC - Subproceso Fiscalización y Liquidación_x000a_Dirección Operativa de Grandes Contribuyentes_x000a_Subdirección Operativa de Fiscalización y Liquidación_x000a__x000a_DS - Subproceso Fiscalización y Liquidación_x000a_Direcciones Seccionales de Impuestos y de Impuestos y Aduanas_x000a_Divisiones de Fiscalización y Liquidación"/>
    <n v="1"/>
    <x v="0"/>
  </r>
  <r>
    <x v="2"/>
    <x v="2"/>
    <m/>
    <m/>
    <s v="H3."/>
    <m/>
    <m/>
    <m/>
    <n v="3"/>
    <n v="1"/>
    <s v="1_x000a_"/>
    <n v="1"/>
    <d v="2023-01-01T00:00:00"/>
    <d v="2023-05-08T00:00:00"/>
    <n v="18.142857142857142"/>
    <n v="1"/>
    <s v="DGF_x000a_NC - Subproceso Fiscalización y Liquidación_x000a_Subdirección de Fiscalización Tributaria"/>
    <n v="1"/>
    <x v="0"/>
  </r>
  <r>
    <x v="2"/>
    <x v="2"/>
    <m/>
    <m/>
    <m/>
    <m/>
    <m/>
    <m/>
    <n v="4"/>
    <n v="1"/>
    <s v="1_x000a_"/>
    <n v="4"/>
    <d v="2023-01-01T00:00:00"/>
    <d v="2023-12-31T00:00:00"/>
    <n v="52"/>
    <n v="1"/>
    <s v="DGF_x000a_NC - Subproceso Fiscalización y Liquidación_x000a_Dirección Operativa de Grandes Contribuyentes_x000a_Subdirección Operativa de Fiscalización y Liquidación_x000a__x000a_DS - Subproceso Fiscalización y Liquidación_x000a_Direcciones Seccionales de Impuestos y de Impuestos y Aduanas_x000a_Divisiones de Fiscalización y Liquidación"/>
    <n v="1"/>
    <x v="0"/>
  </r>
  <r>
    <x v="2"/>
    <x v="2"/>
    <m/>
    <m/>
    <m/>
    <m/>
    <s v="OB1."/>
    <m/>
    <n v="5"/>
    <n v="1"/>
    <s v="1_x000a_"/>
    <n v="1"/>
    <d v="2023-01-01T00:00:00"/>
    <d v="2023-05-08T00:00:00"/>
    <n v="18.142857142857142"/>
    <n v="1"/>
    <s v="DGF_x000a_NC - Subproceso Fiscalización y Liquidación_x000a_Subdirección de Fiscalización Tributaria"/>
    <n v="1"/>
    <x v="0"/>
  </r>
  <r>
    <x v="2"/>
    <x v="2"/>
    <m/>
    <m/>
    <m/>
    <m/>
    <m/>
    <m/>
    <n v="6"/>
    <n v="1"/>
    <s v="1_x000a_"/>
    <n v="2"/>
    <d v="2023-01-01T00:00:00"/>
    <d v="2023-12-31T00:00:00"/>
    <n v="52"/>
    <n v="1"/>
    <s v="DGF_x000a_NC - Subproceso Fiscalización y Liquidación_x000a_Dirección Operativa de Grandes Contribuyentes_x000a_Subdirección Operativa de Fiscalización y Liquidación_x000a__x000a_DS - Subproceso Fiscalización y Liquidación_x000a_Direcciones Seccionales de Impuestos y de Impuestos y Aduanas_x000a_Divisiones de Fiscalización y Liquidación"/>
    <n v="1"/>
    <x v="0"/>
  </r>
  <r>
    <x v="2"/>
    <x v="2"/>
    <m/>
    <m/>
    <m/>
    <m/>
    <s v="OB2."/>
    <m/>
    <n v="7"/>
    <n v="1"/>
    <s v="1_x000a_"/>
    <n v="1"/>
    <d v="2023-01-01T00:00:00"/>
    <d v="2023-05-08T00:00:00"/>
    <n v="18.142857142857142"/>
    <n v="1"/>
    <s v="DGF_x000a_NC - Subproceso Fiscalización y Liquidación_x000a_Subdirección de Fiscalización Tributaria"/>
    <n v="1"/>
    <x v="0"/>
  </r>
  <r>
    <x v="2"/>
    <x v="2"/>
    <m/>
    <m/>
    <m/>
    <m/>
    <m/>
    <m/>
    <n v="8"/>
    <n v="1"/>
    <s v="1_x000a_"/>
    <n v="4"/>
    <d v="2023-01-01T00:00:00"/>
    <d v="2023-12-31T00:00:00"/>
    <n v="52"/>
    <n v="1"/>
    <s v="DGF_x000a_NC - Subproceso Fiscalización y Liquidación_x000a_Dirección Operativa de Grandes Contribuyentes_x000a_Subdirección Operativa de Fiscalización y Liquidación_x000a__x000a_DS - Subproceso Fiscalización y Liquidación_x000a_Direcciones Seccionales de Impuestos y de Impuestos y Aduanas_x000a_Divisiones de Fiscalización y Liquidación"/>
    <n v="1"/>
    <x v="0"/>
  </r>
  <r>
    <x v="2"/>
    <x v="2"/>
    <m/>
    <m/>
    <m/>
    <m/>
    <s v="OB3."/>
    <m/>
    <n v="9"/>
    <n v="1"/>
    <s v="1_x000a_"/>
    <n v="1"/>
    <d v="2023-01-01T00:00:00"/>
    <d v="2023-04-30T00:00:00"/>
    <n v="17"/>
    <n v="1"/>
    <s v="DGF_x000a_NC - Subproceso Fiscalización y Liquidación_x000a_Subdirección de Fiscalización Tributaria"/>
    <n v="1"/>
    <x v="0"/>
  </r>
  <r>
    <x v="2"/>
    <x v="2"/>
    <s v="Insp. 1707022452_x000a_Información reservada"/>
    <m/>
    <s v="H1."/>
    <m/>
    <m/>
    <m/>
    <n v="10"/>
    <n v="1"/>
    <s v="1_x000a_"/>
    <n v="1"/>
    <d v="2023-04-24T00:00:00"/>
    <d v="2023-08-31T00:00:00"/>
    <n v="18.428571428571427"/>
    <n v="1"/>
    <s v="DGF_x000a_NC - Subproceso Fiscalización y Liquidación_x000a_Subdirección de Fiscalización Aduanera"/>
    <n v="1"/>
    <x v="0"/>
  </r>
  <r>
    <x v="2"/>
    <x v="2"/>
    <m/>
    <m/>
    <m/>
    <m/>
    <m/>
    <m/>
    <n v="11"/>
    <n v="1"/>
    <s v="1_x000a_"/>
    <n v="1"/>
    <d v="2023-09-01T00:00:00"/>
    <d v="2023-11-30T00:00:00"/>
    <n v="12.857142857142858"/>
    <n v="1"/>
    <s v="DGF_x000a_NC - Subproceso Fiscalización y Liquidación_x000a_Subdirección de Fiscalización Aduanera"/>
    <n v="1"/>
    <x v="0"/>
  </r>
  <r>
    <x v="2"/>
    <x v="2"/>
    <m/>
    <m/>
    <m/>
    <m/>
    <m/>
    <m/>
    <n v="12"/>
    <n v="1"/>
    <s v="1_x000a_"/>
    <n v="1"/>
    <d v="2023-09-01T00:00:00"/>
    <d v="2023-11-30T00:00:00"/>
    <n v="12.857142857142858"/>
    <n v="1"/>
    <s v="DGF_x000a_NC - Subproceso Fiscalización y Liquidación_x000a_Subdirección de Fiscalización Aduanera_x000a__x000a_NC - Subproceso de Gestión Jurídica_x000a_Subdirección de Normativa y Doctrina._x000a_Subdirección de Recursos Jurídico"/>
    <n v="1"/>
    <x v="0"/>
  </r>
  <r>
    <x v="2"/>
    <x v="2"/>
    <m/>
    <m/>
    <m/>
    <m/>
    <m/>
    <m/>
    <n v="13"/>
    <n v="1"/>
    <s v="1_x000a_"/>
    <n v="1"/>
    <d v="2023-01-04T00:00:00"/>
    <d v="2023-12-31T00:00:00"/>
    <n v="51.571428571428569"/>
    <n v="1"/>
    <s v="DGF_x000a_NC - Subproceso Operación Aduanera_x000a_Dirección de Gestión de Aduanas_x000a_Subdirección de Operación Aduanera"/>
    <n v="1"/>
    <x v="0"/>
  </r>
  <r>
    <x v="2"/>
    <x v="2"/>
    <m/>
    <m/>
    <s v="H2."/>
    <m/>
    <m/>
    <m/>
    <n v="14"/>
    <n v="1"/>
    <s v="1_x000a_"/>
    <n v="1"/>
    <d v="2023-04-24T00:00:00"/>
    <d v="2023-08-31T00:00:00"/>
    <n v="18.428571428571427"/>
    <n v="1"/>
    <s v="DGF_x000a_NC - Subproceso Fiscalización y Liquidación_x000a_Subdirección de Fiscalización Aduanera"/>
    <n v="1"/>
    <x v="0"/>
  </r>
  <r>
    <x v="2"/>
    <x v="2"/>
    <m/>
    <m/>
    <m/>
    <m/>
    <m/>
    <m/>
    <n v="15"/>
    <n v="1"/>
    <s v="1_x000a_"/>
    <n v="1"/>
    <d v="2023-09-01T00:00:00"/>
    <d v="2023-11-30T00:00:00"/>
    <n v="12.857142857142858"/>
    <n v="1"/>
    <s v="DGF_x000a_NC - Subproceso Fiscalización y Liquidación_x000a_Subdirección de Fiscalización Aduanera"/>
    <n v="1"/>
    <x v="0"/>
  </r>
  <r>
    <x v="2"/>
    <x v="2"/>
    <m/>
    <m/>
    <m/>
    <m/>
    <m/>
    <m/>
    <n v="16"/>
    <n v="1"/>
    <s v="1_x000a_"/>
    <n v="1"/>
    <d v="2023-09-01T00:00:00"/>
    <d v="2023-11-30T00:00:00"/>
    <n v="12.857142857142858"/>
    <n v="1"/>
    <s v="DGF_x000a_NC - Subproceso Fiscalización y Liquidación_x000a_Subdirección de Fiscalización Aduanera_x000a__x000a_NC - Subproceso de Gestión Jurídica_x000a_Subdirección de Normativa y Doctrina._x000a_Subdirección de Recursos Jurídico"/>
    <n v="1"/>
    <x v="0"/>
  </r>
  <r>
    <x v="2"/>
    <x v="2"/>
    <s v="Insp. 1707022445_x000a_Información reservada_x000a__x000a_"/>
    <m/>
    <s v="H1."/>
    <m/>
    <m/>
    <m/>
    <n v="1"/>
    <n v="1"/>
    <s v="1_x000a_"/>
    <n v="1"/>
    <d v="2022-09-01T00:00:00"/>
    <d v="2022-09-30T00:00:00"/>
    <n v="4.1428571428571432"/>
    <n v="1"/>
    <s v="DGF_x000a_NC - Subproceso Recaudo - Devoluciones_x000a_Subdirección de Devoluciones"/>
    <n v="1"/>
    <x v="0"/>
  </r>
  <r>
    <x v="2"/>
    <x v="2"/>
    <m/>
    <m/>
    <m/>
    <m/>
    <m/>
    <m/>
    <n v="2"/>
    <n v="1"/>
    <s v="1_x000a_"/>
    <n v="6"/>
    <d v="2022-10-01T00:00:00"/>
    <d v="2023-03-31T00:00:00"/>
    <n v="25.857142857142858"/>
    <n v="1"/>
    <s v="DGF_x000a_NC - Subproceso Recaudo - Devoluciones_x000a_Dirección Operativa de Grandes Contribuyentes_x000a_Direcciones Seccionales de Impuestos y De Impuestos y Aduanas_x000a_Divisiones de Recaudo y Cobranzas_x000a_División de Recaudo_x000a_Coordinación de Devoluciones DOGC_x000a_Subdirección de Devoluciones_x000a_"/>
    <n v="1"/>
    <x v="0"/>
  </r>
  <r>
    <x v="2"/>
    <x v="2"/>
    <m/>
    <m/>
    <m/>
    <m/>
    <m/>
    <m/>
    <n v="3"/>
    <n v="1"/>
    <s v="1_x000a_"/>
    <n v="1"/>
    <d v="2022-09-01T00:00:00"/>
    <d v="2023-12-31T00:00:00"/>
    <n v="69.428571428571431"/>
    <n v="1"/>
    <s v="DGF_x000a_DS - Subproceso Fiscalización y Liquidación_x000a_Divisiones de Fiscalización y Liquidación Intensiva_x000a_Direccion Seccional de Impuestos de Bogotá"/>
    <n v="1"/>
    <x v="0"/>
  </r>
  <r>
    <x v="2"/>
    <x v="2"/>
    <m/>
    <m/>
    <s v="H2."/>
    <m/>
    <m/>
    <m/>
    <n v="4"/>
    <n v="1"/>
    <s v="1_x000a_"/>
    <n v="1"/>
    <d v="2023-07-01T00:00:00"/>
    <d v="2024-06-30T00:00:00"/>
    <n v="52.142857142857146"/>
    <n v="1"/>
    <s v="DGF_x000a_DS - Subproceso Fiscalización y Liquidación_x000a_Divisiones de Fiscalización y Liquidación Intensiva_x000a_Direccion Seccional de Impuestos de Bogotá"/>
    <n v="1"/>
    <x v="0"/>
  </r>
  <r>
    <x v="2"/>
    <x v="2"/>
    <m/>
    <m/>
    <m/>
    <m/>
    <m/>
    <m/>
    <n v="5"/>
    <n v="1"/>
    <s v="1_x000a_"/>
    <n v="4"/>
    <d v="2022-09-01T00:00:00"/>
    <d v="2023-08-30T00:00:00"/>
    <n v="51.857142857142854"/>
    <n v="1"/>
    <s v="DGF_x000a_DS - Subproceso Fiscalización y Liquidación_x000a_Divisiones de Fiscalización y Liquidación Intensiva_x000a_Direccion Seccional de Impuestos de Bogotá"/>
    <n v="1"/>
    <x v="0"/>
  </r>
  <r>
    <x v="2"/>
    <x v="2"/>
    <m/>
    <m/>
    <m/>
    <m/>
    <m/>
    <m/>
    <n v="6"/>
    <n v="1"/>
    <s v="1_x000a_"/>
    <n v="1"/>
    <d v="2022-10-01T00:00:00"/>
    <d v="2023-01-30T00:00:00"/>
    <n v="17.285714285714285"/>
    <n v="1"/>
    <s v="DGF_x000a_DS - Subproceso Fiscalización y Liquidación_x000a_Divisiones de Fiscalización y Liquidación Intensiva_x000a_Direccion Seccional de Impuestos de Bogotá"/>
    <n v="1"/>
    <x v="0"/>
  </r>
  <r>
    <x v="2"/>
    <x v="2"/>
    <m/>
    <m/>
    <s v="H3."/>
    <m/>
    <m/>
    <m/>
    <n v="7"/>
    <n v="1"/>
    <s v="1_x000a_"/>
    <n v="4"/>
    <d v="2022-10-01T00:00:00"/>
    <d v="2023-01-30T00:00:00"/>
    <n v="17.285714285714285"/>
    <n v="1"/>
    <s v="DGF_x000a_DS - Subproceso Fiscalización y Liquidación_x000a_Divisiones de Fiscalización y Liquidación Intensiva_x000a_Direccion Seccional de Impuestos de Bogotá"/>
    <n v="1"/>
    <x v="0"/>
  </r>
  <r>
    <x v="2"/>
    <x v="2"/>
    <m/>
    <m/>
    <m/>
    <m/>
    <m/>
    <m/>
    <n v="8"/>
    <n v="1"/>
    <s v="1_x000a_"/>
    <n v="1"/>
    <d v="2022-09-01T00:00:00"/>
    <d v="2022-10-31T00:00:00"/>
    <n v="8.5714285714285712"/>
    <n v="1"/>
    <s v="DGF_x000a_DS - Subproceso Fiscalización y Liquidación_x000a_Dirección Seccional  Impuestos de Bogotá_x000a_División de Fiscalización y Liquidación tributaria Intensiva para Personas Jurídicas_x000a_"/>
    <n v="1"/>
    <x v="0"/>
  </r>
  <r>
    <x v="2"/>
    <x v="2"/>
    <m/>
    <m/>
    <m/>
    <m/>
    <m/>
    <m/>
    <n v="9"/>
    <n v="1"/>
    <s v="1_x000a_"/>
    <n v="2"/>
    <d v="2022-09-01T00:00:00"/>
    <d v="2022-09-30T00:00:00"/>
    <n v="4.1428571428571432"/>
    <n v="1"/>
    <s v="DGF_x000a_DS - Subproceso Fiscalización y Liquidación_x000a_Subdirección de Fiscalización Tributaria_x000a_"/>
    <n v="1"/>
    <x v="0"/>
  </r>
  <r>
    <x v="2"/>
    <x v="2"/>
    <s v="Insp. 1707022459_x000a_Información reservada_x000a__x000a_"/>
    <m/>
    <s v="H1."/>
    <m/>
    <m/>
    <m/>
    <n v="1"/>
    <n v="1"/>
    <s v="1_x000a_"/>
    <n v="1"/>
    <d v="2024-01-01T00:00:00"/>
    <d v="2024-12-31T00:00:00"/>
    <n v="52.142857142857146"/>
    <n v="1"/>
    <s v="DGF_x000a_NC - Subproceso Fiscalización y Liquidación_x000a_SD Fiscalización Tributaria _x000a_SD Fiscalización Internacional "/>
    <n v="1"/>
    <x v="0"/>
  </r>
  <r>
    <x v="2"/>
    <x v="2"/>
    <m/>
    <m/>
    <m/>
    <m/>
    <s v="OB1."/>
    <m/>
    <n v="2"/>
    <n v="1"/>
    <s v="1_x000a_"/>
    <n v="1"/>
    <d v="2024-01-01T00:00:00"/>
    <d v="2024-03-31T00:00:00"/>
    <n v="12.857142857142858"/>
    <n v="1"/>
    <s v="DGF_x000a_NC - Subproceso Fiscalización y Liquidación_x000a_SD Fiscalización Tributaria _x000a_SD Fiscalización Internacional "/>
    <n v="1"/>
    <x v="0"/>
  </r>
  <r>
    <x v="2"/>
    <x v="2"/>
    <s v="Insp. 170700-29-2024-02-03 _x000a_Información reservada_x000a__x000a_"/>
    <m/>
    <s v="H1."/>
    <m/>
    <m/>
    <m/>
    <n v="1"/>
    <n v="1"/>
    <s v="1_x000a_"/>
    <n v="1"/>
    <d v="2024-10-01T00:00:00"/>
    <d v="2025-06-30T00:00:00"/>
    <n v="38.857142857142854"/>
    <n v="1"/>
    <s v="DGF_x000a_NC - Subproceso: Fiscalización y Liquidación_x000a_Subdirección de Fiscalización Internacional"/>
    <n v="1"/>
    <x v="0"/>
  </r>
  <r>
    <x v="2"/>
    <x v="2"/>
    <m/>
    <m/>
    <m/>
    <m/>
    <m/>
    <m/>
    <n v="2"/>
    <n v="1"/>
    <s v="1_x000a_"/>
    <n v="15"/>
    <d v="2024-10-01T00:00:00"/>
    <d v="2024-12-31T00:00:00"/>
    <n v="13"/>
    <n v="1"/>
    <s v="DGF_x000a_NC - Subproceso: Fiscalización y Liquidación_x000a_Subdirección de Fiscalización Internacional_x000a_Subdirección Operativa de Fiscalización y Liquidación Internacional _x000a__x000a_DS - Subproceso: Fiscalización y Liquidación_x000a_Direcciones Seccionales de Impuestos de Bogotá, Medellín, Cali y Barranquilla"/>
    <n v="1"/>
    <x v="0"/>
  </r>
  <r>
    <x v="2"/>
    <x v="2"/>
    <m/>
    <m/>
    <m/>
    <m/>
    <m/>
    <m/>
    <n v="3"/>
    <n v="1"/>
    <s v="1_x000a_"/>
    <n v="1"/>
    <d v="2024-10-01T00:00:00"/>
    <d v="2024-12-31T00:00:00"/>
    <n v="13"/>
    <n v="1"/>
    <s v="DGF_x000a_NC - Subproceso: Fiscalización y Liquidación_x000a_Subdirección de Fiscalización Internacional_x000a__x000a_NC Subproceso Planeación y cumplimiento_x000a_Subdirección de Estrategia y Analítica_x000a_Coordinación de Programas de Control de Facilitación "/>
    <n v="1"/>
    <x v="0"/>
  </r>
  <r>
    <x v="2"/>
    <x v="2"/>
    <m/>
    <m/>
    <m/>
    <m/>
    <s v="OB1."/>
    <m/>
    <n v="4"/>
    <n v="1"/>
    <s v="1_x000a_"/>
    <n v="5"/>
    <d v="2024-10-01T00:00:00"/>
    <d v="2024-12-31T00:00:00"/>
    <n v="13"/>
    <n v="1"/>
    <s v="DGF_x000a_NC - Subproceso: Fiscalización y Liquidación_x000a_Subdirección de Fiscalización Internacional"/>
    <n v="1"/>
    <x v="0"/>
  </r>
  <r>
    <x v="2"/>
    <x v="2"/>
    <m/>
    <m/>
    <m/>
    <m/>
    <s v="OB2."/>
    <m/>
    <n v="4"/>
    <n v="1"/>
    <s v="1_x000a_"/>
    <n v="5"/>
    <d v="2024-10-01T00:00:00"/>
    <d v="2024-12-31T00:00:00"/>
    <n v="13"/>
    <n v="1"/>
    <s v="DGF_x000a_NC - Subproceso: Fiscalización y Liquidación_x000a_Subdirección de Fiscalización Internacional"/>
    <n v="1"/>
    <x v="0"/>
  </r>
  <r>
    <x v="2"/>
    <x v="2"/>
    <m/>
    <m/>
    <m/>
    <m/>
    <s v="OB3."/>
    <m/>
    <n v="1"/>
    <n v="1"/>
    <s v="1_x000a_"/>
    <n v="1"/>
    <d v="2024-10-01T00:00:00"/>
    <d v="2025-06-30T00:00:00"/>
    <n v="38.857142857142854"/>
    <n v="1"/>
    <s v="DGF_x000a_NC - Subproceso: Fiscalización y Liquidación_x000a_Subdirección de Fiscalización Internacional"/>
    <n v="1"/>
    <x v="0"/>
  </r>
  <r>
    <x v="2"/>
    <x v="2"/>
    <m/>
    <m/>
    <m/>
    <m/>
    <m/>
    <m/>
    <n v="2"/>
    <n v="1"/>
    <s v="1_x000a_"/>
    <n v="15"/>
    <d v="2024-10-01T00:00:00"/>
    <d v="2024-12-31T00:00:00"/>
    <n v="13"/>
    <n v="1"/>
    <s v="DGF_x000a_NC - Subproceso: Fiscalización y Liquidación_x000a_Subdirección de Fiscalización Internacional_x000a_Subdirección Operativa de Fiscalización y Liquidación Internacional _x000a__x000a_DS - Subproceso: Fiscalización y Liquidación_x000a_Direcciones Seccionales de Impuestos de Bogotá, Medellín, Cali y Barranquilla"/>
    <n v="1"/>
    <x v="0"/>
  </r>
  <r>
    <x v="2"/>
    <x v="2"/>
    <m/>
    <m/>
    <m/>
    <m/>
    <m/>
    <m/>
    <n v="3"/>
    <n v="1"/>
    <s v="1_x000a_"/>
    <n v="1"/>
    <d v="2024-10-01T00:00:00"/>
    <d v="2024-12-31T00:00:00"/>
    <n v="13"/>
    <n v="1"/>
    <s v="DGF_x000a_NC - Subproceso: Fiscalización y Liquidación_x000a_Subdirección de Fiscalización Internacional_x000a__x000a_NC Subproceso Planeación y cumplimiento_x000a_Subdirección de Estrategia y Analítica_x000a_Coordinación de Programas de Control de Facilitación "/>
    <n v="1"/>
    <x v="0"/>
  </r>
  <r>
    <x v="2"/>
    <x v="2"/>
    <m/>
    <m/>
    <m/>
    <m/>
    <m/>
    <m/>
    <n v="4"/>
    <n v="1"/>
    <s v="1_x000a_"/>
    <n v="5"/>
    <d v="2024-10-01T00:00:00"/>
    <d v="2024-12-31T00:00:00"/>
    <n v="13"/>
    <n v="1"/>
    <s v="DGF_x000a_NC - Subproceso: Fiscalización y Liquidación_x000a_Subdirección de Fiscalización Internacional"/>
    <n v="1"/>
    <x v="0"/>
  </r>
  <r>
    <x v="2"/>
    <x v="2"/>
    <s v="Insp. 170700-29-2024-02-03_x000a_Información reservada _x000a__x000a_"/>
    <m/>
    <s v="H2."/>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s v="H3."/>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s v="H4."/>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s v="H5."/>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s v="H6."/>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m/>
    <m/>
    <s v="OB4."/>
    <m/>
    <n v="5"/>
    <n v="1"/>
    <s v="1_x000a_"/>
    <n v="1"/>
    <d v="2024-10-01T00:00:00"/>
    <d v="2025-07-30T00:00:00"/>
    <n v="43.142857142857146"/>
    <n v="1"/>
    <s v="DGF_x000a_NC - Subproceso: Fiscalización y Liquidación_x000a_Subdirección de Fiscalización Internacional_x000a_Subdirección de Fiscalización Tributaria"/>
    <n v="1"/>
    <x v="0"/>
  </r>
  <r>
    <x v="2"/>
    <x v="2"/>
    <m/>
    <m/>
    <m/>
    <m/>
    <m/>
    <m/>
    <n v="7"/>
    <n v="1"/>
    <s v="1_x000a_"/>
    <n v="1"/>
    <d v="2025-07-30T00:00:00"/>
    <d v="2025-11-30T00:00:00"/>
    <n v="17.571428571428573"/>
    <n v="1"/>
    <s v="DGF_x000a_NC - Subproceso: Fiscalización y Liquidación_x000a_Subdirección de Fiscalización Internacional_x000a_Subdirección de Fiscalización Tributaria"/>
    <n v="1"/>
    <x v="0"/>
  </r>
  <r>
    <x v="2"/>
    <x v="2"/>
    <m/>
    <m/>
    <m/>
    <m/>
    <s v="OB5."/>
    <m/>
    <n v="6"/>
    <n v="1"/>
    <s v="1_x000a_"/>
    <n v="1"/>
    <d v="2024-10-01T00:00:00"/>
    <d v="2024-12-31T00:00:00"/>
    <n v="13"/>
    <n v="1"/>
    <s v="DGF_x000a_NC - Subproceso Fiscalización y Liquidación_x000a_Subdirección de Fiscalización Internacional_x000a__x000a_NC - Subproceso Recursos Administrativos_x000a_Coordinación de Correspondencia y Notificaciones "/>
    <n v="1"/>
    <x v="0"/>
  </r>
  <r>
    <x v="2"/>
    <x v="2"/>
    <m/>
    <m/>
    <m/>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m/>
    <m/>
    <s v="OB6."/>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s v="Insp. 170700-29-2024-02-04_x000a_Información reservada_x000a__x000a__x000a_"/>
    <m/>
    <m/>
    <m/>
    <s v="I1."/>
    <m/>
    <n v="1"/>
    <n v="1"/>
    <s v="1_x000a_"/>
    <n v="1"/>
    <d v="2024-09-13T00:00:00"/>
    <d v="2025-09-25T00:00:00"/>
    <n v="53.857142857142854"/>
    <n v="1"/>
    <s v="DGF_x000a_NC - Subproceso: Fiscalización y Liquidación_x000a_Dirección de Gestión de Fiscalización_x000a_Subdirección de Fiscalización Tributaria_x000a_Coordinación de sistemas de información y Procedimiento de Fiscalización Tributaria"/>
    <n v="1"/>
    <x v="0"/>
  </r>
  <r>
    <x v="2"/>
    <x v="2"/>
    <m/>
    <m/>
    <s v="H1."/>
    <m/>
    <m/>
    <m/>
    <m/>
    <n v="1"/>
    <s v="1_x000a_"/>
    <n v="1"/>
    <d v="2024-11-01T00:00:00"/>
    <d v="2025-09-25T00:00:00"/>
    <n v="46.857142857142854"/>
    <n v="1"/>
    <s v="DGF_x000a_NC - Subproceso: Fiscalización y Liquidación_x000a_Dirección General_x000a_Dirección de Gestión de Fiscalización_x000a_Subdirección de Fiscalización Tributaria_x000a_Coordinación de sistemas de información y Procedimiento de Fiscalización Tributaria"/>
    <n v="1"/>
    <x v="0"/>
  </r>
  <r>
    <x v="2"/>
    <x v="2"/>
    <m/>
    <m/>
    <s v="H2."/>
    <m/>
    <m/>
    <m/>
    <m/>
    <n v="1"/>
    <s v="1_x000a_"/>
    <n v="1"/>
    <d v="2024-10-01T00:00:00"/>
    <d v="2025-09-25T00:00:00"/>
    <n v="51.285714285714285"/>
    <n v="1"/>
    <s v="DGF_x000a_NC - Subproceso Innovación y Tecnología_x000a_Subdirección de Gestión de Innovación y Tecnología."/>
    <n v="1"/>
    <x v="0"/>
  </r>
  <r>
    <x v="2"/>
    <x v="2"/>
    <m/>
    <m/>
    <s v="H3."/>
    <m/>
    <m/>
    <m/>
    <s v="2_x000a_"/>
    <n v="1"/>
    <s v="1_x000a_"/>
    <n v="1"/>
    <d v="2025-01-01T00:00:00"/>
    <d v="2025-12-01T00:00:00"/>
    <n v="47.714285714285715"/>
    <n v="1"/>
    <s v="DGF_x000a_NC - Subproceso: Fiscalización y Liquidación_x000a_Dirección de Gestión de Fiscalización_x000a_Subdirección de Fiscalización Tributaria_x000a_Coordinación de Pensamiento Estrategico de Fiscalización Tributaria."/>
    <n v="1"/>
    <x v="0"/>
  </r>
  <r>
    <x v="2"/>
    <x v="2"/>
    <m/>
    <m/>
    <m/>
    <m/>
    <m/>
    <m/>
    <m/>
    <n v="1"/>
    <s v="1_x000a_"/>
    <n v="1"/>
    <d v="2025-03-01T00:00:00"/>
    <d v="2026-06-30T00:00:00"/>
    <n v="69.428571428571431"/>
    <n v="0.5"/>
    <s v="DGF_x000a_DS - Subproceso: Fiscalización y Liquidación_x000a_Direcciones Seccionales competentes"/>
    <n v="0.5"/>
    <x v="2"/>
  </r>
  <r>
    <x v="2"/>
    <x v="2"/>
    <m/>
    <m/>
    <s v="H4."/>
    <m/>
    <m/>
    <m/>
    <n v="3"/>
    <n v="1"/>
    <s v="1_x000a_"/>
    <n v="1"/>
    <d v="2025-04-01T00:00:00"/>
    <d v="2026-06-30T00:00:00"/>
    <n v="65"/>
    <n v="0.66"/>
    <s v="DGF_x000a_NC Subproceso Planeación y cumplimiento_x000a_Subdirección de Estrategia y Analítica_x000a_Coordinación de Programas de Control de Facilitación "/>
    <n v="0.66"/>
    <x v="2"/>
  </r>
  <r>
    <x v="2"/>
    <x v="2"/>
    <m/>
    <m/>
    <m/>
    <m/>
    <m/>
    <m/>
    <m/>
    <n v="1"/>
    <s v="1_x000a_"/>
    <n v="1"/>
    <d v="2025-01-01T00:00:00"/>
    <d v="2025-12-31T00:00:00"/>
    <n v="52"/>
    <n v="1"/>
    <s v="DGF_x000a_NC - Subproceso: Fiscalización y Liquidación_x000a_Dirección de Gestión de Fiscalización_x000a_Subdirección de Fiscalización Tributaria_x000a_Coordinación de Pensamiento Estrategico de Fiscalización Tributaria."/>
    <n v="1"/>
    <x v="0"/>
  </r>
  <r>
    <x v="2"/>
    <x v="2"/>
    <m/>
    <m/>
    <s v="H5."/>
    <m/>
    <m/>
    <m/>
    <m/>
    <n v="1"/>
    <s v="1_x000a_"/>
    <n v="1"/>
    <d v="2025-08-01T00:00:00"/>
    <d v="2026-06-30T00:00:00"/>
    <n v="47.571428571428569"/>
    <n v="0.66"/>
    <s v="DGF_x000a_DS - Subproceso: Fiscalización y Liquidación_x000a_Direcciones Seccionales competentes"/>
    <n v="0.66"/>
    <x v="2"/>
  </r>
  <r>
    <x v="2"/>
    <x v="2"/>
    <m/>
    <m/>
    <m/>
    <m/>
    <m/>
    <m/>
    <n v="4"/>
    <n v="1"/>
    <s v="1_x000a_"/>
    <n v="1"/>
    <d v="2024-09-01T00:00:00"/>
    <d v="2025-03-18T00:00:00"/>
    <n v="28.285714285714285"/>
    <n v="1"/>
    <s v="DGF_x000a_NC - Subproceso: Fiscalización y Liquidación_x000a_Dirección de Gestión de Fiscalización_x000a_Subdirección de Fiscalización Tributaria_x000a_Coordinación de sistemas de información y Procedimiento de Fiscalización Tributaria"/>
    <n v="1"/>
    <x v="0"/>
  </r>
  <r>
    <x v="2"/>
    <x v="2"/>
    <m/>
    <m/>
    <m/>
    <m/>
    <s v="OB1."/>
    <m/>
    <m/>
    <n v="1"/>
    <s v="1_x000a_"/>
    <n v="1"/>
    <d v="2024-12-17T00:00:00"/>
    <d v="2025-03-18T00:00:00"/>
    <n v="13"/>
    <n v="1"/>
    <s v="DGF_x000a_NC - Subproceso: Fiscalización y Liquidación_x000a_Dirección de Gestión de Fiscalización_x000a_Subdirección de Fiscalización Tributaria_x000a_Coordinación de sistemas de información y Procedimiento de Fiscalización Tributaria"/>
    <n v="1"/>
    <x v="0"/>
  </r>
  <r>
    <x v="2"/>
    <x v="2"/>
    <m/>
    <m/>
    <m/>
    <m/>
    <m/>
    <m/>
    <m/>
    <n v="1"/>
    <s v="1_x000a_"/>
    <n v="1"/>
    <d v="2024-09-01T00:00:00"/>
    <d v="2025-03-18T00:00:00"/>
    <n v="28.285714285714285"/>
    <n v="1"/>
    <s v="DGF_x000a_NC - Subproceso: Fiscalización y Liquidación_x000a_Dirección de Gestión de Fiscalización_x000a_Subdirección de Fiscalización Tributaria_x000a_Coordinación de sistemas de información y Procedimiento de Fiscalización Tributaria"/>
    <n v="1"/>
    <x v="0"/>
  </r>
  <r>
    <x v="2"/>
    <x v="2"/>
    <m/>
    <m/>
    <m/>
    <m/>
    <s v="OB2."/>
    <m/>
    <m/>
    <n v="1"/>
    <s v="1_x000a_"/>
    <n v="1"/>
    <d v="2024-12-17T00:00:00"/>
    <d v="2025-03-18T00:00:00"/>
    <n v="13"/>
    <n v="1"/>
    <s v="DGF_x000a_DS - Subproceso Asistencia al Usuaraio_x000a_Subdirección de Administración del RUT"/>
    <n v="1"/>
    <x v="0"/>
  </r>
  <r>
    <x v="2"/>
    <x v="2"/>
    <m/>
    <m/>
    <m/>
    <m/>
    <m/>
    <m/>
    <m/>
    <n v="1"/>
    <s v="1_x000a_"/>
    <n v="1"/>
    <d v="2025-03-01T00:00:00"/>
    <d v="2025-03-18T00:00:00"/>
    <n v="2.4285714285714284"/>
    <n v="1"/>
    <s v="DGF_x000a_NC - Subproceso Innovación y Tecnología_x000a_Subdirección de Gestión de Innovación y Tecnología."/>
    <n v="1"/>
    <x v="0"/>
  </r>
  <r>
    <x v="2"/>
    <x v="2"/>
    <s v="Insp. 170700-29-2025-02-05_x000a_Información reservada"/>
    <m/>
    <m/>
    <m/>
    <s v="I1."/>
    <m/>
    <n v="1"/>
    <n v="1"/>
    <s v="1_x000a_"/>
    <n v="4"/>
    <d v="2026-03-01T00:00:00"/>
    <d v="2026-07-30T00:00:00"/>
    <n v="21.571428571428573"/>
    <n v="1"/>
    <s v="DGF_x000a_Subdirección de Recursos Jurídicos"/>
    <n v="1"/>
    <x v="0"/>
  </r>
  <r>
    <x v="2"/>
    <x v="2"/>
    <m/>
    <m/>
    <m/>
    <m/>
    <m/>
    <m/>
    <n v="2"/>
    <n v="1"/>
    <s v="1_x000a_"/>
    <n v="1"/>
    <d v="2026-03-30T00:00:00"/>
    <d v="2026-06-30T00:00:00"/>
    <n v="13.142857142857142"/>
    <n v="1"/>
    <s v="DGF_x000a_Dirección de Gestión Jurídica"/>
    <n v="1"/>
    <x v="0"/>
  </r>
  <r>
    <x v="2"/>
    <x v="2"/>
    <m/>
    <m/>
    <m/>
    <m/>
    <m/>
    <m/>
    <n v="2"/>
    <n v="1"/>
    <s v="1_x000a_"/>
    <n v="1"/>
    <d v="2026-03-30T00:00:00"/>
    <d v="2026-06-30T00:00:00"/>
    <n v="13.142857142857142"/>
    <n v="0"/>
    <s v="DGF_x000a_Dirección de Gestión Jurídica"/>
    <n v="0"/>
    <x v="2"/>
  </r>
  <r>
    <x v="2"/>
    <x v="2"/>
    <m/>
    <m/>
    <m/>
    <m/>
    <m/>
    <m/>
    <n v="3"/>
    <n v="1"/>
    <s v="1_x000a_"/>
    <n v="1"/>
    <d v="2026-03-15T00:00:00"/>
    <d v="2026-12-31T00:00:00"/>
    <n v="41.571428571428569"/>
    <n v="0"/>
    <s v="DGF_x000a_Subdirección de Fiscalización Aduanera_x000a__x000a_(Grupo Informal Supervisión)"/>
    <n v="0"/>
    <x v="1"/>
  </r>
  <r>
    <x v="2"/>
    <x v="2"/>
    <m/>
    <m/>
    <s v="H1."/>
    <m/>
    <m/>
    <m/>
    <n v="4"/>
    <n v="1"/>
    <s v="1_x000a_"/>
    <n v="1"/>
    <d v="2026-03-15T00:00:00"/>
    <d v="2026-12-31T00:00:00"/>
    <n v="41.571428571428569"/>
    <n v="0"/>
    <s v="DGF_x000a_Subdirección de Fiscalización Aduanera_x000a_(Grupo Informal Supervisión)"/>
    <n v="0"/>
    <x v="1"/>
  </r>
  <r>
    <x v="2"/>
    <x v="2"/>
    <m/>
    <m/>
    <s v="H2."/>
    <m/>
    <m/>
    <m/>
    <s v="5_x000a_"/>
    <n v="1"/>
    <s v="1_x000a_"/>
    <n v="1"/>
    <d v="2026-03-15T00:00:00"/>
    <d v="2026-12-31T00:00:00"/>
    <n v="41.571428571428569"/>
    <n v="0"/>
    <s v="DGF_x000a_Subdirección de Fiscalización Aduanera_x000a_(Grupo Informal Supervisión)"/>
    <n v="0"/>
    <x v="1"/>
  </r>
  <r>
    <x v="2"/>
    <x v="2"/>
    <m/>
    <m/>
    <m/>
    <m/>
    <m/>
    <m/>
    <n v="6"/>
    <n v="1"/>
    <s v="1_x000a_"/>
    <n v="1"/>
    <d v="2026-03-15T00:00:00"/>
    <d v="2026-12-31T00:00:00"/>
    <n v="41.571428571428569"/>
    <n v="0"/>
    <s v="DGF_x000a_Subdirección de Fiscalización Aduanera_x000a_(Grupo Informal Supervisión)"/>
    <n v="0"/>
    <x v="1"/>
  </r>
  <r>
    <x v="2"/>
    <x v="2"/>
    <m/>
    <m/>
    <m/>
    <m/>
    <s v="OB1."/>
    <m/>
    <n v="7"/>
    <n v="1"/>
    <s v="1_x000a_"/>
    <n v="1"/>
    <d v="2026-03-15T00:00:00"/>
    <d v="2026-12-31T00:00:00"/>
    <n v="41.571428571428569"/>
    <n v="0"/>
    <s v="DGF_x000a_Subdirección de Fiscalización Aduanera_x000a_(Grupo Informal Supervisión)"/>
    <n v="0"/>
    <x v="1"/>
  </r>
  <r>
    <x v="2"/>
    <x v="2"/>
    <m/>
    <m/>
    <m/>
    <m/>
    <s v="OB2."/>
    <m/>
    <n v="8"/>
    <n v="1"/>
    <s v="1_x000a_"/>
    <n v="1"/>
    <d v="2026-03-16T00:00:00"/>
    <d v="2026-07-30T00:00:00"/>
    <n v="19.428571428571427"/>
    <n v="0"/>
    <s v="DGF_x000a_Subdirección de Fiscalización Cambiaria"/>
    <n v="0"/>
    <x v="1"/>
  </r>
  <r>
    <x v="2"/>
    <x v="2"/>
    <m/>
    <m/>
    <m/>
    <m/>
    <s v="OB3."/>
    <m/>
    <n v="9"/>
    <n v="1"/>
    <s v="1_x000a_"/>
    <n v="1"/>
    <d v="2026-03-30T00:00:00"/>
    <d v="2026-07-30T00:00:00"/>
    <n v="17.428571428571427"/>
    <n v="0"/>
    <s v="DGF_x000a_Subdirección de Fiscalización Cambiaria"/>
    <n v="0"/>
    <x v="1"/>
  </r>
  <r>
    <x v="2"/>
    <x v="2"/>
    <m/>
    <m/>
    <m/>
    <m/>
    <m/>
    <m/>
    <n v="9"/>
    <n v="1"/>
    <s v="1_x000a_"/>
    <n v="1"/>
    <d v="2026-03-30T00:00:00"/>
    <d v="2026-07-30T00:00:00"/>
    <n v="17.428571428571427"/>
    <n v="0"/>
    <s v="DGF_x000a_Subdirección de Fiscalización Cambiaria"/>
    <n v="0"/>
    <x v="1"/>
  </r>
  <r>
    <x v="2"/>
    <x v="2"/>
    <m/>
    <m/>
    <m/>
    <m/>
    <m/>
    <m/>
    <n v="10"/>
    <n v="1"/>
    <s v="1_x000a_"/>
    <n v="1"/>
    <d v="2026-03-30T00:00:00"/>
    <d v="2026-07-30T00:00:00"/>
    <n v="17.428571428571427"/>
    <n v="0"/>
    <s v="DGF_x000a_Subdirección de Fiscalización Cambiaria"/>
    <n v="0"/>
    <x v="1"/>
  </r>
  <r>
    <x v="2"/>
    <x v="2"/>
    <m/>
    <m/>
    <m/>
    <m/>
    <s v="OB4."/>
    <m/>
    <n v="11"/>
    <n v="1"/>
    <s v="1_x000a_"/>
    <n v="1"/>
    <d v="2026-03-02T00:00:00"/>
    <d v="2026-12-31T00:00:00"/>
    <n v="43.428571428571431"/>
    <n v="0"/>
    <s v="DGF_x000a_Subdirección de Fiscalización Aduanera_x000a_(Grupo Informal Supervisión)"/>
    <n v="0"/>
    <x v="1"/>
  </r>
  <r>
    <x v="2"/>
    <x v="2"/>
    <m/>
    <m/>
    <m/>
    <m/>
    <s v="OB5."/>
    <m/>
    <n v="12"/>
    <n v="1"/>
    <s v="1_x000a_"/>
    <n v="1"/>
    <d v="2026-07-01T00:00:00"/>
    <d v="2026-07-30T00:00:00"/>
    <n v="4.1428571428571432"/>
    <n v="0"/>
    <s v="DGF_x000a_Subdirección de Fiscalización Cambiaria"/>
    <n v="0"/>
    <x v="1"/>
  </r>
  <r>
    <x v="2"/>
    <x v="2"/>
    <m/>
    <m/>
    <m/>
    <m/>
    <s v="OB5."/>
    <m/>
    <n v="12"/>
    <n v="1"/>
    <s v="1_x000a_"/>
    <n v="1"/>
    <d v="2026-03-30T00:00:00"/>
    <d v="2026-07-30T00:00:00"/>
    <n v="17.428571428571427"/>
    <n v="0"/>
    <s v="DGF_x000a_Subdirección de Fiscalización Cambiaria"/>
    <n v="0"/>
    <x v="1"/>
  </r>
  <r>
    <x v="0"/>
    <x v="2"/>
    <s v="Insp. 1707022417_x000a_Información reservada"/>
    <m/>
    <s v="H1."/>
    <m/>
    <m/>
    <m/>
    <n v="1"/>
    <n v="1"/>
    <s v="1_x000a_"/>
    <n v="1"/>
    <d v="2024-02-01T00:00:00"/>
    <d v="2025-03-31T00:00:00"/>
    <n v="60.571428571428569"/>
    <n v="1"/>
    <s v="DGA_x000a_NC- Subproceso Operación Aduanera_x000a_Subdirección de Operación Aduanera _x000a_"/>
    <n v="1"/>
    <x v="0"/>
  </r>
  <r>
    <x v="0"/>
    <x v="2"/>
    <m/>
    <m/>
    <s v="H2."/>
    <m/>
    <m/>
    <m/>
    <n v="2"/>
    <n v="1"/>
    <s v="1_x000a_"/>
    <n v="1"/>
    <d v="2024-02-01T00:00:00"/>
    <d v="2025-03-31T00:00:00"/>
    <n v="60.571428571428569"/>
    <n v="1"/>
    <s v="DGA_x000a_NC - Subproceso de innovación y Tecnología_x000a_Dirección de Gestión de Innovación y Tecnología "/>
    <n v="1"/>
    <x v="0"/>
  </r>
  <r>
    <x v="0"/>
    <x v="2"/>
    <m/>
    <m/>
    <s v="H3."/>
    <m/>
    <m/>
    <m/>
    <n v="3"/>
    <n v="1"/>
    <s v="1_x000a_"/>
    <n v="1"/>
    <d v="2023-11-01T00:00:00"/>
    <d v="2025-03-31T00:00:00"/>
    <n v="73.714285714285708"/>
    <n v="1"/>
    <s v="DGA_x000a_NC - Subproceso de innovación y Tecnología_x000a_Dirección de Gestión de Innovación y Tecnología "/>
    <n v="1"/>
    <x v="0"/>
  </r>
  <r>
    <x v="0"/>
    <x v="2"/>
    <m/>
    <m/>
    <s v="H4."/>
    <m/>
    <m/>
    <m/>
    <n v="4"/>
    <n v="1"/>
    <s v="1_x000a_"/>
    <n v="1"/>
    <d v="2024-02-01T00:00:00"/>
    <d v="2025-03-31T00:00:00"/>
    <n v="60.571428571428569"/>
    <n v="1"/>
    <s v="DGA_x000a_NC- Subproceso Operación Aduanera_x000a_Subdirección de Operación Aduanera _x000a_"/>
    <n v="1"/>
    <x v="0"/>
  </r>
  <r>
    <x v="0"/>
    <x v="2"/>
    <m/>
    <m/>
    <m/>
    <m/>
    <m/>
    <m/>
    <n v="5"/>
    <n v="1"/>
    <s v="1_x000a_"/>
    <n v="1"/>
    <d v="2023-11-01T00:00:00"/>
    <d v="2025-03-31T00:00:00"/>
    <n v="73.714285714285708"/>
    <n v="1"/>
    <s v="DGA_x000a_NC - Subproceso de innovación y Tecnología_x000a_Dirección de Gestión de Innovación y Tecnología "/>
    <n v="1"/>
    <x v="0"/>
  </r>
  <r>
    <x v="0"/>
    <x v="2"/>
    <m/>
    <m/>
    <m/>
    <m/>
    <m/>
    <m/>
    <n v="6"/>
    <n v="1"/>
    <s v="1_x000a_"/>
    <n v="1"/>
    <d v="2023-11-01T00:00:00"/>
    <d v="2025-05-31T00:00:00"/>
    <n v="82.428571428571431"/>
    <n v="1"/>
    <s v="DGA_x000a_NC- Subproceso Operación Aduanera_x000a_Subdirección de Operación Aduanera _x000a__x000a_NC - Subproceso de innovación y Tecnología_x000a_Dirección de Gestión de Innovación y Tecnología _x000a__x000a_ACTUALIZADO_x000a_30112021_x000a__x000a_REFORMULADO_x000a_09122022"/>
    <n v="1"/>
    <x v="0"/>
  </r>
  <r>
    <x v="0"/>
    <x v="2"/>
    <m/>
    <m/>
    <m/>
    <m/>
    <m/>
    <m/>
    <n v="7"/>
    <n v="1"/>
    <s v="1_x000a_"/>
    <n v="7"/>
    <d v="2025-06-01T00:00:00"/>
    <d v="2026-12-31T00:00:00"/>
    <n v="82.571428571428569"/>
    <n v="0"/>
    <s v="DGA_x000a_NC - Subproceso de innovación y Tecnología_x000a_Dirección de Gestión de Innovación y Tecnología "/>
    <n v="0"/>
    <x v="1"/>
  </r>
  <r>
    <x v="0"/>
    <x v="2"/>
    <m/>
    <m/>
    <m/>
    <m/>
    <m/>
    <m/>
    <n v="8"/>
    <n v="1"/>
    <s v="1_x000a_"/>
    <n v="1"/>
    <d v="2025-06-01T00:00:00"/>
    <d v="2026-12-31T00:00:00"/>
    <n v="82.571428571428569"/>
    <n v="0"/>
    <s v="DGA_x000a_NC- Subproceso Operación Aduanera_x000a_Subdirección de Operación Aduanera _x000a_"/>
    <n v="0"/>
    <x v="1"/>
  </r>
  <r>
    <x v="0"/>
    <x v="2"/>
    <m/>
    <m/>
    <m/>
    <m/>
    <m/>
    <m/>
    <n v="9"/>
    <n v="1"/>
    <s v="1_x000a_"/>
    <n v="2"/>
    <d v="2025-06-01T00:00:00"/>
    <d v="2026-12-31T00:00:00"/>
    <n v="82.571428571428569"/>
    <n v="0"/>
    <s v="DGA_x000a_NC- Subproceso Operación Aduanera_x000a_Subdirección de Operación Aduanera _x000a__x000a_NC - Subproceso de innovación y Tecnología_x000a_Dirección de Gestión de Innovación y Tecnología _x000a__x000a_ACTUALIZADO_x000a_30112021_x000a__x000a_REFORMULADO_x000a_09122022"/>
    <n v="0"/>
    <x v="1"/>
  </r>
  <r>
    <x v="0"/>
    <x v="2"/>
    <m/>
    <m/>
    <m/>
    <m/>
    <m/>
    <m/>
    <n v="10"/>
    <n v="1"/>
    <s v="1_x000a_"/>
    <n v="1"/>
    <d v="2020-01-01T00:00:00"/>
    <d v="2020-02-15T00:00:00"/>
    <n v="6.4285714285714288"/>
    <n v="1"/>
    <s v="DGA_x000a_NC – Subproceso Operación Aduanera_x000a_Dirección de Gestión de Aduanas_x000a__x000a_Dirección de Gestión Organizacional_x000a__x000a_ACTUALIZADO_x000a_30112021_x000a__x000a_REFORMULADO_x000a_09122022"/>
    <n v="1"/>
    <x v="0"/>
  </r>
  <r>
    <x v="0"/>
    <x v="2"/>
    <m/>
    <m/>
    <m/>
    <m/>
    <m/>
    <m/>
    <n v="11"/>
    <n v="1"/>
    <s v="1_x000a_"/>
    <n v="1"/>
    <d v="2020-02-16T00:00:00"/>
    <d v="2020-03-15T00:00:00"/>
    <n v="4"/>
    <n v="1"/>
    <s v="DGA_x000a_NC – Subproceso Operación Aduanera_x000a_Subdirección de Gestión de Comercio Exterior _x000a_"/>
    <n v="1"/>
    <x v="0"/>
  </r>
  <r>
    <x v="0"/>
    <x v="2"/>
    <m/>
    <m/>
    <m/>
    <m/>
    <m/>
    <m/>
    <n v="12"/>
    <n v="1"/>
    <s v="1_x000a_"/>
    <n v="1"/>
    <d v="2020-01-01T00:00:00"/>
    <d v="2022-06-30T00:00:00"/>
    <n v="130.14285714285714"/>
    <n v="1"/>
    <s v="DGA_x000a_NC – Subproceso Operación Aduanera_x000a_Subdirección de Operación Aduanera_x000a__x000a_Coordinación de Procesos y Riesgos Operacionales _x000a__x000a_ACTUALIZADO_x000a_30112021_x000a__x000a_REFORMULADO_x000a_09122022"/>
    <n v="1"/>
    <x v="0"/>
  </r>
  <r>
    <x v="0"/>
    <x v="2"/>
    <m/>
    <m/>
    <m/>
    <m/>
    <m/>
    <m/>
    <n v="13"/>
    <n v="1"/>
    <s v="1_x000a_"/>
    <n v="1"/>
    <d v="2020-01-01T00:00:00"/>
    <d v="2020-02-28T00:00:00"/>
    <n v="8.2857142857142865"/>
    <n v="1"/>
    <s v="DGA_x000a_DS- Subproceso Operación Aduanera_x000a_Subdirección de Gestión de Comercio Exterior_x000a__x000a_ACTUALIZADO_x000a_30112021_x000a__x000a_REFORMULADO_x000a_09122022"/>
    <n v="1"/>
    <x v="0"/>
  </r>
  <r>
    <x v="0"/>
    <x v="2"/>
    <m/>
    <m/>
    <m/>
    <m/>
    <m/>
    <m/>
    <n v="14"/>
    <n v="1"/>
    <s v="1_x000a_"/>
    <n v="4"/>
    <d v="2020-03-01T00:00:00"/>
    <d v="2020-06-30T00:00:00"/>
    <n v="17.285714285714285"/>
    <n v="1"/>
    <s v="DGA_x000a_DS- Subproceso Operación Aduanera_x000a_Direcciones Seccionales de Aduanas de Barranquilla, Bogota y Cartagena"/>
    <n v="1"/>
    <x v="0"/>
  </r>
  <r>
    <x v="0"/>
    <x v="2"/>
    <m/>
    <m/>
    <m/>
    <m/>
    <m/>
    <m/>
    <n v="15"/>
    <n v="1"/>
    <s v="1_x000a_"/>
    <n v="1"/>
    <d v="2020-01-01T00:00:00"/>
    <d v="2020-01-31T00:00:00"/>
    <n v="4.2857142857142856"/>
    <n v="1"/>
    <s v="DGA_x000a_DS - Subproceso Operación Aduanera_x000a_Dirección Seccional de Aduanas de Bogotá_x000a_ACTUALIZADO_x000a_30112021_x000a__x000a_REFORMULADO _x000a_09122022_x000a_"/>
    <n v="1"/>
    <x v="0"/>
  </r>
  <r>
    <x v="0"/>
    <x v="2"/>
    <m/>
    <m/>
    <m/>
    <m/>
    <m/>
    <m/>
    <n v="16"/>
    <n v="1"/>
    <s v="1_x000a_"/>
    <n v="4"/>
    <d v="2020-03-01T00:00:00"/>
    <d v="2020-06-30T00:00:00"/>
    <n v="17.285714285714285"/>
    <n v="1"/>
    <s v="DGA_x000a_DS- Subproceso Operación Aduanera_x000a_Direcciones Seccionales de Aduanas de Barranquilla, Bogota y Cartagena"/>
    <n v="1"/>
    <x v="0"/>
  </r>
  <r>
    <x v="0"/>
    <x v="2"/>
    <m/>
    <m/>
    <m/>
    <m/>
    <m/>
    <m/>
    <n v="17"/>
    <n v="1"/>
    <s v="1_x000a_"/>
    <n v="4"/>
    <d v="2020-03-01T00:00:00"/>
    <d v="2020-06-30T00:00:00"/>
    <n v="17.285714285714285"/>
    <n v="1"/>
    <s v="DGA_x000a_DS- Subproceso Operación Aduanera_x000a_Direcciones Seccionales de Aduanas de Barranquilla, Bogota y Cartagena"/>
    <n v="1"/>
    <x v="0"/>
  </r>
  <r>
    <x v="0"/>
    <x v="2"/>
    <m/>
    <m/>
    <m/>
    <m/>
    <m/>
    <m/>
    <n v="18"/>
    <n v="1"/>
    <s v="1_x000a_"/>
    <n v="1"/>
    <d v="2020-01-01T00:00:00"/>
    <d v="2020-01-30T00:00:00"/>
    <n v="4.1428571428571432"/>
    <n v="1"/>
    <s v="DGA_x000a_Dirección Seccional de Aduanas Bogotá_x000a_GIT Asistencia Tecnologica"/>
    <n v="1"/>
    <x v="0"/>
  </r>
  <r>
    <x v="0"/>
    <x v="2"/>
    <m/>
    <m/>
    <m/>
    <m/>
    <m/>
    <m/>
    <n v="19"/>
    <n v="1"/>
    <s v="1_x000a_"/>
    <n v="1"/>
    <d v="2020-02-01T00:00:00"/>
    <d v="2020-02-28T00:00:00"/>
    <n v="3.8571428571428572"/>
    <n v="1"/>
    <s v="DGA_x000a_Subdirección de Gestión de Tecnologías de la Información y las Telecomunicaciones_x000a_Coordinación de Infraestructura Tecnológica_x000a__x000a_ACTUALIZADO_x000a_30112021_x000a__x000a_REFORMULADO _x000a_09122022"/>
    <n v="1"/>
    <x v="0"/>
  </r>
  <r>
    <x v="0"/>
    <x v="2"/>
    <m/>
    <m/>
    <m/>
    <m/>
    <m/>
    <m/>
    <n v="20"/>
    <n v="1"/>
    <s v="1_x000a_"/>
    <n v="1"/>
    <d v="2020-02-01T00:00:00"/>
    <d v="2020-02-28T00:00:00"/>
    <n v="3.8571428571428572"/>
    <n v="1"/>
    <s v="DGA_x000a_Subdirección de Gestión de Tecnologías de la Información y las Telecomunicaciones_x000a_Coordinación de Infraestructura Tecnológica_x000a__x000a_Dirección de Impuestos y Aduanas Bogotá_x000a_GIT Asistencia Tecnologica_x000a__x000a_ACTUALIZADO_x000a_30112021_x000a__x000a_REFORMULADO _x000a_09122022"/>
    <n v="1"/>
    <x v="0"/>
  </r>
  <r>
    <x v="0"/>
    <x v="2"/>
    <m/>
    <m/>
    <m/>
    <m/>
    <m/>
    <m/>
    <n v="21"/>
    <n v="1"/>
    <s v="1_x000a_"/>
    <n v="1"/>
    <d v="2020-01-01T00:00:00"/>
    <d v="2020-02-28T00:00:00"/>
    <n v="8.2857142857142865"/>
    <n v="1"/>
    <s v="DGA_x000a__x000a_Dirección Seccional de Aduanas Bogotá_x000a_GIT Asistencia Tecnologica_x000a__x000a_ACTUALIZADO_x000a_30112021_x000a__x000a_REFORMULADO _x000a_09122022"/>
    <n v="1"/>
    <x v="0"/>
  </r>
  <r>
    <x v="0"/>
    <x v="2"/>
    <m/>
    <m/>
    <m/>
    <m/>
    <m/>
    <m/>
    <n v="22"/>
    <n v="1"/>
    <s v="1_x000a_"/>
    <n v="1"/>
    <d v="2020-03-01T00:00:00"/>
    <d v="2020-06-30T00:00:00"/>
    <n v="17.285714285714285"/>
    <n v="1"/>
    <s v="DGA_x000a__x000a_Dirección Seccional de Aduanas Bogotá_x000a_GIT Asistencia Tecnologica_x000a__x000a_ACTUALIZADO_x000a_30112021_x000a__x000a_REFORMULADO _x000a_09122022"/>
    <n v="1"/>
    <x v="0"/>
  </r>
  <r>
    <x v="0"/>
    <x v="2"/>
    <m/>
    <m/>
    <m/>
    <m/>
    <m/>
    <m/>
    <n v="23"/>
    <n v="1"/>
    <s v="1_x000a_"/>
    <n v="1"/>
    <d v="2020-07-01T00:00:00"/>
    <d v="2020-08-30T00:00:00"/>
    <n v="8.5714285714285712"/>
    <n v="1"/>
    <s v="DGA_x000a__x000a_Dirección Seccional de Aduanas Bogotá_x000a_GIT Asistencia Tecnologica_x000a__x000a_ACTUALIZADO_x000a_30112021_x000a__x000a_REFORMULADO _x000a_09122022"/>
    <n v="1"/>
    <x v="0"/>
  </r>
  <r>
    <x v="0"/>
    <x v="2"/>
    <m/>
    <m/>
    <m/>
    <m/>
    <m/>
    <m/>
    <n v="24"/>
    <n v="1"/>
    <s v="1_x000a_"/>
    <n v="1"/>
    <d v="2020-01-01T00:00:00"/>
    <d v="2020-02-28T00:00:00"/>
    <n v="8.2857142857142865"/>
    <n v="1"/>
    <s v="DGA_x000a_DS- Subproceso Operación Aduanera_x000a_Direcciones Seccionales de Aduanas de Barranquilla, Bogota y Cartagena"/>
    <n v="1"/>
    <x v="0"/>
  </r>
  <r>
    <x v="0"/>
    <x v="2"/>
    <m/>
    <m/>
    <m/>
    <m/>
    <m/>
    <m/>
    <n v="25"/>
    <n v="1"/>
    <s v="1_x000a_"/>
    <n v="1"/>
    <d v="2020-03-01T00:00:00"/>
    <d v="2020-06-30T00:00:00"/>
    <n v="17.285714285714285"/>
    <n v="1"/>
    <s v="DGA_x000a_NC - Subproceso Innovación y Tecnología_x000a_Subdirección de Gestión de Tecnologías de la Información y las Telecomunicaciones_x000a__x000a_ACTUALIZADO_x000a_30112021_x000a__x000a_REFORMULADO_x000a_09122022"/>
    <n v="1"/>
    <x v="0"/>
  </r>
  <r>
    <x v="0"/>
    <x v="2"/>
    <s v="Insp. 1707022418_x000a_Información reservada"/>
    <m/>
    <s v="H1."/>
    <m/>
    <m/>
    <m/>
    <n v="1"/>
    <n v="1"/>
    <s v="1_x000a_"/>
    <n v="1"/>
    <d v="2020-06-01T00:00:00"/>
    <d v="2020-08-31T00:00:00"/>
    <n v="13"/>
    <n v="1"/>
    <s v="DGA_x000a_NC - Subproceso Seguridad de la Información_x000a_Oficina de Seguridad de la Información_x000a__x000a_ACTUALIZADO_x000a_30112021"/>
    <n v="1"/>
    <x v="0"/>
  </r>
  <r>
    <x v="0"/>
    <x v="2"/>
    <m/>
    <m/>
    <s v="H2."/>
    <m/>
    <m/>
    <m/>
    <n v="2"/>
    <n v="1"/>
    <s v="1_x000a_"/>
    <n v="2"/>
    <d v="2020-09-01T00:00:00"/>
    <d v="2021-02-01T00:00:00"/>
    <n v="21.857142857142858"/>
    <n v="1"/>
    <s v="DGA_x000a_NC - Subproceso Seguridad de la Información_x000a_Oficina de Seguridad de la Información_x000a_ _x000a_NC - Subproceso Comunicaciones_x000a_Oficina de Comunicaciones_x000a__x000a_NC - Subproceso Innovación y Tecnología_x000a_Subdirección de Gestión de Tecnologías de Información y Telecomunicaciones_x000a__x000a_NC - Subproceso Desarrollo del Talento Humano_x000a_Subdirección Escuela de Impuestos y Aduanas_x000a__x000a_ACTUALIZADO_x000a_30112021"/>
    <n v="1"/>
    <x v="0"/>
  </r>
  <r>
    <x v="0"/>
    <x v="2"/>
    <m/>
    <m/>
    <s v="H3."/>
    <m/>
    <m/>
    <m/>
    <n v="3"/>
    <n v="1"/>
    <s v="1_x000a_"/>
    <n v="1"/>
    <d v="2020-10-01T00:00:00"/>
    <d v="2020-12-31T00:00:00"/>
    <n v="13"/>
    <n v="1"/>
    <s v="DGA_x000a_NC - Subproceso Seguridad de la Información_x000a_Oficina de Seguridad de la Información_x000a__x000a_ACTUALIZADO_x000a_30112021"/>
    <n v="1"/>
    <x v="0"/>
  </r>
  <r>
    <x v="0"/>
    <x v="2"/>
    <m/>
    <m/>
    <s v="H4._x000a_"/>
    <m/>
    <m/>
    <m/>
    <n v="4"/>
    <n v="1"/>
    <s v="1_x000a_"/>
    <n v="1"/>
    <d v="2021-01-01T00:00:00"/>
    <d v="2021-11-30T00:00:00"/>
    <n v="47.571428571428569"/>
    <n v="1"/>
    <s v="DGA_x000a_NC - Subproceso Seguridad de la Información_x000a_Oficina de Seguridad de la Información_x000a__x000a_NC - Subproceso Innovación y Tecnología_x000a_Subdirección de Gestión de Tecnología de Información y Telecomunicaciones_x000a__x000a_ACTUALIZADO_x000a_30112021"/>
    <n v="1"/>
    <x v="0"/>
  </r>
  <r>
    <x v="0"/>
    <x v="2"/>
    <m/>
    <m/>
    <s v="H5._x000a_"/>
    <m/>
    <m/>
    <m/>
    <n v="5"/>
    <n v="1"/>
    <s v="1_x000a_"/>
    <n v="1"/>
    <d v="2020-07-01T00:00:00"/>
    <d v="2020-12-30T00:00:00"/>
    <n v="26"/>
    <n v="1"/>
    <s v="DGA_x000a_DS - Subproceso Operación Aduanera_x000a_Direcciones Seccionales de impuestos y Aduanas y de Aduanas_x000a__x000a_ACTUALIZADO_x000a_30112021"/>
    <n v="1"/>
    <x v="0"/>
  </r>
  <r>
    <x v="0"/>
    <x v="2"/>
    <m/>
    <m/>
    <s v="H6."/>
    <m/>
    <m/>
    <m/>
    <n v="6"/>
    <n v="1"/>
    <s v="1_x000a_"/>
    <n v="1"/>
    <d v="2024-03-01T00:00:00"/>
    <d v="2025-03-31T00:00:00"/>
    <n v="56.428571428571431"/>
    <n v="1"/>
    <s v="DGA_x000a_NC – Subproceso Operación Aduanera_x000a_Subdirección de Operación Aduanera_x000a_"/>
    <n v="1"/>
    <x v="0"/>
  </r>
  <r>
    <x v="0"/>
    <x v="2"/>
    <m/>
    <m/>
    <s v="H7."/>
    <m/>
    <m/>
    <m/>
    <n v="7"/>
    <n v="1"/>
    <s v="1_x000a_"/>
    <n v="1"/>
    <d v="2024-03-01T00:00:00"/>
    <d v="2025-03-31T00:00:00"/>
    <n v="56.428571428571431"/>
    <n v="1"/>
    <s v="DGA_x000a_NC - Subproceso Innovación y Tecnología_x000a_Dirección de Gestión de Innovación y Tecnología_x000a_"/>
    <n v="1"/>
    <x v="0"/>
  </r>
  <r>
    <x v="0"/>
    <x v="2"/>
    <m/>
    <m/>
    <m/>
    <m/>
    <m/>
    <m/>
    <n v="8"/>
    <n v="1"/>
    <s v="1_x000a_"/>
    <n v="1"/>
    <d v="2024-03-01T00:00:00"/>
    <d v="2025-03-31T00:00:00"/>
    <n v="56.428571428571431"/>
    <n v="1"/>
    <s v="DGA_x000a_NC – Subproceso Operación Aduanera_x000a_Subdirección de Operación Aduanera_x000a_"/>
    <n v="1"/>
    <x v="0"/>
  </r>
  <r>
    <x v="0"/>
    <x v="2"/>
    <m/>
    <m/>
    <m/>
    <m/>
    <m/>
    <m/>
    <n v="9"/>
    <n v="1"/>
    <s v="1_x000a_"/>
    <n v="1"/>
    <d v="2024-03-01T00:00:00"/>
    <d v="2025-03-31T00:00:00"/>
    <n v="56.428571428571431"/>
    <n v="1"/>
    <s v="DGA_x000a_NC - Subproceso Innovación y Tecnología_x000a_Dirección de Gestión de Innovación y Tecnología_x000a_"/>
    <n v="1"/>
    <x v="0"/>
  </r>
  <r>
    <x v="0"/>
    <x v="2"/>
    <m/>
    <m/>
    <m/>
    <m/>
    <m/>
    <m/>
    <n v="10"/>
    <n v="1"/>
    <s v="1_x000a_"/>
    <n v="1"/>
    <d v="2024-03-01T00:00:00"/>
    <d v="2025-03-31T00:00:00"/>
    <n v="56.428571428571431"/>
    <n v="1"/>
    <s v="DGA_x000a_NC – Subproceso Operación Aduanera_x000a_Subdirección de Operación Aduanera_x000a__x000a_NC - Subproceso Innovación y Tecnología_x000a_Dirección de Gestión de Innovación y Tecnología_x000a_"/>
    <n v="1"/>
    <x v="0"/>
  </r>
  <r>
    <x v="0"/>
    <x v="2"/>
    <m/>
    <m/>
    <m/>
    <m/>
    <m/>
    <m/>
    <n v="11"/>
    <n v="1"/>
    <s v="1_x000a_"/>
    <n v="3"/>
    <d v="2025-04-01T00:00:00"/>
    <d v="2026-07-31T00:00:00"/>
    <n v="69.428571428571431"/>
    <n v="0.61"/>
    <s v="DGA_x000a_NC - Subproceso Innovación y Tecnología_x000a_Dirección de Gestión de Innovación y Tecnología_x000a_"/>
    <n v="0.61"/>
    <x v="1"/>
  </r>
  <r>
    <x v="0"/>
    <x v="2"/>
    <m/>
    <m/>
    <m/>
    <m/>
    <m/>
    <m/>
    <n v="12"/>
    <n v="1"/>
    <s v="1_x000a_"/>
    <n v="1"/>
    <d v="2025-04-01T00:00:00"/>
    <d v="2026-07-31T00:00:00"/>
    <n v="69.428571428571431"/>
    <n v="0"/>
    <s v="DGA_x000a_NC – Subproceso Operación Aduanera_x000a_Subdirección de Operación Aduanera_x000a_"/>
    <n v="0"/>
    <x v="1"/>
  </r>
  <r>
    <x v="0"/>
    <x v="2"/>
    <m/>
    <m/>
    <m/>
    <m/>
    <m/>
    <m/>
    <n v="13"/>
    <n v="1"/>
    <s v="1_x000a_"/>
    <n v="2"/>
    <d v="2025-04-01T00:00:00"/>
    <d v="2026-07-31T00:00:00"/>
    <n v="69.428571428571431"/>
    <n v="0"/>
    <s v="DGA_x000a_NC – Subproceso Operación Aduanera_x000a_Subdirección de Operación Aduanera_x000a__x000a_NC - Subproceso Innovación y Tecnología_x000a_Dirección de Gestión de Innovación y Tecnología_x000a_"/>
    <n v="0"/>
    <x v="1"/>
  </r>
  <r>
    <x v="0"/>
    <x v="2"/>
    <m/>
    <m/>
    <m/>
    <m/>
    <m/>
    <m/>
    <n v="14"/>
    <n v="1"/>
    <s v="1_x000a_"/>
    <n v="4"/>
    <d v="2023-05-01T00:00:00"/>
    <d v="2024-06-30T00:00:00"/>
    <n v="60.857142857142854"/>
    <n v="1"/>
    <s v="DGA_x000a_NC – Subproceso Operación Aduanera_x000a_Direcciones Seccionales de Impuestos y Aduanas y Direcciones Seccionales de Aduanas_x000a_Divisiones de  Operaciòn Aduanera_x000a_Divisiones de transito y carga o a quien corresponda."/>
    <n v="1"/>
    <x v="0"/>
  </r>
  <r>
    <x v="0"/>
    <x v="2"/>
    <m/>
    <m/>
    <m/>
    <m/>
    <m/>
    <m/>
    <n v="15"/>
    <n v="1"/>
    <s v="1_x000a_"/>
    <n v="2"/>
    <d v="2023-05-01T00:00:00"/>
    <d v="2024-06-30T00:00:00"/>
    <n v="60.857142857142854"/>
    <n v="1"/>
    <s v="DGA_x000a_NC – Subproceso Operación Aduanera_x000a_Subdirección de Operación Aduanera"/>
    <n v="1"/>
    <x v="0"/>
  </r>
  <r>
    <x v="0"/>
    <x v="2"/>
    <m/>
    <m/>
    <m/>
    <m/>
    <m/>
    <m/>
    <n v="16"/>
    <n v="1"/>
    <s v="1_x000a_"/>
    <n v="1"/>
    <d v="2020-01-01T00:00:00"/>
    <d v="2020-07-31T00:00:00"/>
    <n v="30.285714285714285"/>
    <n v="1"/>
    <s v="DGA_x000a_NC – Subproceso Operación Aduanera_x000a_Subdirección de Operación Aduanera_x000a_Coordinación de Organización y Gestión de Calidad"/>
    <n v="1"/>
    <x v="0"/>
  </r>
  <r>
    <x v="0"/>
    <x v="2"/>
    <m/>
    <m/>
    <m/>
    <m/>
    <m/>
    <m/>
    <n v="17"/>
    <n v="1"/>
    <s v="1_x000a_"/>
    <n v="1"/>
    <d v="2020-01-01T00:00:00"/>
    <d v="2022-06-30T00:00:00"/>
    <n v="130.14285714285714"/>
    <n v="1"/>
    <s v="DGA_x000a_NC – Subproceso Operación Aduanera_x000a_Subdirección de Operación Aduanera_x000a_Coordinación de Procesos y Riesgos Operacionales"/>
    <n v="1"/>
    <x v="0"/>
  </r>
  <r>
    <x v="0"/>
    <x v="2"/>
    <m/>
    <m/>
    <m/>
    <m/>
    <m/>
    <m/>
    <n v="18"/>
    <n v="1"/>
    <s v="1_x000a_"/>
    <n v="1"/>
    <d v="2020-04-15T00:00:00"/>
    <d v="2020-07-31T00:00:00"/>
    <n v="15.285714285714286"/>
    <n v="1"/>
    <s v="DGA_x000a_NC - Subproceso Innovación y Tecnología_x000a_Subdirección de Gestión de Tecnología de Información y Telecomunicaciones_x000a__x000a_NC - Subproceso Operación Aduanera_x000a_Subdirección de Gestión de Comercio Exterior_x000a__x000a_ACTUALIZADO_x000a_30112021"/>
    <n v="1"/>
    <x v="0"/>
  </r>
  <r>
    <x v="0"/>
    <x v="2"/>
    <m/>
    <m/>
    <m/>
    <m/>
    <m/>
    <m/>
    <n v="19"/>
    <n v="1"/>
    <s v="1_x000a_"/>
    <n v="1"/>
    <d v="2020-04-15T00:00:00"/>
    <d v="2020-05-31T00:00:00"/>
    <n v="6.5714285714285712"/>
    <n v="1"/>
    <s v="DGA_x000a_NC – Subproceso Operación Aduanera_x000a_División Gestión Control Carga_x000a_"/>
    <n v="1"/>
    <x v="0"/>
  </r>
  <r>
    <x v="0"/>
    <x v="2"/>
    <s v="TA_x000a__x000a_Insp. 17070304_x000a_Insp. 17070307_x000a_Insp. 17070333_x000a_Información reservada"/>
    <m/>
    <s v="TA_x000a__x000a_Insp. 17070304_x000a_Insp. 17070307_x000a_Insp. 17070333"/>
    <m/>
    <m/>
    <m/>
    <n v="1"/>
    <n v="1"/>
    <s v="1_x000a_"/>
    <n v="1"/>
    <d v="2023-11-01T00:00:00"/>
    <d v="2024-07-31T00:00:00"/>
    <n v="39"/>
    <n v="1"/>
    <s v="DGA_x000a_NC - Subproceso Innovación y Tecnología_x000a_Subdirección de Innovación y Proyectos_x000a__x000a_NC – Subproceso Operación Aduanera_x000a_Dirección de Gestión de Aduanas_x000a_Subdirección de Operación Aduanera_x000a__x000a_ACTUALIZADO_x000a_30112021"/>
    <n v="1"/>
    <x v="0"/>
  </r>
  <r>
    <x v="0"/>
    <x v="2"/>
    <m/>
    <m/>
    <m/>
    <m/>
    <m/>
    <m/>
    <n v="2"/>
    <n v="1"/>
    <s v="1_x000a_"/>
    <n v="1"/>
    <d v="2024-03-01T00:00:00"/>
    <d v="2025-03-31T00:00:00"/>
    <n v="56.428571428571431"/>
    <n v="1"/>
    <s v="DGA_x000a_NC – Subproceso Operación Aduanera_x000a_Dirección de Gestión de Aduanas_x000a_Subdirección de Operación Aduanera_x000a__x000a_ACTUALIZADO_x000a_30112021"/>
    <n v="1"/>
    <x v="0"/>
  </r>
  <r>
    <x v="0"/>
    <x v="2"/>
    <m/>
    <m/>
    <m/>
    <m/>
    <m/>
    <m/>
    <n v="3"/>
    <n v="1"/>
    <s v="1_x000a_"/>
    <n v="1"/>
    <d v="2024-03-01T00:00:00"/>
    <d v="2025-03-31T00:00:00"/>
    <n v="56.428571428571431"/>
    <n v="1"/>
    <s v="DGA_x000a_NC - Subproceso Innovación y Tecnología_x000a_Subdirección de Innovación y Proyectos_x000a_"/>
    <n v="1"/>
    <x v="0"/>
  </r>
  <r>
    <x v="0"/>
    <x v="2"/>
    <m/>
    <m/>
    <m/>
    <m/>
    <m/>
    <m/>
    <n v="4"/>
    <n v="1"/>
    <s v="1_x000a_"/>
    <n v="1"/>
    <d v="2024-03-01T00:00:00"/>
    <d v="2025-03-31T00:00:00"/>
    <n v="56.428571428571431"/>
    <n v="1"/>
    <s v="DGA_x000a_NC – Subproceso Operación Aduanera_x000a_Dirección de Gestión de Aduanas_x000a_Subdirección de Operación Aduanera_x000a__x000a_ACTUALIZADO_x000a_30112021"/>
    <n v="1"/>
    <x v="0"/>
  </r>
  <r>
    <x v="0"/>
    <x v="2"/>
    <m/>
    <m/>
    <m/>
    <m/>
    <m/>
    <m/>
    <n v="5"/>
    <n v="1"/>
    <s v="1_x000a_"/>
    <n v="1"/>
    <d v="2024-03-01T00:00:00"/>
    <d v="2025-03-31T00:00:00"/>
    <n v="56.428571428571431"/>
    <n v="1"/>
    <s v="DGA_x000a_NC - Subproceso Innovación y Tecnología_x000a_Subdirección de Innovación y Proyectos_x000a_"/>
    <n v="1"/>
    <x v="0"/>
  </r>
  <r>
    <x v="0"/>
    <x v="2"/>
    <m/>
    <m/>
    <m/>
    <m/>
    <m/>
    <m/>
    <n v="6"/>
    <n v="1"/>
    <s v="1_x000a_"/>
    <n v="1"/>
    <d v="2024-03-01T00:00:00"/>
    <d v="2025-03-31T00:00:00"/>
    <n v="56.428571428571431"/>
    <n v="1"/>
    <s v="DGA_x000a_NC - Subproceso Innovación y Tecnología_x000a_Subdirección de Innovación y Proyectos_x000a_"/>
    <n v="1"/>
    <x v="0"/>
  </r>
  <r>
    <x v="0"/>
    <x v="2"/>
    <m/>
    <m/>
    <m/>
    <m/>
    <m/>
    <m/>
    <n v="7"/>
    <n v="1"/>
    <s v="1_x000a_"/>
    <n v="2"/>
    <d v="2025-04-01T00:00:00"/>
    <d v="2026-07-31T00:00:00"/>
    <n v="69.428571428571431"/>
    <n v="0.69499999999999995"/>
    <s v="DGA_x000a_NC – Subproceso Operación Aduanera_x000a_Dirección de Gestión de Aduanas_x000a_Subdirección de Operación Aduanera_x000a__x000a_ACTUALIZADO_x000a_30112021"/>
    <n v="0.69499999999999995"/>
    <x v="1"/>
  </r>
  <r>
    <x v="0"/>
    <x v="2"/>
    <m/>
    <m/>
    <m/>
    <m/>
    <m/>
    <m/>
    <n v="8"/>
    <n v="1"/>
    <s v="1_x000a_"/>
    <n v="1"/>
    <d v="2025-04-01T00:00:00"/>
    <d v="2026-07-31T00:00:00"/>
    <n v="69.428571428571431"/>
    <n v="0"/>
    <s v="DGA_x000a_NC – Subproceso Operación Aduanera_x000a_Dirección de Gestión de Aduanas_x000a_Subdirección de Operación Aduanera_x000a__x000a_ACTUALIZADO_x000a_30112021"/>
    <n v="0"/>
    <x v="1"/>
  </r>
  <r>
    <x v="0"/>
    <x v="2"/>
    <m/>
    <m/>
    <m/>
    <m/>
    <m/>
    <m/>
    <n v="9"/>
    <n v="1"/>
    <s v="1_x000a_"/>
    <n v="2"/>
    <d v="2025-04-01T00:00:00"/>
    <d v="2026-07-31T00:00:00"/>
    <n v="69.428571428571431"/>
    <n v="0"/>
    <s v="DGA_x000a_NC - Subproceso Innovación y Tecnología_x000a_Subdirección de Innovación y Proyectos_x000a__x000a_NC – Subproceso Operación Aduanera_x000a_Dirección de Gestión de Aduanas_x000a_Subdirección de Operación Aduanera_x000a__x000a_ACTUALIZADO_x000a_30112021"/>
    <n v="0"/>
    <x v="1"/>
  </r>
  <r>
    <x v="0"/>
    <x v="2"/>
    <m/>
    <m/>
    <m/>
    <m/>
    <m/>
    <m/>
    <n v="10"/>
    <n v="1"/>
    <s v="1_x000a_"/>
    <n v="1"/>
    <d v="2023-05-02T00:00:00"/>
    <d v="2023-12-31T00:00:00"/>
    <n v="34.714285714285715"/>
    <n v="1"/>
    <s v="DGA_x000a_DS – Subproceso Operación Aduanera_x000a_Direcciones Seccionales a nivel nacional_x000a_ACTUALIZADO_x000a_30112021"/>
    <n v="1"/>
    <x v="0"/>
  </r>
  <r>
    <x v="0"/>
    <x v="2"/>
    <m/>
    <m/>
    <m/>
    <m/>
    <m/>
    <m/>
    <n v="11"/>
    <n v="1"/>
    <s v="1_x000a_"/>
    <n v="4"/>
    <d v="2023-06-01T00:00:00"/>
    <d v="2024-06-30T00:00:00"/>
    <n v="56.428571428571431"/>
    <n v="1"/>
    <s v="DGA_x000a_DS – Subproceso Operación Aduanera_x000a_Direcciones Seccionales_x000a_ División de Operación Aduanera_x000a_"/>
    <n v="1"/>
    <x v="0"/>
  </r>
  <r>
    <x v="0"/>
    <x v="2"/>
    <m/>
    <m/>
    <m/>
    <m/>
    <m/>
    <m/>
    <n v="12"/>
    <n v="1"/>
    <s v="1_x000a_"/>
    <n v="4"/>
    <d v="2023-06-01T00:00:00"/>
    <d v="2024-06-30T00:00:00"/>
    <n v="56.428571428571431"/>
    <n v="1"/>
    <s v="DGA_x000a_DS – Subproceso Operación Aduanera_x000a_Direcciones Seccionales de Aduanas_x000a_Direcciones Seccionales de Impuestos y Aduanas_x000a_ División de Operación Aduanera_x000a_División Carga y Tránsito o quien haga sus veces en las Direcciones Seccionales_x000a_"/>
    <n v="1"/>
    <x v="0"/>
  </r>
  <r>
    <x v="0"/>
    <x v="2"/>
    <m/>
    <m/>
    <m/>
    <m/>
    <m/>
    <m/>
    <n v="13"/>
    <n v="1"/>
    <s v="1_x000a_"/>
    <n v="1"/>
    <d v="2023-05-02T00:00:00"/>
    <d v="2023-12-31T00:00:00"/>
    <n v="34.714285714285715"/>
    <n v="1"/>
    <s v="DGA_x000a_NC - Subproceso Innovación y Tecnología_x000a_Dirección de Gestión de Aduanas_x000a_Subdirección de Operación Aduanera_x000a_Subdirección de Registro y Control Aduanero"/>
    <n v="1"/>
    <x v="0"/>
  </r>
  <r>
    <x v="0"/>
    <x v="2"/>
    <m/>
    <m/>
    <m/>
    <m/>
    <m/>
    <m/>
    <n v="14"/>
    <n v="1"/>
    <s v="1_x000a_"/>
    <n v="1"/>
    <d v="2023-05-01T00:00:00"/>
    <d v="2024-07-31T00:00:00"/>
    <n v="65.285714285714292"/>
    <n v="1"/>
    <s v="DGA_x000a_NC - Subproceso Innovación y Tecnología_x000a_Subdirección de Operación Aduanera"/>
    <n v="1"/>
    <x v="0"/>
  </r>
  <r>
    <x v="0"/>
    <x v="2"/>
    <m/>
    <m/>
    <m/>
    <m/>
    <m/>
    <m/>
    <n v="15"/>
    <n v="1"/>
    <s v="1_x000a_"/>
    <n v="2"/>
    <d v="2023-05-01T00:00:00"/>
    <d v="2024-06-30T00:00:00"/>
    <n v="60.857142857142854"/>
    <n v="1"/>
    <s v="DGA_x000a_DS – Subproceso Operación Aduanera_x000a_Direcciones Seccionales _x000a_División Carga y Tránsito o quien haga sus veces en las Direcciones Seccionales_x000a_"/>
    <n v="1"/>
    <x v="0"/>
  </r>
  <r>
    <x v="0"/>
    <x v="2"/>
    <m/>
    <m/>
    <m/>
    <m/>
    <m/>
    <m/>
    <n v="16"/>
    <n v="1"/>
    <s v="1_x000a_"/>
    <n v="1"/>
    <d v="2022-11-14T00:00:00"/>
    <d v="2024-06-15T00:00:00"/>
    <n v="82.714285714285708"/>
    <n v="1"/>
    <s v="DGA_x000a_NC - Subproceso Innovación y Tecnología_x000a_Oficina de Seguridad de la Información"/>
    <n v="1"/>
    <x v="0"/>
  </r>
  <r>
    <x v="0"/>
    <x v="2"/>
    <m/>
    <m/>
    <m/>
    <m/>
    <m/>
    <m/>
    <n v="17"/>
    <n v="1"/>
    <s v="1_x000a_"/>
    <n v="3"/>
    <d v="2024-02-01T00:00:00"/>
    <d v="2028-11-30T00:00:00"/>
    <n v="252"/>
    <n v="0.45"/>
    <s v="DGA_x000a_NC - Subproceso Innovación y Tecnología_x000a_Oficina de Seguridad de la Información"/>
    <n v="0.45"/>
    <x v="1"/>
  </r>
  <r>
    <x v="0"/>
    <x v="2"/>
    <m/>
    <m/>
    <m/>
    <m/>
    <m/>
    <m/>
    <n v="18"/>
    <n v="1"/>
    <s v="1_x000a_"/>
    <n v="1"/>
    <d v="2023-02-15T00:00:00"/>
    <d v="2025-03-31T00:00:00"/>
    <n v="110.71428571428571"/>
    <n v="1"/>
    <s v="DGA_x000a_NC - Subproceso Innovación y Tecnología_x000a_Oficina de Seguridad de la Información"/>
    <n v="1"/>
    <x v="0"/>
  </r>
  <r>
    <x v="0"/>
    <x v="2"/>
    <m/>
    <m/>
    <m/>
    <m/>
    <m/>
    <m/>
    <n v="19"/>
    <n v="1"/>
    <s v="1_x000a_"/>
    <s v="13.00 _x000a__x000a_34.00"/>
    <d v="2022-10-01T00:00:00"/>
    <d v="2025-12-31T00:00:00"/>
    <n v="169.57142857142858"/>
    <n v="1"/>
    <s v="DGA_x000a_NC - Subproceso Innovación y Tecnología_x000a_Dirección de Gestión de Innovación y Proyectos"/>
    <n v="1"/>
    <x v="0"/>
  </r>
  <r>
    <x v="0"/>
    <x v="2"/>
    <m/>
    <m/>
    <m/>
    <m/>
    <m/>
    <m/>
    <n v="20"/>
    <n v="1"/>
    <s v="1_x000a_"/>
    <n v="1"/>
    <d v="2023-01-01T00:00:00"/>
    <d v="2023-12-31T00:00:00"/>
    <n v="52"/>
    <n v="1"/>
    <s v="DGA_x000a_NC - Subproceso Innovación y Tecnología_x000a_Dirección de Gestión de Innovación y Proyectos"/>
    <n v="1"/>
    <x v="0"/>
  </r>
  <r>
    <x v="0"/>
    <x v="2"/>
    <m/>
    <m/>
    <m/>
    <m/>
    <m/>
    <m/>
    <n v="21"/>
    <n v="1"/>
    <s v="1_x000a_"/>
    <n v="1"/>
    <d v="2024-03-01T00:00:00"/>
    <d v="2025-03-31T00:00:00"/>
    <n v="56.428571428571431"/>
    <n v="1"/>
    <s v="DGA_x000a_NC – Subproceso Operación Aduanera_x000a_Dirección de Gestión de Aduanas_x000a_Subdirección de Operación Aduanera_x000a__x000a_ACTUALIZADO_x000a_30112021"/>
    <n v="1"/>
    <x v="0"/>
  </r>
  <r>
    <x v="0"/>
    <x v="2"/>
    <m/>
    <m/>
    <m/>
    <m/>
    <m/>
    <m/>
    <n v="22"/>
    <n v="1"/>
    <s v="1_x000a_"/>
    <n v="1"/>
    <d v="2024-02-01T00:00:00"/>
    <d v="2025-03-31T00:00:00"/>
    <n v="60.571428571428569"/>
    <n v="1"/>
    <s v="DGA_x000a_NC - Subproceso Innovación y Tecnología_x000a_Subdirección de Innovación y Proyectos_x000a_"/>
    <n v="1"/>
    <x v="0"/>
  </r>
  <r>
    <x v="0"/>
    <x v="2"/>
    <m/>
    <m/>
    <m/>
    <m/>
    <m/>
    <m/>
    <n v="23"/>
    <n v="1"/>
    <s v="1_x000a_"/>
    <n v="1"/>
    <d v="2023-11-01T00:00:00"/>
    <d v="2025-03-31T00:00:00"/>
    <n v="73.714285714285708"/>
    <n v="1"/>
    <s v="DGA_x000a_NC - Subproceso Innovación y Tecnología_x000a_Subdirección de Innovación y Proyectos_x000a_"/>
    <n v="1"/>
    <x v="0"/>
  </r>
  <r>
    <x v="0"/>
    <x v="2"/>
    <m/>
    <m/>
    <m/>
    <m/>
    <m/>
    <m/>
    <n v="24"/>
    <n v="1"/>
    <s v="1_x000a_"/>
    <n v="1"/>
    <d v="2024-03-01T00:00:00"/>
    <d v="2025-03-31T00:00:00"/>
    <n v="56.428571428571431"/>
    <n v="1"/>
    <s v="DGA_x000a_NC – Subproceso Operación Aduanera_x000a_Dirección de Gestión de Aduanas_x000a_Subdirección de Operación Aduanera_x000a__x000a_ACTUALIZADO_x000a_30112021"/>
    <n v="1"/>
    <x v="0"/>
  </r>
  <r>
    <x v="0"/>
    <x v="2"/>
    <m/>
    <m/>
    <m/>
    <m/>
    <m/>
    <m/>
    <n v="25"/>
    <n v="1"/>
    <s v="1_x000a_"/>
    <n v="1"/>
    <d v="2023-11-01T00:00:00"/>
    <d v="2025-03-31T00:00:00"/>
    <n v="73.714285714285708"/>
    <n v="1"/>
    <s v="DGA_x000a_NC - Subproceso Innovación y Tecnología_x000a_Subdirección de Innovación y Proyectos_x000a_"/>
    <n v="1"/>
    <x v="0"/>
  </r>
  <r>
    <x v="0"/>
    <x v="2"/>
    <m/>
    <m/>
    <m/>
    <m/>
    <m/>
    <m/>
    <n v="26"/>
    <n v="1"/>
    <s v="1_x000a_"/>
    <n v="1"/>
    <d v="2023-11-01T00:00:00"/>
    <d v="2025-05-31T00:00:00"/>
    <n v="82.428571428571431"/>
    <n v="1"/>
    <s v="DGA_x000a_NC - Subproceso Innovación y Tecnología_x000a_Subdirección de Innovación y Proyectos_x000a__x000a_NC – Subproceso Operación Aduanera_x000a_Dirección de Gestión de Aduanas_x000a_Subdirección de Operación Aduanera_x000a__x000a_ACTUALIZADO_x000a_30112021"/>
    <n v="1"/>
    <x v="0"/>
  </r>
  <r>
    <x v="0"/>
    <x v="2"/>
    <m/>
    <m/>
    <m/>
    <m/>
    <m/>
    <m/>
    <n v="27"/>
    <n v="1"/>
    <s v="1_x000a_"/>
    <n v="3"/>
    <d v="2026-07-01T00:00:00"/>
    <d v="2027-03-31T00:00:00"/>
    <n v="39"/>
    <n v="0"/>
    <s v="DGA_x000a_NC - Subproceso Innovación y Tecnología_x000a_Subdirección de Innovación y Proyectos_x000a_"/>
    <n v="0"/>
    <x v="1"/>
  </r>
  <r>
    <x v="0"/>
    <x v="2"/>
    <m/>
    <m/>
    <m/>
    <m/>
    <m/>
    <m/>
    <n v="28"/>
    <n v="1"/>
    <s v="1_x000a_"/>
    <n v="1"/>
    <d v="2026-07-01T00:00:00"/>
    <d v="2027-03-31T00:00:00"/>
    <n v="39"/>
    <n v="0"/>
    <s v="DGA_x000a_NC – Subproceso Operación Aduanera_x000a_Dirección de Gestión de Aduanas_x000a_Subdirección de Operación Aduanera_x000a__x000a_ACTUALIZADO_x000a_30112021"/>
    <n v="0"/>
    <x v="1"/>
  </r>
  <r>
    <x v="0"/>
    <x v="2"/>
    <m/>
    <m/>
    <m/>
    <m/>
    <m/>
    <m/>
    <n v="29"/>
    <n v="1"/>
    <s v="1_x000a_"/>
    <n v="2"/>
    <d v="2026-07-01T00:00:00"/>
    <d v="2027-03-31T00:00:00"/>
    <n v="39"/>
    <n v="0"/>
    <s v="DGA_x000a_NC - Subproceso Innovación y Tecnología_x000a_Subdirección de Innovación y Proyectos_x000a__x000a_NC – Subproceso Operación Aduanera_x000a_Dirección de Gestión de Aduanas_x000a_Subdirección de Operación Aduanera_x000a__x000a_ACTUALIZADO_x000a_30112021"/>
    <n v="0"/>
    <x v="1"/>
  </r>
  <r>
    <x v="0"/>
    <x v="2"/>
    <m/>
    <m/>
    <m/>
    <m/>
    <m/>
    <m/>
    <n v="30"/>
    <n v="1"/>
    <s v="1_x000a_"/>
    <n v="1"/>
    <d v="2023-05-01T00:00:00"/>
    <d v="2023-07-31T00:00:00"/>
    <n v="13"/>
    <n v="1"/>
    <s v="DGA_x000a_NC - Subproceso Innovación y Tecnología_x000a_Subdirección de Operación Aduanera"/>
    <n v="1"/>
    <x v="0"/>
  </r>
  <r>
    <x v="0"/>
    <x v="2"/>
    <m/>
    <m/>
    <m/>
    <m/>
    <m/>
    <m/>
    <n v="31"/>
    <n v="1"/>
    <s v="1_x000a_"/>
    <n v="2"/>
    <d v="2023-05-01T00:00:00"/>
    <d v="2024-06-30T00:00:00"/>
    <n v="60.857142857142854"/>
    <n v="1"/>
    <s v="DGA_x000a_DS – Subproceso Operación Aduanera_x000a_Direcciones Seccionales _x000a_División Carga y Tránsito o quien haga sus veces en las Direcciones Seccionales_x000a_"/>
    <n v="1"/>
    <x v="0"/>
  </r>
  <r>
    <x v="0"/>
    <x v="2"/>
    <m/>
    <m/>
    <m/>
    <m/>
    <m/>
    <m/>
    <n v="32"/>
    <n v="1"/>
    <s v="1_x000a_"/>
    <n v="9"/>
    <d v="2025-06-01T00:00:00"/>
    <d v="2027-09-30T00:00:00"/>
    <n v="121.57142857142857"/>
    <n v="0"/>
    <s v="DGA_x000a_NC - Subproceso Innovación y Tecnología_x000a_Subdirección de Innovación y Proyectos"/>
    <n v="0"/>
    <x v="1"/>
  </r>
  <r>
    <x v="0"/>
    <x v="2"/>
    <m/>
    <m/>
    <m/>
    <m/>
    <m/>
    <m/>
    <n v="33"/>
    <n v="1"/>
    <s v="1_x000a_"/>
    <n v="1"/>
    <d v="2025-06-01T00:00:00"/>
    <d v="2027-09-30T00:00:00"/>
    <n v="121.57142857142857"/>
    <n v="0"/>
    <s v="DGA_x000a_NC – Subproceso Operación Aduanera_x000a_Dirección de Gestión de Aduanas_x000a_Subdirección de Operación Aduanera_x000a__x000a_ACTUALIZADO_x000a_30112021"/>
    <n v="0"/>
    <x v="1"/>
  </r>
  <r>
    <x v="0"/>
    <x v="2"/>
    <m/>
    <m/>
    <m/>
    <m/>
    <m/>
    <m/>
    <n v="34"/>
    <n v="1"/>
    <s v="1_x000a_"/>
    <n v="2"/>
    <d v="2026-07-01T00:00:00"/>
    <d v="2027-09-30T00:00:00"/>
    <n v="65.142857142857139"/>
    <n v="0"/>
    <s v="DGA_x000a_NC - Subproceso Innovación y Tecnología_x000a_Subdirección de Innovación y Proyectos_x000a__x000a_NC – Subproceso Operación Aduanera_x000a_Dirección de Gestión de Aduanas_x000a_Subdirección de Operación Aduanera_x000a__x000a_ACTUALIZADO_x000a_30112021"/>
    <n v="0"/>
    <x v="1"/>
  </r>
  <r>
    <x v="0"/>
    <x v="2"/>
    <m/>
    <m/>
    <m/>
    <m/>
    <m/>
    <m/>
    <n v="35"/>
    <n v="1"/>
    <s v="1_x000a_"/>
    <n v="1"/>
    <d v="2023-02-01T00:00:00"/>
    <d v="2024-03-01T00:00:00"/>
    <n v="56.285714285714285"/>
    <n v="1"/>
    <s v="DGA_x000a_NC - Subproeso Operación Aduanera_x000a_Subdirección de Registro y Control Aduanero"/>
    <n v="1"/>
    <x v="0"/>
  </r>
  <r>
    <x v="0"/>
    <x v="2"/>
    <m/>
    <m/>
    <m/>
    <m/>
    <m/>
    <m/>
    <n v="36"/>
    <n v="1"/>
    <s v="1_x000a_"/>
    <n v="1"/>
    <d v="2023-03-01T00:00:00"/>
    <d v="2023-05-31T00:00:00"/>
    <n v="13"/>
    <n v="1"/>
    <s v="DGA_x000a_NC - Subproeso Operación Aduanera_x000a_Subdirección de Registro y Control Aduanero"/>
    <n v="1"/>
    <x v="0"/>
  </r>
  <r>
    <x v="0"/>
    <x v="2"/>
    <m/>
    <m/>
    <m/>
    <m/>
    <m/>
    <m/>
    <n v="37"/>
    <n v="1"/>
    <s v="1_x000a_"/>
    <n v="1"/>
    <d v="2023-03-01T00:00:00"/>
    <d v="2024-03-01T00:00:00"/>
    <n v="52.285714285714285"/>
    <n v="1"/>
    <s v="DGA_x000a_NC - Subproeso Operación Aduanera_x000a_Subdirección de Registro y Control Aduanero_x000a_Coordianción de Secretaría"/>
    <n v="1"/>
    <x v="0"/>
  </r>
  <r>
    <x v="0"/>
    <x v="2"/>
    <m/>
    <m/>
    <m/>
    <m/>
    <m/>
    <m/>
    <n v="38"/>
    <n v="1"/>
    <s v="1_x000a_"/>
    <n v="1"/>
    <d v="2023-05-01T00:00:00"/>
    <d v="2024-03-01T00:00:00"/>
    <n v="43.571428571428569"/>
    <n v="1"/>
    <s v="DGA_x000a_NC - Subproeso Operación Aduanera_x000a_Subdirección de Registro y Control Aduanero_x000a_Coordianción de Sustanciación"/>
    <n v="1"/>
    <x v="0"/>
  </r>
  <r>
    <x v="0"/>
    <x v="2"/>
    <m/>
    <m/>
    <m/>
    <m/>
    <m/>
    <m/>
    <n v="39"/>
    <n v="1"/>
    <s v="1_x000a_"/>
    <n v="1"/>
    <d v="2023-06-01T00:00:00"/>
    <d v="2023-12-31T00:00:00"/>
    <n v="30.428571428571427"/>
    <n v="1"/>
    <s v="DGA_x000a_NC - Subproeso Operación Aduanera_x000a_Subdirección de Registro y Control Aduanero_x000a_Coordianción de Secretaría"/>
    <n v="1"/>
    <x v="0"/>
  </r>
  <r>
    <x v="0"/>
    <x v="2"/>
    <m/>
    <m/>
    <m/>
    <m/>
    <m/>
    <m/>
    <n v="40"/>
    <n v="1"/>
    <s v="1_x000a_"/>
    <n v="1"/>
    <d v="2023-06-01T00:00:00"/>
    <d v="2024-03-01T00:00:00"/>
    <n v="39.142857142857146"/>
    <n v="1"/>
    <s v="DGA_x000a_NC - Subproeso Operación Aduanera_x000a_Subdirección de Registro y Control Aduanero"/>
    <n v="1"/>
    <x v="0"/>
  </r>
  <r>
    <x v="0"/>
    <x v="2"/>
    <s v="Insp. 1707022443_x000a_Información reservada_x000a__x000a_"/>
    <m/>
    <s v="H1."/>
    <m/>
    <m/>
    <m/>
    <n v="1"/>
    <n v="1"/>
    <s v="1_x000a_"/>
    <n v="1"/>
    <d v="2022-09-01T00:00:00"/>
    <d v="2022-10-30T00:00:00"/>
    <n v="8.4285714285714288"/>
    <n v="1"/>
    <s v="DGA_x000a_NC – Subproceso Operación Aduanera_x000a_Dirección de Gestión de Aduanas_x000a_Subdirección de Operación Aduanera"/>
    <n v="1"/>
    <x v="0"/>
  </r>
  <r>
    <x v="0"/>
    <x v="2"/>
    <m/>
    <m/>
    <s v="H2."/>
    <m/>
    <m/>
    <m/>
    <n v="2"/>
    <n v="1"/>
    <s v="1_x000a_"/>
    <n v="2"/>
    <d v="2022-09-01T00:00:00"/>
    <d v="2022-12-30T00:00:00"/>
    <n v="17.142857142857142"/>
    <n v="1"/>
    <s v="DGA_x000a_NC – Subproceso Operación Aduanera_x000a_Dirección de Gestión de Aduanas_x000a_Subdirección de Operación Aduanera"/>
    <n v="1"/>
    <x v="0"/>
  </r>
  <r>
    <x v="0"/>
    <x v="2"/>
    <m/>
    <m/>
    <s v="H3."/>
    <m/>
    <m/>
    <m/>
    <n v="3"/>
    <n v="1"/>
    <s v="1_x000a_"/>
    <n v="1"/>
    <d v="2024-03-01T00:00:00"/>
    <d v="2025-03-31T00:00:00"/>
    <n v="56.428571428571431"/>
    <n v="1"/>
    <s v="DGA_x000a_NC – Subproceso Operación Aduanera_x000a_Subdirección de Operación Aduanera"/>
    <n v="1"/>
    <x v="0"/>
  </r>
  <r>
    <x v="0"/>
    <x v="2"/>
    <m/>
    <m/>
    <s v="H4."/>
    <m/>
    <m/>
    <m/>
    <n v="4"/>
    <n v="1"/>
    <s v="1_x000a_"/>
    <n v="1"/>
    <d v="2024-03-01T00:00:00"/>
    <d v="2025-03-31T00:00:00"/>
    <n v="56.428571428571431"/>
    <n v="1"/>
    <s v="DGA_x000a_NC- Subproceso Innovación y Tecnología_x000a_Subdirección de Innovación y Proyectos"/>
    <n v="1"/>
    <x v="0"/>
  </r>
  <r>
    <x v="0"/>
    <x v="2"/>
    <m/>
    <m/>
    <s v="H5."/>
    <m/>
    <m/>
    <m/>
    <n v="5"/>
    <n v="1"/>
    <s v="1_x000a_"/>
    <n v="1"/>
    <d v="2024-03-01T00:00:00"/>
    <d v="2025-03-31T00:00:00"/>
    <n v="56.428571428571431"/>
    <n v="1"/>
    <s v="DGA_x000a_NC – Subproceso Operación Aduanera_x000a_Subdirección de Operación Aduanera"/>
    <n v="1"/>
    <x v="0"/>
  </r>
  <r>
    <x v="0"/>
    <x v="2"/>
    <m/>
    <m/>
    <m/>
    <m/>
    <m/>
    <m/>
    <n v="6"/>
    <n v="1"/>
    <s v="1_x000a_"/>
    <n v="1"/>
    <d v="2024-03-01T00:00:00"/>
    <d v="2025-03-31T00:00:00"/>
    <n v="56.428571428571431"/>
    <n v="1"/>
    <s v="DGA_x000a_NC- Subproceso Innovación y Tecnología_x000a_Subdirección de Innovación y Proyectos"/>
    <n v="1"/>
    <x v="0"/>
  </r>
  <r>
    <x v="0"/>
    <x v="2"/>
    <m/>
    <m/>
    <m/>
    <m/>
    <m/>
    <m/>
    <n v="7"/>
    <n v="1"/>
    <s v="1_x000a_"/>
    <n v="1"/>
    <d v="2024-03-01T00:00:00"/>
    <d v="2025-03-31T00:00:00"/>
    <n v="56.428571428571431"/>
    <n v="1"/>
    <s v="DGA_x000a_NC- Subproceso Innovación y Tecnología_x000a_Subdirección de Innovación y Proyectos_x000a__x000a_NC – Subproceso Operación Aduanera_x000a_Dirección de Gestión de Aduanas_x000a_Subdirección de Operación Aduanera"/>
    <n v="1"/>
    <x v="0"/>
  </r>
  <r>
    <x v="0"/>
    <x v="2"/>
    <m/>
    <m/>
    <s v="H6."/>
    <m/>
    <m/>
    <m/>
    <n v="8"/>
    <n v="1"/>
    <s v="1_x000a_"/>
    <n v="2"/>
    <d v="2025-04-01T00:00:00"/>
    <d v="2026-07-31T00:00:00"/>
    <n v="69.428571428571431"/>
    <n v="0.61"/>
    <s v="DGA_x000a_NC- Subproceso Innovación y Tecnología_x000a_Subdirección de Innovación y Proyectos"/>
    <n v="0.61"/>
    <x v="1"/>
  </r>
  <r>
    <x v="0"/>
    <x v="2"/>
    <m/>
    <m/>
    <m/>
    <m/>
    <m/>
    <m/>
    <n v="9"/>
    <n v="1"/>
    <s v="1_x000a_"/>
    <n v="1"/>
    <d v="2025-04-01T00:00:00"/>
    <d v="2026-07-31T00:00:00"/>
    <n v="69.428571428571431"/>
    <n v="0"/>
    <s v="DGA_x000a_NC – Subproceso Operación Aduanera_x000a_Subdirección de Operación Aduanera"/>
    <n v="0"/>
    <x v="1"/>
  </r>
  <r>
    <x v="0"/>
    <x v="2"/>
    <m/>
    <m/>
    <m/>
    <m/>
    <m/>
    <m/>
    <n v="10"/>
    <n v="1"/>
    <s v="1_x000a_"/>
    <n v="2"/>
    <d v="2025-04-01T00:00:00"/>
    <d v="2026-07-31T00:00:00"/>
    <n v="69.428571428571431"/>
    <n v="0"/>
    <s v="DGA_x000a_NC- Subproceso Innovación y Tecnología_x000a_Subdirección de Innovación y Proyectos_x000a__x000a_NC – Subproceso Operación Aduanera_x000a_Dirección de Gestión de Aduanas_x000a_Subdirección de Operación Aduanera"/>
    <n v="0"/>
    <x v="1"/>
  </r>
  <r>
    <x v="0"/>
    <x v="2"/>
    <m/>
    <m/>
    <s v="H7."/>
    <m/>
    <m/>
    <m/>
    <n v="11"/>
    <n v="1"/>
    <s v="1_x000a_"/>
    <n v="1"/>
    <d v="2024-03-01T00:00:00"/>
    <d v="2025-03-31T00:00:00"/>
    <n v="56.428571428571431"/>
    <n v="1"/>
    <s v="DGA_x000a_NC – Subproceso Operación Aduanera_x000a_Subdirección de Operación Aduanera"/>
    <n v="1"/>
    <x v="0"/>
  </r>
  <r>
    <x v="0"/>
    <x v="2"/>
    <m/>
    <m/>
    <m/>
    <m/>
    <m/>
    <m/>
    <n v="12"/>
    <n v="1"/>
    <s v="1_x000a_"/>
    <n v="1"/>
    <d v="2024-03-01T00:00:00"/>
    <d v="2025-03-31T00:00:00"/>
    <n v="56.428571428571431"/>
    <n v="1"/>
    <s v="DGA_x000a_NC- Subproceso Innovación y Tecnología_x000a_Subdirección de Innovación y Proyectos"/>
    <n v="1"/>
    <x v="0"/>
  </r>
  <r>
    <x v="0"/>
    <x v="2"/>
    <m/>
    <m/>
    <s v="H8."/>
    <m/>
    <m/>
    <m/>
    <n v="13"/>
    <n v="1"/>
    <s v="1_x000a_"/>
    <n v="1"/>
    <d v="2024-03-01T00:00:00"/>
    <d v="2025-03-31T00:00:00"/>
    <n v="56.428571428571431"/>
    <n v="1"/>
    <s v="DGA_x000a_NC – Subproceso Operación Aduanera_x000a_Subdirección de Operación Aduanera"/>
    <n v="1"/>
    <x v="0"/>
  </r>
  <r>
    <x v="0"/>
    <x v="2"/>
    <m/>
    <m/>
    <m/>
    <m/>
    <m/>
    <m/>
    <n v="14"/>
    <n v="1"/>
    <s v="1_x000a_"/>
    <n v="1"/>
    <d v="2024-03-01T00:00:00"/>
    <d v="2025-03-31T00:00:00"/>
    <n v="56.428571428571431"/>
    <n v="1"/>
    <s v="DGA_x000a_NC- Subproceso Innovación y Tecnología_x000a_Subdirección de Innovación y Proyectos"/>
    <n v="1"/>
    <x v="0"/>
  </r>
  <r>
    <x v="0"/>
    <x v="2"/>
    <m/>
    <m/>
    <m/>
    <m/>
    <m/>
    <m/>
    <n v="15"/>
    <n v="1"/>
    <s v="1_x000a_"/>
    <n v="1"/>
    <d v="2024-03-01T00:00:00"/>
    <d v="2025-03-31T00:00:00"/>
    <n v="56.428571428571431"/>
    <n v="1"/>
    <s v="DGA_x000a_NC- Subproceso Innovación y Tecnología_x000a_Subdirección de Innovación y Proyectos_x000a__x000a_NC – Subproceso Operación Aduanera_x000a_Dirección de Gestión de Aduanas_x000a_Subdirección de Operación Aduanera"/>
    <n v="1"/>
    <x v="0"/>
  </r>
  <r>
    <x v="0"/>
    <x v="2"/>
    <m/>
    <m/>
    <m/>
    <m/>
    <m/>
    <m/>
    <n v="8"/>
    <n v="1"/>
    <s v="1_x000a_"/>
    <n v="2"/>
    <d v="2025-04-01T00:00:00"/>
    <d v="2026-07-31T00:00:00"/>
    <n v="69.428571428571431"/>
    <n v="0.69499999999999995"/>
    <s v="DGA_x000a_NC- Subproceso Innovación y Tecnología_x000a_Subdirección de Innovación y Proyectos"/>
    <n v="0.69499999999999995"/>
    <x v="1"/>
  </r>
  <r>
    <x v="0"/>
    <x v="2"/>
    <m/>
    <m/>
    <m/>
    <m/>
    <m/>
    <m/>
    <n v="9"/>
    <n v="1"/>
    <s v="1_x000a_"/>
    <n v="1"/>
    <d v="2025-04-01T00:00:00"/>
    <d v="2026-07-31T00:00:00"/>
    <n v="69.428571428571431"/>
    <n v="0"/>
    <s v="DGA_x000a_NC – Subproceso Operación Aduanera_x000a_Subdirección de Operación Aduanera"/>
    <n v="0"/>
    <x v="1"/>
  </r>
  <r>
    <x v="0"/>
    <x v="2"/>
    <m/>
    <m/>
    <m/>
    <m/>
    <m/>
    <m/>
    <n v="10"/>
    <n v="1"/>
    <s v="1_x000a_"/>
    <n v="2"/>
    <d v="2025-04-01T00:00:00"/>
    <d v="2026-07-31T00:00:00"/>
    <n v="69.428571428571431"/>
    <n v="0"/>
    <s v="DGA_x000a_NC- Subproceso Innovación y Tecnología_x000a_Subdirección de Innovación y Proyectos_x000a__x000a_NC – Subproceso Operación Aduanera_x000a_Dirección de Gestión de Aduanas_x000a_Subdirección de Operación Aduanera"/>
    <n v="0"/>
    <x v="1"/>
  </r>
  <r>
    <x v="0"/>
    <x v="2"/>
    <m/>
    <m/>
    <m/>
    <m/>
    <m/>
    <m/>
    <n v="19"/>
    <n v="1"/>
    <s v="1_x000a_"/>
    <n v="1"/>
    <d v="2024-03-01T00:00:00"/>
    <d v="2025-03-31T00:00:00"/>
    <n v="56.428571428571431"/>
    <n v="1"/>
    <s v="DGA_x000a_NC – Subproceso Operación Aduanera_x000a_Subdirección de Operación Aduanera"/>
    <n v="1"/>
    <x v="0"/>
  </r>
  <r>
    <x v="0"/>
    <x v="2"/>
    <m/>
    <m/>
    <m/>
    <m/>
    <m/>
    <m/>
    <n v="20"/>
    <n v="1"/>
    <s v="1_x000a_"/>
    <n v="1"/>
    <d v="2024-03-01T00:00:00"/>
    <d v="2025-03-31T00:00:00"/>
    <n v="56.428571428571431"/>
    <n v="1"/>
    <s v="DGA_x000a_NC- Subproceso Innovación y Tecnología_x000a_Subdirección de Innovación y Proyectos"/>
    <n v="1"/>
    <x v="0"/>
  </r>
  <r>
    <x v="0"/>
    <x v="2"/>
    <m/>
    <m/>
    <m/>
    <m/>
    <m/>
    <m/>
    <n v="21"/>
    <n v="1"/>
    <s v="1_x000a_"/>
    <n v="1"/>
    <d v="2024-03-01T00:00:00"/>
    <d v="2025-03-31T00:00:00"/>
    <n v="56.428571428571431"/>
    <n v="1"/>
    <s v="DGA_x000a_NC – Subproceso Operación Aduanera_x000a_Subdirección de Operación Aduanera"/>
    <n v="1"/>
    <x v="0"/>
  </r>
  <r>
    <x v="0"/>
    <x v="2"/>
    <m/>
    <m/>
    <m/>
    <m/>
    <m/>
    <m/>
    <n v="22"/>
    <n v="1"/>
    <s v="1_x000a_"/>
    <n v="1"/>
    <d v="2024-03-01T00:00:00"/>
    <d v="2025-03-31T00:00:00"/>
    <n v="56.428571428571431"/>
    <n v="1"/>
    <s v="DGA_x000a_NC- Subproceso Innovación y Tecnología_x000a_Subdirección de Innovación y Proyectos"/>
    <n v="1"/>
    <x v="0"/>
  </r>
  <r>
    <x v="0"/>
    <x v="2"/>
    <m/>
    <m/>
    <m/>
    <m/>
    <m/>
    <m/>
    <n v="23"/>
    <n v="1"/>
    <s v="1_x000a_"/>
    <n v="1"/>
    <d v="2024-03-01T00:00:00"/>
    <d v="2025-03-31T00:00:00"/>
    <n v="56.428571428571431"/>
    <n v="1"/>
    <s v="DGA_x000a_NC- Subproceso Innovación y Tecnología_x000a_Subdirección de Innovación y Proyectos_x000a__x000a_NC – Subproceso Operación Aduanera_x000a_Dirección de Gestión de Aduanas_x000a_Subdirección de Operación Aduanera"/>
    <n v="1"/>
    <x v="0"/>
  </r>
  <r>
    <x v="0"/>
    <x v="2"/>
    <m/>
    <m/>
    <m/>
    <m/>
    <m/>
    <m/>
    <n v="8"/>
    <n v="1"/>
    <s v="1_x000a_"/>
    <n v="2"/>
    <d v="2025-04-01T00:00:00"/>
    <d v="2026-07-31T00:00:00"/>
    <n v="69.428571428571431"/>
    <n v="0.69499999999999995"/>
    <s v="DGA_x000a_NC- Subproceso Innovación y Tecnología_x000a_Subdirección de Innovación y Proyectos"/>
    <n v="0.69499999999999995"/>
    <x v="1"/>
  </r>
  <r>
    <x v="0"/>
    <x v="2"/>
    <m/>
    <m/>
    <m/>
    <m/>
    <m/>
    <m/>
    <n v="9"/>
    <n v="1"/>
    <s v="1_x000a_"/>
    <n v="1"/>
    <d v="2025-04-01T00:00:00"/>
    <d v="2026-07-31T00:00:00"/>
    <n v="69.428571428571431"/>
    <n v="0"/>
    <s v="DGA_x000a_NC – Subproceso Operación Aduanera_x000a_Subdirección de Operación Aduanera"/>
    <n v="0"/>
    <x v="1"/>
  </r>
  <r>
    <x v="0"/>
    <x v="2"/>
    <m/>
    <m/>
    <m/>
    <m/>
    <m/>
    <m/>
    <n v="10"/>
    <n v="1"/>
    <s v="1_x000a_"/>
    <n v="2"/>
    <d v="2025-04-01T00:00:00"/>
    <d v="2026-07-31T00:00:00"/>
    <n v="69.428571428571431"/>
    <n v="0"/>
    <s v="DGA_x000a_NC- Subproceso Innovación y Tecnología_x000a_Subdirección de Innovación y Proyectos_x000a__x000a_NC – Subproceso Operación Aduanera_x000a_Dirección de Gestión de Aduanas_x000a_Subdirección de Operación Aduanera"/>
    <n v="0"/>
    <x v="1"/>
  </r>
  <r>
    <x v="0"/>
    <x v="2"/>
    <m/>
    <m/>
    <m/>
    <m/>
    <m/>
    <m/>
    <n v="27"/>
    <n v="1"/>
    <s v="1_x000a_"/>
    <n v="1"/>
    <d v="2022-09-01T00:00:00"/>
    <d v="2022-10-30T00:00:00"/>
    <n v="8.4285714285714288"/>
    <n v="1"/>
    <s v="DGA_x000a_DS – Subproceso Operación Aduanera_x000a_Direcciones Seccionales de Impuestos y Aduanas_x000a_Direcciones Seccionales de Aduanas a nivel nacional_x000a_"/>
    <n v="1"/>
    <x v="0"/>
  </r>
  <r>
    <x v="0"/>
    <x v="2"/>
    <m/>
    <m/>
    <m/>
    <m/>
    <m/>
    <m/>
    <n v="28"/>
    <n v="1"/>
    <s v="1_x000a_"/>
    <n v="1"/>
    <d v="2024-03-01T00:00:00"/>
    <d v="2025-03-31T00:00:00"/>
    <n v="56.428571428571431"/>
    <n v="1"/>
    <s v="DGA_x000a_NC – Subproceso Operación Aduanera_x000a_Subdirección de Operación Aduanera"/>
    <n v="1"/>
    <x v="0"/>
  </r>
  <r>
    <x v="0"/>
    <x v="2"/>
    <m/>
    <m/>
    <m/>
    <m/>
    <m/>
    <m/>
    <n v="29"/>
    <n v="1"/>
    <s v="1_x000a_"/>
    <n v="1"/>
    <d v="2024-03-01T00:00:00"/>
    <d v="2025-03-31T00:00:00"/>
    <n v="56.428571428571431"/>
    <n v="1"/>
    <s v="DGA_x000a_NC- Subproceso Innovación y Tecnología_x000a_Subdirección de Innovación y Proyectos"/>
    <n v="1"/>
    <x v="0"/>
  </r>
  <r>
    <x v="0"/>
    <x v="2"/>
    <m/>
    <m/>
    <m/>
    <m/>
    <m/>
    <m/>
    <n v="30"/>
    <n v="1"/>
    <s v="1_x000a_"/>
    <n v="1"/>
    <d v="2024-03-01T00:00:00"/>
    <d v="2025-03-31T00:00:00"/>
    <n v="56.428571428571431"/>
    <n v="1"/>
    <s v="DGA_x000a_NC – Subproceso Operación Aduanera_x000a_Subdirección de Operación Aduanera"/>
    <n v="1"/>
    <x v="0"/>
  </r>
  <r>
    <x v="0"/>
    <x v="2"/>
    <m/>
    <m/>
    <m/>
    <m/>
    <m/>
    <m/>
    <n v="31"/>
    <n v="1"/>
    <s v="1_x000a_"/>
    <n v="1"/>
    <d v="2024-03-01T00:00:00"/>
    <d v="2025-03-31T00:00:00"/>
    <n v="56.428571428571431"/>
    <n v="1"/>
    <s v="DGA_x000a_NC- Subproceso Innovación y Tecnología_x000a_Subdirección de Innovación y Proyectos"/>
    <n v="1"/>
    <x v="0"/>
  </r>
  <r>
    <x v="0"/>
    <x v="2"/>
    <m/>
    <m/>
    <m/>
    <m/>
    <m/>
    <m/>
    <n v="32"/>
    <n v="1"/>
    <s v="1_x000a_"/>
    <n v="1"/>
    <d v="2024-03-01T00:00:00"/>
    <d v="2025-03-31T00:00:00"/>
    <n v="56.428571428571431"/>
    <n v="1"/>
    <s v="DGA_x000a_NC- Subproceso Innovación y Tecnología_x000a_Subdirección de Innovación y Proyectos_x000a__x000a_NC – Subproceso Operación Aduanera_x000a_Dirección de Gestión de Aduanas_x000a_Subdirección de Operación Aduanera"/>
    <n v="1"/>
    <x v="0"/>
  </r>
  <r>
    <x v="0"/>
    <x v="2"/>
    <m/>
    <m/>
    <m/>
    <m/>
    <m/>
    <m/>
    <n v="8"/>
    <n v="1"/>
    <s v="1_x000a_"/>
    <n v="2"/>
    <d v="2025-04-01T00:00:00"/>
    <d v="2026-07-31T00:00:00"/>
    <n v="69.428571428571431"/>
    <n v="0.69499999999999995"/>
    <s v="DGA_x000a_NC- Subproceso Innovación y Tecnología_x000a_Subdirección de Innovación y Proyectos"/>
    <n v="0.69499999999999995"/>
    <x v="1"/>
  </r>
  <r>
    <x v="0"/>
    <x v="2"/>
    <m/>
    <m/>
    <m/>
    <m/>
    <m/>
    <m/>
    <n v="9"/>
    <n v="1"/>
    <s v="1_x000a_"/>
    <n v="1"/>
    <d v="2025-04-01T00:00:00"/>
    <d v="2026-07-31T00:00:00"/>
    <n v="69.428571428571431"/>
    <n v="0"/>
    <s v="DGA_x000a_NC – Subproceso Operación Aduanera_x000a_Subdirección de Operación Aduanera"/>
    <n v="0"/>
    <x v="1"/>
  </r>
  <r>
    <x v="0"/>
    <x v="2"/>
    <m/>
    <m/>
    <m/>
    <m/>
    <m/>
    <m/>
    <n v="10"/>
    <n v="1"/>
    <s v="1_x000a_"/>
    <n v="2"/>
    <d v="2025-04-01T00:00:00"/>
    <d v="2026-07-31T00:00:00"/>
    <n v="69.428571428571431"/>
    <n v="0"/>
    <s v="DGA_x000a_NC- Subproceso Innovación y Tecnología_x000a_Subdirección de Innovación y Proyectos_x000a__x000a_NC – Subproceso Operación Aduanera_x000a_Dirección de Gestión de Aduanas_x000a_Subdirección de Operación Aduanera"/>
    <n v="0"/>
    <x v="1"/>
  </r>
  <r>
    <x v="0"/>
    <x v="2"/>
    <s v="Insp. 1707022447_x000a_Información reservada_x000a__x000a_"/>
    <m/>
    <s v="H1."/>
    <m/>
    <m/>
    <m/>
    <n v="1"/>
    <n v="1"/>
    <s v="1_x000a_"/>
    <n v="0"/>
    <d v="2025-04-01T00:00:00"/>
    <d v="2025-04-01T00:00:00"/>
    <n v="0"/>
    <n v="1"/>
    <s v="DGA_x000a_NC- Subproceso Innovación y Tecnología_x000a_Subdirección de soluciones y desarrollo_x000a__x000a_NC – Subproceso Operación Aduanera_x000a_Subdirección de Técnica Aduanera "/>
    <n v="1"/>
    <x v="0"/>
  </r>
  <r>
    <x v="0"/>
    <x v="2"/>
    <m/>
    <m/>
    <s v="H2."/>
    <m/>
    <m/>
    <m/>
    <n v="2"/>
    <n v="1"/>
    <s v="1_x000a_"/>
    <n v="0"/>
    <d v="2025-04-01T00:00:00"/>
    <d v="2025-04-01T00:00:00"/>
    <n v="0"/>
    <n v="1"/>
    <s v="DGA_x000a_NC- Subproceso Innovación y Tecnología_x000a_Subdirección de soluciones y desarrollo_x000a__x000a_NC – Subproceso Operación Aduanera_x000a_Subdirección de Técnica Aduanera "/>
    <n v="1"/>
    <x v="0"/>
  </r>
  <r>
    <x v="0"/>
    <x v="2"/>
    <m/>
    <m/>
    <s v="H3."/>
    <m/>
    <m/>
    <m/>
    <n v="3"/>
    <n v="1"/>
    <s v="1_x000a_"/>
    <n v="0"/>
    <d v="2025-04-01T00:00:00"/>
    <d v="2025-04-01T00:00:00"/>
    <n v="0"/>
    <n v="1"/>
    <s v="DGA_x000a_NC- Subproceso Innovación y Tecnología_x000a_Subdirección de soluciones y desarrollo_x000a__x000a_NC – Subproceso Operación Aduanera_x000a_Subdirección de Técnica Aduanera "/>
    <n v="1"/>
    <x v="0"/>
  </r>
  <r>
    <x v="0"/>
    <x v="2"/>
    <m/>
    <m/>
    <s v="H4."/>
    <m/>
    <m/>
    <m/>
    <n v="4"/>
    <n v="1"/>
    <s v="1_x000a_"/>
    <n v="1"/>
    <d v="2022-09-21T00:00:00"/>
    <d v="2023-06-30T00:00:00"/>
    <n v="40.285714285714285"/>
    <n v="1"/>
    <s v="DGA_x000a_NC- Subproceso Innovación y Tecnología_x000a_Subdirección de soluciones y desarrollo_x000a__x000a_NC – Subproceso Operación Aduanera_x000a_Subdirección de Técnica Aduanera "/>
    <n v="1"/>
    <x v="0"/>
  </r>
  <r>
    <x v="0"/>
    <x v="2"/>
    <m/>
    <m/>
    <s v="H5."/>
    <m/>
    <m/>
    <m/>
    <n v="5"/>
    <n v="1"/>
    <s v="1_x000a_"/>
    <n v="1"/>
    <d v="2022-09-21T00:00:00"/>
    <d v="2023-06-30T00:00:00"/>
    <n v="40.285714285714285"/>
    <n v="1"/>
    <s v="DGA_x000a_NC- Subproceso Innovación y Tecnología_x000a_Subdirección de soluciones y desarrollo_x000a__x000a_NC – Subproceso Operación Aduanera_x000a_Subdirección de Técnica Aduanera "/>
    <n v="1"/>
    <x v="0"/>
  </r>
  <r>
    <x v="0"/>
    <x v="2"/>
    <m/>
    <m/>
    <m/>
    <m/>
    <s v="OB1."/>
    <m/>
    <n v="6"/>
    <n v="1"/>
    <s v="1_x000a_"/>
    <n v="1"/>
    <d v="2023-02-01T00:00:00"/>
    <d v="2023-12-31T00:00:00"/>
    <n v="47.571428571428569"/>
    <n v="1"/>
    <s v="DGA_x000a_NC – Subproceso Operación Aduanera_x000a_Coordinación de Clasificación Arancelaria"/>
    <n v="1"/>
    <x v="0"/>
  </r>
  <r>
    <x v="0"/>
    <x v="2"/>
    <m/>
    <m/>
    <m/>
    <m/>
    <m/>
    <m/>
    <n v="7"/>
    <n v="1"/>
    <s v="1_x000a_"/>
    <n v="1"/>
    <d v="2023-01-15T00:00:00"/>
    <d v="2023-06-15T00:00:00"/>
    <n v="21.571428571428573"/>
    <n v="1"/>
    <s v="DGA_x000a_NC – Subproceso Operación Aduanera_x000a_Coordinación de Clasificación Arancelaria"/>
    <n v="1"/>
    <x v="0"/>
  </r>
  <r>
    <x v="0"/>
    <x v="2"/>
    <s v="Insp. 1707022448_x000a_Información reservada_x000a__x000a_"/>
    <m/>
    <s v="H1."/>
    <m/>
    <m/>
    <m/>
    <n v="1"/>
    <n v="1"/>
    <s v="1_x000a_"/>
    <n v="2"/>
    <d v="2023-05-01T00:00:00"/>
    <d v="2024-01-31T00:00:00"/>
    <n v="39.285714285714285"/>
    <n v="1"/>
    <s v="DGA_x000a_DS – Subproceso Operación Aduanera_x000a_Dirección Seccional de Aduanas de Bogotá Aeropuerto El Dorado_x000a_ División de Control de Carga _x000a_GIT de Tráfico Postal y Envíos Urgentes de la Divisiòn de Control de Carga"/>
    <n v="1"/>
    <x v="0"/>
  </r>
  <r>
    <x v="0"/>
    <x v="2"/>
    <m/>
    <m/>
    <m/>
    <m/>
    <m/>
    <m/>
    <n v="2"/>
    <n v="1"/>
    <s v="1_x000a_"/>
    <n v="4"/>
    <d v="2023-05-01T00:00:00"/>
    <d v="2024-01-31T00:00:00"/>
    <n v="39.285714285714285"/>
    <n v="1"/>
    <s v="DGA_x000a_DS – Subproceso Operación Aduanera_x000a_Dirección Seccional de Aduanas de Bogotá Aeropuerto El Dorado_x000a_Divisiòn de Control de Carga _x000a_GIT de Tráfico Postal y Envíos Urgentes de la Divisiòn de Control de Carga"/>
    <n v="1"/>
    <x v="0"/>
  </r>
  <r>
    <x v="0"/>
    <x v="2"/>
    <m/>
    <m/>
    <m/>
    <m/>
    <m/>
    <m/>
    <n v="3"/>
    <n v="1"/>
    <s v="1_x000a_"/>
    <n v="1"/>
    <d v="2023-08-31T00:00:00"/>
    <d v="2023-12-31T00:00:00"/>
    <n v="17.428571428571427"/>
    <n v="1"/>
    <s v="DGA_x000a_DS – Subproceso Operación Aduanera_x000a_Dirección Seccional de Aduanas de Bogotá Aeropuerto El Dorado_x000a_ Divisiòn de Control de Carga _x000a_GIT de Tráfico Postal y Envíos Urgentes de la Divisiòn de Control de Carga"/>
    <n v="1"/>
    <x v="0"/>
  </r>
  <r>
    <x v="0"/>
    <x v="2"/>
    <m/>
    <m/>
    <s v="H2."/>
    <m/>
    <m/>
    <m/>
    <n v="1"/>
    <n v="1"/>
    <s v="1_x000a_"/>
    <n v="2"/>
    <d v="2023-05-01T00:00:00"/>
    <d v="2024-01-31T00:00:00"/>
    <n v="39.285714285714285"/>
    <n v="1"/>
    <s v="DGA_x000a_DS – Subproceso Operación Aduanera_x000a_Dirección Seccional de Aduanas de Bogotá Aeropuerto El Dorado_x000a_Divisiòn de Control de Carga de la Dirección_x000a_GIT de Tráfico Postal y Envíos Urgentes"/>
    <n v="1"/>
    <x v="0"/>
  </r>
  <r>
    <x v="0"/>
    <x v="2"/>
    <m/>
    <m/>
    <m/>
    <m/>
    <m/>
    <m/>
    <n v="4"/>
    <n v="1"/>
    <s v="1_x000a_"/>
    <n v="4"/>
    <d v="2023-05-01T00:00:00"/>
    <d v="2024-01-31T00:00:00"/>
    <n v="39.285714285714285"/>
    <n v="1"/>
    <s v="DGA_x000a_DS – Subproceso Operación Aduanera_x000a_Dirección Seccional de Aduanas de Bogotá Aeropuerto El Dorado_x000a_Divisiòn de Control de Carga de la Dirección_x000a_GIT de Tráfico Postal y Envíos Urgentes"/>
    <n v="1"/>
    <x v="0"/>
  </r>
  <r>
    <x v="0"/>
    <x v="2"/>
    <m/>
    <m/>
    <m/>
    <m/>
    <m/>
    <m/>
    <n v="3"/>
    <n v="1"/>
    <s v="1_x000a_"/>
    <n v="1"/>
    <d v="2023-08-31T00:00:00"/>
    <d v="2024-01-31T00:00:00"/>
    <n v="21.857142857142858"/>
    <n v="1"/>
    <s v="DGA_x000a_DS – Subproceso Operación Aduanera_x000a_Dirección Seccional de Aduanas de Bogotá Aeropuerto El Dorado_x000a_Divisiòn de Control de Carga de la Dirección_x000a_GIT de Tráfico Postal y Envíos Urgentes"/>
    <n v="1"/>
    <x v="0"/>
  </r>
  <r>
    <x v="0"/>
    <x v="2"/>
    <m/>
    <m/>
    <s v="H3."/>
    <m/>
    <m/>
    <m/>
    <n v="1"/>
    <n v="1"/>
    <s v="1_x000a_"/>
    <n v="2"/>
    <d v="2023-05-01T00:00:00"/>
    <d v="2024-01-31T00:00:00"/>
    <n v="39.285714285714285"/>
    <n v="1"/>
    <s v="DGA_x000a_DS – Subproceso Operación Aduanera_x000a_Dirección Seccional de Aduanas de Bogotá Aeropuerto El Dorado_x000a_Divisiòn de Control de Carga de la Dirección_x000a_GIT de Tráfico Postal y Envíos Urgentes"/>
    <n v="1"/>
    <x v="0"/>
  </r>
  <r>
    <x v="0"/>
    <x v="2"/>
    <m/>
    <m/>
    <m/>
    <m/>
    <m/>
    <m/>
    <n v="3"/>
    <n v="1"/>
    <s v="1_x000a_"/>
    <n v="1"/>
    <d v="2023-08-31T00:00:00"/>
    <d v="2024-01-31T00:00:00"/>
    <n v="21.857142857142858"/>
    <n v="1"/>
    <s v="DGA_x000a_DS – Subproceso Operación Aduanera_x000a_Dirección Seccional de Aduanas de Bogotá Aeropuerto El Dorado_x000a_Divisiòn de Control de Carga de la Dirección_x000a_GIT de Tráfico Postal y Envíos Urgentes"/>
    <n v="1"/>
    <x v="0"/>
  </r>
  <r>
    <x v="0"/>
    <x v="2"/>
    <m/>
    <m/>
    <s v="H4."/>
    <m/>
    <m/>
    <m/>
    <n v="5"/>
    <n v="1"/>
    <s v="1_x000a_"/>
    <n v="1"/>
    <d v="2023-08-31T00:00:00"/>
    <d v="2024-01-31T00:00:00"/>
    <n v="21.857142857142858"/>
    <n v="1"/>
    <s v="DGA_x000a_DS – Subproceso Operación Aduanera_x000a_Dirección Seccional de Aduanas de Bogotá Aeropuerto El Dorado_x000a_Divisiòn de Control de Carga de la Dirección_x000a_GIT de Tráfico Postal y Envíos Urgentes"/>
    <n v="1"/>
    <x v="0"/>
  </r>
  <r>
    <x v="0"/>
    <x v="2"/>
    <m/>
    <m/>
    <s v="H5."/>
    <m/>
    <m/>
    <m/>
    <n v="6"/>
    <n v="1"/>
    <s v="1_x000a_"/>
    <n v="1"/>
    <d v="2023-05-01T00:00:00"/>
    <d v="2023-08-31T00:00:00"/>
    <n v="17.428571428571427"/>
    <n v="1"/>
    <s v="DGA_x000a_NC - Subproceso Innovación y Tecnología_x000a_Subdirección de Innovación y Proyectos_x000a_Subdirección Soluciones y Desarrollo_x000a_Subdirección de Infraestructura Tecnológica y de Operaciones_x000a_Subdirección de Procesamiento de datos _x000a__x000a_NC – Subproceso Operación Aduanera_x000a_Dirección de Gestión de Aduanas_x000a_Subdirección de Operación Aduanera"/>
    <n v="1"/>
    <x v="0"/>
  </r>
  <r>
    <x v="0"/>
    <x v="2"/>
    <m/>
    <m/>
    <m/>
    <m/>
    <m/>
    <m/>
    <n v="7"/>
    <n v="1"/>
    <s v="1_x000a_"/>
    <n v="1"/>
    <d v="2023-08-31T00:00:00"/>
    <d v="2024-09-30T00:00:00"/>
    <n v="56.571428571428569"/>
    <n v="1"/>
    <s v="DGA_x000a_DS – Subproceso Operación Aduanera_x000a_Dirección Seccional de Aduanas de Bogotá Aeropuerto El Dorado_x000a_Divisiòn de Control de Carga de la Dirección_x000a_GIT de Tráfico Postal y Envíos Urgentes"/>
    <n v="1"/>
    <x v="0"/>
  </r>
  <r>
    <x v="0"/>
    <x v="2"/>
    <m/>
    <m/>
    <s v="H6."/>
    <m/>
    <m/>
    <m/>
    <n v="8"/>
    <n v="1"/>
    <s v="1_x000a_"/>
    <n v="1"/>
    <d v="2023-05-01T00:00:00"/>
    <d v="2023-06-30T00:00:00"/>
    <n v="8.5714285714285712"/>
    <n v="1"/>
    <s v="DGA_x000a_NC - Subproceso Innovación y Tecnología_x000a_Subdirección de Innovación y Proyectos_x000a_Subdirección Soluciones y Desarrollo_x000a_Subdirección de Infraestructura Tecnológica y de Operaciones_x000a_Subdirección de Procesamiento de datos _x000a__x000a_NC – Subproceso Operación Aduanera_x000a_Dirección de Gestión de Aduanas_x000a_Subdirección de Operación Aduanera"/>
    <n v="1"/>
    <x v="0"/>
  </r>
  <r>
    <x v="0"/>
    <x v="2"/>
    <m/>
    <m/>
    <m/>
    <m/>
    <m/>
    <m/>
    <n v="9"/>
    <n v="1"/>
    <s v="1_x000a_"/>
    <n v="2"/>
    <d v="2023-04-01T00:00:00"/>
    <d v="2024-06-30T00:00:00"/>
    <n v="65.142857142857139"/>
    <n v="1"/>
    <s v="DGA_x000a_NC – Subproceso Operación Aduanera_x000a_Subdirección de Operación Aduanera"/>
    <n v="1"/>
    <x v="0"/>
  </r>
  <r>
    <x v="0"/>
    <x v="2"/>
    <m/>
    <m/>
    <m/>
    <m/>
    <m/>
    <m/>
    <n v="10"/>
    <n v="1"/>
    <s v="1_x000a_"/>
    <n v="2"/>
    <d v="2023-09-30T00:00:00"/>
    <d v="2024-09-30T00:00:00"/>
    <n v="52.285714285714285"/>
    <n v="1"/>
    <s v="DGA_x000a_DS – Subproceso Operación Aduanera_x000a_Dirección Seccional de Aduanas de Bogotá Aeropuerto El Dorado_x000a_Divisiòn de Control de Carga de la Dirección_x000a_GIT de Tráfico Postal y Envíos Urgentes"/>
    <n v="1"/>
    <x v="0"/>
  </r>
  <r>
    <x v="0"/>
    <x v="2"/>
    <m/>
    <m/>
    <s v="H7."/>
    <m/>
    <m/>
    <m/>
    <n v="11"/>
    <n v="1"/>
    <s v="1_x000a_"/>
    <n v="1"/>
    <d v="2023-05-01T00:00:00"/>
    <d v="2023-08-31T00:00:00"/>
    <n v="17.428571428571427"/>
    <n v="1"/>
    <s v="DGA_x000a_NC - Subproceso Innovación y Tecnología_x000a_Subdirección de Innovación y Proyectos_x000a_Subdirección Soluciones y Desarrollo_x000a_Subdirección de Infraestructura Tecnológica y de Operaciones_x000a_Subdirección de Procesamiento de datos _x000a__x000a_NC – Subproceso Operación Aduanera_x000a_Dirección de Gestión de Aduanas_x000a_Subdirección de Operación Aduanera"/>
    <n v="1"/>
    <x v="0"/>
  </r>
  <r>
    <x v="0"/>
    <x v="2"/>
    <m/>
    <m/>
    <m/>
    <m/>
    <m/>
    <m/>
    <n v="10"/>
    <n v="1"/>
    <s v="1_x000a_"/>
    <n v="2"/>
    <d v="2023-09-30T00:00:00"/>
    <d v="2024-09-30T00:00:00"/>
    <n v="52.285714285714285"/>
    <n v="1"/>
    <s v="DGA_x000a_DS – Subproceso Operación Aduanera_x000a_Dirección Seccional de Aduanas de Bogotá Aeropuerto El Dorado_x000a_Divisiòn de Control de Carga de la Dirección_x000a_GIT de Tráfico Postal y Envíos Urgentes"/>
    <n v="1"/>
    <x v="0"/>
  </r>
  <r>
    <x v="0"/>
    <x v="2"/>
    <m/>
    <m/>
    <m/>
    <m/>
    <m/>
    <m/>
    <n v="12"/>
    <n v="1"/>
    <s v="1_x000a_"/>
    <n v="1"/>
    <d v="2023-09-30T00:00:00"/>
    <d v="2024-02-29T00:00:00"/>
    <n v="21.714285714285715"/>
    <n v="1"/>
    <s v="DGA_x000a_DS – Subproceso Operación Aduanera_x000a_Dirección Seccional de Aduanas de Bogotá Aeropuerto El Dorado_x000a_Divisiòn de Control de Carga de la Dirección_x000a_GIT de Tráfico Postal y Envíos Urgentes"/>
    <n v="1"/>
    <x v="0"/>
  </r>
  <r>
    <x v="0"/>
    <x v="2"/>
    <m/>
    <m/>
    <s v="H8."/>
    <m/>
    <m/>
    <m/>
    <n v="13"/>
    <n v="1"/>
    <s v="1_x000a_"/>
    <n v="1"/>
    <d v="2023-05-01T00:00:00"/>
    <d v="2023-09-30T00:00:00"/>
    <n v="21.714285714285715"/>
    <n v="1"/>
    <s v="DGA_x000a_DS – Subproceso Operación Aduanera_x000a_Dirección Seccional de Aduanas de Bogotá Aeropuerto El Dorado_x000a_Divisiòn de Control de Carga de la Dirección_x000a_GIT de Tráfico Postal y Envíos Urgentes"/>
    <n v="1"/>
    <x v="0"/>
  </r>
  <r>
    <x v="0"/>
    <x v="2"/>
    <m/>
    <m/>
    <m/>
    <m/>
    <m/>
    <m/>
    <n v="14"/>
    <n v="1"/>
    <s v="1_x000a_"/>
    <n v="1"/>
    <d v="2023-10-01T00:00:00"/>
    <d v="2025-05-31T00:00:00"/>
    <n v="86.857142857142861"/>
    <n v="1"/>
    <s v="DGA_x000a_NC – Subproceso Operación Aduanera_x000a_Subdirección de Operación Aduanera"/>
    <n v="1"/>
    <x v="0"/>
  </r>
  <r>
    <x v="0"/>
    <x v="2"/>
    <m/>
    <m/>
    <m/>
    <m/>
    <m/>
    <m/>
    <n v="15"/>
    <n v="1"/>
    <s v="1_x000a_"/>
    <n v="1"/>
    <d v="2024-01-04T00:00:00"/>
    <d v="2025-11-30T00:00:00"/>
    <n v="99.428571428571431"/>
    <n v="1"/>
    <s v="DGA_x000a_DS – Subproceso Operación Aduanera_x000a_Seccional de Aduanas de Bogotá Aeropuerto El Dorado_x000a_Divisiòn de Control de Carga de la Dirección_x000a_GIT de Tráfico Postal y Envíos Urgentes"/>
    <n v="1"/>
    <x v="0"/>
  </r>
  <r>
    <x v="0"/>
    <x v="2"/>
    <s v="Insp. 1707022451_x000a_Información reservada"/>
    <m/>
    <s v="H1."/>
    <m/>
    <m/>
    <m/>
    <n v="1"/>
    <n v="1"/>
    <s v="1_x000a_"/>
    <n v="1"/>
    <d v="2023-07-01T00:00:00"/>
    <d v="2023-09-30T00:00:00"/>
    <n v="13"/>
    <n v="1"/>
    <s v="DGA_x000a_Dirección Seccional de Aduanas de Bogotá Aeropuerto El Dorado_x000a_Jefe Divisón de viajeros"/>
    <n v="1"/>
    <x v="0"/>
  </r>
  <r>
    <x v="0"/>
    <x v="2"/>
    <m/>
    <m/>
    <m/>
    <m/>
    <m/>
    <m/>
    <n v="2"/>
    <n v="1"/>
    <s v="1_x000a_"/>
    <n v="2"/>
    <d v="2023-10-01T00:00:00"/>
    <d v="2024-06-30T00:00:00"/>
    <n v="39"/>
    <n v="1"/>
    <s v="DGA_x000a_Dirección de Gestión de Aduanas_x000a_Subdirección de Operación Aduanera"/>
    <n v="1"/>
    <x v="0"/>
  </r>
  <r>
    <x v="0"/>
    <x v="2"/>
    <m/>
    <m/>
    <m/>
    <m/>
    <m/>
    <m/>
    <n v="3"/>
    <n v="1"/>
    <s v="1_x000a_"/>
    <n v="1"/>
    <d v="2024-01-01T00:00:00"/>
    <d v="2024-12-31T00:00:00"/>
    <n v="52.142857142857146"/>
    <n v="1"/>
    <s v="DGA_x000a_Direcciones Seccionales de Aduanas y de Impuestos y Aduanas a nivel nacional."/>
    <n v="1"/>
    <x v="0"/>
  </r>
  <r>
    <x v="0"/>
    <x v="2"/>
    <m/>
    <m/>
    <s v="H2."/>
    <m/>
    <m/>
    <m/>
    <n v="4"/>
    <n v="1"/>
    <s v="1_x000a_"/>
    <n v="3"/>
    <d v="2023-06-01T00:00:00"/>
    <d v="2024-12-01T00:00:00"/>
    <n v="78.428571428571431"/>
    <n v="1"/>
    <s v="DGA_x000a_Dirección de Gestión de Impuestos_x000a_Subdirección de Recaudo_x000a_Coordinación de Control a Entidades Reaudadoras."/>
    <n v="1"/>
    <x v="0"/>
  </r>
  <r>
    <x v="0"/>
    <x v="2"/>
    <m/>
    <m/>
    <m/>
    <m/>
    <m/>
    <m/>
    <n v="26"/>
    <n v="1"/>
    <s v="1_x000a_"/>
    <n v="3"/>
    <d v="2024-11-01T00:00:00"/>
    <d v="2026-07-31T00:00:00"/>
    <n v="91"/>
    <n v="0.77"/>
    <s v="DGA_x000a_Subdirección de Operación Aduanera_x000a_Direccioón de Innovación y Tecnología_x000a__x000a_Dirección de Gestión de Impuestos_x000a_Subdirección de Recaudo_x000a_Coordinación de Control a Entidades Reaudadoras."/>
    <n v="0.77"/>
    <x v="1"/>
  </r>
  <r>
    <x v="0"/>
    <x v="2"/>
    <m/>
    <m/>
    <m/>
    <m/>
    <m/>
    <m/>
    <n v="5"/>
    <n v="1"/>
    <s v="1_x000a_"/>
    <n v="1"/>
    <d v="2023-06-01T00:00:00"/>
    <d v="2023-09-30T00:00:00"/>
    <n v="17.285714285714285"/>
    <n v="1"/>
    <s v="DGA_x000a_Dirección Seccional de Aduanas de Bogotá Aeropuerto El Dorado_x000a_Jefe Divisón de viajeros"/>
    <n v="1"/>
    <x v="0"/>
  </r>
  <r>
    <x v="0"/>
    <x v="2"/>
    <m/>
    <m/>
    <m/>
    <m/>
    <m/>
    <m/>
    <n v="6"/>
    <n v="1"/>
    <s v="1_x000a_"/>
    <n v="1"/>
    <d v="2023-09-01T00:00:00"/>
    <d v="2024-06-30T00:00:00"/>
    <n v="43.285714285714285"/>
    <n v="1"/>
    <s v="DGA_x000a_Direcciòn de Gestiòn de Aduanas_x000a_Subdirección de Operación Aduanera"/>
    <n v="1"/>
    <x v="0"/>
  </r>
  <r>
    <x v="0"/>
    <x v="2"/>
    <m/>
    <m/>
    <m/>
    <m/>
    <m/>
    <m/>
    <n v="7"/>
    <n v="1"/>
    <s v="1_x000a_"/>
    <n v="5"/>
    <d v="2023-11-01T00:00:00"/>
    <d v="2024-11-30T00:00:00"/>
    <n v="56.428571428571431"/>
    <n v="1"/>
    <s v="DGA_x000a_Dirección Seccional de Aduanas de Bogotá Aeropuerto El Dorado_x000a_Jefe Divisón de viajeros"/>
    <n v="1"/>
    <x v="0"/>
  </r>
  <r>
    <x v="0"/>
    <x v="2"/>
    <m/>
    <m/>
    <s v="H3."/>
    <m/>
    <m/>
    <m/>
    <n v="8"/>
    <n v="1"/>
    <s v="1_x000a_"/>
    <n v="4"/>
    <d v="2024-07-01T00:00:00"/>
    <d v="2024-06-30T00:00:00"/>
    <n v="-0.14285714285714285"/>
    <n v="1"/>
    <s v="DGA_x000a_Direcciones Seccionales de Aduanas y de Impuestos y Aduanas a nivel nacional._x000a_División de Viajeros o quien haga sus veces"/>
    <n v="1"/>
    <x v="0"/>
  </r>
  <r>
    <x v="0"/>
    <x v="2"/>
    <m/>
    <m/>
    <m/>
    <m/>
    <m/>
    <m/>
    <n v="9"/>
    <n v="1"/>
    <s v="1_x000a_"/>
    <n v="1"/>
    <d v="2023-11-01T00:00:00"/>
    <d v="2024-07-31T00:00:00"/>
    <n v="39"/>
    <n v="1"/>
    <s v="DGA_x000a_Subdirección de Operación Aduanera_x000a__x000a_Subdirección de Innovación y Proyectos_x000a_"/>
    <n v="1"/>
    <x v="0"/>
  </r>
  <r>
    <x v="0"/>
    <x v="2"/>
    <m/>
    <m/>
    <m/>
    <m/>
    <m/>
    <m/>
    <n v="10"/>
    <n v="1"/>
    <s v="1_x000a_"/>
    <n v="1"/>
    <d v="2024-02-01T00:00:00"/>
    <d v="2025-03-31T00:00:00"/>
    <n v="60.571428571428569"/>
    <n v="1"/>
    <s v="DGA_x000a_Subdirección de Operación Aduanera"/>
    <n v="1"/>
    <x v="0"/>
  </r>
  <r>
    <x v="0"/>
    <x v="2"/>
    <m/>
    <m/>
    <m/>
    <m/>
    <m/>
    <m/>
    <n v="11"/>
    <n v="1"/>
    <s v="1_x000a_"/>
    <n v="1"/>
    <d v="2024-02-01T00:00:00"/>
    <d v="2025-03-31T00:00:00"/>
    <n v="60.571428571428569"/>
    <n v="1"/>
    <s v="DGA_x000a_Dirección de Innovación y Tecnología "/>
    <n v="1"/>
    <x v="0"/>
  </r>
  <r>
    <x v="0"/>
    <x v="2"/>
    <m/>
    <m/>
    <m/>
    <m/>
    <m/>
    <m/>
    <n v="12"/>
    <n v="1"/>
    <s v="1_x000a_"/>
    <n v="1"/>
    <d v="2023-11-01T00:00:00"/>
    <d v="2025-03-31T00:00:00"/>
    <n v="73.714285714285708"/>
    <n v="1"/>
    <s v="DGA_x000a_Dirección de Innovación y Tecnología "/>
    <n v="1"/>
    <x v="0"/>
  </r>
  <r>
    <x v="0"/>
    <x v="2"/>
    <m/>
    <m/>
    <m/>
    <m/>
    <m/>
    <m/>
    <n v="13"/>
    <n v="1"/>
    <s v="1_x000a_"/>
    <n v="1"/>
    <d v="2024-02-01T00:00:00"/>
    <d v="2025-03-31T00:00:00"/>
    <n v="60.571428571428569"/>
    <n v="1"/>
    <s v="DGA_x000a_Subdirección de Operación Aduanera"/>
    <n v="1"/>
    <x v="0"/>
  </r>
  <r>
    <x v="0"/>
    <x v="2"/>
    <m/>
    <m/>
    <m/>
    <m/>
    <m/>
    <m/>
    <n v="14"/>
    <n v="1"/>
    <s v="1_x000a_"/>
    <n v="1"/>
    <d v="2023-11-01T00:00:00"/>
    <d v="2025-03-31T00:00:00"/>
    <n v="73.714285714285708"/>
    <n v="1"/>
    <s v="DGA_x000a_Dirección de Gestión de Innovación y Tecnología "/>
    <n v="1"/>
    <x v="0"/>
  </r>
  <r>
    <x v="0"/>
    <x v="2"/>
    <m/>
    <m/>
    <m/>
    <m/>
    <m/>
    <m/>
    <n v="15"/>
    <n v="1"/>
    <s v="1_x000a_"/>
    <n v="1"/>
    <d v="2023-11-01T00:00:00"/>
    <d v="2025-05-31T00:00:00"/>
    <n v="82.428571428571431"/>
    <n v="1"/>
    <s v="DGA_x000a_Subdirección de Operación Aduanera_x000a__x000a_Dirección de Innovación y Tecnología "/>
    <n v="1"/>
    <x v="0"/>
  </r>
  <r>
    <x v="0"/>
    <x v="2"/>
    <m/>
    <m/>
    <m/>
    <m/>
    <m/>
    <m/>
    <n v="16"/>
    <n v="1"/>
    <s v="1_x000a_"/>
    <n v="2"/>
    <d v="2025-07-01T00:00:00"/>
    <d v="2027-09-30T00:00:00"/>
    <n v="117.28571428571429"/>
    <n v="0"/>
    <s v="DGA_x000a_Dirección de Innovación y Tecnología "/>
    <n v="0"/>
    <x v="1"/>
  </r>
  <r>
    <x v="0"/>
    <x v="2"/>
    <m/>
    <m/>
    <m/>
    <m/>
    <m/>
    <m/>
    <n v="17"/>
    <n v="1"/>
    <s v="1_x000a_"/>
    <n v="1"/>
    <d v="2025-07-01T00:00:00"/>
    <d v="2027-09-30T00:00:00"/>
    <n v="117.28571428571429"/>
    <n v="0"/>
    <s v="DGA_x000a_Subdirección de Operación Aduanera"/>
    <n v="0"/>
    <x v="1"/>
  </r>
  <r>
    <x v="0"/>
    <x v="2"/>
    <m/>
    <m/>
    <m/>
    <m/>
    <m/>
    <m/>
    <n v="18"/>
    <n v="1"/>
    <s v="1_x000a_"/>
    <n v="2"/>
    <d v="2025-07-01T00:00:00"/>
    <d v="2027-09-30T00:00:00"/>
    <n v="117.28571428571429"/>
    <n v="0"/>
    <s v="DGA_x000a_Subdirección de Operación Aduanera_x000a__x000a_Dirección de Innovación y Tecnología "/>
    <n v="0"/>
    <x v="1"/>
  </r>
  <r>
    <x v="0"/>
    <x v="2"/>
    <m/>
    <m/>
    <m/>
    <m/>
    <m/>
    <m/>
    <n v="9"/>
    <n v="1"/>
    <s v="1_x000a_"/>
    <n v="1"/>
    <d v="2023-11-01T00:00:00"/>
    <d v="2024-07-31T00:00:00"/>
    <n v="39"/>
    <n v="1"/>
    <s v="DGA_x000a_Subdirección de Operación Aduanera_x000a__x000a_Subdirección de Innovación y Proyectos_x000a_"/>
    <n v="1"/>
    <x v="0"/>
  </r>
  <r>
    <x v="0"/>
    <x v="2"/>
    <m/>
    <m/>
    <m/>
    <m/>
    <m/>
    <m/>
    <n v="10"/>
    <n v="1"/>
    <s v="1_x000a_"/>
    <n v="1"/>
    <d v="2024-02-01T00:00:00"/>
    <d v="2025-03-31T00:00:00"/>
    <n v="60.571428571428569"/>
    <n v="1"/>
    <s v="DGA_x000a_Subdirección de Operación Aduanera"/>
    <n v="1"/>
    <x v="0"/>
  </r>
  <r>
    <x v="0"/>
    <x v="2"/>
    <m/>
    <m/>
    <m/>
    <m/>
    <m/>
    <m/>
    <n v="11"/>
    <n v="1"/>
    <s v="1_x000a_"/>
    <n v="1"/>
    <d v="2024-02-01T00:00:00"/>
    <d v="2025-03-31T00:00:00"/>
    <n v="60.571428571428569"/>
    <n v="1"/>
    <s v="DGA_x000a_Dirección de Innovación y Tecnología "/>
    <n v="1"/>
    <x v="0"/>
  </r>
  <r>
    <x v="0"/>
    <x v="2"/>
    <m/>
    <m/>
    <m/>
    <m/>
    <m/>
    <m/>
    <n v="12"/>
    <n v="1"/>
    <s v="1_x000a_"/>
    <n v="1"/>
    <d v="2023-11-01T00:00:00"/>
    <d v="2025-03-31T00:00:00"/>
    <n v="73.714285714285708"/>
    <n v="1"/>
    <s v="DGA_x000a_Dirección de Innovación y Tecnología "/>
    <n v="1"/>
    <x v="0"/>
  </r>
  <r>
    <x v="0"/>
    <x v="2"/>
    <m/>
    <m/>
    <m/>
    <m/>
    <m/>
    <m/>
    <n v="13"/>
    <n v="1"/>
    <s v="1_x000a_"/>
    <n v="1"/>
    <d v="2024-02-01T00:00:00"/>
    <d v="2025-03-31T00:00:00"/>
    <n v="60.571428571428569"/>
    <n v="1"/>
    <s v="DGA_x000a_Subdirección de operación aduanera"/>
    <n v="1"/>
    <x v="0"/>
  </r>
  <r>
    <x v="0"/>
    <x v="2"/>
    <m/>
    <m/>
    <m/>
    <m/>
    <m/>
    <m/>
    <n v="14"/>
    <n v="1"/>
    <s v="1_x000a_"/>
    <n v="1"/>
    <d v="2023-11-01T00:00:00"/>
    <d v="2025-03-31T00:00:00"/>
    <n v="73.714285714285708"/>
    <n v="1"/>
    <s v="DGA_x000a_Dirección de Innovación y Tecnología "/>
    <n v="1"/>
    <x v="0"/>
  </r>
  <r>
    <x v="0"/>
    <x v="2"/>
    <m/>
    <m/>
    <m/>
    <m/>
    <m/>
    <m/>
    <n v="15"/>
    <n v="1"/>
    <s v="1_x000a_"/>
    <n v="1"/>
    <d v="2023-11-01T00:00:00"/>
    <d v="2025-05-31T00:00:00"/>
    <n v="82.428571428571431"/>
    <n v="1"/>
    <s v="DGA_x000a_Subdirección de operación aduanera_x000a__x000a_Dirección de Innovación y Tecnología "/>
    <n v="1"/>
    <x v="0"/>
  </r>
  <r>
    <x v="0"/>
    <x v="2"/>
    <m/>
    <m/>
    <m/>
    <m/>
    <m/>
    <m/>
    <n v="16"/>
    <n v="1"/>
    <s v="1_x000a_"/>
    <n v="2"/>
    <d v="2025-07-01T00:00:00"/>
    <d v="2027-09-30T00:00:00"/>
    <n v="117.28571428571429"/>
    <n v="0"/>
    <s v="DGA_x000a_Dirección de Innovación y Tecnología "/>
    <n v="0"/>
    <x v="1"/>
  </r>
  <r>
    <x v="0"/>
    <x v="2"/>
    <m/>
    <m/>
    <m/>
    <m/>
    <m/>
    <m/>
    <n v="17"/>
    <n v="1"/>
    <s v="1_x000a_"/>
    <n v="1"/>
    <d v="2025-07-01T00:00:00"/>
    <d v="2027-09-30T00:00:00"/>
    <n v="117.28571428571429"/>
    <n v="0"/>
    <s v="DGA_x000a_Subdirección de operación aduanera"/>
    <n v="0"/>
    <x v="1"/>
  </r>
  <r>
    <x v="0"/>
    <x v="2"/>
    <m/>
    <m/>
    <m/>
    <m/>
    <m/>
    <m/>
    <n v="18"/>
    <n v="1"/>
    <s v="1_x000a_"/>
    <n v="2"/>
    <d v="2025-07-01T00:00:00"/>
    <d v="2027-09-30T00:00:00"/>
    <n v="117.28571428571429"/>
    <n v="0"/>
    <s v="DGA_x000a_Subdirección de operación aduanera_x000a__x000a_Dirección de Innovación y Tecnología "/>
    <n v="0"/>
    <x v="1"/>
  </r>
  <r>
    <x v="0"/>
    <x v="2"/>
    <m/>
    <m/>
    <s v="H4."/>
    <m/>
    <m/>
    <m/>
    <n v="19"/>
    <n v="1"/>
    <s v="1_x000a_"/>
    <n v="2"/>
    <d v="2023-07-01T00:00:00"/>
    <d v="2023-08-31T00:00:00"/>
    <n v="8.7142857142857135"/>
    <n v="1"/>
    <s v="DGA_x000a_Direcciones Seccionales de Aduanas y de Impuestos y Aduanas a nivel nacional._x000a_División de Viajeros"/>
    <n v="1"/>
    <x v="0"/>
  </r>
  <r>
    <x v="0"/>
    <x v="2"/>
    <m/>
    <m/>
    <m/>
    <m/>
    <m/>
    <m/>
    <n v="20"/>
    <n v="1"/>
    <s v="1_x000a_"/>
    <n v="2"/>
    <d v="2023-09-01T00:00:00"/>
    <d v="2023-12-31T00:00:00"/>
    <n v="17.285714285714285"/>
    <n v="1"/>
    <s v="DGA_x000a_Direcciones Seccionales de Aduanas y de Impuestos y Aduanas a nivel nacional._x000a_División de Viajeros"/>
    <n v="1"/>
    <x v="0"/>
  </r>
  <r>
    <x v="0"/>
    <x v="2"/>
    <m/>
    <m/>
    <m/>
    <m/>
    <m/>
    <m/>
    <n v="9"/>
    <n v="1"/>
    <s v="1_x000a_"/>
    <n v="1"/>
    <d v="2023-11-01T00:00:00"/>
    <d v="2024-07-31T00:00:00"/>
    <n v="39"/>
    <n v="1"/>
    <s v="DGA_x000a_Subdirección de Operación Aduanera_x000a__x000a_Subdirección de Innovación y Proyectos"/>
    <n v="1"/>
    <x v="0"/>
  </r>
  <r>
    <x v="0"/>
    <x v="2"/>
    <m/>
    <m/>
    <m/>
    <m/>
    <m/>
    <m/>
    <n v="10"/>
    <n v="1"/>
    <s v="1_x000a_"/>
    <n v="1"/>
    <d v="2024-02-01T00:00:00"/>
    <d v="2025-03-31T00:00:00"/>
    <n v="60.571428571428569"/>
    <n v="1"/>
    <s v="DGA_x000a_Subdirección de Operación Aduanera"/>
    <n v="1"/>
    <x v="0"/>
  </r>
  <r>
    <x v="0"/>
    <x v="2"/>
    <m/>
    <m/>
    <m/>
    <m/>
    <m/>
    <m/>
    <n v="11"/>
    <n v="1"/>
    <s v="1_x000a_"/>
    <n v="1"/>
    <d v="2024-02-01T00:00:00"/>
    <d v="2025-03-31T00:00:00"/>
    <n v="60.571428571428569"/>
    <n v="1"/>
    <s v="DGA_x000a_Dirección de Innovación y Tecnología "/>
    <n v="1"/>
    <x v="0"/>
  </r>
  <r>
    <x v="0"/>
    <x v="2"/>
    <m/>
    <m/>
    <m/>
    <m/>
    <m/>
    <m/>
    <n v="12"/>
    <n v="1"/>
    <s v="1_x000a_"/>
    <n v="1"/>
    <d v="2023-11-01T00:00:00"/>
    <d v="2025-03-31T00:00:00"/>
    <n v="73.714285714285708"/>
    <n v="1"/>
    <s v="DGA_x000a_Dirección de Innovación y Tecnología "/>
    <n v="1"/>
    <x v="0"/>
  </r>
  <r>
    <x v="0"/>
    <x v="2"/>
    <m/>
    <m/>
    <m/>
    <m/>
    <m/>
    <m/>
    <n v="13"/>
    <n v="1"/>
    <s v="1_x000a_"/>
    <n v="1"/>
    <d v="2024-02-01T00:00:00"/>
    <d v="2025-03-31T00:00:00"/>
    <n v="60.571428571428569"/>
    <n v="1"/>
    <s v="DGA_x000a_Subdirección de Operación Aduanera"/>
    <n v="1"/>
    <x v="0"/>
  </r>
  <r>
    <x v="0"/>
    <x v="2"/>
    <m/>
    <m/>
    <m/>
    <m/>
    <m/>
    <m/>
    <n v="14"/>
    <n v="1"/>
    <s v="1_x000a_"/>
    <n v="1"/>
    <d v="2023-11-01T00:00:00"/>
    <d v="2025-03-31T00:00:00"/>
    <n v="73.714285714285708"/>
    <n v="1"/>
    <s v="DGA_x000a_Dirección de Innovación y Tecnología "/>
    <n v="1"/>
    <x v="0"/>
  </r>
  <r>
    <x v="0"/>
    <x v="2"/>
    <m/>
    <m/>
    <m/>
    <m/>
    <m/>
    <m/>
    <n v="15"/>
    <n v="1"/>
    <s v="1_x000a_"/>
    <n v="1"/>
    <d v="2023-11-01T00:00:00"/>
    <d v="2025-05-31T00:00:00"/>
    <n v="82.428571428571431"/>
    <n v="1"/>
    <s v="DGA_x000a_Subdirección de Operación Aduanera_x000a__x000a_Dirección de Innovación y Tecnología "/>
    <n v="1"/>
    <x v="0"/>
  </r>
  <r>
    <x v="0"/>
    <x v="2"/>
    <m/>
    <m/>
    <m/>
    <m/>
    <m/>
    <m/>
    <n v="16"/>
    <n v="1"/>
    <s v="1_x000a_"/>
    <n v="2"/>
    <d v="2025-07-01T00:00:00"/>
    <d v="2027-09-30T00:00:00"/>
    <n v="117.28571428571429"/>
    <n v="0"/>
    <s v="DGA_x000a_Dirección de Innovación y Tecnología "/>
    <n v="0"/>
    <x v="1"/>
  </r>
  <r>
    <x v="0"/>
    <x v="2"/>
    <m/>
    <m/>
    <m/>
    <m/>
    <m/>
    <m/>
    <n v="17"/>
    <n v="1"/>
    <s v="1_x000a_"/>
    <n v="1"/>
    <d v="2025-07-01T00:00:00"/>
    <d v="2027-09-30T00:00:00"/>
    <n v="117.28571428571429"/>
    <n v="0"/>
    <s v="DGA_x000a_Subdirección de Operación Aduanera"/>
    <n v="0"/>
    <x v="1"/>
  </r>
  <r>
    <x v="0"/>
    <x v="2"/>
    <m/>
    <m/>
    <m/>
    <m/>
    <m/>
    <m/>
    <n v="18"/>
    <n v="1"/>
    <s v="1_x000a_"/>
    <n v="2"/>
    <d v="2025-07-01T00:00:00"/>
    <d v="2027-09-30T00:00:00"/>
    <n v="117.28571428571429"/>
    <n v="0"/>
    <s v="DGA_x000a_Subdirección de Operación Aduanera_x000a__x000a_Dirección de Innovación y Tecnología "/>
    <n v="0"/>
    <x v="1"/>
  </r>
  <r>
    <x v="0"/>
    <x v="2"/>
    <m/>
    <m/>
    <s v="H5."/>
    <m/>
    <m/>
    <m/>
    <n v="21"/>
    <n v="1"/>
    <s v="1_x000a_"/>
    <n v="6"/>
    <d v="2023-07-01T00:00:00"/>
    <d v="2023-12-31T00:00:00"/>
    <n v="26.142857142857142"/>
    <n v="1"/>
    <s v="DGA_x000a_Direcciones Seccionales de Aduanas y de Impuestos y Aduanas a nivel nacional._x000a_División de Viajeros o quien haga sus veces"/>
    <n v="1"/>
    <x v="0"/>
  </r>
  <r>
    <x v="0"/>
    <x v="2"/>
    <m/>
    <m/>
    <m/>
    <m/>
    <m/>
    <m/>
    <n v="9"/>
    <n v="1"/>
    <s v="1_x000a_"/>
    <n v="1"/>
    <d v="2023-11-01T00:00:00"/>
    <d v="2024-07-31T00:00:00"/>
    <n v="39"/>
    <n v="1"/>
    <s v="DGA_x000a_Subdirección de Operación Aduanera_x000a__x000a_Subdirección de Innovación y Proyectos"/>
    <n v="1"/>
    <x v="0"/>
  </r>
  <r>
    <x v="0"/>
    <x v="2"/>
    <m/>
    <m/>
    <m/>
    <m/>
    <m/>
    <m/>
    <n v="10"/>
    <n v="1"/>
    <s v="1_x000a_"/>
    <n v="1"/>
    <d v="2024-02-01T00:00:00"/>
    <d v="2025-03-31T00:00:00"/>
    <n v="60.571428571428569"/>
    <n v="1"/>
    <s v="DGA_x000a_Subdirección de Operación Aduanera"/>
    <n v="1"/>
    <x v="0"/>
  </r>
  <r>
    <x v="0"/>
    <x v="2"/>
    <m/>
    <m/>
    <m/>
    <m/>
    <m/>
    <m/>
    <n v="11"/>
    <n v="1"/>
    <s v="1_x000a_"/>
    <n v="1"/>
    <d v="2024-02-01T00:00:00"/>
    <d v="2025-03-31T00:00:00"/>
    <n v="60.571428571428569"/>
    <n v="1"/>
    <s v="DGA_x000a_Dirección de Innovación y Tecnología "/>
    <n v="1"/>
    <x v="0"/>
  </r>
  <r>
    <x v="0"/>
    <x v="2"/>
    <m/>
    <m/>
    <m/>
    <m/>
    <m/>
    <m/>
    <n v="12"/>
    <n v="1"/>
    <s v="1_x000a_"/>
    <n v="1"/>
    <d v="2023-11-01T00:00:00"/>
    <d v="2025-03-31T00:00:00"/>
    <n v="73.714285714285708"/>
    <n v="1"/>
    <s v="DGA_x000a_Dirección de Innovación y Tecnología "/>
    <n v="1"/>
    <x v="0"/>
  </r>
  <r>
    <x v="0"/>
    <x v="2"/>
    <m/>
    <m/>
    <m/>
    <m/>
    <m/>
    <m/>
    <n v="13"/>
    <n v="1"/>
    <s v="1_x000a_"/>
    <n v="1"/>
    <d v="2024-02-01T00:00:00"/>
    <d v="2025-03-31T00:00:00"/>
    <n v="60.571428571428569"/>
    <n v="1"/>
    <s v="DGA_x000a_Subdirección de Operación Aduanera"/>
    <n v="1"/>
    <x v="0"/>
  </r>
  <r>
    <x v="0"/>
    <x v="2"/>
    <m/>
    <m/>
    <m/>
    <m/>
    <m/>
    <m/>
    <n v="14"/>
    <n v="1"/>
    <s v="1_x000a_"/>
    <n v="1"/>
    <d v="2023-11-01T00:00:00"/>
    <d v="2025-03-31T00:00:00"/>
    <n v="73.714285714285708"/>
    <n v="1"/>
    <s v="DGA_x000a_Dirección de Innovación y Tecnología "/>
    <n v="1"/>
    <x v="0"/>
  </r>
  <r>
    <x v="0"/>
    <x v="2"/>
    <m/>
    <m/>
    <m/>
    <m/>
    <m/>
    <m/>
    <n v="15"/>
    <n v="1"/>
    <s v="1_x000a_"/>
    <n v="1"/>
    <d v="2023-11-01T00:00:00"/>
    <d v="2025-05-31T00:00:00"/>
    <n v="82.428571428571431"/>
    <n v="1"/>
    <s v="DGA_x000a_Subdirección de Operación Aduanera_x000a__x000a_Dirección de Innovación y Tecnología "/>
    <n v="1"/>
    <x v="0"/>
  </r>
  <r>
    <x v="0"/>
    <x v="2"/>
    <m/>
    <m/>
    <m/>
    <m/>
    <m/>
    <m/>
    <n v="16"/>
    <n v="1"/>
    <s v="1_x000a_"/>
    <n v="2"/>
    <d v="2025-07-01T00:00:00"/>
    <d v="2027-09-30T00:00:00"/>
    <n v="117.28571428571429"/>
    <n v="0"/>
    <s v="DGA_x000a_Dirección de Innovación y Tecnología "/>
    <n v="0"/>
    <x v="1"/>
  </r>
  <r>
    <x v="0"/>
    <x v="2"/>
    <m/>
    <m/>
    <m/>
    <m/>
    <m/>
    <m/>
    <n v="17"/>
    <n v="1"/>
    <s v="1_x000a_"/>
    <n v="1"/>
    <d v="2025-07-01T00:00:00"/>
    <d v="2027-09-30T00:00:00"/>
    <n v="117.28571428571429"/>
    <n v="0"/>
    <s v="DGA_x000a_Subdirección de Operación Aduanera"/>
    <n v="0"/>
    <x v="1"/>
  </r>
  <r>
    <x v="0"/>
    <x v="2"/>
    <m/>
    <m/>
    <m/>
    <m/>
    <m/>
    <m/>
    <n v="18"/>
    <n v="1"/>
    <s v="1_x000a_"/>
    <n v="2"/>
    <d v="2025-07-01T00:00:00"/>
    <d v="2027-09-30T00:00:00"/>
    <n v="117.28571428571429"/>
    <n v="0"/>
    <s v="DGA_x000a_Subdirección de Operación Aduanera_x000a__x000a_Dirección de Innovación y Tecnología "/>
    <n v="0"/>
    <x v="1"/>
  </r>
  <r>
    <x v="0"/>
    <x v="2"/>
    <m/>
    <m/>
    <m/>
    <m/>
    <s v="OB1."/>
    <m/>
    <n v="22"/>
    <n v="1"/>
    <s v="1_x000a_"/>
    <n v="1"/>
    <d v="2023-07-01T00:00:00"/>
    <d v="2024-12-31T00:00:00"/>
    <n v="78.428571428571431"/>
    <n v="1"/>
    <s v="DGA_x000a_Direcciones Seccionales de Aduanas y de Impuestos y Aduanas a nivel nacional._x000a_División de Viajeros o quien haga sus veces"/>
    <n v="1"/>
    <x v="0"/>
  </r>
  <r>
    <x v="0"/>
    <x v="2"/>
    <m/>
    <m/>
    <m/>
    <m/>
    <m/>
    <m/>
    <n v="23"/>
    <n v="1"/>
    <s v="1_x000a_"/>
    <n v="2"/>
    <d v="2023-07-01T00:00:00"/>
    <d v="2023-12-31T00:00:00"/>
    <n v="26.142857142857142"/>
    <n v="1"/>
    <s v="DGA_x000a_Dirección Seccional de Aduanas de Bogotá Aeropuerto El Dorado_x000a_Jefe Divisón de viajeros"/>
    <n v="1"/>
    <x v="0"/>
  </r>
  <r>
    <x v="0"/>
    <x v="2"/>
    <m/>
    <m/>
    <m/>
    <m/>
    <s v="OB2."/>
    <m/>
    <n v="24"/>
    <n v="1"/>
    <s v="1_x000a_"/>
    <n v="1"/>
    <d v="2023-07-01T00:00:00"/>
    <d v="2023-09-30T00:00:00"/>
    <n v="13"/>
    <n v="1"/>
    <s v="DGA_x000a_Dirección Seccional de Aduanas de Bogotá Aeropuerto El Dorado_x000a_Jefe Divisón de viajeros"/>
    <n v="1"/>
    <x v="0"/>
  </r>
  <r>
    <x v="0"/>
    <x v="2"/>
    <m/>
    <m/>
    <m/>
    <m/>
    <m/>
    <m/>
    <n v="25"/>
    <n v="1"/>
    <s v="1_x000a_"/>
    <n v="1"/>
    <d v="2023-08-01T00:00:00"/>
    <d v="2023-12-31T00:00:00"/>
    <n v="21.714285714285715"/>
    <n v="1"/>
    <s v="DGA_x000a_Dirección Seccional de Aduanas de Bogotá Aeropuerto El Dorado_x000a_Jefe Divisón de viajeros"/>
    <n v="1"/>
    <x v="0"/>
  </r>
  <r>
    <x v="0"/>
    <x v="2"/>
    <s v="Insp. 1707022456_x000a_Información reservada_x000a__x000a_"/>
    <m/>
    <s v="H1."/>
    <m/>
    <m/>
    <m/>
    <n v="1"/>
    <n v="1"/>
    <s v="1_x000a_"/>
    <s v="1.00_x000a__x000a_1.00_x000a__x000a_3.00_x000a__x000a_1.00"/>
    <d v="2024-09-01T00:00:00"/>
    <d v="2026-02-28T00:00:00"/>
    <n v="77.857142857142861"/>
    <n v="1"/>
    <s v="DGA_x000a_NC- Subproceso Innovación y Tecnología_x000a_Dirección de Gestión de Innovación y Tecnología_x000a_Subdirección de Innovación y Proyectos_x000a_Subdirección de Soluciones y Desarrollo_x000a_Subdirección de Infraestructura Tecnológica y de Operaciones_x000a_Subdirección de Procesamiento de Datos"/>
    <n v="1"/>
    <x v="0"/>
  </r>
  <r>
    <x v="0"/>
    <x v="2"/>
    <m/>
    <m/>
    <m/>
    <m/>
    <m/>
    <m/>
    <n v="2"/>
    <n v="1"/>
    <s v="1_x000a_"/>
    <n v="1"/>
    <d v="2024-05-01T00:00:00"/>
    <d v="2024-12-31T00:00:00"/>
    <n v="34.857142857142854"/>
    <n v="1"/>
    <s v="DGA_x000a_NC – Subproceso Operación Aduanera_x000a_Dirección de Gestión de Aduanas_x000a_Dirección de Gestión de Fiscalización _x000a_Subdirección de Fiscalización Aduanera_x000a_Dirección de Gestión de Estrategia y Analítica_x000a_Dirección de Gestión de Innovación y Tecnología"/>
    <n v="1"/>
    <x v="0"/>
  </r>
  <r>
    <x v="0"/>
    <x v="2"/>
    <m/>
    <m/>
    <s v="H2."/>
    <m/>
    <m/>
    <m/>
    <n v="3"/>
    <n v="1"/>
    <s v="1_x000a_"/>
    <n v="3"/>
    <d v="2024-04-01T00:00:00"/>
    <d v="2024-12-31T00:00:00"/>
    <n v="39.142857142857146"/>
    <n v="1"/>
    <s v="DGA_x000a_DS – Subproceso Operación Aduanera_x000a_Direcciones Seccionales a nivel nacionaL_x000a_Divisiòn de Operaciòn Aduanera _x000a_G.I.T. Importaciones o quien haga sus veces."/>
    <n v="1"/>
    <x v="0"/>
  </r>
  <r>
    <x v="0"/>
    <x v="2"/>
    <m/>
    <m/>
    <m/>
    <m/>
    <m/>
    <m/>
    <n v="4"/>
    <n v="1"/>
    <s v="1_x000a_"/>
    <n v="1"/>
    <d v="2024-04-01T00:00:00"/>
    <d v="2026-07-31T00:00:00"/>
    <n v="121.57142857142857"/>
    <n v="0.55000000000000004"/>
    <s v="DGA_x000a_NC – Subproceso Operación Aduanera_x000a_Dirección de Gestión de Aduanas_x000a_Subdirección de Operación Aduanera_x000a_Dirección de Gestión de Innovación y Tecnología_x000a_Subdirección de Innovación y Proyectos_x000a_Subdirección de Soluciones y Desarrollo_x000a_Subdirección de Infraestructura Tecnológica y de Operaciones_x000a_Subdirección de Procesamiento de Datos"/>
    <n v="0.55000000000000004"/>
    <x v="1"/>
  </r>
  <r>
    <x v="0"/>
    <x v="2"/>
    <m/>
    <m/>
    <m/>
    <m/>
    <m/>
    <m/>
    <n v="5"/>
    <n v="1"/>
    <s v="1_x000a_"/>
    <n v="3"/>
    <d v="2024-04-01T00:00:00"/>
    <d v="2025-06-30T00:00:00"/>
    <n v="65"/>
    <n v="1"/>
    <s v="DGA_x000a_Oficina de Seguridad de la Información - OSI _x000a_Dirección de Gestión de Innovación y Tecnología - DGIT"/>
    <n v="1"/>
    <x v="0"/>
  </r>
  <r>
    <x v="0"/>
    <x v="2"/>
    <m/>
    <m/>
    <s v="H3."/>
    <m/>
    <m/>
    <m/>
    <n v="6"/>
    <n v="1"/>
    <s v="1_x000a_"/>
    <s v=" 1.00_x000a__x000a_ 1.00_x000a_ _x000a_3.00_x000a__x000a_ 2.00_x000a__x000a_ 1.00"/>
    <d v="2024-05-01T00:00:00"/>
    <d v="2026-07-31T00:00:00"/>
    <n v="117.28571428571429"/>
    <n v="0.55000000000000004"/>
    <s v="DGA_x000a_NC – Subproceso Operación Aduanera_x000a_Dirección de Gestión de Aduanas_x000a_Subdirección de Operación Aduanera_x000a_Dirección de Gestión de Innovación y Tecnología_x000a_Subdirección de Innovación y Proyectos_x000a_Subdirección de Soluciones y Desarrollo_x000a_Subdirección de Infraestructura Tecnológica y de Operaciones_x000a_Subdirección de Procesamiento de Datos"/>
    <n v="0.55000000000000004"/>
    <x v="1"/>
  </r>
  <r>
    <x v="0"/>
    <x v="2"/>
    <m/>
    <m/>
    <m/>
    <m/>
    <m/>
    <m/>
    <n v="7"/>
    <n v="1"/>
    <s v="1_x000a_"/>
    <n v="1"/>
    <d v="2024-05-01T00:00:00"/>
    <d v="2024-12-31T00:00:00"/>
    <n v="34.857142857142854"/>
    <n v="1"/>
    <s v="DGA_x000a_NC – Subproceso Operación Aduanera_x000a_Dirección de Gestión de Aduanas_x000a_Dirección de Gestión de Fiscalización _x000a_Subdirección de Fiscalización Aduanera_x000a_Dirección de Gestión de Estrategia y Analítica_x000a_Dirección de Gestión de Innovación y Tecnología"/>
    <n v="1"/>
    <x v="0"/>
  </r>
  <r>
    <x v="0"/>
    <x v="2"/>
    <m/>
    <m/>
    <s v="H4."/>
    <m/>
    <m/>
    <m/>
    <n v="8"/>
    <n v="1"/>
    <s v="1_x000a_"/>
    <n v="1"/>
    <d v="2024-05-01T00:00:00"/>
    <d v="2024-08-31T00:00:00"/>
    <n v="17.428571428571427"/>
    <n v="1"/>
    <s v="DGA_x000a_DS – Subproceso Operación Aduanera_x000a_Direcciones Seccionales a nivel nacionaL_x000a_Divisiòn de Operaciòn Aduanera _x000a_G.I.T. Importaciones o quien haga sus veces."/>
    <n v="1"/>
    <x v="0"/>
  </r>
  <r>
    <x v="0"/>
    <x v="2"/>
    <m/>
    <m/>
    <m/>
    <m/>
    <m/>
    <m/>
    <n v="9"/>
    <n v="1"/>
    <s v="1_x000a_"/>
    <n v="1"/>
    <d v="2024-05-01T00:00:00"/>
    <d v="2024-08-31T00:00:00"/>
    <n v="17.428571428571427"/>
    <n v="1"/>
    <s v="DGA_x000a_DS – Subproceso Operación Aduanera_x000a_Dirección Seccional de Aduanas de Bogotá Aeropuerto El Dorado"/>
    <n v="1"/>
    <x v="0"/>
  </r>
  <r>
    <x v="0"/>
    <x v="2"/>
    <m/>
    <m/>
    <m/>
    <m/>
    <m/>
    <m/>
    <n v="10"/>
    <n v="1"/>
    <s v="1_x000a_"/>
    <n v="3"/>
    <d v="2024-05-01T00:00:00"/>
    <d v="2024-12-31T00:00:00"/>
    <n v="34.857142857142854"/>
    <n v="1"/>
    <s v="DGA_x000a_DS – Subproceso Operación Aduanera_x000a_Direcciones Seccionales a nivel nacionaL_x000a_Divisiòn de Operaciòn Aduanera _x000a_G.I.T. Importaciones o quien haga sus veces."/>
    <n v="1"/>
    <x v="0"/>
  </r>
  <r>
    <x v="0"/>
    <x v="2"/>
    <m/>
    <m/>
    <s v="H5."/>
    <m/>
    <m/>
    <m/>
    <n v="0"/>
    <n v="1"/>
    <s v="1_x000a_"/>
    <n v="0"/>
    <d v="2024-05-01T00:00:00"/>
    <d v="2024-05-01T00:00:00"/>
    <n v="0"/>
    <n v="1"/>
    <s v="DGA_x000a_DS – Subproceso Operación Aduanera_x000a_Direcciones Seccionales a nivel nacionaL_x000a_Divisiòn de Operaciòn Aduanera  o quien haga sus veces"/>
    <n v="1"/>
    <x v="0"/>
  </r>
  <r>
    <x v="0"/>
    <x v="2"/>
    <m/>
    <m/>
    <s v="H6."/>
    <m/>
    <m/>
    <m/>
    <n v="11"/>
    <n v="1"/>
    <s v="1_x000a_"/>
    <n v="4"/>
    <d v="2024-05-01T00:00:00"/>
    <d v="2024-08-31T00:00:00"/>
    <n v="17.428571428571427"/>
    <n v="1"/>
    <s v="DGA_x000a_DS – Subproceso Operación Aduanera_x000a_Direcciones Seccionales a nivel nacionaL_x000a_Divisiòn de Operaciòn Aduanera  o quien haga sus veces"/>
    <n v="1"/>
    <x v="0"/>
  </r>
  <r>
    <x v="0"/>
    <x v="2"/>
    <m/>
    <m/>
    <m/>
    <m/>
    <m/>
    <m/>
    <n v="12"/>
    <n v="1"/>
    <s v="1_x000a_"/>
    <n v="5"/>
    <d v="2024-05-01T00:00:00"/>
    <d v="2024-11-30T00:00:00"/>
    <n v="30.428571428571427"/>
    <n v="1"/>
    <s v="DGA_x000a_DS – Subproceso Operación Aduanera_x000a_Direcciones Seccionales a nivel nacionaL_x000a_Divisiòn de Operaciòn Aduanera _x000a_G.I.T. Importaciones o quien haga sus veces."/>
    <n v="1"/>
    <x v="0"/>
  </r>
  <r>
    <x v="0"/>
    <x v="2"/>
    <m/>
    <m/>
    <m/>
    <m/>
    <s v="OB3."/>
    <m/>
    <s v="13_x000a_"/>
    <n v="1"/>
    <s v="1_x000a_"/>
    <n v="4"/>
    <d v="2024-05-01T00:00:00"/>
    <d v="2024-12-31T00:00:00"/>
    <n v="34.857142857142854"/>
    <n v="1"/>
    <s v="DGA_x000a_DS – Subproceso Operación Aduanera_x000a_Direcciones Seccionales a nivel nacionaL_x000a_Divisiòn de Operaciòn Aduanera _x000a_G.I.T. Importaciones o quien haga sus veces."/>
    <n v="1"/>
    <x v="0"/>
  </r>
  <r>
    <x v="0"/>
    <x v="2"/>
    <m/>
    <m/>
    <m/>
    <m/>
    <m/>
    <m/>
    <n v="14"/>
    <n v="1"/>
    <s v="1_x000a_"/>
    <s v="1.00_x000a__x000a_1.00_x000a__x000a_3.00_x000a__x000a_2.00_x000a__x000a_1.00"/>
    <d v="2024-05-01T00:00:00"/>
    <d v="2026-07-31T00:00:00"/>
    <n v="117.28571428571429"/>
    <n v="0.25"/>
    <s v="DGA_x000a_NC – Subproceso Operación Aduanera_x000a_Dirección de Gestión de Aduanas_x000a_Subdirección de Operación Aduanera_x000a_Dirección de Gestión de Innovación y Tecnología_x000a_Subdirección de Innovación y Proyectos_x000a_Subdirección de Soluciones y Desarrollo_x000a_Subdirección de Infraestructura Tecnológica y de Operaciones_x000a_Subdirección de Procesamiento de Datos"/>
    <n v="0.25"/>
    <x v="1"/>
  </r>
  <r>
    <x v="0"/>
    <x v="2"/>
    <m/>
    <m/>
    <m/>
    <m/>
    <s v="OB4."/>
    <m/>
    <n v="15"/>
    <n v="1"/>
    <s v="1_x000a_"/>
    <s v="1.00_x000a__x000a_1.00_x000a__x000a_3.00_x000a__x000a_2.00"/>
    <d v="2024-05-01T00:00:00"/>
    <d v="2026-07-31T00:00:00"/>
    <n v="117.28571428571429"/>
    <n v="0.25"/>
    <s v="DGA_x000a_NC – Subproceso Operación Aduanera_x000a_Dirección de Gestión de Aduanas_x000a_Subdirección de Operación Aduanera_x000a_Dirección de Gestión de Innovación y Tecnología_x000a_Subdirección de Innovación y Proyectos_x000a_Subdirección de Soluciones y Desarrollo_x000a_Subdirección de Infraestructura Tecnológica y de Operaciones_x000a_Subdirección de Procesamiento de Datos"/>
    <n v="0.25"/>
    <x v="1"/>
  </r>
  <r>
    <x v="0"/>
    <x v="2"/>
    <m/>
    <m/>
    <m/>
    <m/>
    <s v="OB5."/>
    <m/>
    <n v="17"/>
    <n v="1"/>
    <s v="1_x000a_"/>
    <s v="1.00_x000a__x000a_1.00_x000a__x000a_3.00_x000a__x000a_2.00"/>
    <d v="2024-05-01T00:00:00"/>
    <d v="2026-07-31T00:00:00"/>
    <n v="117.28571428571429"/>
    <n v="0.71"/>
    <s v="DGA_x000a_NC – Subproceso Operación Aduanera_x000a_Dirección de Gestión de Aduanas_x000a_Subdirección de Operación Aduanera_x000a_Dirección de Gestión de Innovación y Tecnología_x000a_Subdirección de Innovación y Proyectos_x000a_Subdirección de Soluciones y Desarrollo_x000a_Subdirección de Infraestructura Tecnológica y de Operaciones_x000a_Subdirección de Procesamiento de Datos_x000a_Dirección de Gestión de Impuestos_x000a_Subdirección de Recaudo"/>
    <n v="0.71"/>
    <x v="1"/>
  </r>
  <r>
    <x v="0"/>
    <x v="2"/>
    <s v="Insp. 1707022456_x000a_Información reservada"/>
    <m/>
    <m/>
    <m/>
    <s v="I1."/>
    <m/>
    <n v="17"/>
    <n v="1"/>
    <s v="1_x000a_"/>
    <n v="3"/>
    <d v="2024-06-01T00:00:00"/>
    <d v="2025-12-31T00:00:00"/>
    <n v="82.571428571428569"/>
    <n v="1"/>
    <s v="DGA_x000a_NC – Subproceso Operación Aduanera_x000a_Dirección de Gestión de Aduanas_x000a_Subdirección de Operación Aduanera_x000a_Dirección de Gestión de Innovación y Tecnología_x000a_Subdirección de Procesamiento de Datos_x000a_Dirección de Gestión Estrategica y Análitica_x000a_Subdirección de Análisis de Riesgo y programas_x000a_Dirección de Gestión de Fiscalización_x000a_Subdirección de Fiscalización Aduanera_x000a_Oficina de Seguridad de la Información"/>
    <n v="1"/>
    <x v="0"/>
  </r>
  <r>
    <x v="0"/>
    <x v="2"/>
    <m/>
    <m/>
    <m/>
    <m/>
    <m/>
    <m/>
    <s v="18_x000a_"/>
    <n v="1"/>
    <s v="1_x000a_"/>
    <s v="1.00 _x000a__x000a_1.00 _x000a_ _x000a_3.00  _x000a__x000a_2.00"/>
    <d v="2024-05-01T00:00:00"/>
    <d v="2026-07-31T00:00:00"/>
    <n v="117.28571428571429"/>
    <n v="0.69499999999999995"/>
    <s v="DGA_x000a_NC – Subproceso Operación Aduanera_x000a_Dirección de Gestión de Aduanas_x000a_Subdirección de Operación Aduanera_x000a_Dirección de Gestión de Innovación y Tecnología_x000a_Subdirección de Innovación y Proyectos_x000a_Subdirección de Soluciones y Desarrollo_x000a_Subdirección de Infraestructura Tecnológica y de Operaciones_x000a_Subdirección de Procesamiento de Datos_x000a_Oficina de Seguridad de la Informacion"/>
    <n v="0.69499999999999995"/>
    <x v="1"/>
  </r>
  <r>
    <x v="0"/>
    <x v="2"/>
    <m/>
    <m/>
    <m/>
    <m/>
    <m/>
    <m/>
    <n v="19"/>
    <n v="1"/>
    <s v="1_x000a_"/>
    <n v="1"/>
    <d v="2024-07-01T00:00:00"/>
    <d v="2025-02-28T00:00:00"/>
    <n v="34.571428571428569"/>
    <n v="1"/>
    <s v="DGA_x000a_NC – Seguridad de la Informaación_x000a_Oficina de Seguridad de la Informacion"/>
    <n v="1"/>
    <x v="0"/>
  </r>
  <r>
    <x v="0"/>
    <x v="2"/>
    <m/>
    <m/>
    <m/>
    <m/>
    <m/>
    <m/>
    <n v="20"/>
    <n v="1"/>
    <s v="1_x000a_"/>
    <n v="1"/>
    <d v="2024-01-03T00:00:00"/>
    <d v="2024-12-31T00:00:00"/>
    <n v="51.857142857142854"/>
    <n v="1"/>
    <s v="DGA_x000a_NC – Subproceso Operación Aduanera_x000a_Dirección de Gestión de Aduanas_x000a_Subdirección de Operación Aduanera_x000a_Dirección de Gestión de Fiscalización  _x000a_Subdirección de Fiscalización Aduanera_x000a_Dirección de Gestión de Innovación y Tecnología_x000a_Dirección de Gestión de Estrategia y Analítica"/>
    <n v="1"/>
    <x v="0"/>
  </r>
  <r>
    <x v="0"/>
    <x v="2"/>
    <s v="Insp. 1707022460_x000a_Información reservada_x000a_"/>
    <m/>
    <m/>
    <m/>
    <s v="I1."/>
    <m/>
    <n v="1"/>
    <n v="1"/>
    <s v="1_x000a_"/>
    <n v="1"/>
    <d v="2024-05-01T00:00:00"/>
    <d v="2025-03-31T00:00:00"/>
    <n v="47.714285714285715"/>
    <n v="1"/>
    <s v="DGA_x000a_NC – Subproceso Operación Aduanera_x000a_Dirección de Gestión de Aduanas_x000a_Subdirección de Operación Aduanera"/>
    <n v="1"/>
    <x v="0"/>
  </r>
  <r>
    <x v="0"/>
    <x v="2"/>
    <m/>
    <m/>
    <m/>
    <m/>
    <m/>
    <m/>
    <n v="2"/>
    <n v="1"/>
    <s v="1_x000a_"/>
    <n v="1"/>
    <d v="2024-10-31T00:00:00"/>
    <d v="2026-09-30T00:00:00"/>
    <n v="99.857142857142861"/>
    <n v="0"/>
    <s v="DGA_x000a_NC – Subproceso Operación Aduanera_x000a_Dirección de Gestión de Aduanas_x000a_Subdirección de Operación Aduanera"/>
    <n v="0"/>
    <x v="1"/>
  </r>
  <r>
    <x v="0"/>
    <x v="2"/>
    <m/>
    <m/>
    <m/>
    <m/>
    <m/>
    <m/>
    <n v="19"/>
    <n v="1"/>
    <s v="1_x000a_"/>
    <n v="1"/>
    <d v="2024-10-31T00:00:00"/>
    <d v="2026-09-30T00:00:00"/>
    <n v="99.857142857142861"/>
    <n v="0"/>
    <s v="DGA_x000a_Dirección de Gestión de Aduanas_x000a_Subdirección de Operación Aduanera_x000a__x000a_Dirección de Gestión Estratégica y de Analítica_x000a_Subdirección de Procesos"/>
    <n v="0"/>
    <x v="1"/>
  </r>
  <r>
    <x v="0"/>
    <x v="2"/>
    <m/>
    <m/>
    <m/>
    <m/>
    <m/>
    <m/>
    <n v="17"/>
    <n v="1"/>
    <s v="1_x000a_"/>
    <n v="1"/>
    <d v="2025-05-02T00:00:00"/>
    <d v="2025-10-31T00:00:00"/>
    <n v="26"/>
    <n v="1"/>
    <s v="DGA_x000a_NC – Subproceso Operación Aduanera_x000a_Dirección de Gestión de Aduanas_x000a_Subdirección de Operación Aduanera"/>
    <n v="1"/>
    <x v="0"/>
  </r>
  <r>
    <x v="0"/>
    <x v="2"/>
    <m/>
    <m/>
    <m/>
    <m/>
    <m/>
    <m/>
    <n v="3"/>
    <n v="1"/>
    <s v="1_x000a_"/>
    <n v="1"/>
    <d v="2024-05-01T00:00:00"/>
    <d v="2025-03-31T00:00:00"/>
    <n v="47.714285714285715"/>
    <n v="1"/>
    <s v="DGA_x000a_NC – Subproceso Operación Aduanera_x000a_Dirección de Gestión de Aduanas_x000a_Subdirección de Operación Aduanera"/>
    <n v="1"/>
    <x v="0"/>
  </r>
  <r>
    <x v="0"/>
    <x v="2"/>
    <m/>
    <m/>
    <m/>
    <m/>
    <m/>
    <m/>
    <n v="4"/>
    <n v="1"/>
    <s v="1_x000a_"/>
    <n v="1"/>
    <d v="2024-05-02T00:00:00"/>
    <d v="2025-08-30T00:00:00"/>
    <n v="69.285714285714292"/>
    <n v="1"/>
    <s v="DGA_x000a_NC – Subproceso Operación Aduanera_x000a_Dirección de Gestión de Aduanas_x000a_Subdirección de Operación Aduanera_x000a_Subdirección Técnica Aduanera_x000a_Subdirección de Laboratorio Aduanero"/>
    <n v="1"/>
    <x v="0"/>
  </r>
  <r>
    <x v="0"/>
    <x v="2"/>
    <m/>
    <m/>
    <m/>
    <m/>
    <m/>
    <m/>
    <n v="5"/>
    <n v="1"/>
    <s v="1_x000a_"/>
    <n v="1"/>
    <d v="2024-05-01T00:00:00"/>
    <d v="2025-03-31T00:00:00"/>
    <n v="47.714285714285715"/>
    <n v="1"/>
    <s v="DGA_x000a_NC – Subproceso Operación Aduanera_x000a_Dirección de Gestión de Aduanas_x000a_Subdirección de Operación Aduanera"/>
    <n v="1"/>
    <x v="0"/>
  </r>
  <r>
    <x v="0"/>
    <x v="2"/>
    <m/>
    <m/>
    <m/>
    <m/>
    <m/>
    <m/>
    <n v="6"/>
    <n v="1"/>
    <s v="1_x000a_"/>
    <n v="1"/>
    <d v="2024-05-01T00:00:00"/>
    <d v="2025-06-30T00:00:00"/>
    <n v="60.714285714285715"/>
    <n v="1"/>
    <s v="DGA_x000a_NC – Subproceso Operación Aduanera_x000a_Dirección de Gestión de Aduanas_x000a_Subdirección de Operación Aduanera"/>
    <n v="1"/>
    <x v="0"/>
  </r>
  <r>
    <x v="0"/>
    <x v="2"/>
    <m/>
    <m/>
    <m/>
    <m/>
    <m/>
    <m/>
    <n v="7"/>
    <n v="1"/>
    <s v="1_x000a_"/>
    <n v="7"/>
    <d v="2024-05-01T00:00:00"/>
    <d v="2024-12-31T00:00:00"/>
    <n v="34.857142857142854"/>
    <n v="1"/>
    <s v="DGA_x000a_DS – Subproceso Operación Aduanera_x000a_Dirección Seccional de Aduanas de Barranquilla_x000a_División de Operación Aduanera_x000a_G.I.T. de Zona Franca"/>
    <n v="1"/>
    <x v="0"/>
  </r>
  <r>
    <x v="0"/>
    <x v="2"/>
    <m/>
    <m/>
    <s v="H1."/>
    <m/>
    <m/>
    <m/>
    <n v="8"/>
    <n v="1"/>
    <s v="1_x000a_"/>
    <n v="1"/>
    <d v="2024-04-01T00:00:00"/>
    <d v="2025-03-31T00:00:00"/>
    <n v="52"/>
    <n v="1"/>
    <s v="DGA_x000a_NC – Subproceso Operación Aduanera_x000a_Dirección de Gestión de Aduanas_x000a_Subdirección de Operación Aduanera"/>
    <n v="1"/>
    <x v="0"/>
  </r>
  <r>
    <x v="0"/>
    <x v="2"/>
    <m/>
    <m/>
    <m/>
    <m/>
    <m/>
    <m/>
    <n v="9"/>
    <n v="1"/>
    <s v="1_x000a_"/>
    <n v="1"/>
    <d v="2024-10-31T00:00:00"/>
    <d v="2026-09-30T00:00:00"/>
    <n v="99.857142857142861"/>
    <n v="0"/>
    <s v="DGA_x000a_NC – Subproceso Operación Aduanera_x000a_Dirección de Gestión de Aduanas_x000a_Subdirección de Operación Aduanera"/>
    <n v="0"/>
    <x v="1"/>
  </r>
  <r>
    <x v="0"/>
    <x v="2"/>
    <m/>
    <m/>
    <m/>
    <m/>
    <m/>
    <m/>
    <n v="18"/>
    <n v="1"/>
    <s v="1_x000a_"/>
    <n v="1"/>
    <d v="2025-05-02T00:00:00"/>
    <d v="2025-10-31T00:00:00"/>
    <n v="26"/>
    <n v="1"/>
    <s v="DGA_x000a_NC – Subproceso Operación Aduanera_x000a_Dirección de Gestión de Aduanas_x000a_Subdirección de Operación Aduanera"/>
    <n v="1"/>
    <x v="0"/>
  </r>
  <r>
    <x v="0"/>
    <x v="2"/>
    <m/>
    <m/>
    <m/>
    <m/>
    <m/>
    <m/>
    <n v="20"/>
    <n v="1"/>
    <s v="1_x000a_"/>
    <n v="1"/>
    <d v="2024-10-31T00:00:00"/>
    <d v="2026-09-30T00:00:00"/>
    <n v="99.857142857142861"/>
    <n v="0"/>
    <s v="DGA_x000a_Dirección de Gestión de Aduanas_x000a_Subdirección de Operación Aduanera_x000a__x000a_Dirección de Gestión Estratégica y de Analítica_x000a_Subdirección de Procesos"/>
    <n v="0"/>
    <x v="1"/>
  </r>
  <r>
    <x v="0"/>
    <x v="2"/>
    <m/>
    <m/>
    <m/>
    <m/>
    <s v="I2."/>
    <m/>
    <n v="4"/>
    <n v="1"/>
    <s v="1_x000a_"/>
    <n v="1"/>
    <d v="2024-05-02T00:00:00"/>
    <d v="2025-08-30T00:00:00"/>
    <n v="69.285714285714292"/>
    <n v="1"/>
    <s v="DGA_x000a_NC – Subproceso Operación Aduanera_x000a_Dirección de Gestión de Aduanas_x000a_Subdirección de Operación Aduanera_x000a_Subdirección Técnica Aduanera_x000a_Subdirección de Laboratorio Aduanero"/>
    <n v="1"/>
    <x v="0"/>
  </r>
  <r>
    <x v="0"/>
    <x v="2"/>
    <m/>
    <m/>
    <m/>
    <m/>
    <m/>
    <m/>
    <n v="10"/>
    <n v="1"/>
    <s v="1_x000a_"/>
    <n v="6"/>
    <d v="2024-05-01T00:00:00"/>
    <d v="2024-10-31T00:00:00"/>
    <n v="26.142857142857142"/>
    <n v="1"/>
    <s v="DGA_x000a_DS – Subproceso Operación Aduanera_x000a_Dirección Seccional de Impuestos y Aduanas de Maicao_x000a_División Operación Aduanera "/>
    <n v="1"/>
    <x v="0"/>
  </r>
  <r>
    <x v="0"/>
    <x v="2"/>
    <m/>
    <m/>
    <m/>
    <m/>
    <s v="OB1."/>
    <m/>
    <n v="4"/>
    <n v="1"/>
    <s v="1_x000a_"/>
    <n v="1"/>
    <d v="2024-05-02T00:00:00"/>
    <d v="2025-08-30T00:00:00"/>
    <n v="69.285714285714292"/>
    <n v="1"/>
    <s v="DGA_x000a_NC – Subproceso Operación Aduanera_x000a_Dirección de Gestión de Aduanas_x000a_Subdirección de Operación Aduanera_x000a_Subdirección Técnica Aduanera_x000a_Subdirección de Laboratorio Aduanero"/>
    <n v="1"/>
    <x v="0"/>
  </r>
  <r>
    <x v="0"/>
    <x v="2"/>
    <m/>
    <m/>
    <m/>
    <m/>
    <m/>
    <m/>
    <n v="11"/>
    <n v="1"/>
    <s v="1_x000a_"/>
    <n v="1"/>
    <d v="2024-02-05T00:00:00"/>
    <d v="2025-04-30T00:00:00"/>
    <n v="64.285714285714292"/>
    <n v="1"/>
    <s v="DGA_x000a_NC – Subproceso Operación Aduanera_x000a_Dirección de Gestión de Aduanas.                                                                                                                                                                                                                                                                                                      Subdirección de Laboratorio Aduanero_x000a_Subdirección de Operación Aduanera_x000a_Subdirección Técnica Aduanera_x000a__x000a_NC – Subproceso Fiscalización y Liquidación_x000a_Subdirección de Fiscalización Aduanera"/>
    <n v="1"/>
    <x v="0"/>
  </r>
  <r>
    <x v="0"/>
    <x v="2"/>
    <m/>
    <m/>
    <m/>
    <m/>
    <s v="OB2."/>
    <m/>
    <n v="12"/>
    <n v="1"/>
    <s v="1_x000a_"/>
    <n v="1"/>
    <d v="2024-05-30T00:00:00"/>
    <d v="2024-11-30T00:00:00"/>
    <n v="26.285714285714285"/>
    <n v="1"/>
    <s v="DGA_x000a_NC – Subproceso Operación Aduanera_x000a_Subdirección de Operación Aduanera_x000a_Subdirección del Laboratorio Aduanero"/>
    <n v="1"/>
    <x v="0"/>
  </r>
  <r>
    <x v="0"/>
    <x v="2"/>
    <m/>
    <m/>
    <m/>
    <m/>
    <m/>
    <m/>
    <n v="13"/>
    <n v="1"/>
    <s v="1_x000a_"/>
    <n v="1"/>
    <d v="2024-05-30T00:00:00"/>
    <d v="2024-11-30T00:00:00"/>
    <n v="26.285714285714285"/>
    <n v="1"/>
    <s v="DGA_x000a_NC – Subproceso Operación Aduanera_x000a_Subdirección del Laboratorio Aduanero"/>
    <n v="1"/>
    <x v="0"/>
  </r>
  <r>
    <x v="0"/>
    <x v="2"/>
    <m/>
    <m/>
    <m/>
    <m/>
    <s v="OB3."/>
    <m/>
    <n v="14"/>
    <n v="1"/>
    <s v="1_x000a_"/>
    <n v="3"/>
    <d v="2024-05-01T00:00:00"/>
    <d v="2025-01-30T00:00:00"/>
    <n v="39.142857142857146"/>
    <n v="1"/>
    <s v="DGA_x000a_DS – Subproceso Operación Aduanera_x000a_Dirección Seccional de Aduanas de Barranquilla_x000a_División de Operación Aduanera _x000a_G.I.T. de Zona Franca"/>
    <n v="1"/>
    <x v="0"/>
  </r>
  <r>
    <x v="0"/>
    <x v="2"/>
    <m/>
    <m/>
    <m/>
    <m/>
    <s v="OB4."/>
    <m/>
    <n v="15"/>
    <n v="1"/>
    <s v="1_x000a_"/>
    <n v="1"/>
    <d v="2024-05-01T00:00:00"/>
    <d v="2024-09-30T00:00:00"/>
    <n v="21.714285714285715"/>
    <n v="1"/>
    <s v="DGA_x000a_NC – Subproceso Fiscalización y Liquidación_x000a_Subdirección de Fiscalización Tributaria"/>
    <n v="1"/>
    <x v="0"/>
  </r>
  <r>
    <x v="0"/>
    <x v="2"/>
    <m/>
    <m/>
    <m/>
    <m/>
    <s v="OB5."/>
    <m/>
    <n v="16"/>
    <n v="1"/>
    <s v="1_x000a_"/>
    <n v="1"/>
    <d v="2024-09-30T00:00:00"/>
    <d v="2025-03-31T00:00:00"/>
    <n v="26"/>
    <n v="1"/>
    <s v="DGA_x000a_NC – Subproceso Operación Aduanera_x000a_Subdirección de Operación Aduanera"/>
    <n v="1"/>
    <x v="0"/>
  </r>
  <r>
    <x v="0"/>
    <x v="2"/>
    <s v="Insp. 170700-29-2024-02-01_x000a_Información reservada"/>
    <m/>
    <m/>
    <m/>
    <s v="I1."/>
    <m/>
    <n v="1"/>
    <n v="1"/>
    <s v="1_x000a_"/>
    <n v="1"/>
    <d v="2024-09-01T00:00:00"/>
    <d v="2025-01-30T00:00:00"/>
    <n v="21.571428571428573"/>
    <n v="1"/>
    <s v="DGA_x000a_NC – Subproceso Operación Aduanera_x000a_Subdirección de Registro y Control Aduanero"/>
    <n v="1"/>
    <x v="0"/>
  </r>
  <r>
    <x v="0"/>
    <x v="2"/>
    <m/>
    <m/>
    <m/>
    <m/>
    <m/>
    <m/>
    <n v="2"/>
    <n v="1"/>
    <s v="1_x000a_"/>
    <n v="12"/>
    <d v="2025-01-01T00:00:00"/>
    <d v="2025-12-31T00:00:00"/>
    <n v="52"/>
    <n v="1"/>
    <s v="DGA_x000a_DS – Subproceso Operación Aduanera_x000a_GIT de Registro y Control a Usuarios Aduaneros_x000a_División de Gestión de Operación Aduanera"/>
    <n v="1"/>
    <x v="0"/>
  </r>
  <r>
    <x v="0"/>
    <x v="2"/>
    <m/>
    <m/>
    <m/>
    <m/>
    <m/>
    <m/>
    <n v="3"/>
    <n v="1"/>
    <s v="1_x000a_"/>
    <n v="1"/>
    <d v="2024-09-01T00:00:00"/>
    <d v="2024-12-30T00:00:00"/>
    <n v="17.142857142857142"/>
    <n v="1"/>
    <s v="DGA_x000a_NC – Subproceso Operación Aduanera_x000a_Subdirección de Registro y Control Aduanero"/>
    <n v="1"/>
    <x v="0"/>
  </r>
  <r>
    <x v="0"/>
    <x v="2"/>
    <m/>
    <m/>
    <m/>
    <m/>
    <m/>
    <m/>
    <n v="4"/>
    <n v="1"/>
    <s v="1_x000a_"/>
    <n v="12"/>
    <d v="2025-01-01T00:00:00"/>
    <d v="2025-12-31T00:00:00"/>
    <n v="52"/>
    <n v="1"/>
    <s v="DGA_x000a_DS – Subproceso Operación Aduanera_x000a_GIT de Registro y Control a Usuarios Aduaneros_x000a_División de Gestión de Operación Aduanera"/>
    <n v="1"/>
    <x v="0"/>
  </r>
  <r>
    <x v="0"/>
    <x v="2"/>
    <m/>
    <m/>
    <m/>
    <m/>
    <m/>
    <m/>
    <n v="5"/>
    <n v="1"/>
    <s v="1_x000a_"/>
    <n v="6"/>
    <d v="2024-10-30T00:00:00"/>
    <d v="2026-01-30T00:00:00"/>
    <n v="65.285714285714292"/>
    <n v="1"/>
    <s v="DGA_x000a_NC – Subproceso Operación Aduanera_x000a_Subdirección de Registro y Control Aduanero"/>
    <n v="1"/>
    <x v="0"/>
  </r>
  <r>
    <x v="0"/>
    <x v="2"/>
    <m/>
    <m/>
    <s v="H1."/>
    <m/>
    <m/>
    <m/>
    <n v="6"/>
    <n v="1"/>
    <s v="1_x000a_"/>
    <n v="6"/>
    <d v="2025-01-01T00:00:00"/>
    <d v="2026-07-30T00:00:00"/>
    <n v="82.142857142857139"/>
    <n v="1"/>
    <s v="DGA_x000a_NC – Subproceso Operación Aduanera_x000a_Coordinación de Sustanciación"/>
    <n v="1"/>
    <x v="0"/>
  </r>
  <r>
    <x v="0"/>
    <x v="2"/>
    <m/>
    <m/>
    <m/>
    <m/>
    <m/>
    <m/>
    <n v="7"/>
    <n v="1"/>
    <s v="1_x000a_"/>
    <n v="6"/>
    <d v="2024-10-01T00:00:00"/>
    <d v="2026-04-30T00:00:00"/>
    <n v="82.285714285714292"/>
    <n v="1"/>
    <s v="DGA_x000a_NC – Subproceso Operación Aduanera_x000a_Coordinación de Sustanciación"/>
    <n v="1"/>
    <x v="0"/>
  </r>
  <r>
    <x v="0"/>
    <x v="2"/>
    <m/>
    <m/>
    <m/>
    <m/>
    <m/>
    <m/>
    <n v="8"/>
    <n v="1"/>
    <s v="1_x000a_"/>
    <n v="6"/>
    <d v="2025-01-01T00:00:00"/>
    <d v="2026-07-30T00:00:00"/>
    <n v="82.142857142857139"/>
    <n v="1"/>
    <s v="DGA_x000a_NC – Subproceso Operación Aduanera_x000a_Coordinación de Sustanciación"/>
    <n v="1"/>
    <x v="0"/>
  </r>
  <r>
    <x v="0"/>
    <x v="2"/>
    <m/>
    <m/>
    <m/>
    <m/>
    <m/>
    <m/>
    <n v="9"/>
    <n v="1"/>
    <s v="1_x000a_"/>
    <n v="1"/>
    <d v="2024-09-01T00:00:00"/>
    <d v="2025-06-30T00:00:00"/>
    <n v="43.142857142857146"/>
    <n v="1"/>
    <s v="DGA_x000a_NC – Subproceso Operación Aduanera_x000a_Coordinación de Sustanciación"/>
    <n v="1"/>
    <x v="0"/>
  </r>
  <r>
    <x v="0"/>
    <x v="2"/>
    <m/>
    <m/>
    <m/>
    <m/>
    <m/>
    <m/>
    <s v="10_x000a_"/>
    <n v="1"/>
    <s v="1_x000a_"/>
    <n v="2"/>
    <d v="2024-09-01T00:00:00"/>
    <d v="2025-01-01T00:00:00"/>
    <n v="17.428571428571427"/>
    <n v="1"/>
    <s v="DGA_x000a_NC – Subproceso Operación Aduanera_x000a_Subdirección de Registro y Control Aduanero"/>
    <n v="1"/>
    <x v="0"/>
  </r>
  <r>
    <x v="0"/>
    <x v="2"/>
    <m/>
    <m/>
    <m/>
    <m/>
    <m/>
    <m/>
    <n v="11"/>
    <n v="1"/>
    <s v="1_x000a_"/>
    <n v="6"/>
    <d v="2025-01-01T00:00:00"/>
    <d v="2026-06-30T00:00:00"/>
    <n v="77.857142857142861"/>
    <n v="1"/>
    <s v="DGA_x000a_NC – Subproceso Operación Aduanera_x000a_Coordinación de Sustanciación"/>
    <n v="1"/>
    <x v="0"/>
  </r>
  <r>
    <x v="0"/>
    <x v="2"/>
    <m/>
    <m/>
    <s v="H2."/>
    <m/>
    <m/>
    <m/>
    <s v="12_x000a_"/>
    <n v="1"/>
    <s v="1_x000a_"/>
    <n v="6"/>
    <d v="2025-01-01T00:00:00"/>
    <d v="2026-07-31T00:00:00"/>
    <n v="82.285714285714292"/>
    <n v="1"/>
    <s v="DGA_x000a_NC – Subproceso Operación Aduanera_x000a_Coordinación de Sustanciación"/>
    <n v="1"/>
    <x v="0"/>
  </r>
  <r>
    <x v="0"/>
    <x v="2"/>
    <m/>
    <m/>
    <m/>
    <m/>
    <m/>
    <m/>
    <n v="9"/>
    <n v="1"/>
    <s v="1_x000a_"/>
    <n v="1"/>
    <d v="2024-09-01T00:00:00"/>
    <d v="2025-03-30T00:00:00"/>
    <n v="30"/>
    <n v="1"/>
    <s v="DGA_x000a_NC – Subproceso Operación Aduanera_x000a_Coordinación de Sustanciación"/>
    <n v="1"/>
    <x v="0"/>
  </r>
  <r>
    <x v="0"/>
    <x v="2"/>
    <m/>
    <m/>
    <s v="H3."/>
    <m/>
    <m/>
    <m/>
    <n v="13"/>
    <n v="1"/>
    <s v="1_x000a_"/>
    <n v="27"/>
    <d v="2024-02-01T00:00:00"/>
    <d v="2028-12-31T00:00:00"/>
    <n v="256.42857142857144"/>
    <n v="0.3"/>
    <s v="DGA_x000a_NC - Subproceso Innovación y Tecnología_x000a_Dirección de Innovación y Tecnología_x000a_Subdirección de Innovación y Proyectos_x000a_Subdirección de Soluciones y Desarrollo _x000a_Subdirección de Infraestructura Tecnológica y de Operaciones _x000a__x000a_NC - Subproceso Operación Aduanera_x000a_Dirección de  Gestión de Aduanas _x000a_Subdirección de Registro y Control_x000a__x000a_NC - Subproceso Administración de Cartera_x000a_Subdirección de Cobranzas _x000a__x000a_NC - Subproceso Fiscalización y Liquidación_x000a_Subdirección de Fiscalización"/>
    <n v="0.3"/>
    <x v="1"/>
  </r>
  <r>
    <x v="0"/>
    <x v="2"/>
    <m/>
    <m/>
    <m/>
    <m/>
    <m/>
    <m/>
    <n v="14"/>
    <n v="1"/>
    <s v="1_x000a_"/>
    <n v="2"/>
    <d v="2024-09-01T00:00:00"/>
    <d v="2024-11-30T00:00:00"/>
    <n v="12.857142857142858"/>
    <n v="1"/>
    <s v="DGA_x000a_NC – Subproceso Operación Aduanera_x000a_Coordinación de Sustanciación"/>
    <n v="1"/>
    <x v="0"/>
  </r>
  <r>
    <x v="0"/>
    <x v="2"/>
    <m/>
    <m/>
    <m/>
    <m/>
    <m/>
    <m/>
    <s v="15_x000a_"/>
    <n v="1"/>
    <s v="1_x000a_"/>
    <n v="1"/>
    <d v="2024-09-01T00:00:00"/>
    <d v="2026-07-31T00:00:00"/>
    <n v="99.714285714285708"/>
    <n v="1"/>
    <s v="DGA_x000a_NC – Subproceso Operación Aduanera_x000a_Coordinación de Sustanciación"/>
    <n v="1"/>
    <x v="0"/>
  </r>
  <r>
    <x v="0"/>
    <x v="2"/>
    <m/>
    <m/>
    <s v="H4."/>
    <m/>
    <m/>
    <m/>
    <n v="15"/>
    <n v="1"/>
    <s v="1_x000a_"/>
    <n v="1"/>
    <d v="2024-09-01T00:00:00"/>
    <d v="2026-07-31T00:00:00"/>
    <n v="99.714285714285708"/>
    <n v="1"/>
    <s v="DGA_x000a_NC – Subproceso Operación Aduanera_x000a_Coordinación de Sustanciación"/>
    <n v="1"/>
    <x v="0"/>
  </r>
  <r>
    <x v="0"/>
    <x v="2"/>
    <m/>
    <m/>
    <s v="H5."/>
    <m/>
    <m/>
    <m/>
    <n v="16"/>
    <n v="1"/>
    <s v="1_x000a_"/>
    <n v="1"/>
    <d v="2024-09-01T00:00:00"/>
    <d v="2024-11-30T00:00:00"/>
    <n v="12.857142857142858"/>
    <n v="1"/>
    <s v="DGA_x000a_NC – Subproceso Operación Aduanera_x000a_Subdirección de Registro y Control Aduanero"/>
    <n v="1"/>
    <x v="0"/>
  </r>
  <r>
    <x v="0"/>
    <x v="2"/>
    <m/>
    <m/>
    <m/>
    <m/>
    <m/>
    <m/>
    <n v="17"/>
    <n v="1"/>
    <s v="1_x000a_"/>
    <n v="1"/>
    <d v="2024-09-01T00:00:00"/>
    <d v="2025-03-30T00:00:00"/>
    <n v="30"/>
    <n v="1"/>
    <s v="DGA_x000a_NC – Subproceso Operación Aduanera_x000a_Subdirección de Registro y Control Aduanero"/>
    <n v="1"/>
    <x v="0"/>
  </r>
  <r>
    <x v="0"/>
    <x v="2"/>
    <m/>
    <m/>
    <s v="H6."/>
    <m/>
    <m/>
    <m/>
    <s v="18_x000a_"/>
    <n v="1"/>
    <s v="1_x000a_"/>
    <n v="2"/>
    <d v="2024-10-01T00:00:00"/>
    <d v="2025-01-30T00:00:00"/>
    <n v="17.285714285714285"/>
    <n v="1"/>
    <s v="DGA_x000a_NC – Subproceso Operación Aduanera_x000a_Coordinación de Sustanciación"/>
    <n v="1"/>
    <x v="0"/>
  </r>
  <r>
    <x v="0"/>
    <x v="2"/>
    <m/>
    <m/>
    <m/>
    <m/>
    <m/>
    <m/>
    <n v="15"/>
    <n v="1"/>
    <s v="1_x000a_"/>
    <n v="1"/>
    <d v="2024-09-01T00:00:00"/>
    <d v="2026-07-31T00:00:00"/>
    <n v="99.714285714285708"/>
    <n v="1"/>
    <s v="DGA_x000a_NC – Subproceso Operación Aduanera_x000a_Coordinación de Sustanciación"/>
    <n v="1"/>
    <x v="0"/>
  </r>
  <r>
    <x v="0"/>
    <x v="2"/>
    <m/>
    <m/>
    <s v="H7."/>
    <m/>
    <m/>
    <m/>
    <n v="19"/>
    <n v="1"/>
    <s v="1_x000a_"/>
    <n v="3"/>
    <d v="2024-09-01T00:00:00"/>
    <d v="2024-11-30T00:00:00"/>
    <n v="12.857142857142858"/>
    <n v="1"/>
    <s v="DGA_x000a_NC - Subproceso Administración de Cartera_x000a_Direccion Operativa de Grandes Contribuyentes_x000a_Coordinación  de Cobranzas "/>
    <n v="1"/>
    <x v="0"/>
  </r>
  <r>
    <x v="0"/>
    <x v="2"/>
    <m/>
    <m/>
    <m/>
    <m/>
    <s v="OB1."/>
    <m/>
    <s v="18_x000a_"/>
    <n v="1"/>
    <s v="1_x000a_"/>
    <n v="2"/>
    <d v="2024-10-01T00:00:00"/>
    <d v="2025-01-30T00:00:00"/>
    <n v="17.285714285714285"/>
    <n v="1"/>
    <s v="DGA_x000a_NC – Subproceso Operación Aduanera_x000a_Coordinación de Sustanciación"/>
    <n v="1"/>
    <x v="0"/>
  </r>
  <r>
    <x v="0"/>
    <x v="2"/>
    <m/>
    <m/>
    <m/>
    <m/>
    <s v="OB2."/>
    <m/>
    <n v="20"/>
    <n v="1"/>
    <s v="1_x000a_"/>
    <n v="5"/>
    <d v="2024-10-30T00:00:00"/>
    <d v="2025-10-30T00:00:00"/>
    <n v="52.142857142857146"/>
    <n v="1"/>
    <s v="DGA_x000a_NC – Subproceso Operación Aduanera_x000a_Subdirección de Registro y Control Aduanero_x000a__x000a_DS - Subproceso Operación Aduanera_x000a_Direcciones Seccionales"/>
    <n v="1"/>
    <x v="0"/>
  </r>
  <r>
    <x v="0"/>
    <x v="2"/>
    <m/>
    <m/>
    <m/>
    <m/>
    <s v="OB3."/>
    <m/>
    <n v="15"/>
    <n v="1"/>
    <s v="1_x000a_"/>
    <n v="1"/>
    <d v="2024-09-01T00:00:00"/>
    <d v="2026-07-30T00:00:00"/>
    <n v="99.571428571428569"/>
    <n v="1"/>
    <s v="DGA_x000a_NC – Subproceso Operación Aduanera_x000a_Coordinación de Sustanciación"/>
    <n v="1"/>
    <x v="0"/>
  </r>
  <r>
    <x v="0"/>
    <x v="2"/>
    <s v="Insp. 170700-29-2024-02-02_x000a_Información reservada_x000a__x000a__x000a__x000a_"/>
    <m/>
    <s v="H1."/>
    <m/>
    <m/>
    <m/>
    <n v="1"/>
    <n v="1"/>
    <s v="1_x000a_"/>
    <n v="1"/>
    <d v="2025-01-01T00:00:00"/>
    <d v="2026-12-31T00:00:00"/>
    <n v="104.14285714285714"/>
    <n v="0"/>
    <s v="DGA_x000a_NC – Subproceso Operación Aduanera_x000a_Dirección de  Gestión de Aduanas _x000a_Subdirección de Operación Aduanera _x000a_Subdirección de Registro y Control_x000a__x000a_NC - Subproceso Innovación y Tecnología_x000a_Dirección de Innovación y Tecnología_x000a_Subdirección de Innovación y Proyectos_x000a_Subdirección de Soluciones y Desarrollo _x000a_Subdirección de Infraestructura Tecnológica y de Operaciones "/>
    <n v="0"/>
    <x v="1"/>
  </r>
  <r>
    <x v="0"/>
    <x v="2"/>
    <m/>
    <m/>
    <m/>
    <m/>
    <m/>
    <m/>
    <n v="2"/>
    <n v="1"/>
    <s v="1_x000a_"/>
    <n v="27"/>
    <d v="2024-02-01T00:00:00"/>
    <d v="2027-09-30T00:00:00"/>
    <n v="191"/>
    <n v="0.44440000000000002"/>
    <s v="DGA_x000a_NC – Subproceso Operación Aduanera_x000a_Dirección de  Gestión de Aduanas _x000a_Subdirección de Operación Aduanera _x000a_Subdirección de Registro y Control_x000a__x000a_NC - Subproceso Innovación y Tecnología_x000a_Dirección de Innovación y Tecnología_x000a_Subdirección de Innovación y Proyectos_x000a_Subdirección de Soluciones y Desarrollo _x000a_Subdirección de Infraestructura Tecnológica y de Operaciones "/>
    <n v="0.44440000000000002"/>
    <x v="1"/>
  </r>
  <r>
    <x v="0"/>
    <x v="2"/>
    <m/>
    <m/>
    <s v="H2."/>
    <m/>
    <m/>
    <m/>
    <n v="3"/>
    <n v="1"/>
    <s v="1_x000a_"/>
    <n v="27"/>
    <d v="2024-02-01T00:00:00"/>
    <d v="2027-09-30T00:00:00"/>
    <n v="191"/>
    <n v="0.44440000000000002"/>
    <s v="DGA_x000a_NC - Subproceso Innovación y Tecnología_x000a_Dirección de Innovación y Tecnología_x000a_Subdirección de Innovación y Proyectos_x000a_Subdirección de Soluciones y Desarrollo _x000a_Subdirección de Infraestructura Tecnológica y de Operaciones _x000a__x000a_NC – Subproceso Operación Aduanera_x000a_Dirección de  Gestión de Aduanas _x000a_Subdirección de Operación Aduanera _x000a_Subdirección de Registro y Control"/>
    <n v="0.44440000000000002"/>
    <x v="1"/>
  </r>
  <r>
    <x v="0"/>
    <x v="2"/>
    <m/>
    <m/>
    <m/>
    <m/>
    <m/>
    <m/>
    <n v="4"/>
    <n v="1"/>
    <s v="1_x000a_"/>
    <s v="8.00 _x000a__x000a_1.00 _x000a__x000a_1.00 "/>
    <d v="2024-11-01T00:00:00"/>
    <d v="2025-06-01T00:00:00"/>
    <n v="30.285714285714285"/>
    <n v="1"/>
    <s v="DGA_x000a_DS – Subproceso Operación Aduanera_x000a_Direcciones Seccionales_x000a_Divisiones de la Operación Aduanera_x000a_GIT de Importaciones._x000a_"/>
    <n v="1"/>
    <x v="0"/>
  </r>
  <r>
    <x v="0"/>
    <x v="2"/>
    <m/>
    <m/>
    <s v="H3."/>
    <m/>
    <m/>
    <m/>
    <n v="5"/>
    <n v="1"/>
    <s v="1_x000a_"/>
    <n v="27"/>
    <d v="2024-02-01T00:00:00"/>
    <d v="2026-07-30T00:00:00"/>
    <n v="130"/>
    <n v="0.44440000000000002"/>
    <s v="DGA_x000a_NC - Subproceso Innovación y Tecnología_x000a_Dirección de Innovación y Tecnología_x000a_Subdirección de Innovación y Proyectos_x000a_Subdirección de Soluciones y Desarrollo _x000a_Subdirección de Infraestructura Tecnológica y de Operaciones _x000a__x000a_NC – Subproceso Operación Aduanera_x000a_Dirección de  Gestión de Aduanas _x000a_Subdirección de Registro y Control"/>
    <n v="0.44440000000000002"/>
    <x v="1"/>
  </r>
  <r>
    <x v="0"/>
    <x v="2"/>
    <m/>
    <m/>
    <m/>
    <m/>
    <m/>
    <m/>
    <n v="6"/>
    <n v="1"/>
    <s v="1_x000a_"/>
    <n v="4"/>
    <d v="2024-11-01T00:00:00"/>
    <d v="2025-06-30T00:00:00"/>
    <n v="34.428571428571431"/>
    <n v="1"/>
    <s v="DGA_x000a_DS – Subproceso Operación Aduanera_x000a_Direcciones Seccionales_x000a_Divisiones de la Operación Aduanera_x000a_GIT de Importaciones._x000a_"/>
    <n v="1"/>
    <x v="0"/>
  </r>
  <r>
    <x v="0"/>
    <x v="2"/>
    <m/>
    <m/>
    <m/>
    <m/>
    <m/>
    <m/>
    <n v="7"/>
    <n v="1"/>
    <s v="1_x000a_"/>
    <s v="8.00 _x000a__x000a_3.00 "/>
    <d v="2024-08-01T00:00:00"/>
    <d v="2024-12-31T00:00:00"/>
    <n v="21.714285714285715"/>
    <n v="1"/>
    <s v="DGA_x000a_NC - Subproceso Seguridad de la Información_x000a_Oficina de Seguridad de la Información"/>
    <n v="1"/>
    <x v="0"/>
  </r>
  <r>
    <x v="0"/>
    <x v="2"/>
    <m/>
    <m/>
    <s v="H4."/>
    <m/>
    <m/>
    <m/>
    <n v="8"/>
    <n v="1"/>
    <s v="1_x000a_"/>
    <n v="27"/>
    <d v="2024-02-01T00:00:00"/>
    <d v="2027-09-30T00:00:00"/>
    <n v="191"/>
    <n v="0.44440000000000002"/>
    <s v="DGA_x000a_NC – Subproceso Operación Aduanera_x000a_Dirección de  Gestión de Aduanas _x000a_Subdirección de Registro y Control_x000a__x000a_NC - Subproceso Innovación y Tecnología_x000a_Dirección de Innovación y Tecnología_x000a_Subdirección de Innovación y Proyectos_x000a_Subdirección de Soluciones y Desarrollo _x000a_Subdirección de Infraestructura Tecnológica y de Operaciones _x000a__x000a_"/>
    <n v="0.44440000000000002"/>
    <x v="1"/>
  </r>
  <r>
    <x v="0"/>
    <x v="2"/>
    <m/>
    <m/>
    <m/>
    <m/>
    <m/>
    <m/>
    <n v="9"/>
    <n v="1"/>
    <s v="1_x000a_"/>
    <s v="4.00  _x000a__x000a_3.00"/>
    <d v="2024-11-01T00:00:00"/>
    <d v="2025-06-30T00:00:00"/>
    <n v="34.428571428571431"/>
    <n v="1"/>
    <s v="DGA_x000a_DS – Subproceso Operación Aduanera_x000a_Direcciones Seccionales_x000a_Divisiones de la Operación Aduanera_x000a_GIT de Importaciones._x000a_"/>
    <n v="1"/>
    <x v="0"/>
  </r>
  <r>
    <x v="0"/>
    <x v="2"/>
    <m/>
    <m/>
    <m/>
    <m/>
    <m/>
    <m/>
    <n v="10"/>
    <n v="1"/>
    <s v="1_x000a_"/>
    <n v="1"/>
    <d v="2024-11-01T00:00:00"/>
    <d v="2025-07-30T00:00:00"/>
    <n v="38.714285714285715"/>
    <n v="1"/>
    <s v="DGA_x000a_DS – Subproceso Operación Aduanera_x000a_Direcciones Seccionales_x000a_Divisiones de la Operación Aduanera_x000a_GIT de Importaciones._x000a_"/>
    <n v="1"/>
    <x v="0"/>
  </r>
  <r>
    <x v="0"/>
    <x v="2"/>
    <m/>
    <m/>
    <m/>
    <m/>
    <s v="I1."/>
    <m/>
    <s v="11_x000a_"/>
    <n v="1"/>
    <s v="1_x000a_"/>
    <n v="1"/>
    <d v="2024-11-01T00:00:00"/>
    <d v="2025-11-30T00:00:00"/>
    <n v="56.285714285714285"/>
    <n v="1"/>
    <s v="DGA_x000a_NC – Subproceso Operación Aduanera_x000a_Dirección de  Gestión de Aduanas _x000a_Subdirección de Operación Aduanera_x000a_Subdirección de Registro y Control_x000a__x000a_NC - Subproceso Administración del sistema de gestión_x000a_Dirección Estrategia y Analítica _x000a_Subdirección de Análisis de Riesgos y Programas_x000a__x000a__x000a_"/>
    <n v="1"/>
    <x v="0"/>
  </r>
  <r>
    <x v="0"/>
    <x v="2"/>
    <m/>
    <m/>
    <m/>
    <m/>
    <m/>
    <m/>
    <s v="12_x000a_"/>
    <n v="1"/>
    <s v="1_x000a_"/>
    <s v="1.00_x000a__x000a_1.00_x000a__x000a_22.00_x000a__x000a_3.00"/>
    <d v="2024-02-01T00:00:00"/>
    <d v="2029-12-31T00:00:00"/>
    <n v="308.57142857142856"/>
    <n v="0.44440000000000002"/>
    <s v="DGA_x000a_NC – Subproceso Operación Aduanera_x000a_Dirección de  Gestión de Aduanas _x000a_Subdirección de Operación Aduanera _x000a_Subdirección de Registro y Control_x000a__x000a_NC - Subproceso Innovación y Tecnología_x000a_Dirección de Innovación y Tecnología_x000a_Subdirección de Innovación y Proyectos_x000a_Subdirección de Soluciones y Desarrollo _x000a_Subdirección de Infraestructura Tecnológica y de Operaciones "/>
    <n v="0.44440000000000002"/>
    <x v="1"/>
  </r>
  <r>
    <x v="0"/>
    <x v="2"/>
    <m/>
    <m/>
    <m/>
    <m/>
    <m/>
    <m/>
    <s v="13_x000a_"/>
    <n v="1"/>
    <s v="1_x000a_"/>
    <n v="4"/>
    <d v="2024-11-01T00:00:00"/>
    <d v="2025-11-30T00:00:00"/>
    <n v="56.285714285714285"/>
    <n v="1"/>
    <s v="DGA_x000a_Dirección de  Gestión de Aduanas_x000a_Subdirección de Operación Aduanera_x000a__x000a_Dirección Estrategia y Analítica _x000a_Subdirección de Análisis de Riesgos y Programas"/>
    <n v="1"/>
    <x v="0"/>
  </r>
  <r>
    <x v="0"/>
    <x v="2"/>
    <s v="Insp. 170700-29-2024-02-05_x000a_Información reservada_x000a_"/>
    <m/>
    <s v="H1."/>
    <m/>
    <m/>
    <m/>
    <n v="1"/>
    <n v="1"/>
    <s v="1_x000a_"/>
    <n v="2"/>
    <d v="2025-02-10T00:00:00"/>
    <d v="2025-12-31T00:00:00"/>
    <n v="46.285714285714285"/>
    <n v="1"/>
    <s v="DGA_x000a_Dirección de Gestión de Innovación y Tecnología -DGIT_x000a_Dirección de Estratégica y Analítica _x000a_Subdirección de Procesos"/>
    <n v="1"/>
    <x v="0"/>
  </r>
  <r>
    <x v="0"/>
    <x v="2"/>
    <m/>
    <m/>
    <m/>
    <m/>
    <m/>
    <m/>
    <n v="2"/>
    <n v="1"/>
    <s v="1_x000a_"/>
    <n v="1"/>
    <d v="2025-03-06T00:00:00"/>
    <d v="2025-12-31T00:00:00"/>
    <n v="42.857142857142854"/>
    <n v="1"/>
    <s v="DGA_x000a_Dirección de Gestión de Innovación y Tecnología -DGIT_x000a_Dirección de Estratégica y Analítica _x000a_Subdirección de Procesos"/>
    <n v="1"/>
    <x v="0"/>
  </r>
  <r>
    <x v="0"/>
    <x v="2"/>
    <m/>
    <m/>
    <m/>
    <m/>
    <m/>
    <m/>
    <n v="3"/>
    <n v="1"/>
    <s v="1_x000a_"/>
    <n v="1"/>
    <d v="2025-02-10T00:00:00"/>
    <d v="2025-12-31T00:00:00"/>
    <n v="46.285714285714285"/>
    <n v="1"/>
    <s v="DGA_x000a_Dirección de Gestión de Innovación y Tecnología -DGIT"/>
    <n v="1"/>
    <x v="0"/>
  </r>
  <r>
    <x v="0"/>
    <x v="2"/>
    <m/>
    <m/>
    <s v="H2."/>
    <m/>
    <m/>
    <m/>
    <n v="4"/>
    <n v="1"/>
    <s v="1_x000a_"/>
    <n v="1"/>
    <d v="2025-02-10T00:00:00"/>
    <d v="2025-03-31T00:00:00"/>
    <n v="7"/>
    <n v="1"/>
    <s v="DGA_x000a_Dirección de Gestión de Aduanas_x000a_Subdirecciones_x000a__x000a_Oficina de Seguridad de la Información - OSI"/>
    <n v="1"/>
    <x v="0"/>
  </r>
  <r>
    <x v="0"/>
    <x v="2"/>
    <m/>
    <m/>
    <m/>
    <m/>
    <m/>
    <m/>
    <n v="5"/>
    <n v="1"/>
    <s v="1_x000a_"/>
    <n v="2"/>
    <d v="2025-03-03T00:00:00"/>
    <d v="2025-12-31T00:00:00"/>
    <n v="43.285714285714285"/>
    <n v="1"/>
    <s v="DGA_x000a_Oficina de Seguridad de la Información - OSI"/>
    <n v="1"/>
    <x v="0"/>
  </r>
  <r>
    <x v="0"/>
    <x v="2"/>
    <m/>
    <m/>
    <s v="H3."/>
    <m/>
    <m/>
    <m/>
    <n v="6"/>
    <n v="1"/>
    <s v="1_x000a_"/>
    <n v="1"/>
    <d v="2025-02-10T00:00:00"/>
    <d v="2025-12-31T00:00:00"/>
    <n v="46.285714285714285"/>
    <n v="1"/>
    <s v="DGA_x000a_Subdirección de Procesos _x000a_Dirección de Estrategica y de Analitica _x000a__x000a_"/>
    <n v="1"/>
    <x v="0"/>
  </r>
  <r>
    <x v="0"/>
    <x v="2"/>
    <m/>
    <m/>
    <m/>
    <m/>
    <m/>
    <m/>
    <n v="7"/>
    <n v="1"/>
    <s v="1_x000a_"/>
    <n v="1"/>
    <d v="2025-02-10T00:00:00"/>
    <d v="2025-12-31T00:00:00"/>
    <n v="46.285714285714285"/>
    <n v="1"/>
    <s v="DGA_x000a_Subdirección de Procesos _x000a_Dirección de Estrategica y de Analitica _x000a__x000a_"/>
    <n v="1"/>
    <x v="0"/>
  </r>
  <r>
    <x v="0"/>
    <x v="2"/>
    <m/>
    <m/>
    <m/>
    <m/>
    <m/>
    <m/>
    <n v="8"/>
    <n v="1"/>
    <s v="1_x000a_"/>
    <n v="1"/>
    <d v="2025-02-10T00:00:00"/>
    <d v="2026-03-31T00:00:00"/>
    <n v="59.142857142857146"/>
    <n v="1"/>
    <s v="DGA_x000a_Dirección de Estrategica y de Analitica _x000a_Subdirección de Procesos _x000a__x000a__x000a_"/>
    <n v="1"/>
    <x v="0"/>
  </r>
  <r>
    <x v="0"/>
    <x v="2"/>
    <m/>
    <m/>
    <s v="H4."/>
    <m/>
    <m/>
    <m/>
    <n v="9"/>
    <n v="1"/>
    <s v="1_x000a_"/>
    <n v="1"/>
    <d v="2025-02-10T00:00:00"/>
    <d v="2025-12-31T00:00:00"/>
    <n v="46.285714285714285"/>
    <n v="1"/>
    <s v="DGA_x000a_Subdirección de Procesos _x000a_Dirección de Estrategica y de Analitica _x000a__x000a_"/>
    <n v="1"/>
    <x v="0"/>
  </r>
  <r>
    <x v="0"/>
    <x v="2"/>
    <m/>
    <m/>
    <m/>
    <m/>
    <m/>
    <m/>
    <n v="10"/>
    <n v="1"/>
    <s v="1_x000a_"/>
    <n v="1"/>
    <d v="2025-02-10T00:00:00"/>
    <d v="2025-12-31T00:00:00"/>
    <n v="46.285714285714285"/>
    <n v="1"/>
    <s v="DGA_x000a_Subdirección de Procesos _x000a_Dirección de Estrategica y de Analitica _x000a__x000a_"/>
    <n v="1"/>
    <x v="0"/>
  </r>
  <r>
    <x v="0"/>
    <x v="2"/>
    <m/>
    <m/>
    <s v="H5."/>
    <m/>
    <m/>
    <m/>
    <s v="11_x000a_"/>
    <n v="1"/>
    <s v="1_x000a_"/>
    <n v="1"/>
    <d v="2025-02-10T00:00:00"/>
    <d v="2025-08-31T00:00:00"/>
    <n v="28.857142857142858"/>
    <n v="1"/>
    <s v="DGA_x000a_Dirección de Gestión de Innnovación y Tecnología _x000a__x000a_Dirección de Géstión de Aduanas_x000a_Subdirección de Registro y Control Aduanero"/>
    <n v="1"/>
    <x v="0"/>
  </r>
  <r>
    <x v="0"/>
    <x v="2"/>
    <m/>
    <m/>
    <m/>
    <m/>
    <m/>
    <m/>
    <s v="12_x000a_"/>
    <n v="1"/>
    <s v="1_x000a_"/>
    <n v="1"/>
    <d v="2025-02-10T00:00:00"/>
    <d v="2025-08-31T00:00:00"/>
    <n v="28.857142857142858"/>
    <n v="1"/>
    <s v="DGA_x000a_Dirección de Gestión de Innnovación y Tecnología _x000a__x000a_Dirección de Gestión Estratégica y Analítica  "/>
    <n v="1"/>
    <x v="0"/>
  </r>
  <r>
    <x v="0"/>
    <x v="2"/>
    <m/>
    <m/>
    <m/>
    <m/>
    <m/>
    <m/>
    <n v="13"/>
    <n v="1"/>
    <s v="1_x000a_"/>
    <n v="1"/>
    <d v="2024-02-10T00:00:00"/>
    <d v="2025-08-31T00:00:00"/>
    <n v="81.142857142857139"/>
    <n v="1"/>
    <s v="DGA_x000a_Dirección de Gestión de  Innnovación y Tecnología - DGIT_x000a_"/>
    <n v="1"/>
    <x v="0"/>
  </r>
  <r>
    <x v="0"/>
    <x v="2"/>
    <m/>
    <m/>
    <m/>
    <m/>
    <m/>
    <m/>
    <n v="14"/>
    <n v="1"/>
    <s v="1_x000a_"/>
    <n v="1"/>
    <d v="2024-02-10T00:00:00"/>
    <d v="2025-08-31T00:00:00"/>
    <n v="81.142857142857139"/>
    <n v="1"/>
    <s v="DGA_x000a_Dirección de Gestión de Innnovación y Tecnología - DGIT_x000a__x000a_Dirección de Gestión Estratégica y de Analítica_x000a__x000a_"/>
    <n v="1"/>
    <x v="0"/>
  </r>
  <r>
    <x v="0"/>
    <x v="2"/>
    <m/>
    <m/>
    <m/>
    <m/>
    <m/>
    <m/>
    <n v="15"/>
    <n v="1"/>
    <s v="1_x000a_"/>
    <n v="1"/>
    <d v="2024-02-10T00:00:00"/>
    <d v="2025-08-31T00:00:00"/>
    <n v="81.142857142857139"/>
    <n v="1"/>
    <s v="DGA_x000a_Dirección de Gestión de Innnovación y Tecnología _x000a__x000a_Dirección de Géstión de Aduanas"/>
    <n v="1"/>
    <x v="0"/>
  </r>
  <r>
    <x v="0"/>
    <x v="2"/>
    <m/>
    <m/>
    <m/>
    <m/>
    <m/>
    <m/>
    <s v="16_x000a_"/>
    <n v="1"/>
    <s v="1_x000a_"/>
    <n v="3"/>
    <d v="2025-03-01T00:00:00"/>
    <d v="2026-07-31T00:00:00"/>
    <n v="73.857142857142861"/>
    <n v="1"/>
    <s v="DGA_x000a_Dirección de Gestión de Innnovación y Tecnología - DGIT_x000a__x000a_Dirección de Gestión Estratégica y de Analítica_x000a__x000a_"/>
    <n v="1"/>
    <x v="0"/>
  </r>
  <r>
    <x v="0"/>
    <x v="2"/>
    <m/>
    <m/>
    <m/>
    <m/>
    <m/>
    <m/>
    <s v="17_x000a_"/>
    <n v="1"/>
    <s v="1_x000a_"/>
    <n v="3"/>
    <d v="2025-03-01T00:00:00"/>
    <d v="2025-12-31T00:00:00"/>
    <n v="43.571428571428569"/>
    <n v="1"/>
    <s v="DGA_x000a_Dirección de Gestión de Innnovación y Tecnología - DGIT_x000a__x000a_Dirección de Gestión Estratégica y de Analítica_x000a__x000a_"/>
    <n v="1"/>
    <x v="0"/>
  </r>
  <r>
    <x v="0"/>
    <x v="2"/>
    <m/>
    <m/>
    <m/>
    <m/>
    <m/>
    <m/>
    <n v="18"/>
    <n v="1"/>
    <s v="1_x000a_"/>
    <n v="1"/>
    <d v="2025-02-10T00:00:00"/>
    <d v="2025-06-30T00:00:00"/>
    <n v="20"/>
    <n v="1"/>
    <s v="DGA_x000a_Dirección de Gestión de Innnovación y Tecnología - DGIT"/>
    <n v="1"/>
    <x v="0"/>
  </r>
  <r>
    <x v="0"/>
    <x v="2"/>
    <m/>
    <m/>
    <s v="H6."/>
    <m/>
    <m/>
    <m/>
    <n v="19"/>
    <n v="1"/>
    <s v="1_x000a_"/>
    <n v="1"/>
    <d v="2025-02-15T00:00:00"/>
    <d v="2025-06-30T00:00:00"/>
    <n v="19.285714285714285"/>
    <n v="1"/>
    <s v="DGA_x000a_Dirección de Gestión de Innnovación y Tecnología - DGIT"/>
    <n v="1"/>
    <x v="0"/>
  </r>
  <r>
    <x v="0"/>
    <x v="2"/>
    <m/>
    <m/>
    <m/>
    <m/>
    <m/>
    <m/>
    <n v="20"/>
    <n v="1"/>
    <s v="1_x000a_"/>
    <n v="2"/>
    <d v="2025-02-15T00:00:00"/>
    <d v="2025-04-30T00:00:00"/>
    <n v="10.571428571428571"/>
    <n v="1"/>
    <s v="DGA_x000a_Dirección de Gestión de Innnovación y Tecnología - DGIT"/>
    <n v="1"/>
    <x v="0"/>
  </r>
  <r>
    <x v="0"/>
    <x v="2"/>
    <m/>
    <m/>
    <m/>
    <m/>
    <m/>
    <m/>
    <n v="21"/>
    <n v="1"/>
    <s v="1_x000a_"/>
    <n v="2"/>
    <d v="2025-07-01T00:00:00"/>
    <d v="2025-07-31T00:00:00"/>
    <n v="4.2857142857142856"/>
    <n v="1"/>
    <s v="DGA_x000a_Dirección de Gestión de Innnovación y Tecnología - DGIT"/>
    <n v="1"/>
    <x v="0"/>
  </r>
  <r>
    <x v="0"/>
    <x v="2"/>
    <m/>
    <m/>
    <s v="H7."/>
    <m/>
    <m/>
    <m/>
    <n v="22"/>
    <n v="1"/>
    <s v="1_x000a_"/>
    <n v="1"/>
    <d v="2025-02-10T00:00:00"/>
    <d v="2025-07-31T00:00:00"/>
    <n v="24.428571428571427"/>
    <n v="1"/>
    <s v="DGA_x000a_Oficina de Seguridad de la Información _x000a__x000a_Dirección de Gestion de Aduanas _x000a_Subdirección de Operación Aduanera_x000a__x000a_Dirección de Gestión Estratégica y de Analítica"/>
    <n v="1"/>
    <x v="0"/>
  </r>
  <r>
    <x v="0"/>
    <x v="2"/>
    <m/>
    <m/>
    <m/>
    <m/>
    <m/>
    <m/>
    <n v="23"/>
    <n v="1"/>
    <s v="1_x000a_"/>
    <n v="1"/>
    <d v="2025-08-01T00:00:00"/>
    <d v="2025-09-30T00:00:00"/>
    <n v="8.5714285714285712"/>
    <n v="1"/>
    <s v="DGA_x000a_Oficina de Seguridad de la Información - OSI_x000a__x000a_Dirección de Gestión Estratégica y de Analítica_x000a__x000a__x000a_"/>
    <n v="1"/>
    <x v="0"/>
  </r>
  <r>
    <x v="0"/>
    <x v="2"/>
    <m/>
    <m/>
    <m/>
    <m/>
    <m/>
    <m/>
    <n v="24"/>
    <n v="1"/>
    <s v="1_x000a_"/>
    <n v="2"/>
    <d v="2025-10-01T00:00:00"/>
    <d v="2026-01-31T00:00:00"/>
    <n v="17.428571428571427"/>
    <n v="1"/>
    <s v="DGA_x000a_Oficina de Seguridad de la Información - OSI"/>
    <n v="1"/>
    <x v="0"/>
  </r>
  <r>
    <x v="0"/>
    <x v="2"/>
    <m/>
    <m/>
    <m/>
    <m/>
    <m/>
    <m/>
    <n v="25"/>
    <n v="1"/>
    <s v="1_x000a_"/>
    <n v="3"/>
    <d v="2025-02-10T00:00:00"/>
    <d v="2026-06-30T00:00:00"/>
    <n v="72.142857142857139"/>
    <n v="1"/>
    <s v="DGA_x000a_Oficina de Seguridad de la Información - OSI_x000a__x000a_Dirección de Innovación y Técnologia "/>
    <n v="1"/>
    <x v="0"/>
  </r>
  <r>
    <x v="0"/>
    <x v="2"/>
    <m/>
    <m/>
    <m/>
    <m/>
    <m/>
    <m/>
    <n v="26"/>
    <n v="1"/>
    <s v="1_x000a_"/>
    <n v="11"/>
    <d v="2025-02-10T00:00:00"/>
    <d v="2025-12-31T00:00:00"/>
    <n v="46.285714285714285"/>
    <n v="1"/>
    <s v="DGA_x000a_Dirección de Gestión de Innovación y Tecnología - DGIT_x000a__x000a_Dirección de Gestión Estratégica y de Analítica- DGEA_x000a__x000a_Oficina de la Seguridada de la Información- OSI "/>
    <n v="1"/>
    <x v="0"/>
  </r>
  <r>
    <x v="0"/>
    <x v="2"/>
    <m/>
    <m/>
    <m/>
    <m/>
    <m/>
    <m/>
    <n v="27"/>
    <n v="1"/>
    <s v="1_x000a_"/>
    <n v="1"/>
    <d v="2025-02-10T00:00:00"/>
    <d v="2025-07-31T00:00:00"/>
    <n v="24.428571428571427"/>
    <n v="1"/>
    <s v="DGA_x000a_Subdirección de Análisis de Riesgos y programas - SARP _x000a_ Dirección de Gestión Estratégica y de Analítica- DGEASARP _x000a_"/>
    <n v="1"/>
    <x v="0"/>
  </r>
  <r>
    <x v="0"/>
    <x v="2"/>
    <m/>
    <m/>
    <s v="H8."/>
    <m/>
    <m/>
    <m/>
    <n v="22"/>
    <n v="1"/>
    <s v="1_x000a_"/>
    <n v="1"/>
    <d v="2025-02-10T00:00:00"/>
    <d v="2025-07-31T00:00:00"/>
    <n v="24.428571428571427"/>
    <n v="1"/>
    <s v="DGA_x000a_Oficina de Seguridad de la Información _x000a__x000a_Dirección de Gestion de Aduanas -SOA_x000a__x000a_Dirección de Gestión Estratégica y de Analítica_x000a_"/>
    <n v="1"/>
    <x v="0"/>
  </r>
  <r>
    <x v="0"/>
    <x v="2"/>
    <m/>
    <m/>
    <m/>
    <m/>
    <m/>
    <m/>
    <n v="23"/>
    <n v="1"/>
    <s v="1_x000a_"/>
    <n v="1"/>
    <d v="2025-08-01T00:00:00"/>
    <d v="2025-09-30T00:00:00"/>
    <n v="8.5714285714285712"/>
    <n v="1"/>
    <s v="DGA_x000a_Oficina de Seguridad de la Información - OSI_x000a__x000a_Dirección de Gestión Estratégica y de Analítica_x000a__x000a__x000a_"/>
    <n v="1"/>
    <x v="0"/>
  </r>
  <r>
    <x v="0"/>
    <x v="2"/>
    <m/>
    <m/>
    <m/>
    <m/>
    <m/>
    <m/>
    <n v="24"/>
    <n v="1"/>
    <s v="1_x000a_"/>
    <n v="2"/>
    <d v="2025-10-01T00:00:00"/>
    <d v="2026-01-31T00:00:00"/>
    <n v="17.428571428571427"/>
    <n v="1"/>
    <s v="DGA_x000a_Oficina de Seguridad de la Información - OSI_x000a_"/>
    <n v="1"/>
    <x v="0"/>
  </r>
  <r>
    <x v="0"/>
    <x v="2"/>
    <m/>
    <m/>
    <m/>
    <m/>
    <m/>
    <m/>
    <n v="25"/>
    <n v="1"/>
    <s v="1_x000a_"/>
    <n v="3"/>
    <d v="2025-02-10T00:00:00"/>
    <d v="2026-06-30T00:00:00"/>
    <n v="72.142857142857139"/>
    <n v="1"/>
    <s v="DGA_x000a_Oficina de Seguridad de la Información - OSI_x000a_Dirección de Innovación y Técnologia "/>
    <n v="1"/>
    <x v="0"/>
  </r>
  <r>
    <x v="0"/>
    <x v="2"/>
    <m/>
    <m/>
    <m/>
    <m/>
    <m/>
    <m/>
    <n v="26"/>
    <n v="1"/>
    <s v="1_x000a_"/>
    <n v="11"/>
    <d v="2025-02-10T00:00:00"/>
    <d v="2025-12-31T00:00:00"/>
    <n v="46.285714285714285"/>
    <n v="1"/>
    <s v="DGA_x000a_Dirección de Gestión de Innovación y Tecnología - DGIT_x000a__x000a_Dirección de Gestión Estratégica y de Analítica- DGEA_x000a__x000a_Oficina de la Seguridada de la Información- OSI "/>
    <n v="1"/>
    <x v="0"/>
  </r>
  <r>
    <x v="0"/>
    <x v="2"/>
    <m/>
    <m/>
    <m/>
    <m/>
    <m/>
    <m/>
    <n v="28"/>
    <n v="1"/>
    <s v="1_x000a_"/>
    <n v="1"/>
    <d v="2025-02-10T00:00:00"/>
    <d v="2025-07-30T00:00:00"/>
    <n v="24.285714285714285"/>
    <n v="1"/>
    <s v="DGA_x000a_Oficina de Seguridad de la Información - OSI_x000a_"/>
    <n v="1"/>
    <x v="0"/>
  </r>
  <r>
    <x v="0"/>
    <x v="2"/>
    <m/>
    <m/>
    <m/>
    <m/>
    <m/>
    <m/>
    <n v="29"/>
    <n v="1"/>
    <s v="1_x000a_"/>
    <n v="5"/>
    <d v="2025-08-01T00:00:00"/>
    <d v="2025-12-30T00:00:00"/>
    <n v="21.571428571428573"/>
    <n v="1"/>
    <s v="DGA_x000a_Oficina de Seguridad de la Información - OSI_x000a_"/>
    <n v="1"/>
    <x v="0"/>
  </r>
  <r>
    <x v="0"/>
    <x v="2"/>
    <m/>
    <m/>
    <s v="H9."/>
    <m/>
    <m/>
    <m/>
    <s v="30_x000a_"/>
    <n v="1"/>
    <s v="1_x000a_"/>
    <n v="3"/>
    <d v="2025-03-01T00:00:00"/>
    <d v="2025-05-31T00:00:00"/>
    <n v="13"/>
    <n v="1"/>
    <s v="DGA_x000a_Dirección de Gestión de Innovación y Tecnología _x000a__x000a_Oficina de Seguridad de la Información - OSI"/>
    <n v="1"/>
    <x v="0"/>
  </r>
  <r>
    <x v="0"/>
    <x v="2"/>
    <m/>
    <m/>
    <m/>
    <m/>
    <m/>
    <m/>
    <n v="31"/>
    <n v="1"/>
    <s v="1_x000a_"/>
    <n v="2"/>
    <d v="2025-02-10T00:00:00"/>
    <d v="2025-03-30T00:00:00"/>
    <n v="6.8571428571428568"/>
    <n v="1"/>
    <s v="DGA_x000a_Oficina de Seguridad de la Información - OSI"/>
    <n v="1"/>
    <x v="0"/>
  </r>
  <r>
    <x v="0"/>
    <x v="2"/>
    <m/>
    <m/>
    <m/>
    <m/>
    <m/>
    <m/>
    <n v="32"/>
    <n v="1"/>
    <s v="1_x000a_"/>
    <n v="1"/>
    <d v="2025-04-01T00:00:00"/>
    <d v="2025-04-30T00:00:00"/>
    <n v="4.1428571428571432"/>
    <n v="1"/>
    <s v="DGA_x000a_Oficina de Seguridad de la Información - OSI"/>
    <n v="1"/>
    <x v="0"/>
  </r>
  <r>
    <x v="0"/>
    <x v="2"/>
    <m/>
    <m/>
    <m/>
    <m/>
    <m/>
    <m/>
    <n v="33"/>
    <n v="1"/>
    <s v="1_x000a_"/>
    <n v="2"/>
    <d v="2025-05-01T00:00:00"/>
    <d v="2026-02-28T00:00:00"/>
    <n v="43.285714285714285"/>
    <n v="1"/>
    <s v="DGA_x000a_Oficina de Seguridad de la Información - OSI"/>
    <n v="1"/>
    <x v="0"/>
  </r>
  <r>
    <x v="0"/>
    <x v="2"/>
    <m/>
    <m/>
    <s v="H10."/>
    <m/>
    <m/>
    <m/>
    <n v="34"/>
    <n v="1"/>
    <s v="1_x000a_"/>
    <n v="1"/>
    <d v="2025-10-01T00:00:00"/>
    <d v="2026-01-31T00:00:00"/>
    <n v="17.428571428571427"/>
    <n v="1"/>
    <s v="DGA_x000a_Oficina de Seguridad de la Información - OSI"/>
    <n v="1"/>
    <x v="0"/>
  </r>
  <r>
    <x v="0"/>
    <x v="2"/>
    <s v="Insp. 170700-29-2024-02-09_x000a_Información reservada"/>
    <m/>
    <s v="H1."/>
    <m/>
    <m/>
    <m/>
    <s v="1_x000a_"/>
    <n v="1"/>
    <s v="1_x000a_"/>
    <n v="1"/>
    <d v="2025-07-15T00:00:00"/>
    <d v="2025-12-31T00:00:00"/>
    <n v="24.142857142857142"/>
    <n v="1"/>
    <s v="DGA_x000a_Dirección de Gestión Jurídica _x000a_Subdirección de Normativa y Doctrina _x000a_    _x000a_Dirección de Gestión de Aduanas                                                                                                                                                                                                                                                                      _x000a_Subdirección de Subidrección de Operación Aduanera _x000a_Subdirección Técnica Aduanera_x000a__x000a__x000a__x000a__x000a_"/>
    <n v="1"/>
    <x v="0"/>
  </r>
  <r>
    <x v="0"/>
    <x v="2"/>
    <m/>
    <m/>
    <m/>
    <m/>
    <m/>
    <m/>
    <n v="2"/>
    <n v="1"/>
    <s v="1_x000a_"/>
    <n v="6"/>
    <d v="2025-07-01T00:00:00"/>
    <d v="2026-07-01T00:00:00"/>
    <n v="52.142857142857146"/>
    <n v="1"/>
    <s v="DGA_x000a_Direcciones Seccionales de Barranquilla, Santa Marta, Cartagena y Buenaventura _x000a_División de Operación Aduanera_x000a_GIT importaciones _x000a__x000a_Dirección de Gestión de Aduanas _x000a_Subdirección de Operación Aduanera                                                                                                                                                                                                                                                                     "/>
    <n v="1"/>
    <x v="0"/>
  </r>
  <r>
    <x v="0"/>
    <x v="2"/>
    <m/>
    <m/>
    <s v="H2."/>
    <m/>
    <m/>
    <m/>
    <n v="3"/>
    <n v="1"/>
    <s v="1_x000a_"/>
    <n v="1"/>
    <d v="2025-07-01T00:00:00"/>
    <d v="2026-07-01T00:00:00"/>
    <n v="52.142857142857146"/>
    <n v="1"/>
    <s v="Dirección de Gestión de Aduanas                                                                                                                                                                                                                                                                      Subdirección de Operación Aduanera _x000a__x000a_Direcciones Seccionales de Cartagena, Barranquilla, Santa Marta y Buenaventura_x000a_División de Operación Aduanera  - GIT importaciones."/>
    <n v="1"/>
    <x v="0"/>
  </r>
  <r>
    <x v="0"/>
    <x v="2"/>
    <m/>
    <m/>
    <m/>
    <m/>
    <m/>
    <m/>
    <n v="4"/>
    <n v="1"/>
    <s v="1_x000a_"/>
    <n v="1"/>
    <d v="2025-07-01T00:00:00"/>
    <d v="2026-07-01T00:00:00"/>
    <n v="52.142857142857146"/>
    <n v="1"/>
    <s v="DGA_x000a_Dirección de Gestión de Aduanas         _x000a_Subdirección de Operación Aduanera                                                                                                                                                       "/>
    <n v="1"/>
    <x v="0"/>
  </r>
  <r>
    <x v="0"/>
    <x v="2"/>
    <m/>
    <m/>
    <s v="H3."/>
    <m/>
    <m/>
    <m/>
    <s v="5_x000a_"/>
    <n v="1"/>
    <s v="1_x000a_"/>
    <n v="10"/>
    <d v="2025-07-01T00:00:00"/>
    <d v="2029-12-31T00:00:00"/>
    <n v="234.85714285714286"/>
    <n v="0"/>
    <s v="DGA_x000a_1. Dirección de Gestión De Aduanas_x000a_Subdirección de Operación Aduanera_x000a_Dirección de Gestión de Innovación y Tecnología_x000a_Subdirección de Innovación y Proyectos_x000a_Subdirección de Soluciones y Desarrollos_x000a__x000a_2. Dirección de Gestión de Aduanas_x000a_Subdirección de operación aduanera_x000a__x000a_3. Dirección de Gestión de Innovación y Tecnología_x000a_Subdirección de Innovación y Proyectos_x000a_Subdirección de Soluciones y Desarrollos_x000a__x000a_4. Dirección de Gestión de Innovación y Tecnología_x000a_Subdirección de Innovación y Proyectos_x000a_Subdirección de Soluciones y Desarrollos_x000a__x000a_5. Dirección de Gestión de Aduanas_x000a_Subdirección de operación aduanera_x000a__x000a_6. Dirección de Gestión de Innovación y Tecnología_x000a_Subdirección de Innovación y Proyectos_x000a_Subdirección de Soluciones y Desarrollos_x000a__x000a_7. Dirección de Gestión de Innovación y Tecnología_x000a_Subdirección de Innovación y Proyectos_x000a_Subdirección de Soluciones y Desarrollos_x000a__x000a_8. Dirección de Gestión de Innovación y Tecnología_x000a_subdirección de Innovación y Proyectos_x000a_Subdirección de Soluciones y Desarrollos_x000a__x000a_9. Dirección de Gestión de Aduanas_x000a_Subdirección de operación aduanera"/>
    <n v="0"/>
    <x v="1"/>
  </r>
  <r>
    <x v="0"/>
    <x v="2"/>
    <m/>
    <m/>
    <m/>
    <m/>
    <m/>
    <m/>
    <n v="6"/>
    <n v="1"/>
    <s v="1_x000a_"/>
    <n v="1"/>
    <d v="2025-07-01T00:00:00"/>
    <d v="2025-09-30T00:00:00"/>
    <n v="13"/>
    <n v="1"/>
    <s v="DGA_x000a_Dirección de Gestión de Aduanas; _x000a_Subdirección de Operación Aduanera "/>
    <n v="1"/>
    <x v="0"/>
  </r>
  <r>
    <x v="0"/>
    <x v="2"/>
    <m/>
    <m/>
    <s v="H4."/>
    <m/>
    <m/>
    <m/>
    <n v="7"/>
    <n v="1"/>
    <s v="1_x000a_"/>
    <n v="2"/>
    <d v="2025-07-01T00:00:00"/>
    <d v="2026-03-31T00:00:00"/>
    <n v="39"/>
    <n v="1"/>
    <s v="DGA_x000a_Direcciones seccionales de Buenaventura, Santa Marta, Cartagena y Barraquilla_x000a_División de operación aduanera_x000a_GIT importaciones."/>
    <n v="1"/>
    <x v="0"/>
  </r>
  <r>
    <x v="0"/>
    <x v="2"/>
    <m/>
    <m/>
    <m/>
    <m/>
    <m/>
    <m/>
    <m/>
    <n v="1"/>
    <s v="1_x000a_"/>
    <n v="2"/>
    <d v="2025-07-01T00:00:00"/>
    <d v="2025-12-30T00:00:00"/>
    <n v="26"/>
    <n v="1"/>
    <s v="DGA_x000a_Todas las Direcciones Seccionales _x000a_División de operación aduanera_x000a_GIT importaciones."/>
    <n v="1"/>
    <x v="0"/>
  </r>
  <r>
    <x v="0"/>
    <x v="2"/>
    <m/>
    <m/>
    <s v="H5."/>
    <m/>
    <m/>
    <m/>
    <n v="8"/>
    <n v="1"/>
    <s v="1_x000a_"/>
    <n v="10"/>
    <d v="2025-07-01T00:00:00"/>
    <d v="2029-12-31T00:00:00"/>
    <n v="234.85714285714286"/>
    <n v="0"/>
    <s v="DGA_x000a_1. Dirección de Gestión De Aduanas_x000a_Subdirección de Operación Aduanera_x000a__x000a_Dirección de Gestión de Innovación y Tecnología_x000a_Subdirección de Innovación y Proyectos_x000a_Subdirección de Soluciones y Desarrollos_x000a__x000a_2. Dirección de Gestión de Aduanas_x000a_Subdirección de operación aduanera_x000a__x000a_3. Dirección de Gestión de Innovación y Tecnología_x000a_Subdirección de Innovación y Proyectos_x000a_Subdirección de Soluciones y Desarrollos_x000a__x000a_4. Dirección de Gestión de Innovación y Tecnología_x000a_Subdirección de Innovación y Proyectos_x000a_Subdirección de Soluciones y Desarrollos_x000a__x000a_5. Dirección de Gestión de Aduanas_x000a_Subdirección de operación aduanera_x000a__x000a_6. Dirección de Gestión de Innovación y Tecnología_x000a_Subdirección de Innovación y Proyectos_x000a_Subdirección de Soluciones y Desarrollos_x000a__x000a_7. Dirección de Gestión de Innovación y Tecnología_x000a_Subdirección de Innovación y Proyectos_x000a_Subdirección de Soluciones y Desarrollos_x000a__x000a_8. Dirección de Gestión de Innovación y Tecnología_x000a_Subdirección de Innovación y Proyectos_x000a_Subdirección de Soluciones y Desarrollos_x000a__x000a_9. Dirección de Gestión de Aduanas_x000a_Subdirección de operación aduanera"/>
    <n v="0"/>
    <x v="1"/>
  </r>
  <r>
    <x v="0"/>
    <x v="2"/>
    <m/>
    <m/>
    <m/>
    <m/>
    <m/>
    <m/>
    <n v="9"/>
    <n v="1"/>
    <s v="1_x000a_"/>
    <n v="6"/>
    <d v="2025-07-01T00:00:00"/>
    <d v="2026-07-01T00:00:00"/>
    <n v="52.142857142857146"/>
    <n v="1"/>
    <s v="DGA_x000a_Direcciones Seccionales que tengan competencia para la operación aduanera_x000a_División de operación aduanera_x000a_GIT importaciones"/>
    <n v="1"/>
    <x v="0"/>
  </r>
  <r>
    <x v="0"/>
    <x v="2"/>
    <m/>
    <m/>
    <s v="H6."/>
    <m/>
    <m/>
    <m/>
    <s v="10_x000a_"/>
    <n v="1"/>
    <s v="1_x000a_"/>
    <n v="1"/>
    <d v="2025-07-01T00:00:00"/>
    <d v="2025-12-31T00:00:00"/>
    <n v="26.142857142857142"/>
    <n v="1"/>
    <s v="DGA_x000a_Dirección de Gestión de Aduanas _x000a_Subdirección de Operación Aduanera _x000a_"/>
    <n v="1"/>
    <x v="0"/>
  </r>
  <r>
    <x v="0"/>
    <x v="2"/>
    <m/>
    <m/>
    <m/>
    <m/>
    <m/>
    <m/>
    <n v="11"/>
    <n v="1"/>
    <s v="1_x000a_"/>
    <n v="1"/>
    <d v="2025-07-01T00:00:00"/>
    <d v="2025-12-31T00:00:00"/>
    <n v="26.142857142857142"/>
    <n v="1"/>
    <s v="DGA_x000a_Todas las Direcciones Seccionales con operación aduanera_x000a_División de operación aduanera_x000a_GIT importaciones"/>
    <n v="1"/>
    <x v="0"/>
  </r>
  <r>
    <x v="0"/>
    <x v="2"/>
    <m/>
    <m/>
    <s v="H7."/>
    <m/>
    <m/>
    <m/>
    <n v="12"/>
    <n v="1"/>
    <s v="1_x000a_"/>
    <n v="6"/>
    <d v="2025-07-01T00:00:00"/>
    <d v="2026-07-01T00:00:00"/>
    <n v="52.142857142857146"/>
    <n v="1"/>
    <s v="DGA_x000a_Dirección de Gestión de Aduanas _x000a_Subdirección de Operación Aduanera _x000a__x000a_Todas las Direcciones Seccionales que tengan competencia para la operación aduanera_x000a_División de operación aduanera_x000a_GIT importaciones"/>
    <n v="1"/>
    <x v="0"/>
  </r>
  <r>
    <x v="0"/>
    <x v="2"/>
    <m/>
    <m/>
    <m/>
    <m/>
    <m/>
    <m/>
    <n v="13"/>
    <n v="1"/>
    <s v="1_x000a_"/>
    <n v="2"/>
    <d v="2025-07-01T00:00:00"/>
    <d v="2026-07-01T00:00:00"/>
    <n v="52.142857142857146"/>
    <n v="1"/>
    <s v="DGA_x000a_Dirección de Gestión de Aduanas _x000a_Subdirección de Operación Aduanera _x000a_"/>
    <n v="1"/>
    <x v="0"/>
  </r>
  <r>
    <x v="0"/>
    <x v="2"/>
    <m/>
    <m/>
    <m/>
    <m/>
    <m/>
    <m/>
    <s v="14_x000a_"/>
    <n v="1"/>
    <s v="1_x000a_"/>
    <n v="1"/>
    <d v="2025-07-01T00:00:00"/>
    <d v="2025-12-31T00:00:00"/>
    <n v="26.142857142857142"/>
    <n v="1"/>
    <s v="DGA_x000a_Todas las Direcciones Seccionales con operación aduanera_x000a_División de operación aduanera_x000a_GIT importaciones"/>
    <n v="1"/>
    <x v="0"/>
  </r>
  <r>
    <x v="0"/>
    <x v="2"/>
    <m/>
    <m/>
    <m/>
    <m/>
    <m/>
    <m/>
    <n v="15"/>
    <n v="1"/>
    <s v="1_x000a_"/>
    <n v="3"/>
    <d v="2025-07-01T00:00:00"/>
    <d v="2025-12-31T00:00:00"/>
    <n v="26.142857142857142"/>
    <n v="1"/>
    <s v="DGA_x000a_Dirección de Gestión de Aduanas _x000a_Subdirección de Operación Aduanera _x000a__x000a_Todas las Direcciones Seccionales con operación aduanera_x000a_División de operación aduanera, GIT importaciones"/>
    <n v="1"/>
    <x v="0"/>
  </r>
  <r>
    <x v="0"/>
    <x v="2"/>
    <m/>
    <m/>
    <m/>
    <m/>
    <s v="OB1."/>
    <m/>
    <n v="15"/>
    <n v="1"/>
    <s v="1_x000a_"/>
    <n v="3"/>
    <d v="2025-07-01T00:00:00"/>
    <d v="2025-12-31T00:00:00"/>
    <n v="26.142857142857142"/>
    <n v="1"/>
    <s v="DGA_x000a_Dirección de Gestión de Aduanas _x000a_Subdirección de Operación Aduanera _x000a__x000a_Todas las Direcciones Seccionales con operación aduanera_x000a_División de operación aduanera_x000a_GIT importaciones"/>
    <n v="1"/>
    <x v="0"/>
  </r>
  <r>
    <x v="0"/>
    <x v="2"/>
    <s v="Insp. 170700-29-2024-02-08_x000a_Información reservada_x000a__x000a__x000a__x000a_"/>
    <m/>
    <s v="H1."/>
    <m/>
    <m/>
    <m/>
    <s v="1_x000a_"/>
    <n v="1"/>
    <s v="1_x000a_"/>
    <n v="1"/>
    <d v="2025-06-16T00:00:00"/>
    <d v="2025-12-16T00:00:00"/>
    <n v="26.142857142857142"/>
    <n v="1"/>
    <s v="DGA_x000a_Dirección de Gestión de Estratégica y de Analítica_x000a_Subdirección de análisis de riesgo y programas _x000a_Coordinación de Riesgos  de cumplimiento TAC"/>
    <n v="1"/>
    <x v="0"/>
  </r>
  <r>
    <x v="0"/>
    <x v="2"/>
    <m/>
    <m/>
    <m/>
    <m/>
    <m/>
    <m/>
    <n v="19"/>
    <n v="1"/>
    <s v="1_x000a_"/>
    <n v="1"/>
    <d v="2025-06-16T00:00:00"/>
    <d v="2025-12-16T00:00:00"/>
    <n v="26.142857142857142"/>
    <n v="1"/>
    <s v="DGA_x000a_Dirección de Gestión de Estratégica y de Analítica_x000a_Subdirección de análisis de riesgo y programas _x000a_Coordinación de Riesgos  de cumplimiento TAC"/>
    <n v="1"/>
    <x v="0"/>
  </r>
  <r>
    <x v="0"/>
    <x v="2"/>
    <m/>
    <m/>
    <s v="H2."/>
    <m/>
    <m/>
    <m/>
    <n v="2"/>
    <n v="1"/>
    <s v="1_x000a_"/>
    <n v="2"/>
    <d v="2025-07-01T00:00:00"/>
    <d v="2027-06-30T00:00:00"/>
    <n v="104.14285714285714"/>
    <n v="0.24"/>
    <s v="DGA_x000a_Dirección de Gestión De Aduanas _x000a_Subdirección de Operación Aduanera _x000a__x000a_Dirección de Gestión de Innovación y Tecnología _x000a_Subdirección de Innovación y Proyectos_x000a_Subdirección de Soluciones y Desarrollos"/>
    <n v="0.24"/>
    <x v="1"/>
  </r>
  <r>
    <x v="0"/>
    <x v="2"/>
    <m/>
    <m/>
    <m/>
    <m/>
    <m/>
    <m/>
    <n v="3"/>
    <n v="1"/>
    <s v="1_x000a_"/>
    <n v="1"/>
    <d v="2025-07-01T00:00:00"/>
    <d v="2027-06-30T00:00:00"/>
    <n v="104.14285714285714"/>
    <n v="0.25"/>
    <s v="DGA_x000a_Dirección de Gestión De Aduanas _x000a_Subdirección de Operación Aduanera _x000a__x000a_Dirección de Gestión de Innovación y Tecnología _x000a_Subdirección de Innovación y Proyectos_x000a_Subdirección de Soluciones y Desarrollos"/>
    <n v="0.25"/>
    <x v="1"/>
  </r>
  <r>
    <x v="0"/>
    <x v="2"/>
    <m/>
    <m/>
    <m/>
    <m/>
    <m/>
    <m/>
    <n v="4"/>
    <n v="1"/>
    <s v="1_x000a_"/>
    <n v="2"/>
    <d v="2025-07-01T00:00:00"/>
    <d v="2027-06-30T00:00:00"/>
    <n v="104.14285714285714"/>
    <n v="0"/>
    <s v="DGA_x000a_Dirección de Gestión De Aduanas _x000a_Subdirección de Operación Aduanera _x000a__x000a_Dirección de Gestión de Innovación y Tecnología _x000a_Subdirección de Innovación y Proyectos_x000a_Subdirección de Soluciones y Desarrollos"/>
    <n v="0"/>
    <x v="1"/>
  </r>
  <r>
    <x v="0"/>
    <x v="2"/>
    <m/>
    <m/>
    <m/>
    <m/>
    <m/>
    <m/>
    <n v="5"/>
    <n v="1"/>
    <s v="1_x000a_"/>
    <n v="4"/>
    <d v="2025-07-01T00:00:00"/>
    <d v="2026-06-30T00:00:00"/>
    <n v="52"/>
    <n v="1"/>
    <s v="DGA_x000a_Direcciones Seccionales de Aduanas de Cartagena y de Medellín._x000a_División de Viajeros o quien haga sus veces "/>
    <n v="1"/>
    <x v="0"/>
  </r>
  <r>
    <x v="0"/>
    <x v="2"/>
    <m/>
    <m/>
    <s v="H3."/>
    <m/>
    <m/>
    <m/>
    <n v="6"/>
    <n v="1"/>
    <s v="1_x000a_"/>
    <n v="2"/>
    <d v="2025-07-01T00:00:00"/>
    <d v="2026-06-30T00:00:00"/>
    <n v="52"/>
    <n v="1"/>
    <s v="DGA_x000a_Dirección Seccional de Aduanas de Medellín_x000a_División de viajeros"/>
    <n v="1"/>
    <x v="0"/>
  </r>
  <r>
    <x v="0"/>
    <x v="2"/>
    <m/>
    <m/>
    <m/>
    <m/>
    <m/>
    <m/>
    <n v="7"/>
    <n v="1"/>
    <s v="1_x000a_"/>
    <n v="12"/>
    <d v="2025-07-01T00:00:00"/>
    <d v="2026-06-30T00:00:00"/>
    <n v="52"/>
    <n v="1"/>
    <s v="DGA_x000a_Dirección Seccional de Aduanas de Medellín_x000a_División de viajeros"/>
    <n v="1"/>
    <x v="0"/>
  </r>
  <r>
    <x v="0"/>
    <x v="2"/>
    <m/>
    <m/>
    <s v="H4."/>
    <m/>
    <m/>
    <m/>
    <n v="8"/>
    <n v="1"/>
    <s v="1_x000a_"/>
    <n v="2"/>
    <d v="2025-07-01T00:00:00"/>
    <d v="2026-06-30T00:00:00"/>
    <n v="52"/>
    <n v="1"/>
    <s v="DGA_x000a_Direcciones Seccionales_x000a_División de Operación Aduanera y/o División de viajeros"/>
    <n v="1"/>
    <x v="0"/>
  </r>
  <r>
    <x v="0"/>
    <x v="2"/>
    <m/>
    <m/>
    <m/>
    <m/>
    <m/>
    <m/>
    <n v="9"/>
    <n v="1"/>
    <s v="1_x000a_"/>
    <n v="2"/>
    <d v="2025-07-01T00:00:00"/>
    <d v="2025-10-31T00:00:00"/>
    <n v="17.428571428571427"/>
    <n v="1"/>
    <s v="DGA_x000a_Dirección de Gestión de Impuestos_x000a_Subdirección de Recaudo_x000a_Coordinación de Control a Entidades Recaudadoras."/>
    <n v="1"/>
    <x v="0"/>
  </r>
  <r>
    <x v="0"/>
    <x v="2"/>
    <m/>
    <m/>
    <m/>
    <m/>
    <m/>
    <m/>
    <n v="10"/>
    <n v="1"/>
    <s v="1_x000a_"/>
    <n v="1"/>
    <d v="2025-07-01T00:00:00"/>
    <d v="2026-07-31T00:00:00"/>
    <n v="56.428571428571431"/>
    <n v="0.77"/>
    <s v="DGA_x000a_Subdirección de Operación Aduanera_x000a__x000a_Dirección de Gestión de Impuestos_x000a_Subdirección de Recaudo"/>
    <n v="0.77"/>
    <x v="1"/>
  </r>
  <r>
    <x v="0"/>
    <x v="2"/>
    <m/>
    <m/>
    <m/>
    <m/>
    <m/>
    <m/>
    <n v="20"/>
    <n v="1"/>
    <s v="1_x000a_"/>
    <n v="1"/>
    <d v="2025-10-14T00:00:00"/>
    <d v="2025-12-31T00:00:00"/>
    <n v="11.142857142857142"/>
    <n v="1"/>
    <s v="DGA_x000a_Subdirección de Operación Aduanera _x000a__x000a_Dirección de Gestión de Innovación y Tecnología_x000a__x000a_Dirección de Gestión de Impuestos_x000a_Subdirección de Recaudo"/>
    <n v="1"/>
    <x v="0"/>
  </r>
  <r>
    <x v="0"/>
    <x v="2"/>
    <m/>
    <m/>
    <s v="H5."/>
    <m/>
    <m/>
    <m/>
    <n v="11"/>
    <n v="1"/>
    <s v="1_x000a_"/>
    <n v="14"/>
    <d v="2025-07-01T00:00:00"/>
    <d v="2026-06-30T00:00:00"/>
    <n v="52"/>
    <n v="1"/>
    <s v="DGA_x000a_Direcciones Seccionales_x000a_División de Operación Aduanera y/o División de viajeros"/>
    <n v="1"/>
    <x v="0"/>
  </r>
  <r>
    <x v="0"/>
    <x v="2"/>
    <m/>
    <m/>
    <s v="H6."/>
    <m/>
    <m/>
    <m/>
    <n v="12"/>
    <n v="1"/>
    <s v="1_x000a_"/>
    <n v="1"/>
    <d v="2025-07-01T00:00:00"/>
    <d v="2026-01-30T00:00:00"/>
    <n v="30.428571428571427"/>
    <n v="1"/>
    <s v="DGA_x000a_Dirección de Gestión de Aduanas_x000a_Subdirección de Operación Aduanera_x000a__x000a_Direcciones Seccionales_x000a_División de Operación Aduanera y/o División de viajero"/>
    <n v="1"/>
    <x v="0"/>
  </r>
  <r>
    <x v="0"/>
    <x v="2"/>
    <m/>
    <m/>
    <m/>
    <m/>
    <m/>
    <m/>
    <n v="13"/>
    <n v="1"/>
    <s v="1_x000a_"/>
    <n v="1"/>
    <d v="2025-07-01T00:00:00"/>
    <d v="2026-01-30T00:00:00"/>
    <n v="30.428571428571427"/>
    <n v="1"/>
    <s v="DGA_x000a_Dirección de Gestión de Aduanas_x000a_Subdirección de Operación Aduanera."/>
    <n v="1"/>
    <x v="0"/>
  </r>
  <r>
    <x v="0"/>
    <x v="2"/>
    <m/>
    <m/>
    <m/>
    <m/>
    <m/>
    <m/>
    <n v="14"/>
    <n v="1"/>
    <s v="1_x000a_"/>
    <n v="5"/>
    <d v="2025-07-01T00:00:00"/>
    <d v="2026-01-30T00:00:00"/>
    <n v="30.428571428571427"/>
    <n v="1"/>
    <s v="DGA_x000a_Direcciones Seccionales_x000a_División de Operación Aduanera y/o División de viajeros."/>
    <n v="1"/>
    <x v="0"/>
  </r>
  <r>
    <x v="0"/>
    <x v="2"/>
    <m/>
    <m/>
    <m/>
    <m/>
    <s v="OB1."/>
    <m/>
    <n v="2"/>
    <n v="1"/>
    <s v="1_x000a_"/>
    <n v="2"/>
    <d v="2025-07-01T00:00:00"/>
    <d v="2027-06-30T00:00:00"/>
    <n v="104.14285714285714"/>
    <n v="0.24"/>
    <s v="DGA_x000a_Dirección de Gestión de Impuestos_x000a_Subdirección de Recaudo_x000a_Coordinación de Control a Entidades Recaudadoras"/>
    <n v="0.24"/>
    <x v="1"/>
  </r>
  <r>
    <x v="0"/>
    <x v="2"/>
    <m/>
    <m/>
    <m/>
    <m/>
    <m/>
    <m/>
    <n v="3"/>
    <n v="1"/>
    <s v="1_x000a_"/>
    <n v="1"/>
    <d v="2025-07-01T00:00:00"/>
    <d v="2027-06-30T00:00:00"/>
    <n v="104.14285714285714"/>
    <n v="0.25"/>
    <s v="DGA_x000a_Dirección de Gestión de Aduanas _x000a_Subdirección de Operación Aduanera_x000a__x000a_Dirección de Gestión de Innovación y Tecnología_x000a__x000a_Dirección de Gestión de Impuestos_x000a_Subdirección de Recaudo"/>
    <n v="0.25"/>
    <x v="1"/>
  </r>
  <r>
    <x v="0"/>
    <x v="2"/>
    <m/>
    <m/>
    <m/>
    <m/>
    <m/>
    <m/>
    <n v="4"/>
    <n v="1"/>
    <s v="1_x000a_"/>
    <n v="2"/>
    <d v="2025-07-01T00:00:00"/>
    <d v="2027-06-30T00:00:00"/>
    <n v="104.14285714285714"/>
    <n v="0"/>
    <s v="DGA_x000a_Dirección de Gestión de Aduanas_x000a_Subdirección de Operación Aduanera_x000a__x000a_Direcciones Seccionales_x000a_División de Operación Aduanera y/o División de viajero"/>
    <n v="0"/>
    <x v="1"/>
  </r>
  <r>
    <x v="0"/>
    <x v="2"/>
    <m/>
    <m/>
    <m/>
    <m/>
    <m/>
    <m/>
    <n v="15"/>
    <n v="1"/>
    <s v="1_x000a_"/>
    <n v="4"/>
    <d v="2025-07-01T00:00:00"/>
    <d v="2026-06-30T00:00:00"/>
    <n v="52"/>
    <n v="1"/>
    <s v="DGA_x000a_Dirección de Gestión de Aduanas_x000a_Subdirección de Operación Aduanera."/>
    <n v="1"/>
    <x v="0"/>
  </r>
  <r>
    <x v="0"/>
    <x v="2"/>
    <m/>
    <m/>
    <m/>
    <m/>
    <s v="OB2."/>
    <m/>
    <n v="2"/>
    <n v="1"/>
    <s v="1_x000a_"/>
    <n v="2"/>
    <d v="2025-07-01T00:00:00"/>
    <d v="2027-06-30T00:00:00"/>
    <n v="104.14285714285714"/>
    <n v="0.24"/>
    <s v="DGA_x000a_Dirección de Gestión De Aduanas _x000a_Subdirección de Operación Aduanera _x000a__x000a_Dirección de Gestión de Innovación y Tecnología _x000a_Subdirección de Innovación y Proyectos_x000a_Subdirección de Soluciones y Desarrollos"/>
    <n v="0.24"/>
    <x v="1"/>
  </r>
  <r>
    <x v="0"/>
    <x v="2"/>
    <m/>
    <m/>
    <m/>
    <m/>
    <m/>
    <m/>
    <n v="3"/>
    <n v="1"/>
    <s v="1_x000a_"/>
    <n v="1"/>
    <d v="2025-07-01T00:00:00"/>
    <d v="2027-06-30T00:00:00"/>
    <n v="104.14285714285714"/>
    <n v="0.25"/>
    <s v="DGA_x000a_Dirección de Gestión De Aduanas _x000a_Subdirección de Operación Aduanera _x000a__x000a_Dirección de Gestión de Innovación y Tecnología _x000a_Subdirección de Innovación y Proyectos_x000a_Subdirección de Soluciones y Desarrollos"/>
    <n v="0.25"/>
    <x v="1"/>
  </r>
  <r>
    <x v="0"/>
    <x v="2"/>
    <m/>
    <m/>
    <m/>
    <m/>
    <m/>
    <m/>
    <n v="4"/>
    <n v="1"/>
    <s v="1_x000a_"/>
    <n v="2"/>
    <d v="2025-07-01T00:00:00"/>
    <d v="2027-06-30T00:00:00"/>
    <n v="104.14285714285714"/>
    <n v="0"/>
    <s v="DGA_x000a_Dirección de Gestión De Aduanas _x000a_Subdirección de Operación Aduanera _x000a__x000a_Dirección de Gestión de Innovación y Tecnología _x000a_Subdirección de Innovación y Proyectos_x000a_Subdirección de Soluciones y Desarrollos"/>
    <n v="0"/>
    <x v="1"/>
  </r>
  <r>
    <x v="0"/>
    <x v="2"/>
    <m/>
    <m/>
    <m/>
    <m/>
    <m/>
    <m/>
    <n v="16"/>
    <n v="1"/>
    <s v="1_x000a_"/>
    <n v="4"/>
    <d v="2025-07-01T00:00:00"/>
    <d v="2026-06-30T00:00:00"/>
    <n v="52"/>
    <n v="1"/>
    <s v="DGA_x000a_Direcciones Seccionales de Aduanas de Cartagena y Medellín_x000a_División de Viajeros o quien haga sus veces "/>
    <n v="1"/>
    <x v="0"/>
  </r>
  <r>
    <x v="0"/>
    <x v="2"/>
    <m/>
    <m/>
    <m/>
    <m/>
    <s v="OB3."/>
    <m/>
    <n v="17"/>
    <n v="1"/>
    <s v="1_x000a_"/>
    <n v="1"/>
    <d v="2025-07-01T00:00:00"/>
    <d v="2026-06-30T00:00:00"/>
    <n v="52"/>
    <n v="1"/>
    <s v="DGA_x000a_Dirección de Gestión de Aduanas_x000a_Subdirección de Registro y Control Aduanero"/>
    <n v="1"/>
    <x v="0"/>
  </r>
  <r>
    <x v="0"/>
    <x v="2"/>
    <m/>
    <m/>
    <m/>
    <m/>
    <m/>
    <m/>
    <n v="18"/>
    <n v="1"/>
    <s v="1_x000a_"/>
    <n v="1"/>
    <d v="2026-07-30T00:00:00"/>
    <d v="2026-11-30T00:00:00"/>
    <n v="17.571428571428573"/>
    <n v="0"/>
    <s v="DGA_x000a_Dirección de Gestión de Aduanas_x000a_Subdirección de Registro y Control Aduanero_x000a_coordinación de Sustanciación"/>
    <n v="0"/>
    <x v="1"/>
  </r>
  <r>
    <x v="0"/>
    <x v="2"/>
    <s v="Insp. 170700-29-2025-02-02_x000a_Información reservada_x000a_"/>
    <m/>
    <s v="H1."/>
    <m/>
    <m/>
    <m/>
    <n v="1"/>
    <n v="1"/>
    <s v="1_x000a_"/>
    <s v="1. 1.00_x000a_ _x000a_2. 1.00 _x000a__x000a_3. 1.00_x000a__x000a_4. 11.00_x000a_"/>
    <d v="2025-10-01T00:00:00"/>
    <d v="2026-08-31T00:00:00"/>
    <n v="47.714285714285715"/>
    <n v="0.15"/>
    <s v="DGA_x000a_Subdirección de Análisis de Riesgo y Programas_x000a_Coordinación de Riesgos de Cumplimiento Tributario, Aduanero y cambiario"/>
    <n v="0.15"/>
    <x v="1"/>
  </r>
  <r>
    <x v="0"/>
    <x v="2"/>
    <m/>
    <m/>
    <s v="H2."/>
    <m/>
    <m/>
    <m/>
    <n v="2"/>
    <n v="1"/>
    <s v="1_x000a_"/>
    <s v="1. 1.00_x000a__x000a_2. 1.00_x000a_"/>
    <d v="2025-10-01T00:00:00"/>
    <d v="2026-08-31T00:00:00"/>
    <n v="47.714285714285715"/>
    <n v="1"/>
    <s v="DGA_x000a_Subdirección de Análisis de Riesgo y Programas"/>
    <n v="1"/>
    <x v="0"/>
  </r>
  <r>
    <x v="0"/>
    <x v="2"/>
    <m/>
    <m/>
    <m/>
    <m/>
    <m/>
    <m/>
    <n v="3"/>
    <n v="1"/>
    <s v="1_x000a_"/>
    <n v="1"/>
    <d v="2025-10-01T00:00:00"/>
    <d v="2026-08-31T00:00:00"/>
    <n v="47.714285714285715"/>
    <n v="0"/>
    <s v="DGA_x000a_Subdirección de Análisis de Riesgo y Programas"/>
    <n v="0"/>
    <x v="1"/>
  </r>
  <r>
    <x v="0"/>
    <x v="2"/>
    <m/>
    <m/>
    <m/>
    <m/>
    <m/>
    <m/>
    <n v="4"/>
    <n v="1"/>
    <s v="1_x000a_"/>
    <s v="1. 1.00_x000a__x000a_2. 1.00_x000a__x000a_3. 1.00_x000a__x000a_4. 1.00"/>
    <d v="2025-10-01T00:00:00"/>
    <d v="2026-08-31T00:00:00"/>
    <n v="47.714285714285715"/>
    <n v="0"/>
    <s v="DGA_x000a_Subdirección de Análisis de Riesgo y Programas_x000a__x000a_Subdirección de Información y Analítica"/>
    <n v="0"/>
    <x v="1"/>
  </r>
  <r>
    <x v="0"/>
    <x v="2"/>
    <m/>
    <m/>
    <s v="H3."/>
    <m/>
    <m/>
    <m/>
    <n v="5"/>
    <n v="1"/>
    <s v="1_x000a_"/>
    <n v="1"/>
    <d v="2025-05-01T00:00:00"/>
    <d v="2026-02-28T00:00:00"/>
    <n v="43.285714285714285"/>
    <n v="1"/>
    <s v="DGA_x000a_Dirección de Gestión de Innovación y Tecnología _x000a_Subdirección de Innovación y Proyectos_x000a_Subdirección de Soluciones y Desarrollo "/>
    <n v="1"/>
    <x v="0"/>
  </r>
  <r>
    <x v="0"/>
    <x v="2"/>
    <m/>
    <m/>
    <s v="H4."/>
    <m/>
    <m/>
    <m/>
    <n v="6"/>
    <n v="1"/>
    <s v="1_x000a_"/>
    <n v="1"/>
    <d v="2026-07-01T00:00:00"/>
    <d v="2026-08-30T00:00:00"/>
    <n v="8.5714285714285712"/>
    <n v="0"/>
    <s v="DGA_x000a_Dirección de Gestión de Innovación y Tecnología_x000a_Subdirección de Innovación y Proyectos_x000a_Subdirección de Soluciones y Desarrollo                         _x000a__x000a_Dirección de Gestión de Aduanas _x000a_Subdirección de Operación Aduanera                    "/>
    <n v="0"/>
    <x v="1"/>
  </r>
  <r>
    <x v="0"/>
    <x v="2"/>
    <m/>
    <m/>
    <m/>
    <m/>
    <m/>
    <m/>
    <n v="7"/>
    <n v="1"/>
    <s v="1_x000a_"/>
    <n v="2"/>
    <d v="2026-03-01T00:00:00"/>
    <d v="2026-08-30T00:00:00"/>
    <n v="26"/>
    <n v="0.7"/>
    <s v="DGA_x000a_Dirección de Gestión de Innovación y Tecnología_x000a_Subdirección de Innovación y Proyectos_x000a_Subdirección de Soluciones y Desarrollo                         _x000a__x000a_Dirección de Gestión de Aduanas _x000a_Subdirección de Operación Aduanera                    "/>
    <n v="0.7"/>
    <x v="1"/>
  </r>
  <r>
    <x v="0"/>
    <x v="2"/>
    <m/>
    <m/>
    <s v="H5."/>
    <m/>
    <m/>
    <m/>
    <n v="8"/>
    <n v="1"/>
    <s v="1_x000a_"/>
    <n v="1"/>
    <d v="2025-09-15T00:00:00"/>
    <d v="2025-12-31T00:00:00"/>
    <n v="15.285714285714286"/>
    <n v="1"/>
    <s v="DGA_x000a_Dirección de Innovación y Tecnología "/>
    <n v="1"/>
    <x v="0"/>
  </r>
  <r>
    <x v="0"/>
    <x v="2"/>
    <m/>
    <m/>
    <s v="H6."/>
    <m/>
    <m/>
    <m/>
    <n v="9"/>
    <n v="1"/>
    <s v="1_x000a_"/>
    <n v="3"/>
    <d v="2025-03-01T00:00:00"/>
    <d v="2026-07-30T00:00:00"/>
    <n v="73.714285714285708"/>
    <n v="0.12"/>
    <s v="DGA_x000a_Dirección de Innnovación y Tecnología _x000a_Dirección de Gestión de Aduanas_x000a_Subdirección de Operación Aduanera"/>
    <n v="0.12"/>
    <x v="1"/>
  </r>
  <r>
    <x v="0"/>
    <x v="2"/>
    <m/>
    <m/>
    <m/>
    <m/>
    <m/>
    <m/>
    <n v="10"/>
    <n v="1"/>
    <s v="1_x000a_"/>
    <n v="1"/>
    <d v="2026-05-01T00:00:00"/>
    <d v="2026-06-15T00:00:00"/>
    <n v="6.4285714285714288"/>
    <n v="0"/>
    <s v="DGA_x000a_Dirección de Innnovación y Tecnología _x000a_"/>
    <n v="0"/>
    <x v="2"/>
  </r>
  <r>
    <x v="0"/>
    <x v="2"/>
    <m/>
    <m/>
    <s v="H7."/>
    <m/>
    <m/>
    <m/>
    <n v="11"/>
    <n v="1"/>
    <s v="1_x000a_"/>
    <s v="4.00  _x000a__x000a_3.00"/>
    <d v="2025-10-01T00:00:00"/>
    <d v="2026-10-01T00:00:00"/>
    <n v="52.142857142857146"/>
    <n v="0.5"/>
    <s v="DGA_x000a_Dirección de Gestión de Aduanas                 _x000a_Subdirección de Operación Aduanera_x000a__x000a_Direcciones Seccionales a nivel nacional _x000a_Grupo Interno de trabajo importaciones o quien haga sus veces"/>
    <n v="0.5"/>
    <x v="1"/>
  </r>
  <r>
    <x v="0"/>
    <x v="2"/>
    <m/>
    <m/>
    <s v="H8."/>
    <m/>
    <m/>
    <m/>
    <n v="12"/>
    <n v="1"/>
    <s v="1_x000a_"/>
    <n v="1"/>
    <d v="2025-10-01T00:00:00"/>
    <d v="2026-02-28T00:00:00"/>
    <n v="21.428571428571427"/>
    <n v="1"/>
    <s v="DGA_x000a_Dirección de Innovación y Tecnología_x000a_Subdirección de Infraestructura Tecnológica y de Operaciones "/>
    <n v="1"/>
    <x v="0"/>
  </r>
  <r>
    <x v="0"/>
    <x v="2"/>
    <m/>
    <m/>
    <s v="H9."/>
    <m/>
    <m/>
    <m/>
    <n v="13"/>
    <n v="1"/>
    <s v="1_x000a_"/>
    <n v="2"/>
    <d v="2025-10-01T00:00:00"/>
    <d v="2025-12-31T00:00:00"/>
    <n v="13"/>
    <n v="1"/>
    <s v="DGA_x000a_Dirección de Innovación y Tecnología _x000a_Subdirección de Soluciones y Desarrollo _x000a_Coordinación de Soporte Técnico al Usuario "/>
    <n v="1"/>
    <x v="0"/>
  </r>
  <r>
    <x v="0"/>
    <x v="2"/>
    <m/>
    <m/>
    <s v="H10."/>
    <m/>
    <m/>
    <m/>
    <n v="14"/>
    <n v="1"/>
    <s v="1_x000a_"/>
    <n v="3"/>
    <d v="2025-10-01T00:00:00"/>
    <d v="2025-12-31T00:00:00"/>
    <n v="13"/>
    <n v="1"/>
    <s v="DGA_x000a_Dirección de Innovación y Tecnología_x000a_Subdirección de Infraestructura Tecnológica y de Operaciones "/>
    <n v="1"/>
    <x v="0"/>
  </r>
  <r>
    <x v="0"/>
    <x v="2"/>
    <m/>
    <m/>
    <m/>
    <m/>
    <m/>
    <m/>
    <n v="15"/>
    <n v="1"/>
    <s v="1_x000a_"/>
    <n v="1"/>
    <d v="2025-10-01T00:00:00"/>
    <d v="2026-07-31T00:00:00"/>
    <n v="43.285714285714285"/>
    <n v="0.7"/>
    <s v="DGA_x000a_Dirección de Innovación y Tecnología_x000a_Subdirección de Infraestructura Tecnológica y de Operaciones "/>
    <n v="0.7"/>
    <x v="1"/>
  </r>
  <r>
    <x v="0"/>
    <x v="2"/>
    <m/>
    <m/>
    <s v="H11."/>
    <m/>
    <m/>
    <m/>
    <n v="16"/>
    <n v="1"/>
    <s v="1_x000a_"/>
    <n v="1"/>
    <d v="2025-10-01T00:00:00"/>
    <d v="2026-02-28T00:00:00"/>
    <n v="21.428571428571427"/>
    <n v="1"/>
    <s v="DGA_x000a_Dirección de Innovación y Tecnología_x000a_Subdirección de Infraestructura Tecnológica y de Operaciones "/>
    <n v="1"/>
    <x v="0"/>
  </r>
  <r>
    <x v="0"/>
    <x v="2"/>
    <m/>
    <m/>
    <s v="H12."/>
    <m/>
    <m/>
    <m/>
    <n v="17"/>
    <n v="1"/>
    <s v="1_x000a_"/>
    <n v="1"/>
    <d v="2025-10-01T00:00:00"/>
    <d v="2026-02-28T00:00:00"/>
    <n v="21.428571428571427"/>
    <n v="1"/>
    <s v="DGA_x000a_Dirección de Innovación y Tecnología_x000a_Subdirección de Infraestructura Tecnológica y de Operaciones "/>
    <n v="1"/>
    <x v="0"/>
  </r>
  <r>
    <x v="0"/>
    <x v="2"/>
    <m/>
    <m/>
    <s v="H13."/>
    <m/>
    <m/>
    <m/>
    <n v="18"/>
    <n v="1"/>
    <s v="1_x000a_"/>
    <n v="2"/>
    <d v="2026-01-01T00:00:00"/>
    <d v="2026-08-31T00:00:00"/>
    <n v="34.571428571428569"/>
    <n v="0.8"/>
    <s v="DGA_x000a_Dirección de Gestión de Aduanas _x000a_Subdirección de Operación Aduanera  _x000a_                  _x000a_Direcciones Seccionales a nivel nacional _x000a_Grupo interno de trabajo importaciones o quien haga sus veces                                             "/>
    <n v="0.8"/>
    <x v="1"/>
  </r>
  <r>
    <x v="0"/>
    <x v="2"/>
    <m/>
    <m/>
    <s v="H14."/>
    <m/>
    <m/>
    <m/>
    <n v="19"/>
    <n v="1"/>
    <s v="1_x000a_"/>
    <n v="2"/>
    <d v="2024-04-01T00:00:00"/>
    <d v="2026-08-31T00:00:00"/>
    <n v="126"/>
    <n v="0.55000000000000004"/>
    <s v="DGA_x000a_Dirección de Gestión de Aduanas.                     _x000a_Subdirección de Operación Aduanera._x000a__x000a_Dirección de Gestión de Innovación y tecnología."/>
    <n v="0.55000000000000004"/>
    <x v="1"/>
  </r>
  <r>
    <x v="0"/>
    <x v="2"/>
    <m/>
    <m/>
    <s v="H15."/>
    <m/>
    <m/>
    <m/>
    <n v="20"/>
    <n v="1"/>
    <s v="1_x000a_"/>
    <s v="1.00_x000a__x000a_1.00"/>
    <d v="2025-09-05T00:00:00"/>
    <d v="2026-08-31T00:00:00"/>
    <n v="51.428571428571431"/>
    <n v="0"/>
    <s v="DGA_x000a_Subdirección de Análisis de Riesgo y Programas"/>
    <n v="0"/>
    <x v="1"/>
  </r>
  <r>
    <x v="0"/>
    <x v="2"/>
    <m/>
    <m/>
    <m/>
    <m/>
    <m/>
    <m/>
    <n v="21"/>
    <n v="1"/>
    <s v="1_x000a_"/>
    <s v="1.00_x000a__x000a_1.00"/>
    <d v="2025-10-01T00:00:00"/>
    <d v="2026-12-31T00:00:00"/>
    <n v="65.142857142857139"/>
    <n v="0"/>
    <s v="DGA_x000a_Subdirección de Análisis de Riesgo y Programas"/>
    <n v="0"/>
    <x v="1"/>
  </r>
  <r>
    <x v="0"/>
    <x v="2"/>
    <m/>
    <m/>
    <m/>
    <m/>
    <m/>
    <m/>
    <n v="22"/>
    <n v="1"/>
    <s v="1_x000a_"/>
    <n v="4"/>
    <d v="2025-10-01T00:00:00"/>
    <d v="2026-12-31T00:00:00"/>
    <n v="65.142857142857139"/>
    <n v="0"/>
    <s v="DGA_x000a_Subdirección de Análisis de Riesgo y Programas_x000a__x000a_DGF_x000a_SOA_x000a_SFA"/>
    <n v="0"/>
    <x v="1"/>
  </r>
  <r>
    <x v="0"/>
    <x v="2"/>
    <m/>
    <m/>
    <s v="H16."/>
    <m/>
    <m/>
    <m/>
    <n v="21"/>
    <n v="1"/>
    <s v="1_x000a_"/>
    <n v="3"/>
    <d v="2025-01-06T00:00:00"/>
    <d v="2026-12-31T00:00:00"/>
    <n v="103.42857142857143"/>
    <n v="0"/>
    <s v="DGA_x000a_Dirección de Gestión de Innovación y Tecnología "/>
    <n v="0"/>
    <x v="1"/>
  </r>
  <r>
    <x v="0"/>
    <x v="2"/>
    <m/>
    <m/>
    <m/>
    <m/>
    <m/>
    <m/>
    <n v="22"/>
    <n v="1"/>
    <s v="1_x000a_"/>
    <n v="1"/>
    <d v="2025-01-06T00:00:00"/>
    <d v="2026-12-31T00:00:00"/>
    <n v="103.42857142857143"/>
    <n v="0"/>
    <s v="DGA_x000a_Dirección de Gestión de Aduanas                _x000a_Subdirección de Operación Aduanera   _x000a__x000a_Dirección de Gestión de Innovación y Tecnología                                             "/>
    <n v="0"/>
    <x v="1"/>
  </r>
  <r>
    <x v="0"/>
    <x v="2"/>
    <m/>
    <m/>
    <m/>
    <m/>
    <m/>
    <m/>
    <n v="23"/>
    <n v="1"/>
    <s v="1_x000a_"/>
    <n v="2"/>
    <d v="2025-01-06T00:00:00"/>
    <d v="2026-12-31T00:00:00"/>
    <n v="103.42857142857143"/>
    <n v="0"/>
    <s v="DGA_x000a_Dirección de Gestión Innovación y Tecnología                      "/>
    <n v="0"/>
    <x v="1"/>
  </r>
  <r>
    <x v="0"/>
    <x v="2"/>
    <m/>
    <m/>
    <s v="H17."/>
    <m/>
    <m/>
    <m/>
    <n v="24"/>
    <n v="1"/>
    <s v="1_x000a_"/>
    <n v="12"/>
    <d v="2025-12-01T00:00:00"/>
    <d v="2026-12-01T00:00:00"/>
    <n v="52.142857142857146"/>
    <n v="0.6"/>
    <s v="DGA_x000a_Dirección de Gestión de Aduanas                     _x000a_Subdirección de Operación Aduanera_x000a__x000a_Direcciones Seccionales Buenaventura, Cali, Medellín, Bogotá, Santa Marta, Barranquilla y Cartagena."/>
    <n v="0.6"/>
    <x v="1"/>
  </r>
  <r>
    <x v="0"/>
    <x v="2"/>
    <m/>
    <m/>
    <m/>
    <m/>
    <s v="OB1."/>
    <m/>
    <n v="25"/>
    <n v="1"/>
    <s v="1_x000a_"/>
    <n v="1"/>
    <d v="2026-01-01T00:00:00"/>
    <d v="2026-08-31T00:00:00"/>
    <n v="34.571428571428569"/>
    <n v="0"/>
    <s v="DGA_x000a_Dirección de Gestión de Aduanas                      _x000a_Subdirección de Operación Aduanera"/>
    <n v="0"/>
    <x v="1"/>
  </r>
  <r>
    <x v="0"/>
    <x v="2"/>
    <m/>
    <m/>
    <m/>
    <m/>
    <m/>
    <m/>
    <n v="26"/>
    <n v="1"/>
    <s v="1_x000a_"/>
    <n v="2"/>
    <d v="2024-04-01T00:00:00"/>
    <d v="2026-08-31T00:00:00"/>
    <n v="126"/>
    <n v="0"/>
    <s v="DGA_x000a_Dirección de Gestión de Aduanas                      _x000a_Subdirección de Operación Aduanera"/>
    <n v="0"/>
    <x v="1"/>
  </r>
  <r>
    <x v="0"/>
    <x v="2"/>
    <s v="Insp. 170700-29-2025-02-07_x000a_Información reservada_x000a_"/>
    <m/>
    <s v="H1."/>
    <m/>
    <m/>
    <m/>
    <n v="1"/>
    <n v="1"/>
    <s v="1_x000a_"/>
    <n v="1"/>
    <d v="2026-04-13T00:00:00"/>
    <d v="2027-04-13T00:00:00"/>
    <n v="52.142857142857146"/>
    <n v="0"/>
    <s v="DGA_x000a_Dirección Seccional Aduanas de Bogotá Aeropuerto El Dorado - GIT _x000a__x000a_Dirección de Gestión de Innovación y Tecnología _x000a_Subdirección de Soluciones y Desarrollo_x000a_Coordinación de Soporte Técnico al Usuario "/>
    <n v="0"/>
    <x v="1"/>
  </r>
  <r>
    <x v="0"/>
    <x v="2"/>
    <m/>
    <m/>
    <m/>
    <m/>
    <m/>
    <m/>
    <n v="2"/>
    <n v="1"/>
    <s v="1_x000a_"/>
    <n v="25"/>
    <d v="2026-04-20T00:00:00"/>
    <d v="2026-06-30T00:00:00"/>
    <n v="10.142857142857142"/>
    <n v="0"/>
    <s v="DGA_x000a_Dirección de Innovación y Tecnología _x000a_Subdirección de Soluciones y Desarrollo_x000a_Coordinación de Soporte Técnico al Usuario "/>
    <n v="0"/>
    <x v="2"/>
  </r>
  <r>
    <x v="0"/>
    <x v="2"/>
    <m/>
    <m/>
    <m/>
    <m/>
    <m/>
    <m/>
    <n v="3"/>
    <n v="1"/>
    <s v="1_x000a_"/>
    <n v="66"/>
    <d v="2026-04-01T00:00:00"/>
    <d v="2026-12-31T00:00:00"/>
    <n v="39.142857142857146"/>
    <n v="0"/>
    <s v="DGA_x000a_DSA Barranquilla - División de la operación Aduanera_x000a_DSA Medellín - División de la operación Aduanera_x000a_DSA Cúcuta - División de la operación Aduanera_x000a_DSA Cali - División de la operación Aduanera_x000a_DSA Cartagena - División de la operación Aduanera_x000a_DSIA Buenaventura - División de la operación Aduanera_x000a_DSIA Armenia - División de la operación Aduanera_x000a_DSIA Santa Marta - División de la operación Aduanera_x000a_DSIA Ipiales - División de la operación Aduanera_x000a_DSIATumaco - División de la operación Aduanera_x000a_DSIA Leticia - División de la operación Aduanera_x000a_DSIA Yopal - División de la operación Aduanera_x000a_DSIA Arauca - División de la operación Aduanera_x000a_DSIA Riohacha - División de la operación Aduanera_x000a_DSIA Bucaramanga - División de la operación Aduanera_x000a_DSIA Maicao - División de la operación Aduanera_x000a_DSIA Urabá - División de la operación Aduanera_x000a_DSIA Pereira - División de la operación Aduanera_x000a_DSIA Manizales - División de la operación Aduanera_x000a_DSIA San Andrés - División de la operación Aduanera_x000a_DSIA Valledupar - División de la operación Aduanera_x000a_DSIA Puerto Asís - División de la operación Aduanera"/>
    <n v="0"/>
    <x v="1"/>
  </r>
  <r>
    <x v="0"/>
    <x v="2"/>
    <m/>
    <m/>
    <s v="H2."/>
    <m/>
    <m/>
    <m/>
    <n v="4"/>
    <n v="1"/>
    <s v="1_x000a_"/>
    <n v="1"/>
    <d v="2026-03-09T00:00:00"/>
    <d v="2026-12-31T00:00:00"/>
    <n v="42.428571428571431"/>
    <n v="0"/>
    <s v="DGA_x000a_Dirección de Innovación y Tecnología _x000a_Subdirección de Soluciones y Desarrollo_x000a_Coordinación de Soporte Técnico al Usuario "/>
    <n v="0"/>
    <x v="1"/>
  </r>
  <r>
    <x v="0"/>
    <x v="2"/>
    <m/>
    <m/>
    <s v="H3."/>
    <m/>
    <m/>
    <m/>
    <n v="5"/>
    <n v="1"/>
    <s v="1_x000a_"/>
    <n v="2"/>
    <d v="2026-04-01T00:00:00"/>
    <d v="2029-12-31T00:00:00"/>
    <n v="195.71428571428572"/>
    <n v="0"/>
    <s v="DGA_x000a_Dirección de Gestión de Innovación y Tecnología _x000a__x000a_Dirección de Gestión de Aduanas "/>
    <n v="0"/>
    <x v="1"/>
  </r>
  <r>
    <x v="0"/>
    <x v="2"/>
    <m/>
    <m/>
    <m/>
    <m/>
    <m/>
    <m/>
    <n v="6"/>
    <n v="1"/>
    <s v="1_x000a_"/>
    <n v="1"/>
    <d v="2026-04-01T00:00:00"/>
    <d v="2027-04-30T00:00:00"/>
    <n v="56.285714285714285"/>
    <n v="0"/>
    <s v="DGA_x000a_Dirección de Gestión de Innovación y Tecnología _x000a__x000a_Dirección Seccional Aduanas de Bogotá Aeropuerto El Dorado- GIT "/>
    <n v="0"/>
    <x v="1"/>
  </r>
  <r>
    <x v="0"/>
    <x v="2"/>
    <m/>
    <m/>
    <s v="H4."/>
    <m/>
    <m/>
    <m/>
    <n v="7"/>
    <n v="1"/>
    <s v="1_x000a_"/>
    <n v="1"/>
    <d v="2026-04-01T00:00:00"/>
    <d v="2026-10-31T00:00:00"/>
    <n v="30.428571428571427"/>
    <n v="0"/>
    <s v="DGA_x000a_Dirección de Gestión de Innovación y Tecnología_x000a_Subdirección de Infraestructura Tecnológica y de Operaciones"/>
    <n v="0"/>
    <x v="1"/>
  </r>
  <r>
    <x v="0"/>
    <x v="2"/>
    <m/>
    <m/>
    <m/>
    <m/>
    <s v="OB1."/>
    <m/>
    <n v="8"/>
    <n v="1"/>
    <s v="1_x000a_"/>
    <n v="15"/>
    <d v="2026-04-01T00:00:00"/>
    <d v="2026-12-31T00:00:00"/>
    <n v="39.142857142857146"/>
    <n v="0"/>
    <s v="DGA_x000a_Direcciones seccionales que cuentan con depósitos habilitados de provisiones de a Bordo para Consumo y para Llevar:_x000a_DSA Bogotá Aeropuerto El Dorado-División de Viajeros_x000a_DSA Cali-División de Viajeros_x000a_DSA Barranquilla-Visión de Viajeros_x000a_DSA Cartagena-División de Viajeros_x000a_DSA Medellín-División de Viajeros_x000a_"/>
    <n v="0"/>
    <x v="1"/>
  </r>
  <r>
    <x v="0"/>
    <x v="2"/>
    <m/>
    <m/>
    <m/>
    <m/>
    <s v="OB2."/>
    <m/>
    <n v="9"/>
    <n v="1"/>
    <s v="1_x000a_"/>
    <n v="15"/>
    <d v="2026-04-01T00:00:00"/>
    <d v="2026-12-31T00:00:00"/>
    <n v="39.142857142857146"/>
    <n v="0"/>
    <s v="DGA_x000a_Direcciones seccionales que cuentan con depósitos habilitados de provisiones de a Bordo para Consumo y para Llevar:_x000a_DSA Bogotá Aeropuerto El Dorado-División de Viajeros_x000a_DSA Cali-División de Viajeros_x000a_DSA Barranquilla-Visión de Viajeros_x000a_DSA Cartagena-División de Viajeros_x000a_DSA Medellín-División de Viajeros_x000a_"/>
    <n v="0"/>
    <x v="1"/>
  </r>
  <r>
    <x v="0"/>
    <x v="2"/>
    <m/>
    <m/>
    <m/>
    <m/>
    <m/>
    <m/>
    <n v="10"/>
    <n v="1"/>
    <s v="1_x000a_"/>
    <n v="15"/>
    <d v="2026-04-01T00:00:00"/>
    <d v="2026-12-31T00:00:00"/>
    <n v="39.142857142857146"/>
    <n v="0"/>
    <s v="DGA_x000a_Direcciones seccionales que cuentan con depósitos habilitados de provisiones de a Bordo para Consumo y para Llevar:_x000a_DSA Bogotá Aeropuerto El Dorado-División de Viajeros_x000a_DSA Cali-División de Viajeros_x000a_DSA Barranquilla-Visión de Viajeros_x000a_DSA Cartagena-División de Viajeros_x000a_DSA Medellín-División de Viajeros_x000a_"/>
    <n v="0"/>
    <x v="1"/>
  </r>
  <r>
    <x v="0"/>
    <x v="2"/>
    <m/>
    <m/>
    <m/>
    <m/>
    <s v="OB3."/>
    <m/>
    <n v="10"/>
    <n v="1"/>
    <s v="1_x000a_"/>
    <n v="15"/>
    <d v="2026-04-01T00:00:00"/>
    <d v="2026-12-31T00:00:00"/>
    <n v="39.142857142857146"/>
    <n v="0"/>
    <s v="DGA_x000a_Direcciones seccionales que cuentan con depósitos habilitados de provisiones de a Bordo para Consumo y para Llevar:_x000a_DSA Bogotá Aeropuerto El Dorado-División de Viajeros_x000a_DSA Cali-División de Viajeros_x000a_DSA Barranquilla-Visión de Viajeros_x000a_DSA Cartagena-División de Viajeros_x000a_DSA Medellín-División de Viajeros_x000a_"/>
    <n v="0"/>
    <x v="1"/>
  </r>
  <r>
    <x v="0"/>
    <x v="2"/>
    <m/>
    <m/>
    <m/>
    <m/>
    <s v="OB4."/>
    <m/>
    <n v="11"/>
    <n v="1"/>
    <s v="1_x000a_"/>
    <n v="2"/>
    <d v="2026-04-01T00:00:00"/>
    <d v="2026-12-31T00:00:00"/>
    <n v="39.142857142857146"/>
    <n v="0"/>
    <s v="DGA_x000a_Dirección Seccional Aduanas Bogotá Aeropuerto El Dorado-División de Carga-GIT Tráfico Postal y Envíos Urgentes"/>
    <n v="0"/>
    <x v="1"/>
  </r>
  <r>
    <x v="0"/>
    <x v="2"/>
    <m/>
    <m/>
    <m/>
    <m/>
    <s v="OB5."/>
    <m/>
    <n v="12"/>
    <n v="1"/>
    <s v="1_x000a_"/>
    <n v="2"/>
    <d v="2026-04-01T00:00:00"/>
    <d v="2027-04-30T00:00:00"/>
    <n v="56.285714285714285"/>
    <n v="0"/>
    <s v="DGA_x000a_Dirección Seccional Aduanas Bogotá Aeropuerto El Dorado _x000a_División de Viajeros_x000a_"/>
    <n v="0"/>
    <x v="1"/>
  </r>
  <r>
    <x v="0"/>
    <x v="2"/>
    <m/>
    <m/>
    <m/>
    <m/>
    <m/>
    <m/>
    <n v="13"/>
    <n v="1"/>
    <s v="1_x000a_"/>
    <n v="2"/>
    <d v="2026-04-01T00:00:00"/>
    <d v="2027-04-30T00:00:00"/>
    <n v="56.285714285714285"/>
    <n v="0"/>
    <s v="DGA_x000a_Dirección Seccional Aduanas Bogotá Aeropuerto El Dorado _x000a_División de Viajeros"/>
    <n v="0"/>
    <x v="1"/>
  </r>
  <r>
    <x v="0"/>
    <x v="2"/>
    <m/>
    <m/>
    <m/>
    <m/>
    <s v="OB6."/>
    <m/>
    <n v="14"/>
    <n v="1"/>
    <s v="1_x000a_"/>
    <n v="2"/>
    <d v="2026-04-01T00:00:00"/>
    <d v="2026-10-31T00:00:00"/>
    <n v="30.428571428571427"/>
    <n v="0"/>
    <s v="DGA_x000a_Dirección Seccional de Impuestos y Aduanas de Pereira_x000a_División de la Operación Aduanera "/>
    <n v="0"/>
    <x v="1"/>
  </r>
  <r>
    <x v="0"/>
    <x v="2"/>
    <m/>
    <m/>
    <m/>
    <m/>
    <m/>
    <m/>
    <n v="15"/>
    <n v="1"/>
    <s v="1_x000a_"/>
    <n v="3"/>
    <d v="2026-04-01T00:00:00"/>
    <d v="2026-10-31T00:00:00"/>
    <n v="30.428571428571427"/>
    <n v="0"/>
    <s v="DGA_x000a_Dirección Seccional de Impuestos y Aduanas de Pereira_x000a_División de la Operación Aduanera "/>
    <n v="0"/>
    <x v="1"/>
  </r>
  <r>
    <x v="0"/>
    <x v="2"/>
    <s v="Insp. 170700-29-2025-02-06_x000a_Información reservada"/>
    <m/>
    <s v="H1."/>
    <m/>
    <m/>
    <m/>
    <n v="1"/>
    <n v="1"/>
    <s v="1_x000a_"/>
    <n v="2"/>
    <d v="2026-06-01T00:00:00"/>
    <d v="2026-12-31T00:00:00"/>
    <n v="30.428571428571427"/>
    <n v="0"/>
    <s v="DGA_x000a_Dirección de Gestión de Aduanas                     _x000a_Subdirección de Operación Aduanera"/>
    <n v="0"/>
    <x v="1"/>
  </r>
  <r>
    <x v="0"/>
    <x v="2"/>
    <m/>
    <m/>
    <m/>
    <m/>
    <m/>
    <m/>
    <n v="2"/>
    <n v="1"/>
    <s v="1_x000a_"/>
    <n v="4"/>
    <d v="2026-06-01T00:00:00"/>
    <d v="2027-06-30T00:00:00"/>
    <n v="56.285714285714285"/>
    <n v="0"/>
    <s v="DGA_x000a_Dirección Seccional de Impuestos y Aduanas de Urabá, Maicao y de Leticia._x000a_División de la Operación Aduanera, o quién haga sus veces."/>
    <n v="0"/>
    <x v="1"/>
  </r>
  <r>
    <x v="0"/>
    <x v="2"/>
    <m/>
    <m/>
    <m/>
    <m/>
    <m/>
    <m/>
    <n v="3"/>
    <n v="1"/>
    <s v="1_x000a_"/>
    <n v="2"/>
    <d v="2026-06-01T00:00:00"/>
    <d v="2027-06-30T00:00:00"/>
    <n v="56.285714285714285"/>
    <n v="0"/>
    <s v="DGA_x000a_Dirección Seccional de Impuestos y Aduanas de Urabá, Maicao y de Leticia._x000a_División de la Operación Aduanera, o quién haga sus veces."/>
    <n v="0"/>
    <x v="1"/>
  </r>
  <r>
    <x v="0"/>
    <x v="2"/>
    <m/>
    <m/>
    <m/>
    <m/>
    <m/>
    <m/>
    <n v="4"/>
    <n v="1"/>
    <s v="1_x000a_"/>
    <n v="4"/>
    <d v="2026-06-01T00:00:00"/>
    <d v="2027-06-30T00:00:00"/>
    <n v="56.285714285714285"/>
    <n v="0"/>
    <s v="DGA_x000a_Dirección Seccional de Impuestos y Aduanas de Urabá, Maicao y de Leticia._x000a_División de la Operación Aduanera, o quién haga sus veces."/>
    <n v="0"/>
    <x v="1"/>
  </r>
  <r>
    <x v="0"/>
    <x v="2"/>
    <m/>
    <m/>
    <s v="H2."/>
    <m/>
    <m/>
    <m/>
    <n v="5"/>
    <n v="1"/>
    <s v="1_x000a_"/>
    <n v="4"/>
    <d v="2026-06-01T00:00:00"/>
    <d v="2027-06-30T00:00:00"/>
    <n v="56.285714285714285"/>
    <n v="0"/>
    <s v="DGA_x000a_Dirección Seccional de Impuestos y Aduanas de Urabá"/>
    <n v="0"/>
    <x v="1"/>
  </r>
  <r>
    <x v="0"/>
    <x v="2"/>
    <m/>
    <m/>
    <m/>
    <m/>
    <m/>
    <m/>
    <n v="6"/>
    <n v="1"/>
    <s v="1_x000a_"/>
    <n v="2"/>
    <d v="2026-06-01T00:00:00"/>
    <d v="2027-06-30T00:00:00"/>
    <n v="56.285714285714285"/>
    <n v="0"/>
    <s v="DGA_x000a_Dirección Seccional de Impuestos y Aduanas de Urabá"/>
    <n v="0"/>
    <x v="1"/>
  </r>
  <r>
    <x v="0"/>
    <x v="2"/>
    <m/>
    <m/>
    <m/>
    <m/>
    <m/>
    <m/>
    <n v="4"/>
    <n v="1"/>
    <s v="1_x000a_"/>
    <n v="4"/>
    <d v="2026-06-01T00:00:00"/>
    <d v="2027-06-30T00:00:00"/>
    <n v="56.285714285714285"/>
    <n v="0"/>
    <s v="DGA_x000a_Dirección Seccional de Impuestos y Aduanas de Urabá, Tumaco y de Leticia_x000a_División de la Operación Aduanera, o quién haga sus veces"/>
    <n v="0"/>
    <x v="1"/>
  </r>
  <r>
    <x v="0"/>
    <x v="2"/>
    <m/>
    <m/>
    <s v="H3."/>
    <m/>
    <m/>
    <m/>
    <n v="7"/>
    <n v="1"/>
    <s v="1_x000a_"/>
    <n v="2"/>
    <d v="2026-06-01T00:00:00"/>
    <d v="2026-12-31T00:00:00"/>
    <n v="30.428571428571427"/>
    <n v="0"/>
    <s v="DGA_x000a_Dirección Seccional de Impuestos y Aduanas de Leticia y de Tumaco"/>
    <n v="0"/>
    <x v="1"/>
  </r>
  <r>
    <x v="0"/>
    <x v="2"/>
    <m/>
    <m/>
    <m/>
    <m/>
    <m/>
    <m/>
    <n v="8"/>
    <n v="1"/>
    <s v="1_x000a_"/>
    <n v="4"/>
    <d v="2026-06-01T00:00:00"/>
    <d v="2027-06-30T00:00:00"/>
    <n v="56.285714285714285"/>
    <n v="0"/>
    <s v="DGA_x000a_Dirección Seccional de Impuestos y Aduanas de Urabá"/>
    <n v="0"/>
    <x v="1"/>
  </r>
  <r>
    <x v="0"/>
    <x v="2"/>
    <m/>
    <m/>
    <m/>
    <m/>
    <m/>
    <m/>
    <n v="9"/>
    <n v="1"/>
    <s v="1_x000a_"/>
    <n v="2"/>
    <d v="2026-06-01T00:00:00"/>
    <d v="2026-12-31T00:00:00"/>
    <n v="30.428571428571427"/>
    <n v="0"/>
    <s v="DGA_x000a_Dirección Seccional de Impuestos y Aduanas de Urabá"/>
    <n v="0"/>
    <x v="1"/>
  </r>
  <r>
    <x v="0"/>
    <x v="2"/>
    <m/>
    <m/>
    <m/>
    <m/>
    <m/>
    <m/>
    <n v="4"/>
    <n v="1"/>
    <s v="1_x000a_"/>
    <n v="4"/>
    <d v="2026-06-01T00:00:00"/>
    <d v="2027-06-30T00:00:00"/>
    <n v="56.285714285714285"/>
    <n v="0"/>
    <s v="DGA_x000a_Dirección Seccional de Impuestos y Aduanas de Urabá, Tumaco, Maicao y de Leticia_x000a_División de la Operación Aduanera, o quién haga sus veces"/>
    <n v="0"/>
    <x v="1"/>
  </r>
  <r>
    <x v="0"/>
    <x v="2"/>
    <m/>
    <m/>
    <m/>
    <m/>
    <m/>
    <m/>
    <n v="10"/>
    <n v="1"/>
    <s v="1_x000a_"/>
    <n v="2"/>
    <d v="2026-06-01T00:00:00"/>
    <d v="2026-12-31T00:00:00"/>
    <n v="30.428571428571427"/>
    <n v="0"/>
    <s v="DGA_x000a_Dirección Seccional de Impuestos y Aduanas de Leticia,  Maicao y de Tumaco, "/>
    <n v="0"/>
    <x v="1"/>
  </r>
  <r>
    <x v="0"/>
    <x v="2"/>
    <m/>
    <m/>
    <s v="H4."/>
    <m/>
    <m/>
    <m/>
    <n v="11"/>
    <n v="1"/>
    <s v="1_x000a_"/>
    <n v="1"/>
    <d v="2026-06-01T00:00:00"/>
    <d v="2026-12-31T00:00:00"/>
    <n v="30.428571428571427"/>
    <n v="0"/>
    <s v="DGA_x000a_Dirección Seccional de Impuestos y Aduanas de  Urabá, Leticia, Tumaco y Maicao "/>
    <n v="0"/>
    <x v="1"/>
  </r>
  <r>
    <x v="0"/>
    <x v="2"/>
    <m/>
    <m/>
    <m/>
    <m/>
    <m/>
    <m/>
    <n v="12"/>
    <n v="1"/>
    <s v="1_x000a_"/>
    <n v="2"/>
    <d v="2026-06-01T00:00:00"/>
    <d v="2026-12-31T00:00:00"/>
    <n v="30.428571428571427"/>
    <n v="0"/>
    <s v="DGA_x000a_Dirección Seccional de Impuestos y Aduanas de Tumaco, Maicao, Leticia y Urabá_x000a__x000a_Dirección de Gestión de Aduanas_x000a_Subdirección de Operación Aduanera"/>
    <n v="0"/>
    <x v="1"/>
  </r>
  <r>
    <x v="0"/>
    <x v="2"/>
    <m/>
    <m/>
    <s v="H5."/>
    <m/>
    <m/>
    <m/>
    <n v="13"/>
    <n v="1"/>
    <s v="1_x000a_"/>
    <n v="1"/>
    <d v="2026-06-01T00:00:00"/>
    <d v="2026-12-31T00:00:00"/>
    <n v="30.428571428571427"/>
    <n v="1"/>
    <s v="DGA_x000a_Dirección de Gestión de Innovación y Tecnología_x000a_Subdirección de Infraestructura Tecnológica y de Operaciones"/>
    <n v="1"/>
    <x v="0"/>
  </r>
  <r>
    <x v="0"/>
    <x v="2"/>
    <m/>
    <m/>
    <s v="H6."/>
    <m/>
    <m/>
    <m/>
    <n v="14"/>
    <n v="1"/>
    <s v="1_x000a_"/>
    <n v="2"/>
    <d v="2026-06-01T00:00:00"/>
    <d v="2026-12-31T00:00:00"/>
    <n v="30.428571428571427"/>
    <n v="0"/>
    <s v="DGA_x000a_Dirección de Gestión de Aduanas_x000a_Subdirección de Operación Aduanera _x000a__x000a_Dirección de Innovación y Tecnología _x000a_Subdirección de Procesamiento de Datos"/>
    <n v="0"/>
    <x v="1"/>
  </r>
  <r>
    <x v="0"/>
    <x v="2"/>
    <m/>
    <m/>
    <s v="H7."/>
    <m/>
    <m/>
    <m/>
    <s v="15_x000a_"/>
    <n v="1"/>
    <s v="1_x000a_"/>
    <n v="1"/>
    <d v="2026-06-01T00:00:00"/>
    <d v="2026-12-31T00:00:00"/>
    <n v="30.428571428571427"/>
    <n v="0"/>
    <s v="DGA_x000a_Subdirección de Operación Aduanera"/>
    <n v="0"/>
    <x v="1"/>
  </r>
  <r>
    <x v="0"/>
    <x v="2"/>
    <m/>
    <m/>
    <m/>
    <m/>
    <m/>
    <m/>
    <n v="16"/>
    <n v="1"/>
    <s v="1_x000a_"/>
    <n v="2"/>
    <d v="2026-06-01T00:00:00"/>
    <d v="2027-06-30T00:00:00"/>
    <n v="56.285714285714285"/>
    <n v="0"/>
    <s v="DGA_x000a_Dirección Seccional de impuestos y Aduanas de Maicao. _x000a__x000a_Subdirección de Operación Aduanera"/>
    <n v="0"/>
    <x v="1"/>
  </r>
  <r>
    <x v="0"/>
    <x v="2"/>
    <m/>
    <m/>
    <s v="H8."/>
    <m/>
    <m/>
    <m/>
    <n v="4"/>
    <n v="1"/>
    <s v="1_x000a_"/>
    <n v="4"/>
    <d v="2026-06-01T00:00:00"/>
    <d v="2027-06-30T00:00:00"/>
    <n v="56.285714285714285"/>
    <n v="0"/>
    <s v="DGA_x000a_Dirección Seccional de Impuestos y Aduanas de Urabá, Tumaco, Maicao y de Leticia_x000a_División de la Operación Aduanera, o quién haga sus veces"/>
    <n v="0"/>
    <x v="1"/>
  </r>
  <r>
    <x v="0"/>
    <x v="2"/>
    <m/>
    <m/>
    <m/>
    <m/>
    <s v="OB1."/>
    <m/>
    <n v="7"/>
    <n v="1"/>
    <s v="1_x000a_"/>
    <n v="2"/>
    <d v="2026-06-01T00:00:00"/>
    <d v="2026-12-31T00:00:00"/>
    <n v="30.428571428571427"/>
    <n v="0"/>
    <s v="DGA_x000a_Dirección Seccional de Impuestos y Aduanas de Leticia y de Tumaco"/>
    <n v="0"/>
    <x v="1"/>
  </r>
  <r>
    <x v="0"/>
    <x v="2"/>
    <m/>
    <m/>
    <m/>
    <m/>
    <m/>
    <m/>
    <n v="17"/>
    <n v="1"/>
    <s v="1_x000a_"/>
    <n v="2"/>
    <d v="2026-06-01T00:00:00"/>
    <d v="2027-06-30T00:00:00"/>
    <n v="56.285714285714285"/>
    <n v="0"/>
    <s v="DGA_x000a_Dirección Seccional de Impuestos y Aduanas de Urabá y de Tumaco."/>
    <n v="0"/>
    <x v="1"/>
  </r>
  <r>
    <x v="0"/>
    <x v="2"/>
    <m/>
    <m/>
    <m/>
    <m/>
    <s v="OB2."/>
    <m/>
    <n v="1"/>
    <n v="1"/>
    <s v="1_x000a_"/>
    <n v="2"/>
    <d v="2026-06-01T00:00:00"/>
    <d v="2026-12-31T00:00:00"/>
    <n v="30.428571428571427"/>
    <n v="0"/>
    <s v="DGA_x000a_Dirección de Gestión de Aduanas                     _x000a_Subdirección de Operación Aduanera"/>
    <n v="0"/>
    <x v="1"/>
  </r>
  <r>
    <x v="0"/>
    <x v="2"/>
    <m/>
    <m/>
    <m/>
    <m/>
    <m/>
    <m/>
    <n v="4"/>
    <n v="1"/>
    <s v="1_x000a_"/>
    <n v="4"/>
    <d v="2026-06-01T00:00:00"/>
    <d v="2027-06-30T00:00:00"/>
    <n v="56.285714285714285"/>
    <n v="0"/>
    <s v="DGA_x000a_Dirección Seccional de Impuestos y Aduanas de Urabá, Tumaco, Maicao y de Leticia_x000a_División de la Operación Aduanera, o quién haga sus veces"/>
    <n v="0"/>
    <x v="1"/>
  </r>
  <r>
    <x v="0"/>
    <x v="2"/>
    <m/>
    <m/>
    <m/>
    <m/>
    <m/>
    <m/>
    <n v="18"/>
    <n v="1"/>
    <s v="1_x000a_"/>
    <n v="4"/>
    <d v="2026-06-01T00:00:00"/>
    <d v="2027-07-01T00:00:00"/>
    <n v="56.428571428571431"/>
    <n v="0"/>
    <s v="DGA_x000a_Dirección de Gestión de Aduanas_x000a_Subdirección de Operación Aduanera_x000a__x000a_Direcciones seccionales de las ZRAE"/>
    <n v="0"/>
    <x v="1"/>
  </r>
  <r>
    <x v="0"/>
    <x v="2"/>
    <m/>
    <m/>
    <m/>
    <m/>
    <s v="OB3."/>
    <m/>
    <n v="19"/>
    <n v="1"/>
    <s v="1_x000a_"/>
    <n v="2"/>
    <d v="2026-06-01T00:00:00"/>
    <d v="2027-06-30T00:00:00"/>
    <n v="56.285714285714285"/>
    <n v="0"/>
    <s v="DGA_x000a_Dirección Seccional de Impuestos y Aduanas de Leticia"/>
    <n v="0"/>
    <x v="1"/>
  </r>
  <r>
    <x v="0"/>
    <x v="2"/>
    <m/>
    <m/>
    <m/>
    <m/>
    <s v="OB4."/>
    <m/>
    <n v="20"/>
    <n v="1"/>
    <s v="1_x000a_"/>
    <n v="1"/>
    <d v="2026-05-01T00:00:00"/>
    <d v="2027-06-30T00:00:00"/>
    <n v="60.714285714285715"/>
    <n v="0"/>
    <s v="DGA_x000a_Dirección Seccional de Impuestos y Aduanas de Leticia"/>
    <n v="0"/>
    <x v="1"/>
  </r>
  <r>
    <x v="0"/>
    <x v="2"/>
    <m/>
    <m/>
    <m/>
    <m/>
    <m/>
    <m/>
    <n v="21"/>
    <n v="1"/>
    <s v="1_x000a_"/>
    <n v="1"/>
    <d v="2026-05-01T00:00:00"/>
    <d v="2027-06-30T00:00:00"/>
    <n v="60.714285714285715"/>
    <n v="0"/>
    <s v="DGA_x000a_Dirección Seccional de Impuestos y Aduanas de Leticia"/>
    <n v="0"/>
    <x v="1"/>
  </r>
  <r>
    <x v="0"/>
    <x v="2"/>
    <m/>
    <m/>
    <m/>
    <m/>
    <s v="OB5."/>
    <m/>
    <n v="22"/>
    <n v="1"/>
    <s v="1_x000a_"/>
    <n v="8"/>
    <d v="2026-06-01T00:00:00"/>
    <d v="2027-06-30T00:00:00"/>
    <n v="56.285714285714285"/>
    <n v="0"/>
    <s v="DGA_x000a_Dirección Seccional de Impuestos y Aduanas de Leticia"/>
    <n v="0"/>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blaDinámica5" cacheId="44" applyNumberFormats="0" applyBorderFormats="0" applyFontFormats="0" applyPatternFormats="0" applyAlignmentFormats="0" applyWidthHeightFormats="1" dataCaption="Valores" grandTotalCaption="TOTAL" updatedVersion="5" minRefreshableVersion="3" useAutoFormatting="1" itemPrintTitles="1" createdVersion="6" indent="0" outline="1" outlineData="1" multipleFieldFilters="0" rowHeaderCaption="ENTE DE CONTROL">
  <location ref="C24:D28" firstHeaderRow="1" firstDataRow="1" firstDataCol="1" rowPageCount="1" colPageCount="1"/>
  <pivotFields count="19">
    <pivotField axis="axisPage" showAll="0">
      <items count="10">
        <item x="0"/>
        <item x="1"/>
        <item x="2"/>
        <item x="3"/>
        <item x="4"/>
        <item x="7"/>
        <item x="8"/>
        <item x="6"/>
        <item x="5"/>
        <item t="default"/>
      </items>
    </pivotField>
    <pivotField axis="axisRow" showAll="0">
      <items count="4">
        <item x="0"/>
        <item x="2"/>
        <item x="1"/>
        <item t="default"/>
      </items>
    </pivotField>
    <pivotField showAll="0"/>
    <pivotField showAll="0"/>
    <pivotField showAll="0"/>
    <pivotField showAll="0"/>
    <pivotField showAll="0"/>
    <pivotField showAll="0"/>
    <pivotField dataField="1" showAll="0"/>
    <pivotField showAll="0"/>
    <pivotField showAll="0"/>
    <pivotField showAll="0"/>
    <pivotField numFmtId="166" showAll="0"/>
    <pivotField numFmtId="166" showAll="0"/>
    <pivotField showAll="0"/>
    <pivotField showAll="0"/>
    <pivotField showAll="0"/>
    <pivotField showAll="0"/>
    <pivotField showAll="0"/>
  </pivotFields>
  <rowFields count="1">
    <field x="1"/>
  </rowFields>
  <rowItems count="4">
    <i>
      <x/>
    </i>
    <i>
      <x v="1"/>
    </i>
    <i>
      <x v="2"/>
    </i>
    <i t="grand">
      <x/>
    </i>
  </rowItems>
  <colItems count="1">
    <i/>
  </colItems>
  <pageFields count="1">
    <pageField fld="0" hier="-1"/>
  </pageFields>
  <dataFields count="1">
    <dataField name=" TOTAL ACCIONES DE MEJORA" fld="8" subtotal="count" baseField="0" baseItem="0"/>
  </dataFields>
  <formats count="49">
    <format dxfId="78">
      <pivotArea type="all" dataOnly="0" outline="0" fieldPosition="0"/>
    </format>
    <format dxfId="77">
      <pivotArea outline="0" collapsedLevelsAreSubtotals="1" fieldPosition="0"/>
    </format>
    <format dxfId="76">
      <pivotArea field="1" type="button" dataOnly="0" labelOnly="1" outline="0" axis="axisRow" fieldPosition="0"/>
    </format>
    <format dxfId="75">
      <pivotArea dataOnly="0" labelOnly="1" fieldPosition="0">
        <references count="1">
          <reference field="1" count="0"/>
        </references>
      </pivotArea>
    </format>
    <format dxfId="74">
      <pivotArea dataOnly="0" labelOnly="1" outline="0" axis="axisValues" fieldPosition="0"/>
    </format>
    <format dxfId="73">
      <pivotArea type="all" dataOnly="0" outline="0" fieldPosition="0"/>
    </format>
    <format dxfId="72">
      <pivotArea outline="0" collapsedLevelsAreSubtotals="1" fieldPosition="0"/>
    </format>
    <format dxfId="71">
      <pivotArea field="1" type="button" dataOnly="0" labelOnly="1" outline="0" axis="axisRow" fieldPosition="0"/>
    </format>
    <format dxfId="70">
      <pivotArea dataOnly="0" labelOnly="1" fieldPosition="0">
        <references count="1">
          <reference field="1" count="0"/>
        </references>
      </pivotArea>
    </format>
    <format dxfId="69">
      <pivotArea dataOnly="0" labelOnly="1" outline="0" axis="axisValues" fieldPosition="0"/>
    </format>
    <format dxfId="68">
      <pivotArea type="all" dataOnly="0" outline="0" fieldPosition="0"/>
    </format>
    <format dxfId="67">
      <pivotArea outline="0" collapsedLevelsAreSubtotals="1" fieldPosition="0"/>
    </format>
    <format dxfId="66">
      <pivotArea field="1" type="button" dataOnly="0" labelOnly="1" outline="0" axis="axisRow" fieldPosition="0"/>
    </format>
    <format dxfId="65">
      <pivotArea dataOnly="0" labelOnly="1" fieldPosition="0">
        <references count="1">
          <reference field="1" count="0"/>
        </references>
      </pivotArea>
    </format>
    <format dxfId="64">
      <pivotArea dataOnly="0" labelOnly="1" outline="0" axis="axisValues" fieldPosition="0"/>
    </format>
    <format dxfId="63">
      <pivotArea grandRow="1" outline="0" collapsedLevelsAreSubtotals="1" fieldPosition="0"/>
    </format>
    <format dxfId="62">
      <pivotArea dataOnly="0" labelOnly="1" grandRow="1" outline="0" fieldPosition="0"/>
    </format>
    <format dxfId="61">
      <pivotArea type="all" dataOnly="0" outline="0" fieldPosition="0"/>
    </format>
    <format dxfId="60">
      <pivotArea outline="0" collapsedLevelsAreSubtotals="1" fieldPosition="0"/>
    </format>
    <format dxfId="59">
      <pivotArea field="1" type="button" dataOnly="0" labelOnly="1" outline="0" axis="axisRow" fieldPosition="0"/>
    </format>
    <format dxfId="58">
      <pivotArea dataOnly="0" labelOnly="1" fieldPosition="0">
        <references count="1">
          <reference field="1" count="0"/>
        </references>
      </pivotArea>
    </format>
    <format dxfId="57">
      <pivotArea dataOnly="0" labelOnly="1" grandRow="1" outline="0" fieldPosition="0"/>
    </format>
    <format dxfId="56">
      <pivotArea dataOnly="0" labelOnly="1" outline="0" axis="axisValues" fieldPosition="0"/>
    </format>
    <format dxfId="55">
      <pivotArea dataOnly="0" labelOnly="1" outline="0" axis="axisValues" fieldPosition="0"/>
    </format>
    <format dxfId="54">
      <pivotArea type="all" dataOnly="0" outline="0" fieldPosition="0"/>
    </format>
    <format dxfId="53">
      <pivotArea type="all" dataOnly="0" outline="0" fieldPosition="0"/>
    </format>
    <format dxfId="52">
      <pivotArea outline="0" collapsedLevelsAreSubtotals="1" fieldPosition="0"/>
    </format>
    <format dxfId="51">
      <pivotArea field="1" type="button" dataOnly="0" labelOnly="1" outline="0" axis="axisRow" fieldPosition="0"/>
    </format>
    <format dxfId="50">
      <pivotArea dataOnly="0" labelOnly="1" fieldPosition="0">
        <references count="1">
          <reference field="1" count="0"/>
        </references>
      </pivotArea>
    </format>
    <format dxfId="49">
      <pivotArea dataOnly="0" labelOnly="1" grandRow="1" outline="0" fieldPosition="0"/>
    </format>
    <format dxfId="48">
      <pivotArea dataOnly="0" labelOnly="1" outline="0" axis="axisValues" fieldPosition="0"/>
    </format>
    <format dxfId="47">
      <pivotArea collapsedLevelsAreSubtotals="1" fieldPosition="0">
        <references count="1">
          <reference field="1" count="0"/>
        </references>
      </pivotArea>
    </format>
    <format dxfId="46">
      <pivotArea field="0" type="button" dataOnly="0" labelOnly="1" outline="0" axis="axisPage" fieldPosition="0"/>
    </format>
    <format dxfId="45">
      <pivotArea field="1" type="button" dataOnly="0" labelOnly="1" outline="0" axis="axisRow" fieldPosition="0"/>
    </format>
    <format dxfId="44">
      <pivotArea dataOnly="0" labelOnly="1" outline="0" axis="axisValues" fieldPosition="0"/>
    </format>
    <format dxfId="43">
      <pivotArea grandRow="1" outline="0" collapsedLevelsAreSubtotals="1" fieldPosition="0"/>
    </format>
    <format dxfId="42">
      <pivotArea dataOnly="0" labelOnly="1" grandRow="1" outline="0" fieldPosition="0"/>
    </format>
    <format dxfId="41">
      <pivotArea type="all" dataOnly="0" outline="0" fieldPosition="0"/>
    </format>
    <format dxfId="40">
      <pivotArea outline="0" collapsedLevelsAreSubtotals="1" fieldPosition="0"/>
    </format>
    <format dxfId="39">
      <pivotArea field="1" type="button" dataOnly="0" labelOnly="1" outline="0" axis="axisRow" fieldPosition="0"/>
    </format>
    <format dxfId="38">
      <pivotArea dataOnly="0" labelOnly="1" fieldPosition="0">
        <references count="1">
          <reference field="1" count="0"/>
        </references>
      </pivotArea>
    </format>
    <format dxfId="37">
      <pivotArea dataOnly="0" labelOnly="1" grandRow="1" outline="0" fieldPosition="0"/>
    </format>
    <format dxfId="36">
      <pivotArea dataOnly="0" labelOnly="1" outline="0" axis="axisValues" fieldPosition="0"/>
    </format>
    <format dxfId="35">
      <pivotArea type="all" dataOnly="0" outline="0" fieldPosition="0"/>
    </format>
    <format dxfId="34">
      <pivotArea outline="0" collapsedLevelsAreSubtotals="1" fieldPosition="0"/>
    </format>
    <format dxfId="33">
      <pivotArea field="1" type="button" dataOnly="0" labelOnly="1" outline="0" axis="axisRow" fieldPosition="0"/>
    </format>
    <format dxfId="32">
      <pivotArea dataOnly="0" labelOnly="1" fieldPosition="0">
        <references count="1">
          <reference field="1" count="0"/>
        </references>
      </pivotArea>
    </format>
    <format dxfId="31">
      <pivotArea dataOnly="0" labelOnly="1" grandRow="1" outline="0" fieldPosition="0"/>
    </format>
    <format dxfId="3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aDinámica8" cacheId="44" applyNumberFormats="0" applyBorderFormats="0" applyFontFormats="0" applyPatternFormats="0" applyAlignmentFormats="0" applyWidthHeightFormats="1" dataCaption="Valores" updatedVersion="5" minRefreshableVersion="3" useAutoFormatting="1" itemPrintTitles="1" createdVersion="6" indent="0" outline="1" outlineData="1" multipleFieldFilters="0" chartFormat="62">
  <location ref="C46:D57" firstHeaderRow="1" firstDataRow="1" firstDataCol="1" rowPageCount="1" colPageCount="1"/>
  <pivotFields count="19">
    <pivotField axis="axisPage" multipleItemSelectionAllowed="1" showAll="0">
      <items count="10">
        <item x="0"/>
        <item x="1"/>
        <item x="2"/>
        <item x="3"/>
        <item x="4"/>
        <item x="7"/>
        <item x="8"/>
        <item x="6"/>
        <item x="5"/>
        <item t="default"/>
      </items>
    </pivotField>
    <pivotField axis="axisRow"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numFmtId="166" showAll="0"/>
    <pivotField numFmtId="166" showAll="0"/>
    <pivotField showAll="0"/>
    <pivotField showAll="0"/>
    <pivotField showAll="0"/>
    <pivotField showAll="0"/>
    <pivotField axis="axisRow" dataField="1" showAll="0">
      <items count="4">
        <item x="0"/>
        <item x="1"/>
        <item x="2"/>
        <item t="default"/>
      </items>
    </pivotField>
  </pivotFields>
  <rowFields count="2">
    <field x="1"/>
    <field x="18"/>
  </rowFields>
  <rowItems count="11">
    <i>
      <x/>
    </i>
    <i r="1">
      <x/>
    </i>
    <i r="1">
      <x v="1"/>
    </i>
    <i>
      <x v="1"/>
    </i>
    <i r="1">
      <x/>
    </i>
    <i r="1">
      <x v="1"/>
    </i>
    <i r="1">
      <x v="2"/>
    </i>
    <i>
      <x v="2"/>
    </i>
    <i r="1">
      <x/>
    </i>
    <i r="1">
      <x v="1"/>
    </i>
    <i t="grand">
      <x/>
    </i>
  </rowItems>
  <colItems count="1">
    <i/>
  </colItems>
  <pageFields count="1">
    <pageField fld="0" hier="-1"/>
  </pageFields>
  <dataFields count="1">
    <dataField name="Cuenta de ESTADO DE CUMPLIMIENTO" fld="18" subtotal="count" baseField="0" baseItem="0"/>
  </dataFields>
  <formats count="104">
    <format dxfId="182">
      <pivotArea type="all" dataOnly="0" outline="0" fieldPosition="0"/>
    </format>
    <format dxfId="181">
      <pivotArea outline="0" collapsedLevelsAreSubtotals="1" fieldPosition="0"/>
    </format>
    <format dxfId="180">
      <pivotArea field="1" type="button" dataOnly="0" labelOnly="1" outline="0" axis="axisRow" fieldPosition="0"/>
    </format>
    <format dxfId="179">
      <pivotArea dataOnly="0" labelOnly="1" fieldPosition="0">
        <references count="1">
          <reference field="1" count="2">
            <x v="0"/>
            <x v="1"/>
          </reference>
        </references>
      </pivotArea>
    </format>
    <format dxfId="178">
      <pivotArea dataOnly="0" labelOnly="1" grandRow="1" outline="0" fieldPosition="0"/>
    </format>
    <format dxfId="177">
      <pivotArea dataOnly="0" labelOnly="1" fieldPosition="0">
        <references count="2">
          <reference field="1" count="1" selected="0">
            <x v="1"/>
          </reference>
          <reference field="18" count="2">
            <x v="0"/>
            <x v="1"/>
          </reference>
        </references>
      </pivotArea>
    </format>
    <format dxfId="176">
      <pivotArea dataOnly="0" labelOnly="1" outline="0" axis="axisValues" fieldPosition="0"/>
    </format>
    <format dxfId="175">
      <pivotArea type="all" dataOnly="0" outline="0" fieldPosition="0"/>
    </format>
    <format dxfId="174">
      <pivotArea dataOnly="0" labelOnly="1" fieldPosition="0">
        <references count="1">
          <reference field="1" count="2">
            <x v="0"/>
            <x v="1"/>
          </reference>
        </references>
      </pivotArea>
    </format>
    <format dxfId="173">
      <pivotArea dataOnly="0" labelOnly="1" grandRow="1" outline="0" fieldPosition="0"/>
    </format>
    <format dxfId="172">
      <pivotArea collapsedLevelsAreSubtotals="1" fieldPosition="0">
        <references count="1">
          <reference field="1" count="1">
            <x v="0"/>
          </reference>
        </references>
      </pivotArea>
    </format>
    <format dxfId="171">
      <pivotArea dataOnly="0" labelOnly="1" fieldPosition="0">
        <references count="1">
          <reference field="1" count="1">
            <x v="0"/>
          </reference>
        </references>
      </pivotArea>
    </format>
    <format dxfId="170">
      <pivotArea collapsedLevelsAreSubtotals="1" fieldPosition="0">
        <references count="1">
          <reference field="1" count="1">
            <x v="1"/>
          </reference>
        </references>
      </pivotArea>
    </format>
    <format dxfId="169">
      <pivotArea dataOnly="0" labelOnly="1" fieldPosition="0">
        <references count="1">
          <reference field="1" count="1">
            <x v="1"/>
          </reference>
        </references>
      </pivotArea>
    </format>
    <format dxfId="168">
      <pivotArea dataOnly="0" labelOnly="1" grandRow="1" outline="0" fieldPosition="0"/>
    </format>
    <format dxfId="167">
      <pivotArea type="all" dataOnly="0" outline="0" fieldPosition="0"/>
    </format>
    <format dxfId="166">
      <pivotArea dataOnly="0" labelOnly="1" fieldPosition="0">
        <references count="1">
          <reference field="1" count="0"/>
        </references>
      </pivotArea>
    </format>
    <format dxfId="165">
      <pivotArea dataOnly="0" labelOnly="1" grandRow="1" outline="0" fieldPosition="0"/>
    </format>
    <format dxfId="164">
      <pivotArea dataOnly="0" labelOnly="1" fieldPosition="0">
        <references count="2">
          <reference field="1" count="1" selected="0">
            <x v="1"/>
          </reference>
          <reference field="18" count="0"/>
        </references>
      </pivotArea>
    </format>
    <format dxfId="163">
      <pivotArea dataOnly="0" labelOnly="1" fieldPosition="0">
        <references count="2">
          <reference field="1" count="1" selected="0">
            <x v="2"/>
          </reference>
          <reference field="18" count="2">
            <x v="0"/>
            <x v="1"/>
          </reference>
        </references>
      </pivotArea>
    </format>
    <format dxfId="162">
      <pivotArea collapsedLevelsAreSubtotals="1" fieldPosition="0">
        <references count="2">
          <reference field="1" count="1" selected="0">
            <x v="1"/>
          </reference>
          <reference field="18" count="1">
            <x v="1"/>
          </reference>
        </references>
      </pivotArea>
    </format>
    <format dxfId="161">
      <pivotArea collapsedLevelsAreSubtotals="1" fieldPosition="0">
        <references count="2">
          <reference field="1" count="1" selected="0">
            <x v="2"/>
          </reference>
          <reference field="18" count="2">
            <x v="0"/>
            <x v="1"/>
          </reference>
        </references>
      </pivotArea>
    </format>
    <format dxfId="160">
      <pivotArea dataOnly="0" labelOnly="1" fieldPosition="0">
        <references count="2">
          <reference field="1" count="1" selected="0">
            <x v="1"/>
          </reference>
          <reference field="18" count="1">
            <x v="1"/>
          </reference>
        </references>
      </pivotArea>
    </format>
    <format dxfId="159">
      <pivotArea collapsedLevelsAreSubtotals="1" fieldPosition="0">
        <references count="1">
          <reference field="1" count="1">
            <x v="2"/>
          </reference>
        </references>
      </pivotArea>
    </format>
    <format dxfId="158">
      <pivotArea dataOnly="0" labelOnly="1" fieldPosition="0">
        <references count="1">
          <reference field="1" count="1">
            <x v="2"/>
          </reference>
        </references>
      </pivotArea>
    </format>
    <format dxfId="157">
      <pivotArea grandRow="1" outline="0" collapsedLevelsAreSubtotals="1" fieldPosition="0"/>
    </format>
    <format dxfId="156">
      <pivotArea dataOnly="0" labelOnly="1" grandRow="1" outline="0" fieldPosition="0"/>
    </format>
    <format dxfId="155">
      <pivotArea type="all" dataOnly="0" outline="0" fieldPosition="0"/>
    </format>
    <format dxfId="154">
      <pivotArea collapsedLevelsAreSubtotals="1" fieldPosition="0">
        <references count="1">
          <reference field="1" count="1">
            <x v="1"/>
          </reference>
        </references>
      </pivotArea>
    </format>
    <format dxfId="153">
      <pivotArea collapsedLevelsAreSubtotals="1" fieldPosition="0">
        <references count="2">
          <reference field="1" count="1" selected="0">
            <x v="1"/>
          </reference>
          <reference field="18" count="0"/>
        </references>
      </pivotArea>
    </format>
    <format dxfId="152">
      <pivotArea collapsedLevelsAreSubtotals="1" fieldPosition="0">
        <references count="2">
          <reference field="1" count="1" selected="0">
            <x v="2"/>
          </reference>
          <reference field="18" count="2">
            <x v="0"/>
            <x v="1"/>
          </reference>
        </references>
      </pivotArea>
    </format>
    <format dxfId="151">
      <pivotArea type="all" dataOnly="0" outline="0" fieldPosition="0"/>
    </format>
    <format dxfId="150">
      <pivotArea type="all" dataOnly="0" outline="0" fieldPosition="0"/>
    </format>
    <format dxfId="149">
      <pivotArea outline="0" collapsedLevelsAreSubtotals="1" fieldPosition="0"/>
    </format>
    <format dxfId="148">
      <pivotArea field="1" type="button" dataOnly="0" labelOnly="1" outline="0" axis="axisRow" fieldPosition="0"/>
    </format>
    <format dxfId="147">
      <pivotArea dataOnly="0" labelOnly="1" fieldPosition="0">
        <references count="1">
          <reference field="1" count="0"/>
        </references>
      </pivotArea>
    </format>
    <format dxfId="146">
      <pivotArea dataOnly="0" labelOnly="1" grandRow="1" outline="0" fieldPosition="0"/>
    </format>
    <format dxfId="145">
      <pivotArea dataOnly="0" labelOnly="1" outline="0" axis="axisValues" fieldPosition="0"/>
    </format>
    <format dxfId="144">
      <pivotArea field="0" type="button" dataOnly="0" labelOnly="1" outline="0" axis="axisPage" fieldPosition="0"/>
    </format>
    <format dxfId="143">
      <pivotArea field="1" type="button" dataOnly="0" labelOnly="1" outline="0" axis="axisRow" fieldPosition="0"/>
    </format>
    <format dxfId="142">
      <pivotArea dataOnly="0" labelOnly="1" outline="0" axis="axisValues" fieldPosition="0"/>
    </format>
    <format dxfId="141">
      <pivotArea collapsedLevelsAreSubtotals="1" fieldPosition="0">
        <references count="1">
          <reference field="1" count="1">
            <x v="1"/>
          </reference>
        </references>
      </pivotArea>
    </format>
    <format dxfId="140">
      <pivotArea dataOnly="0" labelOnly="1" fieldPosition="0">
        <references count="1">
          <reference field="1" count="1">
            <x v="1"/>
          </reference>
        </references>
      </pivotArea>
    </format>
    <format dxfId="139">
      <pivotArea dataOnly="0" labelOnly="1" fieldPosition="0">
        <references count="1">
          <reference field="1" count="1">
            <x v="2"/>
          </reference>
        </references>
      </pivotArea>
    </format>
    <format dxfId="138">
      <pivotArea dataOnly="0" labelOnly="1" grandRow="1" outline="0" fieldPosition="0"/>
    </format>
    <format dxfId="137">
      <pivotArea collapsedLevelsAreSubtotals="1" fieldPosition="0">
        <references count="1">
          <reference field="1" count="1">
            <x v="1"/>
          </reference>
        </references>
      </pivotArea>
    </format>
    <format dxfId="136">
      <pivotArea dataOnly="0" labelOnly="1" fieldPosition="0">
        <references count="2">
          <reference field="1" count="1" selected="0">
            <x v="1"/>
          </reference>
          <reference field="18" count="0"/>
        </references>
      </pivotArea>
    </format>
    <format dxfId="135">
      <pivotArea dataOnly="0" labelOnly="1" fieldPosition="0">
        <references count="2">
          <reference field="1" count="1" selected="0">
            <x v="2"/>
          </reference>
          <reference field="18" count="0"/>
        </references>
      </pivotArea>
    </format>
    <format dxfId="134">
      <pivotArea collapsedLevelsAreSubtotals="1" fieldPosition="0">
        <references count="1">
          <reference field="1" count="1">
            <x v="1"/>
          </reference>
        </references>
      </pivotArea>
    </format>
    <format dxfId="133">
      <pivotArea collapsedLevelsAreSubtotals="1" fieldPosition="0">
        <references count="1">
          <reference field="1" count="1">
            <x v="2"/>
          </reference>
        </references>
      </pivotArea>
    </format>
    <format dxfId="132">
      <pivotArea grandRow="1" outline="0" collapsedLevelsAreSubtotals="1" fieldPosition="0"/>
    </format>
    <format dxfId="131">
      <pivotArea collapsedLevelsAreSubtotals="1" fieldPosition="0">
        <references count="1">
          <reference field="1" count="1">
            <x v="1"/>
          </reference>
        </references>
      </pivotArea>
    </format>
    <format dxfId="130">
      <pivotArea dataOnly="0" labelOnly="1" fieldPosition="0">
        <references count="1">
          <reference field="1" count="1">
            <x v="1"/>
          </reference>
        </references>
      </pivotArea>
    </format>
    <format dxfId="129">
      <pivotArea collapsedLevelsAreSubtotals="1" fieldPosition="0">
        <references count="1">
          <reference field="1" count="1">
            <x v="0"/>
          </reference>
        </references>
      </pivotArea>
    </format>
    <format dxfId="128">
      <pivotArea collapsedLevelsAreSubtotals="1" fieldPosition="0">
        <references count="2">
          <reference field="1" count="1" selected="0">
            <x v="0"/>
          </reference>
          <reference field="18" count="0"/>
        </references>
      </pivotArea>
    </format>
    <format dxfId="127">
      <pivotArea dataOnly="0" labelOnly="1" fieldPosition="0">
        <references count="1">
          <reference field="1" count="1">
            <x v="0"/>
          </reference>
        </references>
      </pivotArea>
    </format>
    <format dxfId="126">
      <pivotArea dataOnly="0" labelOnly="1" fieldPosition="0">
        <references count="2">
          <reference field="1" count="1" selected="0">
            <x v="0"/>
          </reference>
          <reference field="18" count="0"/>
        </references>
      </pivotArea>
    </format>
    <format dxfId="125">
      <pivotArea collapsedLevelsAreSubtotals="1" fieldPosition="0">
        <references count="1">
          <reference field="1" count="1">
            <x v="1"/>
          </reference>
        </references>
      </pivotArea>
    </format>
    <format dxfId="124">
      <pivotArea collapsedLevelsAreSubtotals="1" fieldPosition="0">
        <references count="2">
          <reference field="1" count="1" selected="0">
            <x v="1"/>
          </reference>
          <reference field="18" count="0"/>
        </references>
      </pivotArea>
    </format>
    <format dxfId="123">
      <pivotArea dataOnly="0" labelOnly="1" fieldPosition="0">
        <references count="1">
          <reference field="1" count="1">
            <x v="1"/>
          </reference>
        </references>
      </pivotArea>
    </format>
    <format dxfId="122">
      <pivotArea dataOnly="0" labelOnly="1" fieldPosition="0">
        <references count="2">
          <reference field="1" count="1" selected="0">
            <x v="1"/>
          </reference>
          <reference field="18" count="0"/>
        </references>
      </pivotArea>
    </format>
    <format dxfId="121">
      <pivotArea collapsedLevelsAreSubtotals="1" fieldPosition="0">
        <references count="1">
          <reference field="1" count="1">
            <x v="2"/>
          </reference>
        </references>
      </pivotArea>
    </format>
    <format dxfId="120">
      <pivotArea collapsedLevelsAreSubtotals="1" fieldPosition="0">
        <references count="2">
          <reference field="1" count="1" selected="0">
            <x v="2"/>
          </reference>
          <reference field="18" count="0"/>
        </references>
      </pivotArea>
    </format>
    <format dxfId="119">
      <pivotArea grandRow="1" outline="0" collapsedLevelsAreSubtotals="1" fieldPosition="0"/>
    </format>
    <format dxfId="118">
      <pivotArea dataOnly="0" labelOnly="1" fieldPosition="0">
        <references count="1">
          <reference field="1" count="1">
            <x v="2"/>
          </reference>
        </references>
      </pivotArea>
    </format>
    <format dxfId="117">
      <pivotArea dataOnly="0" labelOnly="1" grandRow="1" outline="0" fieldPosition="0"/>
    </format>
    <format dxfId="116">
      <pivotArea dataOnly="0" labelOnly="1" fieldPosition="0">
        <references count="2">
          <reference field="1" count="1" selected="0">
            <x v="2"/>
          </reference>
          <reference field="18" count="0"/>
        </references>
      </pivotArea>
    </format>
    <format dxfId="115">
      <pivotArea type="all" dataOnly="0" outline="0" fieldPosition="0"/>
    </format>
    <format dxfId="114">
      <pivotArea outline="0" collapsedLevelsAreSubtotals="1" fieldPosition="0"/>
    </format>
    <format dxfId="113">
      <pivotArea type="all" dataOnly="0" outline="0" fieldPosition="0"/>
    </format>
    <format dxfId="112">
      <pivotArea dataOnly="0" labelOnly="1" fieldPosition="0">
        <references count="2">
          <reference field="1" count="1" selected="0">
            <x v="1"/>
          </reference>
          <reference field="18" count="0"/>
        </references>
      </pivotArea>
    </format>
    <format dxfId="111">
      <pivotArea dataOnly="0" labelOnly="1" fieldPosition="0">
        <references count="2">
          <reference field="1" count="1" selected="0">
            <x v="2"/>
          </reference>
          <reference field="18" count="2">
            <x v="0"/>
            <x v="1"/>
          </reference>
        </references>
      </pivotArea>
    </format>
    <format dxfId="110">
      <pivotArea grandRow="1" outline="0" collapsedLevelsAreSubtotals="1" fieldPosition="0"/>
    </format>
    <format dxfId="109">
      <pivotArea collapsedLevelsAreSubtotals="1" fieldPosition="0">
        <references count="2">
          <reference field="1" count="1" selected="0">
            <x v="0"/>
          </reference>
          <reference field="18" count="1">
            <x v="1"/>
          </reference>
        </references>
      </pivotArea>
    </format>
    <format dxfId="108">
      <pivotArea dataOnly="0" labelOnly="1" fieldPosition="0">
        <references count="2">
          <reference field="1" count="1" selected="0">
            <x v="0"/>
          </reference>
          <reference field="18" count="1">
            <x v="1"/>
          </reference>
        </references>
      </pivotArea>
    </format>
    <format dxfId="107">
      <pivotArea collapsedLevelsAreSubtotals="1" fieldPosition="0">
        <references count="2">
          <reference field="1" count="1" selected="0">
            <x v="0"/>
          </reference>
          <reference field="18" count="2">
            <x v="0"/>
            <x v="1"/>
          </reference>
        </references>
      </pivotArea>
    </format>
    <format dxfId="106">
      <pivotArea dataOnly="0" labelOnly="1" fieldPosition="0">
        <references count="2">
          <reference field="1" count="1" selected="0">
            <x v="0"/>
          </reference>
          <reference field="18" count="2">
            <x v="0"/>
            <x v="1"/>
          </reference>
        </references>
      </pivotArea>
    </format>
    <format dxfId="105">
      <pivotArea collapsedLevelsAreSubtotals="1" fieldPosition="0">
        <references count="2">
          <reference field="1" count="1" selected="0">
            <x v="0"/>
          </reference>
          <reference field="18" count="1">
            <x v="1"/>
          </reference>
        </references>
      </pivotArea>
    </format>
    <format dxfId="104">
      <pivotArea dataOnly="0" labelOnly="1" fieldPosition="0">
        <references count="2">
          <reference field="1" count="1" selected="0">
            <x v="0"/>
          </reference>
          <reference field="18" count="1">
            <x v="1"/>
          </reference>
        </references>
      </pivotArea>
    </format>
    <format dxfId="103">
      <pivotArea collapsedLevelsAreSubtotals="1" fieldPosition="0">
        <references count="2">
          <reference field="1" count="1" selected="0">
            <x v="1"/>
          </reference>
          <reference field="18" count="1">
            <x v="1"/>
          </reference>
        </references>
      </pivotArea>
    </format>
    <format dxfId="102">
      <pivotArea dataOnly="0" labelOnly="1" fieldPosition="0">
        <references count="2">
          <reference field="1" count="1" selected="0">
            <x v="1"/>
          </reference>
          <reference field="18" count="1">
            <x v="1"/>
          </reference>
        </references>
      </pivotArea>
    </format>
    <format dxfId="101">
      <pivotArea collapsedLevelsAreSubtotals="1" fieldPosition="0">
        <references count="2">
          <reference field="1" count="1" selected="0">
            <x v="2"/>
          </reference>
          <reference field="18" count="1">
            <x v="1"/>
          </reference>
        </references>
      </pivotArea>
    </format>
    <format dxfId="100">
      <pivotArea dataOnly="0" labelOnly="1" fieldPosition="0">
        <references count="2">
          <reference field="1" count="1" selected="0">
            <x v="2"/>
          </reference>
          <reference field="18" count="1">
            <x v="1"/>
          </reference>
        </references>
      </pivotArea>
    </format>
    <format dxfId="99">
      <pivotArea type="all" dataOnly="0" outline="0" fieldPosition="0"/>
    </format>
    <format dxfId="98">
      <pivotArea outline="0" collapsedLevelsAreSubtotals="1" fieldPosition="0"/>
    </format>
    <format dxfId="97">
      <pivotArea field="1" type="button" dataOnly="0" labelOnly="1" outline="0" axis="axisRow" fieldPosition="0"/>
    </format>
    <format dxfId="96">
      <pivotArea dataOnly="0" labelOnly="1" fieldPosition="0">
        <references count="1">
          <reference field="1" count="0"/>
        </references>
      </pivotArea>
    </format>
    <format dxfId="95">
      <pivotArea dataOnly="0" labelOnly="1" grandRow="1" outline="0" fieldPosition="0"/>
    </format>
    <format dxfId="94">
      <pivotArea dataOnly="0" labelOnly="1" fieldPosition="0">
        <references count="2">
          <reference field="1" count="1" selected="0">
            <x v="0"/>
          </reference>
          <reference field="18" count="2">
            <x v="0"/>
            <x v="1"/>
          </reference>
        </references>
      </pivotArea>
    </format>
    <format dxfId="93">
      <pivotArea dataOnly="0" labelOnly="1" fieldPosition="0">
        <references count="2">
          <reference field="1" count="1" selected="0">
            <x v="1"/>
          </reference>
          <reference field="18" count="2">
            <x v="0"/>
            <x v="1"/>
          </reference>
        </references>
      </pivotArea>
    </format>
    <format dxfId="92">
      <pivotArea dataOnly="0" labelOnly="1" fieldPosition="0">
        <references count="2">
          <reference field="1" count="1" selected="0">
            <x v="2"/>
          </reference>
          <reference field="18" count="2">
            <x v="0"/>
            <x v="1"/>
          </reference>
        </references>
      </pivotArea>
    </format>
    <format dxfId="91">
      <pivotArea dataOnly="0" labelOnly="1" outline="0" axis="axisValues" fieldPosition="0"/>
    </format>
    <format dxfId="90">
      <pivotArea dataOnly="0" labelOnly="1" fieldPosition="0">
        <references count="2">
          <reference field="1" count="1" selected="0">
            <x v="1"/>
          </reference>
          <reference field="18" count="0"/>
        </references>
      </pivotArea>
    </format>
    <format dxfId="89">
      <pivotArea type="all" dataOnly="0" outline="0" fieldPosition="0"/>
    </format>
    <format dxfId="88">
      <pivotArea outline="0" collapsedLevelsAreSubtotals="1" fieldPosition="0"/>
    </format>
    <format dxfId="87">
      <pivotArea field="1" type="button" dataOnly="0" labelOnly="1" outline="0" axis="axisRow" fieldPosition="0"/>
    </format>
    <format dxfId="86">
      <pivotArea dataOnly="0" labelOnly="1" fieldPosition="0">
        <references count="1">
          <reference field="1" count="0"/>
        </references>
      </pivotArea>
    </format>
    <format dxfId="85">
      <pivotArea dataOnly="0" labelOnly="1" grandRow="1" outline="0" fieldPosition="0"/>
    </format>
    <format dxfId="84">
      <pivotArea dataOnly="0" labelOnly="1" fieldPosition="0">
        <references count="2">
          <reference field="1" count="1" selected="0">
            <x v="0"/>
          </reference>
          <reference field="18" count="0"/>
        </references>
      </pivotArea>
    </format>
    <format dxfId="83">
      <pivotArea dataOnly="0" labelOnly="1" fieldPosition="0">
        <references count="2">
          <reference field="1" count="1" selected="0">
            <x v="1"/>
          </reference>
          <reference field="18" count="0"/>
        </references>
      </pivotArea>
    </format>
    <format dxfId="82">
      <pivotArea dataOnly="0" labelOnly="1" fieldPosition="0">
        <references count="2">
          <reference field="1" count="1" selected="0">
            <x v="2"/>
          </reference>
          <reference field="18" count="0"/>
        </references>
      </pivotArea>
    </format>
    <format dxfId="81">
      <pivotArea dataOnly="0" labelOnly="1" outline="0" axis="axisValues" fieldPosition="0"/>
    </format>
    <format dxfId="80">
      <pivotArea collapsedLevelsAreSubtotals="1" fieldPosition="0">
        <references count="2">
          <reference field="1" count="1" selected="0">
            <x v="1"/>
          </reference>
          <reference field="18" count="1">
            <x v="2"/>
          </reference>
        </references>
      </pivotArea>
    </format>
    <format dxfId="79">
      <pivotArea dataOnly="0" labelOnly="1" fieldPosition="0">
        <references count="2">
          <reference field="1" count="1" selected="0">
            <x v="1"/>
          </reference>
          <reference field="18" count="1">
            <x v="2"/>
          </reference>
        </references>
      </pivotArea>
    </format>
  </formats>
  <chartFormats count="7">
    <chartFormat chart="0" format="0" series="1">
      <pivotArea type="data" outline="0" fieldPosition="0">
        <references count="1">
          <reference field="4294967294" count="1" selected="0">
            <x v="0"/>
          </reference>
        </references>
      </pivotArea>
    </chartFormat>
    <chartFormat chart="0" format="1">
      <pivotArea type="data" outline="0" fieldPosition="0">
        <references count="3">
          <reference field="4294967294" count="1" selected="0">
            <x v="0"/>
          </reference>
          <reference field="1" count="1" selected="0">
            <x v="0"/>
          </reference>
          <reference field="18" count="1" selected="0">
            <x v="0"/>
          </reference>
        </references>
      </pivotArea>
    </chartFormat>
    <chartFormat chart="0" format="2">
      <pivotArea type="data" outline="0" fieldPosition="0">
        <references count="3">
          <reference field="4294967294" count="1" selected="0">
            <x v="0"/>
          </reference>
          <reference field="1" count="1" selected="0">
            <x v="0"/>
          </reference>
          <reference field="18" count="1" selected="0">
            <x v="1"/>
          </reference>
        </references>
      </pivotArea>
    </chartFormat>
    <chartFormat chart="0" format="3">
      <pivotArea type="data" outline="0" fieldPosition="0">
        <references count="3">
          <reference field="4294967294" count="1" selected="0">
            <x v="0"/>
          </reference>
          <reference field="1" count="1" selected="0">
            <x v="1"/>
          </reference>
          <reference field="18" count="1" selected="0">
            <x v="0"/>
          </reference>
        </references>
      </pivotArea>
    </chartFormat>
    <chartFormat chart="0" format="4">
      <pivotArea type="data" outline="0" fieldPosition="0">
        <references count="3">
          <reference field="4294967294" count="1" selected="0">
            <x v="0"/>
          </reference>
          <reference field="1" count="1" selected="0">
            <x v="1"/>
          </reference>
          <reference field="18" count="1" selected="0">
            <x v="1"/>
          </reference>
        </references>
      </pivotArea>
    </chartFormat>
    <chartFormat chart="0" format="5">
      <pivotArea type="data" outline="0" fieldPosition="0">
        <references count="3">
          <reference field="4294967294" count="1" selected="0">
            <x v="0"/>
          </reference>
          <reference field="1" count="1" selected="0">
            <x v="2"/>
          </reference>
          <reference field="18" count="1" selected="0">
            <x v="0"/>
          </reference>
        </references>
      </pivotArea>
    </chartFormat>
    <chartFormat chart="0" format="8">
      <pivotArea type="data" outline="0" fieldPosition="0">
        <references count="3">
          <reference field="4294967294" count="1" selected="0">
            <x v="0"/>
          </reference>
          <reference field="1" count="1" selected="0">
            <x v="2"/>
          </reference>
          <reference field="18"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TablaDinámica4" cacheId="44" applyNumberFormats="0" applyBorderFormats="0" applyFontFormats="0" applyPatternFormats="0" applyAlignmentFormats="0" applyWidthHeightFormats="1" dataCaption="Valores" grandTotalCaption="TOTAL" updatedVersion="5" minRefreshableVersion="3" useAutoFormatting="1" itemPrintTitles="1" createdVersion="6" indent="0" outline="1" outlineData="1" multipleFieldFilters="0" rowHeaderCaption="DIRECCIÓN/OFICINA">
  <location ref="F22:G32" firstHeaderRow="1" firstDataRow="1" firstDataCol="1" rowPageCount="1" colPageCount="1"/>
  <pivotFields count="19">
    <pivotField axis="axisRow" showAll="0">
      <items count="10">
        <item x="0"/>
        <item x="1"/>
        <item x="2"/>
        <item x="3"/>
        <item x="4"/>
        <item x="7"/>
        <item x="8"/>
        <item x="6"/>
        <item x="5"/>
        <item t="default"/>
      </items>
    </pivotField>
    <pivotField axis="axisPage" multipleItemSelectionAllowed="1" showAll="0">
      <items count="4">
        <item x="0"/>
        <item x="2"/>
        <item x="1"/>
        <item t="default"/>
      </items>
    </pivotField>
    <pivotField showAll="0"/>
    <pivotField showAll="0"/>
    <pivotField showAll="0"/>
    <pivotField showAll="0"/>
    <pivotField showAll="0"/>
    <pivotField showAll="0"/>
    <pivotField dataField="1" showAll="0"/>
    <pivotField showAll="0"/>
    <pivotField showAll="0"/>
    <pivotField showAll="0"/>
    <pivotField numFmtId="166" showAll="0"/>
    <pivotField numFmtId="166" showAll="0"/>
    <pivotField showAll="0"/>
    <pivotField showAll="0"/>
    <pivotField showAll="0"/>
    <pivotField showAll="0"/>
    <pivotField showAll="0"/>
  </pivotFields>
  <rowFields count="1">
    <field x="0"/>
  </rowFields>
  <rowItems count="10">
    <i>
      <x/>
    </i>
    <i>
      <x v="1"/>
    </i>
    <i>
      <x v="2"/>
    </i>
    <i>
      <x v="3"/>
    </i>
    <i>
      <x v="4"/>
    </i>
    <i>
      <x v="5"/>
    </i>
    <i>
      <x v="6"/>
    </i>
    <i>
      <x v="7"/>
    </i>
    <i>
      <x v="8"/>
    </i>
    <i t="grand">
      <x/>
    </i>
  </rowItems>
  <colItems count="1">
    <i/>
  </colItems>
  <pageFields count="1">
    <pageField fld="1" hier="-1"/>
  </pageFields>
  <dataFields count="1">
    <dataField name="TOTAL ACCIONES DE MEJORA" fld="8" subtotal="count" baseField="0" baseItem="0"/>
  </dataFields>
  <formats count="42">
    <format dxfId="224">
      <pivotArea field="1" type="button" dataOnly="0" labelOnly="1" outline="0" axis="axisPage" fieldPosition="0"/>
    </format>
    <format dxfId="223">
      <pivotArea type="all" dataOnly="0" outline="0" fieldPosition="0"/>
    </format>
    <format dxfId="222">
      <pivotArea outline="0" collapsedLevelsAreSubtotals="1" fieldPosition="0"/>
    </format>
    <format dxfId="221">
      <pivotArea field="0" type="button" dataOnly="0" labelOnly="1" outline="0" axis="axisRow" fieldPosition="0"/>
    </format>
    <format dxfId="220">
      <pivotArea dataOnly="0" labelOnly="1" grandRow="1" outline="0" fieldPosition="0"/>
    </format>
    <format dxfId="219">
      <pivotArea dataOnly="0" labelOnly="1" outline="0" axis="axisValues" fieldPosition="0"/>
    </format>
    <format dxfId="218">
      <pivotArea type="all" dataOnly="0" outline="0" fieldPosition="0"/>
    </format>
    <format dxfId="217">
      <pivotArea outline="0" collapsedLevelsAreSubtotals="1" fieldPosition="0"/>
    </format>
    <format dxfId="216">
      <pivotArea field="0" type="button" dataOnly="0" labelOnly="1" outline="0" axis="axisRow" fieldPosition="0"/>
    </format>
    <format dxfId="215">
      <pivotArea dataOnly="0" labelOnly="1" grandRow="1" outline="0" fieldPosition="0"/>
    </format>
    <format dxfId="214">
      <pivotArea dataOnly="0" labelOnly="1" outline="0" axis="axisValues" fieldPosition="0"/>
    </format>
    <format dxfId="213">
      <pivotArea collapsedLevelsAreSubtotals="1" fieldPosition="0">
        <references count="1">
          <reference field="0" count="0"/>
        </references>
      </pivotArea>
    </format>
    <format dxfId="212">
      <pivotArea dataOnly="0" labelOnly="1" fieldPosition="0">
        <references count="1">
          <reference field="0" count="0"/>
        </references>
      </pivotArea>
    </format>
    <format dxfId="211">
      <pivotArea dataOnly="0" labelOnly="1" grandRow="1" outline="0" fieldPosition="0"/>
    </format>
    <format dxfId="210">
      <pivotArea type="all" dataOnly="0" outline="0" fieldPosition="0"/>
    </format>
    <format dxfId="209">
      <pivotArea outline="0" collapsedLevelsAreSubtotals="1" fieldPosition="0"/>
    </format>
    <format dxfId="208">
      <pivotArea field="0" type="button" dataOnly="0" labelOnly="1" outline="0" axis="axisRow" fieldPosition="0"/>
    </format>
    <format dxfId="207">
      <pivotArea dataOnly="0" labelOnly="1" fieldPosition="0">
        <references count="1">
          <reference field="0" count="0"/>
        </references>
      </pivotArea>
    </format>
    <format dxfId="206">
      <pivotArea dataOnly="0" labelOnly="1" grandRow="1" outline="0" fieldPosition="0"/>
    </format>
    <format dxfId="205">
      <pivotArea dataOnly="0" labelOnly="1" outline="0" axis="axisValues" fieldPosition="0"/>
    </format>
    <format dxfId="204">
      <pivotArea type="all" dataOnly="0" outline="0" fieldPosition="0"/>
    </format>
    <format dxfId="203">
      <pivotArea outline="0" collapsedLevelsAreSubtotals="1" fieldPosition="0"/>
    </format>
    <format dxfId="202">
      <pivotArea field="0" type="button" dataOnly="0" labelOnly="1" outline="0" axis="axisRow" fieldPosition="0"/>
    </format>
    <format dxfId="201">
      <pivotArea dataOnly="0" labelOnly="1" fieldPosition="0">
        <references count="1">
          <reference field="0" count="0"/>
        </references>
      </pivotArea>
    </format>
    <format dxfId="200">
      <pivotArea dataOnly="0" labelOnly="1" grandRow="1" outline="0" fieldPosition="0"/>
    </format>
    <format dxfId="199">
      <pivotArea dataOnly="0" labelOnly="1" outline="0" axis="axisValues" fieldPosition="0"/>
    </format>
    <format dxfId="198">
      <pivotArea field="0" type="button" dataOnly="0" labelOnly="1" outline="0" axis="axisRow" fieldPosition="0"/>
    </format>
    <format dxfId="197">
      <pivotArea dataOnly="0" labelOnly="1" outline="0" axis="axisValues" fieldPosition="0"/>
    </format>
    <format dxfId="196">
      <pivotArea grandRow="1" outline="0" collapsedLevelsAreSubtotals="1" fieldPosition="0"/>
    </format>
    <format dxfId="195">
      <pivotArea dataOnly="0" labelOnly="1" grandRow="1" outline="0" fieldPosition="0"/>
    </format>
    <format dxfId="194">
      <pivotArea type="all" dataOnly="0" outline="0" fieldPosition="0"/>
    </format>
    <format dxfId="193">
      <pivotArea outline="0" collapsedLevelsAreSubtotals="1" fieldPosition="0"/>
    </format>
    <format dxfId="192">
      <pivotArea field="0" type="button" dataOnly="0" labelOnly="1" outline="0" axis="axisRow" fieldPosition="0"/>
    </format>
    <format dxfId="191">
      <pivotArea dataOnly="0" labelOnly="1" fieldPosition="0">
        <references count="1">
          <reference field="0" count="0"/>
        </references>
      </pivotArea>
    </format>
    <format dxfId="190">
      <pivotArea dataOnly="0" labelOnly="1" grandRow="1" outline="0" fieldPosition="0"/>
    </format>
    <format dxfId="189">
      <pivotArea dataOnly="0" labelOnly="1" outline="0" axis="axisValues" fieldPosition="0"/>
    </format>
    <format dxfId="188">
      <pivotArea type="all" dataOnly="0" outline="0" fieldPosition="0"/>
    </format>
    <format dxfId="187">
      <pivotArea outline="0" collapsedLevelsAreSubtotals="1" fieldPosition="0"/>
    </format>
    <format dxfId="186">
      <pivotArea field="0" type="button" dataOnly="0" labelOnly="1" outline="0" axis="axisRow" fieldPosition="0"/>
    </format>
    <format dxfId="185">
      <pivotArea dataOnly="0" labelOnly="1" fieldPosition="0">
        <references count="1">
          <reference field="0" count="0"/>
        </references>
      </pivotArea>
    </format>
    <format dxfId="184">
      <pivotArea dataOnly="0" labelOnly="1" grandRow="1" outline="0" fieldPosition="0"/>
    </format>
    <format dxfId="183">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TablaDinámica6" cacheId="44" applyNumberFormats="0" applyBorderFormats="0" applyFontFormats="0" applyPatternFormats="0" applyAlignmentFormats="0" applyWidthHeightFormats="1" dataCaption="Valores" grandTotalCaption="TOTAL" updatedVersion="5" minRefreshableVersion="3" useAutoFormatting="1" itemPrintTitles="1" createdVersion="6" indent="0" outline="1" outlineData="1" multipleFieldFilters="0" chartFormat="13" rowHeaderCaption="ENTE DE CONTROL">
  <location ref="C35:D39" firstHeaderRow="1" firstDataRow="1" firstDataCol="1"/>
  <pivotFields count="19">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numFmtId="166" showAll="0"/>
    <pivotField dataField="1" numFmtId="166" showAll="0"/>
    <pivotField showAll="0"/>
    <pivotField showAll="0"/>
    <pivotField showAll="0"/>
    <pivotField showAll="0"/>
    <pivotField showAll="0"/>
  </pivotFields>
  <rowFields count="1">
    <field x="1"/>
  </rowFields>
  <rowItems count="4">
    <i>
      <x/>
    </i>
    <i>
      <x v="1"/>
    </i>
    <i>
      <x v="2"/>
    </i>
    <i t="grand">
      <x/>
    </i>
  </rowItems>
  <colItems count="1">
    <i/>
  </colItems>
  <dataFields count="1">
    <dataField name="Cuenta de FECHA TERMINACIÓN ACTIVIDADES" fld="13" subtotal="count" baseField="0" baseItem="0"/>
  </dataFields>
  <formats count="46">
    <format dxfId="270">
      <pivotArea type="all" dataOnly="0" outline="0" fieldPosition="0"/>
    </format>
    <format dxfId="269">
      <pivotArea outline="0" collapsedLevelsAreSubtotals="1" fieldPosition="0"/>
    </format>
    <format dxfId="268">
      <pivotArea field="1" type="button" dataOnly="0" labelOnly="1" outline="0" axis="axisRow" fieldPosition="0"/>
    </format>
    <format dxfId="267">
      <pivotArea dataOnly="0" labelOnly="1" outline="0" axis="axisValues" fieldPosition="0"/>
    </format>
    <format dxfId="266">
      <pivotArea type="all" dataOnly="0" outline="0" fieldPosition="0"/>
    </format>
    <format dxfId="265">
      <pivotArea outline="0" collapsedLevelsAreSubtotals="1" fieldPosition="0"/>
    </format>
    <format dxfId="264">
      <pivotArea field="1" type="button" dataOnly="0" labelOnly="1" outline="0" axis="axisRow" fieldPosition="0"/>
    </format>
    <format dxfId="263">
      <pivotArea dataOnly="0" labelOnly="1" outline="0" axis="axisValues" fieldPosition="0"/>
    </format>
    <format dxfId="262">
      <pivotArea dataOnly="0" labelOnly="1" fieldPosition="0">
        <references count="1">
          <reference field="1" count="0"/>
        </references>
      </pivotArea>
    </format>
    <format dxfId="261">
      <pivotArea grandRow="1" outline="0" collapsedLevelsAreSubtotals="1" fieldPosition="0"/>
    </format>
    <format dxfId="260">
      <pivotArea dataOnly="0" labelOnly="1" grandRow="1" outline="0" fieldPosition="0"/>
    </format>
    <format dxfId="259">
      <pivotArea type="all" dataOnly="0" outline="0" fieldPosition="0"/>
    </format>
    <format dxfId="258">
      <pivotArea outline="0" collapsedLevelsAreSubtotals="1" fieldPosition="0"/>
    </format>
    <format dxfId="257">
      <pivotArea field="1" type="button" dataOnly="0" labelOnly="1" outline="0" axis="axisRow" fieldPosition="0"/>
    </format>
    <format dxfId="256">
      <pivotArea dataOnly="0" labelOnly="1" fieldPosition="0">
        <references count="1">
          <reference field="1" count="0"/>
        </references>
      </pivotArea>
    </format>
    <format dxfId="255">
      <pivotArea dataOnly="0" labelOnly="1" grandRow="1" outline="0" fieldPosition="0"/>
    </format>
    <format dxfId="254">
      <pivotArea dataOnly="0" labelOnly="1" outline="0" axis="axisValues" fieldPosition="0"/>
    </format>
    <format dxfId="253">
      <pivotArea dataOnly="0" labelOnly="1" outline="0" axis="axisValues" fieldPosition="0"/>
    </format>
    <format dxfId="252">
      <pivotArea type="all" dataOnly="0" outline="0" fieldPosition="0"/>
    </format>
    <format dxfId="251">
      <pivotArea collapsedLevelsAreSubtotals="1" fieldPosition="0">
        <references count="1">
          <reference field="1" count="0"/>
        </references>
      </pivotArea>
    </format>
    <format dxfId="250">
      <pivotArea collapsedLevelsAreSubtotals="1" fieldPosition="0">
        <references count="1">
          <reference field="1" count="0"/>
        </references>
      </pivotArea>
    </format>
    <format dxfId="249">
      <pivotArea grandRow="1" outline="0" collapsedLevelsAreSubtotals="1" fieldPosition="0"/>
    </format>
    <format dxfId="248">
      <pivotArea type="all" dataOnly="0" outline="0" fieldPosition="0"/>
    </format>
    <format dxfId="247">
      <pivotArea outline="0" collapsedLevelsAreSubtotals="1" fieldPosition="0"/>
    </format>
    <format dxfId="246">
      <pivotArea field="1" type="button" dataOnly="0" labelOnly="1" outline="0" axis="axisRow" fieldPosition="0"/>
    </format>
    <format dxfId="245">
      <pivotArea dataOnly="0" labelOnly="1" grandRow="1" outline="0" fieldPosition="0"/>
    </format>
    <format dxfId="244">
      <pivotArea dataOnly="0" labelOnly="1" outline="0" axis="axisValues" fieldPosition="0"/>
    </format>
    <format dxfId="243">
      <pivotArea collapsedLevelsAreSubtotals="1" fieldPosition="0">
        <references count="1">
          <reference field="1" count="1">
            <x v="0"/>
          </reference>
        </references>
      </pivotArea>
    </format>
    <format dxfId="242">
      <pivotArea grandRow="1" outline="0" collapsedLevelsAreSubtotals="1" fieldPosition="0"/>
    </format>
    <format dxfId="241">
      <pivotArea dataOnly="0" labelOnly="1" grandRow="1" outline="0" fieldPosition="0"/>
    </format>
    <format dxfId="240">
      <pivotArea collapsedLevelsAreSubtotals="1" fieldPosition="0">
        <references count="1">
          <reference field="1" count="1">
            <x v="0"/>
          </reference>
        </references>
      </pivotArea>
    </format>
    <format dxfId="239">
      <pivotArea grandRow="1" outline="0" collapsedLevelsAreSubtotals="1" fieldPosition="0"/>
    </format>
    <format dxfId="238">
      <pivotArea dataOnly="0" labelOnly="1" fieldPosition="0">
        <references count="1">
          <reference field="1" count="0"/>
        </references>
      </pivotArea>
    </format>
    <format dxfId="237">
      <pivotArea collapsedLevelsAreSubtotals="1" fieldPosition="0">
        <references count="1">
          <reference field="1" count="1">
            <x v="2"/>
          </reference>
        </references>
      </pivotArea>
    </format>
    <format dxfId="236">
      <pivotArea type="all" dataOnly="0" outline="0" fieldPosition="0"/>
    </format>
    <format dxfId="235">
      <pivotArea outline="0" collapsedLevelsAreSubtotals="1" fieldPosition="0"/>
    </format>
    <format dxfId="234">
      <pivotArea field="1" type="button" dataOnly="0" labelOnly="1" outline="0" axis="axisRow" fieldPosition="0"/>
    </format>
    <format dxfId="233">
      <pivotArea dataOnly="0" labelOnly="1" fieldPosition="0">
        <references count="1">
          <reference field="1" count="0"/>
        </references>
      </pivotArea>
    </format>
    <format dxfId="232">
      <pivotArea dataOnly="0" labelOnly="1" grandRow="1" outline="0" fieldPosition="0"/>
    </format>
    <format dxfId="231">
      <pivotArea dataOnly="0" labelOnly="1" outline="0" axis="axisValues" fieldPosition="0"/>
    </format>
    <format dxfId="230">
      <pivotArea type="all" dataOnly="0" outline="0" fieldPosition="0"/>
    </format>
    <format dxfId="229">
      <pivotArea outline="0" collapsedLevelsAreSubtotals="1" fieldPosition="0"/>
    </format>
    <format dxfId="228">
      <pivotArea field="1" type="button" dataOnly="0" labelOnly="1" outline="0" axis="axisRow" fieldPosition="0"/>
    </format>
    <format dxfId="227">
      <pivotArea dataOnly="0" labelOnly="1" fieldPosition="0">
        <references count="1">
          <reference field="1" count="0"/>
        </references>
      </pivotArea>
    </format>
    <format dxfId="226">
      <pivotArea dataOnly="0" labelOnly="1" grandRow="1" outline="0" fieldPosition="0"/>
    </format>
    <format dxfId="225">
      <pivotArea dataOnly="0" labelOnly="1" outline="0" axis="axisValues" fieldPosition="0"/>
    </format>
  </formats>
  <chartFormats count="4">
    <chartFormat chart="2" format="21" series="1">
      <pivotArea type="data" outline="0" fieldPosition="0">
        <references count="1">
          <reference field="4294967294" count="1" selected="0">
            <x v="0"/>
          </reference>
        </references>
      </pivotArea>
    </chartFormat>
    <chartFormat chart="2" format="25">
      <pivotArea type="data" outline="0" fieldPosition="0">
        <references count="2">
          <reference field="4294967294" count="1" selected="0">
            <x v="0"/>
          </reference>
          <reference field="1" count="1" selected="0">
            <x v="0"/>
          </reference>
        </references>
      </pivotArea>
    </chartFormat>
    <chartFormat chart="2" format="26">
      <pivotArea type="data" outline="0" fieldPosition="0">
        <references count="2">
          <reference field="4294967294" count="1" selected="0">
            <x v="0"/>
          </reference>
          <reference field="1" count="1" selected="0">
            <x v="1"/>
          </reference>
        </references>
      </pivotArea>
    </chartFormat>
    <chartFormat chart="2" format="27">
      <pivotArea type="data" outline="0" fieldPosition="0">
        <references count="2">
          <reference field="4294967294" count="1" selected="0">
            <x v="0"/>
          </reference>
          <reference field="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TablaDinámica1" cacheId="44" applyNumberFormats="0" applyBorderFormats="0" applyFontFormats="0" applyPatternFormats="0" applyAlignmentFormats="0" applyWidthHeightFormats="1" dataCaption="Valores" grandTotalCaption="Total" updatedVersion="5" minRefreshableVersion="3" useAutoFormatting="1" itemPrintTitles="1" createdVersion="6" indent="0" outline="1" outlineData="1" multipleFieldFilters="0" chartFormat="16" rowHeaderCaption="ENTE DE CONTROL">
  <location ref="C5:D9" firstHeaderRow="1" firstDataRow="1" firstDataCol="1"/>
  <pivotFields count="19">
    <pivotField showAll="0"/>
    <pivotField axis="axisRow" showAll="0">
      <items count="4">
        <item x="0"/>
        <item x="2"/>
        <item x="1"/>
        <item t="default"/>
      </items>
    </pivotField>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
  </rowFields>
  <rowItems count="4">
    <i>
      <x/>
    </i>
    <i>
      <x v="1"/>
    </i>
    <i>
      <x v="2"/>
    </i>
    <i t="grand">
      <x/>
    </i>
  </rowItems>
  <colItems count="1">
    <i/>
  </colItems>
  <dataFields count="1">
    <dataField name="Cuenta de DESCRIPCIÓN DEL HALLAZGO/OBSERVACIÓN/INDICIO" fld="4" subtotal="count" baseField="0" baseItem="0"/>
  </dataFields>
  <formats count="52">
    <format dxfId="322">
      <pivotArea type="all" dataOnly="0" outline="0" fieldPosition="0"/>
    </format>
    <format dxfId="321">
      <pivotArea outline="0" collapsedLevelsAreSubtotals="1" fieldPosition="0"/>
    </format>
    <format dxfId="320">
      <pivotArea field="1" type="button" dataOnly="0" labelOnly="1" outline="0" axis="axisRow" fieldPosition="0"/>
    </format>
    <format dxfId="319">
      <pivotArea dataOnly="0" labelOnly="1" grandRow="1" outline="0" fieldPosition="0"/>
    </format>
    <format dxfId="318">
      <pivotArea dataOnly="0" labelOnly="1" outline="0" axis="axisValues" fieldPosition="0"/>
    </format>
    <format dxfId="317">
      <pivotArea type="all" dataOnly="0" outline="0" fieldPosition="0"/>
    </format>
    <format dxfId="316">
      <pivotArea outline="0" collapsedLevelsAreSubtotals="1" fieldPosition="0"/>
    </format>
    <format dxfId="315">
      <pivotArea field="1" type="button" dataOnly="0" labelOnly="1" outline="0" axis="axisRow" fieldPosition="0"/>
    </format>
    <format dxfId="314">
      <pivotArea dataOnly="0" labelOnly="1" grandRow="1" outline="0" fieldPosition="0"/>
    </format>
    <format dxfId="313">
      <pivotArea dataOnly="0" labelOnly="1" outline="0" axis="axisValues" fieldPosition="0"/>
    </format>
    <format dxfId="312">
      <pivotArea dataOnly="0" labelOnly="1" fieldPosition="0">
        <references count="1">
          <reference field="1" count="0"/>
        </references>
      </pivotArea>
    </format>
    <format dxfId="311">
      <pivotArea dataOnly="0" labelOnly="1" outline="0" axis="axisValues" fieldPosition="0"/>
    </format>
    <format dxfId="310">
      <pivotArea type="all" dataOnly="0" outline="0" fieldPosition="0"/>
    </format>
    <format dxfId="309">
      <pivotArea outline="0" collapsedLevelsAreSubtotals="1" fieldPosition="0"/>
    </format>
    <format dxfId="308">
      <pivotArea field="1" type="button" dataOnly="0" labelOnly="1" outline="0" axis="axisRow" fieldPosition="0"/>
    </format>
    <format dxfId="307">
      <pivotArea dataOnly="0" labelOnly="1" fieldPosition="0">
        <references count="1">
          <reference field="1" count="0"/>
        </references>
      </pivotArea>
    </format>
    <format dxfId="306">
      <pivotArea dataOnly="0" labelOnly="1" grandRow="1" outline="0" fieldPosition="0"/>
    </format>
    <format dxfId="305">
      <pivotArea dataOnly="0" labelOnly="1" outline="0" axis="axisValues" fieldPosition="0"/>
    </format>
    <format dxfId="304">
      <pivotArea type="all" dataOnly="0" outline="0" fieldPosition="0"/>
    </format>
    <format dxfId="303">
      <pivotArea field="1" type="button" dataOnly="0" labelOnly="1" outline="0" axis="axisRow" fieldPosition="0"/>
    </format>
    <format dxfId="302">
      <pivotArea collapsedLevelsAreSubtotals="1" fieldPosition="0">
        <references count="1">
          <reference field="1" count="0"/>
        </references>
      </pivotArea>
    </format>
    <format dxfId="301">
      <pivotArea field="1" type="button" dataOnly="0" labelOnly="1" outline="0" axis="axisRow" fieldPosition="0"/>
    </format>
    <format dxfId="300">
      <pivotArea field="1" type="button" dataOnly="0" labelOnly="1" outline="0" axis="axisRow" fieldPosition="0"/>
    </format>
    <format dxfId="299">
      <pivotArea type="all" dataOnly="0" outline="0" fieldPosition="0"/>
    </format>
    <format dxfId="298">
      <pivotArea type="all" dataOnly="0" outline="0" fieldPosition="0"/>
    </format>
    <format dxfId="297">
      <pivotArea field="1" type="button" dataOnly="0" labelOnly="1" outline="0" axis="axisRow" fieldPosition="0"/>
    </format>
    <format dxfId="296">
      <pivotArea dataOnly="0" labelOnly="1" outline="0" axis="axisValues" fieldPosition="0"/>
    </format>
    <format dxfId="295">
      <pivotArea collapsedLevelsAreSubtotals="1" fieldPosition="0">
        <references count="1">
          <reference field="1" count="0"/>
        </references>
      </pivotArea>
    </format>
    <format dxfId="294">
      <pivotArea field="1" type="button" dataOnly="0" labelOnly="1" outline="0" axis="axisRow" fieldPosition="0"/>
    </format>
    <format dxfId="293">
      <pivotArea outline="0" collapsedLevelsAreSubtotals="1" fieldPosition="0"/>
    </format>
    <format dxfId="292">
      <pivotArea dataOnly="0" labelOnly="1" fieldPosition="0">
        <references count="1">
          <reference field="1" count="0"/>
        </references>
      </pivotArea>
    </format>
    <format dxfId="291">
      <pivotArea dataOnly="0" labelOnly="1" grandRow="1" outline="0" fieldPosition="0"/>
    </format>
    <format dxfId="290">
      <pivotArea grandRow="1" outline="0" collapsedLevelsAreSubtotals="1" fieldPosition="0"/>
    </format>
    <format dxfId="289">
      <pivotArea dataOnly="0" labelOnly="1" grandRow="1" outline="0" fieldPosition="0"/>
    </format>
    <format dxfId="288">
      <pivotArea field="1" type="button" dataOnly="0" labelOnly="1" outline="0" axis="axisRow" fieldPosition="0"/>
    </format>
    <format dxfId="287">
      <pivotArea type="all" dataOnly="0" outline="0" fieldPosition="0"/>
    </format>
    <format dxfId="286">
      <pivotArea outline="0" collapsedLevelsAreSubtotals="1" fieldPosition="0"/>
    </format>
    <format dxfId="285">
      <pivotArea field="1" type="button" dataOnly="0" labelOnly="1" outline="0" axis="axisRow" fieldPosition="0"/>
    </format>
    <format dxfId="284">
      <pivotArea dataOnly="0" labelOnly="1" fieldPosition="0">
        <references count="1">
          <reference field="1" count="0"/>
        </references>
      </pivotArea>
    </format>
    <format dxfId="283">
      <pivotArea dataOnly="0" labelOnly="1" grandRow="1" outline="0" fieldPosition="0"/>
    </format>
    <format dxfId="282">
      <pivotArea dataOnly="0" labelOnly="1" outline="0" axis="axisValues" fieldPosition="0"/>
    </format>
    <format dxfId="281">
      <pivotArea collapsedLevelsAreSubtotals="1" fieldPosition="0">
        <references count="1">
          <reference field="1" count="0"/>
        </references>
      </pivotArea>
    </format>
    <format dxfId="280">
      <pivotArea type="all" dataOnly="0" outline="0" fieldPosition="0"/>
    </format>
    <format dxfId="279">
      <pivotArea outline="0" collapsedLevelsAreSubtotals="1" fieldPosition="0"/>
    </format>
    <format dxfId="278">
      <pivotArea field="1" type="button" dataOnly="0" labelOnly="1" outline="0" axis="axisRow" fieldPosition="0"/>
    </format>
    <format dxfId="277">
      <pivotArea dataOnly="0" labelOnly="1" fieldPosition="0">
        <references count="1">
          <reference field="1" count="0"/>
        </references>
      </pivotArea>
    </format>
    <format dxfId="276">
      <pivotArea dataOnly="0" labelOnly="1" grandRow="1" outline="0" fieldPosition="0"/>
    </format>
    <format dxfId="275">
      <pivotArea dataOnly="0" labelOnly="1" outline="0" axis="axisValues" fieldPosition="0"/>
    </format>
    <format dxfId="274">
      <pivotArea dataOnly="0" labelOnly="1" fieldPosition="0">
        <references count="1">
          <reference field="1" count="0"/>
        </references>
      </pivotArea>
    </format>
    <format dxfId="273">
      <pivotArea collapsedLevelsAreSubtotals="1" fieldPosition="0">
        <references count="1">
          <reference field="1" count="0"/>
        </references>
      </pivotArea>
    </format>
    <format dxfId="272">
      <pivotArea dataOnly="0" labelOnly="1" fieldPosition="0">
        <references count="1">
          <reference field="1" count="0"/>
        </references>
      </pivotArea>
    </format>
    <format dxfId="271">
      <pivotArea collapsedLevelsAreSubtotals="1" fieldPosition="0">
        <references count="1">
          <reference field="1" count="0"/>
        </references>
      </pivotArea>
    </format>
  </formats>
  <chartFormats count="4">
    <chartFormat chart="2" format="11" series="1">
      <pivotArea type="data" outline="0" fieldPosition="0">
        <references count="1">
          <reference field="4294967294" count="1" selected="0">
            <x v="0"/>
          </reference>
        </references>
      </pivotArea>
    </chartFormat>
    <chartFormat chart="2" format="12">
      <pivotArea type="data" outline="0" fieldPosition="0">
        <references count="2">
          <reference field="4294967294" count="1" selected="0">
            <x v="0"/>
          </reference>
          <reference field="1" count="1" selected="0">
            <x v="0"/>
          </reference>
        </references>
      </pivotArea>
    </chartFormat>
    <chartFormat chart="2" format="13">
      <pivotArea type="data" outline="0" fieldPosition="0">
        <references count="2">
          <reference field="4294967294" count="1" selected="0">
            <x v="0"/>
          </reference>
          <reference field="1" count="1" selected="0">
            <x v="1"/>
          </reference>
        </references>
      </pivotArea>
    </chartFormat>
    <chartFormat chart="2" format="14">
      <pivotArea type="data" outline="0" fieldPosition="0">
        <references count="2">
          <reference field="4294967294" count="1" selected="0">
            <x v="0"/>
          </reference>
          <reference field="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name="TablaDinámica2" cacheId="44" applyNumberFormats="0" applyBorderFormats="0" applyFontFormats="0" applyPatternFormats="0" applyAlignmentFormats="0" applyWidthHeightFormats="1" dataCaption="Valores" grandTotalCaption="TOTAL" updatedVersion="5" minRefreshableVersion="3" useAutoFormatting="1" itemPrintTitles="1" createdVersion="6" indent="0" outline="1" outlineData="1" multipleFieldFilters="0" chartFormat="22" rowHeaderCaption="DIRECCIÓN/OFICINA">
  <location ref="F7:G17" firstHeaderRow="1" firstDataRow="1" firstDataCol="1" rowPageCount="1" colPageCount="1"/>
  <pivotFields count="19">
    <pivotField axis="axisRow" showAll="0">
      <items count="10">
        <item x="0"/>
        <item x="1"/>
        <item x="2"/>
        <item x="3"/>
        <item x="4"/>
        <item x="7"/>
        <item x="8"/>
        <item x="6"/>
        <item x="5"/>
        <item t="default"/>
      </items>
    </pivotField>
    <pivotField axis="axisPage" multipleItemSelectionAllowed="1" showAll="0">
      <items count="4">
        <item x="0"/>
        <item x="2"/>
        <item x="1"/>
        <item t="default"/>
      </items>
    </pivotField>
    <pivotField showAll="0"/>
    <pivotField showAll="0"/>
    <pivotField dataField="1" showAll="0"/>
    <pivotField showAll="0"/>
    <pivotField showAll="0"/>
    <pivotField showAll="0"/>
    <pivotField showAll="0"/>
    <pivotField showAll="0"/>
    <pivotField showAll="0"/>
    <pivotField showAll="0"/>
    <pivotField numFmtId="166" showAll="0"/>
    <pivotField numFmtId="166" showAll="0"/>
    <pivotField showAll="0"/>
    <pivotField showAll="0"/>
    <pivotField showAll="0"/>
    <pivotField showAll="0"/>
    <pivotField showAll="0"/>
  </pivotFields>
  <rowFields count="1">
    <field x="0"/>
  </rowFields>
  <rowItems count="10">
    <i>
      <x/>
    </i>
    <i>
      <x v="1"/>
    </i>
    <i>
      <x v="2"/>
    </i>
    <i>
      <x v="3"/>
    </i>
    <i>
      <x v="4"/>
    </i>
    <i>
      <x v="5"/>
    </i>
    <i>
      <x v="6"/>
    </i>
    <i>
      <x v="7"/>
    </i>
    <i>
      <x v="8"/>
    </i>
    <i t="grand">
      <x/>
    </i>
  </rowItems>
  <colItems count="1">
    <i/>
  </colItems>
  <pageFields count="1">
    <pageField fld="1" hier="-1"/>
  </pageFields>
  <dataFields count="1">
    <dataField name="Cuenta de DESCRIPCIÓN DEL HALLAZGO/OBSERVACIÓN/INDICIO" fld="4" subtotal="count" baseField="0" baseItem="0"/>
  </dataFields>
  <formats count="45">
    <format dxfId="367">
      <pivotArea field="1" type="button" dataOnly="0" labelOnly="1" outline="0" axis="axisPage" fieldPosition="0"/>
    </format>
    <format dxfId="366">
      <pivotArea dataOnly="0" labelOnly="1" outline="0" fieldPosition="0">
        <references count="1">
          <reference field="1" count="0"/>
        </references>
      </pivotArea>
    </format>
    <format dxfId="365">
      <pivotArea type="all" dataOnly="0" outline="0" fieldPosition="0"/>
    </format>
    <format dxfId="364">
      <pivotArea outline="0" collapsedLevelsAreSubtotals="1" fieldPosition="0"/>
    </format>
    <format dxfId="363">
      <pivotArea field="0" type="button" dataOnly="0" labelOnly="1" outline="0" axis="axisRow" fieldPosition="0"/>
    </format>
    <format dxfId="362">
      <pivotArea dataOnly="0" labelOnly="1" grandRow="1" outline="0" fieldPosition="0"/>
    </format>
    <format dxfId="361">
      <pivotArea dataOnly="0" labelOnly="1" outline="0" axis="axisValues" fieldPosition="0"/>
    </format>
    <format dxfId="360">
      <pivotArea type="all" dataOnly="0" outline="0" fieldPosition="0"/>
    </format>
    <format dxfId="359">
      <pivotArea outline="0" collapsedLevelsAreSubtotals="1" fieldPosition="0"/>
    </format>
    <format dxfId="358">
      <pivotArea field="0" type="button" dataOnly="0" labelOnly="1" outline="0" axis="axisRow" fieldPosition="0"/>
    </format>
    <format dxfId="357">
      <pivotArea dataOnly="0" labelOnly="1" grandRow="1" outline="0" fieldPosition="0"/>
    </format>
    <format dxfId="356">
      <pivotArea dataOnly="0" labelOnly="1" outline="0" axis="axisValues" fieldPosition="0"/>
    </format>
    <format dxfId="355">
      <pivotArea dataOnly="0" labelOnly="1" fieldPosition="0">
        <references count="1">
          <reference field="0" count="0"/>
        </references>
      </pivotArea>
    </format>
    <format dxfId="354">
      <pivotArea type="all" dataOnly="0" outline="0" fieldPosition="0"/>
    </format>
    <format dxfId="353">
      <pivotArea outline="0" collapsedLevelsAreSubtotals="1" fieldPosition="0"/>
    </format>
    <format dxfId="352">
      <pivotArea field="0" type="button" dataOnly="0" labelOnly="1" outline="0" axis="axisRow" fieldPosition="0"/>
    </format>
    <format dxfId="351">
      <pivotArea dataOnly="0" labelOnly="1" fieldPosition="0">
        <references count="1">
          <reference field="0" count="0"/>
        </references>
      </pivotArea>
    </format>
    <format dxfId="350">
      <pivotArea dataOnly="0" labelOnly="1" grandRow="1" outline="0" fieldPosition="0"/>
    </format>
    <format dxfId="349">
      <pivotArea dataOnly="0" labelOnly="1" outline="0" axis="axisValues" fieldPosition="0"/>
    </format>
    <format dxfId="348">
      <pivotArea type="all" dataOnly="0" outline="0" fieldPosition="0"/>
    </format>
    <format dxfId="347">
      <pivotArea outline="0" collapsedLevelsAreSubtotals="1" fieldPosition="0"/>
    </format>
    <format dxfId="346">
      <pivotArea field="0" type="button" dataOnly="0" labelOnly="1" outline="0" axis="axisRow" fieldPosition="0"/>
    </format>
    <format dxfId="345">
      <pivotArea dataOnly="0" labelOnly="1" grandRow="1" outline="0" fieldPosition="0"/>
    </format>
    <format dxfId="344">
      <pivotArea dataOnly="0" labelOnly="1" outline="0" axis="axisValues" fieldPosition="0"/>
    </format>
    <format dxfId="343">
      <pivotArea dataOnly="0" labelOnly="1" grandRow="1" outline="0" fieldPosition="0"/>
    </format>
    <format dxfId="342">
      <pivotArea field="0" type="button" dataOnly="0" labelOnly="1" outline="0" axis="axisRow" fieldPosition="0"/>
    </format>
    <format dxfId="341">
      <pivotArea dataOnly="0" labelOnly="1" outline="0" axis="axisValues" fieldPosition="0"/>
    </format>
    <format dxfId="340">
      <pivotArea collapsedLevelsAreSubtotals="1" fieldPosition="0">
        <references count="1">
          <reference field="0" count="0"/>
        </references>
      </pivotArea>
    </format>
    <format dxfId="339">
      <pivotArea dataOnly="0" labelOnly="1" fieldPosition="0">
        <references count="1">
          <reference field="0" count="0"/>
        </references>
      </pivotArea>
    </format>
    <format dxfId="338">
      <pivotArea type="all" dataOnly="0" outline="0" fieldPosition="0"/>
    </format>
    <format dxfId="337">
      <pivotArea outline="0" collapsedLevelsAreSubtotals="1" fieldPosition="0"/>
    </format>
    <format dxfId="336">
      <pivotArea field="0" type="button" dataOnly="0" labelOnly="1" outline="0" axis="axisRow" fieldPosition="0"/>
    </format>
    <format dxfId="335">
      <pivotArea dataOnly="0" labelOnly="1" fieldPosition="0">
        <references count="1">
          <reference field="0" count="0"/>
        </references>
      </pivotArea>
    </format>
    <format dxfId="334">
      <pivotArea dataOnly="0" labelOnly="1" grandRow="1" outline="0" fieldPosition="0"/>
    </format>
    <format dxfId="333">
      <pivotArea dataOnly="0" labelOnly="1" outline="0" axis="axisValues" fieldPosition="0"/>
    </format>
    <format dxfId="332">
      <pivotArea type="all" dataOnly="0" outline="0" fieldPosition="0"/>
    </format>
    <format dxfId="331">
      <pivotArea outline="0" collapsedLevelsAreSubtotals="1" fieldPosition="0"/>
    </format>
    <format dxfId="330">
      <pivotArea field="0" type="button" dataOnly="0" labelOnly="1" outline="0" axis="axisRow" fieldPosition="0"/>
    </format>
    <format dxfId="329">
      <pivotArea dataOnly="0" labelOnly="1" fieldPosition="0">
        <references count="1">
          <reference field="0" count="0"/>
        </references>
      </pivotArea>
    </format>
    <format dxfId="328">
      <pivotArea dataOnly="0" labelOnly="1" grandRow="1" outline="0" fieldPosition="0"/>
    </format>
    <format dxfId="327">
      <pivotArea dataOnly="0" labelOnly="1" outline="0" axis="axisValues" fieldPosition="0"/>
    </format>
    <format dxfId="326">
      <pivotArea grandRow="1" outline="0" collapsedLevelsAreSubtotals="1" fieldPosition="0"/>
    </format>
    <format dxfId="325">
      <pivotArea dataOnly="0" labelOnly="1" grandRow="1" outline="0" fieldPosition="0"/>
    </format>
    <format dxfId="324">
      <pivotArea collapsedLevelsAreSubtotals="1" fieldPosition="0">
        <references count="1">
          <reference field="0" count="0"/>
        </references>
      </pivotArea>
    </format>
    <format dxfId="323">
      <pivotArea dataOnly="0" labelOnly="1" fieldPosition="0">
        <references count="1">
          <reference field="0" count="0"/>
        </references>
      </pivotArea>
    </format>
  </formats>
  <chartFormats count="1">
    <chartFormat chart="7" format="1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name="TablaDinámica7" cacheId="44" applyNumberFormats="0" applyBorderFormats="0" applyFontFormats="0" applyPatternFormats="0" applyAlignmentFormats="0" applyWidthHeightFormats="1" dataCaption="Valores" grandTotalCaption="TOTAL" updatedVersion="5" minRefreshableVersion="3" useAutoFormatting="1" itemPrintTitles="1" createdVersion="6" indent="0" outline="1" outlineData="1" multipleFieldFilters="0" rowHeaderCaption="DIRECCIÓN/OFICINA">
  <location ref="F37:H66" firstHeaderRow="1" firstDataRow="1" firstDataCol="2" rowPageCount="1" colPageCount="1"/>
  <pivotFields count="19">
    <pivotField name="DIRECCIÓN/" axis="axisRow" compact="0" showAll="0">
      <items count="10">
        <item x="0"/>
        <item x="1"/>
        <item x="2"/>
        <item x="3"/>
        <item x="4"/>
        <item x="7"/>
        <item x="8"/>
        <item x="6"/>
        <item x="5"/>
        <item t="default"/>
      </items>
    </pivotField>
    <pivotField axis="axisPage" multipleItemSelectionAllowed="1" showAll="0" defaultSubtotal="0">
      <items count="3">
        <item x="0"/>
        <item x="1"/>
        <item x="2"/>
      </items>
    </pivotField>
    <pivotField showAll="0"/>
    <pivotField showAll="0"/>
    <pivotField showAll="0"/>
    <pivotField showAll="0"/>
    <pivotField showAll="0"/>
    <pivotField showAll="0"/>
    <pivotField showAll="0"/>
    <pivotField showAll="0"/>
    <pivotField showAll="0"/>
    <pivotField showAll="0"/>
    <pivotField numFmtId="166" showAll="0"/>
    <pivotField numFmtId="166" showAll="0"/>
    <pivotField showAll="0"/>
    <pivotField showAll="0"/>
    <pivotField showAll="0"/>
    <pivotField showAll="0"/>
    <pivotField axis="axisRow" dataField="1" showAll="0" defaultSubtotal="0">
      <items count="3">
        <item x="0"/>
        <item x="1"/>
        <item x="2"/>
      </items>
    </pivotField>
  </pivotFields>
  <rowFields count="2">
    <field x="0"/>
    <field x="18"/>
  </rowFields>
  <rowItems count="29">
    <i>
      <x/>
    </i>
    <i r="1">
      <x/>
    </i>
    <i r="1">
      <x v="1"/>
    </i>
    <i r="1">
      <x v="2"/>
    </i>
    <i>
      <x v="1"/>
    </i>
    <i r="1">
      <x/>
    </i>
    <i r="1">
      <x v="1"/>
    </i>
    <i r="1">
      <x v="2"/>
    </i>
    <i>
      <x v="2"/>
    </i>
    <i r="1">
      <x/>
    </i>
    <i r="1">
      <x v="1"/>
    </i>
    <i r="1">
      <x v="2"/>
    </i>
    <i>
      <x v="3"/>
    </i>
    <i r="1">
      <x/>
    </i>
    <i r="1">
      <x v="1"/>
    </i>
    <i>
      <x v="4"/>
    </i>
    <i r="1">
      <x/>
    </i>
    <i r="1">
      <x v="1"/>
    </i>
    <i>
      <x v="5"/>
    </i>
    <i r="1">
      <x/>
    </i>
    <i>
      <x v="6"/>
    </i>
    <i r="1">
      <x/>
    </i>
    <i r="1">
      <x v="1"/>
    </i>
    <i r="1">
      <x v="2"/>
    </i>
    <i>
      <x v="7"/>
    </i>
    <i r="1">
      <x/>
    </i>
    <i>
      <x v="8"/>
    </i>
    <i r="1">
      <x/>
    </i>
    <i t="grand">
      <x/>
    </i>
  </rowItems>
  <colItems count="1">
    <i/>
  </colItems>
  <pageFields count="1">
    <pageField fld="1" hier="-1"/>
  </pageFields>
  <dataFields count="1">
    <dataField name="TOTAL ESTADO DE CUMPLIMIENTO" fld="18" subtotal="count" baseField="0" baseItem="0" numFmtId="3"/>
  </dataFields>
  <formats count="236">
    <format dxfId="603">
      <pivotArea type="all" dataOnly="0" outline="0" fieldPosition="0"/>
    </format>
    <format dxfId="602">
      <pivotArea outline="0" collapsedLevelsAreSubtotals="1" fieldPosition="0"/>
    </format>
    <format dxfId="601">
      <pivotArea field="0" type="button" dataOnly="0" labelOnly="1" outline="0" axis="axisRow" fieldPosition="0"/>
    </format>
    <format dxfId="600">
      <pivotArea field="18" type="button" dataOnly="0" labelOnly="1" outline="0" axis="axisRow" fieldPosition="1"/>
    </format>
    <format dxfId="599">
      <pivotArea dataOnly="0" labelOnly="1" outline="0" axis="axisValues" fieldPosition="0"/>
    </format>
    <format dxfId="598">
      <pivotArea dataOnly="0" labelOnly="1" outline="0" fieldPosition="0">
        <references count="1">
          <reference field="0" count="0"/>
        </references>
      </pivotArea>
    </format>
    <format dxfId="597">
      <pivotArea dataOnly="0" labelOnly="1" fieldPosition="0">
        <references count="2">
          <reference field="0" count="1" selected="0">
            <x v="0"/>
          </reference>
          <reference field="18" count="2">
            <x v="0"/>
            <x v="1"/>
          </reference>
        </references>
      </pivotArea>
    </format>
    <format dxfId="596">
      <pivotArea dataOnly="0" labelOnly="1" fieldPosition="0">
        <references count="2">
          <reference field="0" count="1" selected="0">
            <x v="1"/>
          </reference>
          <reference field="18" count="2">
            <x v="0"/>
            <x v="1"/>
          </reference>
        </references>
      </pivotArea>
    </format>
    <format dxfId="595">
      <pivotArea dataOnly="0" labelOnly="1" fieldPosition="0">
        <references count="2">
          <reference field="0" count="1" selected="0">
            <x v="2"/>
          </reference>
          <reference field="18" count="2">
            <x v="0"/>
            <x v="1"/>
          </reference>
        </references>
      </pivotArea>
    </format>
    <format dxfId="594">
      <pivotArea dataOnly="0" labelOnly="1" fieldPosition="0">
        <references count="2">
          <reference field="0" count="1" selected="0">
            <x v="3"/>
          </reference>
          <reference field="18" count="0"/>
        </references>
      </pivotArea>
    </format>
    <format dxfId="593">
      <pivotArea dataOnly="0" labelOnly="1" fieldPosition="0">
        <references count="2">
          <reference field="0" count="1" selected="0">
            <x v="4"/>
          </reference>
          <reference field="18" count="2">
            <x v="0"/>
            <x v="1"/>
          </reference>
        </references>
      </pivotArea>
    </format>
    <format dxfId="592">
      <pivotArea dataOnly="0" labelOnly="1" fieldPosition="0">
        <references count="2">
          <reference field="0" count="1" selected="0">
            <x v="5"/>
          </reference>
          <reference field="18" count="2">
            <x v="0"/>
            <x v="1"/>
          </reference>
        </references>
      </pivotArea>
    </format>
    <format dxfId="591">
      <pivotArea type="all" dataOnly="0" outline="0" fieldPosition="0"/>
    </format>
    <format dxfId="590">
      <pivotArea outline="0" collapsedLevelsAreSubtotals="1" fieldPosition="0"/>
    </format>
    <format dxfId="589">
      <pivotArea field="0" type="button" dataOnly="0" labelOnly="1" outline="0" axis="axisRow" fieldPosition="0"/>
    </format>
    <format dxfId="588">
      <pivotArea field="18" type="button" dataOnly="0" labelOnly="1" outline="0" axis="axisRow" fieldPosition="1"/>
    </format>
    <format dxfId="587">
      <pivotArea dataOnly="0" labelOnly="1" outline="0" fieldPosition="0">
        <references count="1">
          <reference field="0" count="0"/>
        </references>
      </pivotArea>
    </format>
    <format dxfId="586">
      <pivotArea dataOnly="0" labelOnly="1" fieldPosition="0">
        <references count="2">
          <reference field="0" count="1" selected="0">
            <x v="0"/>
          </reference>
          <reference field="18" count="2">
            <x v="0"/>
            <x v="1"/>
          </reference>
        </references>
      </pivotArea>
    </format>
    <format dxfId="585">
      <pivotArea dataOnly="0" labelOnly="1" fieldPosition="0">
        <references count="2">
          <reference field="0" count="1" selected="0">
            <x v="1"/>
          </reference>
          <reference field="18" count="2">
            <x v="0"/>
            <x v="1"/>
          </reference>
        </references>
      </pivotArea>
    </format>
    <format dxfId="584">
      <pivotArea dataOnly="0" labelOnly="1" fieldPosition="0">
        <references count="2">
          <reference field="0" count="1" selected="0">
            <x v="2"/>
          </reference>
          <reference field="18" count="2">
            <x v="0"/>
            <x v="1"/>
          </reference>
        </references>
      </pivotArea>
    </format>
    <format dxfId="583">
      <pivotArea dataOnly="0" labelOnly="1" fieldPosition="0">
        <references count="2">
          <reference field="0" count="1" selected="0">
            <x v="3"/>
          </reference>
          <reference field="18" count="0"/>
        </references>
      </pivotArea>
    </format>
    <format dxfId="582">
      <pivotArea dataOnly="0" labelOnly="1" fieldPosition="0">
        <references count="2">
          <reference field="0" count="1" selected="0">
            <x v="4"/>
          </reference>
          <reference field="18" count="2">
            <x v="0"/>
            <x v="1"/>
          </reference>
        </references>
      </pivotArea>
    </format>
    <format dxfId="581">
      <pivotArea dataOnly="0" labelOnly="1" fieldPosition="0">
        <references count="2">
          <reference field="0" count="1" selected="0">
            <x v="5"/>
          </reference>
          <reference field="18" count="2">
            <x v="0"/>
            <x v="1"/>
          </reference>
        </references>
      </pivotArea>
    </format>
    <format dxfId="580">
      <pivotArea dataOnly="0" labelOnly="1" outline="0" axis="axisValues" fieldPosition="0"/>
    </format>
    <format dxfId="579">
      <pivotArea dataOnly="0" labelOnly="1" grandRow="1" outline="0" fieldPosition="0"/>
    </format>
    <format dxfId="578">
      <pivotArea type="all" dataOnly="0" outline="0" fieldPosition="0"/>
    </format>
    <format dxfId="577">
      <pivotArea outline="0" collapsedLevelsAreSubtotals="1" fieldPosition="0"/>
    </format>
    <format dxfId="576">
      <pivotArea field="0" type="button" dataOnly="0" labelOnly="1" outline="0" axis="axisRow" fieldPosition="0"/>
    </format>
    <format dxfId="575">
      <pivotArea field="18" type="button" dataOnly="0" labelOnly="1" outline="0" axis="axisRow" fieldPosition="1"/>
    </format>
    <format dxfId="574">
      <pivotArea dataOnly="0" labelOnly="1" outline="0" fieldPosition="0">
        <references count="1">
          <reference field="0" count="0"/>
        </references>
      </pivotArea>
    </format>
    <format dxfId="573">
      <pivotArea dataOnly="0" labelOnly="1" grandRow="1" outline="0" fieldPosition="0"/>
    </format>
    <format dxfId="572">
      <pivotArea dataOnly="0" labelOnly="1" fieldPosition="0">
        <references count="2">
          <reference field="0" count="1" selected="0">
            <x v="0"/>
          </reference>
          <reference field="18" count="2">
            <x v="0"/>
            <x v="1"/>
          </reference>
        </references>
      </pivotArea>
    </format>
    <format dxfId="571">
      <pivotArea dataOnly="0" labelOnly="1" fieldPosition="0">
        <references count="2">
          <reference field="0" count="1" selected="0">
            <x v="1"/>
          </reference>
          <reference field="18" count="2">
            <x v="0"/>
            <x v="1"/>
          </reference>
        </references>
      </pivotArea>
    </format>
    <format dxfId="570">
      <pivotArea dataOnly="0" labelOnly="1" fieldPosition="0">
        <references count="2">
          <reference field="0" count="1" selected="0">
            <x v="2"/>
          </reference>
          <reference field="18" count="2">
            <x v="0"/>
            <x v="1"/>
          </reference>
        </references>
      </pivotArea>
    </format>
    <format dxfId="569">
      <pivotArea dataOnly="0" labelOnly="1" fieldPosition="0">
        <references count="2">
          <reference field="0" count="1" selected="0">
            <x v="3"/>
          </reference>
          <reference field="18" count="0"/>
        </references>
      </pivotArea>
    </format>
    <format dxfId="568">
      <pivotArea dataOnly="0" labelOnly="1" fieldPosition="0">
        <references count="2">
          <reference field="0" count="1" selected="0">
            <x v="4"/>
          </reference>
          <reference field="18" count="2">
            <x v="0"/>
            <x v="1"/>
          </reference>
        </references>
      </pivotArea>
    </format>
    <format dxfId="567">
      <pivotArea dataOnly="0" labelOnly="1" fieldPosition="0">
        <references count="2">
          <reference field="0" count="1" selected="0">
            <x v="5"/>
          </reference>
          <reference field="18" count="2">
            <x v="0"/>
            <x v="1"/>
          </reference>
        </references>
      </pivotArea>
    </format>
    <format dxfId="566">
      <pivotArea dataOnly="0" labelOnly="1" outline="0" axis="axisValues" fieldPosition="0"/>
    </format>
    <format dxfId="565">
      <pivotArea field="0" type="button" dataOnly="0" labelOnly="1" outline="0" axis="axisRow" fieldPosition="0"/>
    </format>
    <format dxfId="564">
      <pivotArea field="18" type="button" dataOnly="0" labelOnly="1" outline="0" axis="axisRow" fieldPosition="1"/>
    </format>
    <format dxfId="563">
      <pivotArea dataOnly="0" labelOnly="1" outline="0" axis="axisValues" fieldPosition="0"/>
    </format>
    <format dxfId="562">
      <pivotArea type="all" dataOnly="0" outline="0" fieldPosition="0"/>
    </format>
    <format dxfId="561">
      <pivotArea dataOnly="0" labelOnly="1" outline="0" fieldPosition="0">
        <references count="1">
          <reference field="0" count="0"/>
        </references>
      </pivotArea>
    </format>
    <format dxfId="560">
      <pivotArea dataOnly="0" labelOnly="1" outline="0" offset="A256" fieldPosition="0">
        <references count="1">
          <reference field="0" count="1">
            <x v="1"/>
          </reference>
        </references>
      </pivotArea>
    </format>
    <format dxfId="559">
      <pivotArea dataOnly="0" labelOnly="1" outline="0" offset="A256" fieldPosition="0">
        <references count="1">
          <reference field="0" count="1">
            <x v="2"/>
          </reference>
        </references>
      </pivotArea>
    </format>
    <format dxfId="558">
      <pivotArea dataOnly="0" labelOnly="1" outline="0" offset="A256" fieldPosition="0">
        <references count="1">
          <reference field="0" count="1">
            <x v="3"/>
          </reference>
        </references>
      </pivotArea>
    </format>
    <format dxfId="557">
      <pivotArea dataOnly="0" labelOnly="1" outline="0" offset="A256" fieldPosition="0">
        <references count="1">
          <reference field="0" count="1">
            <x v="4"/>
          </reference>
        </references>
      </pivotArea>
    </format>
    <format dxfId="556">
      <pivotArea dataOnly="0" labelOnly="1" outline="0" offset="A256" fieldPosition="0">
        <references count="1">
          <reference field="0" count="1">
            <x v="5"/>
          </reference>
        </references>
      </pivotArea>
    </format>
    <format dxfId="555">
      <pivotArea collapsedLevelsAreSubtotals="1" fieldPosition="0">
        <references count="2">
          <reference field="0" count="1" selected="0">
            <x v="0"/>
          </reference>
          <reference field="18" count="2">
            <x v="0"/>
            <x v="1"/>
          </reference>
        </references>
      </pivotArea>
    </format>
    <format dxfId="554">
      <pivotArea collapsedLevelsAreSubtotals="1" fieldPosition="0">
        <references count="2">
          <reference field="0" count="1" selected="0">
            <x v="2"/>
          </reference>
          <reference field="18" count="2">
            <x v="0"/>
            <x v="1"/>
          </reference>
        </references>
      </pivotArea>
    </format>
    <format dxfId="553">
      <pivotArea collapsedLevelsAreSubtotals="1" fieldPosition="0">
        <references count="2">
          <reference field="0" count="1" selected="0">
            <x v="3"/>
          </reference>
          <reference field="18" count="0"/>
        </references>
      </pivotArea>
    </format>
    <format dxfId="552">
      <pivotArea collapsedLevelsAreSubtotals="1" fieldPosition="0">
        <references count="2">
          <reference field="0" count="1" selected="0">
            <x v="5"/>
          </reference>
          <reference field="18" count="2">
            <x v="0"/>
            <x v="1"/>
          </reference>
        </references>
      </pivotArea>
    </format>
    <format dxfId="551">
      <pivotArea dataOnly="0" labelOnly="1" outline="0" fieldPosition="0">
        <references count="1">
          <reference field="0" count="0"/>
        </references>
      </pivotArea>
    </format>
    <format dxfId="550">
      <pivotArea dataOnly="0" labelOnly="1" fieldPosition="0">
        <references count="2">
          <reference field="0" count="1" selected="0">
            <x v="0"/>
          </reference>
          <reference field="18" count="2">
            <x v="0"/>
            <x v="1"/>
          </reference>
        </references>
      </pivotArea>
    </format>
    <format dxfId="549">
      <pivotArea dataOnly="0" labelOnly="1" fieldPosition="0">
        <references count="2">
          <reference field="0" count="1" selected="0">
            <x v="1"/>
          </reference>
          <reference field="18" count="2">
            <x v="0"/>
            <x v="1"/>
          </reference>
        </references>
      </pivotArea>
    </format>
    <format dxfId="548">
      <pivotArea dataOnly="0" labelOnly="1" fieldPosition="0">
        <references count="2">
          <reference field="0" count="1" selected="0">
            <x v="2"/>
          </reference>
          <reference field="18" count="2">
            <x v="0"/>
            <x v="1"/>
          </reference>
        </references>
      </pivotArea>
    </format>
    <format dxfId="547">
      <pivotArea dataOnly="0" labelOnly="1" fieldPosition="0">
        <references count="2">
          <reference field="0" count="1" selected="0">
            <x v="3"/>
          </reference>
          <reference field="18" count="0"/>
        </references>
      </pivotArea>
    </format>
    <format dxfId="546">
      <pivotArea dataOnly="0" labelOnly="1" fieldPosition="0">
        <references count="2">
          <reference field="0" count="1" selected="0">
            <x v="4"/>
          </reference>
          <reference field="18" count="2">
            <x v="0"/>
            <x v="1"/>
          </reference>
        </references>
      </pivotArea>
    </format>
    <format dxfId="545">
      <pivotArea dataOnly="0" labelOnly="1" fieldPosition="0">
        <references count="2">
          <reference field="0" count="1" selected="0">
            <x v="5"/>
          </reference>
          <reference field="18" count="2">
            <x v="0"/>
            <x v="1"/>
          </reference>
        </references>
      </pivotArea>
    </format>
    <format dxfId="544">
      <pivotArea collapsedLevelsAreSubtotals="1" fieldPosition="0">
        <references count="2">
          <reference field="0" count="1" selected="0">
            <x v="0"/>
          </reference>
          <reference field="18" count="2">
            <x v="0"/>
            <x v="1"/>
          </reference>
        </references>
      </pivotArea>
    </format>
    <format dxfId="543">
      <pivotArea collapsedLevelsAreSubtotals="1" fieldPosition="0">
        <references count="2">
          <reference field="0" count="1" selected="0">
            <x v="2"/>
          </reference>
          <reference field="18" count="2">
            <x v="0"/>
            <x v="1"/>
          </reference>
        </references>
      </pivotArea>
    </format>
    <format dxfId="542">
      <pivotArea collapsedLevelsAreSubtotals="1" fieldPosition="0">
        <references count="2">
          <reference field="0" count="1" selected="0">
            <x v="3"/>
          </reference>
          <reference field="18" count="0"/>
        </references>
      </pivotArea>
    </format>
    <format dxfId="541">
      <pivotArea collapsedLevelsAreSubtotals="1" fieldPosition="0">
        <references count="2">
          <reference field="0" count="1" selected="0">
            <x v="5"/>
          </reference>
          <reference field="18" count="2">
            <x v="0"/>
            <x v="1"/>
          </reference>
        </references>
      </pivotArea>
    </format>
    <format dxfId="540">
      <pivotArea dataOnly="0" labelOnly="1" outline="0" fieldPosition="0">
        <references count="1">
          <reference field="0" count="0"/>
        </references>
      </pivotArea>
    </format>
    <format dxfId="539">
      <pivotArea dataOnly="0" labelOnly="1" fieldPosition="0">
        <references count="2">
          <reference field="0" count="1" selected="0">
            <x v="0"/>
          </reference>
          <reference field="18" count="2">
            <x v="0"/>
            <x v="1"/>
          </reference>
        </references>
      </pivotArea>
    </format>
    <format dxfId="538">
      <pivotArea dataOnly="0" labelOnly="1" fieldPosition="0">
        <references count="2">
          <reference field="0" count="1" selected="0">
            <x v="1"/>
          </reference>
          <reference field="18" count="2">
            <x v="0"/>
            <x v="1"/>
          </reference>
        </references>
      </pivotArea>
    </format>
    <format dxfId="537">
      <pivotArea dataOnly="0" labelOnly="1" fieldPosition="0">
        <references count="2">
          <reference field="0" count="1" selected="0">
            <x v="2"/>
          </reference>
          <reference field="18" count="2">
            <x v="0"/>
            <x v="1"/>
          </reference>
        </references>
      </pivotArea>
    </format>
    <format dxfId="536">
      <pivotArea dataOnly="0" labelOnly="1" fieldPosition="0">
        <references count="2">
          <reference field="0" count="1" selected="0">
            <x v="3"/>
          </reference>
          <reference field="18" count="0"/>
        </references>
      </pivotArea>
    </format>
    <format dxfId="535">
      <pivotArea dataOnly="0" labelOnly="1" fieldPosition="0">
        <references count="2">
          <reference field="0" count="1" selected="0">
            <x v="4"/>
          </reference>
          <reference field="18" count="2">
            <x v="0"/>
            <x v="1"/>
          </reference>
        </references>
      </pivotArea>
    </format>
    <format dxfId="534">
      <pivotArea dataOnly="0" labelOnly="1" fieldPosition="0">
        <references count="2">
          <reference field="0" count="1" selected="0">
            <x v="5"/>
          </reference>
          <reference field="18" count="2">
            <x v="0"/>
            <x v="1"/>
          </reference>
        </references>
      </pivotArea>
    </format>
    <format dxfId="533">
      <pivotArea grandRow="1" outline="0" collapsedLevelsAreSubtotals="1" fieldPosition="0"/>
    </format>
    <format dxfId="532">
      <pivotArea dataOnly="0" labelOnly="1" outline="0" fieldPosition="0">
        <references count="1">
          <reference field="0" count="1">
            <x v="1"/>
          </reference>
        </references>
      </pivotArea>
    </format>
    <format dxfId="531">
      <pivotArea dataOnly="0" labelOnly="1" outline="0" fieldPosition="0">
        <references count="1">
          <reference field="0" count="1">
            <x v="2"/>
          </reference>
        </references>
      </pivotArea>
    </format>
    <format dxfId="530">
      <pivotArea dataOnly="0" labelOnly="1" outline="0" fieldPosition="0">
        <references count="1">
          <reference field="0" count="1">
            <x v="3"/>
          </reference>
        </references>
      </pivotArea>
    </format>
    <format dxfId="529">
      <pivotArea dataOnly="0" labelOnly="1" outline="0" fieldPosition="0">
        <references count="1">
          <reference field="0" count="1">
            <x v="4"/>
          </reference>
        </references>
      </pivotArea>
    </format>
    <format dxfId="528">
      <pivotArea dataOnly="0" labelOnly="1" outline="0" fieldPosition="0">
        <references count="1">
          <reference field="0" count="1">
            <x v="5"/>
          </reference>
        </references>
      </pivotArea>
    </format>
    <format dxfId="527">
      <pivotArea dataOnly="0" labelOnly="1" fieldPosition="0">
        <references count="2">
          <reference field="0" count="1" selected="0">
            <x v="0"/>
          </reference>
          <reference field="18" count="2">
            <x v="0"/>
            <x v="1"/>
          </reference>
        </references>
      </pivotArea>
    </format>
    <format dxfId="526">
      <pivotArea dataOnly="0" labelOnly="1" fieldPosition="0">
        <references count="2">
          <reference field="0" count="1" selected="0">
            <x v="1"/>
          </reference>
          <reference field="18" count="2">
            <x v="0"/>
            <x v="1"/>
          </reference>
        </references>
      </pivotArea>
    </format>
    <format dxfId="525">
      <pivotArea dataOnly="0" labelOnly="1" fieldPosition="0">
        <references count="2">
          <reference field="0" count="1" selected="0">
            <x v="2"/>
          </reference>
          <reference field="18" count="2">
            <x v="0"/>
            <x v="1"/>
          </reference>
        </references>
      </pivotArea>
    </format>
    <format dxfId="524">
      <pivotArea dataOnly="0" labelOnly="1" fieldPosition="0">
        <references count="2">
          <reference field="0" count="1" selected="0">
            <x v="3"/>
          </reference>
          <reference field="18" count="0"/>
        </references>
      </pivotArea>
    </format>
    <format dxfId="523">
      <pivotArea dataOnly="0" labelOnly="1" fieldPosition="0">
        <references count="2">
          <reference field="0" count="1" selected="0">
            <x v="4"/>
          </reference>
          <reference field="18" count="2">
            <x v="0"/>
            <x v="1"/>
          </reference>
        </references>
      </pivotArea>
    </format>
    <format dxfId="522">
      <pivotArea dataOnly="0" labelOnly="1" fieldPosition="0">
        <references count="2">
          <reference field="0" count="1" selected="0">
            <x v="5"/>
          </reference>
          <reference field="18" count="2">
            <x v="0"/>
            <x v="1"/>
          </reference>
        </references>
      </pivotArea>
    </format>
    <format dxfId="521">
      <pivotArea type="all" dataOnly="0" outline="0" fieldPosition="0"/>
    </format>
    <format dxfId="520">
      <pivotArea dataOnly="0" labelOnly="1" grandRow="1" outline="0" fieldPosition="0"/>
    </format>
    <format dxfId="519">
      <pivotArea dataOnly="0" labelOnly="1" fieldPosition="0">
        <references count="2">
          <reference field="0" count="1" selected="0">
            <x v="2"/>
          </reference>
          <reference field="18" count="2">
            <x v="0"/>
            <x v="1"/>
          </reference>
        </references>
      </pivotArea>
    </format>
    <format dxfId="518">
      <pivotArea dataOnly="0" labelOnly="1" fieldPosition="0">
        <references count="2">
          <reference field="0" count="1" selected="0">
            <x v="3"/>
          </reference>
          <reference field="18" count="0"/>
        </references>
      </pivotArea>
    </format>
    <format dxfId="517">
      <pivotArea dataOnly="0" labelOnly="1" fieldPosition="0">
        <references count="2">
          <reference field="0" count="1" selected="0">
            <x v="5"/>
          </reference>
          <reference field="18" count="2">
            <x v="0"/>
            <x v="1"/>
          </reference>
        </references>
      </pivotArea>
    </format>
    <format dxfId="516">
      <pivotArea collapsedLevelsAreSubtotals="1" fieldPosition="0">
        <references count="2">
          <reference field="0" count="1" selected="0">
            <x v="0"/>
          </reference>
          <reference field="18" count="2">
            <x v="0"/>
            <x v="1"/>
          </reference>
        </references>
      </pivotArea>
    </format>
    <format dxfId="515">
      <pivotArea collapsedLevelsAreSubtotals="1" fieldPosition="0">
        <references count="2">
          <reference field="0" count="1" selected="0">
            <x v="1"/>
          </reference>
          <reference field="18" count="2">
            <x v="0"/>
            <x v="1"/>
          </reference>
        </references>
      </pivotArea>
    </format>
    <format dxfId="514">
      <pivotArea collapsedLevelsAreSubtotals="1" fieldPosition="0">
        <references count="2">
          <reference field="0" count="1" selected="0">
            <x v="2"/>
          </reference>
          <reference field="18" count="2">
            <x v="0"/>
            <x v="1"/>
          </reference>
        </references>
      </pivotArea>
    </format>
    <format dxfId="513">
      <pivotArea collapsedLevelsAreSubtotals="1" fieldPosition="0">
        <references count="2">
          <reference field="0" count="1" selected="0">
            <x v="3"/>
          </reference>
          <reference field="18" count="0"/>
        </references>
      </pivotArea>
    </format>
    <format dxfId="512">
      <pivotArea collapsedLevelsAreSubtotals="1" fieldPosition="0">
        <references count="2">
          <reference field="0" count="1" selected="0">
            <x v="5"/>
          </reference>
          <reference field="18" count="2">
            <x v="0"/>
            <x v="1"/>
          </reference>
        </references>
      </pivotArea>
    </format>
    <format dxfId="511">
      <pivotArea dataOnly="0" labelOnly="1" fieldPosition="0">
        <references count="2">
          <reference field="0" count="1" selected="0">
            <x v="0"/>
          </reference>
          <reference field="18" count="2">
            <x v="0"/>
            <x v="1"/>
          </reference>
        </references>
      </pivotArea>
    </format>
    <format dxfId="510">
      <pivotArea dataOnly="0" labelOnly="1" fieldPosition="0">
        <references count="2">
          <reference field="0" count="1" selected="0">
            <x v="1"/>
          </reference>
          <reference field="18" count="2">
            <x v="0"/>
            <x v="1"/>
          </reference>
        </references>
      </pivotArea>
    </format>
    <format dxfId="509">
      <pivotArea dataOnly="0" labelOnly="1" fieldPosition="0">
        <references count="2">
          <reference field="0" count="1" selected="0">
            <x v="2"/>
          </reference>
          <reference field="18" count="2">
            <x v="0"/>
            <x v="1"/>
          </reference>
        </references>
      </pivotArea>
    </format>
    <format dxfId="508">
      <pivotArea dataOnly="0" labelOnly="1" fieldPosition="0">
        <references count="2">
          <reference field="0" count="1" selected="0">
            <x v="3"/>
          </reference>
          <reference field="18" count="0"/>
        </references>
      </pivotArea>
    </format>
    <format dxfId="507">
      <pivotArea dataOnly="0" labelOnly="1" fieldPosition="0">
        <references count="2">
          <reference field="0" count="1" selected="0">
            <x v="5"/>
          </reference>
          <reference field="18" count="2">
            <x v="0"/>
            <x v="1"/>
          </reference>
        </references>
      </pivotArea>
    </format>
    <format dxfId="506">
      <pivotArea collapsedLevelsAreSubtotals="1" fieldPosition="0">
        <references count="2">
          <reference field="0" count="1" selected="0">
            <x v="0"/>
          </reference>
          <reference field="18" count="1">
            <x v="0"/>
          </reference>
        </references>
      </pivotArea>
    </format>
    <format dxfId="505">
      <pivotArea dataOnly="0" labelOnly="1" fieldPosition="0">
        <references count="2">
          <reference field="0" count="1" selected="0">
            <x v="0"/>
          </reference>
          <reference field="18" count="1">
            <x v="0"/>
          </reference>
        </references>
      </pivotArea>
    </format>
    <format dxfId="504">
      <pivotArea collapsedLevelsAreSubtotals="1" fieldPosition="0">
        <references count="2">
          <reference field="0" count="1" selected="0">
            <x v="1"/>
          </reference>
          <reference field="18" count="1">
            <x v="0"/>
          </reference>
        </references>
      </pivotArea>
    </format>
    <format dxfId="503">
      <pivotArea dataOnly="0" labelOnly="1" fieldPosition="0">
        <references count="2">
          <reference field="0" count="1" selected="0">
            <x v="1"/>
          </reference>
          <reference field="18" count="1">
            <x v="0"/>
          </reference>
        </references>
      </pivotArea>
    </format>
    <format dxfId="502">
      <pivotArea collapsedLevelsAreSubtotals="1" fieldPosition="0">
        <references count="2">
          <reference field="0" count="1" selected="0">
            <x v="2"/>
          </reference>
          <reference field="18" count="1">
            <x v="0"/>
          </reference>
        </references>
      </pivotArea>
    </format>
    <format dxfId="501">
      <pivotArea dataOnly="0" labelOnly="1" fieldPosition="0">
        <references count="2">
          <reference field="0" count="1" selected="0">
            <x v="2"/>
          </reference>
          <reference field="18" count="1">
            <x v="0"/>
          </reference>
        </references>
      </pivotArea>
    </format>
    <format dxfId="500">
      <pivotArea collapsedLevelsAreSubtotals="1" fieldPosition="0">
        <references count="2">
          <reference field="0" count="1" selected="0">
            <x v="3"/>
          </reference>
          <reference field="18" count="1">
            <x v="0"/>
          </reference>
        </references>
      </pivotArea>
    </format>
    <format dxfId="499">
      <pivotArea dataOnly="0" labelOnly="1" fieldPosition="0">
        <references count="2">
          <reference field="0" count="1" selected="0">
            <x v="3"/>
          </reference>
          <reference field="18" count="1">
            <x v="0"/>
          </reference>
        </references>
      </pivotArea>
    </format>
    <format dxfId="498">
      <pivotArea grandRow="1" outline="0" collapsedLevelsAreSubtotals="1" fieldPosition="0"/>
    </format>
    <format dxfId="497">
      <pivotArea dataOnly="0" labelOnly="1" grandRow="1" outline="0" offset="IV256" fieldPosition="0"/>
    </format>
    <format dxfId="496">
      <pivotArea grandRow="1" outline="0" collapsedLevelsAreSubtotals="1" fieldPosition="0"/>
    </format>
    <format dxfId="495">
      <pivotArea dataOnly="0" labelOnly="1" grandRow="1" outline="0" offset="IV256" fieldPosition="0"/>
    </format>
    <format dxfId="494">
      <pivotArea dataOnly="0" labelOnly="1" grandRow="1" outline="0" offset="A256" fieldPosition="0"/>
    </format>
    <format dxfId="493">
      <pivotArea dataOnly="0" labelOnly="1" grandRow="1" outline="0" offset="A256" fieldPosition="0"/>
    </format>
    <format dxfId="492">
      <pivotArea type="all" dataOnly="0" outline="0" fieldPosition="0"/>
    </format>
    <format dxfId="491">
      <pivotArea outline="0" collapsedLevelsAreSubtotals="1" fieldPosition="0"/>
    </format>
    <format dxfId="490">
      <pivotArea field="0" type="button" dataOnly="0" labelOnly="1" outline="0" axis="axisRow" fieldPosition="0"/>
    </format>
    <format dxfId="489">
      <pivotArea field="18" type="button" dataOnly="0" labelOnly="1" outline="0" axis="axisRow" fieldPosition="1"/>
    </format>
    <format dxfId="488">
      <pivotArea dataOnly="0" labelOnly="1" outline="0" fieldPosition="0">
        <references count="1">
          <reference field="0" count="0"/>
        </references>
      </pivotArea>
    </format>
    <format dxfId="487">
      <pivotArea dataOnly="0" labelOnly="1" grandRow="1" outline="0" fieldPosition="0"/>
    </format>
    <format dxfId="486">
      <pivotArea dataOnly="0" labelOnly="1" outline="0" axis="axisValues" fieldPosition="0"/>
    </format>
    <format dxfId="485">
      <pivotArea field="1" type="button" dataOnly="0" labelOnly="1" outline="0" axis="axisPage" fieldPosition="0"/>
    </format>
    <format dxfId="484">
      <pivotArea field="1" type="button" dataOnly="0" labelOnly="1" outline="0" axis="axisPage" fieldPosition="0"/>
    </format>
    <format dxfId="483">
      <pivotArea field="0" type="button" dataOnly="0" labelOnly="1" outline="0" axis="axisRow" fieldPosition="0"/>
    </format>
    <format dxfId="482">
      <pivotArea field="18" type="button" dataOnly="0" labelOnly="1" outline="0" axis="axisRow" fieldPosition="1"/>
    </format>
    <format dxfId="481">
      <pivotArea dataOnly="0" labelOnly="1" outline="0" axis="axisValues" fieldPosition="0"/>
    </format>
    <format dxfId="480">
      <pivotArea grandRow="1" outline="0" collapsedLevelsAreSubtotals="1" fieldPosition="0"/>
    </format>
    <format dxfId="479">
      <pivotArea dataOnly="0" labelOnly="1" grandRow="1" outline="0" fieldPosition="0"/>
    </format>
    <format dxfId="478">
      <pivotArea dataOnly="0" labelOnly="1" outline="0" fieldPosition="0">
        <references count="1">
          <reference field="0" count="2">
            <x v="1"/>
            <x v="2"/>
          </reference>
        </references>
      </pivotArea>
    </format>
    <format dxfId="477">
      <pivotArea collapsedLevelsAreSubtotals="1" fieldPosition="0">
        <references count="2">
          <reference field="0" count="1" selected="0">
            <x v="0"/>
          </reference>
          <reference field="18" count="0"/>
        </references>
      </pivotArea>
    </format>
    <format dxfId="476">
      <pivotArea dataOnly="0" labelOnly="1" fieldPosition="0">
        <references count="2">
          <reference field="0" count="1" selected="0">
            <x v="0"/>
          </reference>
          <reference field="18" count="0"/>
        </references>
      </pivotArea>
    </format>
    <format dxfId="475">
      <pivotArea collapsedLevelsAreSubtotals="1" fieldPosition="0">
        <references count="2">
          <reference field="0" count="1" selected="0">
            <x v="1"/>
          </reference>
          <reference field="18" count="0"/>
        </references>
      </pivotArea>
    </format>
    <format dxfId="474">
      <pivotArea dataOnly="0" labelOnly="1" outline="0" fieldPosition="0">
        <references count="1">
          <reference field="0" count="1">
            <x v="1"/>
          </reference>
        </references>
      </pivotArea>
    </format>
    <format dxfId="473">
      <pivotArea dataOnly="0" labelOnly="1" fieldPosition="0">
        <references count="2">
          <reference field="0" count="1" selected="0">
            <x v="1"/>
          </reference>
          <reference field="18" count="0"/>
        </references>
      </pivotArea>
    </format>
    <format dxfId="472">
      <pivotArea collapsedLevelsAreSubtotals="1" fieldPosition="0">
        <references count="2">
          <reference field="0" count="1" selected="0">
            <x v="2"/>
          </reference>
          <reference field="18" count="0"/>
        </references>
      </pivotArea>
    </format>
    <format dxfId="471">
      <pivotArea dataOnly="0" labelOnly="1" outline="0" fieldPosition="0">
        <references count="1">
          <reference field="0" count="1">
            <x v="2"/>
          </reference>
        </references>
      </pivotArea>
    </format>
    <format dxfId="470">
      <pivotArea dataOnly="0" labelOnly="1" fieldPosition="0">
        <references count="2">
          <reference field="0" count="1" selected="0">
            <x v="2"/>
          </reference>
          <reference field="18" count="0"/>
        </references>
      </pivotArea>
    </format>
    <format dxfId="469">
      <pivotArea collapsedLevelsAreSubtotals="1" fieldPosition="0">
        <references count="2">
          <reference field="0" count="1" selected="0">
            <x v="3"/>
          </reference>
          <reference field="18" count="0"/>
        </references>
      </pivotArea>
    </format>
    <format dxfId="468">
      <pivotArea dataOnly="0" labelOnly="1" outline="0" fieldPosition="0">
        <references count="1">
          <reference field="0" count="1">
            <x v="3"/>
          </reference>
        </references>
      </pivotArea>
    </format>
    <format dxfId="467">
      <pivotArea dataOnly="0" labelOnly="1" fieldPosition="0">
        <references count="2">
          <reference field="0" count="1" selected="0">
            <x v="3"/>
          </reference>
          <reference field="18" count="0"/>
        </references>
      </pivotArea>
    </format>
    <format dxfId="466">
      <pivotArea collapsedLevelsAreSubtotals="1" fieldPosition="0">
        <references count="2">
          <reference field="0" count="1" selected="0">
            <x v="4"/>
          </reference>
          <reference field="18" count="0"/>
        </references>
      </pivotArea>
    </format>
    <format dxfId="465">
      <pivotArea dataOnly="0" labelOnly="1" outline="0" fieldPosition="0">
        <references count="1">
          <reference field="0" count="1">
            <x v="4"/>
          </reference>
        </references>
      </pivotArea>
    </format>
    <format dxfId="464">
      <pivotArea dataOnly="0" labelOnly="1" fieldPosition="0">
        <references count="2">
          <reference field="0" count="1" selected="0">
            <x v="4"/>
          </reference>
          <reference field="18" count="0"/>
        </references>
      </pivotArea>
    </format>
    <format dxfId="463">
      <pivotArea dataOnly="0" labelOnly="1" outline="0" fieldPosition="0">
        <references count="1">
          <reference field="0" count="1">
            <x v="5"/>
          </reference>
        </references>
      </pivotArea>
    </format>
    <format dxfId="462">
      <pivotArea collapsedLevelsAreSubtotals="1" fieldPosition="0">
        <references count="2">
          <reference field="0" count="1" selected="0">
            <x v="6"/>
          </reference>
          <reference field="18" count="0"/>
        </references>
      </pivotArea>
    </format>
    <format dxfId="461">
      <pivotArea dataOnly="0" labelOnly="1" fieldPosition="0">
        <references count="2">
          <reference field="0" count="1" selected="0">
            <x v="6"/>
          </reference>
          <reference field="18" count="0"/>
        </references>
      </pivotArea>
    </format>
    <format dxfId="460">
      <pivotArea collapsedLevelsAreSubtotals="1" fieldPosition="0">
        <references count="2">
          <reference field="0" count="1" selected="0">
            <x v="7"/>
          </reference>
          <reference field="18" count="1">
            <x v="1"/>
          </reference>
        </references>
      </pivotArea>
    </format>
    <format dxfId="459">
      <pivotArea dataOnly="0" labelOnly="1" fieldPosition="0">
        <references count="2">
          <reference field="0" count="1" selected="0">
            <x v="7"/>
          </reference>
          <reference field="18" count="1">
            <x v="1"/>
          </reference>
        </references>
      </pivotArea>
    </format>
    <format dxfId="458">
      <pivotArea dataOnly="0" labelOnly="1" outline="0" fieldPosition="0">
        <references count="1">
          <reference field="0" count="1">
            <x v="1"/>
          </reference>
        </references>
      </pivotArea>
    </format>
    <format dxfId="457">
      <pivotArea dataOnly="0" labelOnly="1" outline="0" fieldPosition="0">
        <references count="1">
          <reference field="0" count="1">
            <x v="2"/>
          </reference>
        </references>
      </pivotArea>
    </format>
    <format dxfId="456">
      <pivotArea dataOnly="0" labelOnly="1" outline="0" fieldPosition="0">
        <references count="1">
          <reference field="0" count="1">
            <x v="4"/>
          </reference>
        </references>
      </pivotArea>
    </format>
    <format dxfId="455">
      <pivotArea dataOnly="0" labelOnly="1" outline="0" fieldPosition="0">
        <references count="1">
          <reference field="0" count="1">
            <x v="3"/>
          </reference>
        </references>
      </pivotArea>
    </format>
    <format dxfId="454">
      <pivotArea dataOnly="0" labelOnly="1" outline="0" fieldPosition="0">
        <references count="1">
          <reference field="0" count="1">
            <x v="5"/>
          </reference>
        </references>
      </pivotArea>
    </format>
    <format dxfId="453">
      <pivotArea type="all" dataOnly="0" outline="0" fieldPosition="0"/>
    </format>
    <format dxfId="452">
      <pivotArea dataOnly="0" labelOnly="1" fieldPosition="0">
        <references count="2">
          <reference field="0" count="1" selected="0">
            <x v="0"/>
          </reference>
          <reference field="18" count="2">
            <x v="0"/>
            <x v="1"/>
          </reference>
        </references>
      </pivotArea>
    </format>
    <format dxfId="451">
      <pivotArea dataOnly="0" labelOnly="1" fieldPosition="0">
        <references count="2">
          <reference field="0" count="1" selected="0">
            <x v="1"/>
          </reference>
          <reference field="18" count="2">
            <x v="0"/>
            <x v="1"/>
          </reference>
        </references>
      </pivotArea>
    </format>
    <format dxfId="450">
      <pivotArea dataOnly="0" labelOnly="1" fieldPosition="0">
        <references count="2">
          <reference field="0" count="1" selected="0">
            <x v="2"/>
          </reference>
          <reference field="18" count="2">
            <x v="0"/>
            <x v="1"/>
          </reference>
        </references>
      </pivotArea>
    </format>
    <format dxfId="449">
      <pivotArea dataOnly="0" labelOnly="1" fieldPosition="0">
        <references count="2">
          <reference field="0" count="1" selected="0">
            <x v="3"/>
          </reference>
          <reference field="18" count="0"/>
        </references>
      </pivotArea>
    </format>
    <format dxfId="448">
      <pivotArea dataOnly="0" labelOnly="1" fieldPosition="0">
        <references count="2">
          <reference field="0" count="1" selected="0">
            <x v="4"/>
          </reference>
          <reference field="18" count="2">
            <x v="0"/>
            <x v="1"/>
          </reference>
        </references>
      </pivotArea>
    </format>
    <format dxfId="447">
      <pivotArea outline="0" fieldPosition="0">
        <references count="1">
          <reference field="4294967294" count="1">
            <x v="0"/>
          </reference>
        </references>
      </pivotArea>
    </format>
    <format dxfId="446">
      <pivotArea dataOnly="0" fieldPosition="0">
        <references count="1">
          <reference field="18" count="1">
            <x v="0"/>
          </reference>
        </references>
      </pivotArea>
    </format>
    <format dxfId="445">
      <pivotArea collapsedLevelsAreSubtotals="1" fieldPosition="0">
        <references count="2">
          <reference field="0" count="1" selected="0">
            <x v="0"/>
          </reference>
          <reference field="18" count="1">
            <x v="1"/>
          </reference>
        </references>
      </pivotArea>
    </format>
    <format dxfId="444">
      <pivotArea dataOnly="0" labelOnly="1" fieldPosition="0">
        <references count="2">
          <reference field="0" count="1" selected="0">
            <x v="0"/>
          </reference>
          <reference field="18" count="1">
            <x v="1"/>
          </reference>
        </references>
      </pivotArea>
    </format>
    <format dxfId="443">
      <pivotArea collapsedLevelsAreSubtotals="1" fieldPosition="0">
        <references count="2">
          <reference field="0" count="1" selected="0">
            <x v="1"/>
          </reference>
          <reference field="18" count="1">
            <x v="1"/>
          </reference>
        </references>
      </pivotArea>
    </format>
    <format dxfId="442">
      <pivotArea dataOnly="0" labelOnly="1" fieldPosition="0">
        <references count="2">
          <reference field="0" count="1" selected="0">
            <x v="1"/>
          </reference>
          <reference field="18" count="1">
            <x v="1"/>
          </reference>
        </references>
      </pivotArea>
    </format>
    <format dxfId="441">
      <pivotArea collapsedLevelsAreSubtotals="1" fieldPosition="0">
        <references count="2">
          <reference field="0" count="1" selected="0">
            <x v="2"/>
          </reference>
          <reference field="18" count="1">
            <x v="1"/>
          </reference>
        </references>
      </pivotArea>
    </format>
    <format dxfId="440">
      <pivotArea dataOnly="0" labelOnly="1" fieldPosition="0">
        <references count="2">
          <reference field="0" count="1" selected="0">
            <x v="2"/>
          </reference>
          <reference field="18" count="1">
            <x v="1"/>
          </reference>
        </references>
      </pivotArea>
    </format>
    <format dxfId="439">
      <pivotArea collapsedLevelsAreSubtotals="1" fieldPosition="0">
        <references count="2">
          <reference field="0" count="1" selected="0">
            <x v="3"/>
          </reference>
          <reference field="18" count="1">
            <x v="1"/>
          </reference>
        </references>
      </pivotArea>
    </format>
    <format dxfId="438">
      <pivotArea dataOnly="0" labelOnly="1" fieldPosition="0">
        <references count="2">
          <reference field="0" count="1" selected="0">
            <x v="3"/>
          </reference>
          <reference field="18" count="1">
            <x v="1"/>
          </reference>
        </references>
      </pivotArea>
    </format>
    <format dxfId="437">
      <pivotArea collapsedLevelsAreSubtotals="1" fieldPosition="0">
        <references count="2">
          <reference field="0" count="1" selected="0">
            <x v="4"/>
          </reference>
          <reference field="18" count="1">
            <x v="1"/>
          </reference>
        </references>
      </pivotArea>
    </format>
    <format dxfId="436">
      <pivotArea dataOnly="0" labelOnly="1" fieldPosition="0">
        <references count="2">
          <reference field="0" count="1" selected="0">
            <x v="4"/>
          </reference>
          <reference field="18" count="1">
            <x v="1"/>
          </reference>
        </references>
      </pivotArea>
    </format>
    <format dxfId="435">
      <pivotArea type="all" dataOnly="0" outline="0" fieldPosition="0"/>
    </format>
    <format dxfId="434">
      <pivotArea outline="0" collapsedLevelsAreSubtotals="1" fieldPosition="0"/>
    </format>
    <format dxfId="433">
      <pivotArea field="0" type="button" dataOnly="0" labelOnly="1" outline="0" axis="axisRow" fieldPosition="0"/>
    </format>
    <format dxfId="432">
      <pivotArea field="18" type="button" dataOnly="0" labelOnly="1" outline="0" axis="axisRow" fieldPosition="1"/>
    </format>
    <format dxfId="431">
      <pivotArea dataOnly="0" labelOnly="1" outline="0" fieldPosition="0">
        <references count="1">
          <reference field="0" count="0"/>
        </references>
      </pivotArea>
    </format>
    <format dxfId="430">
      <pivotArea dataOnly="0" labelOnly="1" grandRow="1" outline="0" fieldPosition="0"/>
    </format>
    <format dxfId="429">
      <pivotArea dataOnly="0" labelOnly="1" fieldPosition="0">
        <references count="2">
          <reference field="0" count="1" selected="0">
            <x v="0"/>
          </reference>
          <reference field="18" count="2">
            <x v="0"/>
            <x v="1"/>
          </reference>
        </references>
      </pivotArea>
    </format>
    <format dxfId="428">
      <pivotArea dataOnly="0" labelOnly="1" fieldPosition="0">
        <references count="2">
          <reference field="0" count="1" selected="0">
            <x v="3"/>
          </reference>
          <reference field="18" count="2">
            <x v="0"/>
            <x v="1"/>
          </reference>
        </references>
      </pivotArea>
    </format>
    <format dxfId="427">
      <pivotArea dataOnly="0" labelOnly="1" fieldPosition="0">
        <references count="2">
          <reference field="0" count="1" selected="0">
            <x v="7"/>
          </reference>
          <reference field="18" count="2">
            <x v="0"/>
            <x v="1"/>
          </reference>
        </references>
      </pivotArea>
    </format>
    <format dxfId="426">
      <pivotArea dataOnly="0" labelOnly="1" outline="0" axis="axisValues" fieldPosition="0"/>
    </format>
    <format dxfId="425">
      <pivotArea fieldPosition="0">
        <references count="1">
          <reference field="0" count="1">
            <x v="0"/>
          </reference>
        </references>
      </pivotArea>
    </format>
    <format dxfId="424">
      <pivotArea collapsedLevelsAreSubtotals="1" fieldPosition="0">
        <references count="2">
          <reference field="0" count="1" selected="0">
            <x v="0"/>
          </reference>
          <reference field="18" count="0"/>
        </references>
      </pivotArea>
    </format>
    <format dxfId="423">
      <pivotArea dataOnly="0" labelOnly="1" outline="0" fieldPosition="0">
        <references count="1">
          <reference field="0" count="1">
            <x v="0"/>
          </reference>
        </references>
      </pivotArea>
    </format>
    <format dxfId="422">
      <pivotArea dataOnly="0" labelOnly="1" fieldPosition="0">
        <references count="2">
          <reference field="0" count="1" selected="0">
            <x v="0"/>
          </reference>
          <reference field="18" count="0"/>
        </references>
      </pivotArea>
    </format>
    <format dxfId="421">
      <pivotArea fieldPosition="0">
        <references count="1">
          <reference field="0" count="1">
            <x v="1"/>
          </reference>
        </references>
      </pivotArea>
    </format>
    <format dxfId="420">
      <pivotArea collapsedLevelsAreSubtotals="1" fieldPosition="0">
        <references count="2">
          <reference field="0" count="1" selected="0">
            <x v="1"/>
          </reference>
          <reference field="18" count="2">
            <x v="0"/>
            <x v="1"/>
          </reference>
        </references>
      </pivotArea>
    </format>
    <format dxfId="419">
      <pivotArea dataOnly="0" labelOnly="1" outline="0" fieldPosition="0">
        <references count="1">
          <reference field="0" count="1">
            <x v="1"/>
          </reference>
        </references>
      </pivotArea>
    </format>
    <format dxfId="418">
      <pivotArea dataOnly="0" labelOnly="1" fieldPosition="0">
        <references count="2">
          <reference field="0" count="1" selected="0">
            <x v="1"/>
          </reference>
          <reference field="18" count="2">
            <x v="0"/>
            <x v="1"/>
          </reference>
        </references>
      </pivotArea>
    </format>
    <format dxfId="417">
      <pivotArea fieldPosition="0">
        <references count="1">
          <reference field="0" count="1">
            <x v="2"/>
          </reference>
        </references>
      </pivotArea>
    </format>
    <format dxfId="416">
      <pivotArea collapsedLevelsAreSubtotals="1" fieldPosition="0">
        <references count="2">
          <reference field="0" count="1" selected="0">
            <x v="2"/>
          </reference>
          <reference field="18" count="2">
            <x v="0"/>
            <x v="1"/>
          </reference>
        </references>
      </pivotArea>
    </format>
    <format dxfId="415">
      <pivotArea dataOnly="0" labelOnly="1" outline="0" fieldPosition="0">
        <references count="1">
          <reference field="0" count="1">
            <x v="2"/>
          </reference>
        </references>
      </pivotArea>
    </format>
    <format dxfId="414">
      <pivotArea dataOnly="0" labelOnly="1" fieldPosition="0">
        <references count="2">
          <reference field="0" count="1" selected="0">
            <x v="2"/>
          </reference>
          <reference field="18" count="2">
            <x v="0"/>
            <x v="1"/>
          </reference>
        </references>
      </pivotArea>
    </format>
    <format dxfId="413">
      <pivotArea fieldPosition="0">
        <references count="1">
          <reference field="0" count="1">
            <x v="3"/>
          </reference>
        </references>
      </pivotArea>
    </format>
    <format dxfId="412">
      <pivotArea collapsedLevelsAreSubtotals="1" fieldPosition="0">
        <references count="2">
          <reference field="0" count="1" selected="0">
            <x v="3"/>
          </reference>
          <reference field="18" count="0"/>
        </references>
      </pivotArea>
    </format>
    <format dxfId="411">
      <pivotArea dataOnly="0" labelOnly="1" outline="0" fieldPosition="0">
        <references count="1">
          <reference field="0" count="1">
            <x v="3"/>
          </reference>
        </references>
      </pivotArea>
    </format>
    <format dxfId="410">
      <pivotArea dataOnly="0" labelOnly="1" fieldPosition="0">
        <references count="2">
          <reference field="0" count="1" selected="0">
            <x v="3"/>
          </reference>
          <reference field="18" count="0"/>
        </references>
      </pivotArea>
    </format>
    <format dxfId="409">
      <pivotArea fieldPosition="0">
        <references count="1">
          <reference field="0" count="1">
            <x v="4"/>
          </reference>
        </references>
      </pivotArea>
    </format>
    <format dxfId="408">
      <pivotArea dataOnly="0" labelOnly="1" fieldPosition="0">
        <references count="2">
          <reference field="0" count="1" selected="0">
            <x v="4"/>
          </reference>
          <reference field="18" count="2">
            <x v="0"/>
            <x v="1"/>
          </reference>
        </references>
      </pivotArea>
    </format>
    <format dxfId="407">
      <pivotArea fieldPosition="0">
        <references count="1">
          <reference field="0" count="1">
            <x v="5"/>
          </reference>
        </references>
      </pivotArea>
    </format>
    <format dxfId="406">
      <pivotArea collapsedLevelsAreSubtotals="1" fieldPosition="0">
        <references count="2">
          <reference field="0" count="1" selected="0">
            <x v="5"/>
          </reference>
          <reference field="18" count="1">
            <x v="0"/>
          </reference>
        </references>
      </pivotArea>
    </format>
    <format dxfId="405">
      <pivotArea dataOnly="0" labelOnly="1" outline="0" fieldPosition="0">
        <references count="1">
          <reference field="0" count="1">
            <x v="5"/>
          </reference>
        </references>
      </pivotArea>
    </format>
    <format dxfId="404">
      <pivotArea dataOnly="0" labelOnly="1" fieldPosition="0">
        <references count="2">
          <reference field="0" count="1" selected="0">
            <x v="5"/>
          </reference>
          <reference field="18" count="1">
            <x v="0"/>
          </reference>
        </references>
      </pivotArea>
    </format>
    <format dxfId="403">
      <pivotArea fieldPosition="0">
        <references count="1">
          <reference field="0" count="1">
            <x v="6"/>
          </reference>
        </references>
      </pivotArea>
    </format>
    <format dxfId="402">
      <pivotArea collapsedLevelsAreSubtotals="1" fieldPosition="0">
        <references count="2">
          <reference field="0" count="1" selected="0">
            <x v="6"/>
          </reference>
          <reference field="18" count="1">
            <x v="0"/>
          </reference>
        </references>
      </pivotArea>
    </format>
    <format dxfId="401">
      <pivotArea dataOnly="0" labelOnly="1" outline="0" fieldPosition="0">
        <references count="1">
          <reference field="0" count="1">
            <x v="6"/>
          </reference>
        </references>
      </pivotArea>
    </format>
    <format dxfId="400">
      <pivotArea dataOnly="0" labelOnly="1" fieldPosition="0">
        <references count="2">
          <reference field="0" count="1" selected="0">
            <x v="6"/>
          </reference>
          <reference field="18" count="1">
            <x v="0"/>
          </reference>
        </references>
      </pivotArea>
    </format>
    <format dxfId="399">
      <pivotArea fieldPosition="0">
        <references count="1">
          <reference field="0" count="1">
            <x v="7"/>
          </reference>
        </references>
      </pivotArea>
    </format>
    <format dxfId="398">
      <pivotArea collapsedLevelsAreSubtotals="1" fieldPosition="0">
        <references count="2">
          <reference field="0" count="1" selected="0">
            <x v="7"/>
          </reference>
          <reference field="18" count="1">
            <x v="0"/>
          </reference>
        </references>
      </pivotArea>
    </format>
    <format dxfId="397">
      <pivotArea dataOnly="0" labelOnly="1" outline="0" fieldPosition="0">
        <references count="1">
          <reference field="0" count="1">
            <x v="7"/>
          </reference>
        </references>
      </pivotArea>
    </format>
    <format dxfId="396">
      <pivotArea dataOnly="0" labelOnly="1" fieldPosition="0">
        <references count="2">
          <reference field="0" count="1" selected="0">
            <x v="7"/>
          </reference>
          <reference field="18" count="1">
            <x v="0"/>
          </reference>
        </references>
      </pivotArea>
    </format>
    <format dxfId="395">
      <pivotArea type="all" dataOnly="0" outline="0" fieldPosition="0"/>
    </format>
    <format dxfId="394">
      <pivotArea outline="0" collapsedLevelsAreSubtotals="1" fieldPosition="0"/>
    </format>
    <format dxfId="393">
      <pivotArea field="0" type="button" dataOnly="0" labelOnly="1" outline="0" axis="axisRow" fieldPosition="0"/>
    </format>
    <format dxfId="392">
      <pivotArea field="18" type="button" dataOnly="0" labelOnly="1" outline="0" axis="axisRow" fieldPosition="1"/>
    </format>
    <format dxfId="391">
      <pivotArea dataOnly="0" labelOnly="1" outline="0" fieldPosition="0">
        <references count="1">
          <reference field="0" count="0"/>
        </references>
      </pivotArea>
    </format>
    <format dxfId="390">
      <pivotArea dataOnly="0" labelOnly="1" grandRow="1" outline="0" fieldPosition="0"/>
    </format>
    <format dxfId="389">
      <pivotArea dataOnly="0" labelOnly="1" fieldPosition="0">
        <references count="2">
          <reference field="0" count="1" selected="0">
            <x v="0"/>
          </reference>
          <reference field="18" count="0"/>
        </references>
      </pivotArea>
    </format>
    <format dxfId="388">
      <pivotArea dataOnly="0" labelOnly="1" fieldPosition="0">
        <references count="2">
          <reference field="0" count="1" selected="0">
            <x v="1"/>
          </reference>
          <reference field="18" count="0"/>
        </references>
      </pivotArea>
    </format>
    <format dxfId="387">
      <pivotArea dataOnly="0" labelOnly="1" fieldPosition="0">
        <references count="2">
          <reference field="0" count="1" selected="0">
            <x v="2"/>
          </reference>
          <reference field="18" count="0"/>
        </references>
      </pivotArea>
    </format>
    <format dxfId="386">
      <pivotArea dataOnly="0" labelOnly="1" fieldPosition="0">
        <references count="2">
          <reference field="0" count="1" selected="0">
            <x v="3"/>
          </reference>
          <reference field="18" count="0"/>
        </references>
      </pivotArea>
    </format>
    <format dxfId="385">
      <pivotArea dataOnly="0" labelOnly="1" fieldPosition="0">
        <references count="2">
          <reference field="0" count="1" selected="0">
            <x v="4"/>
          </reference>
          <reference field="18" count="0"/>
        </references>
      </pivotArea>
    </format>
    <format dxfId="384">
      <pivotArea dataOnly="0" labelOnly="1" fieldPosition="0">
        <references count="2">
          <reference field="0" count="1" selected="0">
            <x v="5"/>
          </reference>
          <reference field="18" count="1">
            <x v="0"/>
          </reference>
        </references>
      </pivotArea>
    </format>
    <format dxfId="383">
      <pivotArea dataOnly="0" labelOnly="1" fieldPosition="0">
        <references count="2">
          <reference field="0" count="1" selected="0">
            <x v="6"/>
          </reference>
          <reference field="18" count="1">
            <x v="0"/>
          </reference>
        </references>
      </pivotArea>
    </format>
    <format dxfId="382">
      <pivotArea dataOnly="0" labelOnly="1" fieldPosition="0">
        <references count="2">
          <reference field="0" count="1" selected="0">
            <x v="7"/>
          </reference>
          <reference field="18" count="1">
            <x v="0"/>
          </reference>
        </references>
      </pivotArea>
    </format>
    <format dxfId="381">
      <pivotArea dataOnly="0" labelOnly="1" outline="0" axis="axisValues" fieldPosition="0"/>
    </format>
    <format dxfId="380">
      <pivotArea collapsedLevelsAreSubtotals="1" fieldPosition="0">
        <references count="2">
          <reference field="0" count="1" selected="0">
            <x v="4"/>
          </reference>
          <reference field="18" count="0"/>
        </references>
      </pivotArea>
    </format>
    <format dxfId="379">
      <pivotArea dataOnly="0" labelOnly="1" outline="0" fieldPosition="0">
        <references count="1">
          <reference field="0" count="1">
            <x v="4"/>
          </reference>
        </references>
      </pivotArea>
    </format>
    <format dxfId="378">
      <pivotArea dataOnly="0" labelOnly="1" fieldPosition="0">
        <references count="2">
          <reference field="0" count="1" selected="0">
            <x v="4"/>
          </reference>
          <reference field="18" count="0"/>
        </references>
      </pivotArea>
    </format>
    <format dxfId="377">
      <pivotArea collapsedLevelsAreSubtotals="1" fieldPosition="0">
        <references count="2">
          <reference field="0" count="1" selected="0">
            <x v="0"/>
          </reference>
          <reference field="18" count="1">
            <x v="2"/>
          </reference>
        </references>
      </pivotArea>
    </format>
    <format dxfId="376">
      <pivotArea dataOnly="0" labelOnly="1" fieldPosition="0">
        <references count="2">
          <reference field="0" count="1" selected="0">
            <x v="0"/>
          </reference>
          <reference field="18" count="1">
            <x v="2"/>
          </reference>
        </references>
      </pivotArea>
    </format>
    <format dxfId="375">
      <pivotArea collapsedLevelsAreSubtotals="1" fieldPosition="0">
        <references count="2">
          <reference field="0" count="1" selected="0">
            <x v="1"/>
          </reference>
          <reference field="18" count="1">
            <x v="2"/>
          </reference>
        </references>
      </pivotArea>
    </format>
    <format dxfId="374">
      <pivotArea dataOnly="0" labelOnly="1" fieldPosition="0">
        <references count="2">
          <reference field="0" count="1" selected="0">
            <x v="1"/>
          </reference>
          <reference field="18" count="1">
            <x v="2"/>
          </reference>
        </references>
      </pivotArea>
    </format>
    <format dxfId="373">
      <pivotArea collapsedLevelsAreSubtotals="1" fieldPosition="0">
        <references count="2">
          <reference field="0" count="1" selected="0">
            <x v="8"/>
          </reference>
          <reference field="18" count="1">
            <x v="1"/>
          </reference>
        </references>
      </pivotArea>
    </format>
    <format dxfId="372">
      <pivotArea dataOnly="0" labelOnly="1" fieldPosition="0">
        <references count="2">
          <reference field="0" count="1" selected="0">
            <x v="8"/>
          </reference>
          <reference field="18" count="1">
            <x v="1"/>
          </reference>
        </references>
      </pivotArea>
    </format>
    <format dxfId="371">
      <pivotArea fieldPosition="0">
        <references count="1">
          <reference field="0" count="1">
            <x v="8"/>
          </reference>
        </references>
      </pivotArea>
    </format>
    <format dxfId="370">
      <pivotArea dataOnly="0" labelOnly="1" outline="0" fieldPosition="0">
        <references count="1">
          <reference field="0" count="1">
            <x v="8"/>
          </reference>
        </references>
      </pivotArea>
    </format>
    <format dxfId="369">
      <pivotArea collapsedLevelsAreSubtotals="1" fieldPosition="0">
        <references count="2">
          <reference field="0" count="1" selected="0">
            <x v="3"/>
          </reference>
          <reference field="18" count="1">
            <x v="2"/>
          </reference>
        </references>
      </pivotArea>
    </format>
    <format dxfId="368">
      <pivotArea dataOnly="0" labelOnly="1" fieldPosition="0">
        <references count="2">
          <reference field="0" count="1" selected="0">
            <x v="3"/>
          </reference>
          <reference field="18" count="1">
            <x v="2"/>
          </reference>
        </references>
      </pivotArea>
    </format>
  </formats>
  <pivotTableStyleInfo name="PivotStyleLight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name="TablaDinámica10"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outline="1" outlineData="1" multipleFieldFilters="0" chartFormat="9">
  <location ref="AD3:AF5" firstHeaderRow="1" firstDataRow="2" firstDataCol="1"/>
  <pivotFields count="5">
    <pivotField axis="axisRow" showAll="0">
      <items count="8">
        <item m="1" x="5"/>
        <item x="0"/>
        <item m="1" x="1"/>
        <item m="1" x="3"/>
        <item m="1" x="2"/>
        <item m="1" x="6"/>
        <item m="1" x="4"/>
        <item t="default"/>
      </items>
    </pivotField>
    <pivotField axis="axisCol" showAll="0">
      <items count="6">
        <item x="0"/>
        <item m="1" x="3"/>
        <item m="1" x="1"/>
        <item m="1" x="2"/>
        <item f="1" x="4"/>
        <item t="default"/>
      </items>
    </pivotField>
    <pivotField showAll="0"/>
    <pivotField showAll="0"/>
    <pivotField dataField="1" showAll="0"/>
  </pivotFields>
  <rowFields count="1">
    <field x="0"/>
  </rowFields>
  <rowItems count="1">
    <i>
      <x v="1"/>
    </i>
  </rowItems>
  <colFields count="1">
    <field x="1"/>
  </colFields>
  <colItems count="2">
    <i>
      <x/>
    </i>
    <i>
      <x v="4"/>
    </i>
  </colItems>
  <dataFields count="1">
    <dataField name="Cuenta de DESCRIPCIÓN DEL HALLAZGO/OBSERVACIÓN/ITEM" fld="4" subtotal="count" baseField="0" baseItem="0"/>
  </dataFields>
  <formats count="20">
    <format dxfId="623">
      <pivotArea type="all" dataOnly="0" outline="0" fieldPosition="0"/>
    </format>
    <format dxfId="622">
      <pivotArea outline="0" collapsedLevelsAreSubtotals="1" fieldPosition="0"/>
    </format>
    <format dxfId="621">
      <pivotArea field="0" type="button" dataOnly="0" labelOnly="1" outline="0" axis="axisRow" fieldPosition="0"/>
    </format>
    <format dxfId="620">
      <pivotArea dataOnly="0" labelOnly="1" fieldPosition="0">
        <references count="1">
          <reference field="0" count="0"/>
        </references>
      </pivotArea>
    </format>
    <format dxfId="619">
      <pivotArea dataOnly="0" labelOnly="1" fieldPosition="0">
        <references count="1">
          <reference field="1" count="0"/>
        </references>
      </pivotArea>
    </format>
    <format dxfId="618">
      <pivotArea type="origin" dataOnly="0" labelOnly="1" outline="0" fieldPosition="0"/>
    </format>
    <format dxfId="617">
      <pivotArea field="1" type="button" dataOnly="0" labelOnly="1" outline="0" axis="axisCol" fieldPosition="0"/>
    </format>
    <format dxfId="616">
      <pivotArea type="topRight" dataOnly="0" labelOnly="1" outline="0" fieldPosition="0"/>
    </format>
    <format dxfId="615">
      <pivotArea field="0" type="button" dataOnly="0" labelOnly="1" outline="0" axis="axisRow" fieldPosition="0"/>
    </format>
    <format dxfId="614">
      <pivotArea dataOnly="0" labelOnly="1" fieldPosition="0">
        <references count="1">
          <reference field="1" count="0"/>
        </references>
      </pivotArea>
    </format>
    <format dxfId="613">
      <pivotArea outline="0" collapsedLevelsAreSubtotals="1" fieldPosition="0"/>
    </format>
    <format dxfId="612">
      <pivotArea dataOnly="0" labelOnly="1" fieldPosition="0">
        <references count="1">
          <reference field="0" count="0"/>
        </references>
      </pivotArea>
    </format>
    <format dxfId="611">
      <pivotArea type="all" dataOnly="0" outline="0" fieldPosition="0"/>
    </format>
    <format dxfId="610">
      <pivotArea outline="0" collapsedLevelsAreSubtotals="1" fieldPosition="0"/>
    </format>
    <format dxfId="609">
      <pivotArea type="origin" dataOnly="0" labelOnly="1" outline="0" fieldPosition="0"/>
    </format>
    <format dxfId="608">
      <pivotArea field="1" type="button" dataOnly="0" labelOnly="1" outline="0" axis="axisCol" fieldPosition="0"/>
    </format>
    <format dxfId="607">
      <pivotArea type="topRight" dataOnly="0" labelOnly="1" outline="0" fieldPosition="0"/>
    </format>
    <format dxfId="606">
      <pivotArea field="0" type="button" dataOnly="0" labelOnly="1" outline="0" axis="axisRow" fieldPosition="0"/>
    </format>
    <format dxfId="605">
      <pivotArea dataOnly="0" labelOnly="1" fieldPosition="0">
        <references count="1">
          <reference field="0" count="0"/>
        </references>
      </pivotArea>
    </format>
    <format dxfId="604">
      <pivotArea dataOnly="0" labelOnly="1" fieldPosition="0">
        <references count="1">
          <reference field="1" count="0"/>
        </references>
      </pivotArea>
    </format>
  </formats>
  <chartFormats count="10">
    <chartFormat chart="0" format="16" series="1">
      <pivotArea type="data" outline="0" fieldPosition="0">
        <references count="1">
          <reference field="1" count="1" selected="0">
            <x v="1"/>
          </reference>
        </references>
      </pivotArea>
    </chartFormat>
    <chartFormat chart="0" format="17" series="1">
      <pivotArea type="data" outline="0" fieldPosition="0">
        <references count="1">
          <reference field="1" count="1" selected="0">
            <x v="3"/>
          </reference>
        </references>
      </pivotArea>
    </chartFormat>
    <chartFormat chart="0" format="18" series="1">
      <pivotArea type="data" outline="0" fieldPosition="0">
        <references count="1">
          <reference field="1" count="1" selected="0">
            <x v="4"/>
          </reference>
        </references>
      </pivotArea>
    </chartFormat>
    <chartFormat chart="0" format="19" series="1">
      <pivotArea type="data" outline="0" fieldPosition="0">
        <references count="1">
          <reference field="1" count="1" selected="0">
            <x v="0"/>
          </reference>
        </references>
      </pivotArea>
    </chartFormat>
    <chartFormat chart="0" format="20" series="1">
      <pivotArea type="data" outline="0" fieldPosition="0">
        <references count="1">
          <reference field="1" count="1" selected="0">
            <x v="2"/>
          </reference>
        </references>
      </pivotArea>
    </chartFormat>
    <chartFormat chart="0" format="21" series="1">
      <pivotArea type="data" outline="0" fieldPosition="0">
        <references count="2">
          <reference field="4294967294" count="1" selected="0">
            <x v="0"/>
          </reference>
          <reference field="1" count="1" selected="0">
            <x v="0"/>
          </reference>
        </references>
      </pivotArea>
    </chartFormat>
    <chartFormat chart="0" format="22" series="1">
      <pivotArea type="data" outline="0" fieldPosition="0">
        <references count="2">
          <reference field="4294967294" count="1" selected="0">
            <x v="0"/>
          </reference>
          <reference field="1" count="1" selected="0">
            <x v="1"/>
          </reference>
        </references>
      </pivotArea>
    </chartFormat>
    <chartFormat chart="0" format="23" series="1">
      <pivotArea type="data" outline="0" fieldPosition="0">
        <references count="2">
          <reference field="4294967294" count="1" selected="0">
            <x v="0"/>
          </reference>
          <reference field="1" count="1" selected="0">
            <x v="2"/>
          </reference>
        </references>
      </pivotArea>
    </chartFormat>
    <chartFormat chart="0" format="24" series="1">
      <pivotArea type="data" outline="0" fieldPosition="0">
        <references count="2">
          <reference field="4294967294" count="1" selected="0">
            <x v="0"/>
          </reference>
          <reference field="1" count="1" selected="0">
            <x v="3"/>
          </reference>
        </references>
      </pivotArea>
    </chartFormat>
    <chartFormat chart="0" format="25" series="1">
      <pivotArea type="data" outline="0" fieldPosition="0">
        <references count="2">
          <reference field="4294967294" count="1" selected="0">
            <x v="0"/>
          </reference>
          <reference field="1"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name="TablaDinámica3" cacheId="44" applyNumberFormats="0" applyBorderFormats="0" applyFontFormats="0" applyPatternFormats="0" applyAlignmentFormats="0" applyWidthHeightFormats="1" dataCaption="Valores" updatedVersion="5" minRefreshableVersion="3" useAutoFormatting="1" itemPrintTitles="1" createdVersion="6" indent="0" outline="1" outlineData="1" multipleFieldFilters="0">
  <location ref="F69:J99" firstHeaderRow="1" firstDataRow="2" firstDataCol="1"/>
  <pivotFields count="19">
    <pivotField axis="axisRow" showAll="0">
      <items count="10">
        <item x="0"/>
        <item x="1"/>
        <item x="8"/>
        <item x="2"/>
        <item x="3"/>
        <item x="4"/>
        <item x="7"/>
        <item x="6"/>
        <item x="5"/>
        <item t="default"/>
      </items>
    </pivotField>
    <pivotField axis="axisCol"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numFmtId="166" showAll="0"/>
    <pivotField dataField="1" numFmtId="166" showAll="0"/>
    <pivotField showAll="0"/>
    <pivotField showAll="0"/>
    <pivotField showAll="0"/>
    <pivotField showAll="0"/>
    <pivotField axis="axisRow" showAll="0" insertPageBreak="1">
      <items count="4">
        <item x="0"/>
        <item x="1"/>
        <item x="2"/>
        <item t="default"/>
      </items>
    </pivotField>
  </pivotFields>
  <rowFields count="2">
    <field x="0"/>
    <field x="18"/>
  </rowFields>
  <rowItems count="29">
    <i>
      <x/>
    </i>
    <i r="1">
      <x/>
    </i>
    <i r="1">
      <x v="1"/>
    </i>
    <i r="1">
      <x v="2"/>
    </i>
    <i>
      <x v="1"/>
    </i>
    <i r="1">
      <x/>
    </i>
    <i r="1">
      <x v="1"/>
    </i>
    <i r="1">
      <x v="2"/>
    </i>
    <i>
      <x v="2"/>
    </i>
    <i r="1">
      <x/>
    </i>
    <i r="1">
      <x v="1"/>
    </i>
    <i r="1">
      <x v="2"/>
    </i>
    <i>
      <x v="3"/>
    </i>
    <i r="1">
      <x/>
    </i>
    <i r="1">
      <x v="1"/>
    </i>
    <i r="1">
      <x v="2"/>
    </i>
    <i>
      <x v="4"/>
    </i>
    <i r="1">
      <x/>
    </i>
    <i r="1">
      <x v="1"/>
    </i>
    <i>
      <x v="5"/>
    </i>
    <i r="1">
      <x/>
    </i>
    <i r="1">
      <x v="1"/>
    </i>
    <i>
      <x v="6"/>
    </i>
    <i r="1">
      <x/>
    </i>
    <i>
      <x v="7"/>
    </i>
    <i r="1">
      <x/>
    </i>
    <i>
      <x v="8"/>
    </i>
    <i r="1">
      <x/>
    </i>
    <i t="grand">
      <x/>
    </i>
  </rowItems>
  <colFields count="1">
    <field x="1"/>
  </colFields>
  <colItems count="4">
    <i>
      <x/>
    </i>
    <i>
      <x v="1"/>
    </i>
    <i>
      <x v="2"/>
    </i>
    <i t="grand">
      <x/>
    </i>
  </colItems>
  <dataFields count="1">
    <dataField name="Cuenta de FECHA TERMINACIÓN ACTIVIDADES" fld="13" subtotal="count" baseField="0" baseItem="0"/>
  </dataFields>
  <formats count="186">
    <format dxfId="809">
      <pivotArea outline="0" collapsedLevelsAreSubtotals="1" fieldPosition="0"/>
    </format>
    <format dxfId="808">
      <pivotArea type="all" dataOnly="0" outline="0" fieldPosition="0"/>
    </format>
    <format dxfId="807">
      <pivotArea dataOnly="0" labelOnly="1" grandRow="1" outline="0" fieldPosition="0"/>
    </format>
    <format dxfId="806">
      <pivotArea dataOnly="0" labelOnly="1" fieldPosition="0">
        <references count="1">
          <reference field="0" count="0"/>
        </references>
      </pivotArea>
    </format>
    <format dxfId="805">
      <pivotArea collapsedLevelsAreSubtotals="1" fieldPosition="0">
        <references count="1">
          <reference field="0" count="1">
            <x v="0"/>
          </reference>
        </references>
      </pivotArea>
    </format>
    <format dxfId="804">
      <pivotArea collapsedLevelsAreSubtotals="1" fieldPosition="0">
        <references count="1">
          <reference field="0" count="1">
            <x v="1"/>
          </reference>
        </references>
      </pivotArea>
    </format>
    <format dxfId="803">
      <pivotArea collapsedLevelsAreSubtotals="1" fieldPosition="0">
        <references count="1">
          <reference field="0" count="1">
            <x v="2"/>
          </reference>
        </references>
      </pivotArea>
    </format>
    <format dxfId="802">
      <pivotArea collapsedLevelsAreSubtotals="1" fieldPosition="0">
        <references count="1">
          <reference field="0" count="1">
            <x v="3"/>
          </reference>
        </references>
      </pivotArea>
    </format>
    <format dxfId="801">
      <pivotArea collapsedLevelsAreSubtotals="1" fieldPosition="0">
        <references count="1">
          <reference field="0" count="1">
            <x v="4"/>
          </reference>
        </references>
      </pivotArea>
    </format>
    <format dxfId="800">
      <pivotArea collapsedLevelsAreSubtotals="1" fieldPosition="0">
        <references count="1">
          <reference field="0" count="1">
            <x v="5"/>
          </reference>
        </references>
      </pivotArea>
    </format>
    <format dxfId="799">
      <pivotArea collapsedLevelsAreSubtotals="1" fieldPosition="0">
        <references count="1">
          <reference field="0" count="1">
            <x v="6"/>
          </reference>
        </references>
      </pivotArea>
    </format>
    <format dxfId="798">
      <pivotArea grandRow="1" outline="0" collapsedLevelsAreSubtotals="1" fieldPosition="0"/>
    </format>
    <format dxfId="797">
      <pivotArea dataOnly="0" labelOnly="1" grandRow="1" outline="0" fieldPosition="0"/>
    </format>
    <format dxfId="796">
      <pivotArea grandRow="1" outline="0" collapsedLevelsAreSubtotals="1" fieldPosition="0"/>
    </format>
    <format dxfId="795">
      <pivotArea dataOnly="0" labelOnly="1" grandRow="1" outline="0" fieldPosition="0"/>
    </format>
    <format dxfId="794">
      <pivotArea dataOnly="0" labelOnly="1" fieldPosition="0">
        <references count="1">
          <reference field="0" count="0"/>
        </references>
      </pivotArea>
    </format>
    <format dxfId="793">
      <pivotArea collapsedLevelsAreSubtotals="1" fieldPosition="0">
        <references count="1">
          <reference field="0" count="1">
            <x v="0"/>
          </reference>
        </references>
      </pivotArea>
    </format>
    <format dxfId="792">
      <pivotArea collapsedLevelsAreSubtotals="1" fieldPosition="0">
        <references count="1">
          <reference field="0" count="1">
            <x v="1"/>
          </reference>
        </references>
      </pivotArea>
    </format>
    <format dxfId="791">
      <pivotArea collapsedLevelsAreSubtotals="1" fieldPosition="0">
        <references count="1">
          <reference field="0" count="1">
            <x v="2"/>
          </reference>
        </references>
      </pivotArea>
    </format>
    <format dxfId="790">
      <pivotArea collapsedLevelsAreSubtotals="1" fieldPosition="0">
        <references count="1">
          <reference field="0" count="1">
            <x v="3"/>
          </reference>
        </references>
      </pivotArea>
    </format>
    <format dxfId="789">
      <pivotArea collapsedLevelsAreSubtotals="1" fieldPosition="0">
        <references count="1">
          <reference field="0" count="1">
            <x v="4"/>
          </reference>
        </references>
      </pivotArea>
    </format>
    <format dxfId="788">
      <pivotArea collapsedLevelsAreSubtotals="1" fieldPosition="0">
        <references count="1">
          <reference field="0" count="1">
            <x v="5"/>
          </reference>
        </references>
      </pivotArea>
    </format>
    <format dxfId="787">
      <pivotArea collapsedLevelsAreSubtotals="1" fieldPosition="0">
        <references count="1">
          <reference field="0" count="1">
            <x v="6"/>
          </reference>
        </references>
      </pivotArea>
    </format>
    <format dxfId="786">
      <pivotArea dataOnly="0" labelOnly="1" fieldPosition="0">
        <references count="1">
          <reference field="0" count="0"/>
        </references>
      </pivotArea>
    </format>
    <format dxfId="785">
      <pivotArea type="all" dataOnly="0" outline="0" fieldPosition="0"/>
    </format>
    <format dxfId="784">
      <pivotArea outline="0" collapsedLevelsAreSubtotals="1" fieldPosition="0"/>
    </format>
    <format dxfId="783">
      <pivotArea type="origin" dataOnly="0" labelOnly="1" outline="0" fieldPosition="0"/>
    </format>
    <format dxfId="782">
      <pivotArea field="1" type="button" dataOnly="0" labelOnly="1" outline="0" axis="axisCol" fieldPosition="0"/>
    </format>
    <format dxfId="781">
      <pivotArea type="topRight" dataOnly="0" labelOnly="1" outline="0" fieldPosition="0"/>
    </format>
    <format dxfId="780">
      <pivotArea field="0" type="button" dataOnly="0" labelOnly="1" outline="0" axis="axisRow" fieldPosition="0"/>
    </format>
    <format dxfId="779">
      <pivotArea dataOnly="0" labelOnly="1" fieldPosition="0">
        <references count="1">
          <reference field="0" count="0"/>
        </references>
      </pivotArea>
    </format>
    <format dxfId="778">
      <pivotArea dataOnly="0" labelOnly="1" grandRow="1" outline="0" fieldPosition="0"/>
    </format>
    <format dxfId="777">
      <pivotArea dataOnly="0" labelOnly="1" fieldPosition="0">
        <references count="1">
          <reference field="1" count="0"/>
        </references>
      </pivotArea>
    </format>
    <format dxfId="776">
      <pivotArea dataOnly="0" labelOnly="1" grandCol="1" outline="0" fieldPosition="0"/>
    </format>
    <format dxfId="775">
      <pivotArea dataOnly="0" labelOnly="1" fieldPosition="0">
        <references count="1">
          <reference field="1" count="0"/>
        </references>
      </pivotArea>
    </format>
    <format dxfId="774">
      <pivotArea dataOnly="0" labelOnly="1" grandCol="1" outline="0" fieldPosition="0"/>
    </format>
    <format dxfId="773">
      <pivotArea outline="0" collapsedLevelsAreSubtotals="1" fieldPosition="0"/>
    </format>
    <format dxfId="772">
      <pivotArea dataOnly="0" labelOnly="1" grandRow="1" outline="0" fieldPosition="0"/>
    </format>
    <format dxfId="771">
      <pivotArea type="all" dataOnly="0" outline="0" fieldPosition="0"/>
    </format>
    <format dxfId="770">
      <pivotArea outline="0" collapsedLevelsAreSubtotals="1" fieldPosition="0"/>
    </format>
    <format dxfId="769">
      <pivotArea type="origin" dataOnly="0" labelOnly="1" outline="0" fieldPosition="0"/>
    </format>
    <format dxfId="768">
      <pivotArea field="1" type="button" dataOnly="0" labelOnly="1" outline="0" axis="axisCol" fieldPosition="0"/>
    </format>
    <format dxfId="767">
      <pivotArea type="topRight" dataOnly="0" labelOnly="1" outline="0" fieldPosition="0"/>
    </format>
    <format dxfId="766">
      <pivotArea field="0" type="button" dataOnly="0" labelOnly="1" outline="0" axis="axisRow" fieldPosition="0"/>
    </format>
    <format dxfId="765">
      <pivotArea dataOnly="0" labelOnly="1" fieldPosition="0">
        <references count="1">
          <reference field="0" count="0"/>
        </references>
      </pivotArea>
    </format>
    <format dxfId="764">
      <pivotArea dataOnly="0" labelOnly="1" grandRow="1" outline="0" fieldPosition="0"/>
    </format>
    <format dxfId="763">
      <pivotArea dataOnly="0" labelOnly="1" fieldPosition="0">
        <references count="1">
          <reference field="1" count="0"/>
        </references>
      </pivotArea>
    </format>
    <format dxfId="762">
      <pivotArea dataOnly="0" labelOnly="1" grandCol="1" outline="0" fieldPosition="0"/>
    </format>
    <format dxfId="761">
      <pivotArea outline="0" collapsedLevelsAreSubtotals="1" fieldPosition="0"/>
    </format>
    <format dxfId="760">
      <pivotArea field="0" type="button" dataOnly="0" labelOnly="1" outline="0" axis="axisRow" fieldPosition="0"/>
    </format>
    <format dxfId="759">
      <pivotArea dataOnly="0" labelOnly="1" fieldPosition="0">
        <references count="1">
          <reference field="0" count="0"/>
        </references>
      </pivotArea>
    </format>
    <format dxfId="758">
      <pivotArea dataOnly="0" labelOnly="1" fieldPosition="0">
        <references count="1">
          <reference field="1" count="0"/>
        </references>
      </pivotArea>
    </format>
    <format dxfId="757">
      <pivotArea dataOnly="0" labelOnly="1" grandCol="1" outline="0" fieldPosition="0"/>
    </format>
    <format dxfId="756">
      <pivotArea grandRow="1" outline="0" collapsedLevelsAreSubtotals="1" fieldPosition="0"/>
    </format>
    <format dxfId="755">
      <pivotArea dataOnly="0" labelOnly="1" grandRow="1" outline="0" fieldPosition="0"/>
    </format>
    <format dxfId="754">
      <pivotArea type="all" dataOnly="0" outline="0" fieldPosition="0"/>
    </format>
    <format dxfId="753">
      <pivotArea collapsedLevelsAreSubtotals="1" fieldPosition="0">
        <references count="2">
          <reference field="0" count="1" selected="0">
            <x v="0"/>
          </reference>
          <reference field="18" count="1">
            <x v="0"/>
          </reference>
        </references>
      </pivotArea>
    </format>
    <format dxfId="752">
      <pivotArea dataOnly="0" labelOnly="1" fieldPosition="0">
        <references count="2">
          <reference field="0" count="1" selected="0">
            <x v="0"/>
          </reference>
          <reference field="18" count="1">
            <x v="0"/>
          </reference>
        </references>
      </pivotArea>
    </format>
    <format dxfId="751">
      <pivotArea collapsedLevelsAreSubtotals="1" fieldPosition="0">
        <references count="2">
          <reference field="0" count="1" selected="0">
            <x v="1"/>
          </reference>
          <reference field="18" count="1">
            <x v="0"/>
          </reference>
        </references>
      </pivotArea>
    </format>
    <format dxfId="750">
      <pivotArea dataOnly="0" labelOnly="1" fieldPosition="0">
        <references count="2">
          <reference field="0" count="1" selected="0">
            <x v="1"/>
          </reference>
          <reference field="18" count="1">
            <x v="0"/>
          </reference>
        </references>
      </pivotArea>
    </format>
    <format dxfId="749">
      <pivotArea collapsedLevelsAreSubtotals="1" fieldPosition="0">
        <references count="2">
          <reference field="0" count="1" selected="0">
            <x v="2"/>
          </reference>
          <reference field="18" count="1">
            <x v="0"/>
          </reference>
        </references>
      </pivotArea>
    </format>
    <format dxfId="748">
      <pivotArea dataOnly="0" labelOnly="1" fieldPosition="0">
        <references count="2">
          <reference field="0" count="1" selected="0">
            <x v="2"/>
          </reference>
          <reference field="18" count="1">
            <x v="0"/>
          </reference>
        </references>
      </pivotArea>
    </format>
    <format dxfId="747">
      <pivotArea collapsedLevelsAreSubtotals="1" fieldPosition="0">
        <references count="2">
          <reference field="0" count="1" selected="0">
            <x v="3"/>
          </reference>
          <reference field="18" count="1">
            <x v="0"/>
          </reference>
        </references>
      </pivotArea>
    </format>
    <format dxfId="746">
      <pivotArea dataOnly="0" labelOnly="1" fieldPosition="0">
        <references count="2">
          <reference field="0" count="1" selected="0">
            <x v="3"/>
          </reference>
          <reference field="18" count="1">
            <x v="0"/>
          </reference>
        </references>
      </pivotArea>
    </format>
    <format dxfId="745">
      <pivotArea collapsedLevelsAreSubtotals="1" fieldPosition="0">
        <references count="2">
          <reference field="0" count="1" selected="0">
            <x v="4"/>
          </reference>
          <reference field="18" count="1">
            <x v="0"/>
          </reference>
        </references>
      </pivotArea>
    </format>
    <format dxfId="744">
      <pivotArea dataOnly="0" labelOnly="1" fieldPosition="0">
        <references count="2">
          <reference field="0" count="1" selected="0">
            <x v="4"/>
          </reference>
          <reference field="18" count="1">
            <x v="0"/>
          </reference>
        </references>
      </pivotArea>
    </format>
    <format dxfId="743">
      <pivotArea collapsedLevelsAreSubtotals="1" fieldPosition="0">
        <references count="2">
          <reference field="0" count="1" selected="0">
            <x v="5"/>
          </reference>
          <reference field="18" count="1">
            <x v="0"/>
          </reference>
        </references>
      </pivotArea>
    </format>
    <format dxfId="742">
      <pivotArea dataOnly="0" labelOnly="1" fieldPosition="0">
        <references count="2">
          <reference field="0" count="1" selected="0">
            <x v="5"/>
          </reference>
          <reference field="18" count="1">
            <x v="0"/>
          </reference>
        </references>
      </pivotArea>
    </format>
    <format dxfId="741">
      <pivotArea collapsedLevelsAreSubtotals="1" fieldPosition="0">
        <references count="2">
          <reference field="0" count="1" selected="0">
            <x v="6"/>
          </reference>
          <reference field="18" count="1">
            <x v="0"/>
          </reference>
        </references>
      </pivotArea>
    </format>
    <format dxfId="740">
      <pivotArea dataOnly="0" labelOnly="1" fieldPosition="0">
        <references count="2">
          <reference field="0" count="1" selected="0">
            <x v="6"/>
          </reference>
          <reference field="18" count="1">
            <x v="0"/>
          </reference>
        </references>
      </pivotArea>
    </format>
    <format dxfId="739">
      <pivotArea collapsedLevelsAreSubtotals="1" fieldPosition="0">
        <references count="2">
          <reference field="0" count="1" selected="0">
            <x v="7"/>
          </reference>
          <reference field="18" count="1">
            <x v="0"/>
          </reference>
        </references>
      </pivotArea>
    </format>
    <format dxfId="738">
      <pivotArea dataOnly="0" labelOnly="1" fieldPosition="0">
        <references count="2">
          <reference field="0" count="1" selected="0">
            <x v="7"/>
          </reference>
          <reference field="18" count="1">
            <x v="0"/>
          </reference>
        </references>
      </pivotArea>
    </format>
    <format dxfId="737">
      <pivotArea collapsedLevelsAreSubtotals="1" fieldPosition="0">
        <references count="2">
          <reference field="0" count="1" selected="0">
            <x v="0"/>
          </reference>
          <reference field="18" count="1">
            <x v="1"/>
          </reference>
        </references>
      </pivotArea>
    </format>
    <format dxfId="736">
      <pivotArea dataOnly="0" labelOnly="1" fieldPosition="0">
        <references count="2">
          <reference field="0" count="1" selected="0">
            <x v="0"/>
          </reference>
          <reference field="18" count="1">
            <x v="1"/>
          </reference>
        </references>
      </pivotArea>
    </format>
    <format dxfId="735">
      <pivotArea collapsedLevelsAreSubtotals="1" fieldPosition="0">
        <references count="2">
          <reference field="0" count="1" selected="0">
            <x v="1"/>
          </reference>
          <reference field="18" count="1">
            <x v="1"/>
          </reference>
        </references>
      </pivotArea>
    </format>
    <format dxfId="734">
      <pivotArea dataOnly="0" labelOnly="1" fieldPosition="0">
        <references count="2">
          <reference field="0" count="1" selected="0">
            <x v="1"/>
          </reference>
          <reference field="18" count="1">
            <x v="1"/>
          </reference>
        </references>
      </pivotArea>
    </format>
    <format dxfId="733">
      <pivotArea collapsedLevelsAreSubtotals="1" fieldPosition="0">
        <references count="2">
          <reference field="0" count="1" selected="0">
            <x v="3"/>
          </reference>
          <reference field="18" count="1">
            <x v="1"/>
          </reference>
        </references>
      </pivotArea>
    </format>
    <format dxfId="732">
      <pivotArea dataOnly="0" labelOnly="1" fieldPosition="0">
        <references count="2">
          <reference field="0" count="1" selected="0">
            <x v="3"/>
          </reference>
          <reference field="18" count="1">
            <x v="1"/>
          </reference>
        </references>
      </pivotArea>
    </format>
    <format dxfId="731">
      <pivotArea collapsedLevelsAreSubtotals="1" fieldPosition="0">
        <references count="2">
          <reference field="0" count="1" selected="0">
            <x v="4"/>
          </reference>
          <reference field="18" count="1">
            <x v="1"/>
          </reference>
        </references>
      </pivotArea>
    </format>
    <format dxfId="730">
      <pivotArea dataOnly="0" labelOnly="1" fieldPosition="0">
        <references count="2">
          <reference field="0" count="1" selected="0">
            <x v="4"/>
          </reference>
          <reference field="18" count="1">
            <x v="1"/>
          </reference>
        </references>
      </pivotArea>
    </format>
    <format dxfId="729">
      <pivotArea collapsedLevelsAreSubtotals="1" fieldPosition="0">
        <references count="2">
          <reference field="0" count="1" selected="0">
            <x v="5"/>
          </reference>
          <reference field="18" count="1">
            <x v="1"/>
          </reference>
        </references>
      </pivotArea>
    </format>
    <format dxfId="728">
      <pivotArea dataOnly="0" labelOnly="1" fieldPosition="0">
        <references count="2">
          <reference field="0" count="1" selected="0">
            <x v="5"/>
          </reference>
          <reference field="18" count="1">
            <x v="1"/>
          </reference>
        </references>
      </pivotArea>
    </format>
    <format dxfId="727">
      <pivotArea collapsedLevelsAreSubtotals="1" fieldPosition="0">
        <references count="2">
          <reference field="0" count="1" selected="0">
            <x v="7"/>
          </reference>
          <reference field="18" count="1">
            <x v="1"/>
          </reference>
        </references>
      </pivotArea>
    </format>
    <format dxfId="726">
      <pivotArea dataOnly="0" labelOnly="1" fieldPosition="0">
        <references count="2">
          <reference field="0" count="1" selected="0">
            <x v="7"/>
          </reference>
          <reference field="18" count="1">
            <x v="1"/>
          </reference>
        </references>
      </pivotArea>
    </format>
    <format dxfId="725">
      <pivotArea collapsedLevelsAreSubtotals="1" fieldPosition="0">
        <references count="2">
          <reference field="0" count="1" selected="0">
            <x v="1"/>
          </reference>
          <reference field="18" count="0"/>
        </references>
      </pivotArea>
    </format>
    <format dxfId="724">
      <pivotArea dataOnly="0" labelOnly="1" fieldPosition="0">
        <references count="2">
          <reference field="0" count="1" selected="0">
            <x v="1"/>
          </reference>
          <reference field="18" count="0"/>
        </references>
      </pivotArea>
    </format>
    <format dxfId="723">
      <pivotArea collapsedLevelsAreSubtotals="1" fieldPosition="0">
        <references count="3">
          <reference field="0" count="1" selected="0">
            <x v="3"/>
          </reference>
          <reference field="1" count="1" selected="0">
            <x v="0"/>
          </reference>
          <reference field="18" count="0"/>
        </references>
      </pivotArea>
    </format>
    <format dxfId="722">
      <pivotArea dataOnly="0" labelOnly="1" fieldPosition="0">
        <references count="2">
          <reference field="0" count="1" selected="0">
            <x v="3"/>
          </reference>
          <reference field="18" count="0"/>
        </references>
      </pivotArea>
    </format>
    <format dxfId="721">
      <pivotArea collapsedLevelsAreSubtotals="1" fieldPosition="0">
        <references count="3">
          <reference field="0" count="1" selected="0">
            <x v="7"/>
          </reference>
          <reference field="1" count="1" selected="0">
            <x v="0"/>
          </reference>
          <reference field="18" count="2">
            <x v="0"/>
            <x v="1"/>
          </reference>
        </references>
      </pivotArea>
    </format>
    <format dxfId="720">
      <pivotArea dataOnly="0" labelOnly="1" fieldPosition="0">
        <references count="2">
          <reference field="0" count="1" selected="0">
            <x v="7"/>
          </reference>
          <reference field="18" count="2">
            <x v="0"/>
            <x v="1"/>
          </reference>
        </references>
      </pivotArea>
    </format>
    <format dxfId="719">
      <pivotArea type="all" dataOnly="0" outline="0" fieldPosition="0"/>
    </format>
    <format dxfId="718">
      <pivotArea outline="0" collapsedLevelsAreSubtotals="1" fieldPosition="0"/>
    </format>
    <format dxfId="717">
      <pivotArea type="origin" dataOnly="0" labelOnly="1" outline="0" fieldPosition="0"/>
    </format>
    <format dxfId="716">
      <pivotArea field="1" type="button" dataOnly="0" labelOnly="1" outline="0" axis="axisCol" fieldPosition="0"/>
    </format>
    <format dxfId="715">
      <pivotArea type="topRight" dataOnly="0" labelOnly="1" outline="0" fieldPosition="0"/>
    </format>
    <format dxfId="714">
      <pivotArea field="0" type="button" dataOnly="0" labelOnly="1" outline="0" axis="axisRow" fieldPosition="0"/>
    </format>
    <format dxfId="713">
      <pivotArea dataOnly="0" labelOnly="1" fieldPosition="0">
        <references count="1">
          <reference field="0" count="0"/>
        </references>
      </pivotArea>
    </format>
    <format dxfId="712">
      <pivotArea dataOnly="0" labelOnly="1" grandRow="1" outline="0" fieldPosition="0"/>
    </format>
    <format dxfId="711">
      <pivotArea dataOnly="0" labelOnly="1" fieldPosition="0">
        <references count="2">
          <reference field="0" count="1" selected="0">
            <x v="7"/>
          </reference>
          <reference field="18" count="2">
            <x v="0"/>
            <x v="1"/>
          </reference>
        </references>
      </pivotArea>
    </format>
    <format dxfId="710">
      <pivotArea dataOnly="0" labelOnly="1" fieldPosition="0">
        <references count="1">
          <reference field="1" count="0"/>
        </references>
      </pivotArea>
    </format>
    <format dxfId="709">
      <pivotArea dataOnly="0" labelOnly="1" grandCol="1" outline="0" fieldPosition="0"/>
    </format>
    <format dxfId="708">
      <pivotArea grandRow="1" outline="0" collapsedLevelsAreSubtotals="1" fieldPosition="0"/>
    </format>
    <format dxfId="707">
      <pivotArea field="0" type="button" dataOnly="0" labelOnly="1" outline="0" axis="axisRow" fieldPosition="0"/>
    </format>
    <format dxfId="706">
      <pivotArea dataOnly="0" labelOnly="1" fieldPosition="0">
        <references count="1">
          <reference field="1" count="0"/>
        </references>
      </pivotArea>
    </format>
    <format dxfId="705">
      <pivotArea dataOnly="0" labelOnly="1" grandCol="1" outline="0" fieldPosition="0"/>
    </format>
    <format dxfId="704">
      <pivotArea field="0" type="button" dataOnly="0" labelOnly="1" outline="0" axis="axisRow" fieldPosition="0"/>
    </format>
    <format dxfId="703">
      <pivotArea dataOnly="0" labelOnly="1" fieldPosition="0">
        <references count="1">
          <reference field="1" count="0"/>
        </references>
      </pivotArea>
    </format>
    <format dxfId="702">
      <pivotArea dataOnly="0" labelOnly="1" grandCol="1" outline="0" fieldPosition="0"/>
    </format>
    <format dxfId="701">
      <pivotArea collapsedLevelsAreSubtotals="1" fieldPosition="0">
        <references count="1">
          <reference field="0" count="1">
            <x v="0"/>
          </reference>
        </references>
      </pivotArea>
    </format>
    <format dxfId="700">
      <pivotArea collapsedLevelsAreSubtotals="1" fieldPosition="0">
        <references count="2">
          <reference field="0" count="1" selected="0">
            <x v="0"/>
          </reference>
          <reference field="18" count="0"/>
        </references>
      </pivotArea>
    </format>
    <format dxfId="699">
      <pivotArea dataOnly="0" labelOnly="1" fieldPosition="0">
        <references count="1">
          <reference field="0" count="1">
            <x v="0"/>
          </reference>
        </references>
      </pivotArea>
    </format>
    <format dxfId="698">
      <pivotArea dataOnly="0" labelOnly="1" fieldPosition="0">
        <references count="2">
          <reference field="0" count="1" selected="0">
            <x v="0"/>
          </reference>
          <reference field="18" count="0"/>
        </references>
      </pivotArea>
    </format>
    <format dxfId="697">
      <pivotArea collapsedLevelsAreSubtotals="1" fieldPosition="0">
        <references count="1">
          <reference field="0" count="1">
            <x v="1"/>
          </reference>
        </references>
      </pivotArea>
    </format>
    <format dxfId="696">
      <pivotArea collapsedLevelsAreSubtotals="1" fieldPosition="0">
        <references count="2">
          <reference field="0" count="1" selected="0">
            <x v="1"/>
          </reference>
          <reference field="18" count="2">
            <x v="0"/>
            <x v="1"/>
          </reference>
        </references>
      </pivotArea>
    </format>
    <format dxfId="695">
      <pivotArea dataOnly="0" labelOnly="1" fieldPosition="0">
        <references count="1">
          <reference field="0" count="1">
            <x v="1"/>
          </reference>
        </references>
      </pivotArea>
    </format>
    <format dxfId="694">
      <pivotArea dataOnly="0" labelOnly="1" fieldPosition="0">
        <references count="2">
          <reference field="0" count="1" selected="0">
            <x v="1"/>
          </reference>
          <reference field="18" count="2">
            <x v="0"/>
            <x v="1"/>
          </reference>
        </references>
      </pivotArea>
    </format>
    <format dxfId="693">
      <pivotArea collapsedLevelsAreSubtotals="1" fieldPosition="0">
        <references count="1">
          <reference field="0" count="1">
            <x v="2"/>
          </reference>
        </references>
      </pivotArea>
    </format>
    <format dxfId="692">
      <pivotArea collapsedLevelsAreSubtotals="1" fieldPosition="0">
        <references count="2">
          <reference field="0" count="1" selected="0">
            <x v="2"/>
          </reference>
          <reference field="18" count="1">
            <x v="0"/>
          </reference>
        </references>
      </pivotArea>
    </format>
    <format dxfId="691">
      <pivotArea dataOnly="0" labelOnly="1" fieldPosition="0">
        <references count="1">
          <reference field="0" count="1">
            <x v="2"/>
          </reference>
        </references>
      </pivotArea>
    </format>
    <format dxfId="690">
      <pivotArea dataOnly="0" labelOnly="1" fieldPosition="0">
        <references count="2">
          <reference field="0" count="1" selected="0">
            <x v="2"/>
          </reference>
          <reference field="18" count="1">
            <x v="0"/>
          </reference>
        </references>
      </pivotArea>
    </format>
    <format dxfId="689">
      <pivotArea collapsedLevelsAreSubtotals="1" fieldPosition="0">
        <references count="1">
          <reference field="0" count="1">
            <x v="3"/>
          </reference>
        </references>
      </pivotArea>
    </format>
    <format dxfId="688">
      <pivotArea collapsedLevelsAreSubtotals="1" fieldPosition="0">
        <references count="2">
          <reference field="0" count="1" selected="0">
            <x v="3"/>
          </reference>
          <reference field="18" count="2">
            <x v="0"/>
            <x v="1"/>
          </reference>
        </references>
      </pivotArea>
    </format>
    <format dxfId="687">
      <pivotArea dataOnly="0" labelOnly="1" fieldPosition="0">
        <references count="1">
          <reference field="0" count="1">
            <x v="3"/>
          </reference>
        </references>
      </pivotArea>
    </format>
    <format dxfId="686">
      <pivotArea dataOnly="0" labelOnly="1" fieldPosition="0">
        <references count="2">
          <reference field="0" count="1" selected="0">
            <x v="3"/>
          </reference>
          <reference field="18" count="2">
            <x v="0"/>
            <x v="1"/>
          </reference>
        </references>
      </pivotArea>
    </format>
    <format dxfId="685">
      <pivotArea collapsedLevelsAreSubtotals="1" fieldPosition="0">
        <references count="1">
          <reference field="0" count="1">
            <x v="4"/>
          </reference>
        </references>
      </pivotArea>
    </format>
    <format dxfId="684">
      <pivotArea collapsedLevelsAreSubtotals="1" fieldPosition="0">
        <references count="2">
          <reference field="0" count="1" selected="0">
            <x v="4"/>
          </reference>
          <reference field="18" count="0"/>
        </references>
      </pivotArea>
    </format>
    <format dxfId="683">
      <pivotArea dataOnly="0" labelOnly="1" fieldPosition="0">
        <references count="1">
          <reference field="0" count="1">
            <x v="4"/>
          </reference>
        </references>
      </pivotArea>
    </format>
    <format dxfId="682">
      <pivotArea dataOnly="0" labelOnly="1" fieldPosition="0">
        <references count="2">
          <reference field="0" count="1" selected="0">
            <x v="4"/>
          </reference>
          <reference field="18" count="0"/>
        </references>
      </pivotArea>
    </format>
    <format dxfId="681">
      <pivotArea collapsedLevelsAreSubtotals="1" fieldPosition="0">
        <references count="1">
          <reference field="0" count="1">
            <x v="6"/>
          </reference>
        </references>
      </pivotArea>
    </format>
    <format dxfId="680">
      <pivotArea collapsedLevelsAreSubtotals="1" fieldPosition="0">
        <references count="2">
          <reference field="0" count="1" selected="0">
            <x v="6"/>
          </reference>
          <reference field="18" count="1">
            <x v="0"/>
          </reference>
        </references>
      </pivotArea>
    </format>
    <format dxfId="679">
      <pivotArea dataOnly="0" labelOnly="1" fieldPosition="0">
        <references count="1">
          <reference field="0" count="1">
            <x v="6"/>
          </reference>
        </references>
      </pivotArea>
    </format>
    <format dxfId="678">
      <pivotArea dataOnly="0" labelOnly="1" fieldPosition="0">
        <references count="2">
          <reference field="0" count="1" selected="0">
            <x v="6"/>
          </reference>
          <reference field="18" count="1">
            <x v="0"/>
          </reference>
        </references>
      </pivotArea>
    </format>
    <format dxfId="677">
      <pivotArea collapsedLevelsAreSubtotals="1" fieldPosition="0">
        <references count="1">
          <reference field="0" count="1">
            <x v="5"/>
          </reference>
        </references>
      </pivotArea>
    </format>
    <format dxfId="676">
      <pivotArea dataOnly="0" labelOnly="1" fieldPosition="0">
        <references count="1">
          <reference field="0" count="1">
            <x v="5"/>
          </reference>
        </references>
      </pivotArea>
    </format>
    <format dxfId="675">
      <pivotArea collapsedLevelsAreSubtotals="1" fieldPosition="0">
        <references count="1">
          <reference field="0" count="1">
            <x v="7"/>
          </reference>
        </references>
      </pivotArea>
    </format>
    <format dxfId="674">
      <pivotArea collapsedLevelsAreSubtotals="1" fieldPosition="0">
        <references count="2">
          <reference field="0" count="1" selected="0">
            <x v="7"/>
          </reference>
          <reference field="18" count="1">
            <x v="0"/>
          </reference>
        </references>
      </pivotArea>
    </format>
    <format dxfId="673">
      <pivotArea dataOnly="0" labelOnly="1" fieldPosition="0">
        <references count="1">
          <reference field="0" count="1">
            <x v="7"/>
          </reference>
        </references>
      </pivotArea>
    </format>
    <format dxfId="672">
      <pivotArea dataOnly="0" labelOnly="1" fieldPosition="0">
        <references count="2">
          <reference field="0" count="1" selected="0">
            <x v="7"/>
          </reference>
          <reference field="18" count="1">
            <x v="0"/>
          </reference>
        </references>
      </pivotArea>
    </format>
    <format dxfId="671">
      <pivotArea collapsedLevelsAreSubtotals="1" fieldPosition="0">
        <references count="2">
          <reference field="0" count="1" selected="0">
            <x v="5"/>
          </reference>
          <reference field="18" count="0"/>
        </references>
      </pivotArea>
    </format>
    <format dxfId="670">
      <pivotArea dataOnly="0" labelOnly="1" fieldPosition="0">
        <references count="2">
          <reference field="0" count="1" selected="0">
            <x v="5"/>
          </reference>
          <reference field="18" count="0"/>
        </references>
      </pivotArea>
    </format>
    <format dxfId="669">
      <pivotArea type="all" dataOnly="0" outline="0" fieldPosition="0"/>
    </format>
    <format dxfId="668">
      <pivotArea outline="0" collapsedLevelsAreSubtotals="1" fieldPosition="0"/>
    </format>
    <format dxfId="667">
      <pivotArea type="origin" dataOnly="0" labelOnly="1" outline="0" fieldPosition="0"/>
    </format>
    <format dxfId="666">
      <pivotArea field="1" type="button" dataOnly="0" labelOnly="1" outline="0" axis="axisCol" fieldPosition="0"/>
    </format>
    <format dxfId="665">
      <pivotArea type="topRight" dataOnly="0" labelOnly="1" outline="0" fieldPosition="0"/>
    </format>
    <format dxfId="664">
      <pivotArea field="0" type="button" dataOnly="0" labelOnly="1" outline="0" axis="axisRow" fieldPosition="0"/>
    </format>
    <format dxfId="663">
      <pivotArea dataOnly="0" labelOnly="1" fieldPosition="0">
        <references count="1">
          <reference field="0" count="0"/>
        </references>
      </pivotArea>
    </format>
    <format dxfId="662">
      <pivotArea dataOnly="0" labelOnly="1" grandRow="1" outline="0" fieldPosition="0"/>
    </format>
    <format dxfId="661">
      <pivotArea dataOnly="0" labelOnly="1" fieldPosition="0">
        <references count="2">
          <reference field="0" count="1" selected="0">
            <x v="0"/>
          </reference>
          <reference field="18" count="0"/>
        </references>
      </pivotArea>
    </format>
    <format dxfId="660">
      <pivotArea dataOnly="0" labelOnly="1" fieldPosition="0">
        <references count="2">
          <reference field="0" count="1" selected="0">
            <x v="1"/>
          </reference>
          <reference field="18" count="0"/>
        </references>
      </pivotArea>
    </format>
    <format dxfId="659">
      <pivotArea dataOnly="0" labelOnly="1" fieldPosition="0">
        <references count="2">
          <reference field="0" count="1" selected="0">
            <x v="2"/>
          </reference>
          <reference field="18" count="1">
            <x v="0"/>
          </reference>
        </references>
      </pivotArea>
    </format>
    <format dxfId="658">
      <pivotArea dataOnly="0" labelOnly="1" fieldPosition="0">
        <references count="2">
          <reference field="0" count="1" selected="0">
            <x v="3"/>
          </reference>
          <reference field="18" count="0"/>
        </references>
      </pivotArea>
    </format>
    <format dxfId="657">
      <pivotArea dataOnly="0" labelOnly="1" fieldPosition="0">
        <references count="2">
          <reference field="0" count="1" selected="0">
            <x v="4"/>
          </reference>
          <reference field="18" count="0"/>
        </references>
      </pivotArea>
    </format>
    <format dxfId="656">
      <pivotArea dataOnly="0" labelOnly="1" fieldPosition="0">
        <references count="2">
          <reference field="0" count="1" selected="0">
            <x v="5"/>
          </reference>
          <reference field="18" count="0"/>
        </references>
      </pivotArea>
    </format>
    <format dxfId="655">
      <pivotArea dataOnly="0" labelOnly="1" fieldPosition="0">
        <references count="2">
          <reference field="0" count="1" selected="0">
            <x v="6"/>
          </reference>
          <reference field="18" count="1">
            <x v="0"/>
          </reference>
        </references>
      </pivotArea>
    </format>
    <format dxfId="654">
      <pivotArea dataOnly="0" labelOnly="1" fieldPosition="0">
        <references count="2">
          <reference field="0" count="1" selected="0">
            <x v="7"/>
          </reference>
          <reference field="18" count="1">
            <x v="0"/>
          </reference>
        </references>
      </pivotArea>
    </format>
    <format dxfId="653">
      <pivotArea dataOnly="0" labelOnly="1" fieldPosition="0">
        <references count="1">
          <reference field="1" count="0"/>
        </references>
      </pivotArea>
    </format>
    <format dxfId="652">
      <pivotArea dataOnly="0" labelOnly="1" grandCol="1" outline="0" fieldPosition="0"/>
    </format>
    <format dxfId="651">
      <pivotArea collapsedLevelsAreSubtotals="1" fieldPosition="0">
        <references count="2">
          <reference field="0" count="1" selected="0">
            <x v="0"/>
          </reference>
          <reference field="18" count="1">
            <x v="2"/>
          </reference>
        </references>
      </pivotArea>
    </format>
    <format dxfId="650">
      <pivotArea dataOnly="0" labelOnly="1" fieldPosition="0">
        <references count="2">
          <reference field="0" count="1" selected="0">
            <x v="0"/>
          </reference>
          <reference field="18" count="1">
            <x v="2"/>
          </reference>
        </references>
      </pivotArea>
    </format>
    <format dxfId="649">
      <pivotArea collapsedLevelsAreSubtotals="1" fieldPosition="0">
        <references count="2">
          <reference field="0" count="1" selected="0">
            <x v="1"/>
          </reference>
          <reference field="18" count="1">
            <x v="2"/>
          </reference>
        </references>
      </pivotArea>
    </format>
    <format dxfId="648">
      <pivotArea dataOnly="0" labelOnly="1" fieldPosition="0">
        <references count="2">
          <reference field="0" count="1" selected="0">
            <x v="1"/>
          </reference>
          <reference field="18" count="1">
            <x v="2"/>
          </reference>
        </references>
      </pivotArea>
    </format>
    <format dxfId="647">
      <pivotArea dataOnly="0" labelOnly="1" fieldPosition="0">
        <references count="2">
          <reference field="0" count="1" selected="0">
            <x v="1"/>
          </reference>
          <reference field="18" count="0"/>
        </references>
      </pivotArea>
    </format>
    <format dxfId="646">
      <pivotArea collapsedLevelsAreSubtotals="1" fieldPosition="0">
        <references count="2">
          <reference field="0" count="1" selected="0">
            <x v="1"/>
          </reference>
          <reference field="18" count="0"/>
        </references>
      </pivotArea>
    </format>
    <format dxfId="645">
      <pivotArea collapsedLevelsAreSubtotals="1" fieldPosition="0">
        <references count="2">
          <reference field="0" count="1" selected="0">
            <x v="0"/>
          </reference>
          <reference field="18" count="0"/>
        </references>
      </pivotArea>
    </format>
    <format dxfId="644">
      <pivotArea dataOnly="0" labelOnly="1" fieldPosition="0">
        <references count="2">
          <reference field="0" count="1" selected="0">
            <x v="0"/>
          </reference>
          <reference field="18" count="0"/>
        </references>
      </pivotArea>
    </format>
    <format dxfId="643">
      <pivotArea collapsedLevelsAreSubtotals="1" fieldPosition="0">
        <references count="1">
          <reference field="0" count="1">
            <x v="0"/>
          </reference>
        </references>
      </pivotArea>
    </format>
    <format dxfId="642">
      <pivotArea collapsedLevelsAreSubtotals="1" fieldPosition="0">
        <references count="2">
          <reference field="0" count="1" selected="0">
            <x v="0"/>
          </reference>
          <reference field="18" count="0"/>
        </references>
      </pivotArea>
    </format>
    <format dxfId="641">
      <pivotArea dataOnly="0" labelOnly="1" fieldPosition="0">
        <references count="1">
          <reference field="0" count="1">
            <x v="0"/>
          </reference>
        </references>
      </pivotArea>
    </format>
    <format dxfId="640">
      <pivotArea dataOnly="0" labelOnly="1" fieldPosition="0">
        <references count="2">
          <reference field="0" count="1" selected="0">
            <x v="0"/>
          </reference>
          <reference field="18" count="0"/>
        </references>
      </pivotArea>
    </format>
    <format dxfId="639">
      <pivotArea collapsedLevelsAreSubtotals="1" fieldPosition="0">
        <references count="1">
          <reference field="0" count="1">
            <x v="0"/>
          </reference>
        </references>
      </pivotArea>
    </format>
    <format dxfId="638">
      <pivotArea dataOnly="0" labelOnly="1" fieldPosition="0">
        <references count="1">
          <reference field="0" count="1">
            <x v="0"/>
          </reference>
        </references>
      </pivotArea>
    </format>
    <format dxfId="637">
      <pivotArea collapsedLevelsAreSubtotals="1" fieldPosition="0">
        <references count="2">
          <reference field="0" count="1" selected="0">
            <x v="4"/>
          </reference>
          <reference field="18" count="2">
            <x v="0"/>
            <x v="1"/>
          </reference>
        </references>
      </pivotArea>
    </format>
    <format dxfId="636">
      <pivotArea dataOnly="0" labelOnly="1" fieldPosition="0">
        <references count="2">
          <reference field="0" count="1" selected="0">
            <x v="4"/>
          </reference>
          <reference field="18" count="2">
            <x v="0"/>
            <x v="1"/>
          </reference>
        </references>
      </pivotArea>
    </format>
    <format dxfId="635">
      <pivotArea collapsedLevelsAreSubtotals="1" fieldPosition="0">
        <references count="2">
          <reference field="0" count="1" selected="0">
            <x v="5"/>
          </reference>
          <reference field="18" count="2">
            <x v="0"/>
            <x v="1"/>
          </reference>
        </references>
      </pivotArea>
    </format>
    <format dxfId="634">
      <pivotArea dataOnly="0" labelOnly="1" fieldPosition="0">
        <references count="2">
          <reference field="0" count="1" selected="0">
            <x v="5"/>
          </reference>
          <reference field="18" count="2">
            <x v="0"/>
            <x v="1"/>
          </reference>
        </references>
      </pivotArea>
    </format>
    <format dxfId="633">
      <pivotArea collapsedLevelsAreSubtotals="1" fieldPosition="0">
        <references count="1">
          <reference field="0" count="1">
            <x v="8"/>
          </reference>
        </references>
      </pivotArea>
    </format>
    <format dxfId="632">
      <pivotArea collapsedLevelsAreSubtotals="1" fieldPosition="0">
        <references count="2">
          <reference field="0" count="1" selected="0">
            <x v="8"/>
          </reference>
          <reference field="18" count="1">
            <x v="1"/>
          </reference>
        </references>
      </pivotArea>
    </format>
    <format dxfId="631">
      <pivotArea dataOnly="0" labelOnly="1" fieldPosition="0">
        <references count="1">
          <reference field="0" count="1">
            <x v="8"/>
          </reference>
        </references>
      </pivotArea>
    </format>
    <format dxfId="630">
      <pivotArea dataOnly="0" labelOnly="1" fieldPosition="0">
        <references count="2">
          <reference field="0" count="1" selected="0">
            <x v="8"/>
          </reference>
          <reference field="18" count="1">
            <x v="1"/>
          </reference>
        </references>
      </pivotArea>
    </format>
    <format dxfId="629">
      <pivotArea collapsedLevelsAreSubtotals="1" fieldPosition="0">
        <references count="1">
          <reference field="0" count="1">
            <x v="8"/>
          </reference>
        </references>
      </pivotArea>
    </format>
    <format dxfId="628">
      <pivotArea collapsedLevelsAreSubtotals="1" fieldPosition="0">
        <references count="2">
          <reference field="0" count="1" selected="0">
            <x v="8"/>
          </reference>
          <reference field="18" count="1">
            <x v="1"/>
          </reference>
        </references>
      </pivotArea>
    </format>
    <format dxfId="627">
      <pivotArea grandRow="1" outline="0" collapsedLevelsAreSubtotals="1" fieldPosition="0"/>
    </format>
    <format dxfId="626">
      <pivotArea dataOnly="0" labelOnly="1" fieldPosition="0">
        <references count="1">
          <reference field="0" count="1">
            <x v="8"/>
          </reference>
        </references>
      </pivotArea>
    </format>
    <format dxfId="625">
      <pivotArea dataOnly="0" labelOnly="1" grandRow="1" outline="0" fieldPosition="0"/>
    </format>
    <format dxfId="624">
      <pivotArea dataOnly="0" labelOnly="1" fieldPosition="0">
        <references count="2">
          <reference field="0" count="1" selected="0">
            <x v="8"/>
          </reference>
          <reference field="18" count="1">
            <x v="1"/>
          </reference>
        </references>
      </pivotArea>
    </format>
  </formats>
  <pivotTableStyleInfo name="PivotStyleLight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drawing" Target="../drawings/drawing2.xml"/><Relationship Id="rId5" Type="http://schemas.openxmlformats.org/officeDocument/2006/relationships/pivotTable" Target="../pivotTables/pivotTable5.xml"/><Relationship Id="rId10" Type="http://schemas.openxmlformats.org/officeDocument/2006/relationships/printerSettings" Target="../printerSettings/printerSettings2.bin"/><Relationship Id="rId4" Type="http://schemas.openxmlformats.org/officeDocument/2006/relationships/pivotTable" Target="../pivotTables/pivotTable4.xml"/><Relationship Id="rId9" Type="http://schemas.openxmlformats.org/officeDocument/2006/relationships/pivotTable" Target="../pivotTables/pivotTable9.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2872"/>
  <sheetViews>
    <sheetView tabSelected="1" topLeftCell="K1" zoomScale="55" zoomScaleNormal="55" zoomScaleSheetLayoutView="40" workbookViewId="0">
      <selection activeCell="T12" sqref="T12"/>
    </sheetView>
  </sheetViews>
  <sheetFormatPr baseColWidth="10" defaultColWidth="11.5703125" defaultRowHeight="15.75"/>
  <cols>
    <col min="1" max="1" width="37.7109375" style="78" customWidth="1"/>
    <col min="2" max="2" width="18.42578125" style="16" customWidth="1"/>
    <col min="3" max="3" width="22.42578125" style="72" customWidth="1"/>
    <col min="4" max="4" width="33.85546875" style="16" customWidth="1"/>
    <col min="5" max="5" width="97.42578125" style="15" customWidth="1"/>
    <col min="6" max="6" width="23.5703125" style="225" customWidth="1"/>
    <col min="7" max="7" width="42.85546875" style="15" customWidth="1"/>
    <col min="8" max="8" width="33.28515625" style="15" customWidth="1"/>
    <col min="9" max="9" width="52.140625" style="15" customWidth="1"/>
    <col min="10" max="10" width="66" style="18" customWidth="1"/>
    <col min="11" max="11" width="40.28515625" style="18" customWidth="1"/>
    <col min="12" max="12" width="27.140625" style="16" customWidth="1"/>
    <col min="13" max="13" width="25.7109375" style="16" customWidth="1"/>
    <col min="14" max="14" width="34.28515625" style="16" customWidth="1"/>
    <col min="15" max="15" width="26" style="16" customWidth="1"/>
    <col min="16" max="16" width="24.5703125" style="16" customWidth="1"/>
    <col min="17" max="17" width="70.85546875" style="18" customWidth="1"/>
    <col min="18" max="18" width="30.28515625" style="16" customWidth="1"/>
    <col min="19" max="19" width="29.5703125" style="16" customWidth="1"/>
    <col min="20" max="16384" width="11.5703125" style="17"/>
  </cols>
  <sheetData>
    <row r="1" spans="1:19" ht="35.25" customHeight="1">
      <c r="A1" s="554"/>
      <c r="B1" s="555"/>
      <c r="C1" s="74"/>
      <c r="D1" s="65"/>
      <c r="E1" s="66"/>
      <c r="F1" s="218"/>
      <c r="G1" s="66"/>
      <c r="H1" s="66"/>
      <c r="I1" s="66"/>
      <c r="J1" s="75"/>
      <c r="K1" s="68"/>
      <c r="L1" s="65"/>
      <c r="M1" s="65"/>
      <c r="N1" s="65"/>
      <c r="O1" s="65"/>
      <c r="P1" s="65"/>
      <c r="Q1" s="68"/>
      <c r="R1" s="65"/>
      <c r="S1" s="227"/>
    </row>
    <row r="2" spans="1:19" ht="35.25" customHeight="1">
      <c r="A2" s="556"/>
      <c r="B2" s="557"/>
      <c r="D2" s="89"/>
      <c r="E2" s="89"/>
      <c r="F2" s="219"/>
      <c r="G2" s="89"/>
      <c r="H2" s="89"/>
      <c r="I2" s="89"/>
      <c r="J2" s="89"/>
      <c r="K2" s="89"/>
      <c r="L2" s="89"/>
      <c r="M2" s="89"/>
      <c r="N2" s="89"/>
      <c r="O2" s="89"/>
      <c r="P2" s="89"/>
      <c r="Q2" s="89"/>
      <c r="R2" s="89"/>
      <c r="S2" s="90"/>
    </row>
    <row r="3" spans="1:19" ht="35.25" customHeight="1">
      <c r="A3" s="558"/>
      <c r="B3" s="559"/>
      <c r="C3" s="73"/>
      <c r="D3" s="69"/>
      <c r="E3" s="67"/>
      <c r="F3" s="223"/>
      <c r="G3" s="67"/>
      <c r="H3" s="541" t="s">
        <v>0</v>
      </c>
      <c r="I3" s="542"/>
      <c r="J3" s="542"/>
      <c r="K3" s="543"/>
      <c r="L3" s="69"/>
      <c r="M3" s="69"/>
      <c r="N3" s="69"/>
      <c r="O3" s="69"/>
      <c r="P3" s="69"/>
      <c r="Q3" s="70"/>
      <c r="R3" s="69"/>
      <c r="S3" s="71"/>
    </row>
    <row r="4" spans="1:19" ht="19.5" customHeight="1">
      <c r="A4" s="552" t="s">
        <v>1</v>
      </c>
      <c r="B4" s="552"/>
      <c r="C4" s="553"/>
      <c r="D4" s="552"/>
      <c r="E4" s="552"/>
      <c r="F4" s="220"/>
      <c r="G4" s="12"/>
      <c r="H4" s="12"/>
      <c r="I4" s="12"/>
      <c r="J4" s="19"/>
      <c r="K4" s="19"/>
      <c r="L4" s="8"/>
      <c r="M4" s="69"/>
      <c r="N4" s="69"/>
      <c r="O4" s="69"/>
      <c r="P4" s="69"/>
      <c r="Q4" s="548" t="s">
        <v>2</v>
      </c>
      <c r="R4" s="549"/>
      <c r="S4" s="264">
        <f>(CGR!S4)</f>
        <v>46203</v>
      </c>
    </row>
    <row r="5" spans="1:19">
      <c r="A5" s="552" t="s">
        <v>3</v>
      </c>
      <c r="B5" s="552"/>
      <c r="C5" s="553"/>
      <c r="D5" s="552"/>
      <c r="E5" s="552"/>
      <c r="F5" s="220"/>
      <c r="G5" s="12"/>
      <c r="H5" s="12"/>
      <c r="I5" s="12"/>
      <c r="J5" s="19"/>
      <c r="K5" s="19"/>
      <c r="L5" s="8"/>
      <c r="M5" s="69"/>
      <c r="N5" s="69"/>
      <c r="O5" s="69"/>
      <c r="P5" s="69"/>
      <c r="Q5" s="550" t="s">
        <v>4</v>
      </c>
      <c r="R5" s="551"/>
      <c r="S5" s="699">
        <f>(OCI!S6)</f>
        <v>46203</v>
      </c>
    </row>
    <row r="6" spans="1:19">
      <c r="A6" s="552" t="s">
        <v>5</v>
      </c>
      <c r="B6" s="552"/>
      <c r="C6" s="553"/>
      <c r="D6" s="552"/>
      <c r="E6" s="552"/>
      <c r="F6" s="220"/>
      <c r="G6" s="12"/>
      <c r="H6" s="12"/>
      <c r="I6" s="12"/>
      <c r="J6" s="19"/>
      <c r="K6" s="19"/>
      <c r="L6" s="8"/>
      <c r="M6" s="69"/>
      <c r="N6" s="69"/>
      <c r="O6" s="69"/>
      <c r="P6" s="69"/>
      <c r="Q6" s="546" t="s">
        <v>6</v>
      </c>
      <c r="R6" s="547"/>
      <c r="S6" s="91">
        <f>(OCI!S6)</f>
        <v>46203</v>
      </c>
    </row>
    <row r="7" spans="1:19">
      <c r="A7" s="552" t="s">
        <v>7</v>
      </c>
      <c r="B7" s="552"/>
      <c r="C7" s="553"/>
      <c r="D7" s="552"/>
      <c r="E7" s="552"/>
      <c r="F7" s="220"/>
      <c r="G7" s="12"/>
      <c r="H7" s="12"/>
      <c r="I7" s="12"/>
      <c r="J7" s="19"/>
      <c r="K7" s="19"/>
      <c r="L7" s="8"/>
      <c r="M7" s="69"/>
      <c r="N7" s="69"/>
      <c r="O7" s="69"/>
      <c r="P7" s="69"/>
      <c r="Q7" s="544" t="s">
        <v>8</v>
      </c>
      <c r="R7" s="545"/>
      <c r="S7" s="96">
        <v>46240</v>
      </c>
    </row>
    <row r="8" spans="1:19">
      <c r="A8" s="540"/>
      <c r="B8" s="540"/>
      <c r="C8" s="540"/>
      <c r="D8" s="540"/>
      <c r="E8" s="540"/>
      <c r="F8" s="221"/>
      <c r="G8" s="12"/>
      <c r="H8" s="12"/>
      <c r="I8" s="12"/>
      <c r="J8" s="19"/>
      <c r="K8" s="19"/>
      <c r="L8" s="8"/>
      <c r="M8" s="8"/>
      <c r="N8" s="69"/>
      <c r="O8" s="69"/>
      <c r="P8" s="69"/>
      <c r="Q8" s="70"/>
      <c r="R8" s="88"/>
      <c r="S8" s="87"/>
    </row>
    <row r="9" spans="1:19">
      <c r="A9" s="536"/>
      <c r="B9" s="537"/>
      <c r="C9" s="537"/>
      <c r="D9" s="537"/>
      <c r="E9" s="537"/>
      <c r="F9" s="538"/>
      <c r="G9" s="537"/>
      <c r="H9" s="537"/>
      <c r="I9" s="537"/>
      <c r="J9" s="537"/>
      <c r="K9" s="537"/>
      <c r="L9" s="537"/>
      <c r="M9" s="537"/>
      <c r="N9" s="537"/>
      <c r="O9" s="537"/>
      <c r="P9" s="537"/>
      <c r="Q9" s="537"/>
      <c r="R9" s="537"/>
      <c r="S9" s="539"/>
    </row>
    <row r="10" spans="1:19" ht="8.25" customHeight="1">
      <c r="A10" s="97"/>
      <c r="B10" s="98"/>
      <c r="C10" s="98"/>
      <c r="D10" s="98" t="s">
        <v>9</v>
      </c>
      <c r="E10" s="86"/>
      <c r="F10" s="224"/>
      <c r="G10" s="85"/>
      <c r="H10" s="99" t="s">
        <v>10</v>
      </c>
      <c r="I10" s="228"/>
      <c r="J10" s="100"/>
      <c r="K10" s="100"/>
      <c r="L10" s="98"/>
      <c r="M10" s="98"/>
      <c r="N10" s="98"/>
      <c r="O10" s="98"/>
      <c r="P10" s="98"/>
      <c r="Q10" s="100"/>
      <c r="R10" s="98"/>
      <c r="S10" s="98"/>
    </row>
    <row r="11" spans="1:19" ht="47.25">
      <c r="A11" s="83" t="s">
        <v>11</v>
      </c>
      <c r="B11" s="82" t="s">
        <v>12</v>
      </c>
      <c r="C11" s="82" t="s">
        <v>13</v>
      </c>
      <c r="D11" s="82" t="s">
        <v>14</v>
      </c>
      <c r="E11" s="84" t="s">
        <v>15</v>
      </c>
      <c r="F11" s="222" t="s">
        <v>16</v>
      </c>
      <c r="G11" s="82" t="s">
        <v>17</v>
      </c>
      <c r="H11" s="232" t="s">
        <v>18</v>
      </c>
      <c r="I11" s="82" t="s">
        <v>19</v>
      </c>
      <c r="J11" s="82" t="s">
        <v>20</v>
      </c>
      <c r="K11" s="82" t="s">
        <v>21</v>
      </c>
      <c r="L11" s="82" t="s">
        <v>22</v>
      </c>
      <c r="M11" s="82" t="s">
        <v>23</v>
      </c>
      <c r="N11" s="82" t="s">
        <v>24</v>
      </c>
      <c r="O11" s="82" t="s">
        <v>25</v>
      </c>
      <c r="P11" s="82" t="s">
        <v>26</v>
      </c>
      <c r="Q11" s="82" t="s">
        <v>27</v>
      </c>
      <c r="R11" s="82" t="s">
        <v>28</v>
      </c>
      <c r="S11" s="82" t="s">
        <v>29</v>
      </c>
    </row>
    <row r="12" spans="1:19" ht="150.75">
      <c r="A12" s="270" t="s">
        <v>30</v>
      </c>
      <c r="B12" s="271" t="s">
        <v>31</v>
      </c>
      <c r="C12" s="487" t="s">
        <v>32</v>
      </c>
      <c r="D12" s="487" t="s">
        <v>33</v>
      </c>
      <c r="E12" s="482" t="s">
        <v>34</v>
      </c>
      <c r="F12" s="488"/>
      <c r="G12" s="482"/>
      <c r="H12" s="482" t="s">
        <v>35</v>
      </c>
      <c r="I12" s="482" t="s">
        <v>36</v>
      </c>
      <c r="J12" s="259" t="s">
        <v>37</v>
      </c>
      <c r="K12" s="259" t="s">
        <v>38</v>
      </c>
      <c r="L12" s="274">
        <v>1</v>
      </c>
      <c r="M12" s="283">
        <v>42461</v>
      </c>
      <c r="N12" s="283">
        <v>42551</v>
      </c>
      <c r="O12" s="275">
        <f>(N12-M12)/7</f>
        <v>12.857142857142858</v>
      </c>
      <c r="P12" s="332">
        <v>1</v>
      </c>
      <c r="Q12" s="259" t="s">
        <v>39</v>
      </c>
      <c r="R12" s="94">
        <f>P12/L12</f>
        <v>1</v>
      </c>
      <c r="S12" s="277" t="str">
        <f t="array" aca="1" ref="S12" ca="1">IF(ISNUMBER(R12),IF(R12=100%,"CUMPLIDA",IF(AND(ISNUMBER(N12),ISNUMBER(INDIRECT("FECHA_"&amp;$B12,1))), IF(N12&lt;=INDIRECT("FECHA_"&amp;$B12,1),"INCUMPLIDA","PROCESO"), "VERIFICAR FECHA")),"SIN VALOR AVANCE")</f>
        <v>CUMPLIDA</v>
      </c>
    </row>
    <row r="13" spans="1:19" ht="150.75">
      <c r="A13" s="270" t="s">
        <v>30</v>
      </c>
      <c r="B13" s="271" t="s">
        <v>31</v>
      </c>
      <c r="C13" s="487"/>
      <c r="D13" s="487"/>
      <c r="E13" s="482"/>
      <c r="F13" s="488"/>
      <c r="G13" s="482"/>
      <c r="H13" s="482"/>
      <c r="I13" s="482"/>
      <c r="J13" s="259" t="s">
        <v>40</v>
      </c>
      <c r="K13" s="259" t="s">
        <v>41</v>
      </c>
      <c r="L13" s="296">
        <v>1</v>
      </c>
      <c r="M13" s="283">
        <v>42461</v>
      </c>
      <c r="N13" s="283">
        <v>42650</v>
      </c>
      <c r="O13" s="275">
        <f t="shared" ref="O13:O76" si="0">(N13-M13)/7</f>
        <v>27</v>
      </c>
      <c r="P13" s="333">
        <v>1</v>
      </c>
      <c r="Q13" s="259" t="s">
        <v>42</v>
      </c>
      <c r="R13" s="94">
        <f>P13/L13</f>
        <v>1</v>
      </c>
      <c r="S13" s="277" t="str">
        <f t="array" aca="1" ref="S13" ca="1">IF(ISNUMBER(R13),IF(R13=100%,"CUMPLIDA",IF(AND(ISNUMBER(N13),ISNUMBER(INDIRECT("FECHA_"&amp;$B13,1))), IF(N13&lt;=INDIRECT("FECHA_"&amp;$B13,1),"INCUMPLIDA","PROCESO"), "VERIFICAR FECHA")),"SIN VALOR AVANCE")</f>
        <v>CUMPLIDA</v>
      </c>
    </row>
    <row r="14" spans="1:19" ht="150.75">
      <c r="A14" s="270" t="s">
        <v>30</v>
      </c>
      <c r="B14" s="271" t="s">
        <v>31</v>
      </c>
      <c r="C14" s="487"/>
      <c r="D14" s="487"/>
      <c r="E14" s="482"/>
      <c r="F14" s="488"/>
      <c r="G14" s="482"/>
      <c r="H14" s="482"/>
      <c r="I14" s="482"/>
      <c r="J14" s="259" t="s">
        <v>43</v>
      </c>
      <c r="K14" s="259" t="s">
        <v>44</v>
      </c>
      <c r="L14" s="274">
        <v>1</v>
      </c>
      <c r="M14" s="283">
        <v>42653</v>
      </c>
      <c r="N14" s="283">
        <v>42661</v>
      </c>
      <c r="O14" s="275">
        <f t="shared" si="0"/>
        <v>1.1428571428571428</v>
      </c>
      <c r="P14" s="332">
        <v>1</v>
      </c>
      <c r="Q14" s="259" t="s">
        <v>45</v>
      </c>
      <c r="R14" s="94">
        <f>P14/L14</f>
        <v>1</v>
      </c>
      <c r="S14" s="277" t="str">
        <f t="array" aca="1" ref="S14" ca="1">IF(ISNUMBER(R14),IF(R14=100%,"CUMPLIDA",IF(AND(ISNUMBER(N14),ISNUMBER(INDIRECT("FECHA_"&amp;$B14,1))), IF(N14&lt;=INDIRECT("FECHA_"&amp;$B14,1),"INCUMPLIDA","PROCESO"), "VERIFICAR FECHA")),"SIN VALOR AVANCE")</f>
        <v>CUMPLIDA</v>
      </c>
    </row>
    <row r="15" spans="1:19" ht="150.75">
      <c r="A15" s="270" t="s">
        <v>30</v>
      </c>
      <c r="B15" s="271" t="s">
        <v>31</v>
      </c>
      <c r="C15" s="487"/>
      <c r="D15" s="487"/>
      <c r="E15" s="482"/>
      <c r="F15" s="488"/>
      <c r="G15" s="482"/>
      <c r="H15" s="482"/>
      <c r="I15" s="482"/>
      <c r="J15" s="259" t="s">
        <v>46</v>
      </c>
      <c r="K15" s="259" t="s">
        <v>47</v>
      </c>
      <c r="L15" s="296">
        <v>1</v>
      </c>
      <c r="M15" s="283">
        <v>42662</v>
      </c>
      <c r="N15" s="283">
        <v>42683</v>
      </c>
      <c r="O15" s="275">
        <f t="shared" si="0"/>
        <v>3</v>
      </c>
      <c r="P15" s="333">
        <v>1</v>
      </c>
      <c r="Q15" s="259" t="s">
        <v>48</v>
      </c>
      <c r="R15" s="94">
        <f t="shared" ref="R15:R78" si="1">P15/L15</f>
        <v>1</v>
      </c>
      <c r="S15" s="277" t="str">
        <f t="array" aca="1" ref="S15" ca="1">IF(ISNUMBER(R15),IF(R15=100%,"CUMPLIDA",IF(AND(ISNUMBER(N15),ISNUMBER(INDIRECT("FECHA_"&amp;$B15,1))), IF(N15&lt;=INDIRECT("FECHA_"&amp;$B15,1),"INCUMPLIDA","PROCESO"), "VERIFICAR FECHA")),"SIN VALOR AVANCE")</f>
        <v>CUMPLIDA</v>
      </c>
    </row>
    <row r="16" spans="1:19" ht="165.75">
      <c r="A16" s="270" t="s">
        <v>30</v>
      </c>
      <c r="B16" s="271" t="s">
        <v>31</v>
      </c>
      <c r="C16" s="487"/>
      <c r="D16" s="487"/>
      <c r="E16" s="482"/>
      <c r="F16" s="488"/>
      <c r="G16" s="482"/>
      <c r="H16" s="482"/>
      <c r="I16" s="482"/>
      <c r="J16" s="259" t="s">
        <v>49</v>
      </c>
      <c r="K16" s="259" t="s">
        <v>50</v>
      </c>
      <c r="L16" s="296">
        <v>1</v>
      </c>
      <c r="M16" s="283">
        <v>42684</v>
      </c>
      <c r="N16" s="283">
        <v>42698</v>
      </c>
      <c r="O16" s="275">
        <f t="shared" si="0"/>
        <v>2</v>
      </c>
      <c r="P16" s="333">
        <v>1</v>
      </c>
      <c r="Q16" s="259" t="s">
        <v>51</v>
      </c>
      <c r="R16" s="94">
        <f t="shared" si="1"/>
        <v>1</v>
      </c>
      <c r="S16" s="277" t="str">
        <f t="array" aca="1" ref="S16" ca="1">IF(ISNUMBER(R16),IF(R16=100%,"CUMPLIDA",IF(AND(ISNUMBER(N16),ISNUMBER(INDIRECT("FECHA_"&amp;$B16,1))), IF(N16&lt;=INDIRECT("FECHA_"&amp;$B16,1),"INCUMPLIDA","PROCESO"), "VERIFICAR FECHA")),"SIN VALOR AVANCE")</f>
        <v>CUMPLIDA</v>
      </c>
    </row>
    <row r="17" spans="1:19" ht="150.75">
      <c r="A17" s="270" t="s">
        <v>30</v>
      </c>
      <c r="B17" s="271" t="s">
        <v>31</v>
      </c>
      <c r="C17" s="487"/>
      <c r="D17" s="487"/>
      <c r="E17" s="482"/>
      <c r="F17" s="488"/>
      <c r="G17" s="482"/>
      <c r="H17" s="482"/>
      <c r="I17" s="482"/>
      <c r="J17" s="259" t="s">
        <v>52</v>
      </c>
      <c r="K17" s="259" t="s">
        <v>53</v>
      </c>
      <c r="L17" s="296">
        <v>1</v>
      </c>
      <c r="M17" s="283">
        <v>42699</v>
      </c>
      <c r="N17" s="283">
        <v>42760</v>
      </c>
      <c r="O17" s="275">
        <f t="shared" si="0"/>
        <v>8.7142857142857135</v>
      </c>
      <c r="P17" s="333">
        <v>1</v>
      </c>
      <c r="Q17" s="259" t="s">
        <v>54</v>
      </c>
      <c r="R17" s="94">
        <f t="shared" si="1"/>
        <v>1</v>
      </c>
      <c r="S17" s="277" t="str">
        <f t="array" aca="1" ref="S17" ca="1">IF(ISNUMBER(R17),IF(R17=100%,"CUMPLIDA",IF(AND(ISNUMBER(N17),ISNUMBER(INDIRECT("FECHA_"&amp;$B17,1))), IF(N17&lt;=INDIRECT("FECHA_"&amp;$B17,1),"INCUMPLIDA","PROCESO"), "VERIFICAR FECHA")),"SIN VALOR AVANCE")</f>
        <v>CUMPLIDA</v>
      </c>
    </row>
    <row r="18" spans="1:19" ht="135.75">
      <c r="A18" s="270" t="s">
        <v>30</v>
      </c>
      <c r="B18" s="271" t="s">
        <v>31</v>
      </c>
      <c r="C18" s="487"/>
      <c r="D18" s="487"/>
      <c r="E18" s="482"/>
      <c r="F18" s="488"/>
      <c r="G18" s="482"/>
      <c r="H18" s="482"/>
      <c r="I18" s="260" t="s">
        <v>55</v>
      </c>
      <c r="J18" s="259" t="s">
        <v>56</v>
      </c>
      <c r="K18" s="259" t="s">
        <v>57</v>
      </c>
      <c r="L18" s="280">
        <v>1</v>
      </c>
      <c r="M18" s="286">
        <v>45231</v>
      </c>
      <c r="N18" s="286">
        <v>45504</v>
      </c>
      <c r="O18" s="275">
        <f t="shared" si="0"/>
        <v>39</v>
      </c>
      <c r="P18" s="332">
        <v>1</v>
      </c>
      <c r="Q18" s="297" t="s">
        <v>58</v>
      </c>
      <c r="R18" s="94">
        <f t="shared" si="1"/>
        <v>1</v>
      </c>
      <c r="S18" s="277" t="str">
        <f t="array" aca="1" ref="S18" ca="1">IF(ISNUMBER(R18),IF(R18=100%,"CUMPLIDA",IF(AND(ISNUMBER(N18),ISNUMBER(INDIRECT("FECHA_"&amp;$B18,1))), IF(N18&lt;=INDIRECT("FECHA_"&amp;$B18,1),"INCUMPLIDA","PROCESO"), "VERIFICAR FECHA")),"SIN VALOR AVANCE")</f>
        <v>CUMPLIDA</v>
      </c>
    </row>
    <row r="19" spans="1:19" ht="135.75">
      <c r="A19" s="270" t="s">
        <v>30</v>
      </c>
      <c r="B19" s="271" t="s">
        <v>31</v>
      </c>
      <c r="C19" s="487"/>
      <c r="D19" s="487"/>
      <c r="E19" s="482"/>
      <c r="F19" s="488"/>
      <c r="G19" s="482"/>
      <c r="H19" s="482"/>
      <c r="I19" s="260" t="s">
        <v>59</v>
      </c>
      <c r="J19" s="259" t="s">
        <v>60</v>
      </c>
      <c r="K19" s="259" t="s">
        <v>61</v>
      </c>
      <c r="L19" s="280">
        <v>1</v>
      </c>
      <c r="M19" s="286">
        <v>45231</v>
      </c>
      <c r="N19" s="286">
        <v>45504</v>
      </c>
      <c r="O19" s="275">
        <f t="shared" si="0"/>
        <v>39</v>
      </c>
      <c r="P19" s="332">
        <v>1</v>
      </c>
      <c r="Q19" s="297" t="s">
        <v>58</v>
      </c>
      <c r="R19" s="94">
        <f t="shared" si="1"/>
        <v>1</v>
      </c>
      <c r="S19" s="277" t="str">
        <f t="array" aca="1" ref="S19" ca="1">IF(ISNUMBER(R19),IF(R19=100%,"CUMPLIDA",IF(AND(ISNUMBER(N19),ISNUMBER(INDIRECT("FECHA_"&amp;$B19,1))), IF(N19&lt;=INDIRECT("FECHA_"&amp;$B19,1),"INCUMPLIDA","PROCESO"), "VERIFICAR FECHA")),"SIN VALOR AVANCE")</f>
        <v>CUMPLIDA</v>
      </c>
    </row>
    <row r="20" spans="1:19" ht="90.75">
      <c r="A20" s="270" t="s">
        <v>30</v>
      </c>
      <c r="B20" s="271" t="s">
        <v>31</v>
      </c>
      <c r="C20" s="487"/>
      <c r="D20" s="487"/>
      <c r="E20" s="482"/>
      <c r="F20" s="488"/>
      <c r="G20" s="482"/>
      <c r="H20" s="482"/>
      <c r="I20" s="260" t="s">
        <v>62</v>
      </c>
      <c r="J20" s="259" t="s">
        <v>63</v>
      </c>
      <c r="K20" s="259" t="s">
        <v>64</v>
      </c>
      <c r="L20" s="280">
        <v>1</v>
      </c>
      <c r="M20" s="286">
        <v>45444</v>
      </c>
      <c r="N20" s="286">
        <v>45747</v>
      </c>
      <c r="O20" s="275">
        <f t="shared" si="0"/>
        <v>43.285714285714285</v>
      </c>
      <c r="P20" s="334">
        <v>1</v>
      </c>
      <c r="Q20" s="259" t="s">
        <v>65</v>
      </c>
      <c r="R20" s="94">
        <f t="shared" si="1"/>
        <v>1</v>
      </c>
      <c r="S20" s="277" t="str">
        <f t="array" aca="1" ref="S20" ca="1">IF(ISNUMBER(R20),IF(R20=100%,"CUMPLIDA",IF(AND(ISNUMBER(N20),ISNUMBER(INDIRECT("FECHA_"&amp;$B20,1))), IF(N20&lt;=INDIRECT("FECHA_"&amp;$B20,1),"INCUMPLIDA","PROCESO"), "VERIFICAR FECHA")),"SIN VALOR AVANCE")</f>
        <v>CUMPLIDA</v>
      </c>
    </row>
    <row r="21" spans="1:19" ht="75.75">
      <c r="A21" s="270" t="s">
        <v>30</v>
      </c>
      <c r="B21" s="271" t="s">
        <v>31</v>
      </c>
      <c r="C21" s="487"/>
      <c r="D21" s="487"/>
      <c r="E21" s="482"/>
      <c r="F21" s="488"/>
      <c r="G21" s="482"/>
      <c r="H21" s="482"/>
      <c r="I21" s="260" t="s">
        <v>66</v>
      </c>
      <c r="J21" s="259" t="s">
        <v>66</v>
      </c>
      <c r="K21" s="259" t="s">
        <v>67</v>
      </c>
      <c r="L21" s="280">
        <v>1</v>
      </c>
      <c r="M21" s="286">
        <v>45444</v>
      </c>
      <c r="N21" s="286">
        <v>45747</v>
      </c>
      <c r="O21" s="275">
        <f t="shared" si="0"/>
        <v>43.285714285714285</v>
      </c>
      <c r="P21" s="334">
        <v>1</v>
      </c>
      <c r="Q21" s="259" t="s">
        <v>68</v>
      </c>
      <c r="R21" s="94">
        <f t="shared" si="1"/>
        <v>1</v>
      </c>
      <c r="S21" s="277" t="str">
        <f t="array" aca="1" ref="S21" ca="1">IF(ISNUMBER(R21),IF(R21=100%,"CUMPLIDA",IF(AND(ISNUMBER(N21),ISNUMBER(INDIRECT("FECHA_"&amp;$B21,1))), IF(N21&lt;=INDIRECT("FECHA_"&amp;$B21,1),"INCUMPLIDA","PROCESO"), "VERIFICAR FECHA")),"SIN VALOR AVANCE")</f>
        <v>CUMPLIDA</v>
      </c>
    </row>
    <row r="22" spans="1:19" ht="90.75">
      <c r="A22" s="270" t="s">
        <v>30</v>
      </c>
      <c r="B22" s="271" t="s">
        <v>31</v>
      </c>
      <c r="C22" s="487"/>
      <c r="D22" s="487"/>
      <c r="E22" s="482"/>
      <c r="F22" s="488"/>
      <c r="G22" s="482"/>
      <c r="H22" s="482"/>
      <c r="I22" s="260" t="s">
        <v>69</v>
      </c>
      <c r="J22" s="259" t="s">
        <v>69</v>
      </c>
      <c r="K22" s="259" t="s">
        <v>70</v>
      </c>
      <c r="L22" s="280">
        <v>1</v>
      </c>
      <c r="M22" s="286">
        <v>45444</v>
      </c>
      <c r="N22" s="286">
        <v>45747</v>
      </c>
      <c r="O22" s="275">
        <f t="shared" si="0"/>
        <v>43.285714285714285</v>
      </c>
      <c r="P22" s="334">
        <v>1</v>
      </c>
      <c r="Q22" s="259" t="s">
        <v>65</v>
      </c>
      <c r="R22" s="94">
        <f t="shared" si="1"/>
        <v>1</v>
      </c>
      <c r="S22" s="277" t="str">
        <f t="array" aca="1" ref="S22" ca="1">IF(ISNUMBER(R22),IF(R22=100%,"CUMPLIDA",IF(AND(ISNUMBER(N22),ISNUMBER(INDIRECT("FECHA_"&amp;$B22,1))), IF(N22&lt;=INDIRECT("FECHA_"&amp;$B22,1),"INCUMPLIDA","PROCESO"), "VERIFICAR FECHA")),"SIN VALOR AVANCE")</f>
        <v>CUMPLIDA</v>
      </c>
    </row>
    <row r="23" spans="1:19" ht="75.75">
      <c r="A23" s="270" t="s">
        <v>30</v>
      </c>
      <c r="B23" s="271" t="s">
        <v>31</v>
      </c>
      <c r="C23" s="487"/>
      <c r="D23" s="487"/>
      <c r="E23" s="482"/>
      <c r="F23" s="488"/>
      <c r="G23" s="482"/>
      <c r="H23" s="482"/>
      <c r="I23" s="260" t="s">
        <v>71</v>
      </c>
      <c r="J23" s="259" t="s">
        <v>71</v>
      </c>
      <c r="K23" s="259" t="s">
        <v>72</v>
      </c>
      <c r="L23" s="280">
        <v>1</v>
      </c>
      <c r="M23" s="286">
        <v>45444</v>
      </c>
      <c r="N23" s="286">
        <v>45747</v>
      </c>
      <c r="O23" s="275">
        <f t="shared" si="0"/>
        <v>43.285714285714285</v>
      </c>
      <c r="P23" s="334">
        <v>1</v>
      </c>
      <c r="Q23" s="259" t="s">
        <v>68</v>
      </c>
      <c r="R23" s="94">
        <f t="shared" si="1"/>
        <v>1</v>
      </c>
      <c r="S23" s="277" t="str">
        <f t="array" aca="1" ref="S23" ca="1">IF(ISNUMBER(R23),IF(R23=100%,"CUMPLIDA",IF(AND(ISNUMBER(N23),ISNUMBER(INDIRECT("FECHA_"&amp;$B23,1))), IF(N23&lt;=INDIRECT("FECHA_"&amp;$B23,1),"INCUMPLIDA","PROCESO"), "VERIFICAR FECHA")),"SIN VALOR AVANCE")</f>
        <v>CUMPLIDA</v>
      </c>
    </row>
    <row r="24" spans="1:19" ht="135.75">
      <c r="A24" s="270" t="s">
        <v>30</v>
      </c>
      <c r="B24" s="271" t="s">
        <v>31</v>
      </c>
      <c r="C24" s="487"/>
      <c r="D24" s="487"/>
      <c r="E24" s="482"/>
      <c r="F24" s="488"/>
      <c r="G24" s="482"/>
      <c r="H24" s="482"/>
      <c r="I24" s="260" t="s">
        <v>73</v>
      </c>
      <c r="J24" s="259" t="s">
        <v>73</v>
      </c>
      <c r="K24" s="259" t="s">
        <v>74</v>
      </c>
      <c r="L24" s="280">
        <v>1</v>
      </c>
      <c r="M24" s="286">
        <v>45444</v>
      </c>
      <c r="N24" s="286">
        <v>45747</v>
      </c>
      <c r="O24" s="275">
        <f t="shared" si="0"/>
        <v>43.285714285714285</v>
      </c>
      <c r="P24" s="334">
        <v>1</v>
      </c>
      <c r="Q24" s="259" t="s">
        <v>58</v>
      </c>
      <c r="R24" s="94">
        <f t="shared" si="1"/>
        <v>1</v>
      </c>
      <c r="S24" s="277" t="str">
        <f t="array" aca="1" ref="S24" ca="1">IF(ISNUMBER(R24),IF(R24=100%,"CUMPLIDA",IF(AND(ISNUMBER(N24),ISNUMBER(INDIRECT("FECHA_"&amp;$B24,1))), IF(N24&lt;=INDIRECT("FECHA_"&amp;$B24,1),"INCUMPLIDA","PROCESO"), "VERIFICAR FECHA")),"SIN VALOR AVANCE")</f>
        <v>CUMPLIDA</v>
      </c>
    </row>
    <row r="25" spans="1:19" ht="150.75">
      <c r="A25" s="270" t="s">
        <v>30</v>
      </c>
      <c r="B25" s="271" t="s">
        <v>31</v>
      </c>
      <c r="C25" s="487"/>
      <c r="D25" s="487"/>
      <c r="E25" s="482"/>
      <c r="F25" s="488"/>
      <c r="G25" s="482"/>
      <c r="H25" s="482"/>
      <c r="I25" s="260" t="s">
        <v>75</v>
      </c>
      <c r="J25" s="259" t="s">
        <v>76</v>
      </c>
      <c r="K25" s="259" t="s">
        <v>77</v>
      </c>
      <c r="L25" s="280">
        <v>10</v>
      </c>
      <c r="M25" s="286">
        <v>45748</v>
      </c>
      <c r="N25" s="286">
        <v>47118</v>
      </c>
      <c r="O25" s="275">
        <f t="shared" si="0"/>
        <v>195.71428571428572</v>
      </c>
      <c r="P25" s="334">
        <v>0</v>
      </c>
      <c r="Q25" s="259" t="s">
        <v>78</v>
      </c>
      <c r="R25" s="94">
        <f t="shared" si="1"/>
        <v>0</v>
      </c>
      <c r="S25" s="277" t="str">
        <f t="array" aca="1" ref="S25" ca="1">IF(ISNUMBER(R25),IF(R25=100%,"CUMPLIDA",IF(AND(ISNUMBER(N25),ISNUMBER(INDIRECT("FECHA_"&amp;$B25,1))), IF(N25&lt;=INDIRECT("FECHA_"&amp;$B25,1),"INCUMPLIDA","PROCESO"), "VERIFICAR FECHA")),"SIN VALOR AVANCE")</f>
        <v>PROCESO</v>
      </c>
    </row>
    <row r="26" spans="1:19" ht="90.75">
      <c r="A26" s="270" t="s">
        <v>30</v>
      </c>
      <c r="B26" s="271" t="s">
        <v>31</v>
      </c>
      <c r="C26" s="487"/>
      <c r="D26" s="487"/>
      <c r="E26" s="482"/>
      <c r="F26" s="488"/>
      <c r="G26" s="482"/>
      <c r="H26" s="482"/>
      <c r="I26" s="260" t="s">
        <v>79</v>
      </c>
      <c r="J26" s="259" t="s">
        <v>80</v>
      </c>
      <c r="K26" s="259" t="s">
        <v>81</v>
      </c>
      <c r="L26" s="280">
        <v>1</v>
      </c>
      <c r="M26" s="286">
        <v>45748</v>
      </c>
      <c r="N26" s="286">
        <v>47118</v>
      </c>
      <c r="O26" s="275">
        <f t="shared" si="0"/>
        <v>195.71428571428572</v>
      </c>
      <c r="P26" s="334">
        <v>0</v>
      </c>
      <c r="Q26" s="259" t="s">
        <v>65</v>
      </c>
      <c r="R26" s="94">
        <f t="shared" si="1"/>
        <v>0</v>
      </c>
      <c r="S26" s="277" t="str">
        <f t="array" aca="1" ref="S26" ca="1">IF(ISNUMBER(R26),IF(R26=100%,"CUMPLIDA",IF(AND(ISNUMBER(N26),ISNUMBER(INDIRECT("FECHA_"&amp;$B26,1))), IF(N26&lt;=INDIRECT("FECHA_"&amp;$B26,1),"INCUMPLIDA","PROCESO"), "VERIFICAR FECHA")),"SIN VALOR AVANCE")</f>
        <v>PROCESO</v>
      </c>
    </row>
    <row r="27" spans="1:19" ht="210.75">
      <c r="A27" s="270" t="s">
        <v>30</v>
      </c>
      <c r="B27" s="271" t="s">
        <v>31</v>
      </c>
      <c r="C27" s="487"/>
      <c r="D27" s="487"/>
      <c r="E27" s="482"/>
      <c r="F27" s="488"/>
      <c r="G27" s="482"/>
      <c r="H27" s="482"/>
      <c r="I27" s="260" t="s">
        <v>82</v>
      </c>
      <c r="J27" s="259" t="s">
        <v>83</v>
      </c>
      <c r="K27" s="259" t="s">
        <v>84</v>
      </c>
      <c r="L27" s="280">
        <v>2</v>
      </c>
      <c r="M27" s="286">
        <v>45748</v>
      </c>
      <c r="N27" s="286">
        <v>47118</v>
      </c>
      <c r="O27" s="275">
        <f t="shared" si="0"/>
        <v>195.71428571428572</v>
      </c>
      <c r="P27" s="334">
        <v>0</v>
      </c>
      <c r="Q27" s="259" t="s">
        <v>85</v>
      </c>
      <c r="R27" s="94">
        <f t="shared" si="1"/>
        <v>0</v>
      </c>
      <c r="S27" s="277" t="str">
        <f t="array" aca="1" ref="S27" ca="1">IF(ISNUMBER(R27),IF(R27=100%,"CUMPLIDA",IF(AND(ISNUMBER(N27),ISNUMBER(INDIRECT("FECHA_"&amp;$B27,1))), IF(N27&lt;=INDIRECT("FECHA_"&amp;$B27,1),"INCUMPLIDA","PROCESO"), "VERIFICAR FECHA")),"SIN VALOR AVANCE")</f>
        <v>PROCESO</v>
      </c>
    </row>
    <row r="28" spans="1:19" ht="150.75">
      <c r="A28" s="270" t="s">
        <v>30</v>
      </c>
      <c r="B28" s="271" t="s">
        <v>31</v>
      </c>
      <c r="C28" s="487" t="s">
        <v>86</v>
      </c>
      <c r="D28" s="487" t="s">
        <v>33</v>
      </c>
      <c r="E28" s="482" t="s">
        <v>87</v>
      </c>
      <c r="F28" s="488"/>
      <c r="G28" s="482"/>
      <c r="H28" s="482" t="s">
        <v>88</v>
      </c>
      <c r="I28" s="260" t="s">
        <v>89</v>
      </c>
      <c r="J28" s="259" t="s">
        <v>56</v>
      </c>
      <c r="K28" s="259" t="s">
        <v>57</v>
      </c>
      <c r="L28" s="280">
        <v>1</v>
      </c>
      <c r="M28" s="286">
        <v>45231</v>
      </c>
      <c r="N28" s="286">
        <v>45504</v>
      </c>
      <c r="O28" s="275">
        <f t="shared" si="0"/>
        <v>39</v>
      </c>
      <c r="P28" s="332">
        <v>1</v>
      </c>
      <c r="Q28" s="259" t="s">
        <v>90</v>
      </c>
      <c r="R28" s="94">
        <f t="shared" si="1"/>
        <v>1</v>
      </c>
      <c r="S28" s="277" t="str">
        <f t="array" aca="1" ref="S28" ca="1">IF(ISNUMBER(R28),IF(R28=100%,"CUMPLIDA",IF(AND(ISNUMBER(N28),ISNUMBER(INDIRECT("FECHA_"&amp;$B28,1))), IF(N28&lt;=INDIRECT("FECHA_"&amp;$B28,1),"INCUMPLIDA","PROCESO"), "VERIFICAR FECHA")),"SIN VALOR AVANCE")</f>
        <v>CUMPLIDA</v>
      </c>
    </row>
    <row r="29" spans="1:19" ht="225.75">
      <c r="A29" s="270" t="s">
        <v>30</v>
      </c>
      <c r="B29" s="271" t="s">
        <v>31</v>
      </c>
      <c r="C29" s="487"/>
      <c r="D29" s="487"/>
      <c r="E29" s="482"/>
      <c r="F29" s="488"/>
      <c r="G29" s="482"/>
      <c r="H29" s="482"/>
      <c r="I29" s="260" t="s">
        <v>91</v>
      </c>
      <c r="J29" s="259" t="s">
        <v>60</v>
      </c>
      <c r="K29" s="259" t="s">
        <v>61</v>
      </c>
      <c r="L29" s="280">
        <v>1</v>
      </c>
      <c r="M29" s="286">
        <v>45231</v>
      </c>
      <c r="N29" s="286">
        <v>45504</v>
      </c>
      <c r="O29" s="275">
        <f t="shared" si="0"/>
        <v>39</v>
      </c>
      <c r="P29" s="332">
        <v>1</v>
      </c>
      <c r="Q29" s="259" t="s">
        <v>92</v>
      </c>
      <c r="R29" s="94">
        <f t="shared" si="1"/>
        <v>1</v>
      </c>
      <c r="S29" s="277" t="str">
        <f t="array" aca="1" ref="S29" ca="1">IF(ISNUMBER(R29),IF(R29=100%,"CUMPLIDA",IF(AND(ISNUMBER(N29),ISNUMBER(INDIRECT("FECHA_"&amp;$B29,1))), IF(N29&lt;=INDIRECT("FECHA_"&amp;$B29,1),"INCUMPLIDA","PROCESO"), "VERIFICAR FECHA")),"SIN VALOR AVANCE")</f>
        <v>CUMPLIDA</v>
      </c>
    </row>
    <row r="30" spans="1:19" ht="90.75">
      <c r="A30" s="270" t="s">
        <v>30</v>
      </c>
      <c r="B30" s="271" t="s">
        <v>31</v>
      </c>
      <c r="C30" s="487"/>
      <c r="D30" s="487"/>
      <c r="E30" s="482"/>
      <c r="F30" s="488"/>
      <c r="G30" s="482"/>
      <c r="H30" s="482"/>
      <c r="I30" s="260" t="s">
        <v>62</v>
      </c>
      <c r="J30" s="259" t="s">
        <v>63</v>
      </c>
      <c r="K30" s="259" t="s">
        <v>64</v>
      </c>
      <c r="L30" s="280">
        <v>1</v>
      </c>
      <c r="M30" s="286">
        <v>45444</v>
      </c>
      <c r="N30" s="286">
        <v>45747</v>
      </c>
      <c r="O30" s="275">
        <f t="shared" si="0"/>
        <v>43.285714285714285</v>
      </c>
      <c r="P30" s="334">
        <v>1</v>
      </c>
      <c r="Q30" s="298" t="s">
        <v>65</v>
      </c>
      <c r="R30" s="94">
        <f t="shared" si="1"/>
        <v>1</v>
      </c>
      <c r="S30" s="277" t="str">
        <f t="array" aca="1" ref="S30" ca="1">IF(ISNUMBER(R30),IF(R30=100%,"CUMPLIDA",IF(AND(ISNUMBER(N30),ISNUMBER(INDIRECT("FECHA_"&amp;$B30,1))), IF(N30&lt;=INDIRECT("FECHA_"&amp;$B30,1),"INCUMPLIDA","PROCESO"), "VERIFICAR FECHA")),"SIN VALOR AVANCE")</f>
        <v>CUMPLIDA</v>
      </c>
    </row>
    <row r="31" spans="1:19" ht="75.75">
      <c r="A31" s="270" t="s">
        <v>30</v>
      </c>
      <c r="B31" s="271" t="s">
        <v>31</v>
      </c>
      <c r="C31" s="487"/>
      <c r="D31" s="487"/>
      <c r="E31" s="482"/>
      <c r="F31" s="488"/>
      <c r="G31" s="482"/>
      <c r="H31" s="482"/>
      <c r="I31" s="260" t="s">
        <v>66</v>
      </c>
      <c r="J31" s="259" t="s">
        <v>66</v>
      </c>
      <c r="K31" s="259" t="s">
        <v>67</v>
      </c>
      <c r="L31" s="280">
        <v>1</v>
      </c>
      <c r="M31" s="286">
        <v>45444</v>
      </c>
      <c r="N31" s="286">
        <v>45747</v>
      </c>
      <c r="O31" s="275">
        <f t="shared" si="0"/>
        <v>43.285714285714285</v>
      </c>
      <c r="P31" s="334">
        <v>1</v>
      </c>
      <c r="Q31" s="298" t="s">
        <v>68</v>
      </c>
      <c r="R31" s="94">
        <f t="shared" si="1"/>
        <v>1</v>
      </c>
      <c r="S31" s="277" t="str">
        <f t="array" aca="1" ref="S31" ca="1">IF(ISNUMBER(R31),IF(R31=100%,"CUMPLIDA",IF(AND(ISNUMBER(N31),ISNUMBER(INDIRECT("FECHA_"&amp;$B31,1))), IF(N31&lt;=INDIRECT("FECHA_"&amp;$B31,1),"INCUMPLIDA","PROCESO"), "VERIFICAR FECHA")),"SIN VALOR AVANCE")</f>
        <v>CUMPLIDA</v>
      </c>
    </row>
    <row r="32" spans="1:19" ht="90.75">
      <c r="A32" s="270" t="s">
        <v>30</v>
      </c>
      <c r="B32" s="271" t="s">
        <v>31</v>
      </c>
      <c r="C32" s="487"/>
      <c r="D32" s="487"/>
      <c r="E32" s="482"/>
      <c r="F32" s="488"/>
      <c r="G32" s="482"/>
      <c r="H32" s="482"/>
      <c r="I32" s="260" t="s">
        <v>69</v>
      </c>
      <c r="J32" s="259" t="s">
        <v>69</v>
      </c>
      <c r="K32" s="259" t="s">
        <v>70</v>
      </c>
      <c r="L32" s="280">
        <v>1</v>
      </c>
      <c r="M32" s="286">
        <v>45444</v>
      </c>
      <c r="N32" s="286">
        <v>45747</v>
      </c>
      <c r="O32" s="275">
        <f t="shared" si="0"/>
        <v>43.285714285714285</v>
      </c>
      <c r="P32" s="334">
        <v>1</v>
      </c>
      <c r="Q32" s="298" t="s">
        <v>65</v>
      </c>
      <c r="R32" s="94">
        <f t="shared" si="1"/>
        <v>1</v>
      </c>
      <c r="S32" s="277" t="str">
        <f t="array" aca="1" ref="S32" ca="1">IF(ISNUMBER(R32),IF(R32=100%,"CUMPLIDA",IF(AND(ISNUMBER(N32),ISNUMBER(INDIRECT("FECHA_"&amp;$B32,1))), IF(N32&lt;=INDIRECT("FECHA_"&amp;$B32,1),"INCUMPLIDA","PROCESO"), "VERIFICAR FECHA")),"SIN VALOR AVANCE")</f>
        <v>CUMPLIDA</v>
      </c>
    </row>
    <row r="33" spans="1:19" ht="75.75">
      <c r="A33" s="270" t="s">
        <v>30</v>
      </c>
      <c r="B33" s="271" t="s">
        <v>31</v>
      </c>
      <c r="C33" s="487"/>
      <c r="D33" s="487"/>
      <c r="E33" s="482"/>
      <c r="F33" s="488"/>
      <c r="G33" s="482"/>
      <c r="H33" s="482"/>
      <c r="I33" s="260" t="s">
        <v>71</v>
      </c>
      <c r="J33" s="259" t="s">
        <v>71</v>
      </c>
      <c r="K33" s="259" t="s">
        <v>72</v>
      </c>
      <c r="L33" s="280">
        <v>1</v>
      </c>
      <c r="M33" s="286">
        <v>45444</v>
      </c>
      <c r="N33" s="286">
        <v>45747</v>
      </c>
      <c r="O33" s="275">
        <f t="shared" si="0"/>
        <v>43.285714285714285</v>
      </c>
      <c r="P33" s="334">
        <v>1</v>
      </c>
      <c r="Q33" s="298" t="s">
        <v>68</v>
      </c>
      <c r="R33" s="94">
        <f t="shared" si="1"/>
        <v>1</v>
      </c>
      <c r="S33" s="277" t="str">
        <f t="array" aca="1" ref="S33" ca="1">IF(ISNUMBER(R33),IF(R33=100%,"CUMPLIDA",IF(AND(ISNUMBER(N33),ISNUMBER(INDIRECT("FECHA_"&amp;$B33,1))), IF(N33&lt;=INDIRECT("FECHA_"&amp;$B33,1),"INCUMPLIDA","PROCESO"), "VERIFICAR FECHA")),"SIN VALOR AVANCE")</f>
        <v>CUMPLIDA</v>
      </c>
    </row>
    <row r="34" spans="1:19" ht="135.75">
      <c r="A34" s="270" t="s">
        <v>30</v>
      </c>
      <c r="B34" s="271" t="s">
        <v>31</v>
      </c>
      <c r="C34" s="487"/>
      <c r="D34" s="487"/>
      <c r="E34" s="482"/>
      <c r="F34" s="488"/>
      <c r="G34" s="482"/>
      <c r="H34" s="482"/>
      <c r="I34" s="260" t="s">
        <v>73</v>
      </c>
      <c r="J34" s="259" t="s">
        <v>73</v>
      </c>
      <c r="K34" s="259" t="s">
        <v>74</v>
      </c>
      <c r="L34" s="280">
        <v>1</v>
      </c>
      <c r="M34" s="286">
        <v>45444</v>
      </c>
      <c r="N34" s="286">
        <v>45747</v>
      </c>
      <c r="O34" s="275">
        <f t="shared" si="0"/>
        <v>43.285714285714285</v>
      </c>
      <c r="P34" s="334">
        <v>1</v>
      </c>
      <c r="Q34" s="298" t="s">
        <v>58</v>
      </c>
      <c r="R34" s="94">
        <f t="shared" si="1"/>
        <v>1</v>
      </c>
      <c r="S34" s="277" t="str">
        <f t="array" aca="1" ref="S34" ca="1">IF(ISNUMBER(R34),IF(R34=100%,"CUMPLIDA",IF(AND(ISNUMBER(N34),ISNUMBER(INDIRECT("FECHA_"&amp;$B34,1))), IF(N34&lt;=INDIRECT("FECHA_"&amp;$B34,1),"INCUMPLIDA","PROCESO"), "VERIFICAR FECHA")),"SIN VALOR AVANCE")</f>
        <v>CUMPLIDA</v>
      </c>
    </row>
    <row r="35" spans="1:19" ht="165.75">
      <c r="A35" s="270" t="s">
        <v>30</v>
      </c>
      <c r="B35" s="271" t="s">
        <v>31</v>
      </c>
      <c r="C35" s="487"/>
      <c r="D35" s="487"/>
      <c r="E35" s="482"/>
      <c r="F35" s="488"/>
      <c r="G35" s="482"/>
      <c r="H35" s="482"/>
      <c r="I35" s="260" t="s">
        <v>75</v>
      </c>
      <c r="J35" s="259" t="s">
        <v>76</v>
      </c>
      <c r="K35" s="259" t="s">
        <v>77</v>
      </c>
      <c r="L35" s="280">
        <v>10</v>
      </c>
      <c r="M35" s="286">
        <v>45748</v>
      </c>
      <c r="N35" s="286">
        <v>47118</v>
      </c>
      <c r="O35" s="275">
        <f t="shared" si="0"/>
        <v>195.71428571428572</v>
      </c>
      <c r="P35" s="334">
        <v>0</v>
      </c>
      <c r="Q35" s="298" t="s">
        <v>93</v>
      </c>
      <c r="R35" s="94">
        <f t="shared" si="1"/>
        <v>0</v>
      </c>
      <c r="S35" s="277" t="str">
        <f t="array" aca="1" ref="S35" ca="1">IF(ISNUMBER(R35),IF(R35=100%,"CUMPLIDA",IF(AND(ISNUMBER(N35),ISNUMBER(INDIRECT("FECHA_"&amp;$B35,1))), IF(N35&lt;=INDIRECT("FECHA_"&amp;$B35,1),"INCUMPLIDA","PROCESO"), "VERIFICAR FECHA")),"SIN VALOR AVANCE")</f>
        <v>PROCESO</v>
      </c>
    </row>
    <row r="36" spans="1:19" ht="90.75">
      <c r="A36" s="270" t="s">
        <v>30</v>
      </c>
      <c r="B36" s="271" t="s">
        <v>31</v>
      </c>
      <c r="C36" s="487"/>
      <c r="D36" s="487"/>
      <c r="E36" s="482"/>
      <c r="F36" s="488"/>
      <c r="G36" s="482"/>
      <c r="H36" s="482"/>
      <c r="I36" s="260" t="s">
        <v>79</v>
      </c>
      <c r="J36" s="259" t="s">
        <v>80</v>
      </c>
      <c r="K36" s="259" t="s">
        <v>81</v>
      </c>
      <c r="L36" s="280">
        <v>1</v>
      </c>
      <c r="M36" s="286">
        <v>45748</v>
      </c>
      <c r="N36" s="286">
        <v>47118</v>
      </c>
      <c r="O36" s="275">
        <f t="shared" si="0"/>
        <v>195.71428571428572</v>
      </c>
      <c r="P36" s="334">
        <v>0</v>
      </c>
      <c r="Q36" s="298" t="s">
        <v>94</v>
      </c>
      <c r="R36" s="94">
        <f t="shared" si="1"/>
        <v>0</v>
      </c>
      <c r="S36" s="277" t="str">
        <f t="array" aca="1" ref="S36" ca="1">IF(ISNUMBER(R36),IF(R36=100%,"CUMPLIDA",IF(AND(ISNUMBER(N36),ISNUMBER(INDIRECT("FECHA_"&amp;$B36,1))), IF(N36&lt;=INDIRECT("FECHA_"&amp;$B36,1),"INCUMPLIDA","PROCESO"), "VERIFICAR FECHA")),"SIN VALOR AVANCE")</f>
        <v>PROCESO</v>
      </c>
    </row>
    <row r="37" spans="1:19" ht="240.75">
      <c r="A37" s="270" t="s">
        <v>30</v>
      </c>
      <c r="B37" s="271" t="s">
        <v>31</v>
      </c>
      <c r="C37" s="487"/>
      <c r="D37" s="487"/>
      <c r="E37" s="482"/>
      <c r="F37" s="488"/>
      <c r="G37" s="482"/>
      <c r="H37" s="482"/>
      <c r="I37" s="260" t="s">
        <v>82</v>
      </c>
      <c r="J37" s="259" t="s">
        <v>83</v>
      </c>
      <c r="K37" s="259" t="s">
        <v>84</v>
      </c>
      <c r="L37" s="280">
        <v>2</v>
      </c>
      <c r="M37" s="286">
        <v>45748</v>
      </c>
      <c r="N37" s="286">
        <v>47118</v>
      </c>
      <c r="O37" s="275">
        <f t="shared" si="0"/>
        <v>195.71428571428572</v>
      </c>
      <c r="P37" s="334">
        <v>0</v>
      </c>
      <c r="Q37" s="298" t="s">
        <v>95</v>
      </c>
      <c r="R37" s="94">
        <f t="shared" si="1"/>
        <v>0</v>
      </c>
      <c r="S37" s="277" t="str">
        <f t="array" aca="1" ref="S37" ca="1">IF(ISNUMBER(R37),IF(R37=100%,"CUMPLIDA",IF(AND(ISNUMBER(N37),ISNUMBER(INDIRECT("FECHA_"&amp;$B37,1))), IF(N37&lt;=INDIRECT("FECHA_"&amp;$B37,1),"INCUMPLIDA","PROCESO"), "VERIFICAR FECHA")),"SIN VALOR AVANCE")</f>
        <v>PROCESO</v>
      </c>
    </row>
    <row r="38" spans="1:19" ht="135.75">
      <c r="A38" s="270" t="s">
        <v>30</v>
      </c>
      <c r="B38" s="271" t="s">
        <v>31</v>
      </c>
      <c r="C38" s="487"/>
      <c r="D38" s="487"/>
      <c r="E38" s="482"/>
      <c r="F38" s="488"/>
      <c r="G38" s="482"/>
      <c r="H38" s="482"/>
      <c r="I38" s="260" t="s">
        <v>96</v>
      </c>
      <c r="J38" s="259" t="s">
        <v>97</v>
      </c>
      <c r="K38" s="259" t="s">
        <v>98</v>
      </c>
      <c r="L38" s="274">
        <v>1</v>
      </c>
      <c r="M38" s="283">
        <v>42552</v>
      </c>
      <c r="N38" s="283">
        <v>42916</v>
      </c>
      <c r="O38" s="275">
        <f t="shared" si="0"/>
        <v>52</v>
      </c>
      <c r="P38" s="334">
        <v>1</v>
      </c>
      <c r="Q38" s="259" t="s">
        <v>99</v>
      </c>
      <c r="R38" s="94">
        <f t="shared" si="1"/>
        <v>1</v>
      </c>
      <c r="S38" s="277" t="str">
        <f t="array" aca="1" ref="S38" ca="1">IF(ISNUMBER(R38),IF(R38=100%,"CUMPLIDA",IF(AND(ISNUMBER(N38),ISNUMBER(INDIRECT("FECHA_"&amp;$B38,1))), IF(N38&lt;=INDIRECT("FECHA_"&amp;$B38,1),"INCUMPLIDA","PROCESO"), "VERIFICAR FECHA")),"SIN VALOR AVANCE")</f>
        <v>CUMPLIDA</v>
      </c>
    </row>
    <row r="39" spans="1:19" ht="225">
      <c r="A39" s="270" t="s">
        <v>30</v>
      </c>
      <c r="B39" s="271" t="s">
        <v>31</v>
      </c>
      <c r="C39" s="487"/>
      <c r="D39" s="487"/>
      <c r="E39" s="482"/>
      <c r="F39" s="488"/>
      <c r="G39" s="482"/>
      <c r="H39" s="482"/>
      <c r="I39" s="482" t="s">
        <v>100</v>
      </c>
      <c r="J39" s="259" t="s">
        <v>101</v>
      </c>
      <c r="K39" s="259" t="s">
        <v>102</v>
      </c>
      <c r="L39" s="274">
        <v>1</v>
      </c>
      <c r="M39" s="283">
        <v>42558</v>
      </c>
      <c r="N39" s="283">
        <v>42735</v>
      </c>
      <c r="O39" s="275">
        <f t="shared" si="0"/>
        <v>25.285714285714285</v>
      </c>
      <c r="P39" s="334">
        <v>1</v>
      </c>
      <c r="Q39" s="259" t="s">
        <v>99</v>
      </c>
      <c r="R39" s="94">
        <f t="shared" si="1"/>
        <v>1</v>
      </c>
      <c r="S39" s="277" t="str">
        <f t="array" aca="1" ref="S39" ca="1">IF(ISNUMBER(R39),IF(R39=100%,"CUMPLIDA",IF(AND(ISNUMBER(N39),ISNUMBER(INDIRECT("FECHA_"&amp;$B39,1))), IF(N39&lt;=INDIRECT("FECHA_"&amp;$B39,1),"INCUMPLIDA","PROCESO"), "VERIFICAR FECHA")),"SIN VALOR AVANCE")</f>
        <v>CUMPLIDA</v>
      </c>
    </row>
    <row r="40" spans="1:19" ht="135.75">
      <c r="A40" s="270" t="s">
        <v>30</v>
      </c>
      <c r="B40" s="271" t="s">
        <v>31</v>
      </c>
      <c r="C40" s="487"/>
      <c r="D40" s="487"/>
      <c r="E40" s="482"/>
      <c r="F40" s="488"/>
      <c r="G40" s="482"/>
      <c r="H40" s="482"/>
      <c r="I40" s="482"/>
      <c r="J40" s="259" t="s">
        <v>103</v>
      </c>
      <c r="K40" s="259" t="s">
        <v>104</v>
      </c>
      <c r="L40" s="274">
        <v>3</v>
      </c>
      <c r="M40" s="283">
        <v>42835</v>
      </c>
      <c r="N40" s="283">
        <v>43190</v>
      </c>
      <c r="O40" s="275">
        <f t="shared" si="0"/>
        <v>50.714285714285715</v>
      </c>
      <c r="P40" s="334">
        <v>3</v>
      </c>
      <c r="Q40" s="259" t="s">
        <v>105</v>
      </c>
      <c r="R40" s="94">
        <f t="shared" si="1"/>
        <v>1</v>
      </c>
      <c r="S40" s="277" t="str">
        <f t="array" aca="1" ref="S40" ca="1">IF(ISNUMBER(R40),IF(R40=100%,"CUMPLIDA",IF(AND(ISNUMBER(N40),ISNUMBER(INDIRECT("FECHA_"&amp;$B40,1))), IF(N40&lt;=INDIRECT("FECHA_"&amp;$B40,1),"INCUMPLIDA","PROCESO"), "VERIFICAR FECHA")),"SIN VALOR AVANCE")</f>
        <v>CUMPLIDA</v>
      </c>
    </row>
    <row r="41" spans="1:19" ht="165.75">
      <c r="A41" s="270" t="s">
        <v>30</v>
      </c>
      <c r="B41" s="271" t="s">
        <v>31</v>
      </c>
      <c r="C41" s="487"/>
      <c r="D41" s="487"/>
      <c r="E41" s="482"/>
      <c r="F41" s="488"/>
      <c r="G41" s="482"/>
      <c r="H41" s="482"/>
      <c r="I41" s="482"/>
      <c r="J41" s="259" t="s">
        <v>106</v>
      </c>
      <c r="K41" s="259" t="s">
        <v>107</v>
      </c>
      <c r="L41" s="274">
        <v>1</v>
      </c>
      <c r="M41" s="283">
        <v>43465</v>
      </c>
      <c r="N41" s="283">
        <v>43830</v>
      </c>
      <c r="O41" s="275">
        <f t="shared" si="0"/>
        <v>52.142857142857146</v>
      </c>
      <c r="P41" s="334">
        <v>1</v>
      </c>
      <c r="Q41" s="259" t="s">
        <v>108</v>
      </c>
      <c r="R41" s="94">
        <f t="shared" si="1"/>
        <v>1</v>
      </c>
      <c r="S41" s="277" t="str">
        <f t="array" aca="1" ref="S41" ca="1">IF(ISNUMBER(R41),IF(R41=100%,"CUMPLIDA",IF(AND(ISNUMBER(N41),ISNUMBER(INDIRECT("FECHA_"&amp;$B41,1))), IF(N41&lt;=INDIRECT("FECHA_"&amp;$B41,1),"INCUMPLIDA","PROCESO"), "VERIFICAR FECHA")),"SIN VALOR AVANCE")</f>
        <v>CUMPLIDA</v>
      </c>
    </row>
    <row r="42" spans="1:19" ht="150.75">
      <c r="A42" s="270" t="s">
        <v>30</v>
      </c>
      <c r="B42" s="271" t="s">
        <v>31</v>
      </c>
      <c r="C42" s="487"/>
      <c r="D42" s="487"/>
      <c r="E42" s="482"/>
      <c r="F42" s="488"/>
      <c r="G42" s="482"/>
      <c r="H42" s="482"/>
      <c r="I42" s="482"/>
      <c r="J42" s="259" t="s">
        <v>109</v>
      </c>
      <c r="K42" s="259" t="s">
        <v>110</v>
      </c>
      <c r="L42" s="274">
        <v>1</v>
      </c>
      <c r="M42" s="283">
        <v>43831</v>
      </c>
      <c r="N42" s="283">
        <v>43920</v>
      </c>
      <c r="O42" s="275">
        <f t="shared" si="0"/>
        <v>12.714285714285714</v>
      </c>
      <c r="P42" s="334">
        <v>1</v>
      </c>
      <c r="Q42" s="259" t="s">
        <v>111</v>
      </c>
      <c r="R42" s="94">
        <f t="shared" si="1"/>
        <v>1</v>
      </c>
      <c r="S42" s="277" t="str">
        <f t="array" aca="1" ref="S42" ca="1">IF(ISNUMBER(R42),IF(R42=100%,"CUMPLIDA",IF(AND(ISNUMBER(N42),ISNUMBER(INDIRECT("FECHA_"&amp;$B42,1))), IF(N42&lt;=INDIRECT("FECHA_"&amp;$B42,1),"INCUMPLIDA","PROCESO"), "VERIFICAR FECHA")),"SIN VALOR AVANCE")</f>
        <v>CUMPLIDA</v>
      </c>
    </row>
    <row r="43" spans="1:19" ht="165.75">
      <c r="A43" s="270" t="s">
        <v>30</v>
      </c>
      <c r="B43" s="271" t="s">
        <v>31</v>
      </c>
      <c r="C43" s="487"/>
      <c r="D43" s="487"/>
      <c r="E43" s="482"/>
      <c r="F43" s="488"/>
      <c r="G43" s="482"/>
      <c r="H43" s="482"/>
      <c r="I43" s="482"/>
      <c r="J43" s="259" t="s">
        <v>112</v>
      </c>
      <c r="K43" s="259" t="s">
        <v>113</v>
      </c>
      <c r="L43" s="274">
        <v>2</v>
      </c>
      <c r="M43" s="283">
        <v>43922</v>
      </c>
      <c r="N43" s="283">
        <v>44012</v>
      </c>
      <c r="O43" s="275">
        <f t="shared" si="0"/>
        <v>12.857142857142858</v>
      </c>
      <c r="P43" s="334">
        <v>2</v>
      </c>
      <c r="Q43" s="259" t="s">
        <v>114</v>
      </c>
      <c r="R43" s="94">
        <f t="shared" si="1"/>
        <v>1</v>
      </c>
      <c r="S43" s="277" t="str">
        <f t="array" aca="1" ref="S43" ca="1">IF(ISNUMBER(R43),IF(R43=100%,"CUMPLIDA",IF(AND(ISNUMBER(N43),ISNUMBER(INDIRECT("FECHA_"&amp;$B43,1))), IF(N43&lt;=INDIRECT("FECHA_"&amp;$B43,1),"INCUMPLIDA","PROCESO"), "VERIFICAR FECHA")),"SIN VALOR AVANCE")</f>
        <v>CUMPLIDA</v>
      </c>
    </row>
    <row r="44" spans="1:19" ht="165.75">
      <c r="A44" s="270" t="s">
        <v>30</v>
      </c>
      <c r="B44" s="271" t="s">
        <v>31</v>
      </c>
      <c r="C44" s="487" t="s">
        <v>115</v>
      </c>
      <c r="D44" s="487" t="s">
        <v>116</v>
      </c>
      <c r="E44" s="482" t="s">
        <v>117</v>
      </c>
      <c r="F44" s="488"/>
      <c r="G44" s="482"/>
      <c r="H44" s="526" t="s">
        <v>118</v>
      </c>
      <c r="I44" s="260" t="s">
        <v>119</v>
      </c>
      <c r="J44" s="259" t="s">
        <v>120</v>
      </c>
      <c r="K44" s="259" t="s">
        <v>121</v>
      </c>
      <c r="L44" s="274">
        <v>3</v>
      </c>
      <c r="M44" s="283">
        <v>42736</v>
      </c>
      <c r="N44" s="283">
        <v>43100</v>
      </c>
      <c r="O44" s="275">
        <f t="shared" si="0"/>
        <v>52</v>
      </c>
      <c r="P44" s="334">
        <v>3</v>
      </c>
      <c r="Q44" s="259" t="s">
        <v>122</v>
      </c>
      <c r="R44" s="94">
        <f t="shared" si="1"/>
        <v>1</v>
      </c>
      <c r="S44" s="277" t="str">
        <f t="array" aca="1" ref="S44" ca="1">IF(ISNUMBER(R44),IF(R44=100%,"CUMPLIDA",IF(AND(ISNUMBER(N44),ISNUMBER(INDIRECT("FECHA_"&amp;$B44,1))), IF(N44&lt;=INDIRECT("FECHA_"&amp;$B44,1),"INCUMPLIDA","PROCESO"), "VERIFICAR FECHA")),"SIN VALOR AVANCE")</f>
        <v>CUMPLIDA</v>
      </c>
    </row>
    <row r="45" spans="1:19" ht="105.75">
      <c r="A45" s="270" t="s">
        <v>30</v>
      </c>
      <c r="B45" s="271" t="s">
        <v>31</v>
      </c>
      <c r="C45" s="487"/>
      <c r="D45" s="487"/>
      <c r="E45" s="482"/>
      <c r="F45" s="488"/>
      <c r="G45" s="482"/>
      <c r="H45" s="526"/>
      <c r="I45" s="260" t="s">
        <v>123</v>
      </c>
      <c r="J45" s="259" t="s">
        <v>124</v>
      </c>
      <c r="K45" s="259" t="s">
        <v>125</v>
      </c>
      <c r="L45" s="274">
        <v>4</v>
      </c>
      <c r="M45" s="283">
        <v>42736</v>
      </c>
      <c r="N45" s="283">
        <v>43100</v>
      </c>
      <c r="O45" s="275">
        <f t="shared" si="0"/>
        <v>52</v>
      </c>
      <c r="P45" s="334">
        <v>4</v>
      </c>
      <c r="Q45" s="259" t="s">
        <v>126</v>
      </c>
      <c r="R45" s="94">
        <f t="shared" si="1"/>
        <v>1</v>
      </c>
      <c r="S45" s="277" t="str">
        <f t="array" aca="1" ref="S45" ca="1">IF(ISNUMBER(R45),IF(R45=100%,"CUMPLIDA",IF(AND(ISNUMBER(N45),ISNUMBER(INDIRECT("FECHA_"&amp;$B45,1))), IF(N45&lt;=INDIRECT("FECHA_"&amp;$B45,1),"INCUMPLIDA","PROCESO"), "VERIFICAR FECHA")),"SIN VALOR AVANCE")</f>
        <v>CUMPLIDA</v>
      </c>
    </row>
    <row r="46" spans="1:19" ht="210.75">
      <c r="A46" s="270" t="s">
        <v>30</v>
      </c>
      <c r="B46" s="271" t="s">
        <v>31</v>
      </c>
      <c r="C46" s="487"/>
      <c r="D46" s="487"/>
      <c r="E46" s="482"/>
      <c r="F46" s="488"/>
      <c r="G46" s="482"/>
      <c r="H46" s="526"/>
      <c r="I46" s="498" t="s">
        <v>127</v>
      </c>
      <c r="J46" s="259" t="s">
        <v>128</v>
      </c>
      <c r="K46" s="259" t="s">
        <v>129</v>
      </c>
      <c r="L46" s="274">
        <v>2</v>
      </c>
      <c r="M46" s="283">
        <v>42648</v>
      </c>
      <c r="N46" s="283">
        <v>42930</v>
      </c>
      <c r="O46" s="275">
        <f t="shared" si="0"/>
        <v>40.285714285714285</v>
      </c>
      <c r="P46" s="334">
        <v>2</v>
      </c>
      <c r="Q46" s="259" t="s">
        <v>130</v>
      </c>
      <c r="R46" s="94">
        <f t="shared" si="1"/>
        <v>1</v>
      </c>
      <c r="S46" s="277" t="str">
        <f t="array" aca="1" ref="S46" ca="1">IF(ISNUMBER(R46),IF(R46=100%,"CUMPLIDA",IF(AND(ISNUMBER(N46),ISNUMBER(INDIRECT("FECHA_"&amp;$B46,1))), IF(N46&lt;=INDIRECT("FECHA_"&amp;$B46,1),"INCUMPLIDA","PROCESO"), "VERIFICAR FECHA")),"SIN VALOR AVANCE")</f>
        <v>CUMPLIDA</v>
      </c>
    </row>
    <row r="47" spans="1:19" ht="150.75">
      <c r="A47" s="270" t="s">
        <v>30</v>
      </c>
      <c r="B47" s="271" t="s">
        <v>31</v>
      </c>
      <c r="C47" s="487"/>
      <c r="D47" s="487"/>
      <c r="E47" s="482"/>
      <c r="F47" s="488"/>
      <c r="G47" s="482"/>
      <c r="H47" s="526"/>
      <c r="I47" s="499"/>
      <c r="J47" s="259" t="s">
        <v>103</v>
      </c>
      <c r="K47" s="259" t="s">
        <v>104</v>
      </c>
      <c r="L47" s="274">
        <v>3</v>
      </c>
      <c r="M47" s="283">
        <v>42933</v>
      </c>
      <c r="N47" s="283">
        <v>43220</v>
      </c>
      <c r="O47" s="275">
        <f t="shared" si="0"/>
        <v>41</v>
      </c>
      <c r="P47" s="334">
        <v>3</v>
      </c>
      <c r="Q47" s="259" t="s">
        <v>131</v>
      </c>
      <c r="R47" s="94">
        <f t="shared" si="1"/>
        <v>1</v>
      </c>
      <c r="S47" s="277" t="str">
        <f t="array" aca="1" ref="S47" ca="1">IF(ISNUMBER(R47),IF(R47=100%,"CUMPLIDA",IF(AND(ISNUMBER(N47),ISNUMBER(INDIRECT("FECHA_"&amp;$B47,1))), IF(N47&lt;=INDIRECT("FECHA_"&amp;$B47,1),"INCUMPLIDA","PROCESO"), "VERIFICAR FECHA")),"SIN VALOR AVANCE")</f>
        <v>CUMPLIDA</v>
      </c>
    </row>
    <row r="48" spans="1:19" ht="240.75">
      <c r="A48" s="270" t="s">
        <v>30</v>
      </c>
      <c r="B48" s="271" t="s">
        <v>31</v>
      </c>
      <c r="C48" s="487"/>
      <c r="D48" s="487"/>
      <c r="E48" s="482"/>
      <c r="F48" s="488"/>
      <c r="G48" s="482"/>
      <c r="H48" s="526"/>
      <c r="I48" s="499"/>
      <c r="J48" s="259" t="s">
        <v>132</v>
      </c>
      <c r="K48" s="259" t="s">
        <v>133</v>
      </c>
      <c r="L48" s="274">
        <v>2</v>
      </c>
      <c r="M48" s="283">
        <v>44197</v>
      </c>
      <c r="N48" s="283">
        <v>44409</v>
      </c>
      <c r="O48" s="275">
        <f t="shared" si="0"/>
        <v>30.285714285714285</v>
      </c>
      <c r="P48" s="334">
        <v>2</v>
      </c>
      <c r="Q48" s="259" t="s">
        <v>134</v>
      </c>
      <c r="R48" s="94">
        <f t="shared" si="1"/>
        <v>1</v>
      </c>
      <c r="S48" s="277" t="str">
        <f t="array" aca="1" ref="S48" ca="1">IF(ISNUMBER(R48),IF(R48=100%,"CUMPLIDA",IF(AND(ISNUMBER(N48),ISNUMBER(INDIRECT("FECHA_"&amp;$B48,1))), IF(N48&lt;=INDIRECT("FECHA_"&amp;$B48,1),"INCUMPLIDA","PROCESO"), "VERIFICAR FECHA")),"SIN VALOR AVANCE")</f>
        <v>CUMPLIDA</v>
      </c>
    </row>
    <row r="49" spans="1:19" ht="240.75">
      <c r="A49" s="270" t="s">
        <v>30</v>
      </c>
      <c r="B49" s="271" t="s">
        <v>31</v>
      </c>
      <c r="C49" s="487"/>
      <c r="D49" s="487"/>
      <c r="E49" s="482"/>
      <c r="F49" s="488"/>
      <c r="G49" s="482"/>
      <c r="H49" s="526"/>
      <c r="I49" s="499"/>
      <c r="J49" s="259" t="s">
        <v>135</v>
      </c>
      <c r="K49" s="259" t="s">
        <v>136</v>
      </c>
      <c r="L49" s="274">
        <v>2</v>
      </c>
      <c r="M49" s="283">
        <v>44515</v>
      </c>
      <c r="N49" s="283">
        <v>44881</v>
      </c>
      <c r="O49" s="275">
        <f t="shared" si="0"/>
        <v>52.285714285714285</v>
      </c>
      <c r="P49" s="334">
        <v>2</v>
      </c>
      <c r="Q49" s="259" t="s">
        <v>134</v>
      </c>
      <c r="R49" s="94">
        <f t="shared" si="1"/>
        <v>1</v>
      </c>
      <c r="S49" s="277" t="str">
        <f t="array" aca="1" ref="S49" ca="1">IF(ISNUMBER(R49),IF(R49=100%,"CUMPLIDA",IF(AND(ISNUMBER(N49),ISNUMBER(INDIRECT("FECHA_"&amp;$B49,1))), IF(N49&lt;=INDIRECT("FECHA_"&amp;$B49,1),"INCUMPLIDA","PROCESO"), "VERIFICAR FECHA")),"SIN VALOR AVANCE")</f>
        <v>CUMPLIDA</v>
      </c>
    </row>
    <row r="50" spans="1:19" ht="240.75">
      <c r="A50" s="270" t="s">
        <v>30</v>
      </c>
      <c r="B50" s="271" t="s">
        <v>31</v>
      </c>
      <c r="C50" s="487"/>
      <c r="D50" s="487"/>
      <c r="E50" s="482"/>
      <c r="F50" s="488"/>
      <c r="G50" s="482"/>
      <c r="H50" s="526"/>
      <c r="I50" s="499"/>
      <c r="J50" s="259" t="s">
        <v>137</v>
      </c>
      <c r="K50" s="259" t="s">
        <v>138</v>
      </c>
      <c r="L50" s="274">
        <v>2</v>
      </c>
      <c r="M50" s="283">
        <v>44882</v>
      </c>
      <c r="N50" s="283">
        <v>44937</v>
      </c>
      <c r="O50" s="275">
        <f t="shared" si="0"/>
        <v>7.8571428571428568</v>
      </c>
      <c r="P50" s="334">
        <v>2</v>
      </c>
      <c r="Q50" s="259" t="s">
        <v>134</v>
      </c>
      <c r="R50" s="94">
        <f t="shared" si="1"/>
        <v>1</v>
      </c>
      <c r="S50" s="277" t="str">
        <f t="array" aca="1" ref="S50" ca="1">IF(ISNUMBER(R50),IF(R50=100%,"CUMPLIDA",IF(AND(ISNUMBER(N50),ISNUMBER(INDIRECT("FECHA_"&amp;$B50,1))), IF(N50&lt;=INDIRECT("FECHA_"&amp;$B50,1),"INCUMPLIDA","PROCESO"), "VERIFICAR FECHA")),"SIN VALOR AVANCE")</f>
        <v>CUMPLIDA</v>
      </c>
    </row>
    <row r="51" spans="1:19" ht="165.75">
      <c r="A51" s="270" t="s">
        <v>30</v>
      </c>
      <c r="B51" s="271" t="s">
        <v>31</v>
      </c>
      <c r="C51" s="487"/>
      <c r="D51" s="487"/>
      <c r="E51" s="482"/>
      <c r="F51" s="488"/>
      <c r="G51" s="482"/>
      <c r="H51" s="526"/>
      <c r="I51" s="499"/>
      <c r="J51" s="259" t="s">
        <v>139</v>
      </c>
      <c r="K51" s="259" t="s">
        <v>138</v>
      </c>
      <c r="L51" s="274">
        <v>2</v>
      </c>
      <c r="M51" s="283">
        <v>45444</v>
      </c>
      <c r="N51" s="283">
        <v>45900</v>
      </c>
      <c r="O51" s="275">
        <f t="shared" si="0"/>
        <v>65.142857142857139</v>
      </c>
      <c r="P51" s="334">
        <v>2</v>
      </c>
      <c r="Q51" s="259" t="s">
        <v>140</v>
      </c>
      <c r="R51" s="94">
        <f t="shared" si="1"/>
        <v>1</v>
      </c>
      <c r="S51" s="277" t="str">
        <f t="array" aca="1" ref="S51" ca="1">IF(ISNUMBER(R51),IF(R51=100%,"CUMPLIDA",IF(AND(ISNUMBER(N51),ISNUMBER(INDIRECT("FECHA_"&amp;$B51,1))), IF(N51&lt;=INDIRECT("FECHA_"&amp;$B51,1),"INCUMPLIDA","PROCESO"), "VERIFICAR FECHA")),"SIN VALOR AVANCE")</f>
        <v>CUMPLIDA</v>
      </c>
    </row>
    <row r="52" spans="1:19" ht="120.75">
      <c r="A52" s="270" t="s">
        <v>30</v>
      </c>
      <c r="B52" s="271" t="s">
        <v>31</v>
      </c>
      <c r="C52" s="487"/>
      <c r="D52" s="487"/>
      <c r="E52" s="482"/>
      <c r="F52" s="488"/>
      <c r="G52" s="482"/>
      <c r="H52" s="526"/>
      <c r="I52" s="500"/>
      <c r="J52" s="259" t="s">
        <v>141</v>
      </c>
      <c r="K52" s="259" t="s">
        <v>138</v>
      </c>
      <c r="L52" s="274">
        <v>2</v>
      </c>
      <c r="M52" s="283">
        <v>45901</v>
      </c>
      <c r="N52" s="283">
        <v>46418</v>
      </c>
      <c r="O52" s="275">
        <f t="shared" si="0"/>
        <v>73.857142857142861</v>
      </c>
      <c r="P52" s="334">
        <v>0</v>
      </c>
      <c r="Q52" s="259" t="s">
        <v>142</v>
      </c>
      <c r="R52" s="94">
        <f t="shared" si="1"/>
        <v>0</v>
      </c>
      <c r="S52" s="277" t="str">
        <f t="array" aca="1" ref="S52" ca="1">IF(ISNUMBER(R52),IF(R52=100%,"CUMPLIDA",IF(AND(ISNUMBER(N52),ISNUMBER(INDIRECT("FECHA_"&amp;$B52,1))), IF(N52&lt;=INDIRECT("FECHA_"&amp;$B52,1),"INCUMPLIDA","PROCESO"), "VERIFICAR FECHA")),"SIN VALOR AVANCE")</f>
        <v>PROCESO</v>
      </c>
    </row>
    <row r="53" spans="1:19" ht="105.75">
      <c r="A53" s="270" t="s">
        <v>30</v>
      </c>
      <c r="B53" s="271" t="s">
        <v>31</v>
      </c>
      <c r="C53" s="487" t="s">
        <v>143</v>
      </c>
      <c r="D53" s="487" t="s">
        <v>144</v>
      </c>
      <c r="E53" s="482" t="s">
        <v>145</v>
      </c>
      <c r="F53" s="488"/>
      <c r="G53" s="482"/>
      <c r="H53" s="482" t="s">
        <v>146</v>
      </c>
      <c r="I53" s="260" t="s">
        <v>147</v>
      </c>
      <c r="J53" s="259" t="s">
        <v>148</v>
      </c>
      <c r="K53" s="259" t="s">
        <v>149</v>
      </c>
      <c r="L53" s="274">
        <v>1</v>
      </c>
      <c r="M53" s="283">
        <v>42491</v>
      </c>
      <c r="N53" s="283">
        <v>42582</v>
      </c>
      <c r="O53" s="275">
        <f t="shared" si="0"/>
        <v>13</v>
      </c>
      <c r="P53" s="334">
        <v>1</v>
      </c>
      <c r="Q53" s="259" t="s">
        <v>150</v>
      </c>
      <c r="R53" s="94">
        <f t="shared" si="1"/>
        <v>1</v>
      </c>
      <c r="S53" s="277" t="str">
        <f t="array" aca="1" ref="S53" ca="1">IF(ISNUMBER(R53),IF(R53=100%,"CUMPLIDA",IF(AND(ISNUMBER(N53),ISNUMBER(INDIRECT("FECHA_"&amp;$B53,1))), IF(N53&lt;=INDIRECT("FECHA_"&amp;$B53,1),"INCUMPLIDA","PROCESO"), "VERIFICAR FECHA")),"SIN VALOR AVANCE")</f>
        <v>CUMPLIDA</v>
      </c>
    </row>
    <row r="54" spans="1:19" ht="135.75">
      <c r="A54" s="270" t="s">
        <v>30</v>
      </c>
      <c r="B54" s="271" t="s">
        <v>31</v>
      </c>
      <c r="C54" s="487"/>
      <c r="D54" s="487"/>
      <c r="E54" s="482"/>
      <c r="F54" s="488"/>
      <c r="G54" s="482"/>
      <c r="H54" s="482"/>
      <c r="I54" s="260" t="s">
        <v>151</v>
      </c>
      <c r="J54" s="259" t="s">
        <v>56</v>
      </c>
      <c r="K54" s="259" t="s">
        <v>57</v>
      </c>
      <c r="L54" s="280">
        <v>1</v>
      </c>
      <c r="M54" s="286">
        <v>45231</v>
      </c>
      <c r="N54" s="286">
        <v>45504</v>
      </c>
      <c r="O54" s="275">
        <f t="shared" si="0"/>
        <v>39</v>
      </c>
      <c r="P54" s="334">
        <v>1</v>
      </c>
      <c r="Q54" s="297" t="s">
        <v>58</v>
      </c>
      <c r="R54" s="94">
        <f t="shared" si="1"/>
        <v>1</v>
      </c>
      <c r="S54" s="277" t="str">
        <f t="array" aca="1" ref="S54" ca="1">IF(ISNUMBER(R54),IF(R54=100%,"CUMPLIDA",IF(AND(ISNUMBER(N54),ISNUMBER(INDIRECT("FECHA_"&amp;$B54,1))), IF(N54&lt;=INDIRECT("FECHA_"&amp;$B54,1),"INCUMPLIDA","PROCESO"), "VERIFICAR FECHA")),"SIN VALOR AVANCE")</f>
        <v>CUMPLIDA</v>
      </c>
    </row>
    <row r="55" spans="1:19" ht="135.75">
      <c r="A55" s="270" t="s">
        <v>30</v>
      </c>
      <c r="B55" s="271" t="s">
        <v>31</v>
      </c>
      <c r="C55" s="487"/>
      <c r="D55" s="487"/>
      <c r="E55" s="482"/>
      <c r="F55" s="488"/>
      <c r="G55" s="482"/>
      <c r="H55" s="482"/>
      <c r="I55" s="260" t="s">
        <v>59</v>
      </c>
      <c r="J55" s="259" t="s">
        <v>60</v>
      </c>
      <c r="K55" s="259" t="s">
        <v>61</v>
      </c>
      <c r="L55" s="280">
        <v>1</v>
      </c>
      <c r="M55" s="286">
        <v>45231</v>
      </c>
      <c r="N55" s="286">
        <v>45504</v>
      </c>
      <c r="O55" s="275">
        <f t="shared" si="0"/>
        <v>39</v>
      </c>
      <c r="P55" s="334">
        <v>1</v>
      </c>
      <c r="Q55" s="297" t="s">
        <v>58</v>
      </c>
      <c r="R55" s="94">
        <f t="shared" si="1"/>
        <v>1</v>
      </c>
      <c r="S55" s="277" t="str">
        <f t="array" aca="1" ref="S55" ca="1">IF(ISNUMBER(R55),IF(R55=100%,"CUMPLIDA",IF(AND(ISNUMBER(N55),ISNUMBER(INDIRECT("FECHA_"&amp;$B55,1))), IF(N55&lt;=INDIRECT("FECHA_"&amp;$B55,1),"INCUMPLIDA","PROCESO"), "VERIFICAR FECHA")),"SIN VALOR AVANCE")</f>
        <v>CUMPLIDA</v>
      </c>
    </row>
    <row r="56" spans="1:19" ht="90.75">
      <c r="A56" s="270" t="s">
        <v>30</v>
      </c>
      <c r="B56" s="271" t="s">
        <v>31</v>
      </c>
      <c r="C56" s="487"/>
      <c r="D56" s="487"/>
      <c r="E56" s="482"/>
      <c r="F56" s="488"/>
      <c r="G56" s="482"/>
      <c r="H56" s="482"/>
      <c r="I56" s="260" t="s">
        <v>62</v>
      </c>
      <c r="J56" s="259" t="s">
        <v>63</v>
      </c>
      <c r="K56" s="259" t="s">
        <v>64</v>
      </c>
      <c r="L56" s="280">
        <v>1</v>
      </c>
      <c r="M56" s="286">
        <v>45444</v>
      </c>
      <c r="N56" s="286">
        <v>45747</v>
      </c>
      <c r="O56" s="275">
        <f t="shared" si="0"/>
        <v>43.285714285714285</v>
      </c>
      <c r="P56" s="334">
        <v>1</v>
      </c>
      <c r="Q56" s="297" t="s">
        <v>65</v>
      </c>
      <c r="R56" s="94">
        <f t="shared" si="1"/>
        <v>1</v>
      </c>
      <c r="S56" s="277" t="str">
        <f t="array" aca="1" ref="S56" ca="1">IF(ISNUMBER(R56),IF(R56=100%,"CUMPLIDA",IF(AND(ISNUMBER(N56),ISNUMBER(INDIRECT("FECHA_"&amp;$B56,1))), IF(N56&lt;=INDIRECT("FECHA_"&amp;$B56,1),"INCUMPLIDA","PROCESO"), "VERIFICAR FECHA")),"SIN VALOR AVANCE")</f>
        <v>CUMPLIDA</v>
      </c>
    </row>
    <row r="57" spans="1:19" ht="75.75">
      <c r="A57" s="270" t="s">
        <v>30</v>
      </c>
      <c r="B57" s="271" t="s">
        <v>31</v>
      </c>
      <c r="C57" s="487"/>
      <c r="D57" s="487"/>
      <c r="E57" s="482"/>
      <c r="F57" s="488"/>
      <c r="G57" s="482"/>
      <c r="H57" s="482"/>
      <c r="I57" s="260" t="s">
        <v>66</v>
      </c>
      <c r="J57" s="259" t="s">
        <v>66</v>
      </c>
      <c r="K57" s="259" t="s">
        <v>67</v>
      </c>
      <c r="L57" s="280">
        <v>1</v>
      </c>
      <c r="M57" s="286">
        <v>45444</v>
      </c>
      <c r="N57" s="286">
        <v>45747</v>
      </c>
      <c r="O57" s="275">
        <f t="shared" si="0"/>
        <v>43.285714285714285</v>
      </c>
      <c r="P57" s="334">
        <v>1</v>
      </c>
      <c r="Q57" s="297" t="s">
        <v>68</v>
      </c>
      <c r="R57" s="94">
        <f t="shared" si="1"/>
        <v>1</v>
      </c>
      <c r="S57" s="277" t="str">
        <f t="array" aca="1" ref="S57" ca="1">IF(ISNUMBER(R57),IF(R57=100%,"CUMPLIDA",IF(AND(ISNUMBER(N57),ISNUMBER(INDIRECT("FECHA_"&amp;$B57,1))), IF(N57&lt;=INDIRECT("FECHA_"&amp;$B57,1),"INCUMPLIDA","PROCESO"), "VERIFICAR FECHA")),"SIN VALOR AVANCE")</f>
        <v>CUMPLIDA</v>
      </c>
    </row>
    <row r="58" spans="1:19" ht="90.75">
      <c r="A58" s="270" t="s">
        <v>30</v>
      </c>
      <c r="B58" s="271" t="s">
        <v>31</v>
      </c>
      <c r="C58" s="487"/>
      <c r="D58" s="487"/>
      <c r="E58" s="482"/>
      <c r="F58" s="488"/>
      <c r="G58" s="482"/>
      <c r="H58" s="482"/>
      <c r="I58" s="260" t="s">
        <v>69</v>
      </c>
      <c r="J58" s="259" t="s">
        <v>69</v>
      </c>
      <c r="K58" s="259" t="s">
        <v>70</v>
      </c>
      <c r="L58" s="280">
        <v>1</v>
      </c>
      <c r="M58" s="286">
        <v>45444</v>
      </c>
      <c r="N58" s="286">
        <v>45747</v>
      </c>
      <c r="O58" s="275">
        <f t="shared" si="0"/>
        <v>43.285714285714285</v>
      </c>
      <c r="P58" s="334">
        <v>1</v>
      </c>
      <c r="Q58" s="297" t="s">
        <v>65</v>
      </c>
      <c r="R58" s="94">
        <f t="shared" si="1"/>
        <v>1</v>
      </c>
      <c r="S58" s="277" t="str">
        <f t="array" aca="1" ref="S58" ca="1">IF(ISNUMBER(R58),IF(R58=100%,"CUMPLIDA",IF(AND(ISNUMBER(N58),ISNUMBER(INDIRECT("FECHA_"&amp;$B58,1))), IF(N58&lt;=INDIRECT("FECHA_"&amp;$B58,1),"INCUMPLIDA","PROCESO"), "VERIFICAR FECHA")),"SIN VALOR AVANCE")</f>
        <v>CUMPLIDA</v>
      </c>
    </row>
    <row r="59" spans="1:19" ht="75.75">
      <c r="A59" s="270" t="s">
        <v>30</v>
      </c>
      <c r="B59" s="271" t="s">
        <v>31</v>
      </c>
      <c r="C59" s="487"/>
      <c r="D59" s="487"/>
      <c r="E59" s="482"/>
      <c r="F59" s="488"/>
      <c r="G59" s="482"/>
      <c r="H59" s="482"/>
      <c r="I59" s="260" t="s">
        <v>71</v>
      </c>
      <c r="J59" s="259" t="s">
        <v>71</v>
      </c>
      <c r="K59" s="259" t="s">
        <v>72</v>
      </c>
      <c r="L59" s="280">
        <v>1</v>
      </c>
      <c r="M59" s="286">
        <v>45444</v>
      </c>
      <c r="N59" s="286">
        <v>45747</v>
      </c>
      <c r="O59" s="275">
        <f t="shared" si="0"/>
        <v>43.285714285714285</v>
      </c>
      <c r="P59" s="334">
        <v>1</v>
      </c>
      <c r="Q59" s="297" t="s">
        <v>68</v>
      </c>
      <c r="R59" s="94">
        <f t="shared" si="1"/>
        <v>1</v>
      </c>
      <c r="S59" s="277" t="str">
        <f t="array" aca="1" ref="S59" ca="1">IF(ISNUMBER(R59),IF(R59=100%,"CUMPLIDA",IF(AND(ISNUMBER(N59),ISNUMBER(INDIRECT("FECHA_"&amp;$B59,1))), IF(N59&lt;=INDIRECT("FECHA_"&amp;$B59,1),"INCUMPLIDA","PROCESO"), "VERIFICAR FECHA")),"SIN VALOR AVANCE")</f>
        <v>CUMPLIDA</v>
      </c>
    </row>
    <row r="60" spans="1:19" ht="135.75">
      <c r="A60" s="270" t="s">
        <v>30</v>
      </c>
      <c r="B60" s="271" t="s">
        <v>31</v>
      </c>
      <c r="C60" s="487"/>
      <c r="D60" s="487"/>
      <c r="E60" s="482"/>
      <c r="F60" s="488"/>
      <c r="G60" s="482"/>
      <c r="H60" s="482"/>
      <c r="I60" s="260" t="s">
        <v>73</v>
      </c>
      <c r="J60" s="259" t="s">
        <v>73</v>
      </c>
      <c r="K60" s="259" t="s">
        <v>74</v>
      </c>
      <c r="L60" s="280">
        <v>1</v>
      </c>
      <c r="M60" s="286">
        <v>45444</v>
      </c>
      <c r="N60" s="286">
        <v>45747</v>
      </c>
      <c r="O60" s="275">
        <f t="shared" si="0"/>
        <v>43.285714285714285</v>
      </c>
      <c r="P60" s="334">
        <v>1</v>
      </c>
      <c r="Q60" s="297" t="s">
        <v>58</v>
      </c>
      <c r="R60" s="94">
        <f t="shared" si="1"/>
        <v>1</v>
      </c>
      <c r="S60" s="277" t="str">
        <f t="array" aca="1" ref="S60" ca="1">IF(ISNUMBER(R60),IF(R60=100%,"CUMPLIDA",IF(AND(ISNUMBER(N60),ISNUMBER(INDIRECT("FECHA_"&amp;$B60,1))), IF(N60&lt;=INDIRECT("FECHA_"&amp;$B60,1),"INCUMPLIDA","PROCESO"), "VERIFICAR FECHA")),"SIN VALOR AVANCE")</f>
        <v>CUMPLIDA</v>
      </c>
    </row>
    <row r="61" spans="1:19" ht="165.75">
      <c r="A61" s="270" t="s">
        <v>30</v>
      </c>
      <c r="B61" s="271" t="s">
        <v>31</v>
      </c>
      <c r="C61" s="487"/>
      <c r="D61" s="487"/>
      <c r="E61" s="482"/>
      <c r="F61" s="488"/>
      <c r="G61" s="482"/>
      <c r="H61" s="482"/>
      <c r="I61" s="260" t="s">
        <v>75</v>
      </c>
      <c r="J61" s="259" t="s">
        <v>76</v>
      </c>
      <c r="K61" s="259" t="s">
        <v>77</v>
      </c>
      <c r="L61" s="280">
        <v>10</v>
      </c>
      <c r="M61" s="286">
        <v>45748</v>
      </c>
      <c r="N61" s="286">
        <v>47118</v>
      </c>
      <c r="O61" s="275">
        <f t="shared" si="0"/>
        <v>195.71428571428572</v>
      </c>
      <c r="P61" s="334">
        <v>0</v>
      </c>
      <c r="Q61" s="259" t="s">
        <v>152</v>
      </c>
      <c r="R61" s="94">
        <f t="shared" si="1"/>
        <v>0</v>
      </c>
      <c r="S61" s="277" t="str">
        <f t="array" aca="1" ref="S61" ca="1">IF(ISNUMBER(R61),IF(R61=100%,"CUMPLIDA",IF(AND(ISNUMBER(N61),ISNUMBER(INDIRECT("FECHA_"&amp;$B61,1))), IF(N61&lt;=INDIRECT("FECHA_"&amp;$B61,1),"INCUMPLIDA","PROCESO"), "VERIFICAR FECHA")),"SIN VALOR AVANCE")</f>
        <v>PROCESO</v>
      </c>
    </row>
    <row r="62" spans="1:19" ht="90.75">
      <c r="A62" s="270" t="s">
        <v>30</v>
      </c>
      <c r="B62" s="271" t="s">
        <v>31</v>
      </c>
      <c r="C62" s="487"/>
      <c r="D62" s="487"/>
      <c r="E62" s="482"/>
      <c r="F62" s="488"/>
      <c r="G62" s="482"/>
      <c r="H62" s="482"/>
      <c r="I62" s="260" t="s">
        <v>79</v>
      </c>
      <c r="J62" s="259" t="s">
        <v>80</v>
      </c>
      <c r="K62" s="259" t="s">
        <v>81</v>
      </c>
      <c r="L62" s="280">
        <v>1</v>
      </c>
      <c r="M62" s="286">
        <v>45748</v>
      </c>
      <c r="N62" s="286">
        <v>47118</v>
      </c>
      <c r="O62" s="275">
        <f t="shared" si="0"/>
        <v>195.71428571428572</v>
      </c>
      <c r="P62" s="334">
        <v>0</v>
      </c>
      <c r="Q62" s="297" t="s">
        <v>65</v>
      </c>
      <c r="R62" s="94">
        <f t="shared" si="1"/>
        <v>0</v>
      </c>
      <c r="S62" s="277" t="str">
        <f t="array" aca="1" ref="S62" ca="1">IF(ISNUMBER(R62),IF(R62=100%,"CUMPLIDA",IF(AND(ISNUMBER(N62),ISNUMBER(INDIRECT("FECHA_"&amp;$B62,1))), IF(N62&lt;=INDIRECT("FECHA_"&amp;$B62,1),"INCUMPLIDA","PROCESO"), "VERIFICAR FECHA")),"SIN VALOR AVANCE")</f>
        <v>PROCESO</v>
      </c>
    </row>
    <row r="63" spans="1:19" ht="225.75">
      <c r="A63" s="270" t="s">
        <v>30</v>
      </c>
      <c r="B63" s="271" t="s">
        <v>31</v>
      </c>
      <c r="C63" s="487"/>
      <c r="D63" s="487"/>
      <c r="E63" s="482"/>
      <c r="F63" s="488"/>
      <c r="G63" s="482"/>
      <c r="H63" s="482"/>
      <c r="I63" s="260" t="s">
        <v>82</v>
      </c>
      <c r="J63" s="259" t="s">
        <v>83</v>
      </c>
      <c r="K63" s="259" t="s">
        <v>84</v>
      </c>
      <c r="L63" s="280">
        <v>2</v>
      </c>
      <c r="M63" s="286">
        <v>45748</v>
      </c>
      <c r="N63" s="286">
        <v>47118</v>
      </c>
      <c r="O63" s="275">
        <f t="shared" si="0"/>
        <v>195.71428571428572</v>
      </c>
      <c r="P63" s="334">
        <v>0</v>
      </c>
      <c r="Q63" s="259" t="s">
        <v>153</v>
      </c>
      <c r="R63" s="94">
        <f t="shared" si="1"/>
        <v>0</v>
      </c>
      <c r="S63" s="277" t="str">
        <f t="array" aca="1" ref="S63" ca="1">IF(ISNUMBER(R63),IF(R63=100%,"CUMPLIDA",IF(AND(ISNUMBER(N63),ISNUMBER(INDIRECT("FECHA_"&amp;$B63,1))), IF(N63&lt;=INDIRECT("FECHA_"&amp;$B63,1),"INCUMPLIDA","PROCESO"), "VERIFICAR FECHA")),"SIN VALOR AVANCE")</f>
        <v>PROCESO</v>
      </c>
    </row>
    <row r="64" spans="1:19" ht="90.75">
      <c r="A64" s="270" t="s">
        <v>30</v>
      </c>
      <c r="B64" s="271" t="s">
        <v>31</v>
      </c>
      <c r="C64" s="487"/>
      <c r="D64" s="487"/>
      <c r="E64" s="482"/>
      <c r="F64" s="488"/>
      <c r="G64" s="482"/>
      <c r="H64" s="482"/>
      <c r="I64" s="260" t="s">
        <v>154</v>
      </c>
      <c r="J64" s="259" t="s">
        <v>155</v>
      </c>
      <c r="K64" s="259" t="s">
        <v>156</v>
      </c>
      <c r="L64" s="274">
        <v>5</v>
      </c>
      <c r="M64" s="283">
        <v>42581</v>
      </c>
      <c r="N64" s="283">
        <v>42735</v>
      </c>
      <c r="O64" s="275">
        <f t="shared" si="0"/>
        <v>22</v>
      </c>
      <c r="P64" s="334">
        <v>5</v>
      </c>
      <c r="Q64" s="259" t="s">
        <v>157</v>
      </c>
      <c r="R64" s="94">
        <f t="shared" si="1"/>
        <v>1</v>
      </c>
      <c r="S64" s="277" t="str">
        <f t="array" aca="1" ref="S64" ca="1">IF(ISNUMBER(R64),IF(R64=100%,"CUMPLIDA",IF(AND(ISNUMBER(N64),ISNUMBER(INDIRECT("FECHA_"&amp;$B64,1))), IF(N64&lt;=INDIRECT("FECHA_"&amp;$B64,1),"INCUMPLIDA","PROCESO"), "VERIFICAR FECHA")),"SIN VALOR AVANCE")</f>
        <v>CUMPLIDA</v>
      </c>
    </row>
    <row r="65" spans="1:19" ht="135.75">
      <c r="A65" s="270" t="s">
        <v>30</v>
      </c>
      <c r="B65" s="271" t="s">
        <v>31</v>
      </c>
      <c r="C65" s="487" t="s">
        <v>158</v>
      </c>
      <c r="D65" s="487" t="s">
        <v>159</v>
      </c>
      <c r="E65" s="482" t="s">
        <v>160</v>
      </c>
      <c r="F65" s="488"/>
      <c r="G65" s="482"/>
      <c r="H65" s="482" t="s">
        <v>161</v>
      </c>
      <c r="I65" s="260" t="s">
        <v>162</v>
      </c>
      <c r="J65" s="259" t="s">
        <v>56</v>
      </c>
      <c r="K65" s="259" t="s">
        <v>57</v>
      </c>
      <c r="L65" s="280">
        <v>1</v>
      </c>
      <c r="M65" s="286">
        <v>45231</v>
      </c>
      <c r="N65" s="286">
        <v>45504</v>
      </c>
      <c r="O65" s="275">
        <f t="shared" si="0"/>
        <v>39</v>
      </c>
      <c r="P65" s="334">
        <v>1</v>
      </c>
      <c r="Q65" s="297" t="s">
        <v>58</v>
      </c>
      <c r="R65" s="94">
        <f t="shared" si="1"/>
        <v>1</v>
      </c>
      <c r="S65" s="277" t="str">
        <f t="array" aca="1" ref="S65" ca="1">IF(ISNUMBER(R65),IF(R65=100%,"CUMPLIDA",IF(AND(ISNUMBER(N65),ISNUMBER(INDIRECT("FECHA_"&amp;$B65,1))), IF(N65&lt;=INDIRECT("FECHA_"&amp;$B65,1),"INCUMPLIDA","PROCESO"), "VERIFICAR FECHA")),"SIN VALOR AVANCE")</f>
        <v>CUMPLIDA</v>
      </c>
    </row>
    <row r="66" spans="1:19" ht="195.75">
      <c r="A66" s="270" t="s">
        <v>30</v>
      </c>
      <c r="B66" s="271" t="s">
        <v>31</v>
      </c>
      <c r="C66" s="487"/>
      <c r="D66" s="487"/>
      <c r="E66" s="482"/>
      <c r="F66" s="488"/>
      <c r="G66" s="482"/>
      <c r="H66" s="482"/>
      <c r="I66" s="260" t="s">
        <v>163</v>
      </c>
      <c r="J66" s="259" t="s">
        <v>60</v>
      </c>
      <c r="K66" s="259" t="s">
        <v>61</v>
      </c>
      <c r="L66" s="280">
        <v>1</v>
      </c>
      <c r="M66" s="286">
        <v>45231</v>
      </c>
      <c r="N66" s="286">
        <v>45504</v>
      </c>
      <c r="O66" s="275">
        <f t="shared" si="0"/>
        <v>39</v>
      </c>
      <c r="P66" s="334">
        <v>1</v>
      </c>
      <c r="Q66" s="259" t="s">
        <v>164</v>
      </c>
      <c r="R66" s="94">
        <f t="shared" si="1"/>
        <v>1</v>
      </c>
      <c r="S66" s="277" t="str">
        <f t="array" aca="1" ref="S66" ca="1">IF(ISNUMBER(R66),IF(R66=100%,"CUMPLIDA",IF(AND(ISNUMBER(N66),ISNUMBER(INDIRECT("FECHA_"&amp;$B66,1))), IF(N66&lt;=INDIRECT("FECHA_"&amp;$B66,1),"INCUMPLIDA","PROCESO"), "VERIFICAR FECHA")),"SIN VALOR AVANCE")</f>
        <v>CUMPLIDA</v>
      </c>
    </row>
    <row r="67" spans="1:19" ht="135.75">
      <c r="A67" s="270" t="s">
        <v>30</v>
      </c>
      <c r="B67" s="271" t="s">
        <v>31</v>
      </c>
      <c r="C67" s="487"/>
      <c r="D67" s="487"/>
      <c r="E67" s="482"/>
      <c r="F67" s="488"/>
      <c r="G67" s="482"/>
      <c r="H67" s="482"/>
      <c r="I67" s="260" t="s">
        <v>62</v>
      </c>
      <c r="J67" s="259" t="s">
        <v>63</v>
      </c>
      <c r="K67" s="259" t="s">
        <v>64</v>
      </c>
      <c r="L67" s="280">
        <v>1</v>
      </c>
      <c r="M67" s="286">
        <v>45323</v>
      </c>
      <c r="N67" s="286">
        <v>45747</v>
      </c>
      <c r="O67" s="275">
        <f t="shared" si="0"/>
        <v>60.571428571428569</v>
      </c>
      <c r="P67" s="334">
        <v>1</v>
      </c>
      <c r="Q67" s="259" t="s">
        <v>165</v>
      </c>
      <c r="R67" s="94">
        <f t="shared" si="1"/>
        <v>1</v>
      </c>
      <c r="S67" s="277" t="str">
        <f t="array" aca="1" ref="S67" ca="1">IF(ISNUMBER(R67),IF(R67=100%,"CUMPLIDA",IF(AND(ISNUMBER(N67),ISNUMBER(INDIRECT("FECHA_"&amp;$B67,1))), IF(N67&lt;=INDIRECT("FECHA_"&amp;$B67,1),"INCUMPLIDA","PROCESO"), "VERIFICAR FECHA")),"SIN VALOR AVANCE")</f>
        <v>CUMPLIDA</v>
      </c>
    </row>
    <row r="68" spans="1:19" ht="75.75">
      <c r="A68" s="270" t="s">
        <v>30</v>
      </c>
      <c r="B68" s="271" t="s">
        <v>31</v>
      </c>
      <c r="C68" s="487"/>
      <c r="D68" s="487"/>
      <c r="E68" s="482"/>
      <c r="F68" s="488"/>
      <c r="G68" s="482"/>
      <c r="H68" s="482"/>
      <c r="I68" s="260" t="s">
        <v>66</v>
      </c>
      <c r="J68" s="259" t="s">
        <v>66</v>
      </c>
      <c r="K68" s="259" t="s">
        <v>67</v>
      </c>
      <c r="L68" s="280">
        <v>1</v>
      </c>
      <c r="M68" s="286">
        <v>45323</v>
      </c>
      <c r="N68" s="286">
        <v>45747</v>
      </c>
      <c r="O68" s="275">
        <f t="shared" si="0"/>
        <v>60.571428571428569</v>
      </c>
      <c r="P68" s="334">
        <v>1</v>
      </c>
      <c r="Q68" s="297" t="s">
        <v>68</v>
      </c>
      <c r="R68" s="94">
        <f t="shared" si="1"/>
        <v>1</v>
      </c>
      <c r="S68" s="277" t="str">
        <f t="array" aca="1" ref="S68" ca="1">IF(ISNUMBER(R68),IF(R68=100%,"CUMPLIDA",IF(AND(ISNUMBER(N68),ISNUMBER(INDIRECT("FECHA_"&amp;$B68,1))), IF(N68&lt;=INDIRECT("FECHA_"&amp;$B68,1),"INCUMPLIDA","PROCESO"), "VERIFICAR FECHA")),"SIN VALOR AVANCE")</f>
        <v>CUMPLIDA</v>
      </c>
    </row>
    <row r="69" spans="1:19" ht="75.75">
      <c r="A69" s="270" t="s">
        <v>30</v>
      </c>
      <c r="B69" s="271" t="s">
        <v>31</v>
      </c>
      <c r="C69" s="487"/>
      <c r="D69" s="487"/>
      <c r="E69" s="482"/>
      <c r="F69" s="488"/>
      <c r="G69" s="482"/>
      <c r="H69" s="482"/>
      <c r="I69" s="260" t="s">
        <v>166</v>
      </c>
      <c r="J69" s="259" t="s">
        <v>167</v>
      </c>
      <c r="K69" s="259" t="s">
        <v>168</v>
      </c>
      <c r="L69" s="280">
        <v>1</v>
      </c>
      <c r="M69" s="286">
        <v>45231</v>
      </c>
      <c r="N69" s="286">
        <v>45747</v>
      </c>
      <c r="O69" s="275">
        <f t="shared" si="0"/>
        <v>73.714285714285708</v>
      </c>
      <c r="P69" s="334">
        <v>1</v>
      </c>
      <c r="Q69" s="297" t="s">
        <v>68</v>
      </c>
      <c r="R69" s="94">
        <f t="shared" si="1"/>
        <v>1</v>
      </c>
      <c r="S69" s="277" t="str">
        <f t="array" aca="1" ref="S69" ca="1">IF(ISNUMBER(R69),IF(R69=100%,"CUMPLIDA",IF(AND(ISNUMBER(N69),ISNUMBER(INDIRECT("FECHA_"&amp;$B69,1))), IF(N69&lt;=INDIRECT("FECHA_"&amp;$B69,1),"INCUMPLIDA","PROCESO"), "VERIFICAR FECHA")),"SIN VALOR AVANCE")</f>
        <v>CUMPLIDA</v>
      </c>
    </row>
    <row r="70" spans="1:19" ht="135.75">
      <c r="A70" s="270" t="s">
        <v>30</v>
      </c>
      <c r="B70" s="271" t="s">
        <v>31</v>
      </c>
      <c r="C70" s="487"/>
      <c r="D70" s="487"/>
      <c r="E70" s="482"/>
      <c r="F70" s="488"/>
      <c r="G70" s="482"/>
      <c r="H70" s="482"/>
      <c r="I70" s="260" t="s">
        <v>69</v>
      </c>
      <c r="J70" s="259" t="s">
        <v>69</v>
      </c>
      <c r="K70" s="259" t="s">
        <v>70</v>
      </c>
      <c r="L70" s="280">
        <v>1</v>
      </c>
      <c r="M70" s="286">
        <v>45323</v>
      </c>
      <c r="N70" s="286">
        <v>45747</v>
      </c>
      <c r="O70" s="275">
        <f t="shared" si="0"/>
        <v>60.571428571428569</v>
      </c>
      <c r="P70" s="334">
        <v>1</v>
      </c>
      <c r="Q70" s="259" t="s">
        <v>165</v>
      </c>
      <c r="R70" s="94">
        <f t="shared" si="1"/>
        <v>1</v>
      </c>
      <c r="S70" s="277" t="str">
        <f t="array" aca="1" ref="S70" ca="1">IF(ISNUMBER(R70),IF(R70=100%,"CUMPLIDA",IF(AND(ISNUMBER(N70),ISNUMBER(INDIRECT("FECHA_"&amp;$B70,1))), IF(N70&lt;=INDIRECT("FECHA_"&amp;$B70,1),"INCUMPLIDA","PROCESO"), "VERIFICAR FECHA")),"SIN VALOR AVANCE")</f>
        <v>CUMPLIDA</v>
      </c>
    </row>
    <row r="71" spans="1:19" ht="75.75">
      <c r="A71" s="270" t="s">
        <v>30</v>
      </c>
      <c r="B71" s="271" t="s">
        <v>31</v>
      </c>
      <c r="C71" s="487"/>
      <c r="D71" s="487"/>
      <c r="E71" s="482"/>
      <c r="F71" s="488"/>
      <c r="G71" s="482"/>
      <c r="H71" s="482"/>
      <c r="I71" s="260" t="s">
        <v>71</v>
      </c>
      <c r="J71" s="259" t="s">
        <v>71</v>
      </c>
      <c r="K71" s="259" t="s">
        <v>72</v>
      </c>
      <c r="L71" s="280">
        <v>1</v>
      </c>
      <c r="M71" s="286">
        <v>45231</v>
      </c>
      <c r="N71" s="286">
        <v>45747</v>
      </c>
      <c r="O71" s="275">
        <f t="shared" si="0"/>
        <v>73.714285714285708</v>
      </c>
      <c r="P71" s="334">
        <v>1</v>
      </c>
      <c r="Q71" s="297" t="s">
        <v>68</v>
      </c>
      <c r="R71" s="94">
        <f t="shared" si="1"/>
        <v>1</v>
      </c>
      <c r="S71" s="277" t="str">
        <f t="array" aca="1" ref="S71" ca="1">IF(ISNUMBER(R71),IF(R71=100%,"CUMPLIDA",IF(AND(ISNUMBER(N71),ISNUMBER(INDIRECT("FECHA_"&amp;$B71,1))), IF(N71&lt;=INDIRECT("FECHA_"&amp;$B71,1),"INCUMPLIDA","PROCESO"), "VERIFICAR FECHA")),"SIN VALOR AVANCE")</f>
        <v>CUMPLIDA</v>
      </c>
    </row>
    <row r="72" spans="1:19" ht="240.75">
      <c r="A72" s="270" t="s">
        <v>30</v>
      </c>
      <c r="B72" s="271" t="s">
        <v>31</v>
      </c>
      <c r="C72" s="487"/>
      <c r="D72" s="487"/>
      <c r="E72" s="482"/>
      <c r="F72" s="488"/>
      <c r="G72" s="482"/>
      <c r="H72" s="482"/>
      <c r="I72" s="260" t="s">
        <v>73</v>
      </c>
      <c r="J72" s="259" t="s">
        <v>73</v>
      </c>
      <c r="K72" s="259" t="s">
        <v>74</v>
      </c>
      <c r="L72" s="280">
        <v>1</v>
      </c>
      <c r="M72" s="286">
        <v>45231</v>
      </c>
      <c r="N72" s="286">
        <v>45747</v>
      </c>
      <c r="O72" s="275">
        <f t="shared" si="0"/>
        <v>73.714285714285708</v>
      </c>
      <c r="P72" s="334">
        <v>1</v>
      </c>
      <c r="Q72" s="259" t="s">
        <v>169</v>
      </c>
      <c r="R72" s="94">
        <f t="shared" si="1"/>
        <v>1</v>
      </c>
      <c r="S72" s="277" t="str">
        <f t="array" aca="1" ref="S72" ca="1">IF(ISNUMBER(R72),IF(R72=100%,"CUMPLIDA",IF(AND(ISNUMBER(N72),ISNUMBER(INDIRECT("FECHA_"&amp;$B72,1))), IF(N72&lt;=INDIRECT("FECHA_"&amp;$B72,1),"INCUMPLIDA","PROCESO"), "VERIFICAR FECHA")),"SIN VALOR AVANCE")</f>
        <v>CUMPLIDA</v>
      </c>
    </row>
    <row r="73" spans="1:19" ht="135.75">
      <c r="A73" s="270" t="s">
        <v>30</v>
      </c>
      <c r="B73" s="271" t="s">
        <v>31</v>
      </c>
      <c r="C73" s="487"/>
      <c r="D73" s="487"/>
      <c r="E73" s="482"/>
      <c r="F73" s="488"/>
      <c r="G73" s="482"/>
      <c r="H73" s="482"/>
      <c r="I73" s="260" t="s">
        <v>75</v>
      </c>
      <c r="J73" s="259" t="s">
        <v>76</v>
      </c>
      <c r="K73" s="259" t="s">
        <v>77</v>
      </c>
      <c r="L73" s="280">
        <v>11</v>
      </c>
      <c r="M73" s="286">
        <v>46113</v>
      </c>
      <c r="N73" s="286">
        <v>47118</v>
      </c>
      <c r="O73" s="275">
        <f t="shared" si="0"/>
        <v>143.57142857142858</v>
      </c>
      <c r="P73" s="334">
        <v>0</v>
      </c>
      <c r="Q73" s="259" t="s">
        <v>170</v>
      </c>
      <c r="R73" s="94">
        <f t="shared" si="1"/>
        <v>0</v>
      </c>
      <c r="S73" s="277" t="str">
        <f t="array" aca="1" ref="S73" ca="1">IF(ISNUMBER(R73),IF(R73=100%,"CUMPLIDA",IF(AND(ISNUMBER(N73),ISNUMBER(INDIRECT("FECHA_"&amp;$B73,1))), IF(N73&lt;=INDIRECT("FECHA_"&amp;$B73,1),"INCUMPLIDA","PROCESO"), "VERIFICAR FECHA")),"SIN VALOR AVANCE")</f>
        <v>PROCESO</v>
      </c>
    </row>
    <row r="74" spans="1:19" ht="135.75">
      <c r="A74" s="270" t="s">
        <v>30</v>
      </c>
      <c r="B74" s="271" t="s">
        <v>31</v>
      </c>
      <c r="C74" s="487"/>
      <c r="D74" s="487"/>
      <c r="E74" s="482"/>
      <c r="F74" s="488"/>
      <c r="G74" s="482"/>
      <c r="H74" s="482"/>
      <c r="I74" s="260" t="s">
        <v>79</v>
      </c>
      <c r="J74" s="259" t="s">
        <v>80</v>
      </c>
      <c r="K74" s="259" t="s">
        <v>81</v>
      </c>
      <c r="L74" s="280">
        <v>1</v>
      </c>
      <c r="M74" s="286">
        <v>46113</v>
      </c>
      <c r="N74" s="286">
        <v>47118</v>
      </c>
      <c r="O74" s="275">
        <f t="shared" si="0"/>
        <v>143.57142857142858</v>
      </c>
      <c r="P74" s="334">
        <v>0</v>
      </c>
      <c r="Q74" s="259" t="s">
        <v>165</v>
      </c>
      <c r="R74" s="94">
        <f t="shared" si="1"/>
        <v>0</v>
      </c>
      <c r="S74" s="277" t="str">
        <f t="array" aca="1" ref="S74" ca="1">IF(ISNUMBER(R74),IF(R74=100%,"CUMPLIDA",IF(AND(ISNUMBER(N74),ISNUMBER(INDIRECT("FECHA_"&amp;$B74,1))), IF(N74&lt;=INDIRECT("FECHA_"&amp;$B74,1),"INCUMPLIDA","PROCESO"), "VERIFICAR FECHA")),"SIN VALOR AVANCE")</f>
        <v>PROCESO</v>
      </c>
    </row>
    <row r="75" spans="1:19" ht="270.75">
      <c r="A75" s="270" t="s">
        <v>30</v>
      </c>
      <c r="B75" s="271" t="s">
        <v>31</v>
      </c>
      <c r="C75" s="487"/>
      <c r="D75" s="487"/>
      <c r="E75" s="482"/>
      <c r="F75" s="488"/>
      <c r="G75" s="482"/>
      <c r="H75" s="482"/>
      <c r="I75" s="260" t="s">
        <v>82</v>
      </c>
      <c r="J75" s="259" t="s">
        <v>83</v>
      </c>
      <c r="K75" s="259" t="s">
        <v>84</v>
      </c>
      <c r="L75" s="280">
        <v>2</v>
      </c>
      <c r="M75" s="286">
        <v>46113</v>
      </c>
      <c r="N75" s="286">
        <v>47118</v>
      </c>
      <c r="O75" s="275">
        <f t="shared" si="0"/>
        <v>143.57142857142858</v>
      </c>
      <c r="P75" s="334">
        <v>0</v>
      </c>
      <c r="Q75" s="259" t="s">
        <v>171</v>
      </c>
      <c r="R75" s="94">
        <f t="shared" si="1"/>
        <v>0</v>
      </c>
      <c r="S75" s="277" t="str">
        <f t="array" aca="1" ref="S75" ca="1">IF(ISNUMBER(R75),IF(R75=100%,"CUMPLIDA",IF(AND(ISNUMBER(N75),ISNUMBER(INDIRECT("FECHA_"&amp;$B75,1))), IF(N75&lt;=INDIRECT("FECHA_"&amp;$B75,1),"INCUMPLIDA","PROCESO"), "VERIFICAR FECHA")),"SIN VALOR AVANCE")</f>
        <v>PROCESO</v>
      </c>
    </row>
    <row r="76" spans="1:19" ht="135.75">
      <c r="A76" s="270" t="s">
        <v>30</v>
      </c>
      <c r="B76" s="271" t="s">
        <v>31</v>
      </c>
      <c r="C76" s="487"/>
      <c r="D76" s="487"/>
      <c r="E76" s="482"/>
      <c r="F76" s="488"/>
      <c r="G76" s="482"/>
      <c r="H76" s="482"/>
      <c r="I76" s="260" t="s">
        <v>172</v>
      </c>
      <c r="J76" s="259" t="s">
        <v>56</v>
      </c>
      <c r="K76" s="259" t="s">
        <v>57</v>
      </c>
      <c r="L76" s="280">
        <v>1</v>
      </c>
      <c r="M76" s="286">
        <v>45231</v>
      </c>
      <c r="N76" s="286">
        <v>45504</v>
      </c>
      <c r="O76" s="275">
        <f t="shared" si="0"/>
        <v>39</v>
      </c>
      <c r="P76" s="334">
        <v>1</v>
      </c>
      <c r="Q76" s="297" t="s">
        <v>58</v>
      </c>
      <c r="R76" s="94">
        <f t="shared" si="1"/>
        <v>1</v>
      </c>
      <c r="S76" s="277" t="str">
        <f t="array" aca="1" ref="S76" ca="1">IF(ISNUMBER(R76),IF(R76=100%,"CUMPLIDA",IF(AND(ISNUMBER(N76),ISNUMBER(INDIRECT("FECHA_"&amp;$B76,1))), IF(N76&lt;=INDIRECT("FECHA_"&amp;$B76,1),"INCUMPLIDA","PROCESO"), "VERIFICAR FECHA")),"SIN VALOR AVANCE")</f>
        <v>CUMPLIDA</v>
      </c>
    </row>
    <row r="77" spans="1:19" ht="195.75">
      <c r="A77" s="270" t="s">
        <v>30</v>
      </c>
      <c r="B77" s="271" t="s">
        <v>31</v>
      </c>
      <c r="C77" s="487"/>
      <c r="D77" s="487"/>
      <c r="E77" s="482"/>
      <c r="F77" s="488"/>
      <c r="G77" s="482"/>
      <c r="H77" s="482"/>
      <c r="I77" s="260" t="s">
        <v>173</v>
      </c>
      <c r="J77" s="259" t="s">
        <v>60</v>
      </c>
      <c r="K77" s="259" t="s">
        <v>61</v>
      </c>
      <c r="L77" s="280">
        <v>1</v>
      </c>
      <c r="M77" s="286">
        <v>45231</v>
      </c>
      <c r="N77" s="286">
        <v>45504</v>
      </c>
      <c r="O77" s="275">
        <f t="shared" ref="O77:O88" si="2">(N77-M77)/7</f>
        <v>39</v>
      </c>
      <c r="P77" s="334">
        <v>1</v>
      </c>
      <c r="Q77" s="259" t="s">
        <v>174</v>
      </c>
      <c r="R77" s="94">
        <f t="shared" si="1"/>
        <v>1</v>
      </c>
      <c r="S77" s="277" t="str">
        <f t="array" aca="1" ref="S77" ca="1">IF(ISNUMBER(R77),IF(R77=100%,"CUMPLIDA",IF(AND(ISNUMBER(N77),ISNUMBER(INDIRECT("FECHA_"&amp;$B77,1))), IF(N77&lt;=INDIRECT("FECHA_"&amp;$B77,1),"INCUMPLIDA","PROCESO"), "VERIFICAR FECHA")),"SIN VALOR AVANCE")</f>
        <v>CUMPLIDA</v>
      </c>
    </row>
    <row r="78" spans="1:19" ht="135.75">
      <c r="A78" s="270" t="s">
        <v>30</v>
      </c>
      <c r="B78" s="271" t="s">
        <v>31</v>
      </c>
      <c r="C78" s="487"/>
      <c r="D78" s="487"/>
      <c r="E78" s="482"/>
      <c r="F78" s="488"/>
      <c r="G78" s="482"/>
      <c r="H78" s="482"/>
      <c r="I78" s="260" t="s">
        <v>62</v>
      </c>
      <c r="J78" s="259" t="s">
        <v>63</v>
      </c>
      <c r="K78" s="259" t="s">
        <v>64</v>
      </c>
      <c r="L78" s="280">
        <v>1</v>
      </c>
      <c r="M78" s="286">
        <v>45323</v>
      </c>
      <c r="N78" s="286">
        <v>45747</v>
      </c>
      <c r="O78" s="275">
        <f t="shared" si="2"/>
        <v>60.571428571428569</v>
      </c>
      <c r="P78" s="334">
        <v>1</v>
      </c>
      <c r="Q78" s="259" t="s">
        <v>165</v>
      </c>
      <c r="R78" s="94">
        <f t="shared" si="1"/>
        <v>1</v>
      </c>
      <c r="S78" s="277" t="str">
        <f t="array" aca="1" ref="S78" ca="1">IF(ISNUMBER(R78),IF(R78=100%,"CUMPLIDA",IF(AND(ISNUMBER(N78),ISNUMBER(INDIRECT("FECHA_"&amp;$B78,1))), IF(N78&lt;=INDIRECT("FECHA_"&amp;$B78,1),"INCUMPLIDA","PROCESO"), "VERIFICAR FECHA")),"SIN VALOR AVANCE")</f>
        <v>CUMPLIDA</v>
      </c>
    </row>
    <row r="79" spans="1:19" ht="75.75">
      <c r="A79" s="270" t="s">
        <v>30</v>
      </c>
      <c r="B79" s="271" t="s">
        <v>31</v>
      </c>
      <c r="C79" s="487"/>
      <c r="D79" s="487"/>
      <c r="E79" s="482"/>
      <c r="F79" s="488"/>
      <c r="G79" s="482"/>
      <c r="H79" s="482"/>
      <c r="I79" s="260" t="s">
        <v>66</v>
      </c>
      <c r="J79" s="259" t="s">
        <v>66</v>
      </c>
      <c r="K79" s="259" t="s">
        <v>67</v>
      </c>
      <c r="L79" s="280">
        <v>1</v>
      </c>
      <c r="M79" s="286">
        <v>45323</v>
      </c>
      <c r="N79" s="286">
        <v>45747</v>
      </c>
      <c r="O79" s="275">
        <f t="shared" si="2"/>
        <v>60.571428571428569</v>
      </c>
      <c r="P79" s="334">
        <v>1</v>
      </c>
      <c r="Q79" s="297" t="s">
        <v>68</v>
      </c>
      <c r="R79" s="94">
        <f t="shared" ref="R79:R113" si="3">P79/L79</f>
        <v>1</v>
      </c>
      <c r="S79" s="277" t="str">
        <f t="array" aca="1" ref="S79" ca="1">IF(ISNUMBER(R79),IF(R79=100%,"CUMPLIDA",IF(AND(ISNUMBER(N79),ISNUMBER(INDIRECT("FECHA_"&amp;$B79,1))), IF(N79&lt;=INDIRECT("FECHA_"&amp;$B79,1),"INCUMPLIDA","PROCESO"), "VERIFICAR FECHA")),"SIN VALOR AVANCE")</f>
        <v>CUMPLIDA</v>
      </c>
    </row>
    <row r="80" spans="1:19" ht="75.75">
      <c r="A80" s="270" t="s">
        <v>30</v>
      </c>
      <c r="B80" s="271" t="s">
        <v>31</v>
      </c>
      <c r="C80" s="487"/>
      <c r="D80" s="487"/>
      <c r="E80" s="482"/>
      <c r="F80" s="488"/>
      <c r="G80" s="482"/>
      <c r="H80" s="482"/>
      <c r="I80" s="260" t="s">
        <v>166</v>
      </c>
      <c r="J80" s="259" t="s">
        <v>167</v>
      </c>
      <c r="K80" s="259" t="s">
        <v>175</v>
      </c>
      <c r="L80" s="280">
        <v>1</v>
      </c>
      <c r="M80" s="286">
        <v>45231</v>
      </c>
      <c r="N80" s="286">
        <v>45747</v>
      </c>
      <c r="O80" s="275">
        <f t="shared" si="2"/>
        <v>73.714285714285708</v>
      </c>
      <c r="P80" s="334">
        <v>1</v>
      </c>
      <c r="Q80" s="297" t="s">
        <v>68</v>
      </c>
      <c r="R80" s="94">
        <f t="shared" si="3"/>
        <v>1</v>
      </c>
      <c r="S80" s="277" t="str">
        <f t="array" aca="1" ref="S80" ca="1">IF(ISNUMBER(R80),IF(R80=100%,"CUMPLIDA",IF(AND(ISNUMBER(N80),ISNUMBER(INDIRECT("FECHA_"&amp;$B80,1))), IF(N80&lt;=INDIRECT("FECHA_"&amp;$B80,1),"INCUMPLIDA","PROCESO"), "VERIFICAR FECHA")),"SIN VALOR AVANCE")</f>
        <v>CUMPLIDA</v>
      </c>
    </row>
    <row r="81" spans="1:19" ht="135.75">
      <c r="A81" s="270" t="s">
        <v>30</v>
      </c>
      <c r="B81" s="271" t="s">
        <v>31</v>
      </c>
      <c r="C81" s="487"/>
      <c r="D81" s="487"/>
      <c r="E81" s="482"/>
      <c r="F81" s="488"/>
      <c r="G81" s="482"/>
      <c r="H81" s="482"/>
      <c r="I81" s="260" t="s">
        <v>69</v>
      </c>
      <c r="J81" s="259" t="s">
        <v>69</v>
      </c>
      <c r="K81" s="259" t="s">
        <v>176</v>
      </c>
      <c r="L81" s="280">
        <v>1</v>
      </c>
      <c r="M81" s="286">
        <v>45323</v>
      </c>
      <c r="N81" s="286">
        <v>45747</v>
      </c>
      <c r="O81" s="275">
        <f t="shared" si="2"/>
        <v>60.571428571428569</v>
      </c>
      <c r="P81" s="334">
        <v>1</v>
      </c>
      <c r="Q81" s="259" t="s">
        <v>165</v>
      </c>
      <c r="R81" s="94">
        <f t="shared" si="3"/>
        <v>1</v>
      </c>
      <c r="S81" s="277" t="str">
        <f t="array" aca="1" ref="S81" ca="1">IF(ISNUMBER(R81),IF(R81=100%,"CUMPLIDA",IF(AND(ISNUMBER(N81),ISNUMBER(INDIRECT("FECHA_"&amp;$B81,1))), IF(N81&lt;=INDIRECT("FECHA_"&amp;$B81,1),"INCUMPLIDA","PROCESO"), "VERIFICAR FECHA")),"SIN VALOR AVANCE")</f>
        <v>CUMPLIDA</v>
      </c>
    </row>
    <row r="82" spans="1:19" ht="75.75">
      <c r="A82" s="270" t="s">
        <v>30</v>
      </c>
      <c r="B82" s="271" t="s">
        <v>31</v>
      </c>
      <c r="C82" s="487"/>
      <c r="D82" s="487"/>
      <c r="E82" s="482"/>
      <c r="F82" s="488"/>
      <c r="G82" s="482"/>
      <c r="H82" s="482"/>
      <c r="I82" s="260" t="s">
        <v>71</v>
      </c>
      <c r="J82" s="259" t="s">
        <v>71</v>
      </c>
      <c r="K82" s="259" t="s">
        <v>72</v>
      </c>
      <c r="L82" s="280">
        <v>1</v>
      </c>
      <c r="M82" s="286">
        <v>45231</v>
      </c>
      <c r="N82" s="286">
        <v>45747</v>
      </c>
      <c r="O82" s="275">
        <f t="shared" si="2"/>
        <v>73.714285714285708</v>
      </c>
      <c r="P82" s="334">
        <v>1</v>
      </c>
      <c r="Q82" s="297" t="s">
        <v>68</v>
      </c>
      <c r="R82" s="94">
        <f t="shared" si="3"/>
        <v>1</v>
      </c>
      <c r="S82" s="277" t="str">
        <f t="array" aca="1" ref="S82" ca="1">IF(ISNUMBER(R82),IF(R82=100%,"CUMPLIDA",IF(AND(ISNUMBER(N82),ISNUMBER(INDIRECT("FECHA_"&amp;$B82,1))), IF(N82&lt;=INDIRECT("FECHA_"&amp;$B82,1),"INCUMPLIDA","PROCESO"), "VERIFICAR FECHA")),"SIN VALOR AVANCE")</f>
        <v>CUMPLIDA</v>
      </c>
    </row>
    <row r="83" spans="1:19" ht="240.75">
      <c r="A83" s="270" t="s">
        <v>30</v>
      </c>
      <c r="B83" s="271" t="s">
        <v>31</v>
      </c>
      <c r="C83" s="487"/>
      <c r="D83" s="487"/>
      <c r="E83" s="482"/>
      <c r="F83" s="488"/>
      <c r="G83" s="482"/>
      <c r="H83" s="482"/>
      <c r="I83" s="260" t="s">
        <v>73</v>
      </c>
      <c r="J83" s="259" t="s">
        <v>73</v>
      </c>
      <c r="K83" s="259" t="s">
        <v>74</v>
      </c>
      <c r="L83" s="280">
        <v>1</v>
      </c>
      <c r="M83" s="286">
        <v>45231</v>
      </c>
      <c r="N83" s="286">
        <v>45747</v>
      </c>
      <c r="O83" s="275">
        <f t="shared" si="2"/>
        <v>73.714285714285708</v>
      </c>
      <c r="P83" s="334">
        <v>1</v>
      </c>
      <c r="Q83" s="259" t="s">
        <v>177</v>
      </c>
      <c r="R83" s="94">
        <f t="shared" si="3"/>
        <v>1</v>
      </c>
      <c r="S83" s="277" t="str">
        <f t="array" aca="1" ref="S83" ca="1">IF(ISNUMBER(R83),IF(R83=100%,"CUMPLIDA",IF(AND(ISNUMBER(N83),ISNUMBER(INDIRECT("FECHA_"&amp;$B83,1))), IF(N83&lt;=INDIRECT("FECHA_"&amp;$B83,1),"INCUMPLIDA","PROCESO"), "VERIFICAR FECHA")),"SIN VALOR AVANCE")</f>
        <v>CUMPLIDA</v>
      </c>
    </row>
    <row r="84" spans="1:19" ht="165.75">
      <c r="A84" s="270" t="s">
        <v>30</v>
      </c>
      <c r="B84" s="271" t="s">
        <v>31</v>
      </c>
      <c r="C84" s="487"/>
      <c r="D84" s="487"/>
      <c r="E84" s="482"/>
      <c r="F84" s="488"/>
      <c r="G84" s="482"/>
      <c r="H84" s="482"/>
      <c r="I84" s="260" t="s">
        <v>75</v>
      </c>
      <c r="J84" s="259" t="s">
        <v>76</v>
      </c>
      <c r="K84" s="259" t="s">
        <v>77</v>
      </c>
      <c r="L84" s="280">
        <v>3</v>
      </c>
      <c r="M84" s="286">
        <v>46113</v>
      </c>
      <c r="N84" s="286">
        <v>47118</v>
      </c>
      <c r="O84" s="275">
        <f t="shared" si="2"/>
        <v>143.57142857142858</v>
      </c>
      <c r="P84" s="334">
        <v>0</v>
      </c>
      <c r="Q84" s="259" t="s">
        <v>178</v>
      </c>
      <c r="R84" s="94">
        <f t="shared" si="3"/>
        <v>0</v>
      </c>
      <c r="S84" s="277" t="str">
        <f t="array" aca="1" ref="S84" ca="1">IF(ISNUMBER(R84),IF(R84=100%,"CUMPLIDA",IF(AND(ISNUMBER(N84),ISNUMBER(INDIRECT("FECHA_"&amp;$B84,1))), IF(N84&lt;=INDIRECT("FECHA_"&amp;$B84,1),"INCUMPLIDA","PROCESO"), "VERIFICAR FECHA")),"SIN VALOR AVANCE")</f>
        <v>PROCESO</v>
      </c>
    </row>
    <row r="85" spans="1:19" ht="150.75">
      <c r="A85" s="270" t="s">
        <v>30</v>
      </c>
      <c r="B85" s="271" t="s">
        <v>31</v>
      </c>
      <c r="C85" s="487"/>
      <c r="D85" s="487"/>
      <c r="E85" s="482"/>
      <c r="F85" s="488"/>
      <c r="G85" s="482"/>
      <c r="H85" s="482"/>
      <c r="I85" s="260" t="s">
        <v>79</v>
      </c>
      <c r="J85" s="259" t="s">
        <v>80</v>
      </c>
      <c r="K85" s="259" t="s">
        <v>81</v>
      </c>
      <c r="L85" s="280">
        <v>1</v>
      </c>
      <c r="M85" s="286">
        <v>46113</v>
      </c>
      <c r="N85" s="286">
        <v>47118</v>
      </c>
      <c r="O85" s="275">
        <f t="shared" si="2"/>
        <v>143.57142857142858</v>
      </c>
      <c r="P85" s="334">
        <v>0</v>
      </c>
      <c r="Q85" s="259" t="s">
        <v>179</v>
      </c>
      <c r="R85" s="94">
        <f t="shared" si="3"/>
        <v>0</v>
      </c>
      <c r="S85" s="277" t="str">
        <f t="array" aca="1" ref="S85" ca="1">IF(ISNUMBER(R85),IF(R85=100%,"CUMPLIDA",IF(AND(ISNUMBER(N85),ISNUMBER(INDIRECT("FECHA_"&amp;$B85,1))), IF(N85&lt;=INDIRECT("FECHA_"&amp;$B85,1),"INCUMPLIDA","PROCESO"), "VERIFICAR FECHA")),"SIN VALOR AVANCE")</f>
        <v>PROCESO</v>
      </c>
    </row>
    <row r="86" spans="1:19" ht="300.75">
      <c r="A86" s="270" t="s">
        <v>30</v>
      </c>
      <c r="B86" s="271" t="s">
        <v>31</v>
      </c>
      <c r="C86" s="487"/>
      <c r="D86" s="487"/>
      <c r="E86" s="482"/>
      <c r="F86" s="488"/>
      <c r="G86" s="482"/>
      <c r="H86" s="482"/>
      <c r="I86" s="260" t="s">
        <v>82</v>
      </c>
      <c r="J86" s="259" t="s">
        <v>83</v>
      </c>
      <c r="K86" s="259" t="s">
        <v>84</v>
      </c>
      <c r="L86" s="280">
        <v>2</v>
      </c>
      <c r="M86" s="286">
        <v>46113</v>
      </c>
      <c r="N86" s="286">
        <v>47118</v>
      </c>
      <c r="O86" s="275">
        <f t="shared" si="2"/>
        <v>143.57142857142858</v>
      </c>
      <c r="P86" s="334">
        <v>0</v>
      </c>
      <c r="Q86" s="259" t="s">
        <v>180</v>
      </c>
      <c r="R86" s="94">
        <f t="shared" si="3"/>
        <v>0</v>
      </c>
      <c r="S86" s="277" t="str">
        <f t="array" aca="1" ref="S86" ca="1">IF(ISNUMBER(R86),IF(R86=100%,"CUMPLIDA",IF(AND(ISNUMBER(N86),ISNUMBER(INDIRECT("FECHA_"&amp;$B86,1))), IF(N86&lt;=INDIRECT("FECHA_"&amp;$B86,1),"INCUMPLIDA","PROCESO"), "VERIFICAR FECHA")),"SIN VALOR AVANCE")</f>
        <v>PROCESO</v>
      </c>
    </row>
    <row r="87" spans="1:19" ht="120.75">
      <c r="A87" s="270" t="s">
        <v>30</v>
      </c>
      <c r="B87" s="271" t="s">
        <v>31</v>
      </c>
      <c r="C87" s="487"/>
      <c r="D87" s="487"/>
      <c r="E87" s="482"/>
      <c r="F87" s="488"/>
      <c r="G87" s="482"/>
      <c r="H87" s="482"/>
      <c r="I87" s="260" t="s">
        <v>181</v>
      </c>
      <c r="J87" s="259" t="s">
        <v>182</v>
      </c>
      <c r="K87" s="259" t="s">
        <v>183</v>
      </c>
      <c r="L87" s="274">
        <v>1</v>
      </c>
      <c r="M87" s="283">
        <v>42583</v>
      </c>
      <c r="N87" s="283">
        <v>42825</v>
      </c>
      <c r="O87" s="275">
        <f t="shared" si="2"/>
        <v>34.571428571428569</v>
      </c>
      <c r="P87" s="334">
        <v>1</v>
      </c>
      <c r="Q87" s="259" t="s">
        <v>184</v>
      </c>
      <c r="R87" s="94">
        <f t="shared" si="3"/>
        <v>1</v>
      </c>
      <c r="S87" s="277" t="str">
        <f t="array" aca="1" ref="S87" ca="1">IF(ISNUMBER(R87),IF(R87=100%,"CUMPLIDA",IF(AND(ISNUMBER(N87),ISNUMBER(INDIRECT("FECHA_"&amp;$B87,1))), IF(N87&lt;=INDIRECT("FECHA_"&amp;$B87,1),"INCUMPLIDA","PROCESO"), "VERIFICAR FECHA")),"SIN VALOR AVANCE")</f>
        <v>CUMPLIDA</v>
      </c>
    </row>
    <row r="88" spans="1:19" ht="90.75">
      <c r="A88" s="270" t="s">
        <v>30</v>
      </c>
      <c r="B88" s="271" t="s">
        <v>31</v>
      </c>
      <c r="C88" s="487"/>
      <c r="D88" s="487"/>
      <c r="E88" s="482"/>
      <c r="F88" s="488"/>
      <c r="G88" s="482"/>
      <c r="H88" s="482"/>
      <c r="I88" s="260" t="s">
        <v>185</v>
      </c>
      <c r="J88" s="259" t="s">
        <v>186</v>
      </c>
      <c r="K88" s="259" t="s">
        <v>187</v>
      </c>
      <c r="L88" s="274">
        <v>5</v>
      </c>
      <c r="M88" s="283">
        <v>42581</v>
      </c>
      <c r="N88" s="283">
        <v>42735</v>
      </c>
      <c r="O88" s="275">
        <f t="shared" si="2"/>
        <v>22</v>
      </c>
      <c r="P88" s="334">
        <v>5</v>
      </c>
      <c r="Q88" s="259" t="s">
        <v>188</v>
      </c>
      <c r="R88" s="94">
        <f t="shared" si="3"/>
        <v>1</v>
      </c>
      <c r="S88" s="277" t="str">
        <f t="array" aca="1" ref="S88" ca="1">IF(ISNUMBER(R88),IF(R88=100%,"CUMPLIDA",IF(AND(ISNUMBER(N88),ISNUMBER(INDIRECT("FECHA_"&amp;$B88,1))), IF(N88&lt;=INDIRECT("FECHA_"&amp;$B88,1),"INCUMPLIDA","PROCESO"), "VERIFICAR FECHA")),"SIN VALOR AVANCE")</f>
        <v>CUMPLIDA</v>
      </c>
    </row>
    <row r="89" spans="1:19" ht="60.75">
      <c r="A89" s="270" t="s">
        <v>30</v>
      </c>
      <c r="B89" s="271" t="s">
        <v>31</v>
      </c>
      <c r="C89" s="504" t="s">
        <v>189</v>
      </c>
      <c r="D89" s="504" t="s">
        <v>190</v>
      </c>
      <c r="E89" s="531" t="s">
        <v>191</v>
      </c>
      <c r="F89" s="488"/>
      <c r="G89" s="531"/>
      <c r="H89" s="482" t="s">
        <v>192</v>
      </c>
      <c r="I89" s="507" t="s">
        <v>193</v>
      </c>
      <c r="J89" s="179" t="s">
        <v>194</v>
      </c>
      <c r="K89" s="259" t="s">
        <v>195</v>
      </c>
      <c r="L89" s="274">
        <v>6</v>
      </c>
      <c r="M89" s="186">
        <v>45292</v>
      </c>
      <c r="N89" s="186">
        <v>45868</v>
      </c>
      <c r="O89" s="275">
        <v>82.285714285714292</v>
      </c>
      <c r="P89" s="334">
        <v>6</v>
      </c>
      <c r="Q89" s="259" t="s">
        <v>196</v>
      </c>
      <c r="R89" s="94">
        <f t="shared" si="3"/>
        <v>1</v>
      </c>
      <c r="S89" s="277" t="str">
        <f t="array" aca="1" ref="S89" ca="1">IF(ISNUMBER(R89),IF(R89=100%,"CUMPLIDA",IF(AND(ISNUMBER(N89),ISNUMBER(INDIRECT("FECHA_"&amp;$B89,1))), IF(N89&lt;=INDIRECT("FECHA_"&amp;$B89,1),"INCUMPLIDA","PROCESO"), "VERIFICAR FECHA")),"SIN VALOR AVANCE")</f>
        <v>CUMPLIDA</v>
      </c>
    </row>
    <row r="90" spans="1:19" ht="75">
      <c r="A90" s="270" t="s">
        <v>30</v>
      </c>
      <c r="B90" s="271" t="s">
        <v>31</v>
      </c>
      <c r="C90" s="504"/>
      <c r="D90" s="504"/>
      <c r="E90" s="531"/>
      <c r="F90" s="488"/>
      <c r="G90" s="531"/>
      <c r="H90" s="482"/>
      <c r="I90" s="482"/>
      <c r="J90" s="179" t="s">
        <v>197</v>
      </c>
      <c r="K90" s="259" t="s">
        <v>198</v>
      </c>
      <c r="L90" s="274">
        <v>1</v>
      </c>
      <c r="M90" s="186">
        <v>45292</v>
      </c>
      <c r="N90" s="186">
        <v>45868</v>
      </c>
      <c r="O90" s="275">
        <v>82.285714285714292</v>
      </c>
      <c r="P90" s="334">
        <v>1</v>
      </c>
      <c r="Q90" s="259" t="s">
        <v>196</v>
      </c>
      <c r="R90" s="94">
        <f t="shared" si="3"/>
        <v>1</v>
      </c>
      <c r="S90" s="277" t="str">
        <f t="array" aca="1" ref="S90" ca="1">IF(ISNUMBER(R90),IF(R90=100%,"CUMPLIDA",IF(AND(ISNUMBER(N90),ISNUMBER(INDIRECT("FECHA_"&amp;$B90,1))), IF(N90&lt;=INDIRECT("FECHA_"&amp;$B90,1),"INCUMPLIDA","PROCESO"), "VERIFICAR FECHA")),"SIN VALOR AVANCE")</f>
        <v>CUMPLIDA</v>
      </c>
    </row>
    <row r="91" spans="1:19" ht="196.5">
      <c r="A91" s="270" t="s">
        <v>30</v>
      </c>
      <c r="B91" s="271" t="s">
        <v>31</v>
      </c>
      <c r="C91" s="504"/>
      <c r="D91" s="487"/>
      <c r="E91" s="482"/>
      <c r="F91" s="488"/>
      <c r="G91" s="482"/>
      <c r="H91" s="482"/>
      <c r="I91" s="182" t="s">
        <v>199</v>
      </c>
      <c r="J91" s="259" t="s">
        <v>200</v>
      </c>
      <c r="K91" s="259" t="s">
        <v>201</v>
      </c>
      <c r="L91" s="274">
        <v>1</v>
      </c>
      <c r="M91" s="186">
        <v>45306</v>
      </c>
      <c r="N91" s="186">
        <v>45565</v>
      </c>
      <c r="O91" s="275">
        <v>37</v>
      </c>
      <c r="P91" s="334">
        <v>1</v>
      </c>
      <c r="Q91" s="259" t="s">
        <v>202</v>
      </c>
      <c r="R91" s="94">
        <f t="shared" si="3"/>
        <v>1</v>
      </c>
      <c r="S91" s="277" t="str">
        <f t="array" aca="1" ref="S91" ca="1">IF(ISNUMBER(R91),IF(R91=100%,"CUMPLIDA",IF(AND(ISNUMBER(N91),ISNUMBER(INDIRECT("FECHA_"&amp;$B91,1))), IF(N91&lt;=INDIRECT("FECHA_"&amp;$B91,1),"INCUMPLIDA","PROCESO"), "VERIFICAR FECHA")),"SIN VALOR AVANCE")</f>
        <v>CUMPLIDA</v>
      </c>
    </row>
    <row r="92" spans="1:19" ht="90">
      <c r="A92" s="270" t="s">
        <v>30</v>
      </c>
      <c r="B92" s="271" t="s">
        <v>31</v>
      </c>
      <c r="C92" s="495" t="s">
        <v>203</v>
      </c>
      <c r="D92" s="495" t="s">
        <v>204</v>
      </c>
      <c r="E92" s="498" t="s">
        <v>205</v>
      </c>
      <c r="F92" s="501" t="s">
        <v>206</v>
      </c>
      <c r="G92" s="498"/>
      <c r="H92" s="498" t="s">
        <v>207</v>
      </c>
      <c r="I92" s="493" t="s">
        <v>208</v>
      </c>
      <c r="J92" s="179" t="s">
        <v>209</v>
      </c>
      <c r="K92" s="259" t="s">
        <v>210</v>
      </c>
      <c r="L92" s="274">
        <v>1</v>
      </c>
      <c r="M92" s="180">
        <v>46048</v>
      </c>
      <c r="N92" s="180">
        <v>46081</v>
      </c>
      <c r="O92" s="275">
        <f t="shared" ref="O92:O113" si="4">(N92-M92)/7</f>
        <v>4.7142857142857144</v>
      </c>
      <c r="P92" s="335">
        <v>1</v>
      </c>
      <c r="Q92" s="276" t="s">
        <v>211</v>
      </c>
      <c r="R92" s="94">
        <f t="shared" si="3"/>
        <v>1</v>
      </c>
      <c r="S92" s="277" t="str">
        <f t="array" aca="1" ref="S92" ca="1">IF(ISNUMBER(R92),IF(R92=100%,"CUMPLIDA",IF(AND(ISNUMBER(N92),ISNUMBER(INDIRECT("FECHA_"&amp;$B92,1))), IF(N92&lt;=INDIRECT("FECHA_"&amp;$B92,1),"INCUMPLIDA","PROCESO"), "VERIFICAR FECHA")),"SIN VALOR AVANCE")</f>
        <v>CUMPLIDA</v>
      </c>
    </row>
    <row r="93" spans="1:19" ht="150">
      <c r="A93" s="270" t="s">
        <v>30</v>
      </c>
      <c r="B93" s="271" t="s">
        <v>31</v>
      </c>
      <c r="C93" s="496"/>
      <c r="D93" s="496" t="s">
        <v>204</v>
      </c>
      <c r="E93" s="499"/>
      <c r="F93" s="502"/>
      <c r="G93" s="499"/>
      <c r="H93" s="499"/>
      <c r="I93" s="494"/>
      <c r="J93" s="179" t="s">
        <v>212</v>
      </c>
      <c r="K93" s="259" t="s">
        <v>213</v>
      </c>
      <c r="L93" s="274">
        <v>12</v>
      </c>
      <c r="M93" s="180">
        <v>46052</v>
      </c>
      <c r="N93" s="180">
        <v>46417</v>
      </c>
      <c r="O93" s="275">
        <f t="shared" si="4"/>
        <v>52.142857142857146</v>
      </c>
      <c r="P93" s="335">
        <v>3</v>
      </c>
      <c r="Q93" s="276" t="s">
        <v>214</v>
      </c>
      <c r="R93" s="94">
        <f t="shared" si="3"/>
        <v>0.25</v>
      </c>
      <c r="S93" s="277" t="str">
        <f t="array" aca="1" ref="S93" ca="1">IF(ISNUMBER(R93),IF(R93=100%,"CUMPLIDA",IF(AND(ISNUMBER(N93),ISNUMBER(INDIRECT("FECHA_"&amp;$B93,1))), IF(N93&lt;=INDIRECT("FECHA_"&amp;$B93,1),"INCUMPLIDA","PROCESO"), "VERIFICAR FECHA")),"SIN VALOR AVANCE")</f>
        <v>PROCESO</v>
      </c>
    </row>
    <row r="94" spans="1:19" ht="105.75">
      <c r="A94" s="270" t="s">
        <v>30</v>
      </c>
      <c r="B94" s="271" t="s">
        <v>31</v>
      </c>
      <c r="C94" s="496"/>
      <c r="D94" s="496" t="s">
        <v>204</v>
      </c>
      <c r="E94" s="499"/>
      <c r="F94" s="502"/>
      <c r="G94" s="499"/>
      <c r="H94" s="499"/>
      <c r="I94" s="493" t="s">
        <v>215</v>
      </c>
      <c r="J94" s="179" t="s">
        <v>216</v>
      </c>
      <c r="K94" s="259" t="s">
        <v>217</v>
      </c>
      <c r="L94" s="274">
        <v>5</v>
      </c>
      <c r="M94" s="180">
        <v>46052</v>
      </c>
      <c r="N94" s="180">
        <v>47118</v>
      </c>
      <c r="O94" s="275">
        <f t="shared" si="4"/>
        <v>152.28571428571428</v>
      </c>
      <c r="P94" s="335">
        <v>0</v>
      </c>
      <c r="Q94" s="276" t="s">
        <v>218</v>
      </c>
      <c r="R94" s="94">
        <f t="shared" si="3"/>
        <v>0</v>
      </c>
      <c r="S94" s="277" t="str">
        <f t="array" aca="1" ref="S94" ca="1">IF(ISNUMBER(R94),IF(R94=100%,"CUMPLIDA",IF(AND(ISNUMBER(N94),ISNUMBER(INDIRECT("FECHA_"&amp;$B94,1))), IF(N94&lt;=INDIRECT("FECHA_"&amp;$B94,1),"INCUMPLIDA","PROCESO"), "VERIFICAR FECHA")),"SIN VALOR AVANCE")</f>
        <v>PROCESO</v>
      </c>
    </row>
    <row r="95" spans="1:19" ht="105.75">
      <c r="A95" s="270" t="s">
        <v>30</v>
      </c>
      <c r="B95" s="271" t="s">
        <v>31</v>
      </c>
      <c r="C95" s="496"/>
      <c r="D95" s="496" t="s">
        <v>204</v>
      </c>
      <c r="E95" s="499"/>
      <c r="F95" s="502"/>
      <c r="G95" s="499"/>
      <c r="H95" s="499"/>
      <c r="I95" s="494"/>
      <c r="J95" s="179" t="s">
        <v>219</v>
      </c>
      <c r="K95" s="259" t="s">
        <v>220</v>
      </c>
      <c r="L95" s="274">
        <v>1</v>
      </c>
      <c r="M95" s="180">
        <v>46052</v>
      </c>
      <c r="N95" s="180">
        <v>47118</v>
      </c>
      <c r="O95" s="275">
        <f t="shared" si="4"/>
        <v>152.28571428571428</v>
      </c>
      <c r="P95" s="335">
        <v>0</v>
      </c>
      <c r="Q95" s="276" t="s">
        <v>221</v>
      </c>
      <c r="R95" s="94">
        <f t="shared" si="3"/>
        <v>0</v>
      </c>
      <c r="S95" s="277" t="str">
        <f t="array" aca="1" ref="S95" ca="1">IF(ISNUMBER(R95),IF(R95=100%,"CUMPLIDA",IF(AND(ISNUMBER(N95),ISNUMBER(INDIRECT("FECHA_"&amp;$B95,1))), IF(N95&lt;=INDIRECT("FECHA_"&amp;$B95,1),"INCUMPLIDA","PROCESO"), "VERIFICAR FECHA")),"SIN VALOR AVANCE")</f>
        <v>PROCESO</v>
      </c>
    </row>
    <row r="96" spans="1:19" ht="105.75">
      <c r="A96" s="270" t="s">
        <v>30</v>
      </c>
      <c r="B96" s="271" t="s">
        <v>31</v>
      </c>
      <c r="C96" s="496"/>
      <c r="D96" s="496" t="s">
        <v>204</v>
      </c>
      <c r="E96" s="499"/>
      <c r="F96" s="502"/>
      <c r="G96" s="499"/>
      <c r="H96" s="499"/>
      <c r="I96" s="493" t="s">
        <v>222</v>
      </c>
      <c r="J96" s="179" t="s">
        <v>223</v>
      </c>
      <c r="K96" s="259" t="s">
        <v>224</v>
      </c>
      <c r="L96" s="274">
        <v>1</v>
      </c>
      <c r="M96" s="180">
        <v>46048</v>
      </c>
      <c r="N96" s="180">
        <v>46081</v>
      </c>
      <c r="O96" s="275">
        <f t="shared" si="4"/>
        <v>4.7142857142857144</v>
      </c>
      <c r="P96" s="335">
        <v>1</v>
      </c>
      <c r="Q96" s="276" t="s">
        <v>225</v>
      </c>
      <c r="R96" s="94">
        <f t="shared" si="3"/>
        <v>1</v>
      </c>
      <c r="S96" s="277" t="str">
        <f t="array" aca="1" ref="S96" ca="1">IF(ISNUMBER(R96),IF(R96=100%,"CUMPLIDA",IF(AND(ISNUMBER(N96),ISNUMBER(INDIRECT("FECHA_"&amp;$B96,1))), IF(N96&lt;=INDIRECT("FECHA_"&amp;$B96,1),"INCUMPLIDA","PROCESO"), "VERIFICAR FECHA")),"SIN VALOR AVANCE")</f>
        <v>CUMPLIDA</v>
      </c>
    </row>
    <row r="97" spans="1:19" ht="45.75">
      <c r="A97" s="270" t="s">
        <v>30</v>
      </c>
      <c r="B97" s="271" t="s">
        <v>31</v>
      </c>
      <c r="C97" s="497"/>
      <c r="D97" s="497" t="s">
        <v>204</v>
      </c>
      <c r="E97" s="500"/>
      <c r="F97" s="503"/>
      <c r="G97" s="500"/>
      <c r="H97" s="500"/>
      <c r="I97" s="494"/>
      <c r="J97" s="179" t="s">
        <v>226</v>
      </c>
      <c r="K97" s="259" t="s">
        <v>227</v>
      </c>
      <c r="L97" s="274">
        <v>1</v>
      </c>
      <c r="M97" s="180">
        <v>46052</v>
      </c>
      <c r="N97" s="180">
        <v>46112</v>
      </c>
      <c r="O97" s="275">
        <f t="shared" si="4"/>
        <v>8.5714285714285712</v>
      </c>
      <c r="P97" s="335">
        <v>1</v>
      </c>
      <c r="Q97" s="276" t="s">
        <v>228</v>
      </c>
      <c r="R97" s="94">
        <f t="shared" si="3"/>
        <v>1</v>
      </c>
      <c r="S97" s="277" t="str">
        <f t="array" aca="1" ref="S97" ca="1">IF(ISNUMBER(R97),IF(R97=100%,"CUMPLIDA",IF(AND(ISNUMBER(N97),ISNUMBER(INDIRECT("FECHA_"&amp;$B97,1))), IF(N97&lt;=INDIRECT("FECHA_"&amp;$B97,1),"INCUMPLIDA","PROCESO"), "VERIFICAR FECHA")),"SIN VALOR AVANCE")</f>
        <v>CUMPLIDA</v>
      </c>
    </row>
    <row r="98" spans="1:19" ht="90">
      <c r="A98" s="270" t="s">
        <v>30</v>
      </c>
      <c r="B98" s="271" t="s">
        <v>31</v>
      </c>
      <c r="C98" s="528" t="s">
        <v>203</v>
      </c>
      <c r="D98" s="528" t="s">
        <v>204</v>
      </c>
      <c r="E98" s="498" t="s">
        <v>229</v>
      </c>
      <c r="F98" s="501" t="s">
        <v>206</v>
      </c>
      <c r="G98" s="498"/>
      <c r="H98" s="498" t="s">
        <v>230</v>
      </c>
      <c r="I98" s="493" t="s">
        <v>208</v>
      </c>
      <c r="J98" s="179" t="s">
        <v>209</v>
      </c>
      <c r="K98" s="259" t="s">
        <v>210</v>
      </c>
      <c r="L98" s="274">
        <v>1</v>
      </c>
      <c r="M98" s="180">
        <v>46048</v>
      </c>
      <c r="N98" s="180">
        <v>46081</v>
      </c>
      <c r="O98" s="275">
        <f t="shared" si="4"/>
        <v>4.7142857142857144</v>
      </c>
      <c r="P98" s="335">
        <v>1</v>
      </c>
      <c r="Q98" s="276" t="s">
        <v>211</v>
      </c>
      <c r="R98" s="94">
        <f t="shared" si="3"/>
        <v>1</v>
      </c>
      <c r="S98" s="277" t="str">
        <f t="array" aca="1" ref="S98" ca="1">IF(ISNUMBER(R98),IF(R98=100%,"CUMPLIDA",IF(AND(ISNUMBER(N98),ISNUMBER(INDIRECT("FECHA_"&amp;$B98,1))), IF(N98&lt;=INDIRECT("FECHA_"&amp;$B98,1),"INCUMPLIDA","PROCESO"), "VERIFICAR FECHA")),"SIN VALOR AVANCE")</f>
        <v>CUMPLIDA</v>
      </c>
    </row>
    <row r="99" spans="1:19" ht="150">
      <c r="A99" s="270" t="s">
        <v>30</v>
      </c>
      <c r="B99" s="271" t="s">
        <v>31</v>
      </c>
      <c r="C99" s="529"/>
      <c r="D99" s="529" t="s">
        <v>204</v>
      </c>
      <c r="E99" s="499"/>
      <c r="F99" s="502"/>
      <c r="G99" s="499"/>
      <c r="H99" s="499"/>
      <c r="I99" s="494"/>
      <c r="J99" s="179" t="s">
        <v>212</v>
      </c>
      <c r="K99" s="259" t="s">
        <v>213</v>
      </c>
      <c r="L99" s="274">
        <v>12</v>
      </c>
      <c r="M99" s="180">
        <v>46052</v>
      </c>
      <c r="N99" s="180">
        <v>46417</v>
      </c>
      <c r="O99" s="275">
        <f t="shared" si="4"/>
        <v>52.142857142857146</v>
      </c>
      <c r="P99" s="335">
        <v>3</v>
      </c>
      <c r="Q99" s="276" t="s">
        <v>231</v>
      </c>
      <c r="R99" s="94">
        <f t="shared" si="3"/>
        <v>0.25</v>
      </c>
      <c r="S99" s="277" t="str">
        <f t="array" aca="1" ref="S99" ca="1">IF(ISNUMBER(R99),IF(R99=100%,"CUMPLIDA",IF(AND(ISNUMBER(N99),ISNUMBER(INDIRECT("FECHA_"&amp;$B99,1))), IF(N99&lt;=INDIRECT("FECHA_"&amp;$B99,1),"INCUMPLIDA","PROCESO"), "VERIFICAR FECHA")),"SIN VALOR AVANCE")</f>
        <v>PROCESO</v>
      </c>
    </row>
    <row r="100" spans="1:19" ht="105.75">
      <c r="A100" s="270" t="s">
        <v>30</v>
      </c>
      <c r="B100" s="271" t="s">
        <v>31</v>
      </c>
      <c r="C100" s="529"/>
      <c r="D100" s="529" t="s">
        <v>204</v>
      </c>
      <c r="E100" s="499"/>
      <c r="F100" s="502"/>
      <c r="G100" s="499"/>
      <c r="H100" s="499"/>
      <c r="I100" s="493" t="s">
        <v>215</v>
      </c>
      <c r="J100" s="179" t="s">
        <v>216</v>
      </c>
      <c r="K100" s="259" t="s">
        <v>217</v>
      </c>
      <c r="L100" s="274">
        <v>5</v>
      </c>
      <c r="M100" s="180">
        <v>46052</v>
      </c>
      <c r="N100" s="180">
        <v>47118</v>
      </c>
      <c r="O100" s="275">
        <f t="shared" si="4"/>
        <v>152.28571428571428</v>
      </c>
      <c r="P100" s="335">
        <v>0</v>
      </c>
      <c r="Q100" s="276" t="s">
        <v>218</v>
      </c>
      <c r="R100" s="94">
        <f t="shared" si="3"/>
        <v>0</v>
      </c>
      <c r="S100" s="277" t="str">
        <f t="array" aca="1" ref="S100" ca="1">IF(ISNUMBER(R100),IF(R100=100%,"CUMPLIDA",IF(AND(ISNUMBER(N100),ISNUMBER(INDIRECT("FECHA_"&amp;$B100,1))), IF(N100&lt;=INDIRECT("FECHA_"&amp;$B100,1),"INCUMPLIDA","PROCESO"), "VERIFICAR FECHA")),"SIN VALOR AVANCE")</f>
        <v>PROCESO</v>
      </c>
    </row>
    <row r="101" spans="1:19" ht="105.75">
      <c r="A101" s="270" t="s">
        <v>30</v>
      </c>
      <c r="B101" s="271" t="s">
        <v>31</v>
      </c>
      <c r="C101" s="529"/>
      <c r="D101" s="529" t="s">
        <v>204</v>
      </c>
      <c r="E101" s="499"/>
      <c r="F101" s="502"/>
      <c r="G101" s="499"/>
      <c r="H101" s="499"/>
      <c r="I101" s="494"/>
      <c r="J101" s="179" t="s">
        <v>219</v>
      </c>
      <c r="K101" s="259" t="s">
        <v>232</v>
      </c>
      <c r="L101" s="274">
        <v>1</v>
      </c>
      <c r="M101" s="180">
        <v>46052</v>
      </c>
      <c r="N101" s="180">
        <v>47118</v>
      </c>
      <c r="O101" s="275">
        <f t="shared" si="4"/>
        <v>152.28571428571428</v>
      </c>
      <c r="P101" s="335">
        <v>0</v>
      </c>
      <c r="Q101" s="276" t="s">
        <v>221</v>
      </c>
      <c r="R101" s="94">
        <f t="shared" si="3"/>
        <v>0</v>
      </c>
      <c r="S101" s="277" t="str">
        <f t="array" aca="1" ref="S101" ca="1">IF(ISNUMBER(R101),IF(R101=100%,"CUMPLIDA",IF(AND(ISNUMBER(N101),ISNUMBER(INDIRECT("FECHA_"&amp;$B101,1))), IF(N101&lt;=INDIRECT("FECHA_"&amp;$B101,1),"INCUMPLIDA","PROCESO"), "VERIFICAR FECHA")),"SIN VALOR AVANCE")</f>
        <v>PROCESO</v>
      </c>
    </row>
    <row r="102" spans="1:19" ht="105.75">
      <c r="A102" s="270" t="s">
        <v>30</v>
      </c>
      <c r="B102" s="271" t="s">
        <v>31</v>
      </c>
      <c r="C102" s="529"/>
      <c r="D102" s="529" t="s">
        <v>204</v>
      </c>
      <c r="E102" s="499"/>
      <c r="F102" s="502"/>
      <c r="G102" s="499"/>
      <c r="H102" s="499"/>
      <c r="I102" s="493" t="s">
        <v>222</v>
      </c>
      <c r="J102" s="179" t="s">
        <v>233</v>
      </c>
      <c r="K102" s="259" t="s">
        <v>224</v>
      </c>
      <c r="L102" s="274">
        <v>1</v>
      </c>
      <c r="M102" s="180">
        <v>46048</v>
      </c>
      <c r="N102" s="180">
        <v>46081</v>
      </c>
      <c r="O102" s="275">
        <f t="shared" si="4"/>
        <v>4.7142857142857144</v>
      </c>
      <c r="P102" s="335">
        <v>1</v>
      </c>
      <c r="Q102" s="276" t="s">
        <v>225</v>
      </c>
      <c r="R102" s="94">
        <f t="shared" si="3"/>
        <v>1</v>
      </c>
      <c r="S102" s="277" t="str">
        <f t="array" aca="1" ref="S102" ca="1">IF(ISNUMBER(R102),IF(R102=100%,"CUMPLIDA",IF(AND(ISNUMBER(N102),ISNUMBER(INDIRECT("FECHA_"&amp;$B102,1))), IF(N102&lt;=INDIRECT("FECHA_"&amp;$B102,1),"INCUMPLIDA","PROCESO"), "VERIFICAR FECHA")),"SIN VALOR AVANCE")</f>
        <v>CUMPLIDA</v>
      </c>
    </row>
    <row r="103" spans="1:19" ht="45.75">
      <c r="A103" s="270" t="s">
        <v>30</v>
      </c>
      <c r="B103" s="271" t="s">
        <v>31</v>
      </c>
      <c r="C103" s="530"/>
      <c r="D103" s="530" t="s">
        <v>204</v>
      </c>
      <c r="E103" s="500"/>
      <c r="F103" s="503"/>
      <c r="G103" s="500"/>
      <c r="H103" s="500"/>
      <c r="I103" s="494"/>
      <c r="J103" s="179" t="s">
        <v>226</v>
      </c>
      <c r="K103" s="259" t="s">
        <v>227</v>
      </c>
      <c r="L103" s="274">
        <v>1</v>
      </c>
      <c r="M103" s="180">
        <v>46052</v>
      </c>
      <c r="N103" s="180">
        <v>46112</v>
      </c>
      <c r="O103" s="275">
        <f t="shared" si="4"/>
        <v>8.5714285714285712</v>
      </c>
      <c r="P103" s="335">
        <v>1</v>
      </c>
      <c r="Q103" s="276" t="s">
        <v>228</v>
      </c>
      <c r="R103" s="94">
        <f t="shared" si="3"/>
        <v>1</v>
      </c>
      <c r="S103" s="277" t="str">
        <f t="array" aca="1" ref="S103" ca="1">IF(ISNUMBER(R103),IF(R103=100%,"CUMPLIDA",IF(AND(ISNUMBER(N103),ISNUMBER(INDIRECT("FECHA_"&amp;$B103,1))), IF(N103&lt;=INDIRECT("FECHA_"&amp;$B103,1),"INCUMPLIDA","PROCESO"), "VERIFICAR FECHA")),"SIN VALOR AVANCE")</f>
        <v>CUMPLIDA</v>
      </c>
    </row>
    <row r="104" spans="1:19" ht="165.75">
      <c r="A104" s="270" t="s">
        <v>30</v>
      </c>
      <c r="B104" s="271" t="s">
        <v>31</v>
      </c>
      <c r="C104" s="495" t="s">
        <v>203</v>
      </c>
      <c r="D104" s="495" t="s">
        <v>234</v>
      </c>
      <c r="E104" s="498" t="s">
        <v>235</v>
      </c>
      <c r="F104" s="501"/>
      <c r="G104" s="498"/>
      <c r="H104" s="498" t="s">
        <v>236</v>
      </c>
      <c r="I104" s="498" t="s">
        <v>237</v>
      </c>
      <c r="J104" s="179" t="s">
        <v>238</v>
      </c>
      <c r="K104" s="259" t="s">
        <v>239</v>
      </c>
      <c r="L104" s="274">
        <v>5</v>
      </c>
      <c r="M104" s="180">
        <v>46052</v>
      </c>
      <c r="N104" s="180">
        <v>47118</v>
      </c>
      <c r="O104" s="275">
        <f t="shared" si="4"/>
        <v>152.28571428571428</v>
      </c>
      <c r="P104" s="335">
        <v>0</v>
      </c>
      <c r="Q104" s="259" t="s">
        <v>240</v>
      </c>
      <c r="R104" s="94">
        <f t="shared" si="3"/>
        <v>0</v>
      </c>
      <c r="S104" s="277" t="str">
        <f t="array" aca="1" ref="S104" ca="1">IF(ISNUMBER(R104),IF(R104=100%,"CUMPLIDA",IF(AND(ISNUMBER(N104),ISNUMBER(INDIRECT("FECHA_"&amp;$B104,1))), IF(N104&lt;=INDIRECT("FECHA_"&amp;$B104,1),"INCUMPLIDA","PROCESO"), "VERIFICAR FECHA")),"SIN VALOR AVANCE")</f>
        <v>PROCESO</v>
      </c>
    </row>
    <row r="105" spans="1:19" ht="165.75">
      <c r="A105" s="270" t="s">
        <v>30</v>
      </c>
      <c r="B105" s="271" t="s">
        <v>31</v>
      </c>
      <c r="C105" s="497"/>
      <c r="D105" s="497" t="s">
        <v>234</v>
      </c>
      <c r="E105" s="500"/>
      <c r="F105" s="503"/>
      <c r="G105" s="500"/>
      <c r="H105" s="500"/>
      <c r="I105" s="500"/>
      <c r="J105" s="179" t="s">
        <v>241</v>
      </c>
      <c r="K105" s="259" t="s">
        <v>242</v>
      </c>
      <c r="L105" s="274">
        <v>1</v>
      </c>
      <c r="M105" s="180">
        <v>46052</v>
      </c>
      <c r="N105" s="180">
        <v>47118</v>
      </c>
      <c r="O105" s="275">
        <f t="shared" si="4"/>
        <v>152.28571428571428</v>
      </c>
      <c r="P105" s="335">
        <v>0</v>
      </c>
      <c r="Q105" s="259" t="s">
        <v>243</v>
      </c>
      <c r="R105" s="94">
        <f t="shared" si="3"/>
        <v>0</v>
      </c>
      <c r="S105" s="277" t="str">
        <f t="array" aca="1" ref="S105" ca="1">IF(ISNUMBER(R105),IF(R105=100%,"CUMPLIDA",IF(AND(ISNUMBER(N105),ISNUMBER(INDIRECT("FECHA_"&amp;$B105,1))), IF(N105&lt;=INDIRECT("FECHA_"&amp;$B105,1),"INCUMPLIDA","PROCESO"), "VERIFICAR FECHA")),"SIN VALOR AVANCE")</f>
        <v>PROCESO</v>
      </c>
    </row>
    <row r="106" spans="1:19" ht="150">
      <c r="A106" s="270" t="s">
        <v>30</v>
      </c>
      <c r="B106" s="271" t="s">
        <v>31</v>
      </c>
      <c r="C106" s="510" t="s">
        <v>244</v>
      </c>
      <c r="D106" s="505" t="s">
        <v>245</v>
      </c>
      <c r="E106" s="482" t="s">
        <v>246</v>
      </c>
      <c r="F106" s="534" t="s">
        <v>206</v>
      </c>
      <c r="G106" s="482"/>
      <c r="H106" s="482" t="s">
        <v>247</v>
      </c>
      <c r="I106" s="182" t="s">
        <v>208</v>
      </c>
      <c r="J106" s="179" t="s">
        <v>248</v>
      </c>
      <c r="K106" s="259" t="s">
        <v>249</v>
      </c>
      <c r="L106" s="274">
        <v>4</v>
      </c>
      <c r="M106" s="180">
        <v>46204</v>
      </c>
      <c r="N106" s="180">
        <v>46417</v>
      </c>
      <c r="O106" s="275">
        <f t="shared" si="4"/>
        <v>30.428571428571427</v>
      </c>
      <c r="P106" s="332">
        <v>0</v>
      </c>
      <c r="Q106" s="259" t="s">
        <v>250</v>
      </c>
      <c r="R106" s="94">
        <f t="shared" si="3"/>
        <v>0</v>
      </c>
      <c r="S106" s="277" t="str">
        <f t="array" aca="1" ref="S106" ca="1">IF(ISNUMBER(R106),IF(R106=100%,"CUMPLIDA",IF(AND(ISNUMBER(N106),ISNUMBER(INDIRECT("FECHA_"&amp;$B106,1))), IF(N106&lt;=INDIRECT("FECHA_"&amp;$B106,1),"INCUMPLIDA","PROCESO"), "VERIFICAR FECHA")),"SIN VALOR AVANCE")</f>
        <v>PROCESO</v>
      </c>
    </row>
    <row r="107" spans="1:19" ht="105.75">
      <c r="A107" s="270" t="s">
        <v>30</v>
      </c>
      <c r="B107" s="271" t="s">
        <v>31</v>
      </c>
      <c r="C107" s="511"/>
      <c r="D107" s="505"/>
      <c r="E107" s="482"/>
      <c r="F107" s="534"/>
      <c r="G107" s="482"/>
      <c r="H107" s="482"/>
      <c r="I107" s="507" t="s">
        <v>251</v>
      </c>
      <c r="J107" s="179" t="s">
        <v>252</v>
      </c>
      <c r="K107" s="259" t="s">
        <v>253</v>
      </c>
      <c r="L107" s="274">
        <v>5</v>
      </c>
      <c r="M107" s="180">
        <v>46204</v>
      </c>
      <c r="N107" s="180">
        <v>47118</v>
      </c>
      <c r="O107" s="275">
        <f t="shared" si="4"/>
        <v>130.57142857142858</v>
      </c>
      <c r="P107" s="332">
        <v>0</v>
      </c>
      <c r="Q107" s="259" t="s">
        <v>218</v>
      </c>
      <c r="R107" s="94">
        <f t="shared" si="3"/>
        <v>0</v>
      </c>
      <c r="S107" s="277" t="str">
        <f t="array" aca="1" ref="S107" ca="1">IF(ISNUMBER(R107),IF(R107=100%,"CUMPLIDA",IF(AND(ISNUMBER(N107),ISNUMBER(INDIRECT("FECHA_"&amp;$B107,1))), IF(N107&lt;=INDIRECT("FECHA_"&amp;$B107,1),"INCUMPLIDA","PROCESO"), "VERIFICAR FECHA")),"SIN VALOR AVANCE")</f>
        <v>PROCESO</v>
      </c>
    </row>
    <row r="108" spans="1:19" ht="105.75">
      <c r="A108" s="270" t="s">
        <v>30</v>
      </c>
      <c r="B108" s="271" t="s">
        <v>31</v>
      </c>
      <c r="C108" s="511"/>
      <c r="D108" s="505"/>
      <c r="E108" s="482"/>
      <c r="F108" s="534"/>
      <c r="G108" s="482"/>
      <c r="H108" s="482"/>
      <c r="I108" s="507"/>
      <c r="J108" s="179" t="s">
        <v>254</v>
      </c>
      <c r="K108" s="259" t="s">
        <v>220</v>
      </c>
      <c r="L108" s="274">
        <v>1</v>
      </c>
      <c r="M108" s="180">
        <v>46204</v>
      </c>
      <c r="N108" s="180">
        <v>47118</v>
      </c>
      <c r="O108" s="275">
        <f t="shared" si="4"/>
        <v>130.57142857142858</v>
      </c>
      <c r="P108" s="332">
        <v>0</v>
      </c>
      <c r="Q108" s="259" t="s">
        <v>218</v>
      </c>
      <c r="R108" s="94">
        <f t="shared" si="3"/>
        <v>0</v>
      </c>
      <c r="S108" s="277" t="str">
        <f t="array" aca="1" ref="S108" ca="1">IF(ISNUMBER(R108),IF(R108=100%,"CUMPLIDA",IF(AND(ISNUMBER(N108),ISNUMBER(INDIRECT("FECHA_"&amp;$B108,1))), IF(N108&lt;=INDIRECT("FECHA_"&amp;$B108,1),"INCUMPLIDA","PROCESO"), "VERIFICAR FECHA")),"SIN VALOR AVANCE")</f>
        <v>PROCESO</v>
      </c>
    </row>
    <row r="109" spans="1:19" ht="135">
      <c r="A109" s="300" t="s">
        <v>30</v>
      </c>
      <c r="B109" s="299" t="s">
        <v>31</v>
      </c>
      <c r="C109" s="511"/>
      <c r="D109" s="533"/>
      <c r="E109" s="498"/>
      <c r="F109" s="535"/>
      <c r="G109" s="498"/>
      <c r="H109" s="498"/>
      <c r="I109" s="184" t="s">
        <v>255</v>
      </c>
      <c r="J109" s="262" t="s">
        <v>256</v>
      </c>
      <c r="K109" s="262" t="s">
        <v>257</v>
      </c>
      <c r="L109" s="301">
        <v>3</v>
      </c>
      <c r="M109" s="263">
        <v>46204</v>
      </c>
      <c r="N109" s="263">
        <v>46568</v>
      </c>
      <c r="O109" s="302">
        <f t="shared" si="4"/>
        <v>52</v>
      </c>
      <c r="P109" s="336">
        <v>0</v>
      </c>
      <c r="Q109" s="303" t="s">
        <v>258</v>
      </c>
      <c r="R109" s="94">
        <f t="shared" si="3"/>
        <v>0</v>
      </c>
      <c r="S109" s="277" t="str">
        <f t="array" aca="1" ref="S109" ca="1">IF(ISNUMBER(R109),IF(R109=100%,"CUMPLIDA",IF(AND(ISNUMBER(N109),ISNUMBER(INDIRECT("FECHA_"&amp;$B109,1))), IF(N109&lt;=INDIRECT("FECHA_"&amp;$B109,1),"INCUMPLIDA","PROCESO"), "VERIFICAR FECHA")),"SIN VALOR AVANCE")</f>
        <v>PROCESO</v>
      </c>
    </row>
    <row r="110" spans="1:19" ht="150">
      <c r="A110" s="270" t="s">
        <v>30</v>
      </c>
      <c r="B110" s="271" t="s">
        <v>31</v>
      </c>
      <c r="C110" s="487" t="s">
        <v>244</v>
      </c>
      <c r="D110" s="487" t="s">
        <v>245</v>
      </c>
      <c r="E110" s="531" t="s">
        <v>259</v>
      </c>
      <c r="F110" s="532" t="s">
        <v>206</v>
      </c>
      <c r="G110" s="531"/>
      <c r="H110" s="482" t="s">
        <v>260</v>
      </c>
      <c r="I110" s="182" t="s">
        <v>208</v>
      </c>
      <c r="J110" s="179" t="s">
        <v>248</v>
      </c>
      <c r="K110" s="179" t="s">
        <v>249</v>
      </c>
      <c r="L110" s="274">
        <v>4</v>
      </c>
      <c r="M110" s="180">
        <v>46204</v>
      </c>
      <c r="N110" s="180">
        <v>46417</v>
      </c>
      <c r="O110" s="275">
        <f t="shared" si="4"/>
        <v>30.428571428571427</v>
      </c>
      <c r="P110" s="332">
        <v>0</v>
      </c>
      <c r="Q110" s="259" t="s">
        <v>250</v>
      </c>
      <c r="R110" s="94">
        <f t="shared" si="3"/>
        <v>0</v>
      </c>
      <c r="S110" s="277" t="str">
        <f t="array" aca="1" ref="S110" ca="1">IF(ISNUMBER(R110),IF(R110=100%,"CUMPLIDA",IF(AND(ISNUMBER(N110),ISNUMBER(INDIRECT("FECHA_"&amp;$B110,1))), IF(N110&lt;=INDIRECT("FECHA_"&amp;$B110,1),"INCUMPLIDA","PROCESO"), "VERIFICAR FECHA")),"SIN VALOR AVANCE")</f>
        <v>PROCESO</v>
      </c>
    </row>
    <row r="111" spans="1:19" ht="105.75">
      <c r="A111" s="270" t="s">
        <v>30</v>
      </c>
      <c r="B111" s="271" t="s">
        <v>31</v>
      </c>
      <c r="C111" s="487"/>
      <c r="D111" s="487"/>
      <c r="E111" s="531"/>
      <c r="F111" s="532"/>
      <c r="G111" s="531"/>
      <c r="H111" s="482"/>
      <c r="I111" s="507" t="s">
        <v>251</v>
      </c>
      <c r="J111" s="179" t="s">
        <v>252</v>
      </c>
      <c r="K111" s="179" t="s">
        <v>253</v>
      </c>
      <c r="L111" s="274">
        <v>5</v>
      </c>
      <c r="M111" s="180">
        <v>46204</v>
      </c>
      <c r="N111" s="180">
        <v>47118</v>
      </c>
      <c r="O111" s="275">
        <f t="shared" si="4"/>
        <v>130.57142857142858</v>
      </c>
      <c r="P111" s="332">
        <v>0</v>
      </c>
      <c r="Q111" s="259" t="s">
        <v>218</v>
      </c>
      <c r="R111" s="94">
        <f t="shared" si="3"/>
        <v>0</v>
      </c>
      <c r="S111" s="277" t="str">
        <f t="array" aca="1" ref="S111" ca="1">IF(ISNUMBER(R111),IF(R111=100%,"CUMPLIDA",IF(AND(ISNUMBER(N111),ISNUMBER(INDIRECT("FECHA_"&amp;$B111,1))), IF(N111&lt;=INDIRECT("FECHA_"&amp;$B111,1),"INCUMPLIDA","PROCESO"), "VERIFICAR FECHA")),"SIN VALOR AVANCE")</f>
        <v>PROCESO</v>
      </c>
    </row>
    <row r="112" spans="1:19" ht="105.75">
      <c r="A112" s="270" t="s">
        <v>30</v>
      </c>
      <c r="B112" s="271" t="s">
        <v>31</v>
      </c>
      <c r="C112" s="487"/>
      <c r="D112" s="487"/>
      <c r="E112" s="531"/>
      <c r="F112" s="532"/>
      <c r="G112" s="531"/>
      <c r="H112" s="482"/>
      <c r="I112" s="507"/>
      <c r="J112" s="179" t="s">
        <v>254</v>
      </c>
      <c r="K112" s="179" t="s">
        <v>220</v>
      </c>
      <c r="L112" s="274">
        <v>1</v>
      </c>
      <c r="M112" s="180">
        <v>46204</v>
      </c>
      <c r="N112" s="180">
        <v>47118</v>
      </c>
      <c r="O112" s="275">
        <f t="shared" si="4"/>
        <v>130.57142857142858</v>
      </c>
      <c r="P112" s="332">
        <v>0</v>
      </c>
      <c r="Q112" s="259" t="s">
        <v>218</v>
      </c>
      <c r="R112" s="94">
        <f t="shared" si="3"/>
        <v>0</v>
      </c>
      <c r="S112" s="277" t="str">
        <f t="array" aca="1" ref="S112" ca="1">IF(ISNUMBER(R112),IF(R112=100%,"CUMPLIDA",IF(AND(ISNUMBER(N112),ISNUMBER(INDIRECT("FECHA_"&amp;$B112,1))), IF(N112&lt;=INDIRECT("FECHA_"&amp;$B112,1),"INCUMPLIDA","PROCESO"), "VERIFICAR FECHA")),"SIN VALOR AVANCE")</f>
        <v>PROCESO</v>
      </c>
    </row>
    <row r="113" spans="1:19" ht="135">
      <c r="A113" s="270" t="s">
        <v>30</v>
      </c>
      <c r="B113" s="271" t="s">
        <v>31</v>
      </c>
      <c r="C113" s="487"/>
      <c r="D113" s="487"/>
      <c r="E113" s="531"/>
      <c r="F113" s="532"/>
      <c r="G113" s="531"/>
      <c r="H113" s="482"/>
      <c r="I113" s="182" t="s">
        <v>255</v>
      </c>
      <c r="J113" s="179" t="s">
        <v>256</v>
      </c>
      <c r="K113" s="179" t="s">
        <v>257</v>
      </c>
      <c r="L113" s="274">
        <v>3</v>
      </c>
      <c r="M113" s="180">
        <v>46204</v>
      </c>
      <c r="N113" s="180">
        <v>46568</v>
      </c>
      <c r="O113" s="275">
        <f t="shared" si="4"/>
        <v>52</v>
      </c>
      <c r="P113" s="332">
        <v>0</v>
      </c>
      <c r="Q113" s="259" t="s">
        <v>258</v>
      </c>
      <c r="R113" s="94">
        <f t="shared" si="3"/>
        <v>0</v>
      </c>
      <c r="S113" s="277" t="str">
        <f t="array" aca="1" ref="S113" ca="1">IF(ISNUMBER(R113),IF(R113=100%,"CUMPLIDA",IF(AND(ISNUMBER(N113),ISNUMBER(INDIRECT("FECHA_"&amp;$B113,1))), IF(N113&lt;=INDIRECT("FECHA_"&amp;$B113,1),"INCUMPLIDA","PROCESO"), "VERIFICAR FECHA")),"SIN VALOR AVANCE")</f>
        <v>PROCESO</v>
      </c>
    </row>
    <row r="114" spans="1:19" ht="210.75">
      <c r="A114" s="258" t="s">
        <v>261</v>
      </c>
      <c r="B114" s="271" t="s">
        <v>31</v>
      </c>
      <c r="C114" s="487" t="s">
        <v>262</v>
      </c>
      <c r="D114" s="487" t="s">
        <v>263</v>
      </c>
      <c r="E114" s="482" t="s">
        <v>264</v>
      </c>
      <c r="F114" s="488"/>
      <c r="G114" s="482"/>
      <c r="H114" s="482" t="s">
        <v>265</v>
      </c>
      <c r="I114" s="260" t="s">
        <v>266</v>
      </c>
      <c r="J114" s="259" t="s">
        <v>267</v>
      </c>
      <c r="K114" s="259" t="s">
        <v>268</v>
      </c>
      <c r="L114" s="333">
        <v>1</v>
      </c>
      <c r="M114" s="283">
        <v>44136</v>
      </c>
      <c r="N114" s="283">
        <v>44865</v>
      </c>
      <c r="O114" s="275">
        <f>(N114-M114)/7</f>
        <v>104.14285714285714</v>
      </c>
      <c r="P114" s="333">
        <v>1</v>
      </c>
      <c r="Q114" s="259" t="s">
        <v>269</v>
      </c>
      <c r="R114" s="94">
        <f>P114/L114</f>
        <v>1</v>
      </c>
      <c r="S114" s="277" t="str">
        <f t="array" aca="1" ref="S114" ca="1">IF(ISNUMBER(R114),IF(R114=100%,"CUMPLIDA",IF(AND(ISNUMBER(N114),ISNUMBER(INDIRECT("FECHA_"&amp;$B114,1))), IF(N114&lt;=INDIRECT("FECHA_"&amp;$B114,1),"INCUMPLIDA","PROCESO"), "VERIFICAR FECHA")),"SIN VALOR AVANCE")</f>
        <v>CUMPLIDA</v>
      </c>
    </row>
    <row r="115" spans="1:19" ht="195.75">
      <c r="A115" s="258" t="s">
        <v>261</v>
      </c>
      <c r="B115" s="271" t="s">
        <v>31</v>
      </c>
      <c r="C115" s="487"/>
      <c r="D115" s="487"/>
      <c r="E115" s="482"/>
      <c r="F115" s="488"/>
      <c r="G115" s="482"/>
      <c r="H115" s="482"/>
      <c r="I115" s="260" t="s">
        <v>270</v>
      </c>
      <c r="J115" s="259" t="s">
        <v>267</v>
      </c>
      <c r="K115" s="259" t="s">
        <v>268</v>
      </c>
      <c r="L115" s="333">
        <v>1</v>
      </c>
      <c r="M115" s="283">
        <v>44866</v>
      </c>
      <c r="N115" s="283">
        <v>46752</v>
      </c>
      <c r="O115" s="275">
        <f t="shared" ref="O115:O132" si="5">(N115-M115)/7</f>
        <v>269.42857142857144</v>
      </c>
      <c r="P115" s="333">
        <v>0.71899999999999997</v>
      </c>
      <c r="Q115" s="259" t="s">
        <v>271</v>
      </c>
      <c r="R115" s="94">
        <f>P115/L115</f>
        <v>0.71899999999999997</v>
      </c>
      <c r="S115" s="277" t="str">
        <f t="array" aca="1" ref="S115" ca="1">IF(ISNUMBER(R115),IF(R115=100%,"CUMPLIDA",IF(AND(ISNUMBER(N115),ISNUMBER(INDIRECT("FECHA_"&amp;$B115,1))), IF(N115&lt;=INDIRECT("FECHA_"&amp;$B115,1),"INCUMPLIDA","PROCESO"), "VERIFICAR FECHA")),"SIN VALOR AVANCE")</f>
        <v>PROCESO</v>
      </c>
    </row>
    <row r="116" spans="1:19" ht="225.75">
      <c r="A116" s="258" t="s">
        <v>261</v>
      </c>
      <c r="B116" s="271" t="s">
        <v>31</v>
      </c>
      <c r="C116" s="282" t="s">
        <v>272</v>
      </c>
      <c r="D116" s="282" t="s">
        <v>263</v>
      </c>
      <c r="E116" s="260" t="s">
        <v>273</v>
      </c>
      <c r="F116" s="279"/>
      <c r="G116" s="260"/>
      <c r="H116" s="260" t="s">
        <v>274</v>
      </c>
      <c r="I116" s="260" t="s">
        <v>275</v>
      </c>
      <c r="J116" s="259" t="s">
        <v>267</v>
      </c>
      <c r="K116" s="259" t="s">
        <v>268</v>
      </c>
      <c r="L116" s="333">
        <v>1</v>
      </c>
      <c r="M116" s="283">
        <v>44928</v>
      </c>
      <c r="N116" s="283">
        <v>46234</v>
      </c>
      <c r="O116" s="275">
        <f t="shared" si="5"/>
        <v>186.57142857142858</v>
      </c>
      <c r="P116" s="333">
        <v>1</v>
      </c>
      <c r="Q116" s="259" t="s">
        <v>276</v>
      </c>
      <c r="R116" s="94">
        <f t="shared" ref="R116:R117" si="6">P116/L116</f>
        <v>1</v>
      </c>
      <c r="S116" s="277" t="str">
        <f t="array" aca="1" ref="S116" ca="1">IF(ISNUMBER(R116),IF(R116=100%,"CUMPLIDA",IF(AND(ISNUMBER(N116),ISNUMBER(INDIRECT("FECHA_"&amp;$B116,1))), IF(N116&lt;=INDIRECT("FECHA_"&amp;$B116,1),"INCUMPLIDA","PROCESO"), "VERIFICAR FECHA")),"SIN VALOR AVANCE")</f>
        <v>CUMPLIDA</v>
      </c>
    </row>
    <row r="117" spans="1:19" ht="285.75">
      <c r="A117" s="258" t="s">
        <v>261</v>
      </c>
      <c r="B117" s="271" t="s">
        <v>31</v>
      </c>
      <c r="C117" s="282" t="s">
        <v>277</v>
      </c>
      <c r="D117" s="282" t="s">
        <v>278</v>
      </c>
      <c r="E117" s="260" t="s">
        <v>279</v>
      </c>
      <c r="F117" s="279"/>
      <c r="G117" s="260"/>
      <c r="H117" s="260" t="s">
        <v>280</v>
      </c>
      <c r="I117" s="260" t="s">
        <v>281</v>
      </c>
      <c r="J117" s="185" t="s">
        <v>267</v>
      </c>
      <c r="K117" s="259" t="s">
        <v>268</v>
      </c>
      <c r="L117" s="333">
        <v>1</v>
      </c>
      <c r="M117" s="283">
        <v>44928</v>
      </c>
      <c r="N117" s="283">
        <v>46234</v>
      </c>
      <c r="O117" s="275">
        <f t="shared" si="5"/>
        <v>186.57142857142858</v>
      </c>
      <c r="P117" s="333">
        <v>1</v>
      </c>
      <c r="Q117" s="259" t="s">
        <v>282</v>
      </c>
      <c r="R117" s="94">
        <f t="shared" si="6"/>
        <v>1</v>
      </c>
      <c r="S117" s="277" t="str">
        <f t="array" aca="1" ref="S117" ca="1">IF(ISNUMBER(R117),IF(R117=100%,"CUMPLIDA",IF(AND(ISNUMBER(N117),ISNUMBER(INDIRECT("FECHA_"&amp;$B117,1))), IF(N117&lt;=INDIRECT("FECHA_"&amp;$B117,1),"INCUMPLIDA","PROCESO"), "VERIFICAR FECHA")),"SIN VALOR AVANCE")</f>
        <v>CUMPLIDA</v>
      </c>
    </row>
    <row r="118" spans="1:19" ht="150.75">
      <c r="A118" s="258" t="s">
        <v>261</v>
      </c>
      <c r="B118" s="271" t="s">
        <v>31</v>
      </c>
      <c r="C118" s="282" t="s">
        <v>283</v>
      </c>
      <c r="D118" s="282" t="s">
        <v>284</v>
      </c>
      <c r="E118" s="260" t="s">
        <v>285</v>
      </c>
      <c r="F118" s="279"/>
      <c r="G118" s="260"/>
      <c r="H118" s="260" t="s">
        <v>286</v>
      </c>
      <c r="I118" s="260" t="s">
        <v>287</v>
      </c>
      <c r="J118" s="259" t="s">
        <v>288</v>
      </c>
      <c r="K118" s="259" t="s">
        <v>289</v>
      </c>
      <c r="L118" s="333">
        <v>1</v>
      </c>
      <c r="M118" s="283">
        <v>44928</v>
      </c>
      <c r="N118" s="283">
        <v>46599</v>
      </c>
      <c r="O118" s="275">
        <f t="shared" si="5"/>
        <v>238.71428571428572</v>
      </c>
      <c r="P118" s="333">
        <v>0.67820000000000003</v>
      </c>
      <c r="Q118" s="259" t="s">
        <v>290</v>
      </c>
      <c r="R118" s="94">
        <f>P118/L118</f>
        <v>0.67820000000000003</v>
      </c>
      <c r="S118" s="277" t="str">
        <f t="array" aca="1" ref="S118" ca="1">IF(ISNUMBER(R118),IF(R118=100%,"CUMPLIDA",IF(AND(ISNUMBER(N118),ISNUMBER(INDIRECT("FECHA_"&amp;$B118,1))), IF(N118&lt;=INDIRECT("FECHA_"&amp;$B118,1),"INCUMPLIDA","PROCESO"), "VERIFICAR FECHA")),"SIN VALOR AVANCE")</f>
        <v>PROCESO</v>
      </c>
    </row>
    <row r="119" spans="1:19" ht="165.75">
      <c r="A119" s="258" t="s">
        <v>261</v>
      </c>
      <c r="B119" s="271" t="s">
        <v>31</v>
      </c>
      <c r="C119" s="304" t="s">
        <v>291</v>
      </c>
      <c r="D119" s="304" t="s">
        <v>292</v>
      </c>
      <c r="E119" s="305" t="s">
        <v>293</v>
      </c>
      <c r="F119" s="306"/>
      <c r="G119" s="305"/>
      <c r="H119" s="307" t="s">
        <v>294</v>
      </c>
      <c r="I119" s="260" t="s">
        <v>295</v>
      </c>
      <c r="J119" s="185" t="s">
        <v>288</v>
      </c>
      <c r="K119" s="308" t="s">
        <v>296</v>
      </c>
      <c r="L119" s="333">
        <v>1</v>
      </c>
      <c r="M119" s="283">
        <v>44928</v>
      </c>
      <c r="N119" s="283">
        <v>46387</v>
      </c>
      <c r="O119" s="275">
        <f t="shared" si="5"/>
        <v>208.42857142857142</v>
      </c>
      <c r="P119" s="333">
        <v>0.99139999999999995</v>
      </c>
      <c r="Q119" s="309" t="s">
        <v>297</v>
      </c>
      <c r="R119" s="94">
        <f>P119/L119</f>
        <v>0.99139999999999995</v>
      </c>
      <c r="S119" s="277" t="str">
        <f t="array" aca="1" ref="S119" ca="1">IF(ISNUMBER(R119),IF(R119=100%,"CUMPLIDA",IF(AND(ISNUMBER(N119),ISNUMBER(INDIRECT("FECHA_"&amp;$B119,1))), IF(N119&lt;=INDIRECT("FECHA_"&amp;$B119,1),"INCUMPLIDA","PROCESO"), "VERIFICAR FECHA")),"SIN VALOR AVANCE")</f>
        <v>PROCESO</v>
      </c>
    </row>
    <row r="120" spans="1:19" ht="105.75">
      <c r="A120" s="258" t="s">
        <v>261</v>
      </c>
      <c r="B120" s="271" t="s">
        <v>31</v>
      </c>
      <c r="C120" s="487" t="s">
        <v>298</v>
      </c>
      <c r="D120" s="487" t="s">
        <v>299</v>
      </c>
      <c r="E120" s="482" t="s">
        <v>300</v>
      </c>
      <c r="F120" s="488"/>
      <c r="G120" s="482"/>
      <c r="H120" s="482" t="s">
        <v>301</v>
      </c>
      <c r="I120" s="482" t="s">
        <v>302</v>
      </c>
      <c r="J120" s="259" t="s">
        <v>303</v>
      </c>
      <c r="K120" s="259" t="s">
        <v>304</v>
      </c>
      <c r="L120" s="332">
        <v>1</v>
      </c>
      <c r="M120" s="261">
        <v>42064</v>
      </c>
      <c r="N120" s="261">
        <v>42277</v>
      </c>
      <c r="O120" s="275">
        <f t="shared" si="5"/>
        <v>30.428571428571427</v>
      </c>
      <c r="P120" s="332">
        <v>1</v>
      </c>
      <c r="Q120" s="287" t="s">
        <v>305</v>
      </c>
      <c r="R120" s="94">
        <f t="shared" ref="R120:R166" si="7">P120/L120</f>
        <v>1</v>
      </c>
      <c r="S120" s="277" t="str">
        <f t="array" aca="1" ref="S120" ca="1">IF(ISNUMBER(R120),IF(R120=100%,"CUMPLIDA",IF(AND(ISNUMBER(N120),ISNUMBER(INDIRECT("FECHA_"&amp;$B120,1))), IF(N120&lt;=INDIRECT("FECHA_"&amp;$B120,1),"INCUMPLIDA","PROCESO"), "VERIFICAR FECHA")),"SIN VALOR AVANCE")</f>
        <v>CUMPLIDA</v>
      </c>
    </row>
    <row r="121" spans="1:19" ht="105.75">
      <c r="A121" s="258" t="s">
        <v>261</v>
      </c>
      <c r="B121" s="271" t="s">
        <v>31</v>
      </c>
      <c r="C121" s="487"/>
      <c r="D121" s="487"/>
      <c r="E121" s="482"/>
      <c r="F121" s="488"/>
      <c r="G121" s="482"/>
      <c r="H121" s="482"/>
      <c r="I121" s="482"/>
      <c r="J121" s="259" t="s">
        <v>306</v>
      </c>
      <c r="K121" s="259" t="s">
        <v>307</v>
      </c>
      <c r="L121" s="332">
        <v>1</v>
      </c>
      <c r="M121" s="261">
        <v>42064</v>
      </c>
      <c r="N121" s="261">
        <v>42308</v>
      </c>
      <c r="O121" s="275">
        <f t="shared" si="5"/>
        <v>34.857142857142854</v>
      </c>
      <c r="P121" s="332">
        <v>1</v>
      </c>
      <c r="Q121" s="287" t="s">
        <v>308</v>
      </c>
      <c r="R121" s="94">
        <f t="shared" si="7"/>
        <v>1</v>
      </c>
      <c r="S121" s="277" t="str">
        <f t="array" aca="1" ref="S121" ca="1">IF(ISNUMBER(R121),IF(R121=100%,"CUMPLIDA",IF(AND(ISNUMBER(N121),ISNUMBER(INDIRECT("FECHA_"&amp;$B121,1))), IF(N121&lt;=INDIRECT("FECHA_"&amp;$B121,1),"INCUMPLIDA","PROCESO"), "VERIFICAR FECHA")),"SIN VALOR AVANCE")</f>
        <v>CUMPLIDA</v>
      </c>
    </row>
    <row r="122" spans="1:19" ht="285.75">
      <c r="A122" s="258" t="s">
        <v>261</v>
      </c>
      <c r="B122" s="271" t="s">
        <v>31</v>
      </c>
      <c r="C122" s="487"/>
      <c r="D122" s="487"/>
      <c r="E122" s="482"/>
      <c r="F122" s="488"/>
      <c r="G122" s="482"/>
      <c r="H122" s="482"/>
      <c r="I122" s="482" t="s">
        <v>309</v>
      </c>
      <c r="J122" s="259" t="s">
        <v>310</v>
      </c>
      <c r="K122" s="310" t="s">
        <v>311</v>
      </c>
      <c r="L122" s="337">
        <v>2874988645</v>
      </c>
      <c r="M122" s="283">
        <v>45839</v>
      </c>
      <c r="N122" s="261">
        <v>46569</v>
      </c>
      <c r="O122" s="275">
        <f t="shared" si="5"/>
        <v>104.28571428571429</v>
      </c>
      <c r="P122" s="338">
        <v>2451452507</v>
      </c>
      <c r="Q122" s="311" t="s">
        <v>312</v>
      </c>
      <c r="R122" s="94">
        <f t="shared" si="7"/>
        <v>0.85268250059471107</v>
      </c>
      <c r="S122" s="277" t="str">
        <f t="array" aca="1" ref="S122" ca="1">IF(ISNUMBER(R122),IF(R122=100%,"CUMPLIDA",IF(AND(ISNUMBER(N122),ISNUMBER(INDIRECT("FECHA_"&amp;$B122,1))), IF(N122&lt;=INDIRECT("FECHA_"&amp;$B122,1),"INCUMPLIDA","PROCESO"), "VERIFICAR FECHA")),"SIN VALOR AVANCE")</f>
        <v>PROCESO</v>
      </c>
    </row>
    <row r="123" spans="1:19" ht="300.75">
      <c r="A123" s="258" t="s">
        <v>261</v>
      </c>
      <c r="B123" s="271" t="s">
        <v>31</v>
      </c>
      <c r="C123" s="487"/>
      <c r="D123" s="487"/>
      <c r="E123" s="482"/>
      <c r="F123" s="488"/>
      <c r="G123" s="482"/>
      <c r="H123" s="482"/>
      <c r="I123" s="482"/>
      <c r="J123" s="259" t="s">
        <v>313</v>
      </c>
      <c r="K123" s="259" t="s">
        <v>314</v>
      </c>
      <c r="L123" s="337">
        <v>2874988645</v>
      </c>
      <c r="M123" s="283">
        <v>45839</v>
      </c>
      <c r="N123" s="261">
        <v>46569</v>
      </c>
      <c r="O123" s="275">
        <f t="shared" si="5"/>
        <v>104.28571428571429</v>
      </c>
      <c r="P123" s="337">
        <v>2349118085</v>
      </c>
      <c r="Q123" s="311" t="s">
        <v>315</v>
      </c>
      <c r="R123" s="94">
        <f t="shared" si="7"/>
        <v>0.81708777844581715</v>
      </c>
      <c r="S123" s="277" t="str">
        <f t="array" aca="1" ref="S123" ca="1">IF(ISNUMBER(R123),IF(R123=100%,"CUMPLIDA",IF(AND(ISNUMBER(N123),ISNUMBER(INDIRECT("FECHA_"&amp;$B123,1))), IF(N123&lt;=INDIRECT("FECHA_"&amp;$B123,1),"INCUMPLIDA","PROCESO"), "VERIFICAR FECHA")),"SIN VALOR AVANCE")</f>
        <v>PROCESO</v>
      </c>
    </row>
    <row r="124" spans="1:19" ht="165.75">
      <c r="A124" s="258" t="s">
        <v>261</v>
      </c>
      <c r="B124" s="271" t="s">
        <v>31</v>
      </c>
      <c r="C124" s="487"/>
      <c r="D124" s="487"/>
      <c r="E124" s="482"/>
      <c r="F124" s="488"/>
      <c r="G124" s="482"/>
      <c r="H124" s="482"/>
      <c r="I124" s="260" t="s">
        <v>316</v>
      </c>
      <c r="J124" s="259" t="s">
        <v>317</v>
      </c>
      <c r="K124" s="259" t="s">
        <v>318</v>
      </c>
      <c r="L124" s="332">
        <v>1</v>
      </c>
      <c r="M124" s="261">
        <v>43952</v>
      </c>
      <c r="N124" s="261">
        <v>44196</v>
      </c>
      <c r="O124" s="275">
        <f t="shared" si="5"/>
        <v>34.857142857142854</v>
      </c>
      <c r="P124" s="332">
        <v>1</v>
      </c>
      <c r="Q124" s="287" t="s">
        <v>319</v>
      </c>
      <c r="R124" s="94">
        <f t="shared" si="7"/>
        <v>1</v>
      </c>
      <c r="S124" s="277" t="str">
        <f t="array" aca="1" ref="S124" ca="1">IF(ISNUMBER(R124),IF(R124=100%,"CUMPLIDA",IF(AND(ISNUMBER(N124),ISNUMBER(INDIRECT("FECHA_"&amp;$B124,1))), IF(N124&lt;=INDIRECT("FECHA_"&amp;$B124,1),"INCUMPLIDA","PROCESO"), "VERIFICAR FECHA")),"SIN VALOR AVANCE")</f>
        <v>CUMPLIDA</v>
      </c>
    </row>
    <row r="125" spans="1:19" ht="165.75">
      <c r="A125" s="258" t="s">
        <v>261</v>
      </c>
      <c r="B125" s="271" t="s">
        <v>31</v>
      </c>
      <c r="C125" s="487" t="s">
        <v>320</v>
      </c>
      <c r="D125" s="487" t="s">
        <v>321</v>
      </c>
      <c r="E125" s="482" t="s">
        <v>322</v>
      </c>
      <c r="F125" s="488"/>
      <c r="G125" s="482"/>
      <c r="H125" s="482" t="s">
        <v>323</v>
      </c>
      <c r="I125" s="260" t="s">
        <v>324</v>
      </c>
      <c r="J125" s="259" t="s">
        <v>325</v>
      </c>
      <c r="K125" s="259" t="s">
        <v>326</v>
      </c>
      <c r="L125" s="332">
        <v>1</v>
      </c>
      <c r="M125" s="283">
        <v>44172</v>
      </c>
      <c r="N125" s="283">
        <v>44211</v>
      </c>
      <c r="O125" s="275">
        <f t="shared" si="5"/>
        <v>5.5714285714285712</v>
      </c>
      <c r="P125" s="334">
        <v>1</v>
      </c>
      <c r="Q125" s="259" t="s">
        <v>327</v>
      </c>
      <c r="R125" s="94">
        <f t="shared" si="7"/>
        <v>1</v>
      </c>
      <c r="S125" s="277" t="str">
        <f t="array" aca="1" ref="S125" ca="1">IF(ISNUMBER(R125),IF(R125=100%,"CUMPLIDA",IF(AND(ISNUMBER(N125),ISNUMBER(INDIRECT("FECHA_"&amp;$B125,1))), IF(N125&lt;=INDIRECT("FECHA_"&amp;$B125,1),"INCUMPLIDA","PROCESO"), "VERIFICAR FECHA")),"SIN VALOR AVANCE")</f>
        <v>CUMPLIDA</v>
      </c>
    </row>
    <row r="126" spans="1:19" ht="180.75">
      <c r="A126" s="258" t="s">
        <v>261</v>
      </c>
      <c r="B126" s="271" t="s">
        <v>31</v>
      </c>
      <c r="C126" s="487"/>
      <c r="D126" s="487"/>
      <c r="E126" s="482"/>
      <c r="F126" s="488"/>
      <c r="G126" s="482"/>
      <c r="H126" s="482"/>
      <c r="I126" s="482" t="s">
        <v>328</v>
      </c>
      <c r="J126" s="259" t="s">
        <v>329</v>
      </c>
      <c r="K126" s="310" t="s">
        <v>311</v>
      </c>
      <c r="L126" s="333">
        <v>1</v>
      </c>
      <c r="M126" s="283">
        <v>44928</v>
      </c>
      <c r="N126" s="283">
        <v>46022</v>
      </c>
      <c r="O126" s="275">
        <f t="shared" si="5"/>
        <v>156.28571428571428</v>
      </c>
      <c r="P126" s="333">
        <v>1</v>
      </c>
      <c r="Q126" s="259" t="s">
        <v>330</v>
      </c>
      <c r="R126" s="94">
        <f t="shared" si="7"/>
        <v>1</v>
      </c>
      <c r="S126" s="277" t="str">
        <f t="array" aca="1" ref="S126" ca="1">IF(ISNUMBER(R126),IF(R126=100%,"CUMPLIDA",IF(AND(ISNUMBER(N126),ISNUMBER(INDIRECT("FECHA_"&amp;$B126,1))), IF(N126&lt;=INDIRECT("FECHA_"&amp;$B126,1),"INCUMPLIDA","PROCESO"), "VERIFICAR FECHA")),"SIN VALOR AVANCE")</f>
        <v>CUMPLIDA</v>
      </c>
    </row>
    <row r="127" spans="1:19" ht="210.75">
      <c r="A127" s="258" t="s">
        <v>261</v>
      </c>
      <c r="B127" s="271" t="s">
        <v>31</v>
      </c>
      <c r="C127" s="487"/>
      <c r="D127" s="487"/>
      <c r="E127" s="482"/>
      <c r="F127" s="488"/>
      <c r="G127" s="482"/>
      <c r="H127" s="482"/>
      <c r="I127" s="482"/>
      <c r="J127" s="259" t="s">
        <v>331</v>
      </c>
      <c r="K127" s="259" t="s">
        <v>332</v>
      </c>
      <c r="L127" s="333">
        <v>1</v>
      </c>
      <c r="M127" s="283">
        <v>44928</v>
      </c>
      <c r="N127" s="283">
        <v>46387</v>
      </c>
      <c r="O127" s="275">
        <f t="shared" si="5"/>
        <v>208.42857142857142</v>
      </c>
      <c r="P127" s="333">
        <v>0.97670000000000001</v>
      </c>
      <c r="Q127" s="259" t="s">
        <v>333</v>
      </c>
      <c r="R127" s="94">
        <f t="shared" si="7"/>
        <v>0.97670000000000001</v>
      </c>
      <c r="S127" s="277" t="str">
        <f t="array" aca="1" ref="S127" ca="1">IF(ISNUMBER(R127),IF(R127=100%,"CUMPLIDA",IF(AND(ISNUMBER(N127),ISNUMBER(INDIRECT("FECHA_"&amp;$B127,1))), IF(N127&lt;=INDIRECT("FECHA_"&amp;$B127,1),"INCUMPLIDA","PROCESO"), "VERIFICAR FECHA")),"SIN VALOR AVANCE")</f>
        <v>PROCESO</v>
      </c>
    </row>
    <row r="128" spans="1:19" ht="195.75">
      <c r="A128" s="258" t="s">
        <v>261</v>
      </c>
      <c r="B128" s="271" t="s">
        <v>31</v>
      </c>
      <c r="C128" s="487"/>
      <c r="D128" s="487"/>
      <c r="E128" s="482"/>
      <c r="F128" s="488"/>
      <c r="G128" s="482"/>
      <c r="H128" s="482"/>
      <c r="I128" s="482" t="s">
        <v>334</v>
      </c>
      <c r="J128" s="259" t="s">
        <v>329</v>
      </c>
      <c r="K128" s="259" t="s">
        <v>335</v>
      </c>
      <c r="L128" s="333">
        <v>1</v>
      </c>
      <c r="M128" s="283">
        <v>44928</v>
      </c>
      <c r="N128" s="283">
        <v>45657</v>
      </c>
      <c r="O128" s="275">
        <f t="shared" si="5"/>
        <v>104.14285714285714</v>
      </c>
      <c r="P128" s="333">
        <v>1</v>
      </c>
      <c r="Q128" s="259" t="s">
        <v>336</v>
      </c>
      <c r="R128" s="94">
        <f t="shared" si="7"/>
        <v>1</v>
      </c>
      <c r="S128" s="277" t="str">
        <f t="array" aca="1" ref="S128" ca="1">IF(ISNUMBER(R128),IF(R128=100%,"CUMPLIDA",IF(AND(ISNUMBER(N128),ISNUMBER(INDIRECT("FECHA_"&amp;$B128,1))), IF(N128&lt;=INDIRECT("FECHA_"&amp;$B128,1),"INCUMPLIDA","PROCESO"), "VERIFICAR FECHA")),"SIN VALOR AVANCE")</f>
        <v>CUMPLIDA</v>
      </c>
    </row>
    <row r="129" spans="1:19" ht="210.75">
      <c r="A129" s="258" t="s">
        <v>261</v>
      </c>
      <c r="B129" s="271" t="s">
        <v>31</v>
      </c>
      <c r="C129" s="487"/>
      <c r="D129" s="487"/>
      <c r="E129" s="482"/>
      <c r="F129" s="488"/>
      <c r="G129" s="482"/>
      <c r="H129" s="482"/>
      <c r="I129" s="482"/>
      <c r="J129" s="259" t="s">
        <v>331</v>
      </c>
      <c r="K129" s="259" t="s">
        <v>332</v>
      </c>
      <c r="L129" s="333">
        <v>1</v>
      </c>
      <c r="M129" s="283">
        <v>44928</v>
      </c>
      <c r="N129" s="283">
        <v>46022</v>
      </c>
      <c r="O129" s="275">
        <f t="shared" si="5"/>
        <v>156.28571428571428</v>
      </c>
      <c r="P129" s="333">
        <v>1</v>
      </c>
      <c r="Q129" s="259" t="s">
        <v>337</v>
      </c>
      <c r="R129" s="94">
        <f t="shared" si="7"/>
        <v>1</v>
      </c>
      <c r="S129" s="277" t="str">
        <f t="array" aca="1" ref="S129" ca="1">IF(ISNUMBER(R129),IF(R129=100%,"CUMPLIDA",IF(AND(ISNUMBER(N129),ISNUMBER(INDIRECT("FECHA_"&amp;$B129,1))), IF(N129&lt;=INDIRECT("FECHA_"&amp;$B129,1),"INCUMPLIDA","PROCESO"), "VERIFICAR FECHA")),"SIN VALOR AVANCE")</f>
        <v>CUMPLIDA</v>
      </c>
    </row>
    <row r="130" spans="1:19" ht="180.75">
      <c r="A130" s="258" t="s">
        <v>261</v>
      </c>
      <c r="B130" s="271" t="s">
        <v>31</v>
      </c>
      <c r="C130" s="487"/>
      <c r="D130" s="487"/>
      <c r="E130" s="482"/>
      <c r="F130" s="488"/>
      <c r="G130" s="482"/>
      <c r="H130" s="482"/>
      <c r="I130" s="260" t="s">
        <v>338</v>
      </c>
      <c r="J130" s="287" t="s">
        <v>339</v>
      </c>
      <c r="K130" s="287" t="s">
        <v>340</v>
      </c>
      <c r="L130" s="333">
        <v>1</v>
      </c>
      <c r="M130" s="283">
        <v>46148</v>
      </c>
      <c r="N130" s="283">
        <v>46387</v>
      </c>
      <c r="O130" s="275">
        <f t="shared" si="5"/>
        <v>34.142857142857146</v>
      </c>
      <c r="P130" s="333">
        <v>0.94359999999999999</v>
      </c>
      <c r="Q130" s="259" t="s">
        <v>341</v>
      </c>
      <c r="R130" s="94">
        <f t="shared" si="7"/>
        <v>0.94359999999999999</v>
      </c>
      <c r="S130" s="277" t="str">
        <f t="array" aca="1" ref="S130" ca="1">IF(ISNUMBER(R130),IF(R130=100%,"CUMPLIDA",IF(AND(ISNUMBER(N130),ISNUMBER(INDIRECT("FECHA_"&amp;$B130,1))), IF(N130&lt;=INDIRECT("FECHA_"&amp;$B130,1),"INCUMPLIDA","PROCESO"), "VERIFICAR FECHA")),"SIN VALOR AVANCE")</f>
        <v>PROCESO</v>
      </c>
    </row>
    <row r="131" spans="1:19" ht="210.75">
      <c r="A131" s="258" t="s">
        <v>261</v>
      </c>
      <c r="B131" s="271" t="s">
        <v>31</v>
      </c>
      <c r="C131" s="487"/>
      <c r="D131" s="487"/>
      <c r="E131" s="482"/>
      <c r="F131" s="488"/>
      <c r="G131" s="482"/>
      <c r="H131" s="482"/>
      <c r="I131" s="482" t="s">
        <v>342</v>
      </c>
      <c r="J131" s="287" t="s">
        <v>343</v>
      </c>
      <c r="K131" s="287" t="s">
        <v>344</v>
      </c>
      <c r="L131" s="333">
        <v>1</v>
      </c>
      <c r="M131" s="283">
        <v>46148</v>
      </c>
      <c r="N131" s="283">
        <v>46387</v>
      </c>
      <c r="O131" s="275">
        <f t="shared" si="5"/>
        <v>34.142857142857146</v>
      </c>
      <c r="P131" s="333">
        <v>0.52590000000000003</v>
      </c>
      <c r="Q131" s="259" t="s">
        <v>345</v>
      </c>
      <c r="R131" s="94">
        <f t="shared" si="7"/>
        <v>0.52590000000000003</v>
      </c>
      <c r="S131" s="277" t="str">
        <f t="array" aca="1" ref="S131" ca="1">IF(ISNUMBER(R131),IF(R131=100%,"CUMPLIDA",IF(AND(ISNUMBER(N131),ISNUMBER(INDIRECT("FECHA_"&amp;$B131,1))), IF(N131&lt;=INDIRECT("FECHA_"&amp;$B131,1),"INCUMPLIDA","PROCESO"), "VERIFICAR FECHA")),"SIN VALOR AVANCE")</f>
        <v>PROCESO</v>
      </c>
    </row>
    <row r="132" spans="1:19" ht="165.75">
      <c r="A132" s="258" t="s">
        <v>261</v>
      </c>
      <c r="B132" s="271" t="s">
        <v>31</v>
      </c>
      <c r="C132" s="487"/>
      <c r="D132" s="487"/>
      <c r="E132" s="482"/>
      <c r="F132" s="488"/>
      <c r="G132" s="482"/>
      <c r="H132" s="482"/>
      <c r="I132" s="482"/>
      <c r="J132" s="259" t="s">
        <v>346</v>
      </c>
      <c r="K132" s="259" t="s">
        <v>347</v>
      </c>
      <c r="L132" s="332">
        <v>3</v>
      </c>
      <c r="M132" s="283">
        <v>44197</v>
      </c>
      <c r="N132" s="283">
        <v>44651</v>
      </c>
      <c r="O132" s="275">
        <f t="shared" si="5"/>
        <v>64.857142857142861</v>
      </c>
      <c r="P132" s="334">
        <v>3</v>
      </c>
      <c r="Q132" s="259" t="s">
        <v>348</v>
      </c>
      <c r="R132" s="94">
        <f t="shared" si="7"/>
        <v>1</v>
      </c>
      <c r="S132" s="277" t="str">
        <f t="array" aca="1" ref="S132" ca="1">IF(ISNUMBER(R132),IF(R132=100%,"CUMPLIDA",IF(AND(ISNUMBER(N132),ISNUMBER(INDIRECT("FECHA_"&amp;$B132,1))), IF(N132&lt;=INDIRECT("FECHA_"&amp;$B132,1),"INCUMPLIDA","PROCESO"), "VERIFICAR FECHA")),"SIN VALOR AVANCE")</f>
        <v>CUMPLIDA</v>
      </c>
    </row>
    <row r="133" spans="1:19" ht="210">
      <c r="A133" s="258" t="s">
        <v>261</v>
      </c>
      <c r="B133" s="271" t="s">
        <v>31</v>
      </c>
      <c r="C133" s="510" t="s">
        <v>349</v>
      </c>
      <c r="D133" s="510" t="s">
        <v>350</v>
      </c>
      <c r="E133" s="498" t="s">
        <v>351</v>
      </c>
      <c r="F133" s="501" t="s">
        <v>352</v>
      </c>
      <c r="G133" s="498"/>
      <c r="H133" s="260" t="s">
        <v>353</v>
      </c>
      <c r="I133" s="273" t="s">
        <v>354</v>
      </c>
      <c r="J133" s="259" t="s">
        <v>355</v>
      </c>
      <c r="K133" s="259" t="s">
        <v>356</v>
      </c>
      <c r="L133" s="334">
        <v>2</v>
      </c>
      <c r="M133" s="283">
        <v>45092</v>
      </c>
      <c r="N133" s="283">
        <v>46203</v>
      </c>
      <c r="O133" s="275">
        <v>158.71428571428572</v>
      </c>
      <c r="P133" s="334">
        <v>2</v>
      </c>
      <c r="Q133" s="259" t="s">
        <v>357</v>
      </c>
      <c r="R133" s="94">
        <f t="shared" si="7"/>
        <v>1</v>
      </c>
      <c r="S133" s="277" t="str">
        <f t="array" aca="1" ref="S133" ca="1">IF(ISNUMBER(R133),IF(R133=100%,"CUMPLIDA",IF(AND(ISNUMBER(N133),ISNUMBER(INDIRECT("FECHA_"&amp;$B133,1))), IF(N133&lt;=INDIRECT("FECHA_"&amp;$B133,1),"INCUMPLIDA","PROCESO"), "VERIFICAR FECHA")),"SIN VALOR AVANCE")</f>
        <v>CUMPLIDA</v>
      </c>
    </row>
    <row r="134" spans="1:19" ht="210">
      <c r="A134" s="258" t="s">
        <v>261</v>
      </c>
      <c r="B134" s="271" t="s">
        <v>31</v>
      </c>
      <c r="C134" s="512"/>
      <c r="D134" s="512"/>
      <c r="E134" s="500"/>
      <c r="F134" s="503"/>
      <c r="G134" s="500"/>
      <c r="H134" s="260" t="s">
        <v>353</v>
      </c>
      <c r="I134" s="278" t="s">
        <v>354</v>
      </c>
      <c r="J134" s="259" t="s">
        <v>358</v>
      </c>
      <c r="K134" s="259" t="s">
        <v>359</v>
      </c>
      <c r="L134" s="334">
        <v>1</v>
      </c>
      <c r="M134" s="283">
        <v>45123</v>
      </c>
      <c r="N134" s="283">
        <v>45838</v>
      </c>
      <c r="O134" s="275">
        <v>102.14285714285714</v>
      </c>
      <c r="P134" s="334">
        <v>1</v>
      </c>
      <c r="Q134" s="259" t="s">
        <v>357</v>
      </c>
      <c r="R134" s="94">
        <f t="shared" si="7"/>
        <v>1</v>
      </c>
      <c r="S134" s="277" t="str">
        <f t="array" aca="1" ref="S134" ca="1">IF(ISNUMBER(R134),IF(R134=100%,"CUMPLIDA",IF(AND(ISNUMBER(N134),ISNUMBER(INDIRECT("FECHA_"&amp;$B134,1))), IF(N134&lt;=INDIRECT("FECHA_"&amp;$B134,1),"INCUMPLIDA","PROCESO"), "VERIFICAR FECHA")),"SIN VALOR AVANCE")</f>
        <v>CUMPLIDA</v>
      </c>
    </row>
    <row r="135" spans="1:19" ht="165.75">
      <c r="A135" s="258" t="s">
        <v>261</v>
      </c>
      <c r="B135" s="271" t="s">
        <v>31</v>
      </c>
      <c r="C135" s="487" t="s">
        <v>349</v>
      </c>
      <c r="D135" s="487" t="s">
        <v>360</v>
      </c>
      <c r="E135" s="482" t="s">
        <v>361</v>
      </c>
      <c r="F135" s="488" t="s">
        <v>352</v>
      </c>
      <c r="G135" s="482"/>
      <c r="H135" s="482" t="s">
        <v>362</v>
      </c>
      <c r="I135" s="482" t="s">
        <v>363</v>
      </c>
      <c r="J135" s="259" t="s">
        <v>364</v>
      </c>
      <c r="K135" s="259" t="s">
        <v>365</v>
      </c>
      <c r="L135" s="334">
        <v>1</v>
      </c>
      <c r="M135" s="283">
        <v>45122</v>
      </c>
      <c r="N135" s="283">
        <v>45275</v>
      </c>
      <c r="O135" s="275">
        <f>(N135-M135)/7</f>
        <v>21.857142857142858</v>
      </c>
      <c r="P135" s="334">
        <v>1</v>
      </c>
      <c r="Q135" s="259" t="s">
        <v>366</v>
      </c>
      <c r="R135" s="94">
        <f t="shared" si="7"/>
        <v>1</v>
      </c>
      <c r="S135" s="277" t="str">
        <f t="array" aca="1" ref="S135" ca="1">IF(ISNUMBER(R135),IF(R135=100%,"CUMPLIDA",IF(AND(ISNUMBER(N135),ISNUMBER(INDIRECT("FECHA_"&amp;$B135,1))), IF(N135&lt;=INDIRECT("FECHA_"&amp;$B135,1),"INCUMPLIDA","PROCESO"), "VERIFICAR FECHA")),"SIN VALOR AVANCE")</f>
        <v>CUMPLIDA</v>
      </c>
    </row>
    <row r="136" spans="1:19" ht="165.75">
      <c r="A136" s="258" t="s">
        <v>261</v>
      </c>
      <c r="B136" s="271" t="s">
        <v>31</v>
      </c>
      <c r="C136" s="487"/>
      <c r="D136" s="487"/>
      <c r="E136" s="482"/>
      <c r="F136" s="488"/>
      <c r="G136" s="482"/>
      <c r="H136" s="482" t="s">
        <v>362</v>
      </c>
      <c r="I136" s="482" t="s">
        <v>363</v>
      </c>
      <c r="J136" s="259" t="s">
        <v>367</v>
      </c>
      <c r="K136" s="259" t="s">
        <v>368</v>
      </c>
      <c r="L136" s="334">
        <v>2</v>
      </c>
      <c r="M136" s="283">
        <v>45139</v>
      </c>
      <c r="N136" s="312">
        <v>46265</v>
      </c>
      <c r="O136" s="275">
        <f>(N136-M136)/7</f>
        <v>160.85714285714286</v>
      </c>
      <c r="P136" s="334">
        <v>2</v>
      </c>
      <c r="Q136" s="259" t="s">
        <v>366</v>
      </c>
      <c r="R136" s="94">
        <f t="shared" si="7"/>
        <v>1</v>
      </c>
      <c r="S136" s="277" t="str">
        <f t="array" aca="1" ref="S136" ca="1">IF(ISNUMBER(R136),IF(R136=100%,"CUMPLIDA",IF(AND(ISNUMBER(N136),ISNUMBER(INDIRECT("FECHA_"&amp;$B136,1))), IF(N136&lt;=INDIRECT("FECHA_"&amp;$B136,1),"INCUMPLIDA","PROCESO"), "VERIFICAR FECHA")),"SIN VALOR AVANCE")</f>
        <v>CUMPLIDA</v>
      </c>
    </row>
    <row r="137" spans="1:19" ht="105.75">
      <c r="A137" s="258" t="s">
        <v>261</v>
      </c>
      <c r="B137" s="271" t="s">
        <v>31</v>
      </c>
      <c r="C137" s="487" t="s">
        <v>349</v>
      </c>
      <c r="D137" s="487" t="s">
        <v>369</v>
      </c>
      <c r="E137" s="482" t="s">
        <v>370</v>
      </c>
      <c r="F137" s="488" t="s">
        <v>371</v>
      </c>
      <c r="G137" s="482"/>
      <c r="H137" s="482" t="s">
        <v>372</v>
      </c>
      <c r="I137" s="260" t="s">
        <v>373</v>
      </c>
      <c r="J137" s="259" t="s">
        <v>374</v>
      </c>
      <c r="K137" s="259" t="s">
        <v>375</v>
      </c>
      <c r="L137" s="334">
        <v>1</v>
      </c>
      <c r="M137" s="283">
        <v>45108</v>
      </c>
      <c r="N137" s="283">
        <v>45291</v>
      </c>
      <c r="O137" s="275">
        <f>(N137-M137)/7</f>
        <v>26.142857142857142</v>
      </c>
      <c r="P137" s="334">
        <v>1</v>
      </c>
      <c r="Q137" s="259" t="s">
        <v>376</v>
      </c>
      <c r="R137" s="94">
        <f t="shared" si="7"/>
        <v>1</v>
      </c>
      <c r="S137" s="277" t="str">
        <f t="array" aca="1" ref="S137" ca="1">IF(ISNUMBER(R137),IF(R137=100%,"CUMPLIDA",IF(AND(ISNUMBER(N137),ISNUMBER(INDIRECT("FECHA_"&amp;$B137,1))), IF(N137&lt;=INDIRECT("FECHA_"&amp;$B137,1),"INCUMPLIDA","PROCESO"), "VERIFICAR FECHA")),"SIN VALOR AVANCE")</f>
        <v>CUMPLIDA</v>
      </c>
    </row>
    <row r="138" spans="1:19" ht="150.75">
      <c r="A138" s="258" t="s">
        <v>261</v>
      </c>
      <c r="B138" s="271" t="s">
        <v>31</v>
      </c>
      <c r="C138" s="487"/>
      <c r="D138" s="487"/>
      <c r="E138" s="482"/>
      <c r="F138" s="488"/>
      <c r="G138" s="482"/>
      <c r="H138" s="482" t="s">
        <v>372</v>
      </c>
      <c r="I138" s="482" t="s">
        <v>377</v>
      </c>
      <c r="J138" s="259" t="s">
        <v>378</v>
      </c>
      <c r="K138" s="259" t="s">
        <v>379</v>
      </c>
      <c r="L138" s="334">
        <v>1</v>
      </c>
      <c r="M138" s="283">
        <v>45566</v>
      </c>
      <c r="N138" s="283">
        <v>46295</v>
      </c>
      <c r="O138" s="275">
        <f>(N138-M138)/7</f>
        <v>104.14285714285714</v>
      </c>
      <c r="P138" s="334">
        <v>1</v>
      </c>
      <c r="Q138" s="259" t="s">
        <v>380</v>
      </c>
      <c r="R138" s="94">
        <f t="shared" si="7"/>
        <v>1</v>
      </c>
      <c r="S138" s="277" t="str">
        <f t="array" aca="1" ref="S138" ca="1">IF(ISNUMBER(R138),IF(R138=100%,"CUMPLIDA",IF(AND(ISNUMBER(N138),ISNUMBER(INDIRECT("FECHA_"&amp;$B138,1))), IF(N138&lt;=INDIRECT("FECHA_"&amp;$B138,1),"INCUMPLIDA","PROCESO"), "VERIFICAR FECHA")),"SIN VALOR AVANCE")</f>
        <v>CUMPLIDA</v>
      </c>
    </row>
    <row r="139" spans="1:19" ht="150.75">
      <c r="A139" s="258" t="s">
        <v>261</v>
      </c>
      <c r="B139" s="271" t="s">
        <v>31</v>
      </c>
      <c r="C139" s="487"/>
      <c r="D139" s="487"/>
      <c r="E139" s="482"/>
      <c r="F139" s="488"/>
      <c r="G139" s="482"/>
      <c r="H139" s="482" t="s">
        <v>372</v>
      </c>
      <c r="I139" s="482"/>
      <c r="J139" s="259" t="s">
        <v>381</v>
      </c>
      <c r="K139" s="259" t="s">
        <v>187</v>
      </c>
      <c r="L139" s="334">
        <v>1</v>
      </c>
      <c r="M139" s="283">
        <v>45566</v>
      </c>
      <c r="N139" s="283">
        <v>46295</v>
      </c>
      <c r="O139" s="275">
        <f>(N139-M139)/7</f>
        <v>104.14285714285714</v>
      </c>
      <c r="P139" s="334">
        <v>1</v>
      </c>
      <c r="Q139" s="259" t="s">
        <v>380</v>
      </c>
      <c r="R139" s="94">
        <f t="shared" si="7"/>
        <v>1</v>
      </c>
      <c r="S139" s="277" t="str">
        <f t="array" aca="1" ref="S139" ca="1">IF(ISNUMBER(R139),IF(R139=100%,"CUMPLIDA",IF(AND(ISNUMBER(N139),ISNUMBER(INDIRECT("FECHA_"&amp;$B139,1))), IF(N139&lt;=INDIRECT("FECHA_"&amp;$B139,1),"INCUMPLIDA","PROCESO"), "VERIFICAR FECHA")),"SIN VALOR AVANCE")</f>
        <v>CUMPLIDA</v>
      </c>
    </row>
    <row r="140" spans="1:19" ht="286.5">
      <c r="A140" s="258" t="s">
        <v>261</v>
      </c>
      <c r="B140" s="271" t="s">
        <v>31</v>
      </c>
      <c r="C140" s="181" t="s">
        <v>189</v>
      </c>
      <c r="D140" s="181" t="s">
        <v>382</v>
      </c>
      <c r="E140" s="260" t="s">
        <v>383</v>
      </c>
      <c r="F140" s="279" t="s">
        <v>371</v>
      </c>
      <c r="G140" s="260"/>
      <c r="H140" s="260" t="s">
        <v>384</v>
      </c>
      <c r="I140" s="182" t="s">
        <v>385</v>
      </c>
      <c r="J140" s="259" t="s">
        <v>386</v>
      </c>
      <c r="K140" s="259" t="s">
        <v>314</v>
      </c>
      <c r="L140" s="337">
        <v>7188141254.1300001</v>
      </c>
      <c r="M140" s="283">
        <v>45839</v>
      </c>
      <c r="N140" s="283">
        <v>46387</v>
      </c>
      <c r="O140" s="275">
        <v>78</v>
      </c>
      <c r="P140" s="337">
        <v>5060725866.9399996</v>
      </c>
      <c r="Q140" s="259" t="s">
        <v>387</v>
      </c>
      <c r="R140" s="94">
        <f t="shared" si="7"/>
        <v>0.70403817732884999</v>
      </c>
      <c r="S140" s="277" t="str">
        <f t="array" aca="1" ref="S140" ca="1">IF(ISNUMBER(R140),IF(R140=100%,"CUMPLIDA",IF(AND(ISNUMBER(N140),ISNUMBER(INDIRECT("FECHA_"&amp;$B140,1))), IF(N140&lt;=INDIRECT("FECHA_"&amp;$B140,1),"INCUMPLIDA","PROCESO"), "VERIFICAR FECHA")),"SIN VALOR AVANCE")</f>
        <v>PROCESO</v>
      </c>
    </row>
    <row r="141" spans="1:19" ht="135.75">
      <c r="A141" s="258" t="s">
        <v>261</v>
      </c>
      <c r="B141" s="271" t="s">
        <v>31</v>
      </c>
      <c r="C141" s="504" t="s">
        <v>189</v>
      </c>
      <c r="D141" s="504" t="s">
        <v>388</v>
      </c>
      <c r="E141" s="482" t="s">
        <v>389</v>
      </c>
      <c r="F141" s="488"/>
      <c r="G141" s="482"/>
      <c r="H141" s="482" t="s">
        <v>390</v>
      </c>
      <c r="I141" s="482" t="s">
        <v>391</v>
      </c>
      <c r="J141" s="313" t="s">
        <v>392</v>
      </c>
      <c r="K141" s="313" t="s">
        <v>393</v>
      </c>
      <c r="L141" s="332">
        <v>1</v>
      </c>
      <c r="M141" s="186">
        <v>45809</v>
      </c>
      <c r="N141" s="283">
        <v>46387</v>
      </c>
      <c r="O141" s="275">
        <f t="shared" ref="O141:O161" si="8">(N141-M141)/7</f>
        <v>82.571428571428569</v>
      </c>
      <c r="P141" s="332">
        <v>1</v>
      </c>
      <c r="Q141" s="259" t="s">
        <v>394</v>
      </c>
      <c r="R141" s="94">
        <f t="shared" si="7"/>
        <v>1</v>
      </c>
      <c r="S141" s="277" t="str">
        <f t="array" aca="1" ref="S141" ca="1">IF(ISNUMBER(R141),IF(R141=100%,"CUMPLIDA",IF(AND(ISNUMBER(N141),ISNUMBER(INDIRECT("FECHA_"&amp;$B141,1))), IF(N141&lt;=INDIRECT("FECHA_"&amp;$B141,1),"INCUMPLIDA","PROCESO"), "VERIFICAR FECHA")),"SIN VALOR AVANCE")</f>
        <v>CUMPLIDA</v>
      </c>
    </row>
    <row r="142" spans="1:19" ht="105.75">
      <c r="A142" s="258" t="s">
        <v>261</v>
      </c>
      <c r="B142" s="271" t="s">
        <v>31</v>
      </c>
      <c r="C142" s="504"/>
      <c r="D142" s="504"/>
      <c r="E142" s="482"/>
      <c r="F142" s="488"/>
      <c r="G142" s="482"/>
      <c r="H142" s="482"/>
      <c r="I142" s="482"/>
      <c r="J142" s="313" t="s">
        <v>395</v>
      </c>
      <c r="K142" s="313" t="s">
        <v>396</v>
      </c>
      <c r="L142" s="337">
        <v>399648949</v>
      </c>
      <c r="M142" s="186">
        <v>45809</v>
      </c>
      <c r="N142" s="186">
        <v>46752</v>
      </c>
      <c r="O142" s="275">
        <f t="shared" si="8"/>
        <v>134.71428571428572</v>
      </c>
      <c r="P142" s="337">
        <v>0</v>
      </c>
      <c r="Q142" s="259" t="s">
        <v>397</v>
      </c>
      <c r="R142" s="94">
        <f t="shared" si="7"/>
        <v>0</v>
      </c>
      <c r="S142" s="277" t="str">
        <f t="array" aca="1" ref="S142" ca="1">IF(ISNUMBER(R142),IF(R142=100%,"CUMPLIDA",IF(AND(ISNUMBER(N142),ISNUMBER(INDIRECT("FECHA_"&amp;$B142,1))), IF(N142&lt;=INDIRECT("FECHA_"&amp;$B142,1),"INCUMPLIDA","PROCESO"), "VERIFICAR FECHA")),"SIN VALOR AVANCE")</f>
        <v>PROCESO</v>
      </c>
    </row>
    <row r="143" spans="1:19" ht="346.5">
      <c r="A143" s="258" t="s">
        <v>261</v>
      </c>
      <c r="B143" s="271" t="s">
        <v>31</v>
      </c>
      <c r="C143" s="178" t="s">
        <v>189</v>
      </c>
      <c r="D143" s="178" t="s">
        <v>388</v>
      </c>
      <c r="E143" s="273" t="s">
        <v>398</v>
      </c>
      <c r="F143" s="272"/>
      <c r="G143" s="273"/>
      <c r="H143" s="273" t="s">
        <v>399</v>
      </c>
      <c r="I143" s="260" t="s">
        <v>400</v>
      </c>
      <c r="J143" s="259" t="s">
        <v>313</v>
      </c>
      <c r="K143" s="259" t="s">
        <v>314</v>
      </c>
      <c r="L143" s="337">
        <v>20021334751</v>
      </c>
      <c r="M143" s="186">
        <v>45809</v>
      </c>
      <c r="N143" s="186">
        <v>46539</v>
      </c>
      <c r="O143" s="275">
        <f t="shared" si="8"/>
        <v>104.28571428571429</v>
      </c>
      <c r="P143" s="337">
        <v>7205988611.4499998</v>
      </c>
      <c r="Q143" s="259" t="s">
        <v>397</v>
      </c>
      <c r="R143" s="94">
        <f t="shared" si="7"/>
        <v>0.35991549519894445</v>
      </c>
      <c r="S143" s="277" t="str">
        <f t="array" aca="1" ref="S143" ca="1">IF(ISNUMBER(R143),IF(R143=100%,"CUMPLIDA",IF(AND(ISNUMBER(N143),ISNUMBER(INDIRECT("FECHA_"&amp;$B143,1))), IF(N143&lt;=INDIRECT("FECHA_"&amp;$B143,1),"INCUMPLIDA","PROCESO"), "VERIFICAR FECHA")),"SIN VALOR AVANCE")</f>
        <v>PROCESO</v>
      </c>
    </row>
    <row r="144" spans="1:19" ht="210">
      <c r="A144" s="258" t="s">
        <v>261</v>
      </c>
      <c r="B144" s="181" t="s">
        <v>31</v>
      </c>
      <c r="C144" s="487" t="s">
        <v>401</v>
      </c>
      <c r="D144" s="505" t="s">
        <v>402</v>
      </c>
      <c r="E144" s="560" t="s">
        <v>403</v>
      </c>
      <c r="F144" s="508" t="s">
        <v>371</v>
      </c>
      <c r="G144" s="560"/>
      <c r="H144" s="482" t="s">
        <v>404</v>
      </c>
      <c r="I144" s="507" t="s">
        <v>405</v>
      </c>
      <c r="J144" s="179" t="s">
        <v>406</v>
      </c>
      <c r="K144" s="259" t="s">
        <v>407</v>
      </c>
      <c r="L144" s="334">
        <v>6</v>
      </c>
      <c r="M144" s="180">
        <v>45839</v>
      </c>
      <c r="N144" s="283">
        <v>46111</v>
      </c>
      <c r="O144" s="275">
        <f t="shared" si="8"/>
        <v>38.857142857142854</v>
      </c>
      <c r="P144" s="334">
        <v>6</v>
      </c>
      <c r="Q144" s="259" t="s">
        <v>408</v>
      </c>
      <c r="R144" s="94">
        <f t="shared" si="7"/>
        <v>1</v>
      </c>
      <c r="S144" s="277" t="str">
        <f t="array" aca="1" ref="S144" ca="1">IF(ISNUMBER(R144),IF(R144=100%,"CUMPLIDA",IF(AND(ISNUMBER(N144),ISNUMBER(INDIRECT("FECHA_"&amp;$B144,1))), IF(N144&lt;=INDIRECT("FECHA_"&amp;$B144,1),"INCUMPLIDA","PROCESO"), "VERIFICAR FECHA")),"SIN VALOR AVANCE")</f>
        <v>CUMPLIDA</v>
      </c>
    </row>
    <row r="145" spans="1:19" ht="90.75">
      <c r="A145" s="258" t="s">
        <v>261</v>
      </c>
      <c r="B145" s="181" t="s">
        <v>31</v>
      </c>
      <c r="C145" s="487"/>
      <c r="D145" s="505"/>
      <c r="E145" s="560"/>
      <c r="F145" s="508"/>
      <c r="G145" s="560"/>
      <c r="H145" s="482"/>
      <c r="I145" s="507"/>
      <c r="J145" s="179" t="s">
        <v>409</v>
      </c>
      <c r="K145" s="259" t="s">
        <v>410</v>
      </c>
      <c r="L145" s="334">
        <v>1</v>
      </c>
      <c r="M145" s="180">
        <v>45839</v>
      </c>
      <c r="N145" s="283">
        <v>46111</v>
      </c>
      <c r="O145" s="275">
        <f t="shared" si="8"/>
        <v>38.857142857142854</v>
      </c>
      <c r="P145" s="334">
        <v>1</v>
      </c>
      <c r="Q145" s="259" t="s">
        <v>408</v>
      </c>
      <c r="R145" s="94">
        <f t="shared" si="7"/>
        <v>1</v>
      </c>
      <c r="S145" s="277" t="str">
        <f t="array" aca="1" ref="S145" ca="1">IF(ISNUMBER(R145),IF(R145=100%,"CUMPLIDA",IF(AND(ISNUMBER(N145),ISNUMBER(INDIRECT("FECHA_"&amp;$B145,1))), IF(N145&lt;=INDIRECT("FECHA_"&amp;$B145,1),"INCUMPLIDA","PROCESO"), "VERIFICAR FECHA")),"SIN VALOR AVANCE")</f>
        <v>CUMPLIDA</v>
      </c>
    </row>
    <row r="146" spans="1:19" ht="60">
      <c r="A146" s="258" t="s">
        <v>261</v>
      </c>
      <c r="B146" s="181" t="s">
        <v>31</v>
      </c>
      <c r="C146" s="487"/>
      <c r="D146" s="505"/>
      <c r="E146" s="560"/>
      <c r="F146" s="508"/>
      <c r="G146" s="560"/>
      <c r="H146" s="482"/>
      <c r="I146" s="182" t="s">
        <v>411</v>
      </c>
      <c r="J146" s="259" t="s">
        <v>412</v>
      </c>
      <c r="K146" s="310" t="s">
        <v>413</v>
      </c>
      <c r="L146" s="334">
        <v>1</v>
      </c>
      <c r="M146" s="180">
        <v>45839</v>
      </c>
      <c r="N146" s="180">
        <v>46022</v>
      </c>
      <c r="O146" s="275">
        <f t="shared" si="8"/>
        <v>26.142857142857142</v>
      </c>
      <c r="P146" s="334">
        <v>1</v>
      </c>
      <c r="Q146" s="259" t="s">
        <v>414</v>
      </c>
      <c r="R146" s="94">
        <f t="shared" si="7"/>
        <v>1</v>
      </c>
      <c r="S146" s="277" t="str">
        <f t="array" aca="1" ref="S146" ca="1">IF(ISNUMBER(R146),IF(R146=100%,"CUMPLIDA",IF(AND(ISNUMBER(N146),ISNUMBER(INDIRECT("FECHA_"&amp;$B146,1))), IF(N146&lt;=INDIRECT("FECHA_"&amp;$B146,1),"INCUMPLIDA","PROCESO"), "VERIFICAR FECHA")),"SIN VALOR AVANCE")</f>
        <v>CUMPLIDA</v>
      </c>
    </row>
    <row r="147" spans="1:19" ht="210">
      <c r="A147" s="258" t="s">
        <v>261</v>
      </c>
      <c r="B147" s="181" t="s">
        <v>31</v>
      </c>
      <c r="C147" s="487" t="s">
        <v>401</v>
      </c>
      <c r="D147" s="487" t="s">
        <v>402</v>
      </c>
      <c r="E147" s="560" t="s">
        <v>415</v>
      </c>
      <c r="F147" s="508" t="s">
        <v>371</v>
      </c>
      <c r="G147" s="560"/>
      <c r="H147" s="482" t="s">
        <v>416</v>
      </c>
      <c r="I147" s="507" t="s">
        <v>405</v>
      </c>
      <c r="J147" s="179" t="s">
        <v>406</v>
      </c>
      <c r="K147" s="259" t="s">
        <v>407</v>
      </c>
      <c r="L147" s="334">
        <v>6</v>
      </c>
      <c r="M147" s="180">
        <v>45839</v>
      </c>
      <c r="N147" s="283">
        <v>46111</v>
      </c>
      <c r="O147" s="275">
        <f t="shared" si="8"/>
        <v>38.857142857142854</v>
      </c>
      <c r="P147" s="334">
        <v>6</v>
      </c>
      <c r="Q147" s="259" t="s">
        <v>408</v>
      </c>
      <c r="R147" s="94">
        <f t="shared" si="7"/>
        <v>1</v>
      </c>
      <c r="S147" s="277" t="str">
        <f t="array" aca="1" ref="S147" ca="1">IF(ISNUMBER(R147),IF(R147=100%,"CUMPLIDA",IF(AND(ISNUMBER(N147),ISNUMBER(INDIRECT("FECHA_"&amp;$B147,1))), IF(N147&lt;=INDIRECT("FECHA_"&amp;$B147,1),"INCUMPLIDA","PROCESO"), "VERIFICAR FECHA")),"SIN VALOR AVANCE")</f>
        <v>CUMPLIDA</v>
      </c>
    </row>
    <row r="148" spans="1:19" ht="90.75">
      <c r="A148" s="258" t="s">
        <v>261</v>
      </c>
      <c r="B148" s="181" t="s">
        <v>31</v>
      </c>
      <c r="C148" s="487"/>
      <c r="D148" s="487"/>
      <c r="E148" s="560"/>
      <c r="F148" s="508"/>
      <c r="G148" s="560"/>
      <c r="H148" s="482"/>
      <c r="I148" s="507"/>
      <c r="J148" s="179" t="s">
        <v>417</v>
      </c>
      <c r="K148" s="259" t="s">
        <v>410</v>
      </c>
      <c r="L148" s="334">
        <v>1</v>
      </c>
      <c r="M148" s="180">
        <v>45839</v>
      </c>
      <c r="N148" s="283">
        <v>46111</v>
      </c>
      <c r="O148" s="275">
        <f t="shared" si="8"/>
        <v>38.857142857142854</v>
      </c>
      <c r="P148" s="334">
        <v>1</v>
      </c>
      <c r="Q148" s="259" t="s">
        <v>408</v>
      </c>
      <c r="R148" s="94">
        <f t="shared" si="7"/>
        <v>1</v>
      </c>
      <c r="S148" s="277" t="str">
        <f t="array" aca="1" ref="S148" ca="1">IF(ISNUMBER(R148),IF(R148=100%,"CUMPLIDA",IF(AND(ISNUMBER(N148),ISNUMBER(INDIRECT("FECHA_"&amp;$B148,1))), IF(N148&lt;=INDIRECT("FECHA_"&amp;$B148,1),"INCUMPLIDA","PROCESO"), "VERIFICAR FECHA")),"SIN VALOR AVANCE")</f>
        <v>CUMPLIDA</v>
      </c>
    </row>
    <row r="149" spans="1:19" ht="135.75">
      <c r="A149" s="258" t="s">
        <v>261</v>
      </c>
      <c r="B149" s="181" t="s">
        <v>31</v>
      </c>
      <c r="C149" s="487"/>
      <c r="D149" s="487"/>
      <c r="E149" s="482"/>
      <c r="F149" s="488"/>
      <c r="G149" s="482"/>
      <c r="H149" s="482"/>
      <c r="I149" s="182" t="s">
        <v>418</v>
      </c>
      <c r="J149" s="179" t="s">
        <v>419</v>
      </c>
      <c r="K149" s="259" t="s">
        <v>420</v>
      </c>
      <c r="L149" s="334">
        <v>3</v>
      </c>
      <c r="M149" s="180">
        <v>45870</v>
      </c>
      <c r="N149" s="180">
        <v>46022</v>
      </c>
      <c r="O149" s="275">
        <f t="shared" si="8"/>
        <v>21.714285714285715</v>
      </c>
      <c r="P149" s="334">
        <v>3</v>
      </c>
      <c r="Q149" s="259" t="s">
        <v>421</v>
      </c>
      <c r="R149" s="94">
        <f t="shared" si="7"/>
        <v>1</v>
      </c>
      <c r="S149" s="277" t="str">
        <f t="array" aca="1" ref="S149" ca="1">IF(ISNUMBER(R149),IF(R149=100%,"CUMPLIDA",IF(AND(ISNUMBER(N149),ISNUMBER(INDIRECT("FECHA_"&amp;$B149,1))), IF(N149&lt;=INDIRECT("FECHA_"&amp;$B149,1),"INCUMPLIDA","PROCESO"), "VERIFICAR FECHA")),"SIN VALOR AVANCE")</f>
        <v>CUMPLIDA</v>
      </c>
    </row>
    <row r="150" spans="1:19" ht="105.75">
      <c r="A150" s="258" t="s">
        <v>261</v>
      </c>
      <c r="B150" s="181" t="s">
        <v>31</v>
      </c>
      <c r="C150" s="504" t="s">
        <v>401</v>
      </c>
      <c r="D150" s="504" t="s">
        <v>422</v>
      </c>
      <c r="E150" s="482" t="s">
        <v>423</v>
      </c>
      <c r="F150" s="488" t="s">
        <v>371</v>
      </c>
      <c r="G150" s="482"/>
      <c r="H150" s="482" t="s">
        <v>424</v>
      </c>
      <c r="I150" s="260" t="s">
        <v>425</v>
      </c>
      <c r="J150" s="259" t="s">
        <v>426</v>
      </c>
      <c r="K150" s="259" t="s">
        <v>249</v>
      </c>
      <c r="L150" s="334">
        <v>4</v>
      </c>
      <c r="M150" s="261">
        <v>45870</v>
      </c>
      <c r="N150" s="261">
        <v>46235</v>
      </c>
      <c r="O150" s="275">
        <f t="shared" si="8"/>
        <v>52.142857142857146</v>
      </c>
      <c r="P150" s="334">
        <v>3</v>
      </c>
      <c r="Q150" s="259" t="s">
        <v>427</v>
      </c>
      <c r="R150" s="94">
        <f t="shared" si="7"/>
        <v>0.75</v>
      </c>
      <c r="S150" s="277" t="str">
        <f t="array" aca="1" ref="S150" ca="1">IF(ISNUMBER(R150),IF(R150=100%,"CUMPLIDA",IF(AND(ISNUMBER(N150),ISNUMBER(INDIRECT("FECHA_"&amp;$B150,1))), IF(N150&lt;=INDIRECT("FECHA_"&amp;$B150,1),"INCUMPLIDA","PROCESO"), "VERIFICAR FECHA")),"SIN VALOR AVANCE")</f>
        <v>PROCESO</v>
      </c>
    </row>
    <row r="151" spans="1:19" ht="45.75">
      <c r="A151" s="258" t="s">
        <v>261</v>
      </c>
      <c r="B151" s="181" t="s">
        <v>31</v>
      </c>
      <c r="C151" s="504"/>
      <c r="D151" s="504"/>
      <c r="E151" s="482"/>
      <c r="F151" s="488"/>
      <c r="G151" s="482"/>
      <c r="H151" s="482"/>
      <c r="I151" s="482" t="s">
        <v>428</v>
      </c>
      <c r="J151" s="259" t="s">
        <v>429</v>
      </c>
      <c r="K151" s="259" t="s">
        <v>430</v>
      </c>
      <c r="L151" s="334">
        <v>1</v>
      </c>
      <c r="M151" s="261">
        <v>45870</v>
      </c>
      <c r="N151" s="261">
        <v>46022</v>
      </c>
      <c r="O151" s="275">
        <f t="shared" si="8"/>
        <v>21.714285714285715</v>
      </c>
      <c r="P151" s="334">
        <v>1</v>
      </c>
      <c r="Q151" s="259" t="s">
        <v>431</v>
      </c>
      <c r="R151" s="94">
        <f t="shared" si="7"/>
        <v>1</v>
      </c>
      <c r="S151" s="277" t="str">
        <f t="array" aca="1" ref="S151" ca="1">IF(ISNUMBER(R151),IF(R151=100%,"CUMPLIDA",IF(AND(ISNUMBER(N151),ISNUMBER(INDIRECT("FECHA_"&amp;$B151,1))), IF(N151&lt;=INDIRECT("FECHA_"&amp;$B151,1),"INCUMPLIDA","PROCESO"), "VERIFICAR FECHA")),"SIN VALOR AVANCE")</f>
        <v>CUMPLIDA</v>
      </c>
    </row>
    <row r="152" spans="1:19" ht="60">
      <c r="A152" s="258" t="s">
        <v>261</v>
      </c>
      <c r="B152" s="181" t="s">
        <v>31</v>
      </c>
      <c r="C152" s="504"/>
      <c r="D152" s="504"/>
      <c r="E152" s="482"/>
      <c r="F152" s="488"/>
      <c r="G152" s="482"/>
      <c r="H152" s="482"/>
      <c r="I152" s="482"/>
      <c r="J152" s="259" t="s">
        <v>432</v>
      </c>
      <c r="K152" s="259" t="s">
        <v>433</v>
      </c>
      <c r="L152" s="334">
        <v>1</v>
      </c>
      <c r="M152" s="261">
        <v>46023</v>
      </c>
      <c r="N152" s="261">
        <v>46054</v>
      </c>
      <c r="O152" s="275">
        <f t="shared" si="8"/>
        <v>4.4285714285714288</v>
      </c>
      <c r="P152" s="334">
        <v>1</v>
      </c>
      <c r="Q152" s="259" t="s">
        <v>434</v>
      </c>
      <c r="R152" s="94">
        <f t="shared" si="7"/>
        <v>1</v>
      </c>
      <c r="S152" s="277" t="str">
        <f t="array" aca="1" ref="S152" ca="1">IF(ISNUMBER(R152),IF(R152=100%,"CUMPLIDA",IF(AND(ISNUMBER(N152),ISNUMBER(INDIRECT("FECHA_"&amp;$B152,1))), IF(N152&lt;=INDIRECT("FECHA_"&amp;$B152,1),"INCUMPLIDA","PROCESO"), "VERIFICAR FECHA")),"SIN VALOR AVANCE")</f>
        <v>CUMPLIDA</v>
      </c>
    </row>
    <row r="153" spans="1:19" ht="75.75">
      <c r="A153" s="258" t="s">
        <v>261</v>
      </c>
      <c r="B153" s="181" t="s">
        <v>31</v>
      </c>
      <c r="C153" s="504"/>
      <c r="D153" s="504"/>
      <c r="E153" s="482"/>
      <c r="F153" s="488"/>
      <c r="G153" s="482"/>
      <c r="H153" s="482"/>
      <c r="I153" s="260" t="s">
        <v>435</v>
      </c>
      <c r="J153" s="259" t="s">
        <v>436</v>
      </c>
      <c r="K153" s="259" t="s">
        <v>210</v>
      </c>
      <c r="L153" s="334">
        <v>1</v>
      </c>
      <c r="M153" s="261">
        <v>45870</v>
      </c>
      <c r="N153" s="261">
        <v>45961</v>
      </c>
      <c r="O153" s="275">
        <f t="shared" si="8"/>
        <v>13</v>
      </c>
      <c r="P153" s="334">
        <v>1</v>
      </c>
      <c r="Q153" s="259" t="s">
        <v>431</v>
      </c>
      <c r="R153" s="94">
        <f t="shared" si="7"/>
        <v>1</v>
      </c>
      <c r="S153" s="277" t="str">
        <f t="array" aca="1" ref="S153" ca="1">IF(ISNUMBER(R153),IF(R153=100%,"CUMPLIDA",IF(AND(ISNUMBER(N153),ISNUMBER(INDIRECT("FECHA_"&amp;$B153,1))), IF(N153&lt;=INDIRECT("FECHA_"&amp;$B153,1),"INCUMPLIDA","PROCESO"), "VERIFICAR FECHA")),"SIN VALOR AVANCE")</f>
        <v>CUMPLIDA</v>
      </c>
    </row>
    <row r="154" spans="1:19" ht="90.75">
      <c r="A154" s="258" t="s">
        <v>261</v>
      </c>
      <c r="B154" s="181" t="s">
        <v>31</v>
      </c>
      <c r="C154" s="504"/>
      <c r="D154" s="504"/>
      <c r="E154" s="482"/>
      <c r="F154" s="488"/>
      <c r="G154" s="482"/>
      <c r="H154" s="482"/>
      <c r="I154" s="260" t="s">
        <v>437</v>
      </c>
      <c r="J154" s="259" t="s">
        <v>438</v>
      </c>
      <c r="K154" s="310" t="s">
        <v>439</v>
      </c>
      <c r="L154" s="334">
        <v>6</v>
      </c>
      <c r="M154" s="261">
        <v>45870</v>
      </c>
      <c r="N154" s="261">
        <v>46235</v>
      </c>
      <c r="O154" s="275">
        <f t="shared" si="8"/>
        <v>52.142857142857146</v>
      </c>
      <c r="P154" s="334">
        <v>5</v>
      </c>
      <c r="Q154" s="287" t="s">
        <v>440</v>
      </c>
      <c r="R154" s="94">
        <f t="shared" si="7"/>
        <v>0.83333333333333337</v>
      </c>
      <c r="S154" s="277" t="str">
        <f t="array" aca="1" ref="S154" ca="1">IF(ISNUMBER(R154),IF(R154=100%,"CUMPLIDA",IF(AND(ISNUMBER(N154),ISNUMBER(INDIRECT("FECHA_"&amp;$B154,1))), IF(N154&lt;=INDIRECT("FECHA_"&amp;$B154,1),"INCUMPLIDA","PROCESO"), "VERIFICAR FECHA")),"SIN VALOR AVANCE")</f>
        <v>PROCESO</v>
      </c>
    </row>
    <row r="155" spans="1:19" ht="90.75">
      <c r="A155" s="258" t="s">
        <v>261</v>
      </c>
      <c r="B155" s="181" t="s">
        <v>31</v>
      </c>
      <c r="C155" s="504" t="s">
        <v>401</v>
      </c>
      <c r="D155" s="504" t="s">
        <v>422</v>
      </c>
      <c r="E155" s="482" t="s">
        <v>441</v>
      </c>
      <c r="F155" s="488" t="s">
        <v>371</v>
      </c>
      <c r="G155" s="482"/>
      <c r="H155" s="482" t="s">
        <v>442</v>
      </c>
      <c r="I155" s="260" t="s">
        <v>443</v>
      </c>
      <c r="J155" s="259" t="s">
        <v>438</v>
      </c>
      <c r="K155" s="310" t="s">
        <v>439</v>
      </c>
      <c r="L155" s="334">
        <v>6</v>
      </c>
      <c r="M155" s="261">
        <v>45870</v>
      </c>
      <c r="N155" s="261">
        <v>46235</v>
      </c>
      <c r="O155" s="275">
        <f t="shared" si="8"/>
        <v>52.142857142857146</v>
      </c>
      <c r="P155" s="334">
        <v>5</v>
      </c>
      <c r="Q155" s="287" t="s">
        <v>444</v>
      </c>
      <c r="R155" s="94">
        <f t="shared" si="7"/>
        <v>0.83333333333333337</v>
      </c>
      <c r="S155" s="277" t="str">
        <f t="array" aca="1" ref="S155" ca="1">IF(ISNUMBER(R155),IF(R155=100%,"CUMPLIDA",IF(AND(ISNUMBER(N155),ISNUMBER(INDIRECT("FECHA_"&amp;$B155,1))), IF(N155&lt;=INDIRECT("FECHA_"&amp;$B155,1),"INCUMPLIDA","PROCESO"), "VERIFICAR FECHA")),"SIN VALOR AVANCE")</f>
        <v>PROCESO</v>
      </c>
    </row>
    <row r="156" spans="1:19" ht="90.75">
      <c r="A156" s="258" t="s">
        <v>261</v>
      </c>
      <c r="B156" s="181" t="s">
        <v>31</v>
      </c>
      <c r="C156" s="504"/>
      <c r="D156" s="504"/>
      <c r="E156" s="482"/>
      <c r="F156" s="488"/>
      <c r="G156" s="482"/>
      <c r="H156" s="482"/>
      <c r="I156" s="260" t="s">
        <v>445</v>
      </c>
      <c r="J156" s="259" t="s">
        <v>446</v>
      </c>
      <c r="K156" s="259" t="s">
        <v>249</v>
      </c>
      <c r="L156" s="334">
        <v>4</v>
      </c>
      <c r="M156" s="261">
        <v>45839</v>
      </c>
      <c r="N156" s="261">
        <v>46204</v>
      </c>
      <c r="O156" s="275">
        <f t="shared" si="8"/>
        <v>52.142857142857146</v>
      </c>
      <c r="P156" s="334">
        <v>4</v>
      </c>
      <c r="Q156" s="287" t="s">
        <v>447</v>
      </c>
      <c r="R156" s="94">
        <f t="shared" si="7"/>
        <v>1</v>
      </c>
      <c r="S156" s="277" t="str">
        <f t="array" aca="1" ref="S156" ca="1">IF(ISNUMBER(R156),IF(R156=100%,"CUMPLIDA",IF(AND(ISNUMBER(N156),ISNUMBER(INDIRECT("FECHA_"&amp;$B156,1))), IF(N156&lt;=INDIRECT("FECHA_"&amp;$B156,1),"INCUMPLIDA","PROCESO"), "VERIFICAR FECHA")),"SIN VALOR AVANCE")</f>
        <v>CUMPLIDA</v>
      </c>
    </row>
    <row r="157" spans="1:19" ht="45.75">
      <c r="A157" s="258" t="s">
        <v>261</v>
      </c>
      <c r="B157" s="181" t="s">
        <v>31</v>
      </c>
      <c r="C157" s="504"/>
      <c r="D157" s="504"/>
      <c r="E157" s="482"/>
      <c r="F157" s="488"/>
      <c r="G157" s="482"/>
      <c r="H157" s="482"/>
      <c r="I157" s="482" t="s">
        <v>448</v>
      </c>
      <c r="J157" s="259" t="s">
        <v>429</v>
      </c>
      <c r="K157" s="259" t="s">
        <v>430</v>
      </c>
      <c r="L157" s="334">
        <v>1</v>
      </c>
      <c r="M157" s="261">
        <v>45870</v>
      </c>
      <c r="N157" s="261">
        <v>46022</v>
      </c>
      <c r="O157" s="275">
        <f t="shared" si="8"/>
        <v>21.714285714285715</v>
      </c>
      <c r="P157" s="334">
        <v>1</v>
      </c>
      <c r="Q157" s="259" t="s">
        <v>431</v>
      </c>
      <c r="R157" s="94">
        <f t="shared" si="7"/>
        <v>1</v>
      </c>
      <c r="S157" s="277" t="str">
        <f t="array" aca="1" ref="S157" ca="1">IF(ISNUMBER(R157),IF(R157=100%,"CUMPLIDA",IF(AND(ISNUMBER(N157),ISNUMBER(INDIRECT("FECHA_"&amp;$B157,1))), IF(N157&lt;=INDIRECT("FECHA_"&amp;$B157,1),"INCUMPLIDA","PROCESO"), "VERIFICAR FECHA")),"SIN VALOR AVANCE")</f>
        <v>CUMPLIDA</v>
      </c>
    </row>
    <row r="158" spans="1:19" ht="60">
      <c r="A158" s="258" t="s">
        <v>261</v>
      </c>
      <c r="B158" s="181" t="s">
        <v>31</v>
      </c>
      <c r="C158" s="504"/>
      <c r="D158" s="504"/>
      <c r="E158" s="482"/>
      <c r="F158" s="488"/>
      <c r="G158" s="482"/>
      <c r="H158" s="482"/>
      <c r="I158" s="482"/>
      <c r="J158" s="259" t="s">
        <v>432</v>
      </c>
      <c r="K158" s="259" t="s">
        <v>433</v>
      </c>
      <c r="L158" s="334">
        <v>1</v>
      </c>
      <c r="M158" s="261">
        <v>46023</v>
      </c>
      <c r="N158" s="261">
        <v>46054</v>
      </c>
      <c r="O158" s="275">
        <f t="shared" si="8"/>
        <v>4.4285714285714288</v>
      </c>
      <c r="P158" s="334">
        <v>1</v>
      </c>
      <c r="Q158" s="259" t="s">
        <v>434</v>
      </c>
      <c r="R158" s="94">
        <f t="shared" si="7"/>
        <v>1</v>
      </c>
      <c r="S158" s="277" t="str">
        <f t="array" aca="1" ref="S158" ca="1">IF(ISNUMBER(R158),IF(R158=100%,"CUMPLIDA",IF(AND(ISNUMBER(N158),ISNUMBER(INDIRECT("FECHA_"&amp;$B158,1))), IF(N158&lt;=INDIRECT("FECHA_"&amp;$B158,1),"INCUMPLIDA","PROCESO"), "VERIFICAR FECHA")),"SIN VALOR AVANCE")</f>
        <v>CUMPLIDA</v>
      </c>
    </row>
    <row r="159" spans="1:19" ht="75.75">
      <c r="A159" s="258" t="s">
        <v>261</v>
      </c>
      <c r="B159" s="181" t="s">
        <v>31</v>
      </c>
      <c r="C159" s="504"/>
      <c r="D159" s="504"/>
      <c r="E159" s="482"/>
      <c r="F159" s="488"/>
      <c r="G159" s="482"/>
      <c r="H159" s="482"/>
      <c r="I159" s="260" t="s">
        <v>449</v>
      </c>
      <c r="J159" s="259" t="s">
        <v>450</v>
      </c>
      <c r="K159" s="259" t="s">
        <v>210</v>
      </c>
      <c r="L159" s="334">
        <v>1</v>
      </c>
      <c r="M159" s="261">
        <v>45870</v>
      </c>
      <c r="N159" s="261">
        <v>45961</v>
      </c>
      <c r="O159" s="275">
        <f t="shared" si="8"/>
        <v>13</v>
      </c>
      <c r="P159" s="334">
        <v>1</v>
      </c>
      <c r="Q159" s="259" t="s">
        <v>431</v>
      </c>
      <c r="R159" s="94">
        <f t="shared" si="7"/>
        <v>1</v>
      </c>
      <c r="S159" s="277" t="str">
        <f t="array" aca="1" ref="S159" ca="1">IF(ISNUMBER(R159),IF(R159=100%,"CUMPLIDA",IF(AND(ISNUMBER(N159),ISNUMBER(INDIRECT("FECHA_"&amp;$B159,1))), IF(N159&lt;=INDIRECT("FECHA_"&amp;$B159,1),"INCUMPLIDA","PROCESO"), "VERIFICAR FECHA")),"SIN VALOR AVANCE")</f>
        <v>CUMPLIDA</v>
      </c>
    </row>
    <row r="160" spans="1:19" ht="165.75">
      <c r="A160" s="258" t="s">
        <v>261</v>
      </c>
      <c r="B160" s="181" t="s">
        <v>31</v>
      </c>
      <c r="C160" s="504" t="s">
        <v>451</v>
      </c>
      <c r="D160" s="504" t="s">
        <v>452</v>
      </c>
      <c r="E160" s="526" t="s">
        <v>453</v>
      </c>
      <c r="F160" s="527" t="s">
        <v>454</v>
      </c>
      <c r="G160" s="526"/>
      <c r="H160" s="482" t="s">
        <v>455</v>
      </c>
      <c r="I160" s="493" t="s">
        <v>456</v>
      </c>
      <c r="J160" s="179" t="s">
        <v>457</v>
      </c>
      <c r="K160" s="259" t="s">
        <v>458</v>
      </c>
      <c r="L160" s="334">
        <v>1</v>
      </c>
      <c r="M160" s="186">
        <v>45945</v>
      </c>
      <c r="N160" s="186">
        <v>46112</v>
      </c>
      <c r="O160" s="275">
        <f t="shared" si="8"/>
        <v>23.857142857142858</v>
      </c>
      <c r="P160" s="334">
        <v>1</v>
      </c>
      <c r="Q160" s="259" t="s">
        <v>459</v>
      </c>
      <c r="R160" s="94">
        <f t="shared" si="7"/>
        <v>1</v>
      </c>
      <c r="S160" s="277" t="str">
        <f t="array" aca="1" ref="S160" ca="1">IF(ISNUMBER(R160),IF(R160=100%,"CUMPLIDA",IF(AND(ISNUMBER(N160),ISNUMBER(INDIRECT("FECHA_"&amp;$B160,1))), IF(N160&lt;=INDIRECT("FECHA_"&amp;$B160,1),"INCUMPLIDA","PROCESO"), "VERIFICAR FECHA")),"SIN VALOR AVANCE")</f>
        <v>CUMPLIDA</v>
      </c>
    </row>
    <row r="161" spans="1:19" ht="165.75">
      <c r="A161" s="258" t="s">
        <v>261</v>
      </c>
      <c r="B161" s="181" t="s">
        <v>31</v>
      </c>
      <c r="C161" s="504"/>
      <c r="D161" s="504"/>
      <c r="E161" s="526"/>
      <c r="F161" s="527"/>
      <c r="G161" s="526"/>
      <c r="H161" s="482"/>
      <c r="I161" s="494"/>
      <c r="J161" s="179" t="s">
        <v>460</v>
      </c>
      <c r="K161" s="276" t="s">
        <v>461</v>
      </c>
      <c r="L161" s="334">
        <v>1</v>
      </c>
      <c r="M161" s="186">
        <v>45945</v>
      </c>
      <c r="N161" s="186">
        <v>46173</v>
      </c>
      <c r="O161" s="275">
        <f t="shared" si="8"/>
        <v>32.571428571428569</v>
      </c>
      <c r="P161" s="334">
        <v>1</v>
      </c>
      <c r="Q161" s="259" t="s">
        <v>459</v>
      </c>
      <c r="R161" s="94">
        <f t="shared" si="7"/>
        <v>1</v>
      </c>
      <c r="S161" s="277" t="str">
        <f t="array" aca="1" ref="S161" ca="1">IF(ISNUMBER(R161),IF(R161=100%,"CUMPLIDA",IF(AND(ISNUMBER(N161),ISNUMBER(INDIRECT("FECHA_"&amp;$B161,1))), IF(N161&lt;=INDIRECT("FECHA_"&amp;$B161,1),"INCUMPLIDA","PROCESO"), "VERIFICAR FECHA")),"SIN VALOR AVANCE")</f>
        <v>CUMPLIDA</v>
      </c>
    </row>
    <row r="162" spans="1:19" ht="75">
      <c r="A162" s="270" t="s">
        <v>261</v>
      </c>
      <c r="B162" s="271" t="s">
        <v>31</v>
      </c>
      <c r="C162" s="495" t="s">
        <v>203</v>
      </c>
      <c r="D162" s="495" t="s">
        <v>462</v>
      </c>
      <c r="E162" s="498" t="s">
        <v>463</v>
      </c>
      <c r="F162" s="501" t="s">
        <v>352</v>
      </c>
      <c r="G162" s="498"/>
      <c r="H162" s="498" t="s">
        <v>464</v>
      </c>
      <c r="I162" s="493" t="s">
        <v>465</v>
      </c>
      <c r="J162" s="259" t="s">
        <v>466</v>
      </c>
      <c r="K162" s="259" t="s">
        <v>467</v>
      </c>
      <c r="L162" s="332">
        <v>7</v>
      </c>
      <c r="M162" s="261">
        <v>46023</v>
      </c>
      <c r="N162" s="261">
        <v>46234</v>
      </c>
      <c r="O162" s="277">
        <v>30</v>
      </c>
      <c r="P162" s="335">
        <v>6</v>
      </c>
      <c r="Q162" s="259" t="s">
        <v>468</v>
      </c>
      <c r="R162" s="94">
        <f t="shared" si="7"/>
        <v>0.8571428571428571</v>
      </c>
      <c r="S162" s="277" t="str">
        <f t="array" aca="1" ref="S162" ca="1">IF(ISNUMBER(R162),IF(R162=100%,"CUMPLIDA",IF(AND(ISNUMBER(N162),ISNUMBER(INDIRECT("FECHA_"&amp;$B162,1))), IF(N162&lt;=INDIRECT("FECHA_"&amp;$B162,1),"INCUMPLIDA","PROCESO"), "VERIFICAR FECHA")),"SIN VALOR AVANCE")</f>
        <v>PROCESO</v>
      </c>
    </row>
    <row r="163" spans="1:19" ht="90.75">
      <c r="A163" s="270" t="s">
        <v>261</v>
      </c>
      <c r="B163" s="271" t="s">
        <v>31</v>
      </c>
      <c r="C163" s="496"/>
      <c r="D163" s="496" t="s">
        <v>462</v>
      </c>
      <c r="E163" s="499"/>
      <c r="F163" s="502"/>
      <c r="G163" s="499"/>
      <c r="H163" s="499"/>
      <c r="I163" s="494"/>
      <c r="J163" s="259" t="s">
        <v>469</v>
      </c>
      <c r="K163" s="259" t="s">
        <v>470</v>
      </c>
      <c r="L163" s="332">
        <v>1</v>
      </c>
      <c r="M163" s="261">
        <v>46242</v>
      </c>
      <c r="N163" s="261">
        <v>46305</v>
      </c>
      <c r="O163" s="277">
        <v>9</v>
      </c>
      <c r="P163" s="335">
        <v>0</v>
      </c>
      <c r="Q163" s="259" t="s">
        <v>471</v>
      </c>
      <c r="R163" s="94">
        <f t="shared" si="7"/>
        <v>0</v>
      </c>
      <c r="S163" s="277" t="str">
        <f t="array" aca="1" ref="S163" ca="1">IF(ISNUMBER(R163),IF(R163=100%,"CUMPLIDA",IF(AND(ISNUMBER(N163),ISNUMBER(INDIRECT("FECHA_"&amp;$B163,1))), IF(N163&lt;=INDIRECT("FECHA_"&amp;$B163,1),"INCUMPLIDA","PROCESO"), "VERIFICAR FECHA")),"SIN VALOR AVANCE")</f>
        <v>PROCESO</v>
      </c>
    </row>
    <row r="164" spans="1:19" ht="120">
      <c r="A164" s="270" t="s">
        <v>261</v>
      </c>
      <c r="B164" s="271" t="s">
        <v>31</v>
      </c>
      <c r="C164" s="496"/>
      <c r="D164" s="496" t="s">
        <v>472</v>
      </c>
      <c r="E164" s="499"/>
      <c r="F164" s="502"/>
      <c r="G164" s="499"/>
      <c r="H164" s="499"/>
      <c r="I164" s="273" t="s">
        <v>473</v>
      </c>
      <c r="J164" s="303" t="s">
        <v>474</v>
      </c>
      <c r="K164" s="303" t="s">
        <v>475</v>
      </c>
      <c r="L164" s="332">
        <v>2</v>
      </c>
      <c r="M164" s="261">
        <v>46054</v>
      </c>
      <c r="N164" s="261">
        <v>46142</v>
      </c>
      <c r="O164" s="98">
        <v>13</v>
      </c>
      <c r="P164" s="335">
        <v>2</v>
      </c>
      <c r="Q164" s="259" t="s">
        <v>468</v>
      </c>
      <c r="R164" s="94">
        <f t="shared" si="7"/>
        <v>1</v>
      </c>
      <c r="S164" s="277" t="str">
        <f t="array" aca="1" ref="S164" ca="1">IF(ISNUMBER(R164),IF(R164=100%,"CUMPLIDA",IF(AND(ISNUMBER(N164),ISNUMBER(INDIRECT("FECHA_"&amp;$B164,1))), IF(N164&lt;=INDIRECT("FECHA_"&amp;$B164,1),"INCUMPLIDA","PROCESO"), "VERIFICAR FECHA")),"SIN VALOR AVANCE")</f>
        <v>CUMPLIDA</v>
      </c>
    </row>
    <row r="165" spans="1:19" ht="75.75">
      <c r="A165" s="270" t="s">
        <v>261</v>
      </c>
      <c r="B165" s="271" t="s">
        <v>31</v>
      </c>
      <c r="C165" s="496"/>
      <c r="D165" s="496" t="s">
        <v>472</v>
      </c>
      <c r="E165" s="499"/>
      <c r="F165" s="502"/>
      <c r="G165" s="499"/>
      <c r="H165" s="499"/>
      <c r="I165" s="493" t="s">
        <v>476</v>
      </c>
      <c r="J165" s="259" t="s">
        <v>477</v>
      </c>
      <c r="K165" s="259" t="s">
        <v>478</v>
      </c>
      <c r="L165" s="332">
        <v>5</v>
      </c>
      <c r="M165" s="261">
        <v>46082</v>
      </c>
      <c r="N165" s="261">
        <v>46234</v>
      </c>
      <c r="O165" s="277">
        <v>32</v>
      </c>
      <c r="P165" s="335">
        <v>4</v>
      </c>
      <c r="Q165" s="259" t="s">
        <v>479</v>
      </c>
      <c r="R165" s="94">
        <f t="shared" si="7"/>
        <v>0.8</v>
      </c>
      <c r="S165" s="277" t="str">
        <f t="array" aca="1" ref="S165" ca="1">IF(ISNUMBER(R165),IF(R165=100%,"CUMPLIDA",IF(AND(ISNUMBER(N165),ISNUMBER(INDIRECT("FECHA_"&amp;$B165,1))), IF(N165&lt;=INDIRECT("FECHA_"&amp;$B165,1),"INCUMPLIDA","PROCESO"), "VERIFICAR FECHA")),"SIN VALOR AVANCE")</f>
        <v>PROCESO</v>
      </c>
    </row>
    <row r="166" spans="1:19" ht="45.75">
      <c r="A166" s="270" t="s">
        <v>261</v>
      </c>
      <c r="B166" s="271" t="s">
        <v>31</v>
      </c>
      <c r="C166" s="496"/>
      <c r="D166" s="496" t="s">
        <v>462</v>
      </c>
      <c r="E166" s="499"/>
      <c r="F166" s="502"/>
      <c r="G166" s="499"/>
      <c r="H166" s="499"/>
      <c r="I166" s="561"/>
      <c r="J166" s="303" t="s">
        <v>480</v>
      </c>
      <c r="K166" s="303" t="s">
        <v>481</v>
      </c>
      <c r="L166" s="412">
        <v>1</v>
      </c>
      <c r="M166" s="413">
        <v>46054</v>
      </c>
      <c r="N166" s="413">
        <v>46234</v>
      </c>
      <c r="O166" s="98">
        <v>26</v>
      </c>
      <c r="P166" s="412">
        <v>1</v>
      </c>
      <c r="Q166" s="303" t="s">
        <v>482</v>
      </c>
      <c r="R166" s="94">
        <f t="shared" si="7"/>
        <v>1</v>
      </c>
      <c r="S166" s="277" t="str">
        <f t="array" aca="1" ref="S166" ca="1">IF(ISNUMBER(R166),IF(R166=100%,"CUMPLIDA",IF(AND(ISNUMBER(N166),ISNUMBER(INDIRECT("FECHA_"&amp;$B166,1))), IF(N166&lt;=INDIRECT("FECHA_"&amp;$B166,1),"INCUMPLIDA","PROCESO"), "VERIFICAR FECHA")),"SIN VALOR AVANCE")</f>
        <v>CUMPLIDA</v>
      </c>
    </row>
    <row r="167" spans="1:19" ht="120">
      <c r="A167" s="300" t="s">
        <v>261</v>
      </c>
      <c r="B167" s="299" t="s">
        <v>31</v>
      </c>
      <c r="C167" s="496"/>
      <c r="D167" s="496" t="s">
        <v>462</v>
      </c>
      <c r="E167" s="499"/>
      <c r="F167" s="502"/>
      <c r="G167" s="499"/>
      <c r="H167" s="499"/>
      <c r="I167" s="414" t="s">
        <v>483</v>
      </c>
      <c r="J167" s="415" t="s">
        <v>484</v>
      </c>
      <c r="K167" s="415" t="s">
        <v>485</v>
      </c>
      <c r="L167" s="416">
        <v>10</v>
      </c>
      <c r="M167" s="417">
        <v>46054</v>
      </c>
      <c r="N167" s="417">
        <v>46356</v>
      </c>
      <c r="O167" s="418">
        <v>42</v>
      </c>
      <c r="P167" s="419">
        <v>0</v>
      </c>
      <c r="Q167" s="415" t="s">
        <v>486</v>
      </c>
      <c r="R167" s="420">
        <f>P167/L167</f>
        <v>0</v>
      </c>
      <c r="S167" s="98" t="str">
        <f t="array" aca="1" ref="S167" ca="1">IF(ISNUMBER(R167),IF(R167=100%,"CUMPLIDA",IF(AND(ISNUMBER(N167),ISNUMBER(INDIRECT("FECHA_"&amp;$B167,1))), IF(N167&lt;=INDIRECT("FECHA_"&amp;$B167,1),"INCUMPLIDA","PROCESO"), "VERIFICAR FECHA")),"SIN VALOR AVANCE")</f>
        <v>PROCESO</v>
      </c>
    </row>
    <row r="168" spans="1:19" ht="135.75">
      <c r="A168" s="270" t="s">
        <v>261</v>
      </c>
      <c r="B168" s="271" t="s">
        <v>31</v>
      </c>
      <c r="C168" s="504" t="s">
        <v>244</v>
      </c>
      <c r="D168" s="504" t="s">
        <v>487</v>
      </c>
      <c r="E168" s="560" t="s">
        <v>488</v>
      </c>
      <c r="F168" s="508"/>
      <c r="G168" s="560"/>
      <c r="H168" s="506" t="s">
        <v>489</v>
      </c>
      <c r="I168" s="507" t="s">
        <v>490</v>
      </c>
      <c r="J168" s="179" t="s">
        <v>491</v>
      </c>
      <c r="K168" s="259" t="s">
        <v>492</v>
      </c>
      <c r="L168" s="332">
        <v>1</v>
      </c>
      <c r="M168" s="180">
        <v>46204</v>
      </c>
      <c r="N168" s="180">
        <v>46264</v>
      </c>
      <c r="O168" s="275">
        <f>(N168-M168)/7</f>
        <v>8.5714285714285712</v>
      </c>
      <c r="P168" s="332">
        <v>0</v>
      </c>
      <c r="Q168" s="259" t="s">
        <v>493</v>
      </c>
      <c r="R168" s="94">
        <f t="shared" ref="R168:R231" si="9">P168/L168</f>
        <v>0</v>
      </c>
      <c r="S168" s="277" t="str">
        <f t="array" aca="1" ref="S168" ca="1">IF(ISNUMBER(R168),IF(R168=100%,"CUMPLIDA",IF(AND(ISNUMBER(N168),ISNUMBER(INDIRECT("FECHA_"&amp;$B168,1))), IF(N168&lt;=INDIRECT("FECHA_"&amp;$B168,1),"INCUMPLIDA","PROCESO"), "VERIFICAR FECHA")),"SIN VALOR AVANCE")</f>
        <v>PROCESO</v>
      </c>
    </row>
    <row r="169" spans="1:19" ht="135.75">
      <c r="A169" s="270" t="s">
        <v>261</v>
      </c>
      <c r="B169" s="271" t="s">
        <v>31</v>
      </c>
      <c r="C169" s="504"/>
      <c r="D169" s="504"/>
      <c r="E169" s="560"/>
      <c r="F169" s="508"/>
      <c r="G169" s="560"/>
      <c r="H169" s="506"/>
      <c r="I169" s="507"/>
      <c r="J169" s="179" t="s">
        <v>494</v>
      </c>
      <c r="K169" s="259" t="s">
        <v>495</v>
      </c>
      <c r="L169" s="332">
        <v>1</v>
      </c>
      <c r="M169" s="180">
        <v>46266</v>
      </c>
      <c r="N169" s="180">
        <v>46387</v>
      </c>
      <c r="O169" s="275">
        <f t="shared" ref="O169:O232" si="10">(N169-M169)/7</f>
        <v>17.285714285714285</v>
      </c>
      <c r="P169" s="332">
        <v>0</v>
      </c>
      <c r="Q169" s="259" t="s">
        <v>493</v>
      </c>
      <c r="R169" s="94">
        <f t="shared" si="9"/>
        <v>0</v>
      </c>
      <c r="S169" s="277" t="str">
        <f t="array" aca="1" ref="S169" ca="1">IF(ISNUMBER(R169),IF(R169=100%,"CUMPLIDA",IF(AND(ISNUMBER(N169),ISNUMBER(INDIRECT("FECHA_"&amp;$B169,1))), IF(N169&lt;=INDIRECT("FECHA_"&amp;$B169,1),"INCUMPLIDA","PROCESO"), "VERIFICAR FECHA")),"SIN VALOR AVANCE")</f>
        <v>PROCESO</v>
      </c>
    </row>
    <row r="170" spans="1:19" ht="105">
      <c r="A170" s="270" t="s">
        <v>261</v>
      </c>
      <c r="B170" s="271" t="s">
        <v>31</v>
      </c>
      <c r="C170" s="504" t="s">
        <v>244</v>
      </c>
      <c r="D170" s="504" t="s">
        <v>487</v>
      </c>
      <c r="E170" s="507" t="s">
        <v>496</v>
      </c>
      <c r="F170" s="562"/>
      <c r="G170" s="507"/>
      <c r="H170" s="482" t="s">
        <v>497</v>
      </c>
      <c r="I170" s="507" t="s">
        <v>498</v>
      </c>
      <c r="J170" s="179" t="s">
        <v>499</v>
      </c>
      <c r="K170" s="259" t="s">
        <v>500</v>
      </c>
      <c r="L170" s="332">
        <v>1</v>
      </c>
      <c r="M170" s="180">
        <v>46237</v>
      </c>
      <c r="N170" s="180">
        <v>46280</v>
      </c>
      <c r="O170" s="275">
        <f t="shared" si="10"/>
        <v>6.1428571428571432</v>
      </c>
      <c r="P170" s="332">
        <v>0</v>
      </c>
      <c r="Q170" s="259" t="s">
        <v>501</v>
      </c>
      <c r="R170" s="94">
        <f t="shared" si="9"/>
        <v>0</v>
      </c>
      <c r="S170" s="277" t="str">
        <f t="array" aca="1" ref="S170" ca="1">IF(ISNUMBER(R170),IF(R170=100%,"CUMPLIDA",IF(AND(ISNUMBER(N170),ISNUMBER(INDIRECT("FECHA_"&amp;$B170,1))), IF(N170&lt;=INDIRECT("FECHA_"&amp;$B170,1),"INCUMPLIDA","PROCESO"), "VERIFICAR FECHA")),"SIN VALOR AVANCE")</f>
        <v>PROCESO</v>
      </c>
    </row>
    <row r="171" spans="1:19" ht="120">
      <c r="A171" s="270" t="s">
        <v>261</v>
      </c>
      <c r="B171" s="271" t="s">
        <v>31</v>
      </c>
      <c r="C171" s="504"/>
      <c r="D171" s="504"/>
      <c r="E171" s="507"/>
      <c r="F171" s="562"/>
      <c r="G171" s="507"/>
      <c r="H171" s="482"/>
      <c r="I171" s="507"/>
      <c r="J171" s="179" t="s">
        <v>502</v>
      </c>
      <c r="K171" s="259" t="s">
        <v>500</v>
      </c>
      <c r="L171" s="332">
        <v>1</v>
      </c>
      <c r="M171" s="180">
        <v>46218</v>
      </c>
      <c r="N171" s="180">
        <v>46326</v>
      </c>
      <c r="O171" s="275">
        <f t="shared" si="10"/>
        <v>15.428571428571429</v>
      </c>
      <c r="P171" s="332">
        <v>0</v>
      </c>
      <c r="Q171" s="259" t="s">
        <v>501</v>
      </c>
      <c r="R171" s="94">
        <f t="shared" si="9"/>
        <v>0</v>
      </c>
      <c r="S171" s="277" t="str">
        <f t="array" aca="1" ref="S171" ca="1">IF(ISNUMBER(R171),IF(R171=100%,"CUMPLIDA",IF(AND(ISNUMBER(N171),ISNUMBER(INDIRECT("FECHA_"&amp;$B171,1))), IF(N171&lt;=INDIRECT("FECHA_"&amp;$B171,1),"INCUMPLIDA","PROCESO"), "VERIFICAR FECHA")),"SIN VALOR AVANCE")</f>
        <v>PROCESO</v>
      </c>
    </row>
    <row r="172" spans="1:19" ht="150">
      <c r="A172" s="270" t="s">
        <v>261</v>
      </c>
      <c r="B172" s="271" t="s">
        <v>31</v>
      </c>
      <c r="C172" s="487" t="s">
        <v>244</v>
      </c>
      <c r="D172" s="487" t="s">
        <v>503</v>
      </c>
      <c r="E172" s="531" t="s">
        <v>504</v>
      </c>
      <c r="F172" s="488"/>
      <c r="G172" s="531"/>
      <c r="H172" s="482" t="s">
        <v>505</v>
      </c>
      <c r="I172" s="507" t="s">
        <v>506</v>
      </c>
      <c r="J172" s="179" t="s">
        <v>507</v>
      </c>
      <c r="K172" s="259" t="s">
        <v>508</v>
      </c>
      <c r="L172" s="332">
        <v>6</v>
      </c>
      <c r="M172" s="180">
        <v>46204</v>
      </c>
      <c r="N172" s="180">
        <v>46356</v>
      </c>
      <c r="O172" s="275">
        <f t="shared" si="10"/>
        <v>21.714285714285715</v>
      </c>
      <c r="P172" s="332">
        <v>0</v>
      </c>
      <c r="Q172" s="259" t="s">
        <v>509</v>
      </c>
      <c r="R172" s="94">
        <f t="shared" si="9"/>
        <v>0</v>
      </c>
      <c r="S172" s="277" t="str">
        <f t="array" aca="1" ref="S172" ca="1">IF(ISNUMBER(R172),IF(R172=100%,"CUMPLIDA",IF(AND(ISNUMBER(N172),ISNUMBER(INDIRECT("FECHA_"&amp;$B172,1))), IF(N172&lt;=INDIRECT("FECHA_"&amp;$B172,1),"INCUMPLIDA","PROCESO"), "VERIFICAR FECHA")),"SIN VALOR AVANCE")</f>
        <v>PROCESO</v>
      </c>
    </row>
    <row r="173" spans="1:19" ht="150">
      <c r="A173" s="270" t="s">
        <v>261</v>
      </c>
      <c r="B173" s="271" t="s">
        <v>31</v>
      </c>
      <c r="C173" s="487"/>
      <c r="D173" s="487"/>
      <c r="E173" s="531"/>
      <c r="F173" s="488"/>
      <c r="G173" s="531"/>
      <c r="H173" s="482"/>
      <c r="I173" s="507"/>
      <c r="J173" s="179" t="s">
        <v>510</v>
      </c>
      <c r="K173" s="179" t="s">
        <v>508</v>
      </c>
      <c r="L173" s="332">
        <v>2</v>
      </c>
      <c r="M173" s="180">
        <v>46204</v>
      </c>
      <c r="N173" s="180">
        <v>46326</v>
      </c>
      <c r="O173" s="275">
        <f t="shared" si="10"/>
        <v>17.428571428571427</v>
      </c>
      <c r="P173" s="332">
        <v>0</v>
      </c>
      <c r="Q173" s="259" t="s">
        <v>509</v>
      </c>
      <c r="R173" s="94">
        <f t="shared" si="9"/>
        <v>0</v>
      </c>
      <c r="S173" s="277" t="str">
        <f t="array" aca="1" ref="S173" ca="1">IF(ISNUMBER(R173),IF(R173=100%,"CUMPLIDA",IF(AND(ISNUMBER(N173),ISNUMBER(INDIRECT("FECHA_"&amp;$B173,1))), IF(N173&lt;=INDIRECT("FECHA_"&amp;$B173,1),"INCUMPLIDA","PROCESO"), "VERIFICAR FECHA")),"SIN VALOR AVANCE")</f>
        <v>PROCESO</v>
      </c>
    </row>
    <row r="174" spans="1:19" ht="105.75">
      <c r="A174" s="270" t="s">
        <v>261</v>
      </c>
      <c r="B174" s="271" t="s">
        <v>31</v>
      </c>
      <c r="C174" s="487"/>
      <c r="D174" s="487"/>
      <c r="E174" s="531"/>
      <c r="F174" s="488"/>
      <c r="G174" s="531"/>
      <c r="H174" s="482"/>
      <c r="I174" s="182" t="s">
        <v>511</v>
      </c>
      <c r="J174" s="179" t="s">
        <v>512</v>
      </c>
      <c r="K174" s="259" t="s">
        <v>513</v>
      </c>
      <c r="L174" s="332">
        <v>1</v>
      </c>
      <c r="M174" s="180">
        <v>46204</v>
      </c>
      <c r="N174" s="180">
        <v>46387</v>
      </c>
      <c r="O174" s="275">
        <f t="shared" si="10"/>
        <v>26.142857142857142</v>
      </c>
      <c r="P174" s="332">
        <v>0</v>
      </c>
      <c r="Q174" s="259" t="s">
        <v>514</v>
      </c>
      <c r="R174" s="94">
        <f t="shared" si="9"/>
        <v>0</v>
      </c>
      <c r="S174" s="277" t="str">
        <f t="array" aca="1" ref="S174" ca="1">IF(ISNUMBER(R174),IF(R174=100%,"CUMPLIDA",IF(AND(ISNUMBER(N174),ISNUMBER(INDIRECT("FECHA_"&amp;$B174,1))), IF(N174&lt;=INDIRECT("FECHA_"&amp;$B174,1),"INCUMPLIDA","PROCESO"), "VERIFICAR FECHA")),"SIN VALOR AVANCE")</f>
        <v>PROCESO</v>
      </c>
    </row>
    <row r="175" spans="1:19" ht="75">
      <c r="A175" s="270" t="s">
        <v>261</v>
      </c>
      <c r="B175" s="271" t="s">
        <v>31</v>
      </c>
      <c r="C175" s="487"/>
      <c r="D175" s="487"/>
      <c r="E175" s="531"/>
      <c r="F175" s="488"/>
      <c r="G175" s="531"/>
      <c r="H175" s="482"/>
      <c r="I175" s="507" t="s">
        <v>515</v>
      </c>
      <c r="J175" s="179" t="s">
        <v>516</v>
      </c>
      <c r="K175" s="259" t="s">
        <v>517</v>
      </c>
      <c r="L175" s="332">
        <v>1</v>
      </c>
      <c r="M175" s="180">
        <v>46204</v>
      </c>
      <c r="N175" s="180">
        <v>46326</v>
      </c>
      <c r="O175" s="275">
        <f t="shared" si="10"/>
        <v>17.428571428571427</v>
      </c>
      <c r="P175" s="332">
        <v>0</v>
      </c>
      <c r="Q175" s="179" t="s">
        <v>518</v>
      </c>
      <c r="R175" s="94">
        <f t="shared" si="9"/>
        <v>0</v>
      </c>
      <c r="S175" s="277" t="str">
        <f t="array" aca="1" ref="S175" ca="1">IF(ISNUMBER(R175),IF(R175=100%,"CUMPLIDA",IF(AND(ISNUMBER(N175),ISNUMBER(INDIRECT("FECHA_"&amp;$B175,1))), IF(N175&lt;=INDIRECT("FECHA_"&amp;$B175,1),"INCUMPLIDA","PROCESO"), "VERIFICAR FECHA")),"SIN VALOR AVANCE")</f>
        <v>PROCESO</v>
      </c>
    </row>
    <row r="176" spans="1:19" ht="120.75">
      <c r="A176" s="270" t="s">
        <v>261</v>
      </c>
      <c r="B176" s="271" t="s">
        <v>31</v>
      </c>
      <c r="C176" s="487"/>
      <c r="D176" s="487"/>
      <c r="E176" s="531"/>
      <c r="F176" s="488"/>
      <c r="G176" s="531"/>
      <c r="H176" s="482"/>
      <c r="I176" s="507"/>
      <c r="J176" s="179" t="s">
        <v>519</v>
      </c>
      <c r="K176" s="259" t="s">
        <v>520</v>
      </c>
      <c r="L176" s="332">
        <v>1</v>
      </c>
      <c r="M176" s="180">
        <v>46327</v>
      </c>
      <c r="N176" s="180">
        <v>46387</v>
      </c>
      <c r="O176" s="275">
        <f t="shared" si="10"/>
        <v>8.5714285714285712</v>
      </c>
      <c r="P176" s="332">
        <v>0</v>
      </c>
      <c r="Q176" s="179" t="s">
        <v>521</v>
      </c>
      <c r="R176" s="94">
        <f t="shared" si="9"/>
        <v>0</v>
      </c>
      <c r="S176" s="277" t="str">
        <f t="array" aca="1" ref="S176" ca="1">IF(ISNUMBER(R176),IF(R176=100%,"CUMPLIDA",IF(AND(ISNUMBER(N176),ISNUMBER(INDIRECT("FECHA_"&amp;$B176,1))), IF(N176&lt;=INDIRECT("FECHA_"&amp;$B176,1),"INCUMPLIDA","PROCESO"), "VERIFICAR FECHA")),"SIN VALOR AVANCE")</f>
        <v>PROCESO</v>
      </c>
    </row>
    <row r="177" spans="1:19" ht="45.75">
      <c r="A177" s="270" t="s">
        <v>261</v>
      </c>
      <c r="B177" s="271" t="s">
        <v>31</v>
      </c>
      <c r="C177" s="487" t="s">
        <v>244</v>
      </c>
      <c r="D177" s="487" t="s">
        <v>522</v>
      </c>
      <c r="E177" s="482" t="s">
        <v>523</v>
      </c>
      <c r="F177" s="532"/>
      <c r="G177" s="482"/>
      <c r="H177" s="482" t="s">
        <v>524</v>
      </c>
      <c r="I177" s="482" t="s">
        <v>525</v>
      </c>
      <c r="J177" s="179" t="s">
        <v>526</v>
      </c>
      <c r="K177" s="259" t="s">
        <v>527</v>
      </c>
      <c r="L177" s="332">
        <v>1</v>
      </c>
      <c r="M177" s="180">
        <v>46204</v>
      </c>
      <c r="N177" s="180">
        <v>46295</v>
      </c>
      <c r="O177" s="275">
        <f t="shared" si="10"/>
        <v>13</v>
      </c>
      <c r="P177" s="332">
        <v>0.15</v>
      </c>
      <c r="Q177" s="259" t="s">
        <v>528</v>
      </c>
      <c r="R177" s="94">
        <f t="shared" si="9"/>
        <v>0.15</v>
      </c>
      <c r="S177" s="277" t="str">
        <f t="array" aca="1" ref="S177" ca="1">IF(ISNUMBER(R177),IF(R177=100%,"CUMPLIDA",IF(AND(ISNUMBER(N177),ISNUMBER(INDIRECT("FECHA_"&amp;$B177,1))), IF(N177&lt;=INDIRECT("FECHA_"&amp;$B177,1),"INCUMPLIDA","PROCESO"), "VERIFICAR FECHA")),"SIN VALOR AVANCE")</f>
        <v>PROCESO</v>
      </c>
    </row>
    <row r="178" spans="1:19" ht="60">
      <c r="A178" s="270" t="s">
        <v>261</v>
      </c>
      <c r="B178" s="271" t="s">
        <v>31</v>
      </c>
      <c r="C178" s="487"/>
      <c r="D178" s="487"/>
      <c r="E178" s="482"/>
      <c r="F178" s="532"/>
      <c r="G178" s="482"/>
      <c r="H178" s="482"/>
      <c r="I178" s="482"/>
      <c r="J178" s="179" t="s">
        <v>529</v>
      </c>
      <c r="K178" s="259" t="s">
        <v>530</v>
      </c>
      <c r="L178" s="332">
        <v>1</v>
      </c>
      <c r="M178" s="180">
        <v>46204</v>
      </c>
      <c r="N178" s="180">
        <v>46295</v>
      </c>
      <c r="O178" s="275">
        <f t="shared" si="10"/>
        <v>13</v>
      </c>
      <c r="P178" s="332">
        <v>0</v>
      </c>
      <c r="Q178" s="259" t="s">
        <v>528</v>
      </c>
      <c r="R178" s="94">
        <f t="shared" si="9"/>
        <v>0</v>
      </c>
      <c r="S178" s="277" t="str">
        <f t="array" aca="1" ref="S178" ca="1">IF(ISNUMBER(R178),IF(R178=100%,"CUMPLIDA",IF(AND(ISNUMBER(N178),ISNUMBER(INDIRECT("FECHA_"&amp;$B178,1))), IF(N178&lt;=INDIRECT("FECHA_"&amp;$B178,1),"INCUMPLIDA","PROCESO"), "VERIFICAR FECHA")),"SIN VALOR AVANCE")</f>
        <v>PROCESO</v>
      </c>
    </row>
    <row r="179" spans="1:19" ht="45.75">
      <c r="A179" s="270" t="s">
        <v>261</v>
      </c>
      <c r="B179" s="271" t="s">
        <v>31</v>
      </c>
      <c r="C179" s="487"/>
      <c r="D179" s="487"/>
      <c r="E179" s="482"/>
      <c r="F179" s="532"/>
      <c r="G179" s="482"/>
      <c r="H179" s="482"/>
      <c r="I179" s="482" t="s">
        <v>531</v>
      </c>
      <c r="J179" s="179" t="s">
        <v>532</v>
      </c>
      <c r="K179" s="259" t="s">
        <v>533</v>
      </c>
      <c r="L179" s="332">
        <v>2</v>
      </c>
      <c r="M179" s="180">
        <v>46296</v>
      </c>
      <c r="N179" s="180">
        <v>46418</v>
      </c>
      <c r="O179" s="275">
        <f t="shared" si="10"/>
        <v>17.428571428571427</v>
      </c>
      <c r="P179" s="332">
        <v>0</v>
      </c>
      <c r="Q179" s="259" t="s">
        <v>528</v>
      </c>
      <c r="R179" s="94">
        <f t="shared" si="9"/>
        <v>0</v>
      </c>
      <c r="S179" s="277" t="str">
        <f t="array" aca="1" ref="S179" ca="1">IF(ISNUMBER(R179),IF(R179=100%,"CUMPLIDA",IF(AND(ISNUMBER(N179),ISNUMBER(INDIRECT("FECHA_"&amp;$B179,1))), IF(N179&lt;=INDIRECT("FECHA_"&amp;$B179,1),"INCUMPLIDA","PROCESO"), "VERIFICAR FECHA")),"SIN VALOR AVANCE")</f>
        <v>PROCESO</v>
      </c>
    </row>
    <row r="180" spans="1:19" ht="45.75">
      <c r="A180" s="270" t="s">
        <v>261</v>
      </c>
      <c r="B180" s="271" t="s">
        <v>31</v>
      </c>
      <c r="C180" s="487"/>
      <c r="D180" s="487"/>
      <c r="E180" s="482"/>
      <c r="F180" s="532"/>
      <c r="G180" s="482"/>
      <c r="H180" s="482"/>
      <c r="I180" s="482"/>
      <c r="J180" s="179" t="s">
        <v>534</v>
      </c>
      <c r="K180" s="259" t="s">
        <v>535</v>
      </c>
      <c r="L180" s="332">
        <v>1</v>
      </c>
      <c r="M180" s="180">
        <v>46419</v>
      </c>
      <c r="N180" s="180">
        <v>46507</v>
      </c>
      <c r="O180" s="275">
        <f t="shared" si="10"/>
        <v>12.571428571428571</v>
      </c>
      <c r="P180" s="332">
        <v>0</v>
      </c>
      <c r="Q180" s="259" t="s">
        <v>528</v>
      </c>
      <c r="R180" s="94">
        <f t="shared" si="9"/>
        <v>0</v>
      </c>
      <c r="S180" s="277" t="str">
        <f t="array" aca="1" ref="S180" ca="1">IF(ISNUMBER(R180),IF(R180=100%,"CUMPLIDA",IF(AND(ISNUMBER(N180),ISNUMBER(INDIRECT("FECHA_"&amp;$B180,1))), IF(N180&lt;=INDIRECT("FECHA_"&amp;$B180,1),"INCUMPLIDA","PROCESO"), "VERIFICAR FECHA")),"SIN VALOR AVANCE")</f>
        <v>PROCESO</v>
      </c>
    </row>
    <row r="181" spans="1:19" ht="135">
      <c r="A181" s="360" t="s">
        <v>536</v>
      </c>
      <c r="B181" s="361" t="s">
        <v>31</v>
      </c>
      <c r="C181" s="519" t="s">
        <v>401</v>
      </c>
      <c r="D181" s="519" t="s">
        <v>537</v>
      </c>
      <c r="E181" s="520" t="s">
        <v>538</v>
      </c>
      <c r="F181" s="521" t="s">
        <v>352</v>
      </c>
      <c r="G181" s="520"/>
      <c r="H181" s="520" t="s">
        <v>539</v>
      </c>
      <c r="I181" s="360" t="s">
        <v>540</v>
      </c>
      <c r="J181" s="360" t="s">
        <v>541</v>
      </c>
      <c r="K181" s="360" t="s">
        <v>542</v>
      </c>
      <c r="L181" s="280">
        <v>4</v>
      </c>
      <c r="M181" s="281">
        <v>45839</v>
      </c>
      <c r="N181" s="281">
        <v>46203</v>
      </c>
      <c r="O181" s="275">
        <f t="shared" si="10"/>
        <v>52</v>
      </c>
      <c r="P181" s="332">
        <v>4</v>
      </c>
      <c r="Q181" s="360" t="s">
        <v>543</v>
      </c>
      <c r="R181" s="94">
        <f t="shared" si="9"/>
        <v>1</v>
      </c>
      <c r="S181" s="363" t="str">
        <f t="array" aca="1" ref="S181" ca="1">IF(ISNUMBER(R181),IF(R181=100%,"CUMPLIDA",IF(AND(ISNUMBER(N181),ISNUMBER(INDIRECT("FECHA_"&amp;$B181,1))), IF(N181&lt;=INDIRECT("FECHA_"&amp;$B181,1),"INCUMPLIDA","PROCESO"), "VERIFICAR FECHA")),"SIN VALOR AVANCE")</f>
        <v>CUMPLIDA</v>
      </c>
    </row>
    <row r="182" spans="1:19" ht="105.75">
      <c r="A182" s="360" t="s">
        <v>536</v>
      </c>
      <c r="B182" s="361" t="s">
        <v>31</v>
      </c>
      <c r="C182" s="519"/>
      <c r="D182" s="519"/>
      <c r="E182" s="520"/>
      <c r="F182" s="521"/>
      <c r="G182" s="520"/>
      <c r="H182" s="520"/>
      <c r="I182" s="520" t="s">
        <v>544</v>
      </c>
      <c r="J182" s="360" t="s">
        <v>545</v>
      </c>
      <c r="K182" s="360" t="s">
        <v>546</v>
      </c>
      <c r="L182" s="280">
        <v>1</v>
      </c>
      <c r="M182" s="261">
        <v>45839</v>
      </c>
      <c r="N182" s="281">
        <v>45868</v>
      </c>
      <c r="O182" s="275">
        <f t="shared" si="10"/>
        <v>4.1428571428571432</v>
      </c>
      <c r="P182" s="332">
        <v>1</v>
      </c>
      <c r="Q182" s="360" t="s">
        <v>547</v>
      </c>
      <c r="R182" s="94">
        <f t="shared" si="9"/>
        <v>1</v>
      </c>
      <c r="S182" s="363" t="str">
        <f t="array" aca="1" ref="S182" ca="1">IF(ISNUMBER(R182),IF(R182=100%,"CUMPLIDA",IF(AND(ISNUMBER(N182),ISNUMBER(INDIRECT("FECHA_"&amp;$B182,1))), IF(N182&lt;=INDIRECT("FECHA_"&amp;$B182,1),"INCUMPLIDA","PROCESO"), "VERIFICAR FECHA")),"SIN VALOR AVANCE")</f>
        <v>CUMPLIDA</v>
      </c>
    </row>
    <row r="183" spans="1:19" ht="180">
      <c r="A183" s="360" t="s">
        <v>536</v>
      </c>
      <c r="B183" s="361" t="s">
        <v>31</v>
      </c>
      <c r="C183" s="519"/>
      <c r="D183" s="519"/>
      <c r="E183" s="520"/>
      <c r="F183" s="521"/>
      <c r="G183" s="520"/>
      <c r="H183" s="520"/>
      <c r="I183" s="520"/>
      <c r="J183" s="360" t="s">
        <v>548</v>
      </c>
      <c r="K183" s="360" t="s">
        <v>549</v>
      </c>
      <c r="L183" s="280">
        <v>2</v>
      </c>
      <c r="M183" s="261">
        <v>45870</v>
      </c>
      <c r="N183" s="261">
        <v>45930</v>
      </c>
      <c r="O183" s="275">
        <f t="shared" si="10"/>
        <v>8.5714285714285712</v>
      </c>
      <c r="P183" s="332">
        <v>2</v>
      </c>
      <c r="Q183" s="360" t="s">
        <v>550</v>
      </c>
      <c r="R183" s="94">
        <f t="shared" si="9"/>
        <v>1</v>
      </c>
      <c r="S183" s="363" t="str">
        <f t="array" aca="1" ref="S183" ca="1">IF(ISNUMBER(R183),IF(R183=100%,"CUMPLIDA",IF(AND(ISNUMBER(N183),ISNUMBER(INDIRECT("FECHA_"&amp;$B183,1))), IF(N183&lt;=INDIRECT("FECHA_"&amp;$B183,1),"INCUMPLIDA","PROCESO"), "VERIFICAR FECHA")),"SIN VALOR AVANCE")</f>
        <v>CUMPLIDA</v>
      </c>
    </row>
    <row r="184" spans="1:19" ht="75">
      <c r="A184" s="360" t="s">
        <v>536</v>
      </c>
      <c r="B184" s="361" t="s">
        <v>31</v>
      </c>
      <c r="C184" s="519"/>
      <c r="D184" s="519"/>
      <c r="E184" s="520"/>
      <c r="F184" s="521"/>
      <c r="G184" s="520"/>
      <c r="H184" s="520"/>
      <c r="I184" s="360" t="s">
        <v>551</v>
      </c>
      <c r="J184" s="360" t="s">
        <v>552</v>
      </c>
      <c r="K184" s="360" t="s">
        <v>553</v>
      </c>
      <c r="L184" s="280">
        <v>1</v>
      </c>
      <c r="M184" s="261">
        <v>45839</v>
      </c>
      <c r="N184" s="261">
        <v>45899</v>
      </c>
      <c r="O184" s="275">
        <f t="shared" si="10"/>
        <v>8.5714285714285712</v>
      </c>
      <c r="P184" s="332">
        <v>1</v>
      </c>
      <c r="Q184" s="360" t="s">
        <v>554</v>
      </c>
      <c r="R184" s="94">
        <f t="shared" si="9"/>
        <v>1</v>
      </c>
      <c r="S184" s="363" t="str">
        <f t="array" aca="1" ref="S184" ca="1">IF(ISNUMBER(R184),IF(R184=100%,"CUMPLIDA",IF(AND(ISNUMBER(N184),ISNUMBER(INDIRECT("FECHA_"&amp;$B184,1))), IF(N184&lt;=INDIRECT("FECHA_"&amp;$B184,1),"INCUMPLIDA","PROCESO"), "VERIFICAR FECHA")),"SIN VALOR AVANCE")</f>
        <v>CUMPLIDA</v>
      </c>
    </row>
    <row r="185" spans="1:19" ht="60">
      <c r="A185" s="360" t="s">
        <v>536</v>
      </c>
      <c r="B185" s="361" t="s">
        <v>31</v>
      </c>
      <c r="C185" s="519"/>
      <c r="D185" s="519"/>
      <c r="E185" s="520"/>
      <c r="F185" s="521"/>
      <c r="G185" s="520"/>
      <c r="H185" s="520"/>
      <c r="I185" s="360" t="s">
        <v>555</v>
      </c>
      <c r="J185" s="360" t="s">
        <v>556</v>
      </c>
      <c r="K185" s="360" t="s">
        <v>557</v>
      </c>
      <c r="L185" s="280">
        <v>1</v>
      </c>
      <c r="M185" s="281">
        <v>45899</v>
      </c>
      <c r="N185" s="281">
        <v>45930</v>
      </c>
      <c r="O185" s="275">
        <f t="shared" si="10"/>
        <v>4.4285714285714288</v>
      </c>
      <c r="P185" s="332">
        <v>1</v>
      </c>
      <c r="Q185" s="360" t="s">
        <v>554</v>
      </c>
      <c r="R185" s="94">
        <f t="shared" si="9"/>
        <v>1</v>
      </c>
      <c r="S185" s="363" t="str">
        <f t="array" aca="1" ref="S185" ca="1">IF(ISNUMBER(R185),IF(R185=100%,"CUMPLIDA",IF(AND(ISNUMBER(N185),ISNUMBER(INDIRECT("FECHA_"&amp;$B185,1))), IF(N185&lt;=INDIRECT("FECHA_"&amp;$B185,1),"INCUMPLIDA","PROCESO"), "VERIFICAR FECHA")),"SIN VALOR AVANCE")</f>
        <v>CUMPLIDA</v>
      </c>
    </row>
    <row r="186" spans="1:19" ht="105.75">
      <c r="A186" s="360" t="s">
        <v>536</v>
      </c>
      <c r="B186" s="361" t="s">
        <v>31</v>
      </c>
      <c r="C186" s="519" t="s">
        <v>401</v>
      </c>
      <c r="D186" s="519" t="s">
        <v>558</v>
      </c>
      <c r="E186" s="520" t="s">
        <v>559</v>
      </c>
      <c r="F186" s="521" t="s">
        <v>352</v>
      </c>
      <c r="G186" s="520"/>
      <c r="H186" s="520" t="s">
        <v>560</v>
      </c>
      <c r="I186" s="520" t="s">
        <v>561</v>
      </c>
      <c r="J186" s="360" t="s">
        <v>562</v>
      </c>
      <c r="K186" s="360" t="s">
        <v>563</v>
      </c>
      <c r="L186" s="280">
        <v>2</v>
      </c>
      <c r="M186" s="261">
        <v>45839</v>
      </c>
      <c r="N186" s="261">
        <v>46022</v>
      </c>
      <c r="O186" s="275">
        <f t="shared" si="10"/>
        <v>26.142857142857142</v>
      </c>
      <c r="P186" s="332">
        <v>2</v>
      </c>
      <c r="Q186" s="360" t="s">
        <v>564</v>
      </c>
      <c r="R186" s="94">
        <f t="shared" si="9"/>
        <v>1</v>
      </c>
      <c r="S186" s="363" t="str">
        <f t="array" aca="1" ref="S186" ca="1">IF(ISNUMBER(R186),IF(R186=100%,"CUMPLIDA",IF(AND(ISNUMBER(N186),ISNUMBER(INDIRECT("FECHA_"&amp;$B186,1))), IF(N186&lt;=INDIRECT("FECHA_"&amp;$B186,1),"INCUMPLIDA","PROCESO"), "VERIFICAR FECHA")),"SIN VALOR AVANCE")</f>
        <v>CUMPLIDA</v>
      </c>
    </row>
    <row r="187" spans="1:19" ht="105.75">
      <c r="A187" s="360" t="s">
        <v>536</v>
      </c>
      <c r="B187" s="361" t="s">
        <v>31</v>
      </c>
      <c r="C187" s="519"/>
      <c r="D187" s="519"/>
      <c r="E187" s="520"/>
      <c r="F187" s="521"/>
      <c r="G187" s="520"/>
      <c r="H187" s="520"/>
      <c r="I187" s="520"/>
      <c r="J187" s="360" t="s">
        <v>565</v>
      </c>
      <c r="K187" s="360" t="s">
        <v>566</v>
      </c>
      <c r="L187" s="280">
        <v>2</v>
      </c>
      <c r="M187" s="261">
        <v>45839</v>
      </c>
      <c r="N187" s="261">
        <v>46022</v>
      </c>
      <c r="O187" s="275">
        <f t="shared" si="10"/>
        <v>26.142857142857142</v>
      </c>
      <c r="P187" s="332">
        <v>2</v>
      </c>
      <c r="Q187" s="360" t="s">
        <v>564</v>
      </c>
      <c r="R187" s="94">
        <f t="shared" si="9"/>
        <v>1</v>
      </c>
      <c r="S187" s="363" t="str">
        <f t="array" aca="1" ref="S187" ca="1">IF(ISNUMBER(R187),IF(R187=100%,"CUMPLIDA",IF(AND(ISNUMBER(N187),ISNUMBER(INDIRECT("FECHA_"&amp;$B187,1))), IF(N187&lt;=INDIRECT("FECHA_"&amp;$B187,1),"INCUMPLIDA","PROCESO"), "VERIFICAR FECHA")),"SIN VALOR AVANCE")</f>
        <v>CUMPLIDA</v>
      </c>
    </row>
    <row r="188" spans="1:19" ht="105.75">
      <c r="A188" s="360" t="s">
        <v>536</v>
      </c>
      <c r="B188" s="361" t="s">
        <v>31</v>
      </c>
      <c r="C188" s="519"/>
      <c r="D188" s="519"/>
      <c r="E188" s="520"/>
      <c r="F188" s="521"/>
      <c r="G188" s="520"/>
      <c r="H188" s="520"/>
      <c r="I188" s="520" t="s">
        <v>567</v>
      </c>
      <c r="J188" s="360" t="s">
        <v>568</v>
      </c>
      <c r="K188" s="360" t="s">
        <v>569</v>
      </c>
      <c r="L188" s="280">
        <v>4</v>
      </c>
      <c r="M188" s="261">
        <v>45839</v>
      </c>
      <c r="N188" s="261">
        <v>46218</v>
      </c>
      <c r="O188" s="275">
        <f t="shared" si="10"/>
        <v>54.142857142857146</v>
      </c>
      <c r="P188" s="332">
        <v>4</v>
      </c>
      <c r="Q188" s="360" t="s">
        <v>564</v>
      </c>
      <c r="R188" s="94">
        <f t="shared" si="9"/>
        <v>1</v>
      </c>
      <c r="S188" s="363" t="str">
        <f t="array" aca="1" ref="S188" ca="1">IF(ISNUMBER(R188),IF(R188=100%,"CUMPLIDA",IF(AND(ISNUMBER(N188),ISNUMBER(INDIRECT("FECHA_"&amp;$B188,1))), IF(N188&lt;=INDIRECT("FECHA_"&amp;$B188,1),"INCUMPLIDA","PROCESO"), "VERIFICAR FECHA")),"SIN VALOR AVANCE")</f>
        <v>CUMPLIDA</v>
      </c>
    </row>
    <row r="189" spans="1:19" ht="105.75">
      <c r="A189" s="360" t="s">
        <v>536</v>
      </c>
      <c r="B189" s="361" t="s">
        <v>31</v>
      </c>
      <c r="C189" s="519"/>
      <c r="D189" s="519"/>
      <c r="E189" s="520"/>
      <c r="F189" s="521"/>
      <c r="G189" s="520"/>
      <c r="H189" s="520"/>
      <c r="I189" s="520"/>
      <c r="J189" s="360" t="s">
        <v>570</v>
      </c>
      <c r="K189" s="360" t="s">
        <v>569</v>
      </c>
      <c r="L189" s="280">
        <v>4</v>
      </c>
      <c r="M189" s="261">
        <v>45839</v>
      </c>
      <c r="N189" s="261">
        <v>46218</v>
      </c>
      <c r="O189" s="275">
        <f t="shared" si="10"/>
        <v>54.142857142857146</v>
      </c>
      <c r="P189" s="332">
        <v>4</v>
      </c>
      <c r="Q189" s="360" t="s">
        <v>564</v>
      </c>
      <c r="R189" s="94">
        <f t="shared" si="9"/>
        <v>1</v>
      </c>
      <c r="S189" s="363" t="str">
        <f t="array" aca="1" ref="S189" ca="1">IF(ISNUMBER(R189),IF(R189=100%,"CUMPLIDA",IF(AND(ISNUMBER(N189),ISNUMBER(INDIRECT("FECHA_"&amp;$B189,1))), IF(N189&lt;=INDIRECT("FECHA_"&amp;$B189,1),"INCUMPLIDA","PROCESO"), "VERIFICAR FECHA")),"SIN VALOR AVANCE")</f>
        <v>CUMPLIDA</v>
      </c>
    </row>
    <row r="190" spans="1:19" ht="60">
      <c r="A190" s="360" t="s">
        <v>536</v>
      </c>
      <c r="B190" s="361" t="s">
        <v>31</v>
      </c>
      <c r="C190" s="520" t="s">
        <v>571</v>
      </c>
      <c r="D190" s="519" t="s">
        <v>572</v>
      </c>
      <c r="E190" s="519" t="s">
        <v>573</v>
      </c>
      <c r="F190" s="522" t="s">
        <v>206</v>
      </c>
      <c r="G190" s="519"/>
      <c r="H190" s="519" t="s">
        <v>574</v>
      </c>
      <c r="I190" s="520" t="s">
        <v>575</v>
      </c>
      <c r="J190" s="362" t="s">
        <v>576</v>
      </c>
      <c r="K190" s="360" t="s">
        <v>577</v>
      </c>
      <c r="L190" s="280">
        <v>1</v>
      </c>
      <c r="M190" s="180">
        <v>46006</v>
      </c>
      <c r="N190" s="180">
        <v>46053</v>
      </c>
      <c r="O190" s="183">
        <f t="shared" si="10"/>
        <v>6.7142857142857144</v>
      </c>
      <c r="P190" s="332">
        <v>1</v>
      </c>
      <c r="Q190" s="360" t="s">
        <v>578</v>
      </c>
      <c r="R190" s="94">
        <f t="shared" si="9"/>
        <v>1</v>
      </c>
      <c r="S190" s="363" t="str">
        <f t="array" aca="1" ref="S190" ca="1">IF(ISNUMBER(R190),IF(R190=100%,"CUMPLIDA",IF(AND(ISNUMBER(N190),ISNUMBER(INDIRECT("FECHA_"&amp;$B190,1))), IF(N190&lt;=INDIRECT("FECHA_"&amp;$B190,1),"INCUMPLIDA","PROCESO"), "VERIFICAR FECHA")),"SIN VALOR AVANCE")</f>
        <v>CUMPLIDA</v>
      </c>
    </row>
    <row r="191" spans="1:19" ht="120">
      <c r="A191" s="360" t="s">
        <v>536</v>
      </c>
      <c r="B191" s="361" t="s">
        <v>31</v>
      </c>
      <c r="C191" s="520"/>
      <c r="D191" s="519"/>
      <c r="E191" s="519"/>
      <c r="F191" s="522"/>
      <c r="G191" s="519"/>
      <c r="H191" s="519"/>
      <c r="I191" s="520"/>
      <c r="J191" s="362" t="s">
        <v>579</v>
      </c>
      <c r="K191" s="360" t="s">
        <v>580</v>
      </c>
      <c r="L191" s="280">
        <v>1</v>
      </c>
      <c r="M191" s="180">
        <v>46054</v>
      </c>
      <c r="N191" s="180">
        <v>46265</v>
      </c>
      <c r="O191" s="183">
        <f t="shared" si="10"/>
        <v>30.142857142857142</v>
      </c>
      <c r="P191" s="332">
        <v>0.25</v>
      </c>
      <c r="Q191" s="360" t="s">
        <v>581</v>
      </c>
      <c r="R191" s="94">
        <f t="shared" si="9"/>
        <v>0.25</v>
      </c>
      <c r="S191" s="363" t="str">
        <f t="array" aca="1" ref="S191" ca="1">IF(ISNUMBER(R191),IF(R191=100%,"CUMPLIDA",IF(AND(ISNUMBER(N191),ISNUMBER(INDIRECT("FECHA_"&amp;$B191,1))), IF(N191&lt;=INDIRECT("FECHA_"&amp;$B191,1),"INCUMPLIDA","PROCESO"), "VERIFICAR FECHA")),"SIN VALOR AVANCE")</f>
        <v>PROCESO</v>
      </c>
    </row>
    <row r="192" spans="1:19" ht="45.75">
      <c r="A192" s="360" t="s">
        <v>536</v>
      </c>
      <c r="B192" s="361" t="s">
        <v>31</v>
      </c>
      <c r="C192" s="520"/>
      <c r="D192" s="519"/>
      <c r="E192" s="519"/>
      <c r="F192" s="522"/>
      <c r="G192" s="519"/>
      <c r="H192" s="519"/>
      <c r="I192" s="519" t="s">
        <v>582</v>
      </c>
      <c r="J192" s="362" t="s">
        <v>583</v>
      </c>
      <c r="K192" s="360" t="s">
        <v>584</v>
      </c>
      <c r="L192" s="280">
        <v>1</v>
      </c>
      <c r="M192" s="180">
        <v>46023</v>
      </c>
      <c r="N192" s="180">
        <v>46265</v>
      </c>
      <c r="O192" s="183">
        <f t="shared" si="10"/>
        <v>34.571428571428569</v>
      </c>
      <c r="P192" s="332">
        <v>0.4</v>
      </c>
      <c r="Q192" s="360" t="s">
        <v>581</v>
      </c>
      <c r="R192" s="94">
        <f t="shared" si="9"/>
        <v>0.4</v>
      </c>
      <c r="S192" s="363" t="str">
        <f t="array" aca="1" ref="S192" ca="1">IF(ISNUMBER(R192),IF(R192=100%,"CUMPLIDA",IF(AND(ISNUMBER(N192),ISNUMBER(INDIRECT("FECHA_"&amp;$B192,1))), IF(N192&lt;=INDIRECT("FECHA_"&amp;$B192,1),"INCUMPLIDA","PROCESO"), "VERIFICAR FECHA")),"SIN VALOR AVANCE")</f>
        <v>PROCESO</v>
      </c>
    </row>
    <row r="193" spans="1:19" ht="105">
      <c r="A193" s="360" t="s">
        <v>536</v>
      </c>
      <c r="B193" s="361" t="s">
        <v>31</v>
      </c>
      <c r="C193" s="520"/>
      <c r="D193" s="519"/>
      <c r="E193" s="519"/>
      <c r="F193" s="522"/>
      <c r="G193" s="519"/>
      <c r="H193" s="519"/>
      <c r="I193" s="519"/>
      <c r="J193" s="362" t="s">
        <v>585</v>
      </c>
      <c r="K193" s="360" t="s">
        <v>577</v>
      </c>
      <c r="L193" s="280">
        <v>1</v>
      </c>
      <c r="M193" s="180">
        <v>46174</v>
      </c>
      <c r="N193" s="180">
        <v>46234</v>
      </c>
      <c r="O193" s="183">
        <f t="shared" si="10"/>
        <v>8.5714285714285712</v>
      </c>
      <c r="P193" s="332">
        <v>0</v>
      </c>
      <c r="Q193" s="360" t="s">
        <v>581</v>
      </c>
      <c r="R193" s="94">
        <f t="shared" si="9"/>
        <v>0</v>
      </c>
      <c r="S193" s="363" t="str">
        <f t="array" aca="1" ref="S193" ca="1">IF(ISNUMBER(R193),IF(R193=100%,"CUMPLIDA",IF(AND(ISNUMBER(N193),ISNUMBER(INDIRECT("FECHA_"&amp;$B193,1))), IF(N193&lt;=INDIRECT("FECHA_"&amp;$B193,1),"INCUMPLIDA","PROCESO"), "VERIFICAR FECHA")),"SIN VALOR AVANCE")</f>
        <v>PROCESO</v>
      </c>
    </row>
    <row r="194" spans="1:19" ht="120.75">
      <c r="A194" s="360" t="s">
        <v>536</v>
      </c>
      <c r="B194" s="361" t="s">
        <v>31</v>
      </c>
      <c r="C194" s="520"/>
      <c r="D194" s="519"/>
      <c r="E194" s="519"/>
      <c r="F194" s="522"/>
      <c r="G194" s="519"/>
      <c r="H194" s="519"/>
      <c r="I194" s="519"/>
      <c r="J194" s="362" t="s">
        <v>586</v>
      </c>
      <c r="K194" s="360" t="s">
        <v>587</v>
      </c>
      <c r="L194" s="280">
        <v>1</v>
      </c>
      <c r="M194" s="180">
        <v>46235</v>
      </c>
      <c r="N194" s="180">
        <v>46387</v>
      </c>
      <c r="O194" s="183">
        <f t="shared" si="10"/>
        <v>21.714285714285715</v>
      </c>
      <c r="P194" s="332">
        <v>0</v>
      </c>
      <c r="Q194" s="360" t="s">
        <v>588</v>
      </c>
      <c r="R194" s="94">
        <f t="shared" si="9"/>
        <v>0</v>
      </c>
      <c r="S194" s="363" t="str">
        <f t="array" aca="1" ref="S194" ca="1">IF(ISNUMBER(R194),IF(R194=100%,"CUMPLIDA",IF(AND(ISNUMBER(N194),ISNUMBER(INDIRECT("FECHA_"&amp;$B194,1))), IF(N194&lt;=INDIRECT("FECHA_"&amp;$B194,1),"INCUMPLIDA","PROCESO"), "VERIFICAR FECHA")),"SIN VALOR AVANCE")</f>
        <v>PROCESO</v>
      </c>
    </row>
    <row r="195" spans="1:19" ht="105">
      <c r="A195" s="360" t="s">
        <v>536</v>
      </c>
      <c r="B195" s="361" t="s">
        <v>31</v>
      </c>
      <c r="C195" s="520" t="s">
        <v>571</v>
      </c>
      <c r="D195" s="519" t="s">
        <v>572</v>
      </c>
      <c r="E195" s="520" t="s">
        <v>589</v>
      </c>
      <c r="F195" s="521"/>
      <c r="G195" s="520"/>
      <c r="H195" s="519" t="s">
        <v>590</v>
      </c>
      <c r="I195" s="519" t="s">
        <v>591</v>
      </c>
      <c r="J195" s="362" t="s">
        <v>592</v>
      </c>
      <c r="K195" s="360" t="s">
        <v>593</v>
      </c>
      <c r="L195" s="280">
        <v>1</v>
      </c>
      <c r="M195" s="180">
        <v>46174</v>
      </c>
      <c r="N195" s="180">
        <v>46234</v>
      </c>
      <c r="O195" s="183">
        <f t="shared" si="10"/>
        <v>8.5714285714285712</v>
      </c>
      <c r="P195" s="332">
        <v>0</v>
      </c>
      <c r="Q195" s="360" t="s">
        <v>581</v>
      </c>
      <c r="R195" s="94">
        <f t="shared" si="9"/>
        <v>0</v>
      </c>
      <c r="S195" s="363" t="str">
        <f t="array" aca="1" ref="S195" ca="1">IF(ISNUMBER(R195),IF(R195=100%,"CUMPLIDA",IF(AND(ISNUMBER(N195),ISNUMBER(INDIRECT("FECHA_"&amp;$B195,1))), IF(N195&lt;=INDIRECT("FECHA_"&amp;$B195,1),"INCUMPLIDA","PROCESO"), "VERIFICAR FECHA")),"SIN VALOR AVANCE")</f>
        <v>PROCESO</v>
      </c>
    </row>
    <row r="196" spans="1:19" ht="120.75">
      <c r="A196" s="360" t="s">
        <v>536</v>
      </c>
      <c r="B196" s="361" t="s">
        <v>31</v>
      </c>
      <c r="C196" s="520"/>
      <c r="D196" s="519"/>
      <c r="E196" s="520"/>
      <c r="F196" s="521"/>
      <c r="G196" s="520"/>
      <c r="H196" s="519"/>
      <c r="I196" s="519"/>
      <c r="J196" s="362" t="s">
        <v>594</v>
      </c>
      <c r="K196" s="360" t="s">
        <v>587</v>
      </c>
      <c r="L196" s="280">
        <v>1</v>
      </c>
      <c r="M196" s="180">
        <v>46235</v>
      </c>
      <c r="N196" s="180">
        <v>46387</v>
      </c>
      <c r="O196" s="183">
        <f t="shared" si="10"/>
        <v>21.714285714285715</v>
      </c>
      <c r="P196" s="332">
        <v>0</v>
      </c>
      <c r="Q196" s="360" t="s">
        <v>588</v>
      </c>
      <c r="R196" s="94">
        <f t="shared" si="9"/>
        <v>0</v>
      </c>
      <c r="S196" s="363" t="str">
        <f t="array" aca="1" ref="S196" ca="1">IF(ISNUMBER(R196),IF(R196=100%,"CUMPLIDA",IF(AND(ISNUMBER(N196),ISNUMBER(INDIRECT("FECHA_"&amp;$B196,1))), IF(N196&lt;=INDIRECT("FECHA_"&amp;$B196,1),"INCUMPLIDA","PROCESO"), "VERIFICAR FECHA")),"SIN VALOR AVANCE")</f>
        <v>PROCESO</v>
      </c>
    </row>
    <row r="197" spans="1:19" ht="45.75">
      <c r="A197" s="360" t="s">
        <v>536</v>
      </c>
      <c r="B197" s="361" t="s">
        <v>31</v>
      </c>
      <c r="C197" s="520"/>
      <c r="D197" s="519"/>
      <c r="E197" s="520"/>
      <c r="F197" s="521"/>
      <c r="G197" s="520"/>
      <c r="H197" s="519"/>
      <c r="I197" s="523" t="s">
        <v>595</v>
      </c>
      <c r="J197" s="362" t="s">
        <v>596</v>
      </c>
      <c r="K197" s="360" t="s">
        <v>597</v>
      </c>
      <c r="L197" s="280">
        <v>1</v>
      </c>
      <c r="M197" s="180">
        <v>46155</v>
      </c>
      <c r="N197" s="180">
        <v>46218</v>
      </c>
      <c r="O197" s="183">
        <f t="shared" si="10"/>
        <v>9</v>
      </c>
      <c r="P197" s="332">
        <v>0</v>
      </c>
      <c r="Q197" s="360" t="s">
        <v>598</v>
      </c>
      <c r="R197" s="94">
        <f t="shared" si="9"/>
        <v>0</v>
      </c>
      <c r="S197" s="363" t="str">
        <f t="array" aca="1" ref="S197" ca="1">IF(ISNUMBER(R197),IF(R197=100%,"CUMPLIDA",IF(AND(ISNUMBER(N197),ISNUMBER(INDIRECT("FECHA_"&amp;$B197,1))), IF(N197&lt;=INDIRECT("FECHA_"&amp;$B197,1),"INCUMPLIDA","PROCESO"), "VERIFICAR FECHA")),"SIN VALOR AVANCE")</f>
        <v>PROCESO</v>
      </c>
    </row>
    <row r="198" spans="1:19" ht="90">
      <c r="A198" s="360" t="s">
        <v>536</v>
      </c>
      <c r="B198" s="361" t="s">
        <v>31</v>
      </c>
      <c r="C198" s="520"/>
      <c r="D198" s="519"/>
      <c r="E198" s="520"/>
      <c r="F198" s="521"/>
      <c r="G198" s="520"/>
      <c r="H198" s="519"/>
      <c r="I198" s="524"/>
      <c r="J198" s="362" t="s">
        <v>599</v>
      </c>
      <c r="K198" s="360" t="s">
        <v>600</v>
      </c>
      <c r="L198" s="280">
        <v>1</v>
      </c>
      <c r="M198" s="180">
        <v>46155</v>
      </c>
      <c r="N198" s="180">
        <v>46218</v>
      </c>
      <c r="O198" s="183">
        <f t="shared" si="10"/>
        <v>9</v>
      </c>
      <c r="P198" s="332">
        <v>0</v>
      </c>
      <c r="Q198" s="360" t="s">
        <v>598</v>
      </c>
      <c r="R198" s="94">
        <f t="shared" si="9"/>
        <v>0</v>
      </c>
      <c r="S198" s="363" t="str">
        <f t="array" aca="1" ref="S198" ca="1">IF(ISNUMBER(R198),IF(R198=100%,"CUMPLIDA",IF(AND(ISNUMBER(N198),ISNUMBER(INDIRECT("FECHA_"&amp;$B198,1))), IF(N198&lt;=INDIRECT("FECHA_"&amp;$B198,1),"INCUMPLIDA","PROCESO"), "VERIFICAR FECHA")),"SIN VALOR AVANCE")</f>
        <v>PROCESO</v>
      </c>
    </row>
    <row r="199" spans="1:19" ht="45.75">
      <c r="A199" s="360" t="s">
        <v>536</v>
      </c>
      <c r="B199" s="361" t="s">
        <v>31</v>
      </c>
      <c r="C199" s="520"/>
      <c r="D199" s="519"/>
      <c r="E199" s="520"/>
      <c r="F199" s="521"/>
      <c r="G199" s="520"/>
      <c r="H199" s="519"/>
      <c r="I199" s="525"/>
      <c r="J199" s="362" t="s">
        <v>601</v>
      </c>
      <c r="K199" s="360" t="s">
        <v>602</v>
      </c>
      <c r="L199" s="280">
        <v>1</v>
      </c>
      <c r="M199" s="180">
        <v>46174</v>
      </c>
      <c r="N199" s="180">
        <v>46295</v>
      </c>
      <c r="O199" s="183">
        <f t="shared" si="10"/>
        <v>17.285714285714285</v>
      </c>
      <c r="P199" s="332">
        <v>0</v>
      </c>
      <c r="Q199" s="360" t="s">
        <v>598</v>
      </c>
      <c r="R199" s="94">
        <f t="shared" si="9"/>
        <v>0</v>
      </c>
      <c r="S199" s="363" t="str">
        <f t="array" aca="1" ref="S199" ca="1">IF(ISNUMBER(R199),IF(R199=100%,"CUMPLIDA",IF(AND(ISNUMBER(N199),ISNUMBER(INDIRECT("FECHA_"&amp;$B199,1))), IF(N199&lt;=INDIRECT("FECHA_"&amp;$B199,1),"INCUMPLIDA","PROCESO"), "VERIFICAR FECHA")),"SIN VALOR AVANCE")</f>
        <v>PROCESO</v>
      </c>
    </row>
    <row r="200" spans="1:19" ht="45.75">
      <c r="A200" s="360" t="s">
        <v>536</v>
      </c>
      <c r="B200" s="361" t="s">
        <v>31</v>
      </c>
      <c r="C200" s="520"/>
      <c r="D200" s="519"/>
      <c r="E200" s="520"/>
      <c r="F200" s="521"/>
      <c r="G200" s="520"/>
      <c r="H200" s="519"/>
      <c r="I200" s="523" t="s">
        <v>603</v>
      </c>
      <c r="J200" s="362" t="s">
        <v>604</v>
      </c>
      <c r="K200" s="360" t="s">
        <v>605</v>
      </c>
      <c r="L200" s="280">
        <v>2</v>
      </c>
      <c r="M200" s="180">
        <v>46155</v>
      </c>
      <c r="N200" s="180">
        <v>46218</v>
      </c>
      <c r="O200" s="183">
        <f t="shared" si="10"/>
        <v>9</v>
      </c>
      <c r="P200" s="332">
        <v>0</v>
      </c>
      <c r="Q200" s="360" t="s">
        <v>606</v>
      </c>
      <c r="R200" s="94">
        <f t="shared" si="9"/>
        <v>0</v>
      </c>
      <c r="S200" s="363" t="str">
        <f t="array" aca="1" ref="S200" ca="1">IF(ISNUMBER(R200),IF(R200=100%,"CUMPLIDA",IF(AND(ISNUMBER(N200),ISNUMBER(INDIRECT("FECHA_"&amp;$B200,1))), IF(N200&lt;=INDIRECT("FECHA_"&amp;$B200,1),"INCUMPLIDA","PROCESO"), "VERIFICAR FECHA")),"SIN VALOR AVANCE")</f>
        <v>PROCESO</v>
      </c>
    </row>
    <row r="201" spans="1:19" ht="75">
      <c r="A201" s="360" t="s">
        <v>536</v>
      </c>
      <c r="B201" s="361" t="s">
        <v>31</v>
      </c>
      <c r="C201" s="520"/>
      <c r="D201" s="519"/>
      <c r="E201" s="520"/>
      <c r="F201" s="521"/>
      <c r="G201" s="520"/>
      <c r="H201" s="519"/>
      <c r="I201" s="524"/>
      <c r="J201" s="362" t="s">
        <v>607</v>
      </c>
      <c r="K201" s="360" t="s">
        <v>600</v>
      </c>
      <c r="L201" s="280">
        <v>1</v>
      </c>
      <c r="M201" s="180">
        <v>46155</v>
      </c>
      <c r="N201" s="180">
        <v>46218</v>
      </c>
      <c r="O201" s="183">
        <f t="shared" si="10"/>
        <v>9</v>
      </c>
      <c r="P201" s="332">
        <v>0</v>
      </c>
      <c r="Q201" s="360" t="s">
        <v>606</v>
      </c>
      <c r="R201" s="94">
        <f t="shared" si="9"/>
        <v>0</v>
      </c>
      <c r="S201" s="363" t="str">
        <f t="array" aca="1" ref="S201" ca="1">IF(ISNUMBER(R201),IF(R201=100%,"CUMPLIDA",IF(AND(ISNUMBER(N201),ISNUMBER(INDIRECT("FECHA_"&amp;$B201,1))), IF(N201&lt;=INDIRECT("FECHA_"&amp;$B201,1),"INCUMPLIDA","PROCESO"), "VERIFICAR FECHA")),"SIN VALOR AVANCE")</f>
        <v>PROCESO</v>
      </c>
    </row>
    <row r="202" spans="1:19" ht="45.75">
      <c r="A202" s="360" t="s">
        <v>536</v>
      </c>
      <c r="B202" s="361" t="s">
        <v>31</v>
      </c>
      <c r="C202" s="520"/>
      <c r="D202" s="519"/>
      <c r="E202" s="520"/>
      <c r="F202" s="521"/>
      <c r="G202" s="520"/>
      <c r="H202" s="519"/>
      <c r="I202" s="525"/>
      <c r="J202" s="362" t="s">
        <v>601</v>
      </c>
      <c r="K202" s="360" t="s">
        <v>602</v>
      </c>
      <c r="L202" s="280">
        <v>1</v>
      </c>
      <c r="M202" s="180">
        <v>46174</v>
      </c>
      <c r="N202" s="180">
        <v>46295</v>
      </c>
      <c r="O202" s="183">
        <f t="shared" si="10"/>
        <v>17.285714285714285</v>
      </c>
      <c r="P202" s="332">
        <v>0</v>
      </c>
      <c r="Q202" s="360" t="s">
        <v>606</v>
      </c>
      <c r="R202" s="94">
        <f t="shared" si="9"/>
        <v>0</v>
      </c>
      <c r="S202" s="363" t="str">
        <f t="array" aca="1" ref="S202" ca="1">IF(ISNUMBER(R202),IF(R202=100%,"CUMPLIDA",IF(AND(ISNUMBER(N202),ISNUMBER(INDIRECT("FECHA_"&amp;$B202,1))), IF(N202&lt;=INDIRECT("FECHA_"&amp;$B202,1),"INCUMPLIDA","PROCESO"), "VERIFICAR FECHA")),"SIN VALOR AVANCE")</f>
        <v>PROCESO</v>
      </c>
    </row>
    <row r="203" spans="1:19" ht="90">
      <c r="A203" s="360" t="s">
        <v>536</v>
      </c>
      <c r="B203" s="361" t="s">
        <v>31</v>
      </c>
      <c r="C203" s="523" t="s">
        <v>203</v>
      </c>
      <c r="D203" s="523" t="s">
        <v>608</v>
      </c>
      <c r="E203" s="563" t="s">
        <v>609</v>
      </c>
      <c r="F203" s="566"/>
      <c r="G203" s="563"/>
      <c r="H203" s="563" t="s">
        <v>610</v>
      </c>
      <c r="I203" s="523" t="s">
        <v>611</v>
      </c>
      <c r="J203" s="360" t="s">
        <v>612</v>
      </c>
      <c r="K203" s="360" t="s">
        <v>613</v>
      </c>
      <c r="L203" s="274">
        <v>1</v>
      </c>
      <c r="M203" s="261">
        <v>46052</v>
      </c>
      <c r="N203" s="261">
        <v>46081</v>
      </c>
      <c r="O203" s="275">
        <f t="shared" si="10"/>
        <v>4.1428571428571432</v>
      </c>
      <c r="P203" s="335">
        <v>1</v>
      </c>
      <c r="Q203" s="360" t="s">
        <v>614</v>
      </c>
      <c r="R203" s="94">
        <f t="shared" si="9"/>
        <v>1</v>
      </c>
      <c r="S203" s="363" t="str">
        <f t="array" aca="1" ref="S203" ca="1">IF(ISNUMBER(R203),IF(R203=100%,"CUMPLIDA",IF(AND(ISNUMBER(N203),ISNUMBER(INDIRECT("FECHA_"&amp;$B203,1))), IF(N203&lt;=INDIRECT("FECHA_"&amp;$B203,1),"INCUMPLIDA","PROCESO"), "VERIFICAR FECHA")),"SIN VALOR AVANCE")</f>
        <v>CUMPLIDA</v>
      </c>
    </row>
    <row r="204" spans="1:19" ht="120">
      <c r="A204" s="360" t="s">
        <v>536</v>
      </c>
      <c r="B204" s="361" t="s">
        <v>31</v>
      </c>
      <c r="C204" s="524"/>
      <c r="D204" s="524" t="s">
        <v>608</v>
      </c>
      <c r="E204" s="564"/>
      <c r="F204" s="567"/>
      <c r="G204" s="564"/>
      <c r="H204" s="564"/>
      <c r="I204" s="525"/>
      <c r="J204" s="360" t="s">
        <v>615</v>
      </c>
      <c r="K204" s="360" t="s">
        <v>616</v>
      </c>
      <c r="L204" s="274">
        <v>1</v>
      </c>
      <c r="M204" s="261">
        <v>46081</v>
      </c>
      <c r="N204" s="261">
        <v>46112</v>
      </c>
      <c r="O204" s="275">
        <f t="shared" si="10"/>
        <v>4.4285714285714288</v>
      </c>
      <c r="P204" s="335">
        <v>1</v>
      </c>
      <c r="Q204" s="360" t="s">
        <v>614</v>
      </c>
      <c r="R204" s="94">
        <f t="shared" si="9"/>
        <v>1</v>
      </c>
      <c r="S204" s="363" t="str">
        <f t="array" aca="1" ref="S204" ca="1">IF(ISNUMBER(R204),IF(R204=100%,"CUMPLIDA",IF(AND(ISNUMBER(N204),ISNUMBER(INDIRECT("FECHA_"&amp;$B204,1))), IF(N204&lt;=INDIRECT("FECHA_"&amp;$B204,1),"INCUMPLIDA","PROCESO"), "VERIFICAR FECHA")),"SIN VALOR AVANCE")</f>
        <v>CUMPLIDA</v>
      </c>
    </row>
    <row r="205" spans="1:19" ht="150">
      <c r="A205" s="360" t="s">
        <v>536</v>
      </c>
      <c r="B205" s="361" t="s">
        <v>31</v>
      </c>
      <c r="C205" s="524"/>
      <c r="D205" s="524" t="s">
        <v>608</v>
      </c>
      <c r="E205" s="564"/>
      <c r="F205" s="567"/>
      <c r="G205" s="564"/>
      <c r="H205" s="564"/>
      <c r="I205" s="360" t="s">
        <v>617</v>
      </c>
      <c r="J205" s="360" t="s">
        <v>618</v>
      </c>
      <c r="K205" s="360" t="s">
        <v>619</v>
      </c>
      <c r="L205" s="274">
        <v>1</v>
      </c>
      <c r="M205" s="261">
        <v>46052</v>
      </c>
      <c r="N205" s="261">
        <v>46203</v>
      </c>
      <c r="O205" s="275">
        <f t="shared" si="10"/>
        <v>21.571428571428573</v>
      </c>
      <c r="P205" s="335">
        <v>1</v>
      </c>
      <c r="Q205" s="360" t="s">
        <v>614</v>
      </c>
      <c r="R205" s="94">
        <f t="shared" si="9"/>
        <v>1</v>
      </c>
      <c r="S205" s="363" t="str">
        <f t="array" aca="1" ref="S205" ca="1">IF(ISNUMBER(R205),IF(R205=100%,"CUMPLIDA",IF(AND(ISNUMBER(N205),ISNUMBER(INDIRECT("FECHA_"&amp;$B205,1))), IF(N205&lt;=INDIRECT("FECHA_"&amp;$B205,1),"INCUMPLIDA","PROCESO"), "VERIFICAR FECHA")),"SIN VALOR AVANCE")</f>
        <v>CUMPLIDA</v>
      </c>
    </row>
    <row r="206" spans="1:19" ht="90">
      <c r="A206" s="360" t="s">
        <v>536</v>
      </c>
      <c r="B206" s="361" t="s">
        <v>31</v>
      </c>
      <c r="C206" s="525"/>
      <c r="D206" s="525" t="s">
        <v>608</v>
      </c>
      <c r="E206" s="565"/>
      <c r="F206" s="568"/>
      <c r="G206" s="565"/>
      <c r="H206" s="565"/>
      <c r="I206" s="360" t="s">
        <v>620</v>
      </c>
      <c r="J206" s="360" t="s">
        <v>621</v>
      </c>
      <c r="K206" s="360" t="s">
        <v>622</v>
      </c>
      <c r="L206" s="274">
        <v>2</v>
      </c>
      <c r="M206" s="261">
        <v>46204</v>
      </c>
      <c r="N206" s="261">
        <v>46568</v>
      </c>
      <c r="O206" s="275">
        <f t="shared" si="10"/>
        <v>52</v>
      </c>
      <c r="P206" s="335">
        <v>0</v>
      </c>
      <c r="Q206" s="360" t="s">
        <v>614</v>
      </c>
      <c r="R206" s="94">
        <f t="shared" si="9"/>
        <v>0</v>
      </c>
      <c r="S206" s="363" t="str">
        <f t="array" aca="1" ref="S206" ca="1">IF(ISNUMBER(R206),IF(R206=100%,"CUMPLIDA",IF(AND(ISNUMBER(N206),ISNUMBER(INDIRECT("FECHA_"&amp;$B206,1))), IF(N206&lt;=INDIRECT("FECHA_"&amp;$B206,1),"INCUMPLIDA","PROCESO"), "VERIFICAR FECHA")),"SIN VALOR AVANCE")</f>
        <v>PROCESO</v>
      </c>
    </row>
    <row r="207" spans="1:19" ht="135">
      <c r="A207" s="360" t="s">
        <v>536</v>
      </c>
      <c r="B207" s="361" t="s">
        <v>31</v>
      </c>
      <c r="C207" s="523" t="s">
        <v>203</v>
      </c>
      <c r="D207" s="523" t="s">
        <v>608</v>
      </c>
      <c r="E207" s="563" t="s">
        <v>623</v>
      </c>
      <c r="F207" s="566" t="s">
        <v>352</v>
      </c>
      <c r="G207" s="563"/>
      <c r="H207" s="563" t="s">
        <v>624</v>
      </c>
      <c r="I207" s="360" t="s">
        <v>625</v>
      </c>
      <c r="J207" s="360" t="s">
        <v>626</v>
      </c>
      <c r="K207" s="360" t="s">
        <v>622</v>
      </c>
      <c r="L207" s="274">
        <v>2</v>
      </c>
      <c r="M207" s="261">
        <v>46204</v>
      </c>
      <c r="N207" s="261">
        <v>46568</v>
      </c>
      <c r="O207" s="275">
        <f t="shared" si="10"/>
        <v>52</v>
      </c>
      <c r="P207" s="335">
        <v>0</v>
      </c>
      <c r="Q207" s="360" t="s">
        <v>614</v>
      </c>
      <c r="R207" s="94">
        <f t="shared" si="9"/>
        <v>0</v>
      </c>
      <c r="S207" s="363" t="str">
        <f t="array" aca="1" ref="S207" ca="1">IF(ISNUMBER(R207),IF(R207=100%,"CUMPLIDA",IF(AND(ISNUMBER(N207),ISNUMBER(INDIRECT("FECHA_"&amp;$B207,1))), IF(N207&lt;=INDIRECT("FECHA_"&amp;$B207,1),"INCUMPLIDA","PROCESO"), "VERIFICAR FECHA")),"SIN VALOR AVANCE")</f>
        <v>PROCESO</v>
      </c>
    </row>
    <row r="208" spans="1:19" ht="105">
      <c r="A208" s="360" t="s">
        <v>536</v>
      </c>
      <c r="B208" s="361" t="s">
        <v>31</v>
      </c>
      <c r="C208" s="524"/>
      <c r="D208" s="524" t="s">
        <v>608</v>
      </c>
      <c r="E208" s="564"/>
      <c r="F208" s="567"/>
      <c r="G208" s="564"/>
      <c r="H208" s="564"/>
      <c r="I208" s="523" t="s">
        <v>627</v>
      </c>
      <c r="J208" s="360" t="s">
        <v>628</v>
      </c>
      <c r="K208" s="360" t="s">
        <v>77</v>
      </c>
      <c r="L208" s="274">
        <v>3</v>
      </c>
      <c r="M208" s="261">
        <v>46052</v>
      </c>
      <c r="N208" s="261">
        <v>46417</v>
      </c>
      <c r="O208" s="275">
        <f t="shared" si="10"/>
        <v>52.142857142857146</v>
      </c>
      <c r="P208" s="335">
        <v>0</v>
      </c>
      <c r="Q208" s="360" t="s">
        <v>629</v>
      </c>
      <c r="R208" s="94">
        <f t="shared" si="9"/>
        <v>0</v>
      </c>
      <c r="S208" s="363" t="str">
        <f t="array" aca="1" ref="S208" ca="1">IF(ISNUMBER(R208),IF(R208=100%,"CUMPLIDA",IF(AND(ISNUMBER(N208),ISNUMBER(INDIRECT("FECHA_"&amp;$B208,1))), IF(N208&lt;=INDIRECT("FECHA_"&amp;$B208,1),"INCUMPLIDA","PROCESO"), "VERIFICAR FECHA")),"SIN VALOR AVANCE")</f>
        <v>PROCESO</v>
      </c>
    </row>
    <row r="209" spans="1:19" ht="90.75">
      <c r="A209" s="360" t="s">
        <v>536</v>
      </c>
      <c r="B209" s="361" t="s">
        <v>31</v>
      </c>
      <c r="C209" s="525"/>
      <c r="D209" s="525" t="s">
        <v>608</v>
      </c>
      <c r="E209" s="565"/>
      <c r="F209" s="568"/>
      <c r="G209" s="565"/>
      <c r="H209" s="565"/>
      <c r="I209" s="525"/>
      <c r="J209" s="360" t="s">
        <v>630</v>
      </c>
      <c r="K209" s="360" t="s">
        <v>631</v>
      </c>
      <c r="L209" s="274">
        <v>1</v>
      </c>
      <c r="M209" s="261">
        <v>46052</v>
      </c>
      <c r="N209" s="261">
        <v>46417</v>
      </c>
      <c r="O209" s="275">
        <f t="shared" si="10"/>
        <v>52.142857142857146</v>
      </c>
      <c r="P209" s="335">
        <v>0</v>
      </c>
      <c r="Q209" s="360" t="s">
        <v>629</v>
      </c>
      <c r="R209" s="94">
        <f t="shared" si="9"/>
        <v>0</v>
      </c>
      <c r="S209" s="363" t="str">
        <f t="array" aca="1" ref="S209" ca="1">IF(ISNUMBER(R209),IF(R209=100%,"CUMPLIDA",IF(AND(ISNUMBER(N209),ISNUMBER(INDIRECT("FECHA_"&amp;$B209,1))), IF(N209&lt;=INDIRECT("FECHA_"&amp;$B209,1),"INCUMPLIDA","PROCESO"), "VERIFICAR FECHA")),"SIN VALOR AVANCE")</f>
        <v>PROCESO</v>
      </c>
    </row>
    <row r="210" spans="1:19" ht="150">
      <c r="A210" s="360" t="s">
        <v>536</v>
      </c>
      <c r="B210" s="361" t="s">
        <v>31</v>
      </c>
      <c r="C210" s="523" t="s">
        <v>203</v>
      </c>
      <c r="D210" s="523" t="s">
        <v>632</v>
      </c>
      <c r="E210" s="563" t="s">
        <v>633</v>
      </c>
      <c r="F210" s="566" t="s">
        <v>352</v>
      </c>
      <c r="G210" s="563"/>
      <c r="H210" s="563" t="s">
        <v>634</v>
      </c>
      <c r="I210" s="563" t="s">
        <v>635</v>
      </c>
      <c r="J210" s="360" t="s">
        <v>636</v>
      </c>
      <c r="K210" s="360" t="s">
        <v>613</v>
      </c>
      <c r="L210" s="274">
        <v>1</v>
      </c>
      <c r="M210" s="261">
        <v>46052</v>
      </c>
      <c r="N210" s="261">
        <v>46112</v>
      </c>
      <c r="O210" s="275">
        <f t="shared" si="10"/>
        <v>8.5714285714285712</v>
      </c>
      <c r="P210" s="335">
        <v>1</v>
      </c>
      <c r="Q210" s="360" t="s">
        <v>629</v>
      </c>
      <c r="R210" s="94">
        <f t="shared" si="9"/>
        <v>1</v>
      </c>
      <c r="S210" s="363" t="str">
        <f t="array" aca="1" ref="S210" ca="1">IF(ISNUMBER(R210),IF(R210=100%,"CUMPLIDA",IF(AND(ISNUMBER(N210),ISNUMBER(INDIRECT("FECHA_"&amp;$B210,1))), IF(N210&lt;=INDIRECT("FECHA_"&amp;$B210,1),"INCUMPLIDA","PROCESO"), "VERIFICAR FECHA")),"SIN VALOR AVANCE")</f>
        <v>CUMPLIDA</v>
      </c>
    </row>
    <row r="211" spans="1:19" ht="90.75">
      <c r="A211" s="360" t="s">
        <v>536</v>
      </c>
      <c r="B211" s="361" t="s">
        <v>31</v>
      </c>
      <c r="C211" s="524"/>
      <c r="D211" s="524" t="s">
        <v>637</v>
      </c>
      <c r="E211" s="564"/>
      <c r="F211" s="567"/>
      <c r="G211" s="564"/>
      <c r="H211" s="564"/>
      <c r="I211" s="564"/>
      <c r="J211" s="360" t="s">
        <v>638</v>
      </c>
      <c r="K211" s="360" t="s">
        <v>622</v>
      </c>
      <c r="L211" s="274">
        <v>1</v>
      </c>
      <c r="M211" s="261">
        <v>46235</v>
      </c>
      <c r="N211" s="261">
        <v>46598</v>
      </c>
      <c r="O211" s="275">
        <f t="shared" si="10"/>
        <v>51.857142857142854</v>
      </c>
      <c r="P211" s="335">
        <v>0</v>
      </c>
      <c r="Q211" s="360" t="s">
        <v>629</v>
      </c>
      <c r="R211" s="94">
        <f t="shared" si="9"/>
        <v>0</v>
      </c>
      <c r="S211" s="363" t="str">
        <f t="array" aca="1" ref="S211" ca="1">IF(ISNUMBER(R211),IF(R211=100%,"CUMPLIDA",IF(AND(ISNUMBER(N211),ISNUMBER(INDIRECT("FECHA_"&amp;$B211,1))), IF(N211&lt;=INDIRECT("FECHA_"&amp;$B211,1),"INCUMPLIDA","PROCESO"), "VERIFICAR FECHA")),"SIN VALOR AVANCE")</f>
        <v>PROCESO</v>
      </c>
    </row>
    <row r="212" spans="1:19" ht="150">
      <c r="A212" s="360" t="s">
        <v>536</v>
      </c>
      <c r="B212" s="361" t="s">
        <v>31</v>
      </c>
      <c r="C212" s="525"/>
      <c r="D212" s="525" t="s">
        <v>639</v>
      </c>
      <c r="E212" s="565"/>
      <c r="F212" s="568"/>
      <c r="G212" s="565"/>
      <c r="H212" s="565"/>
      <c r="I212" s="565"/>
      <c r="J212" s="360" t="s">
        <v>618</v>
      </c>
      <c r="K212" s="360" t="s">
        <v>619</v>
      </c>
      <c r="L212" s="274">
        <v>1</v>
      </c>
      <c r="M212" s="261">
        <v>46052</v>
      </c>
      <c r="N212" s="261">
        <v>46203</v>
      </c>
      <c r="O212" s="275">
        <f t="shared" si="10"/>
        <v>21.571428571428573</v>
      </c>
      <c r="P212" s="335">
        <v>1</v>
      </c>
      <c r="Q212" s="360" t="s">
        <v>614</v>
      </c>
      <c r="R212" s="94">
        <f t="shared" si="9"/>
        <v>1</v>
      </c>
      <c r="S212" s="363" t="str">
        <f t="array" aca="1" ref="S212" ca="1">IF(ISNUMBER(R212),IF(R212=100%,"CUMPLIDA",IF(AND(ISNUMBER(N212),ISNUMBER(INDIRECT("FECHA_"&amp;$B212,1))), IF(N212&lt;=INDIRECT("FECHA_"&amp;$B212,1),"INCUMPLIDA","PROCESO"), "VERIFICAR FECHA")),"SIN VALOR AVANCE")</f>
        <v>CUMPLIDA</v>
      </c>
    </row>
    <row r="213" spans="1:19" ht="270.75">
      <c r="A213" s="282" t="s">
        <v>640</v>
      </c>
      <c r="B213" s="271" t="s">
        <v>31</v>
      </c>
      <c r="C213" s="487" t="s">
        <v>641</v>
      </c>
      <c r="D213" s="487" t="s">
        <v>642</v>
      </c>
      <c r="E213" s="482" t="s">
        <v>643</v>
      </c>
      <c r="F213" s="488"/>
      <c r="G213" s="482"/>
      <c r="H213" s="482" t="s">
        <v>644</v>
      </c>
      <c r="I213" s="482" t="s">
        <v>645</v>
      </c>
      <c r="J213" s="313" t="s">
        <v>646</v>
      </c>
      <c r="K213" s="259" t="s">
        <v>647</v>
      </c>
      <c r="L213" s="274">
        <v>1</v>
      </c>
      <c r="M213" s="261">
        <v>44013</v>
      </c>
      <c r="N213" s="261">
        <v>44074</v>
      </c>
      <c r="O213" s="275">
        <f t="shared" si="10"/>
        <v>8.7142857142857135</v>
      </c>
      <c r="P213" s="332">
        <v>1</v>
      </c>
      <c r="Q213" s="259" t="s">
        <v>648</v>
      </c>
      <c r="R213" s="94">
        <f t="shared" si="9"/>
        <v>1</v>
      </c>
      <c r="S213" s="277" t="str">
        <f t="array" aca="1" ref="S213" ca="1">IF(ISNUMBER(R213),IF(R213=100%,"CUMPLIDA",IF(AND(ISNUMBER(N213),ISNUMBER(INDIRECT("FECHA_"&amp;$B213,1))), IF(N213&lt;=INDIRECT("FECHA_"&amp;$B213,1),"INCUMPLIDA","PROCESO"), "VERIFICAR FECHA")),"SIN VALOR AVANCE")</f>
        <v>CUMPLIDA</v>
      </c>
    </row>
    <row r="214" spans="1:19" ht="285.75">
      <c r="A214" s="282" t="s">
        <v>640</v>
      </c>
      <c r="B214" s="271" t="s">
        <v>31</v>
      </c>
      <c r="C214" s="487"/>
      <c r="D214" s="487"/>
      <c r="E214" s="482"/>
      <c r="F214" s="488"/>
      <c r="G214" s="482"/>
      <c r="H214" s="482"/>
      <c r="I214" s="482"/>
      <c r="J214" s="313" t="s">
        <v>649</v>
      </c>
      <c r="K214" s="259" t="s">
        <v>650</v>
      </c>
      <c r="L214" s="274">
        <v>1</v>
      </c>
      <c r="M214" s="261">
        <v>44075</v>
      </c>
      <c r="N214" s="261">
        <v>44196</v>
      </c>
      <c r="O214" s="275">
        <f t="shared" si="10"/>
        <v>17.285714285714285</v>
      </c>
      <c r="P214" s="332">
        <v>1</v>
      </c>
      <c r="Q214" s="259" t="s">
        <v>651</v>
      </c>
      <c r="R214" s="94">
        <f t="shared" si="9"/>
        <v>1</v>
      </c>
      <c r="S214" s="277" t="str">
        <f t="array" aca="1" ref="S214" ca="1">IF(ISNUMBER(R214),IF(R214=100%,"CUMPLIDA",IF(AND(ISNUMBER(N214),ISNUMBER(INDIRECT("FECHA_"&amp;$B214,1))), IF(N214&lt;=INDIRECT("FECHA_"&amp;$B214,1),"INCUMPLIDA","PROCESO"), "VERIFICAR FECHA")),"SIN VALOR AVANCE")</f>
        <v>CUMPLIDA</v>
      </c>
    </row>
    <row r="215" spans="1:19" ht="270.75">
      <c r="A215" s="282" t="s">
        <v>640</v>
      </c>
      <c r="B215" s="271" t="s">
        <v>31</v>
      </c>
      <c r="C215" s="487"/>
      <c r="D215" s="487"/>
      <c r="E215" s="482"/>
      <c r="F215" s="488"/>
      <c r="G215" s="482"/>
      <c r="H215" s="482"/>
      <c r="I215" s="482" t="s">
        <v>645</v>
      </c>
      <c r="J215" s="259" t="s">
        <v>652</v>
      </c>
      <c r="K215" s="259" t="s">
        <v>653</v>
      </c>
      <c r="L215" s="280">
        <v>1</v>
      </c>
      <c r="M215" s="261">
        <v>45231</v>
      </c>
      <c r="N215" s="261">
        <v>45504</v>
      </c>
      <c r="O215" s="275">
        <f t="shared" si="10"/>
        <v>39</v>
      </c>
      <c r="P215" s="332">
        <v>1</v>
      </c>
      <c r="Q215" s="287" t="s">
        <v>654</v>
      </c>
      <c r="R215" s="94">
        <f t="shared" si="9"/>
        <v>1</v>
      </c>
      <c r="S215" s="277" t="str">
        <f t="array" aca="1" ref="S215" ca="1">IF(ISNUMBER(R215),IF(R215=100%,"CUMPLIDA",IF(AND(ISNUMBER(N215),ISNUMBER(INDIRECT("FECHA_"&amp;$B215,1))), IF(N215&lt;=INDIRECT("FECHA_"&amp;$B215,1),"INCUMPLIDA","PROCESO"), "VERIFICAR FECHA")),"SIN VALOR AVANCE")</f>
        <v>CUMPLIDA</v>
      </c>
    </row>
    <row r="216" spans="1:19" ht="270.75">
      <c r="A216" s="282" t="s">
        <v>640</v>
      </c>
      <c r="B216" s="271" t="s">
        <v>31</v>
      </c>
      <c r="C216" s="487"/>
      <c r="D216" s="487"/>
      <c r="E216" s="482"/>
      <c r="F216" s="488"/>
      <c r="G216" s="482"/>
      <c r="H216" s="482"/>
      <c r="I216" s="482"/>
      <c r="J216" s="259" t="s">
        <v>655</v>
      </c>
      <c r="K216" s="259" t="s">
        <v>656</v>
      </c>
      <c r="L216" s="280">
        <v>1</v>
      </c>
      <c r="M216" s="261">
        <v>45231</v>
      </c>
      <c r="N216" s="261">
        <v>45504</v>
      </c>
      <c r="O216" s="275">
        <f t="shared" si="10"/>
        <v>39</v>
      </c>
      <c r="P216" s="332">
        <v>1</v>
      </c>
      <c r="Q216" s="287" t="s">
        <v>654</v>
      </c>
      <c r="R216" s="94">
        <f t="shared" si="9"/>
        <v>1</v>
      </c>
      <c r="S216" s="277" t="str">
        <f t="array" aca="1" ref="S216" ca="1">IF(ISNUMBER(R216),IF(R216=100%,"CUMPLIDA",IF(AND(ISNUMBER(N216),ISNUMBER(INDIRECT("FECHA_"&amp;$B216,1))), IF(N216&lt;=INDIRECT("FECHA_"&amp;$B216,1),"INCUMPLIDA","PROCESO"), "VERIFICAR FECHA")),"SIN VALOR AVANCE")</f>
        <v>CUMPLIDA</v>
      </c>
    </row>
    <row r="217" spans="1:19" ht="150.75">
      <c r="A217" s="282" t="s">
        <v>640</v>
      </c>
      <c r="B217" s="271" t="s">
        <v>31</v>
      </c>
      <c r="C217" s="487"/>
      <c r="D217" s="487"/>
      <c r="E217" s="482"/>
      <c r="F217" s="488"/>
      <c r="G217" s="482"/>
      <c r="H217" s="482"/>
      <c r="I217" s="260" t="s">
        <v>62</v>
      </c>
      <c r="J217" s="259" t="s">
        <v>63</v>
      </c>
      <c r="K217" s="259" t="s">
        <v>64</v>
      </c>
      <c r="L217" s="280">
        <v>1</v>
      </c>
      <c r="M217" s="281">
        <v>45323</v>
      </c>
      <c r="N217" s="281">
        <v>45747</v>
      </c>
      <c r="O217" s="275">
        <f t="shared" si="10"/>
        <v>60.571428571428569</v>
      </c>
      <c r="P217" s="332">
        <v>1</v>
      </c>
      <c r="Q217" s="287" t="s">
        <v>657</v>
      </c>
      <c r="R217" s="94">
        <f t="shared" si="9"/>
        <v>1</v>
      </c>
      <c r="S217" s="277" t="str">
        <f t="array" aca="1" ref="S217" ca="1">IF(ISNUMBER(R217),IF(R217=100%,"CUMPLIDA",IF(AND(ISNUMBER(N217),ISNUMBER(INDIRECT("FECHA_"&amp;$B217,1))), IF(N217&lt;=INDIRECT("FECHA_"&amp;$B217,1),"INCUMPLIDA","PROCESO"), "VERIFICAR FECHA")),"SIN VALOR AVANCE")</f>
        <v>CUMPLIDA</v>
      </c>
    </row>
    <row r="218" spans="1:19" ht="105.75">
      <c r="A218" s="282" t="s">
        <v>640</v>
      </c>
      <c r="B218" s="271" t="s">
        <v>31</v>
      </c>
      <c r="C218" s="487"/>
      <c r="D218" s="487"/>
      <c r="E218" s="482"/>
      <c r="F218" s="488"/>
      <c r="G218" s="482"/>
      <c r="H218" s="482"/>
      <c r="I218" s="260" t="s">
        <v>66</v>
      </c>
      <c r="J218" s="259" t="s">
        <v>66</v>
      </c>
      <c r="K218" s="259" t="s">
        <v>67</v>
      </c>
      <c r="L218" s="280">
        <v>1</v>
      </c>
      <c r="M218" s="281">
        <v>45323</v>
      </c>
      <c r="N218" s="281">
        <v>45747</v>
      </c>
      <c r="O218" s="275">
        <f t="shared" si="10"/>
        <v>60.571428571428569</v>
      </c>
      <c r="P218" s="332">
        <v>1</v>
      </c>
      <c r="Q218" s="259" t="s">
        <v>658</v>
      </c>
      <c r="R218" s="94">
        <f t="shared" si="9"/>
        <v>1</v>
      </c>
      <c r="S218" s="277" t="str">
        <f t="array" aca="1" ref="S218" ca="1">IF(ISNUMBER(R218),IF(R218=100%,"CUMPLIDA",IF(AND(ISNUMBER(N218),ISNUMBER(INDIRECT("FECHA_"&amp;$B218,1))), IF(N218&lt;=INDIRECT("FECHA_"&amp;$B218,1),"INCUMPLIDA","PROCESO"), "VERIFICAR FECHA")),"SIN VALOR AVANCE")</f>
        <v>CUMPLIDA</v>
      </c>
    </row>
    <row r="219" spans="1:19" ht="105.75">
      <c r="A219" s="282" t="s">
        <v>640</v>
      </c>
      <c r="B219" s="271" t="s">
        <v>31</v>
      </c>
      <c r="C219" s="487"/>
      <c r="D219" s="487"/>
      <c r="E219" s="482"/>
      <c r="F219" s="488"/>
      <c r="G219" s="482"/>
      <c r="H219" s="482"/>
      <c r="I219" s="260" t="s">
        <v>166</v>
      </c>
      <c r="J219" s="259" t="s">
        <v>167</v>
      </c>
      <c r="K219" s="259" t="s">
        <v>168</v>
      </c>
      <c r="L219" s="280">
        <v>1</v>
      </c>
      <c r="M219" s="281">
        <v>45231</v>
      </c>
      <c r="N219" s="281">
        <v>45747</v>
      </c>
      <c r="O219" s="275">
        <f t="shared" si="10"/>
        <v>73.714285714285708</v>
      </c>
      <c r="P219" s="332">
        <v>1</v>
      </c>
      <c r="Q219" s="259" t="s">
        <v>658</v>
      </c>
      <c r="R219" s="94">
        <f t="shared" si="9"/>
        <v>1</v>
      </c>
      <c r="S219" s="277" t="str">
        <f t="array" aca="1" ref="S219" ca="1">IF(ISNUMBER(R219),IF(R219=100%,"CUMPLIDA",IF(AND(ISNUMBER(N219),ISNUMBER(INDIRECT("FECHA_"&amp;$B219,1))), IF(N219&lt;=INDIRECT("FECHA_"&amp;$B219,1),"INCUMPLIDA","PROCESO"), "VERIFICAR FECHA")),"SIN VALOR AVANCE")</f>
        <v>CUMPLIDA</v>
      </c>
    </row>
    <row r="220" spans="1:19" ht="150.75">
      <c r="A220" s="282" t="s">
        <v>640</v>
      </c>
      <c r="B220" s="271" t="s">
        <v>31</v>
      </c>
      <c r="C220" s="487"/>
      <c r="D220" s="487"/>
      <c r="E220" s="482"/>
      <c r="F220" s="488"/>
      <c r="G220" s="482"/>
      <c r="H220" s="482"/>
      <c r="I220" s="260" t="s">
        <v>69</v>
      </c>
      <c r="J220" s="259" t="s">
        <v>69</v>
      </c>
      <c r="K220" s="259" t="s">
        <v>176</v>
      </c>
      <c r="L220" s="280">
        <v>1</v>
      </c>
      <c r="M220" s="281">
        <v>45323</v>
      </c>
      <c r="N220" s="281">
        <v>45747</v>
      </c>
      <c r="O220" s="275">
        <f t="shared" si="10"/>
        <v>60.571428571428569</v>
      </c>
      <c r="P220" s="332">
        <v>1</v>
      </c>
      <c r="Q220" s="287" t="s">
        <v>657</v>
      </c>
      <c r="R220" s="94">
        <f t="shared" si="9"/>
        <v>1</v>
      </c>
      <c r="S220" s="277" t="str">
        <f t="array" aca="1" ref="S220" ca="1">IF(ISNUMBER(R220),IF(R220=100%,"CUMPLIDA",IF(AND(ISNUMBER(N220),ISNUMBER(INDIRECT("FECHA_"&amp;$B220,1))), IF(N220&lt;=INDIRECT("FECHA_"&amp;$B220,1),"INCUMPLIDA","PROCESO"), "VERIFICAR FECHA")),"SIN VALOR AVANCE")</f>
        <v>CUMPLIDA</v>
      </c>
    </row>
    <row r="221" spans="1:19" ht="105.75">
      <c r="A221" s="282" t="s">
        <v>640</v>
      </c>
      <c r="B221" s="271" t="s">
        <v>31</v>
      </c>
      <c r="C221" s="487"/>
      <c r="D221" s="487"/>
      <c r="E221" s="482"/>
      <c r="F221" s="488"/>
      <c r="G221" s="482"/>
      <c r="H221" s="482"/>
      <c r="I221" s="260" t="s">
        <v>71</v>
      </c>
      <c r="J221" s="259" t="s">
        <v>71</v>
      </c>
      <c r="K221" s="259" t="s">
        <v>72</v>
      </c>
      <c r="L221" s="280">
        <v>1</v>
      </c>
      <c r="M221" s="281">
        <v>45231</v>
      </c>
      <c r="N221" s="281">
        <v>45747</v>
      </c>
      <c r="O221" s="275">
        <f t="shared" si="10"/>
        <v>73.714285714285708</v>
      </c>
      <c r="P221" s="332">
        <v>1</v>
      </c>
      <c r="Q221" s="259" t="s">
        <v>658</v>
      </c>
      <c r="R221" s="94">
        <f t="shared" si="9"/>
        <v>1</v>
      </c>
      <c r="S221" s="277" t="str">
        <f t="array" aca="1" ref="S221" ca="1">IF(ISNUMBER(R221),IF(R221=100%,"CUMPLIDA",IF(AND(ISNUMBER(N221),ISNUMBER(INDIRECT("FECHA_"&amp;$B221,1))), IF(N221&lt;=INDIRECT("FECHA_"&amp;$B221,1),"INCUMPLIDA","PROCESO"), "VERIFICAR FECHA")),"SIN VALOR AVANCE")</f>
        <v>CUMPLIDA</v>
      </c>
    </row>
    <row r="222" spans="1:19" ht="225.75">
      <c r="A222" s="282" t="s">
        <v>640</v>
      </c>
      <c r="B222" s="271" t="s">
        <v>31</v>
      </c>
      <c r="C222" s="487"/>
      <c r="D222" s="487"/>
      <c r="E222" s="482"/>
      <c r="F222" s="488"/>
      <c r="G222" s="482"/>
      <c r="H222" s="482"/>
      <c r="I222" s="260" t="s">
        <v>73</v>
      </c>
      <c r="J222" s="259" t="s">
        <v>73</v>
      </c>
      <c r="K222" s="259" t="s">
        <v>659</v>
      </c>
      <c r="L222" s="280">
        <v>1</v>
      </c>
      <c r="M222" s="281">
        <v>45231</v>
      </c>
      <c r="N222" s="281">
        <v>45808</v>
      </c>
      <c r="O222" s="275">
        <f t="shared" si="10"/>
        <v>82.428571428571431</v>
      </c>
      <c r="P222" s="332">
        <v>1</v>
      </c>
      <c r="Q222" s="287" t="s">
        <v>660</v>
      </c>
      <c r="R222" s="94">
        <f t="shared" si="9"/>
        <v>1</v>
      </c>
      <c r="S222" s="277" t="str">
        <f t="array" aca="1" ref="S222" ca="1">IF(ISNUMBER(R222),IF(R222=100%,"CUMPLIDA",IF(AND(ISNUMBER(N222),ISNUMBER(INDIRECT("FECHA_"&amp;$B222,1))), IF(N222&lt;=INDIRECT("FECHA_"&amp;$B222,1),"INCUMPLIDA","PROCESO"), "VERIFICAR FECHA")),"SIN VALOR AVANCE")</f>
        <v>CUMPLIDA</v>
      </c>
    </row>
    <row r="223" spans="1:19" ht="180.75">
      <c r="A223" s="282" t="s">
        <v>640</v>
      </c>
      <c r="B223" s="271" t="s">
        <v>31</v>
      </c>
      <c r="C223" s="487"/>
      <c r="D223" s="487"/>
      <c r="E223" s="482"/>
      <c r="F223" s="488"/>
      <c r="G223" s="482"/>
      <c r="H223" s="482"/>
      <c r="I223" s="260" t="s">
        <v>75</v>
      </c>
      <c r="J223" s="259" t="s">
        <v>76</v>
      </c>
      <c r="K223" s="259" t="s">
        <v>77</v>
      </c>
      <c r="L223" s="280">
        <v>7</v>
      </c>
      <c r="M223" s="281">
        <v>46024</v>
      </c>
      <c r="N223" s="281">
        <v>46660</v>
      </c>
      <c r="O223" s="275">
        <f t="shared" si="10"/>
        <v>90.857142857142861</v>
      </c>
      <c r="P223" s="332">
        <v>0</v>
      </c>
      <c r="Q223" s="259" t="s">
        <v>661</v>
      </c>
      <c r="R223" s="94">
        <f t="shared" si="9"/>
        <v>0</v>
      </c>
      <c r="S223" s="277" t="str">
        <f t="array" aca="1" ref="S223" ca="1">IF(ISNUMBER(R223),IF(R223=100%,"CUMPLIDA",IF(AND(ISNUMBER(N223),ISNUMBER(INDIRECT("FECHA_"&amp;$B223,1))), IF(N223&lt;=INDIRECT("FECHA_"&amp;$B223,1),"INCUMPLIDA","PROCESO"), "VERIFICAR FECHA")),"SIN VALOR AVANCE")</f>
        <v>PROCESO</v>
      </c>
    </row>
    <row r="224" spans="1:19" ht="135.75">
      <c r="A224" s="282" t="s">
        <v>640</v>
      </c>
      <c r="B224" s="271" t="s">
        <v>31</v>
      </c>
      <c r="C224" s="487"/>
      <c r="D224" s="487"/>
      <c r="E224" s="482"/>
      <c r="F224" s="488"/>
      <c r="G224" s="482"/>
      <c r="H224" s="482"/>
      <c r="I224" s="260" t="s">
        <v>79</v>
      </c>
      <c r="J224" s="259" t="s">
        <v>80</v>
      </c>
      <c r="K224" s="259" t="s">
        <v>81</v>
      </c>
      <c r="L224" s="280">
        <v>1</v>
      </c>
      <c r="M224" s="281">
        <v>46024</v>
      </c>
      <c r="N224" s="281">
        <v>46660</v>
      </c>
      <c r="O224" s="275">
        <f t="shared" si="10"/>
        <v>90.857142857142861</v>
      </c>
      <c r="P224" s="332">
        <v>0</v>
      </c>
      <c r="Q224" s="287" t="s">
        <v>662</v>
      </c>
      <c r="R224" s="94">
        <f t="shared" si="9"/>
        <v>0</v>
      </c>
      <c r="S224" s="277" t="str">
        <f t="array" aca="1" ref="S224" ca="1">IF(ISNUMBER(R224),IF(R224=100%,"CUMPLIDA",IF(AND(ISNUMBER(N224),ISNUMBER(INDIRECT("FECHA_"&amp;$B224,1))), IF(N224&lt;=INDIRECT("FECHA_"&amp;$B224,1),"INCUMPLIDA","PROCESO"), "VERIFICAR FECHA")),"SIN VALOR AVANCE")</f>
        <v>PROCESO</v>
      </c>
    </row>
    <row r="225" spans="1:19" ht="300.75">
      <c r="A225" s="282" t="s">
        <v>640</v>
      </c>
      <c r="B225" s="271" t="s">
        <v>31</v>
      </c>
      <c r="C225" s="487"/>
      <c r="D225" s="487"/>
      <c r="E225" s="482"/>
      <c r="F225" s="488"/>
      <c r="G225" s="482"/>
      <c r="H225" s="482"/>
      <c r="I225" s="260" t="s">
        <v>82</v>
      </c>
      <c r="J225" s="259" t="s">
        <v>83</v>
      </c>
      <c r="K225" s="259" t="s">
        <v>84</v>
      </c>
      <c r="L225" s="280">
        <v>2</v>
      </c>
      <c r="M225" s="281">
        <v>46024</v>
      </c>
      <c r="N225" s="281">
        <v>46660</v>
      </c>
      <c r="O225" s="275">
        <f t="shared" si="10"/>
        <v>90.857142857142861</v>
      </c>
      <c r="P225" s="332">
        <v>0</v>
      </c>
      <c r="Q225" s="287" t="s">
        <v>663</v>
      </c>
      <c r="R225" s="94">
        <f t="shared" si="9"/>
        <v>0</v>
      </c>
      <c r="S225" s="277" t="str">
        <f t="array" aca="1" ref="S225" ca="1">IF(ISNUMBER(R225),IF(R225=100%,"CUMPLIDA",IF(AND(ISNUMBER(N225),ISNUMBER(INDIRECT("FECHA_"&amp;$B225,1))), IF(N225&lt;=INDIRECT("FECHA_"&amp;$B225,1),"INCUMPLIDA","PROCESO"), "VERIFICAR FECHA")),"SIN VALOR AVANCE")</f>
        <v>PROCESO</v>
      </c>
    </row>
    <row r="226" spans="1:19" ht="270.75">
      <c r="A226" s="282" t="s">
        <v>640</v>
      </c>
      <c r="B226" s="271" t="s">
        <v>31</v>
      </c>
      <c r="C226" s="487" t="s">
        <v>664</v>
      </c>
      <c r="D226" s="487" t="s">
        <v>33</v>
      </c>
      <c r="E226" s="482" t="s">
        <v>665</v>
      </c>
      <c r="F226" s="488"/>
      <c r="G226" s="482"/>
      <c r="H226" s="482" t="s">
        <v>666</v>
      </c>
      <c r="I226" s="517" t="s">
        <v>645</v>
      </c>
      <c r="J226" s="313" t="s">
        <v>646</v>
      </c>
      <c r="K226" s="259" t="s">
        <v>647</v>
      </c>
      <c r="L226" s="274">
        <v>1</v>
      </c>
      <c r="M226" s="261">
        <v>44013</v>
      </c>
      <c r="N226" s="261">
        <v>44074</v>
      </c>
      <c r="O226" s="275">
        <f t="shared" si="10"/>
        <v>8.7142857142857135</v>
      </c>
      <c r="P226" s="332">
        <v>1</v>
      </c>
      <c r="Q226" s="259" t="s">
        <v>648</v>
      </c>
      <c r="R226" s="94">
        <f t="shared" si="9"/>
        <v>1</v>
      </c>
      <c r="S226" s="277" t="str">
        <f t="array" aca="1" ref="S226" ca="1">IF(ISNUMBER(R226),IF(R226=100%,"CUMPLIDA",IF(AND(ISNUMBER(N226),ISNUMBER(INDIRECT("FECHA_"&amp;$B226,1))), IF(N226&lt;=INDIRECT("FECHA_"&amp;$B226,1),"INCUMPLIDA","PROCESO"), "VERIFICAR FECHA")),"SIN VALOR AVANCE")</f>
        <v>CUMPLIDA</v>
      </c>
    </row>
    <row r="227" spans="1:19" ht="285.75">
      <c r="A227" s="282" t="s">
        <v>640</v>
      </c>
      <c r="B227" s="271" t="s">
        <v>31</v>
      </c>
      <c r="C227" s="487"/>
      <c r="D227" s="487"/>
      <c r="E227" s="482"/>
      <c r="F227" s="488"/>
      <c r="G227" s="482"/>
      <c r="H227" s="482"/>
      <c r="I227" s="517"/>
      <c r="J227" s="313" t="s">
        <v>649</v>
      </c>
      <c r="K227" s="259" t="s">
        <v>650</v>
      </c>
      <c r="L227" s="274">
        <v>1</v>
      </c>
      <c r="M227" s="261">
        <v>44075</v>
      </c>
      <c r="N227" s="261">
        <v>44196</v>
      </c>
      <c r="O227" s="275">
        <f t="shared" si="10"/>
        <v>17.285714285714285</v>
      </c>
      <c r="P227" s="332">
        <v>1</v>
      </c>
      <c r="Q227" s="259" t="s">
        <v>651</v>
      </c>
      <c r="R227" s="94">
        <f t="shared" si="9"/>
        <v>1</v>
      </c>
      <c r="S227" s="277" t="str">
        <f t="array" aca="1" ref="S227" ca="1">IF(ISNUMBER(R227),IF(R227=100%,"CUMPLIDA",IF(AND(ISNUMBER(N227),ISNUMBER(INDIRECT("FECHA_"&amp;$B227,1))), IF(N227&lt;=INDIRECT("FECHA_"&amp;$B227,1),"INCUMPLIDA","PROCESO"), "VERIFICAR FECHA")),"SIN VALOR AVANCE")</f>
        <v>CUMPLIDA</v>
      </c>
    </row>
    <row r="228" spans="1:19" ht="270.75">
      <c r="A228" s="282" t="s">
        <v>640</v>
      </c>
      <c r="B228" s="271" t="s">
        <v>31</v>
      </c>
      <c r="C228" s="487"/>
      <c r="D228" s="487"/>
      <c r="E228" s="482"/>
      <c r="F228" s="488"/>
      <c r="G228" s="482"/>
      <c r="H228" s="482"/>
      <c r="I228" s="482" t="s">
        <v>645</v>
      </c>
      <c r="J228" s="259" t="s">
        <v>652</v>
      </c>
      <c r="K228" s="259" t="s">
        <v>653</v>
      </c>
      <c r="L228" s="280">
        <v>1</v>
      </c>
      <c r="M228" s="261">
        <v>45231</v>
      </c>
      <c r="N228" s="261">
        <v>45504</v>
      </c>
      <c r="O228" s="275">
        <f t="shared" si="10"/>
        <v>39</v>
      </c>
      <c r="P228" s="332">
        <v>1</v>
      </c>
      <c r="Q228" s="287" t="s">
        <v>654</v>
      </c>
      <c r="R228" s="94">
        <f t="shared" si="9"/>
        <v>1</v>
      </c>
      <c r="S228" s="277" t="str">
        <f t="array" aca="1" ref="S228" ca="1">IF(ISNUMBER(R228),IF(R228=100%,"CUMPLIDA",IF(AND(ISNUMBER(N228),ISNUMBER(INDIRECT("FECHA_"&amp;$B228,1))), IF(N228&lt;=INDIRECT("FECHA_"&amp;$B228,1),"INCUMPLIDA","PROCESO"), "VERIFICAR FECHA")),"SIN VALOR AVANCE")</f>
        <v>CUMPLIDA</v>
      </c>
    </row>
    <row r="229" spans="1:19" ht="270.75">
      <c r="A229" s="282" t="s">
        <v>640</v>
      </c>
      <c r="B229" s="271" t="s">
        <v>31</v>
      </c>
      <c r="C229" s="487"/>
      <c r="D229" s="487"/>
      <c r="E229" s="482"/>
      <c r="F229" s="488"/>
      <c r="G229" s="482"/>
      <c r="H229" s="482"/>
      <c r="I229" s="482"/>
      <c r="J229" s="259" t="s">
        <v>655</v>
      </c>
      <c r="K229" s="259" t="s">
        <v>656</v>
      </c>
      <c r="L229" s="280">
        <v>1</v>
      </c>
      <c r="M229" s="261">
        <v>45231</v>
      </c>
      <c r="N229" s="261">
        <v>45504</v>
      </c>
      <c r="O229" s="275">
        <f t="shared" si="10"/>
        <v>39</v>
      </c>
      <c r="P229" s="332">
        <v>1</v>
      </c>
      <c r="Q229" s="287" t="s">
        <v>654</v>
      </c>
      <c r="R229" s="94">
        <f t="shared" si="9"/>
        <v>1</v>
      </c>
      <c r="S229" s="277" t="str">
        <f t="array" aca="1" ref="S229" ca="1">IF(ISNUMBER(R229),IF(R229=100%,"CUMPLIDA",IF(AND(ISNUMBER(N229),ISNUMBER(INDIRECT("FECHA_"&amp;$B229,1))), IF(N229&lt;=INDIRECT("FECHA_"&amp;$B229,1),"INCUMPLIDA","PROCESO"), "VERIFICAR FECHA")),"SIN VALOR AVANCE")</f>
        <v>CUMPLIDA</v>
      </c>
    </row>
    <row r="230" spans="1:19" ht="150.75">
      <c r="A230" s="282" t="s">
        <v>640</v>
      </c>
      <c r="B230" s="271" t="s">
        <v>31</v>
      </c>
      <c r="C230" s="487"/>
      <c r="D230" s="487"/>
      <c r="E230" s="482"/>
      <c r="F230" s="488"/>
      <c r="G230" s="482"/>
      <c r="H230" s="482"/>
      <c r="I230" s="260" t="s">
        <v>62</v>
      </c>
      <c r="J230" s="259" t="s">
        <v>63</v>
      </c>
      <c r="K230" s="259" t="s">
        <v>64</v>
      </c>
      <c r="L230" s="280">
        <v>1</v>
      </c>
      <c r="M230" s="281">
        <v>45323</v>
      </c>
      <c r="N230" s="281">
        <v>45747</v>
      </c>
      <c r="O230" s="275">
        <f t="shared" si="10"/>
        <v>60.571428571428569</v>
      </c>
      <c r="P230" s="332">
        <v>1</v>
      </c>
      <c r="Q230" s="287" t="s">
        <v>657</v>
      </c>
      <c r="R230" s="94">
        <f t="shared" si="9"/>
        <v>1</v>
      </c>
      <c r="S230" s="277" t="str">
        <f t="array" aca="1" ref="S230" ca="1">IF(ISNUMBER(R230),IF(R230=100%,"CUMPLIDA",IF(AND(ISNUMBER(N230),ISNUMBER(INDIRECT("FECHA_"&amp;$B230,1))), IF(N230&lt;=INDIRECT("FECHA_"&amp;$B230,1),"INCUMPLIDA","PROCESO"), "VERIFICAR FECHA")),"SIN VALOR AVANCE")</f>
        <v>CUMPLIDA</v>
      </c>
    </row>
    <row r="231" spans="1:19" ht="105.75">
      <c r="A231" s="282" t="s">
        <v>640</v>
      </c>
      <c r="B231" s="271" t="s">
        <v>31</v>
      </c>
      <c r="C231" s="487"/>
      <c r="D231" s="487"/>
      <c r="E231" s="482"/>
      <c r="F231" s="488"/>
      <c r="G231" s="482"/>
      <c r="H231" s="482"/>
      <c r="I231" s="260" t="s">
        <v>66</v>
      </c>
      <c r="J231" s="259" t="s">
        <v>66</v>
      </c>
      <c r="K231" s="259" t="s">
        <v>67</v>
      </c>
      <c r="L231" s="280">
        <v>1</v>
      </c>
      <c r="M231" s="281">
        <v>45323</v>
      </c>
      <c r="N231" s="281">
        <v>45747</v>
      </c>
      <c r="O231" s="275">
        <f t="shared" si="10"/>
        <v>60.571428571428569</v>
      </c>
      <c r="P231" s="332">
        <v>1</v>
      </c>
      <c r="Q231" s="259" t="s">
        <v>658</v>
      </c>
      <c r="R231" s="94">
        <f t="shared" si="9"/>
        <v>1</v>
      </c>
      <c r="S231" s="277" t="str">
        <f t="array" aca="1" ref="S231" ca="1">IF(ISNUMBER(R231),IF(R231=100%,"CUMPLIDA",IF(AND(ISNUMBER(N231),ISNUMBER(INDIRECT("FECHA_"&amp;$B231,1))), IF(N231&lt;=INDIRECT("FECHA_"&amp;$B231,1),"INCUMPLIDA","PROCESO"), "VERIFICAR FECHA")),"SIN VALOR AVANCE")</f>
        <v>CUMPLIDA</v>
      </c>
    </row>
    <row r="232" spans="1:19" ht="105.75">
      <c r="A232" s="282" t="s">
        <v>640</v>
      </c>
      <c r="B232" s="271" t="s">
        <v>31</v>
      </c>
      <c r="C232" s="487"/>
      <c r="D232" s="487"/>
      <c r="E232" s="482"/>
      <c r="F232" s="488"/>
      <c r="G232" s="482"/>
      <c r="H232" s="482"/>
      <c r="I232" s="260" t="s">
        <v>166</v>
      </c>
      <c r="J232" s="259" t="s">
        <v>167</v>
      </c>
      <c r="K232" s="259" t="s">
        <v>168</v>
      </c>
      <c r="L232" s="280">
        <v>1</v>
      </c>
      <c r="M232" s="281">
        <v>45231</v>
      </c>
      <c r="N232" s="281">
        <v>45747</v>
      </c>
      <c r="O232" s="275">
        <f t="shared" si="10"/>
        <v>73.714285714285708</v>
      </c>
      <c r="P232" s="332">
        <v>1</v>
      </c>
      <c r="Q232" s="259" t="s">
        <v>658</v>
      </c>
      <c r="R232" s="94">
        <f t="shared" ref="R232:R295" si="11">P232/L232</f>
        <v>1</v>
      </c>
      <c r="S232" s="277" t="str">
        <f t="array" aca="1" ref="S232" ca="1">IF(ISNUMBER(R232),IF(R232=100%,"CUMPLIDA",IF(AND(ISNUMBER(N232),ISNUMBER(INDIRECT("FECHA_"&amp;$B232,1))), IF(N232&lt;=INDIRECT("FECHA_"&amp;$B232,1),"INCUMPLIDA","PROCESO"), "VERIFICAR FECHA")),"SIN VALOR AVANCE")</f>
        <v>CUMPLIDA</v>
      </c>
    </row>
    <row r="233" spans="1:19" ht="135.75">
      <c r="A233" s="282" t="s">
        <v>640</v>
      </c>
      <c r="B233" s="271" t="s">
        <v>31</v>
      </c>
      <c r="C233" s="487"/>
      <c r="D233" s="487"/>
      <c r="E233" s="482"/>
      <c r="F233" s="488"/>
      <c r="G233" s="482"/>
      <c r="H233" s="482"/>
      <c r="I233" s="260" t="s">
        <v>69</v>
      </c>
      <c r="J233" s="259" t="s">
        <v>69</v>
      </c>
      <c r="K233" s="259" t="s">
        <v>176</v>
      </c>
      <c r="L233" s="280">
        <v>1</v>
      </c>
      <c r="M233" s="281">
        <v>45323</v>
      </c>
      <c r="N233" s="281">
        <v>45747</v>
      </c>
      <c r="O233" s="275">
        <f t="shared" ref="O233:O296" si="12">(N233-M233)/7</f>
        <v>60.571428571428569</v>
      </c>
      <c r="P233" s="332">
        <v>1</v>
      </c>
      <c r="Q233" s="287" t="s">
        <v>662</v>
      </c>
      <c r="R233" s="94">
        <f t="shared" si="11"/>
        <v>1</v>
      </c>
      <c r="S233" s="277" t="str">
        <f t="array" aca="1" ref="S233" ca="1">IF(ISNUMBER(R233),IF(R233=100%,"CUMPLIDA",IF(AND(ISNUMBER(N233),ISNUMBER(INDIRECT("FECHA_"&amp;$B233,1))), IF(N233&lt;=INDIRECT("FECHA_"&amp;$B233,1),"INCUMPLIDA","PROCESO"), "VERIFICAR FECHA")),"SIN VALOR AVANCE")</f>
        <v>CUMPLIDA</v>
      </c>
    </row>
    <row r="234" spans="1:19" ht="120.75">
      <c r="A234" s="282" t="s">
        <v>640</v>
      </c>
      <c r="B234" s="271" t="s">
        <v>31</v>
      </c>
      <c r="C234" s="487"/>
      <c r="D234" s="487"/>
      <c r="E234" s="482"/>
      <c r="F234" s="488"/>
      <c r="G234" s="482"/>
      <c r="H234" s="482"/>
      <c r="I234" s="260" t="s">
        <v>71</v>
      </c>
      <c r="J234" s="259" t="s">
        <v>71</v>
      </c>
      <c r="K234" s="259" t="s">
        <v>72</v>
      </c>
      <c r="L234" s="280">
        <v>1</v>
      </c>
      <c r="M234" s="281">
        <v>45231</v>
      </c>
      <c r="N234" s="281">
        <v>45747</v>
      </c>
      <c r="O234" s="275">
        <f t="shared" si="12"/>
        <v>73.714285714285708</v>
      </c>
      <c r="P234" s="332">
        <v>1</v>
      </c>
      <c r="Q234" s="259" t="s">
        <v>667</v>
      </c>
      <c r="R234" s="94">
        <f t="shared" si="11"/>
        <v>1</v>
      </c>
      <c r="S234" s="277" t="str">
        <f t="array" aca="1" ref="S234" ca="1">IF(ISNUMBER(R234),IF(R234=100%,"CUMPLIDA",IF(AND(ISNUMBER(N234),ISNUMBER(INDIRECT("FECHA_"&amp;$B234,1))), IF(N234&lt;=INDIRECT("FECHA_"&amp;$B234,1),"INCUMPLIDA","PROCESO"), "VERIFICAR FECHA")),"SIN VALOR AVANCE")</f>
        <v>CUMPLIDA</v>
      </c>
    </row>
    <row r="235" spans="1:19" ht="210.75">
      <c r="A235" s="282" t="s">
        <v>640</v>
      </c>
      <c r="B235" s="271" t="s">
        <v>31</v>
      </c>
      <c r="C235" s="487"/>
      <c r="D235" s="487"/>
      <c r="E235" s="482"/>
      <c r="F235" s="488"/>
      <c r="G235" s="482"/>
      <c r="H235" s="482"/>
      <c r="I235" s="260" t="s">
        <v>73</v>
      </c>
      <c r="J235" s="259" t="s">
        <v>73</v>
      </c>
      <c r="K235" s="259" t="s">
        <v>659</v>
      </c>
      <c r="L235" s="280">
        <v>1</v>
      </c>
      <c r="M235" s="281">
        <v>45231</v>
      </c>
      <c r="N235" s="281">
        <v>45808</v>
      </c>
      <c r="O235" s="275">
        <f t="shared" si="12"/>
        <v>82.428571428571431</v>
      </c>
      <c r="P235" s="332">
        <v>1</v>
      </c>
      <c r="Q235" s="287" t="s">
        <v>668</v>
      </c>
      <c r="R235" s="94">
        <f t="shared" si="11"/>
        <v>1</v>
      </c>
      <c r="S235" s="277" t="str">
        <f t="array" aca="1" ref="S235" ca="1">IF(ISNUMBER(R235),IF(R235=100%,"CUMPLIDA",IF(AND(ISNUMBER(N235),ISNUMBER(INDIRECT("FECHA_"&amp;$B235,1))), IF(N235&lt;=INDIRECT("FECHA_"&amp;$B235,1),"INCUMPLIDA","PROCESO"), "VERIFICAR FECHA")),"SIN VALOR AVANCE")</f>
        <v>CUMPLIDA</v>
      </c>
    </row>
    <row r="236" spans="1:19" ht="180.75">
      <c r="A236" s="282" t="s">
        <v>640</v>
      </c>
      <c r="B236" s="271" t="s">
        <v>31</v>
      </c>
      <c r="C236" s="487"/>
      <c r="D236" s="487"/>
      <c r="E236" s="482"/>
      <c r="F236" s="488"/>
      <c r="G236" s="482"/>
      <c r="H236" s="482"/>
      <c r="I236" s="260" t="s">
        <v>75</v>
      </c>
      <c r="J236" s="259" t="s">
        <v>76</v>
      </c>
      <c r="K236" s="259" t="s">
        <v>77</v>
      </c>
      <c r="L236" s="280">
        <v>7</v>
      </c>
      <c r="M236" s="281">
        <v>46024</v>
      </c>
      <c r="N236" s="281">
        <v>46660</v>
      </c>
      <c r="O236" s="275">
        <f t="shared" si="12"/>
        <v>90.857142857142861</v>
      </c>
      <c r="P236" s="332">
        <v>0</v>
      </c>
      <c r="Q236" s="259" t="s">
        <v>661</v>
      </c>
      <c r="R236" s="94">
        <f t="shared" si="11"/>
        <v>0</v>
      </c>
      <c r="S236" s="277" t="str">
        <f t="array" aca="1" ref="S236" ca="1">IF(ISNUMBER(R236),IF(R236=100%,"CUMPLIDA",IF(AND(ISNUMBER(N236),ISNUMBER(INDIRECT("FECHA_"&amp;$B236,1))), IF(N236&lt;=INDIRECT("FECHA_"&amp;$B236,1),"INCUMPLIDA","PROCESO"), "VERIFICAR FECHA")),"SIN VALOR AVANCE")</f>
        <v>PROCESO</v>
      </c>
    </row>
    <row r="237" spans="1:19" ht="150.75">
      <c r="A237" s="282" t="s">
        <v>640</v>
      </c>
      <c r="B237" s="271" t="s">
        <v>31</v>
      </c>
      <c r="C237" s="487"/>
      <c r="D237" s="487"/>
      <c r="E237" s="482"/>
      <c r="F237" s="488"/>
      <c r="G237" s="482"/>
      <c r="H237" s="482"/>
      <c r="I237" s="260" t="s">
        <v>79</v>
      </c>
      <c r="J237" s="259" t="s">
        <v>80</v>
      </c>
      <c r="K237" s="259" t="s">
        <v>81</v>
      </c>
      <c r="L237" s="280">
        <v>1</v>
      </c>
      <c r="M237" s="281">
        <v>46024</v>
      </c>
      <c r="N237" s="281">
        <v>46660</v>
      </c>
      <c r="O237" s="275">
        <f t="shared" si="12"/>
        <v>90.857142857142861</v>
      </c>
      <c r="P237" s="332">
        <v>0</v>
      </c>
      <c r="Q237" s="287" t="s">
        <v>657</v>
      </c>
      <c r="R237" s="94">
        <f t="shared" si="11"/>
        <v>0</v>
      </c>
      <c r="S237" s="277" t="str">
        <f t="array" aca="1" ref="S237" ca="1">IF(ISNUMBER(R237),IF(R237=100%,"CUMPLIDA",IF(AND(ISNUMBER(N237),ISNUMBER(INDIRECT("FECHA_"&amp;$B237,1))), IF(N237&lt;=INDIRECT("FECHA_"&amp;$B237,1),"INCUMPLIDA","PROCESO"), "VERIFICAR FECHA")),"SIN VALOR AVANCE")</f>
        <v>PROCESO</v>
      </c>
    </row>
    <row r="238" spans="1:19" ht="300.75">
      <c r="A238" s="282" t="s">
        <v>640</v>
      </c>
      <c r="B238" s="271" t="s">
        <v>31</v>
      </c>
      <c r="C238" s="487"/>
      <c r="D238" s="487"/>
      <c r="E238" s="482"/>
      <c r="F238" s="488"/>
      <c r="G238" s="482"/>
      <c r="H238" s="482"/>
      <c r="I238" s="260" t="s">
        <v>82</v>
      </c>
      <c r="J238" s="259" t="s">
        <v>83</v>
      </c>
      <c r="K238" s="259" t="s">
        <v>84</v>
      </c>
      <c r="L238" s="280">
        <v>2</v>
      </c>
      <c r="M238" s="281">
        <v>46024</v>
      </c>
      <c r="N238" s="281">
        <v>46660</v>
      </c>
      <c r="O238" s="275">
        <f t="shared" si="12"/>
        <v>90.857142857142861</v>
      </c>
      <c r="P238" s="332">
        <v>0</v>
      </c>
      <c r="Q238" s="287" t="s">
        <v>669</v>
      </c>
      <c r="R238" s="94">
        <f t="shared" si="11"/>
        <v>0</v>
      </c>
      <c r="S238" s="277" t="str">
        <f t="array" aca="1" ref="S238" ca="1">IF(ISNUMBER(R238),IF(R238=100%,"CUMPLIDA",IF(AND(ISNUMBER(N238),ISNUMBER(INDIRECT("FECHA_"&amp;$B238,1))), IF(N238&lt;=INDIRECT("FECHA_"&amp;$B238,1),"INCUMPLIDA","PROCESO"), "VERIFICAR FECHA")),"SIN VALOR AVANCE")</f>
        <v>PROCESO</v>
      </c>
    </row>
    <row r="239" spans="1:19" ht="270.75">
      <c r="A239" s="282" t="s">
        <v>640</v>
      </c>
      <c r="B239" s="271" t="s">
        <v>31</v>
      </c>
      <c r="C239" s="571" t="s">
        <v>670</v>
      </c>
      <c r="D239" s="571" t="s">
        <v>33</v>
      </c>
      <c r="E239" s="569" t="s">
        <v>671</v>
      </c>
      <c r="F239" s="570"/>
      <c r="G239" s="569"/>
      <c r="H239" s="569" t="s">
        <v>672</v>
      </c>
      <c r="I239" s="517" t="s">
        <v>645</v>
      </c>
      <c r="J239" s="313" t="s">
        <v>646</v>
      </c>
      <c r="K239" s="259" t="s">
        <v>647</v>
      </c>
      <c r="L239" s="274">
        <v>1</v>
      </c>
      <c r="M239" s="261">
        <v>44013</v>
      </c>
      <c r="N239" s="261">
        <v>44074</v>
      </c>
      <c r="O239" s="275">
        <f t="shared" si="12"/>
        <v>8.7142857142857135</v>
      </c>
      <c r="P239" s="332">
        <v>1</v>
      </c>
      <c r="Q239" s="259" t="s">
        <v>648</v>
      </c>
      <c r="R239" s="94">
        <f t="shared" si="11"/>
        <v>1</v>
      </c>
      <c r="S239" s="277" t="str">
        <f t="array" aca="1" ref="S239" ca="1">IF(ISNUMBER(R239),IF(R239=100%,"CUMPLIDA",IF(AND(ISNUMBER(N239),ISNUMBER(INDIRECT("FECHA_"&amp;$B239,1))), IF(N239&lt;=INDIRECT("FECHA_"&amp;$B239,1),"INCUMPLIDA","PROCESO"), "VERIFICAR FECHA")),"SIN VALOR AVANCE")</f>
        <v>CUMPLIDA</v>
      </c>
    </row>
    <row r="240" spans="1:19" ht="285.75">
      <c r="A240" s="282" t="s">
        <v>640</v>
      </c>
      <c r="B240" s="271" t="s">
        <v>31</v>
      </c>
      <c r="C240" s="571"/>
      <c r="D240" s="571"/>
      <c r="E240" s="569"/>
      <c r="F240" s="570"/>
      <c r="G240" s="569"/>
      <c r="H240" s="569"/>
      <c r="I240" s="517"/>
      <c r="J240" s="313" t="s">
        <v>649</v>
      </c>
      <c r="K240" s="259" t="s">
        <v>650</v>
      </c>
      <c r="L240" s="274">
        <v>1</v>
      </c>
      <c r="M240" s="261">
        <v>44075</v>
      </c>
      <c r="N240" s="261">
        <v>44196</v>
      </c>
      <c r="O240" s="275">
        <f t="shared" si="12"/>
        <v>17.285714285714285</v>
      </c>
      <c r="P240" s="332">
        <v>1</v>
      </c>
      <c r="Q240" s="259" t="s">
        <v>651</v>
      </c>
      <c r="R240" s="94">
        <f t="shared" si="11"/>
        <v>1</v>
      </c>
      <c r="S240" s="277" t="str">
        <f t="array" aca="1" ref="S240" ca="1">IF(ISNUMBER(R240),IF(R240=100%,"CUMPLIDA",IF(AND(ISNUMBER(N240),ISNUMBER(INDIRECT("FECHA_"&amp;$B240,1))), IF(N240&lt;=INDIRECT("FECHA_"&amp;$B240,1),"INCUMPLIDA","PROCESO"), "VERIFICAR FECHA")),"SIN VALOR AVANCE")</f>
        <v>CUMPLIDA</v>
      </c>
    </row>
    <row r="241" spans="1:19" ht="270.75">
      <c r="A241" s="282" t="s">
        <v>640</v>
      </c>
      <c r="B241" s="271" t="s">
        <v>31</v>
      </c>
      <c r="C241" s="571"/>
      <c r="D241" s="571"/>
      <c r="E241" s="569"/>
      <c r="F241" s="570"/>
      <c r="G241" s="569"/>
      <c r="H241" s="569"/>
      <c r="I241" s="482" t="s">
        <v>645</v>
      </c>
      <c r="J241" s="259" t="s">
        <v>652</v>
      </c>
      <c r="K241" s="259" t="s">
        <v>653</v>
      </c>
      <c r="L241" s="280">
        <v>1</v>
      </c>
      <c r="M241" s="261">
        <v>45231</v>
      </c>
      <c r="N241" s="261">
        <v>45504</v>
      </c>
      <c r="O241" s="275">
        <f t="shared" si="12"/>
        <v>39</v>
      </c>
      <c r="P241" s="332">
        <v>1</v>
      </c>
      <c r="Q241" s="287" t="s">
        <v>654</v>
      </c>
      <c r="R241" s="94">
        <f t="shared" si="11"/>
        <v>1</v>
      </c>
      <c r="S241" s="277" t="str">
        <f t="array" aca="1" ref="S241" ca="1">IF(ISNUMBER(R241),IF(R241=100%,"CUMPLIDA",IF(AND(ISNUMBER(N241),ISNUMBER(INDIRECT("FECHA_"&amp;$B241,1))), IF(N241&lt;=INDIRECT("FECHA_"&amp;$B241,1),"INCUMPLIDA","PROCESO"), "VERIFICAR FECHA")),"SIN VALOR AVANCE")</f>
        <v>CUMPLIDA</v>
      </c>
    </row>
    <row r="242" spans="1:19" ht="270.75">
      <c r="A242" s="282" t="s">
        <v>640</v>
      </c>
      <c r="B242" s="271" t="s">
        <v>31</v>
      </c>
      <c r="C242" s="571"/>
      <c r="D242" s="571"/>
      <c r="E242" s="569"/>
      <c r="F242" s="570"/>
      <c r="G242" s="569"/>
      <c r="H242" s="569"/>
      <c r="I242" s="482"/>
      <c r="J242" s="259" t="s">
        <v>655</v>
      </c>
      <c r="K242" s="259" t="s">
        <v>656</v>
      </c>
      <c r="L242" s="280">
        <v>1</v>
      </c>
      <c r="M242" s="261">
        <v>45231</v>
      </c>
      <c r="N242" s="261">
        <v>45504</v>
      </c>
      <c r="O242" s="275">
        <f t="shared" si="12"/>
        <v>39</v>
      </c>
      <c r="P242" s="332">
        <v>1</v>
      </c>
      <c r="Q242" s="287" t="s">
        <v>654</v>
      </c>
      <c r="R242" s="94">
        <f t="shared" si="11"/>
        <v>1</v>
      </c>
      <c r="S242" s="277" t="str">
        <f t="array" aca="1" ref="S242" ca="1">IF(ISNUMBER(R242),IF(R242=100%,"CUMPLIDA",IF(AND(ISNUMBER(N242),ISNUMBER(INDIRECT("FECHA_"&amp;$B242,1))), IF(N242&lt;=INDIRECT("FECHA_"&amp;$B242,1),"INCUMPLIDA","PROCESO"), "VERIFICAR FECHA")),"SIN VALOR AVANCE")</f>
        <v>CUMPLIDA</v>
      </c>
    </row>
    <row r="243" spans="1:19" ht="135.75">
      <c r="A243" s="282" t="s">
        <v>640</v>
      </c>
      <c r="B243" s="271" t="s">
        <v>31</v>
      </c>
      <c r="C243" s="571"/>
      <c r="D243" s="571"/>
      <c r="E243" s="569"/>
      <c r="F243" s="570"/>
      <c r="G243" s="569"/>
      <c r="H243" s="569"/>
      <c r="I243" s="260" t="s">
        <v>62</v>
      </c>
      <c r="J243" s="259" t="s">
        <v>63</v>
      </c>
      <c r="K243" s="259" t="s">
        <v>64</v>
      </c>
      <c r="L243" s="280">
        <v>1</v>
      </c>
      <c r="M243" s="281">
        <v>45323</v>
      </c>
      <c r="N243" s="281">
        <v>45747</v>
      </c>
      <c r="O243" s="275">
        <f t="shared" si="12"/>
        <v>60.571428571428569</v>
      </c>
      <c r="P243" s="332">
        <v>1</v>
      </c>
      <c r="Q243" s="287" t="s">
        <v>662</v>
      </c>
      <c r="R243" s="94">
        <f t="shared" si="11"/>
        <v>1</v>
      </c>
      <c r="S243" s="277" t="str">
        <f t="array" aca="1" ref="S243" ca="1">IF(ISNUMBER(R243),IF(R243=100%,"CUMPLIDA",IF(AND(ISNUMBER(N243),ISNUMBER(INDIRECT("FECHA_"&amp;$B243,1))), IF(N243&lt;=INDIRECT("FECHA_"&amp;$B243,1),"INCUMPLIDA","PROCESO"), "VERIFICAR FECHA")),"SIN VALOR AVANCE")</f>
        <v>CUMPLIDA</v>
      </c>
    </row>
    <row r="244" spans="1:19" ht="90.75">
      <c r="A244" s="282" t="s">
        <v>640</v>
      </c>
      <c r="B244" s="271" t="s">
        <v>31</v>
      </c>
      <c r="C244" s="571"/>
      <c r="D244" s="571"/>
      <c r="E244" s="569"/>
      <c r="F244" s="570"/>
      <c r="G244" s="569"/>
      <c r="H244" s="569"/>
      <c r="I244" s="260" t="s">
        <v>66</v>
      </c>
      <c r="J244" s="259" t="s">
        <v>66</v>
      </c>
      <c r="K244" s="259" t="s">
        <v>67</v>
      </c>
      <c r="L244" s="280">
        <v>1</v>
      </c>
      <c r="M244" s="281">
        <v>45323</v>
      </c>
      <c r="N244" s="281">
        <v>45747</v>
      </c>
      <c r="O244" s="275">
        <f t="shared" si="12"/>
        <v>60.571428571428569</v>
      </c>
      <c r="P244" s="332">
        <v>1</v>
      </c>
      <c r="Q244" s="259" t="s">
        <v>673</v>
      </c>
      <c r="R244" s="94">
        <f t="shared" si="11"/>
        <v>1</v>
      </c>
      <c r="S244" s="277" t="str">
        <f t="array" aca="1" ref="S244" ca="1">IF(ISNUMBER(R244),IF(R244=100%,"CUMPLIDA",IF(AND(ISNUMBER(N244),ISNUMBER(INDIRECT("FECHA_"&amp;$B244,1))), IF(N244&lt;=INDIRECT("FECHA_"&amp;$B244,1),"INCUMPLIDA","PROCESO"), "VERIFICAR FECHA")),"SIN VALOR AVANCE")</f>
        <v>CUMPLIDA</v>
      </c>
    </row>
    <row r="245" spans="1:19" ht="105.75">
      <c r="A245" s="282" t="s">
        <v>640</v>
      </c>
      <c r="B245" s="271" t="s">
        <v>31</v>
      </c>
      <c r="C245" s="571"/>
      <c r="D245" s="571"/>
      <c r="E245" s="569"/>
      <c r="F245" s="570"/>
      <c r="G245" s="569"/>
      <c r="H245" s="569"/>
      <c r="I245" s="260" t="s">
        <v>166</v>
      </c>
      <c r="J245" s="259" t="s">
        <v>167</v>
      </c>
      <c r="K245" s="259" t="s">
        <v>168</v>
      </c>
      <c r="L245" s="280">
        <v>1</v>
      </c>
      <c r="M245" s="281">
        <v>45231</v>
      </c>
      <c r="N245" s="281">
        <v>45747</v>
      </c>
      <c r="O245" s="275">
        <f t="shared" si="12"/>
        <v>73.714285714285708</v>
      </c>
      <c r="P245" s="332">
        <v>1</v>
      </c>
      <c r="Q245" s="259" t="s">
        <v>658</v>
      </c>
      <c r="R245" s="94">
        <f t="shared" si="11"/>
        <v>1</v>
      </c>
      <c r="S245" s="277" t="str">
        <f t="array" aca="1" ref="S245" ca="1">IF(ISNUMBER(R245),IF(R245=100%,"CUMPLIDA",IF(AND(ISNUMBER(N245),ISNUMBER(INDIRECT("FECHA_"&amp;$B245,1))), IF(N245&lt;=INDIRECT("FECHA_"&amp;$B245,1),"INCUMPLIDA","PROCESO"), "VERIFICAR FECHA")),"SIN VALOR AVANCE")</f>
        <v>CUMPLIDA</v>
      </c>
    </row>
    <row r="246" spans="1:19" ht="135.75">
      <c r="A246" s="282" t="s">
        <v>640</v>
      </c>
      <c r="B246" s="271" t="s">
        <v>31</v>
      </c>
      <c r="C246" s="571"/>
      <c r="D246" s="571"/>
      <c r="E246" s="569"/>
      <c r="F246" s="570"/>
      <c r="G246" s="569"/>
      <c r="H246" s="569"/>
      <c r="I246" s="260" t="s">
        <v>69</v>
      </c>
      <c r="J246" s="259" t="s">
        <v>69</v>
      </c>
      <c r="K246" s="259" t="s">
        <v>176</v>
      </c>
      <c r="L246" s="280">
        <v>1</v>
      </c>
      <c r="M246" s="281">
        <v>45323</v>
      </c>
      <c r="N246" s="281">
        <v>45747</v>
      </c>
      <c r="O246" s="275">
        <f t="shared" si="12"/>
        <v>60.571428571428569</v>
      </c>
      <c r="P246" s="332">
        <v>1</v>
      </c>
      <c r="Q246" s="287" t="s">
        <v>662</v>
      </c>
      <c r="R246" s="94">
        <f t="shared" si="11"/>
        <v>1</v>
      </c>
      <c r="S246" s="277" t="str">
        <f t="array" aca="1" ref="S246" ca="1">IF(ISNUMBER(R246),IF(R246=100%,"CUMPLIDA",IF(AND(ISNUMBER(N246),ISNUMBER(INDIRECT("FECHA_"&amp;$B246,1))), IF(N246&lt;=INDIRECT("FECHA_"&amp;$B246,1),"INCUMPLIDA","PROCESO"), "VERIFICAR FECHA")),"SIN VALOR AVANCE")</f>
        <v>CUMPLIDA</v>
      </c>
    </row>
    <row r="247" spans="1:19" ht="90.75">
      <c r="A247" s="282" t="s">
        <v>640</v>
      </c>
      <c r="B247" s="271" t="s">
        <v>31</v>
      </c>
      <c r="C247" s="571"/>
      <c r="D247" s="571"/>
      <c r="E247" s="569"/>
      <c r="F247" s="570"/>
      <c r="G247" s="569"/>
      <c r="H247" s="569"/>
      <c r="I247" s="260" t="s">
        <v>71</v>
      </c>
      <c r="J247" s="259" t="s">
        <v>71</v>
      </c>
      <c r="K247" s="259" t="s">
        <v>72</v>
      </c>
      <c r="L247" s="280">
        <v>1</v>
      </c>
      <c r="M247" s="281">
        <v>45231</v>
      </c>
      <c r="N247" s="281">
        <v>45747</v>
      </c>
      <c r="O247" s="275">
        <f t="shared" si="12"/>
        <v>73.714285714285708</v>
      </c>
      <c r="P247" s="332">
        <v>1</v>
      </c>
      <c r="Q247" s="259" t="s">
        <v>673</v>
      </c>
      <c r="R247" s="94">
        <f t="shared" si="11"/>
        <v>1</v>
      </c>
      <c r="S247" s="277" t="str">
        <f t="array" aca="1" ref="S247" ca="1">IF(ISNUMBER(R247),IF(R247=100%,"CUMPLIDA",IF(AND(ISNUMBER(N247),ISNUMBER(INDIRECT("FECHA_"&amp;$B247,1))), IF(N247&lt;=INDIRECT("FECHA_"&amp;$B247,1),"INCUMPLIDA","PROCESO"), "VERIFICAR FECHA")),"SIN VALOR AVANCE")</f>
        <v>CUMPLIDA</v>
      </c>
    </row>
    <row r="248" spans="1:19" ht="225.75">
      <c r="A248" s="282" t="s">
        <v>640</v>
      </c>
      <c r="B248" s="271" t="s">
        <v>31</v>
      </c>
      <c r="C248" s="571"/>
      <c r="D248" s="571"/>
      <c r="E248" s="569"/>
      <c r="F248" s="570"/>
      <c r="G248" s="569"/>
      <c r="H248" s="569"/>
      <c r="I248" s="260" t="s">
        <v>73</v>
      </c>
      <c r="J248" s="259" t="s">
        <v>73</v>
      </c>
      <c r="K248" s="259" t="s">
        <v>659</v>
      </c>
      <c r="L248" s="280">
        <v>1</v>
      </c>
      <c r="M248" s="281">
        <v>45231</v>
      </c>
      <c r="N248" s="281">
        <v>45808</v>
      </c>
      <c r="O248" s="275">
        <f t="shared" si="12"/>
        <v>82.428571428571431</v>
      </c>
      <c r="P248" s="332">
        <v>1</v>
      </c>
      <c r="Q248" s="287" t="s">
        <v>674</v>
      </c>
      <c r="R248" s="94">
        <f t="shared" si="11"/>
        <v>1</v>
      </c>
      <c r="S248" s="277" t="str">
        <f t="array" aca="1" ref="S248" ca="1">IF(ISNUMBER(R248),IF(R248=100%,"CUMPLIDA",IF(AND(ISNUMBER(N248),ISNUMBER(INDIRECT("FECHA_"&amp;$B248,1))), IF(N248&lt;=INDIRECT("FECHA_"&amp;$B248,1),"INCUMPLIDA","PROCESO"), "VERIFICAR FECHA")),"SIN VALOR AVANCE")</f>
        <v>CUMPLIDA</v>
      </c>
    </row>
    <row r="249" spans="1:19" ht="90.75">
      <c r="A249" s="282" t="s">
        <v>640</v>
      </c>
      <c r="B249" s="271" t="s">
        <v>31</v>
      </c>
      <c r="C249" s="571"/>
      <c r="D249" s="571"/>
      <c r="E249" s="569"/>
      <c r="F249" s="570"/>
      <c r="G249" s="569"/>
      <c r="H249" s="569"/>
      <c r="I249" s="260" t="s">
        <v>75</v>
      </c>
      <c r="J249" s="259" t="s">
        <v>76</v>
      </c>
      <c r="K249" s="259" t="s">
        <v>77</v>
      </c>
      <c r="L249" s="280">
        <v>7</v>
      </c>
      <c r="M249" s="281">
        <v>46024</v>
      </c>
      <c r="N249" s="281">
        <v>46660</v>
      </c>
      <c r="O249" s="275">
        <f t="shared" si="12"/>
        <v>90.857142857142861</v>
      </c>
      <c r="P249" s="332">
        <v>0</v>
      </c>
      <c r="Q249" s="259" t="s">
        <v>673</v>
      </c>
      <c r="R249" s="94">
        <f t="shared" si="11"/>
        <v>0</v>
      </c>
      <c r="S249" s="277" t="str">
        <f t="array" aca="1" ref="S249" ca="1">IF(ISNUMBER(R249),IF(R249=100%,"CUMPLIDA",IF(AND(ISNUMBER(N249),ISNUMBER(INDIRECT("FECHA_"&amp;$B249,1))), IF(N249&lt;=INDIRECT("FECHA_"&amp;$B249,1),"INCUMPLIDA","PROCESO"), "VERIFICAR FECHA")),"SIN VALOR AVANCE")</f>
        <v>PROCESO</v>
      </c>
    </row>
    <row r="250" spans="1:19" ht="135.75">
      <c r="A250" s="282" t="s">
        <v>640</v>
      </c>
      <c r="B250" s="271" t="s">
        <v>31</v>
      </c>
      <c r="C250" s="571"/>
      <c r="D250" s="571"/>
      <c r="E250" s="569"/>
      <c r="F250" s="570"/>
      <c r="G250" s="569"/>
      <c r="H250" s="569"/>
      <c r="I250" s="260" t="s">
        <v>79</v>
      </c>
      <c r="J250" s="259" t="s">
        <v>80</v>
      </c>
      <c r="K250" s="259" t="s">
        <v>81</v>
      </c>
      <c r="L250" s="280">
        <v>1</v>
      </c>
      <c r="M250" s="281">
        <v>46024</v>
      </c>
      <c r="N250" s="281">
        <v>46660</v>
      </c>
      <c r="O250" s="275">
        <f t="shared" si="12"/>
        <v>90.857142857142861</v>
      </c>
      <c r="P250" s="332">
        <v>0</v>
      </c>
      <c r="Q250" s="287" t="s">
        <v>662</v>
      </c>
      <c r="R250" s="94">
        <f t="shared" si="11"/>
        <v>0</v>
      </c>
      <c r="S250" s="277" t="str">
        <f t="array" aca="1" ref="S250" ca="1">IF(ISNUMBER(R250),IF(R250=100%,"CUMPLIDA",IF(AND(ISNUMBER(N250),ISNUMBER(INDIRECT("FECHA_"&amp;$B250,1))), IF(N250&lt;=INDIRECT("FECHA_"&amp;$B250,1),"INCUMPLIDA","PROCESO"), "VERIFICAR FECHA")),"SIN VALOR AVANCE")</f>
        <v>PROCESO</v>
      </c>
    </row>
    <row r="251" spans="1:19" ht="225.75">
      <c r="A251" s="282" t="s">
        <v>640</v>
      </c>
      <c r="B251" s="271" t="s">
        <v>31</v>
      </c>
      <c r="C251" s="571"/>
      <c r="D251" s="571"/>
      <c r="E251" s="569"/>
      <c r="F251" s="570"/>
      <c r="G251" s="569"/>
      <c r="H251" s="569"/>
      <c r="I251" s="260" t="s">
        <v>82</v>
      </c>
      <c r="J251" s="259" t="s">
        <v>83</v>
      </c>
      <c r="K251" s="259" t="s">
        <v>84</v>
      </c>
      <c r="L251" s="280">
        <v>2</v>
      </c>
      <c r="M251" s="281">
        <v>46024</v>
      </c>
      <c r="N251" s="281">
        <v>46660</v>
      </c>
      <c r="O251" s="275">
        <f t="shared" si="12"/>
        <v>90.857142857142861</v>
      </c>
      <c r="P251" s="332">
        <v>0</v>
      </c>
      <c r="Q251" s="287" t="s">
        <v>675</v>
      </c>
      <c r="R251" s="94">
        <f t="shared" si="11"/>
        <v>0</v>
      </c>
      <c r="S251" s="277" t="str">
        <f t="array" aca="1" ref="S251" ca="1">IF(ISNUMBER(R251),IF(R251=100%,"CUMPLIDA",IF(AND(ISNUMBER(N251),ISNUMBER(INDIRECT("FECHA_"&amp;$B251,1))), IF(N251&lt;=INDIRECT("FECHA_"&amp;$B251,1),"INCUMPLIDA","PROCESO"), "VERIFICAR FECHA")),"SIN VALOR AVANCE")</f>
        <v>PROCESO</v>
      </c>
    </row>
    <row r="252" spans="1:19" ht="270.75">
      <c r="A252" s="282" t="s">
        <v>640</v>
      </c>
      <c r="B252" s="271" t="s">
        <v>31</v>
      </c>
      <c r="C252" s="487" t="s">
        <v>676</v>
      </c>
      <c r="D252" s="487" t="s">
        <v>677</v>
      </c>
      <c r="E252" s="482" t="s">
        <v>678</v>
      </c>
      <c r="F252" s="488"/>
      <c r="G252" s="482"/>
      <c r="H252" s="482" t="s">
        <v>679</v>
      </c>
      <c r="I252" s="517" t="s">
        <v>645</v>
      </c>
      <c r="J252" s="313" t="s">
        <v>646</v>
      </c>
      <c r="K252" s="259" t="s">
        <v>647</v>
      </c>
      <c r="L252" s="274">
        <v>1</v>
      </c>
      <c r="M252" s="261">
        <v>44013</v>
      </c>
      <c r="N252" s="261">
        <v>44074</v>
      </c>
      <c r="O252" s="275">
        <f t="shared" si="12"/>
        <v>8.7142857142857135</v>
      </c>
      <c r="P252" s="332">
        <v>1</v>
      </c>
      <c r="Q252" s="259" t="s">
        <v>648</v>
      </c>
      <c r="R252" s="94">
        <f t="shared" si="11"/>
        <v>1</v>
      </c>
      <c r="S252" s="277" t="str">
        <f t="array" aca="1" ref="S252" ca="1">IF(ISNUMBER(R252),IF(R252=100%,"CUMPLIDA",IF(AND(ISNUMBER(N252),ISNUMBER(INDIRECT("FECHA_"&amp;$B252,1))), IF(N252&lt;=INDIRECT("FECHA_"&amp;$B252,1),"INCUMPLIDA","PROCESO"), "VERIFICAR FECHA")),"SIN VALOR AVANCE")</f>
        <v>CUMPLIDA</v>
      </c>
    </row>
    <row r="253" spans="1:19" ht="270.75">
      <c r="A253" s="282" t="s">
        <v>640</v>
      </c>
      <c r="B253" s="271" t="s">
        <v>31</v>
      </c>
      <c r="C253" s="487"/>
      <c r="D253" s="487"/>
      <c r="E253" s="482"/>
      <c r="F253" s="488"/>
      <c r="G253" s="482"/>
      <c r="H253" s="482"/>
      <c r="I253" s="517"/>
      <c r="J253" s="313" t="s">
        <v>649</v>
      </c>
      <c r="K253" s="259" t="s">
        <v>650</v>
      </c>
      <c r="L253" s="274">
        <v>1</v>
      </c>
      <c r="M253" s="261">
        <v>44075</v>
      </c>
      <c r="N253" s="261">
        <v>44196</v>
      </c>
      <c r="O253" s="275">
        <f t="shared" si="12"/>
        <v>17.285714285714285</v>
      </c>
      <c r="P253" s="332">
        <v>1</v>
      </c>
      <c r="Q253" s="259" t="s">
        <v>680</v>
      </c>
      <c r="R253" s="94">
        <f t="shared" si="11"/>
        <v>1</v>
      </c>
      <c r="S253" s="277" t="str">
        <f t="array" aca="1" ref="S253" ca="1">IF(ISNUMBER(R253),IF(R253=100%,"CUMPLIDA",IF(AND(ISNUMBER(N253),ISNUMBER(INDIRECT("FECHA_"&amp;$B253,1))), IF(N253&lt;=INDIRECT("FECHA_"&amp;$B253,1),"INCUMPLIDA","PROCESO"), "VERIFICAR FECHA")),"SIN VALOR AVANCE")</f>
        <v>CUMPLIDA</v>
      </c>
    </row>
    <row r="254" spans="1:19" ht="270.75">
      <c r="A254" s="282" t="s">
        <v>640</v>
      </c>
      <c r="B254" s="271" t="s">
        <v>31</v>
      </c>
      <c r="C254" s="487"/>
      <c r="D254" s="487"/>
      <c r="E254" s="482"/>
      <c r="F254" s="488"/>
      <c r="G254" s="482"/>
      <c r="H254" s="482"/>
      <c r="I254" s="482" t="s">
        <v>645</v>
      </c>
      <c r="J254" s="259" t="s">
        <v>652</v>
      </c>
      <c r="K254" s="259" t="s">
        <v>653</v>
      </c>
      <c r="L254" s="280">
        <v>1</v>
      </c>
      <c r="M254" s="261">
        <v>45231</v>
      </c>
      <c r="N254" s="261">
        <v>45504</v>
      </c>
      <c r="O254" s="275">
        <f t="shared" si="12"/>
        <v>39</v>
      </c>
      <c r="P254" s="332">
        <v>1</v>
      </c>
      <c r="Q254" s="287" t="s">
        <v>654</v>
      </c>
      <c r="R254" s="94">
        <f t="shared" si="11"/>
        <v>1</v>
      </c>
      <c r="S254" s="277" t="str">
        <f t="array" aca="1" ref="S254" ca="1">IF(ISNUMBER(R254),IF(R254=100%,"CUMPLIDA",IF(AND(ISNUMBER(N254),ISNUMBER(INDIRECT("FECHA_"&amp;$B254,1))), IF(N254&lt;=INDIRECT("FECHA_"&amp;$B254,1),"INCUMPLIDA","PROCESO"), "VERIFICAR FECHA")),"SIN VALOR AVANCE")</f>
        <v>CUMPLIDA</v>
      </c>
    </row>
    <row r="255" spans="1:19" ht="270.75">
      <c r="A255" s="282" t="s">
        <v>640</v>
      </c>
      <c r="B255" s="271" t="s">
        <v>31</v>
      </c>
      <c r="C255" s="487"/>
      <c r="D255" s="487"/>
      <c r="E255" s="482"/>
      <c r="F255" s="488"/>
      <c r="G255" s="482"/>
      <c r="H255" s="482"/>
      <c r="I255" s="482"/>
      <c r="J255" s="259" t="s">
        <v>655</v>
      </c>
      <c r="K255" s="259" t="s">
        <v>656</v>
      </c>
      <c r="L255" s="280">
        <v>1</v>
      </c>
      <c r="M255" s="261">
        <v>45231</v>
      </c>
      <c r="N255" s="261">
        <v>45504</v>
      </c>
      <c r="O255" s="275">
        <f t="shared" si="12"/>
        <v>39</v>
      </c>
      <c r="P255" s="332">
        <v>1</v>
      </c>
      <c r="Q255" s="287" t="s">
        <v>654</v>
      </c>
      <c r="R255" s="94">
        <f t="shared" si="11"/>
        <v>1</v>
      </c>
      <c r="S255" s="277" t="str">
        <f t="array" aca="1" ref="S255" ca="1">IF(ISNUMBER(R255),IF(R255=100%,"CUMPLIDA",IF(AND(ISNUMBER(N255),ISNUMBER(INDIRECT("FECHA_"&amp;$B255,1))), IF(N255&lt;=INDIRECT("FECHA_"&amp;$B255,1),"INCUMPLIDA","PROCESO"), "VERIFICAR FECHA")),"SIN VALOR AVANCE")</f>
        <v>CUMPLIDA</v>
      </c>
    </row>
    <row r="256" spans="1:19" ht="165.75">
      <c r="A256" s="282" t="s">
        <v>640</v>
      </c>
      <c r="B256" s="271" t="s">
        <v>31</v>
      </c>
      <c r="C256" s="487"/>
      <c r="D256" s="487"/>
      <c r="E256" s="482"/>
      <c r="F256" s="488"/>
      <c r="G256" s="482"/>
      <c r="H256" s="482"/>
      <c r="I256" s="260" t="s">
        <v>62</v>
      </c>
      <c r="J256" s="259" t="s">
        <v>63</v>
      </c>
      <c r="K256" s="259" t="s">
        <v>64</v>
      </c>
      <c r="L256" s="280">
        <v>1</v>
      </c>
      <c r="M256" s="281">
        <v>45323</v>
      </c>
      <c r="N256" s="281">
        <v>45747</v>
      </c>
      <c r="O256" s="275">
        <f t="shared" si="12"/>
        <v>60.571428571428569</v>
      </c>
      <c r="P256" s="332">
        <v>1</v>
      </c>
      <c r="Q256" s="287" t="s">
        <v>681</v>
      </c>
      <c r="R256" s="94">
        <f t="shared" si="11"/>
        <v>1</v>
      </c>
      <c r="S256" s="277" t="str">
        <f t="array" aca="1" ref="S256" ca="1">IF(ISNUMBER(R256),IF(R256=100%,"CUMPLIDA",IF(AND(ISNUMBER(N256),ISNUMBER(INDIRECT("FECHA_"&amp;$B256,1))), IF(N256&lt;=INDIRECT("FECHA_"&amp;$B256,1),"INCUMPLIDA","PROCESO"), "VERIFICAR FECHA")),"SIN VALOR AVANCE")</f>
        <v>CUMPLIDA</v>
      </c>
    </row>
    <row r="257" spans="1:19" ht="90.75">
      <c r="A257" s="282" t="s">
        <v>640</v>
      </c>
      <c r="B257" s="271" t="s">
        <v>31</v>
      </c>
      <c r="C257" s="487"/>
      <c r="D257" s="487"/>
      <c r="E257" s="482"/>
      <c r="F257" s="488"/>
      <c r="G257" s="482"/>
      <c r="H257" s="482"/>
      <c r="I257" s="260" t="s">
        <v>66</v>
      </c>
      <c r="J257" s="259" t="s">
        <v>66</v>
      </c>
      <c r="K257" s="259" t="s">
        <v>67</v>
      </c>
      <c r="L257" s="280">
        <v>1</v>
      </c>
      <c r="M257" s="281">
        <v>45323</v>
      </c>
      <c r="N257" s="281">
        <v>45747</v>
      </c>
      <c r="O257" s="275">
        <f t="shared" si="12"/>
        <v>60.571428571428569</v>
      </c>
      <c r="P257" s="332">
        <v>1</v>
      </c>
      <c r="Q257" s="259" t="s">
        <v>673</v>
      </c>
      <c r="R257" s="94">
        <f t="shared" si="11"/>
        <v>1</v>
      </c>
      <c r="S257" s="277" t="str">
        <f t="array" aca="1" ref="S257" ca="1">IF(ISNUMBER(R257),IF(R257=100%,"CUMPLIDA",IF(AND(ISNUMBER(N257),ISNUMBER(INDIRECT("FECHA_"&amp;$B257,1))), IF(N257&lt;=INDIRECT("FECHA_"&amp;$B257,1),"INCUMPLIDA","PROCESO"), "VERIFICAR FECHA")),"SIN VALOR AVANCE")</f>
        <v>CUMPLIDA</v>
      </c>
    </row>
    <row r="258" spans="1:19" ht="105.75">
      <c r="A258" s="282" t="s">
        <v>640</v>
      </c>
      <c r="B258" s="271" t="s">
        <v>31</v>
      </c>
      <c r="C258" s="487"/>
      <c r="D258" s="487"/>
      <c r="E258" s="482"/>
      <c r="F258" s="488"/>
      <c r="G258" s="482"/>
      <c r="H258" s="482"/>
      <c r="I258" s="260" t="s">
        <v>166</v>
      </c>
      <c r="J258" s="259" t="s">
        <v>167</v>
      </c>
      <c r="K258" s="259" t="s">
        <v>168</v>
      </c>
      <c r="L258" s="280">
        <v>1</v>
      </c>
      <c r="M258" s="281">
        <v>45231</v>
      </c>
      <c r="N258" s="281">
        <v>45747</v>
      </c>
      <c r="O258" s="275">
        <f t="shared" si="12"/>
        <v>73.714285714285708</v>
      </c>
      <c r="P258" s="332">
        <v>1</v>
      </c>
      <c r="Q258" s="259" t="s">
        <v>658</v>
      </c>
      <c r="R258" s="94">
        <f t="shared" si="11"/>
        <v>1</v>
      </c>
      <c r="S258" s="277" t="str">
        <f t="array" aca="1" ref="S258" ca="1">IF(ISNUMBER(R258),IF(R258=100%,"CUMPLIDA",IF(AND(ISNUMBER(N258),ISNUMBER(INDIRECT("FECHA_"&amp;$B258,1))), IF(N258&lt;=INDIRECT("FECHA_"&amp;$B258,1),"INCUMPLIDA","PROCESO"), "VERIFICAR FECHA")),"SIN VALOR AVANCE")</f>
        <v>CUMPLIDA</v>
      </c>
    </row>
    <row r="259" spans="1:19" ht="135.75">
      <c r="A259" s="282" t="s">
        <v>640</v>
      </c>
      <c r="B259" s="271" t="s">
        <v>31</v>
      </c>
      <c r="C259" s="487"/>
      <c r="D259" s="487"/>
      <c r="E259" s="482"/>
      <c r="F259" s="488"/>
      <c r="G259" s="482"/>
      <c r="H259" s="482"/>
      <c r="I259" s="260" t="s">
        <v>69</v>
      </c>
      <c r="J259" s="259" t="s">
        <v>69</v>
      </c>
      <c r="K259" s="259" t="s">
        <v>176</v>
      </c>
      <c r="L259" s="280">
        <v>1</v>
      </c>
      <c r="M259" s="281">
        <v>45323</v>
      </c>
      <c r="N259" s="281">
        <v>45747</v>
      </c>
      <c r="O259" s="275">
        <f t="shared" si="12"/>
        <v>60.571428571428569</v>
      </c>
      <c r="P259" s="332">
        <v>1</v>
      </c>
      <c r="Q259" s="287" t="s">
        <v>662</v>
      </c>
      <c r="R259" s="94">
        <f t="shared" si="11"/>
        <v>1</v>
      </c>
      <c r="S259" s="277" t="str">
        <f t="array" aca="1" ref="S259" ca="1">IF(ISNUMBER(R259),IF(R259=100%,"CUMPLIDA",IF(AND(ISNUMBER(N259),ISNUMBER(INDIRECT("FECHA_"&amp;$B259,1))), IF(N259&lt;=INDIRECT("FECHA_"&amp;$B259,1),"INCUMPLIDA","PROCESO"), "VERIFICAR FECHA")),"SIN VALOR AVANCE")</f>
        <v>CUMPLIDA</v>
      </c>
    </row>
    <row r="260" spans="1:19" ht="90.75">
      <c r="A260" s="282" t="s">
        <v>640</v>
      </c>
      <c r="B260" s="271" t="s">
        <v>31</v>
      </c>
      <c r="C260" s="487"/>
      <c r="D260" s="487"/>
      <c r="E260" s="482"/>
      <c r="F260" s="488"/>
      <c r="G260" s="482"/>
      <c r="H260" s="482"/>
      <c r="I260" s="260" t="s">
        <v>71</v>
      </c>
      <c r="J260" s="259" t="s">
        <v>71</v>
      </c>
      <c r="K260" s="259" t="s">
        <v>72</v>
      </c>
      <c r="L260" s="280">
        <v>1</v>
      </c>
      <c r="M260" s="281">
        <v>45231</v>
      </c>
      <c r="N260" s="281">
        <v>45747</v>
      </c>
      <c r="O260" s="275">
        <f t="shared" si="12"/>
        <v>73.714285714285708</v>
      </c>
      <c r="P260" s="332">
        <v>1</v>
      </c>
      <c r="Q260" s="259" t="s">
        <v>673</v>
      </c>
      <c r="R260" s="94">
        <f t="shared" si="11"/>
        <v>1</v>
      </c>
      <c r="S260" s="277" t="str">
        <f t="array" aca="1" ref="S260" ca="1">IF(ISNUMBER(R260),IF(R260=100%,"CUMPLIDA",IF(AND(ISNUMBER(N260),ISNUMBER(INDIRECT("FECHA_"&amp;$B260,1))), IF(N260&lt;=INDIRECT("FECHA_"&amp;$B260,1),"INCUMPLIDA","PROCESO"), "VERIFICAR FECHA")),"SIN VALOR AVANCE")</f>
        <v>CUMPLIDA</v>
      </c>
    </row>
    <row r="261" spans="1:19" ht="240.75">
      <c r="A261" s="282" t="s">
        <v>640</v>
      </c>
      <c r="B261" s="271" t="s">
        <v>31</v>
      </c>
      <c r="C261" s="487"/>
      <c r="D261" s="487"/>
      <c r="E261" s="482"/>
      <c r="F261" s="488"/>
      <c r="G261" s="482"/>
      <c r="H261" s="482"/>
      <c r="I261" s="260" t="s">
        <v>73</v>
      </c>
      <c r="J261" s="259" t="s">
        <v>73</v>
      </c>
      <c r="K261" s="259" t="s">
        <v>659</v>
      </c>
      <c r="L261" s="280">
        <v>1</v>
      </c>
      <c r="M261" s="281">
        <v>45231</v>
      </c>
      <c r="N261" s="281">
        <v>45808</v>
      </c>
      <c r="O261" s="275">
        <f t="shared" si="12"/>
        <v>82.428571428571431</v>
      </c>
      <c r="P261" s="332">
        <v>1</v>
      </c>
      <c r="Q261" s="287" t="s">
        <v>682</v>
      </c>
      <c r="R261" s="94">
        <f t="shared" si="11"/>
        <v>1</v>
      </c>
      <c r="S261" s="277" t="str">
        <f t="array" aca="1" ref="S261" ca="1">IF(ISNUMBER(R261),IF(R261=100%,"CUMPLIDA",IF(AND(ISNUMBER(N261),ISNUMBER(INDIRECT("FECHA_"&amp;$B261,1))), IF(N261&lt;=INDIRECT("FECHA_"&amp;$B261,1),"INCUMPLIDA","PROCESO"), "VERIFICAR FECHA")),"SIN VALOR AVANCE")</f>
        <v>CUMPLIDA</v>
      </c>
    </row>
    <row r="262" spans="1:19" ht="90.75">
      <c r="A262" s="282" t="s">
        <v>640</v>
      </c>
      <c r="B262" s="271" t="s">
        <v>31</v>
      </c>
      <c r="C262" s="487"/>
      <c r="D262" s="487"/>
      <c r="E262" s="482"/>
      <c r="F262" s="488"/>
      <c r="G262" s="482"/>
      <c r="H262" s="482"/>
      <c r="I262" s="260" t="s">
        <v>75</v>
      </c>
      <c r="J262" s="259" t="s">
        <v>76</v>
      </c>
      <c r="K262" s="259" t="s">
        <v>77</v>
      </c>
      <c r="L262" s="280">
        <v>7</v>
      </c>
      <c r="M262" s="281">
        <v>46024</v>
      </c>
      <c r="N262" s="281">
        <v>46660</v>
      </c>
      <c r="O262" s="275">
        <f t="shared" si="12"/>
        <v>90.857142857142861</v>
      </c>
      <c r="P262" s="332">
        <v>0</v>
      </c>
      <c r="Q262" s="259" t="s">
        <v>673</v>
      </c>
      <c r="R262" s="94">
        <f t="shared" si="11"/>
        <v>0</v>
      </c>
      <c r="S262" s="277" t="str">
        <f t="array" aca="1" ref="S262" ca="1">IF(ISNUMBER(R262),IF(R262=100%,"CUMPLIDA",IF(AND(ISNUMBER(N262),ISNUMBER(INDIRECT("FECHA_"&amp;$B262,1))), IF(N262&lt;=INDIRECT("FECHA_"&amp;$B262,1),"INCUMPLIDA","PROCESO"), "VERIFICAR FECHA")),"SIN VALOR AVANCE")</f>
        <v>PROCESO</v>
      </c>
    </row>
    <row r="263" spans="1:19" ht="150.75">
      <c r="A263" s="282" t="s">
        <v>640</v>
      </c>
      <c r="B263" s="271" t="s">
        <v>31</v>
      </c>
      <c r="C263" s="487"/>
      <c r="D263" s="487"/>
      <c r="E263" s="482"/>
      <c r="F263" s="488"/>
      <c r="G263" s="482"/>
      <c r="H263" s="482"/>
      <c r="I263" s="260" t="s">
        <v>79</v>
      </c>
      <c r="J263" s="259" t="s">
        <v>80</v>
      </c>
      <c r="K263" s="259" t="s">
        <v>81</v>
      </c>
      <c r="L263" s="280">
        <v>1</v>
      </c>
      <c r="M263" s="281">
        <v>46024</v>
      </c>
      <c r="N263" s="281">
        <v>46660</v>
      </c>
      <c r="O263" s="275">
        <f t="shared" si="12"/>
        <v>90.857142857142861</v>
      </c>
      <c r="P263" s="332">
        <v>0</v>
      </c>
      <c r="Q263" s="287" t="s">
        <v>657</v>
      </c>
      <c r="R263" s="94">
        <f t="shared" si="11"/>
        <v>0</v>
      </c>
      <c r="S263" s="277" t="str">
        <f t="array" aca="1" ref="S263" ca="1">IF(ISNUMBER(R263),IF(R263=100%,"CUMPLIDA",IF(AND(ISNUMBER(N263),ISNUMBER(INDIRECT("FECHA_"&amp;$B263,1))), IF(N263&lt;=INDIRECT("FECHA_"&amp;$B263,1),"INCUMPLIDA","PROCESO"), "VERIFICAR FECHA")),"SIN VALOR AVANCE")</f>
        <v>PROCESO</v>
      </c>
    </row>
    <row r="264" spans="1:19" ht="285.75">
      <c r="A264" s="282" t="s">
        <v>640</v>
      </c>
      <c r="B264" s="271" t="s">
        <v>31</v>
      </c>
      <c r="C264" s="487"/>
      <c r="D264" s="487"/>
      <c r="E264" s="482"/>
      <c r="F264" s="488"/>
      <c r="G264" s="482"/>
      <c r="H264" s="482"/>
      <c r="I264" s="260" t="s">
        <v>82</v>
      </c>
      <c r="J264" s="259" t="s">
        <v>83</v>
      </c>
      <c r="K264" s="259" t="s">
        <v>84</v>
      </c>
      <c r="L264" s="280">
        <v>2</v>
      </c>
      <c r="M264" s="281">
        <v>46024</v>
      </c>
      <c r="N264" s="281">
        <v>46660</v>
      </c>
      <c r="O264" s="275">
        <f t="shared" si="12"/>
        <v>90.857142857142861</v>
      </c>
      <c r="P264" s="332">
        <v>0</v>
      </c>
      <c r="Q264" s="287" t="s">
        <v>683</v>
      </c>
      <c r="R264" s="94">
        <f t="shared" si="11"/>
        <v>0</v>
      </c>
      <c r="S264" s="277" t="str">
        <f t="array" aca="1" ref="S264" ca="1">IF(ISNUMBER(R264),IF(R264=100%,"CUMPLIDA",IF(AND(ISNUMBER(N264),ISNUMBER(INDIRECT("FECHA_"&amp;$B264,1))), IF(N264&lt;=INDIRECT("FECHA_"&amp;$B264,1),"INCUMPLIDA","PROCESO"), "VERIFICAR FECHA")),"SIN VALOR AVANCE")</f>
        <v>PROCESO</v>
      </c>
    </row>
    <row r="265" spans="1:19" ht="135.75">
      <c r="A265" s="282" t="s">
        <v>640</v>
      </c>
      <c r="B265" s="271" t="s">
        <v>31</v>
      </c>
      <c r="C265" s="487" t="s">
        <v>684</v>
      </c>
      <c r="D265" s="487" t="s">
        <v>685</v>
      </c>
      <c r="E265" s="482" t="s">
        <v>686</v>
      </c>
      <c r="F265" s="488"/>
      <c r="G265" s="482"/>
      <c r="H265" s="482" t="s">
        <v>687</v>
      </c>
      <c r="I265" s="260" t="s">
        <v>688</v>
      </c>
      <c r="J265" s="259" t="s">
        <v>689</v>
      </c>
      <c r="K265" s="259" t="s">
        <v>690</v>
      </c>
      <c r="L265" s="274">
        <v>1</v>
      </c>
      <c r="M265" s="261">
        <v>43770</v>
      </c>
      <c r="N265" s="261">
        <v>43951</v>
      </c>
      <c r="O265" s="275">
        <f t="shared" si="12"/>
        <v>25.857142857142858</v>
      </c>
      <c r="P265" s="332">
        <v>1</v>
      </c>
      <c r="Q265" s="288" t="s">
        <v>691</v>
      </c>
      <c r="R265" s="94">
        <f t="shared" si="11"/>
        <v>1</v>
      </c>
      <c r="S265" s="277" t="str">
        <f t="array" aca="1" ref="S265" ca="1">IF(ISNUMBER(R265),IF(R265=100%,"CUMPLIDA",IF(AND(ISNUMBER(N265),ISNUMBER(INDIRECT("FECHA_"&amp;$B265,1))), IF(N265&lt;=INDIRECT("FECHA_"&amp;$B265,1),"INCUMPLIDA","PROCESO"), "VERIFICAR FECHA")),"SIN VALOR AVANCE")</f>
        <v>CUMPLIDA</v>
      </c>
    </row>
    <row r="266" spans="1:19" ht="135.75">
      <c r="A266" s="282" t="s">
        <v>640</v>
      </c>
      <c r="B266" s="271" t="s">
        <v>31</v>
      </c>
      <c r="C266" s="487"/>
      <c r="D266" s="487"/>
      <c r="E266" s="482"/>
      <c r="F266" s="488"/>
      <c r="G266" s="482"/>
      <c r="H266" s="482"/>
      <c r="I266" s="260" t="s">
        <v>692</v>
      </c>
      <c r="J266" s="259" t="s">
        <v>693</v>
      </c>
      <c r="K266" s="259" t="s">
        <v>690</v>
      </c>
      <c r="L266" s="274">
        <v>1</v>
      </c>
      <c r="M266" s="261">
        <v>43770</v>
      </c>
      <c r="N266" s="261">
        <v>43951</v>
      </c>
      <c r="O266" s="275">
        <f t="shared" si="12"/>
        <v>25.857142857142858</v>
      </c>
      <c r="P266" s="332">
        <v>1</v>
      </c>
      <c r="Q266" s="288" t="s">
        <v>691</v>
      </c>
      <c r="R266" s="94">
        <f t="shared" si="11"/>
        <v>1</v>
      </c>
      <c r="S266" s="277" t="str">
        <f t="array" aca="1" ref="S266" ca="1">IF(ISNUMBER(R266),IF(R266=100%,"CUMPLIDA",IF(AND(ISNUMBER(N266),ISNUMBER(INDIRECT("FECHA_"&amp;$B266,1))), IF(N266&lt;=INDIRECT("FECHA_"&amp;$B266,1),"INCUMPLIDA","PROCESO"), "VERIFICAR FECHA")),"SIN VALOR AVANCE")</f>
        <v>CUMPLIDA</v>
      </c>
    </row>
    <row r="267" spans="1:19" ht="270.75">
      <c r="A267" s="282" t="s">
        <v>640</v>
      </c>
      <c r="B267" s="271" t="s">
        <v>31</v>
      </c>
      <c r="C267" s="487"/>
      <c r="D267" s="487"/>
      <c r="E267" s="482"/>
      <c r="F267" s="488"/>
      <c r="G267" s="482"/>
      <c r="H267" s="482"/>
      <c r="I267" s="515" t="s">
        <v>645</v>
      </c>
      <c r="J267" s="313" t="s">
        <v>646</v>
      </c>
      <c r="K267" s="259" t="s">
        <v>647</v>
      </c>
      <c r="L267" s="274">
        <v>1</v>
      </c>
      <c r="M267" s="261">
        <v>44013</v>
      </c>
      <c r="N267" s="261">
        <v>44074</v>
      </c>
      <c r="O267" s="275">
        <f t="shared" si="12"/>
        <v>8.7142857142857135</v>
      </c>
      <c r="P267" s="332">
        <v>1</v>
      </c>
      <c r="Q267" s="259" t="s">
        <v>648</v>
      </c>
      <c r="R267" s="94">
        <f t="shared" si="11"/>
        <v>1</v>
      </c>
      <c r="S267" s="277" t="str">
        <f t="array" aca="1" ref="S267" ca="1">IF(ISNUMBER(R267),IF(R267=100%,"CUMPLIDA",IF(AND(ISNUMBER(N267),ISNUMBER(INDIRECT("FECHA_"&amp;$B267,1))), IF(N267&lt;=INDIRECT("FECHA_"&amp;$B267,1),"INCUMPLIDA","PROCESO"), "VERIFICAR FECHA")),"SIN VALOR AVANCE")</f>
        <v>CUMPLIDA</v>
      </c>
    </row>
    <row r="268" spans="1:19" ht="240.75">
      <c r="A268" s="282" t="s">
        <v>640</v>
      </c>
      <c r="B268" s="271" t="s">
        <v>31</v>
      </c>
      <c r="C268" s="487"/>
      <c r="D268" s="487"/>
      <c r="E268" s="482"/>
      <c r="F268" s="488"/>
      <c r="G268" s="482"/>
      <c r="H268" s="482"/>
      <c r="I268" s="515"/>
      <c r="J268" s="313" t="s">
        <v>649</v>
      </c>
      <c r="K268" s="259" t="s">
        <v>650</v>
      </c>
      <c r="L268" s="274">
        <v>1</v>
      </c>
      <c r="M268" s="261">
        <v>44075</v>
      </c>
      <c r="N268" s="261">
        <v>44196</v>
      </c>
      <c r="O268" s="275">
        <f t="shared" si="12"/>
        <v>17.285714285714285</v>
      </c>
      <c r="P268" s="332">
        <v>1</v>
      </c>
      <c r="Q268" s="259" t="s">
        <v>694</v>
      </c>
      <c r="R268" s="94">
        <f t="shared" si="11"/>
        <v>1</v>
      </c>
      <c r="S268" s="277" t="str">
        <f t="array" aca="1" ref="S268" ca="1">IF(ISNUMBER(R268),IF(R268=100%,"CUMPLIDA",IF(AND(ISNUMBER(N268),ISNUMBER(INDIRECT("FECHA_"&amp;$B268,1))), IF(N268&lt;=INDIRECT("FECHA_"&amp;$B268,1),"INCUMPLIDA","PROCESO"), "VERIFICAR FECHA")),"SIN VALOR AVANCE")</f>
        <v>CUMPLIDA</v>
      </c>
    </row>
    <row r="269" spans="1:19" ht="270.75">
      <c r="A269" s="282" t="s">
        <v>640</v>
      </c>
      <c r="B269" s="271" t="s">
        <v>31</v>
      </c>
      <c r="C269" s="487"/>
      <c r="D269" s="487"/>
      <c r="E269" s="482"/>
      <c r="F269" s="488"/>
      <c r="G269" s="482"/>
      <c r="H269" s="482"/>
      <c r="I269" s="515"/>
      <c r="J269" s="259" t="s">
        <v>652</v>
      </c>
      <c r="K269" s="259" t="s">
        <v>653</v>
      </c>
      <c r="L269" s="280">
        <v>1</v>
      </c>
      <c r="M269" s="261">
        <v>45231</v>
      </c>
      <c r="N269" s="261">
        <v>45504</v>
      </c>
      <c r="O269" s="275">
        <f t="shared" si="12"/>
        <v>39</v>
      </c>
      <c r="P269" s="332">
        <v>1</v>
      </c>
      <c r="Q269" s="287" t="s">
        <v>654</v>
      </c>
      <c r="R269" s="94">
        <f t="shared" si="11"/>
        <v>1</v>
      </c>
      <c r="S269" s="277" t="str">
        <f t="array" aca="1" ref="S269" ca="1">IF(ISNUMBER(R269),IF(R269=100%,"CUMPLIDA",IF(AND(ISNUMBER(N269),ISNUMBER(INDIRECT("FECHA_"&amp;$B269,1))), IF(N269&lt;=INDIRECT("FECHA_"&amp;$B269,1),"INCUMPLIDA","PROCESO"), "VERIFICAR FECHA")),"SIN VALOR AVANCE")</f>
        <v>CUMPLIDA</v>
      </c>
    </row>
    <row r="270" spans="1:19" ht="270.75">
      <c r="A270" s="282" t="s">
        <v>640</v>
      </c>
      <c r="B270" s="271" t="s">
        <v>31</v>
      </c>
      <c r="C270" s="487"/>
      <c r="D270" s="487"/>
      <c r="E270" s="482"/>
      <c r="F270" s="488"/>
      <c r="G270" s="482"/>
      <c r="H270" s="482"/>
      <c r="I270" s="515"/>
      <c r="J270" s="259" t="s">
        <v>655</v>
      </c>
      <c r="K270" s="259" t="s">
        <v>656</v>
      </c>
      <c r="L270" s="280">
        <v>1</v>
      </c>
      <c r="M270" s="261">
        <v>45231</v>
      </c>
      <c r="N270" s="261">
        <v>45504</v>
      </c>
      <c r="O270" s="275">
        <f t="shared" si="12"/>
        <v>39</v>
      </c>
      <c r="P270" s="332">
        <v>1</v>
      </c>
      <c r="Q270" s="287" t="s">
        <v>654</v>
      </c>
      <c r="R270" s="94">
        <f t="shared" si="11"/>
        <v>1</v>
      </c>
      <c r="S270" s="277" t="str">
        <f t="array" aca="1" ref="S270" ca="1">IF(ISNUMBER(R270),IF(R270=100%,"CUMPLIDA",IF(AND(ISNUMBER(N270),ISNUMBER(INDIRECT("FECHA_"&amp;$B270,1))), IF(N270&lt;=INDIRECT("FECHA_"&amp;$B270,1),"INCUMPLIDA","PROCESO"), "VERIFICAR FECHA")),"SIN VALOR AVANCE")</f>
        <v>CUMPLIDA</v>
      </c>
    </row>
    <row r="271" spans="1:19" ht="150.75">
      <c r="A271" s="282" t="s">
        <v>640</v>
      </c>
      <c r="B271" s="271" t="s">
        <v>31</v>
      </c>
      <c r="C271" s="487"/>
      <c r="D271" s="487"/>
      <c r="E271" s="482"/>
      <c r="F271" s="488"/>
      <c r="G271" s="482"/>
      <c r="H271" s="482"/>
      <c r="I271" s="260" t="s">
        <v>62</v>
      </c>
      <c r="J271" s="259" t="s">
        <v>63</v>
      </c>
      <c r="K271" s="259" t="s">
        <v>64</v>
      </c>
      <c r="L271" s="280">
        <v>1</v>
      </c>
      <c r="M271" s="281">
        <v>45323</v>
      </c>
      <c r="N271" s="281">
        <v>45747</v>
      </c>
      <c r="O271" s="275">
        <f t="shared" si="12"/>
        <v>60.571428571428569</v>
      </c>
      <c r="P271" s="332">
        <v>1</v>
      </c>
      <c r="Q271" s="287" t="s">
        <v>657</v>
      </c>
      <c r="R271" s="94">
        <f t="shared" si="11"/>
        <v>1</v>
      </c>
      <c r="S271" s="277" t="str">
        <f t="array" aca="1" ref="S271" ca="1">IF(ISNUMBER(R271),IF(R271=100%,"CUMPLIDA",IF(AND(ISNUMBER(N271),ISNUMBER(INDIRECT("FECHA_"&amp;$B271,1))), IF(N271&lt;=INDIRECT("FECHA_"&amp;$B271,1),"INCUMPLIDA","PROCESO"), "VERIFICAR FECHA")),"SIN VALOR AVANCE")</f>
        <v>CUMPLIDA</v>
      </c>
    </row>
    <row r="272" spans="1:19" ht="90.75">
      <c r="A272" s="282" t="s">
        <v>640</v>
      </c>
      <c r="B272" s="271" t="s">
        <v>31</v>
      </c>
      <c r="C272" s="487"/>
      <c r="D272" s="487"/>
      <c r="E272" s="482"/>
      <c r="F272" s="488"/>
      <c r="G272" s="482"/>
      <c r="H272" s="482"/>
      <c r="I272" s="260" t="s">
        <v>66</v>
      </c>
      <c r="J272" s="259" t="s">
        <v>66</v>
      </c>
      <c r="K272" s="259" t="s">
        <v>67</v>
      </c>
      <c r="L272" s="280">
        <v>1</v>
      </c>
      <c r="M272" s="281">
        <v>45323</v>
      </c>
      <c r="N272" s="281">
        <v>45747</v>
      </c>
      <c r="O272" s="275">
        <f t="shared" si="12"/>
        <v>60.571428571428569</v>
      </c>
      <c r="P272" s="332">
        <v>1</v>
      </c>
      <c r="Q272" s="259" t="s">
        <v>673</v>
      </c>
      <c r="R272" s="94">
        <f t="shared" si="11"/>
        <v>1</v>
      </c>
      <c r="S272" s="277" t="str">
        <f t="array" aca="1" ref="S272" ca="1">IF(ISNUMBER(R272),IF(R272=100%,"CUMPLIDA",IF(AND(ISNUMBER(N272),ISNUMBER(INDIRECT("FECHA_"&amp;$B272,1))), IF(N272&lt;=INDIRECT("FECHA_"&amp;$B272,1),"INCUMPLIDA","PROCESO"), "VERIFICAR FECHA")),"SIN VALOR AVANCE")</f>
        <v>CUMPLIDA</v>
      </c>
    </row>
    <row r="273" spans="1:19" ht="105.75">
      <c r="A273" s="282" t="s">
        <v>640</v>
      </c>
      <c r="B273" s="271" t="s">
        <v>31</v>
      </c>
      <c r="C273" s="487"/>
      <c r="D273" s="487"/>
      <c r="E273" s="482"/>
      <c r="F273" s="488"/>
      <c r="G273" s="482"/>
      <c r="H273" s="482"/>
      <c r="I273" s="260" t="s">
        <v>166</v>
      </c>
      <c r="J273" s="259" t="s">
        <v>167</v>
      </c>
      <c r="K273" s="259" t="s">
        <v>168</v>
      </c>
      <c r="L273" s="280">
        <v>1</v>
      </c>
      <c r="M273" s="281">
        <v>45231</v>
      </c>
      <c r="N273" s="281">
        <v>45747</v>
      </c>
      <c r="O273" s="275">
        <f t="shared" si="12"/>
        <v>73.714285714285708</v>
      </c>
      <c r="P273" s="332">
        <v>1</v>
      </c>
      <c r="Q273" s="259" t="s">
        <v>658</v>
      </c>
      <c r="R273" s="94">
        <f t="shared" si="11"/>
        <v>1</v>
      </c>
      <c r="S273" s="277" t="str">
        <f t="array" aca="1" ref="S273" ca="1">IF(ISNUMBER(R273),IF(R273=100%,"CUMPLIDA",IF(AND(ISNUMBER(N273),ISNUMBER(INDIRECT("FECHA_"&amp;$B273,1))), IF(N273&lt;=INDIRECT("FECHA_"&amp;$B273,1),"INCUMPLIDA","PROCESO"), "VERIFICAR FECHA")),"SIN VALOR AVANCE")</f>
        <v>CUMPLIDA</v>
      </c>
    </row>
    <row r="274" spans="1:19" ht="150.75">
      <c r="A274" s="282" t="s">
        <v>640</v>
      </c>
      <c r="B274" s="271" t="s">
        <v>31</v>
      </c>
      <c r="C274" s="487"/>
      <c r="D274" s="487"/>
      <c r="E274" s="482"/>
      <c r="F274" s="488"/>
      <c r="G274" s="482"/>
      <c r="H274" s="482"/>
      <c r="I274" s="260" t="s">
        <v>69</v>
      </c>
      <c r="J274" s="259" t="s">
        <v>69</v>
      </c>
      <c r="K274" s="259" t="s">
        <v>176</v>
      </c>
      <c r="L274" s="280">
        <v>1</v>
      </c>
      <c r="M274" s="281">
        <v>45323</v>
      </c>
      <c r="N274" s="281">
        <v>45747</v>
      </c>
      <c r="O274" s="275">
        <f t="shared" si="12"/>
        <v>60.571428571428569</v>
      </c>
      <c r="P274" s="332">
        <v>1</v>
      </c>
      <c r="Q274" s="287" t="s">
        <v>657</v>
      </c>
      <c r="R274" s="94">
        <f t="shared" si="11"/>
        <v>1</v>
      </c>
      <c r="S274" s="277" t="str">
        <f t="array" aca="1" ref="S274" ca="1">IF(ISNUMBER(R274),IF(R274=100%,"CUMPLIDA",IF(AND(ISNUMBER(N274),ISNUMBER(INDIRECT("FECHA_"&amp;$B274,1))), IF(N274&lt;=INDIRECT("FECHA_"&amp;$B274,1),"INCUMPLIDA","PROCESO"), "VERIFICAR FECHA")),"SIN VALOR AVANCE")</f>
        <v>CUMPLIDA</v>
      </c>
    </row>
    <row r="275" spans="1:19" ht="105.75">
      <c r="A275" s="282" t="s">
        <v>640</v>
      </c>
      <c r="B275" s="271" t="s">
        <v>31</v>
      </c>
      <c r="C275" s="487"/>
      <c r="D275" s="487"/>
      <c r="E275" s="482"/>
      <c r="F275" s="488"/>
      <c r="G275" s="482"/>
      <c r="H275" s="482"/>
      <c r="I275" s="260" t="s">
        <v>71</v>
      </c>
      <c r="J275" s="259" t="s">
        <v>71</v>
      </c>
      <c r="K275" s="259" t="s">
        <v>72</v>
      </c>
      <c r="L275" s="280">
        <v>1</v>
      </c>
      <c r="M275" s="281">
        <v>45231</v>
      </c>
      <c r="N275" s="281">
        <v>45747</v>
      </c>
      <c r="O275" s="275">
        <f t="shared" si="12"/>
        <v>73.714285714285708</v>
      </c>
      <c r="P275" s="332">
        <v>1</v>
      </c>
      <c r="Q275" s="259" t="s">
        <v>658</v>
      </c>
      <c r="R275" s="94">
        <f t="shared" si="11"/>
        <v>1</v>
      </c>
      <c r="S275" s="277" t="str">
        <f t="array" aca="1" ref="S275" ca="1">IF(ISNUMBER(R275),IF(R275=100%,"CUMPLIDA",IF(AND(ISNUMBER(N275),ISNUMBER(INDIRECT("FECHA_"&amp;$B275,1))), IF(N275&lt;=INDIRECT("FECHA_"&amp;$B275,1),"INCUMPLIDA","PROCESO"), "VERIFICAR FECHA")),"SIN VALOR AVANCE")</f>
        <v>CUMPLIDA</v>
      </c>
    </row>
    <row r="276" spans="1:19" ht="210.75">
      <c r="A276" s="282" t="s">
        <v>640</v>
      </c>
      <c r="B276" s="271" t="s">
        <v>31</v>
      </c>
      <c r="C276" s="487"/>
      <c r="D276" s="487"/>
      <c r="E276" s="482"/>
      <c r="F276" s="488"/>
      <c r="G276" s="482"/>
      <c r="H276" s="482"/>
      <c r="I276" s="260" t="s">
        <v>73</v>
      </c>
      <c r="J276" s="259" t="s">
        <v>73</v>
      </c>
      <c r="K276" s="259" t="s">
        <v>659</v>
      </c>
      <c r="L276" s="280">
        <v>1</v>
      </c>
      <c r="M276" s="281">
        <v>45231</v>
      </c>
      <c r="N276" s="281">
        <v>45808</v>
      </c>
      <c r="O276" s="275">
        <f t="shared" si="12"/>
        <v>82.428571428571431</v>
      </c>
      <c r="P276" s="332">
        <v>1</v>
      </c>
      <c r="Q276" s="287" t="s">
        <v>695</v>
      </c>
      <c r="R276" s="94">
        <f t="shared" si="11"/>
        <v>1</v>
      </c>
      <c r="S276" s="277" t="str">
        <f t="array" aca="1" ref="S276" ca="1">IF(ISNUMBER(R276),IF(R276=100%,"CUMPLIDA",IF(AND(ISNUMBER(N276),ISNUMBER(INDIRECT("FECHA_"&amp;$B276,1))), IF(N276&lt;=INDIRECT("FECHA_"&amp;$B276,1),"INCUMPLIDA","PROCESO"), "VERIFICAR FECHA")),"SIN VALOR AVANCE")</f>
        <v>CUMPLIDA</v>
      </c>
    </row>
    <row r="277" spans="1:19" ht="150.75">
      <c r="A277" s="282" t="s">
        <v>640</v>
      </c>
      <c r="B277" s="271" t="s">
        <v>31</v>
      </c>
      <c r="C277" s="487"/>
      <c r="D277" s="487"/>
      <c r="E277" s="482"/>
      <c r="F277" s="488"/>
      <c r="G277" s="482"/>
      <c r="H277" s="482"/>
      <c r="I277" s="260" t="s">
        <v>75</v>
      </c>
      <c r="J277" s="259" t="s">
        <v>76</v>
      </c>
      <c r="K277" s="259" t="s">
        <v>77</v>
      </c>
      <c r="L277" s="280">
        <v>7</v>
      </c>
      <c r="M277" s="281">
        <v>46024</v>
      </c>
      <c r="N277" s="281">
        <v>46660</v>
      </c>
      <c r="O277" s="275">
        <f t="shared" si="12"/>
        <v>90.857142857142861</v>
      </c>
      <c r="P277" s="332">
        <v>0</v>
      </c>
      <c r="Q277" s="259" t="s">
        <v>696</v>
      </c>
      <c r="R277" s="94">
        <f t="shared" si="11"/>
        <v>0</v>
      </c>
      <c r="S277" s="277" t="str">
        <f t="array" aca="1" ref="S277" ca="1">IF(ISNUMBER(R277),IF(R277=100%,"CUMPLIDA",IF(AND(ISNUMBER(N277),ISNUMBER(INDIRECT("FECHA_"&amp;$B277,1))), IF(N277&lt;=INDIRECT("FECHA_"&amp;$B277,1),"INCUMPLIDA","PROCESO"), "VERIFICAR FECHA")),"SIN VALOR AVANCE")</f>
        <v>PROCESO</v>
      </c>
    </row>
    <row r="278" spans="1:19" ht="150.75">
      <c r="A278" s="282" t="s">
        <v>640</v>
      </c>
      <c r="B278" s="271" t="s">
        <v>31</v>
      </c>
      <c r="C278" s="487"/>
      <c r="D278" s="487"/>
      <c r="E278" s="482"/>
      <c r="F278" s="488"/>
      <c r="G278" s="482"/>
      <c r="H278" s="482"/>
      <c r="I278" s="260" t="s">
        <v>79</v>
      </c>
      <c r="J278" s="259" t="s">
        <v>80</v>
      </c>
      <c r="K278" s="259" t="s">
        <v>81</v>
      </c>
      <c r="L278" s="280">
        <v>1</v>
      </c>
      <c r="M278" s="281">
        <v>46024</v>
      </c>
      <c r="N278" s="281">
        <v>46660</v>
      </c>
      <c r="O278" s="275">
        <f t="shared" si="12"/>
        <v>90.857142857142861</v>
      </c>
      <c r="P278" s="332">
        <v>0</v>
      </c>
      <c r="Q278" s="287" t="s">
        <v>657</v>
      </c>
      <c r="R278" s="94">
        <f t="shared" si="11"/>
        <v>0</v>
      </c>
      <c r="S278" s="277" t="str">
        <f t="array" aca="1" ref="S278" ca="1">IF(ISNUMBER(R278),IF(R278=100%,"CUMPLIDA",IF(AND(ISNUMBER(N278),ISNUMBER(INDIRECT("FECHA_"&amp;$B278,1))), IF(N278&lt;=INDIRECT("FECHA_"&amp;$B278,1),"INCUMPLIDA","PROCESO"), "VERIFICAR FECHA")),"SIN VALOR AVANCE")</f>
        <v>PROCESO</v>
      </c>
    </row>
    <row r="279" spans="1:19" ht="285.75">
      <c r="A279" s="282" t="s">
        <v>640</v>
      </c>
      <c r="B279" s="271" t="s">
        <v>31</v>
      </c>
      <c r="C279" s="487"/>
      <c r="D279" s="487"/>
      <c r="E279" s="482"/>
      <c r="F279" s="488"/>
      <c r="G279" s="482"/>
      <c r="H279" s="482"/>
      <c r="I279" s="260" t="s">
        <v>82</v>
      </c>
      <c r="J279" s="259" t="s">
        <v>83</v>
      </c>
      <c r="K279" s="259" t="s">
        <v>84</v>
      </c>
      <c r="L279" s="280">
        <v>2</v>
      </c>
      <c r="M279" s="281">
        <v>46024</v>
      </c>
      <c r="N279" s="281">
        <v>46660</v>
      </c>
      <c r="O279" s="275">
        <f t="shared" si="12"/>
        <v>90.857142857142861</v>
      </c>
      <c r="P279" s="332">
        <v>0</v>
      </c>
      <c r="Q279" s="287" t="s">
        <v>683</v>
      </c>
      <c r="R279" s="94">
        <f t="shared" si="11"/>
        <v>0</v>
      </c>
      <c r="S279" s="277" t="str">
        <f t="array" aca="1" ref="S279" ca="1">IF(ISNUMBER(R279),IF(R279=100%,"CUMPLIDA",IF(AND(ISNUMBER(N279),ISNUMBER(INDIRECT("FECHA_"&amp;$B279,1))), IF(N279&lt;=INDIRECT("FECHA_"&amp;$B279,1),"INCUMPLIDA","PROCESO"), "VERIFICAR FECHA")),"SIN VALOR AVANCE")</f>
        <v>PROCESO</v>
      </c>
    </row>
    <row r="280" spans="1:19" ht="135.75">
      <c r="A280" s="282" t="s">
        <v>640</v>
      </c>
      <c r="B280" s="271" t="s">
        <v>31</v>
      </c>
      <c r="C280" s="487" t="s">
        <v>697</v>
      </c>
      <c r="D280" s="487" t="s">
        <v>698</v>
      </c>
      <c r="E280" s="482" t="s">
        <v>699</v>
      </c>
      <c r="F280" s="488"/>
      <c r="G280" s="482"/>
      <c r="H280" s="518" t="s">
        <v>700</v>
      </c>
      <c r="I280" s="518" t="s">
        <v>701</v>
      </c>
      <c r="J280" s="285" t="s">
        <v>702</v>
      </c>
      <c r="K280" s="285" t="s">
        <v>703</v>
      </c>
      <c r="L280" s="274">
        <v>1</v>
      </c>
      <c r="M280" s="261">
        <v>44927</v>
      </c>
      <c r="N280" s="261">
        <v>45504</v>
      </c>
      <c r="O280" s="275">
        <f t="shared" si="12"/>
        <v>82.428571428571431</v>
      </c>
      <c r="P280" s="332">
        <v>1</v>
      </c>
      <c r="Q280" s="259" t="s">
        <v>704</v>
      </c>
      <c r="R280" s="94">
        <f t="shared" si="11"/>
        <v>1</v>
      </c>
      <c r="S280" s="277" t="str">
        <f t="array" aca="1" ref="S280" ca="1">IF(ISNUMBER(R280),IF(R280=100%,"CUMPLIDA",IF(AND(ISNUMBER(N280),ISNUMBER(INDIRECT("FECHA_"&amp;$B280,1))), IF(N280&lt;=INDIRECT("FECHA_"&amp;$B280,1),"INCUMPLIDA","PROCESO"), "VERIFICAR FECHA")),"SIN VALOR AVANCE")</f>
        <v>CUMPLIDA</v>
      </c>
    </row>
    <row r="281" spans="1:19" ht="150.75">
      <c r="A281" s="282" t="s">
        <v>640</v>
      </c>
      <c r="B281" s="271" t="s">
        <v>31</v>
      </c>
      <c r="C281" s="487"/>
      <c r="D281" s="487"/>
      <c r="E281" s="482"/>
      <c r="F281" s="488"/>
      <c r="G281" s="482"/>
      <c r="H281" s="518"/>
      <c r="I281" s="518"/>
      <c r="J281" s="285" t="s">
        <v>705</v>
      </c>
      <c r="K281" s="285" t="s">
        <v>706</v>
      </c>
      <c r="L281" s="274">
        <v>1</v>
      </c>
      <c r="M281" s="261">
        <v>45139</v>
      </c>
      <c r="N281" s="261">
        <v>46203</v>
      </c>
      <c r="O281" s="275">
        <f t="shared" si="12"/>
        <v>152</v>
      </c>
      <c r="P281" s="332">
        <v>1</v>
      </c>
      <c r="Q281" s="259" t="s">
        <v>707</v>
      </c>
      <c r="R281" s="94">
        <f t="shared" si="11"/>
        <v>1</v>
      </c>
      <c r="S281" s="277" t="str">
        <f t="array" aca="1" ref="S281" ca="1">IF(ISNUMBER(R281),IF(R281=100%,"CUMPLIDA",IF(AND(ISNUMBER(N281),ISNUMBER(INDIRECT("FECHA_"&amp;$B281,1))), IF(N281&lt;=INDIRECT("FECHA_"&amp;$B281,1),"INCUMPLIDA","PROCESO"), "VERIFICAR FECHA")),"SIN VALOR AVANCE")</f>
        <v>CUMPLIDA</v>
      </c>
    </row>
    <row r="282" spans="1:19" ht="120">
      <c r="A282" s="282" t="s">
        <v>640</v>
      </c>
      <c r="B282" s="271" t="s">
        <v>31</v>
      </c>
      <c r="C282" s="487"/>
      <c r="D282" s="487"/>
      <c r="E282" s="482"/>
      <c r="F282" s="488"/>
      <c r="G282" s="482"/>
      <c r="H282" s="518"/>
      <c r="I282" s="284" t="s">
        <v>708</v>
      </c>
      <c r="J282" s="285" t="s">
        <v>709</v>
      </c>
      <c r="K282" s="285" t="s">
        <v>710</v>
      </c>
      <c r="L282" s="274">
        <v>1</v>
      </c>
      <c r="M282" s="261">
        <v>44562</v>
      </c>
      <c r="N282" s="261">
        <v>44926</v>
      </c>
      <c r="O282" s="275">
        <f t="shared" si="12"/>
        <v>52</v>
      </c>
      <c r="P282" s="332">
        <v>1</v>
      </c>
      <c r="Q282" s="259" t="s">
        <v>711</v>
      </c>
      <c r="R282" s="94">
        <f t="shared" si="11"/>
        <v>1</v>
      </c>
      <c r="S282" s="277" t="str">
        <f t="array" aca="1" ref="S282" ca="1">IF(ISNUMBER(R282),IF(R282=100%,"CUMPLIDA",IF(AND(ISNUMBER(N282),ISNUMBER(INDIRECT("FECHA_"&amp;$B282,1))), IF(N282&lt;=INDIRECT("FECHA_"&amp;$B282,1),"INCUMPLIDA","PROCESO"), "VERIFICAR FECHA")),"SIN VALOR AVANCE")</f>
        <v>CUMPLIDA</v>
      </c>
    </row>
    <row r="283" spans="1:19" ht="135.75">
      <c r="A283" s="282" t="s">
        <v>640</v>
      </c>
      <c r="B283" s="271" t="s">
        <v>31</v>
      </c>
      <c r="C283" s="487" t="s">
        <v>697</v>
      </c>
      <c r="D283" s="487" t="s">
        <v>698</v>
      </c>
      <c r="E283" s="482" t="s">
        <v>712</v>
      </c>
      <c r="F283" s="488"/>
      <c r="G283" s="482"/>
      <c r="H283" s="518" t="s">
        <v>713</v>
      </c>
      <c r="I283" s="518" t="s">
        <v>701</v>
      </c>
      <c r="J283" s="285" t="s">
        <v>702</v>
      </c>
      <c r="K283" s="285" t="s">
        <v>703</v>
      </c>
      <c r="L283" s="274">
        <v>1</v>
      </c>
      <c r="M283" s="261">
        <v>44927</v>
      </c>
      <c r="N283" s="261">
        <v>45504</v>
      </c>
      <c r="O283" s="275">
        <f t="shared" si="12"/>
        <v>82.428571428571431</v>
      </c>
      <c r="P283" s="332">
        <v>1</v>
      </c>
      <c r="Q283" s="259" t="s">
        <v>704</v>
      </c>
      <c r="R283" s="94">
        <f t="shared" si="11"/>
        <v>1</v>
      </c>
      <c r="S283" s="277" t="str">
        <f t="array" aca="1" ref="S283" ca="1">IF(ISNUMBER(R283),IF(R283=100%,"CUMPLIDA",IF(AND(ISNUMBER(N283),ISNUMBER(INDIRECT("FECHA_"&amp;$B283,1))), IF(N283&lt;=INDIRECT("FECHA_"&amp;$B283,1),"INCUMPLIDA","PROCESO"), "VERIFICAR FECHA")),"SIN VALOR AVANCE")</f>
        <v>CUMPLIDA</v>
      </c>
    </row>
    <row r="284" spans="1:19" ht="150.75">
      <c r="A284" s="282" t="s">
        <v>640</v>
      </c>
      <c r="B284" s="271" t="s">
        <v>31</v>
      </c>
      <c r="C284" s="487"/>
      <c r="D284" s="487"/>
      <c r="E284" s="482"/>
      <c r="F284" s="488"/>
      <c r="G284" s="482"/>
      <c r="H284" s="518" t="s">
        <v>713</v>
      </c>
      <c r="I284" s="518"/>
      <c r="J284" s="285" t="s">
        <v>705</v>
      </c>
      <c r="K284" s="285" t="s">
        <v>706</v>
      </c>
      <c r="L284" s="274">
        <v>1</v>
      </c>
      <c r="M284" s="261">
        <v>45139</v>
      </c>
      <c r="N284" s="261">
        <v>46203</v>
      </c>
      <c r="O284" s="275">
        <f t="shared" si="12"/>
        <v>152</v>
      </c>
      <c r="P284" s="332">
        <v>1</v>
      </c>
      <c r="Q284" s="259" t="s">
        <v>707</v>
      </c>
      <c r="R284" s="94">
        <f t="shared" si="11"/>
        <v>1</v>
      </c>
      <c r="S284" s="277" t="str">
        <f t="array" aca="1" ref="S284" ca="1">IF(ISNUMBER(R284),IF(R284=100%,"CUMPLIDA",IF(AND(ISNUMBER(N284),ISNUMBER(INDIRECT("FECHA_"&amp;$B284,1))), IF(N284&lt;=INDIRECT("FECHA_"&amp;$B284,1),"INCUMPLIDA","PROCESO"), "VERIFICAR FECHA")),"SIN VALOR AVANCE")</f>
        <v>CUMPLIDA</v>
      </c>
    </row>
    <row r="285" spans="1:19" ht="120.75">
      <c r="A285" s="282" t="s">
        <v>640</v>
      </c>
      <c r="B285" s="271" t="s">
        <v>31</v>
      </c>
      <c r="C285" s="487"/>
      <c r="D285" s="487"/>
      <c r="E285" s="482"/>
      <c r="F285" s="488"/>
      <c r="G285" s="482"/>
      <c r="H285" s="518" t="s">
        <v>713</v>
      </c>
      <c r="I285" s="518" t="s">
        <v>714</v>
      </c>
      <c r="J285" s="285" t="s">
        <v>715</v>
      </c>
      <c r="K285" s="285" t="s">
        <v>716</v>
      </c>
      <c r="L285" s="274">
        <v>1</v>
      </c>
      <c r="M285" s="261">
        <v>44593</v>
      </c>
      <c r="N285" s="261">
        <v>44742</v>
      </c>
      <c r="O285" s="275">
        <f t="shared" si="12"/>
        <v>21.285714285714285</v>
      </c>
      <c r="P285" s="332">
        <v>1</v>
      </c>
      <c r="Q285" s="259" t="s">
        <v>717</v>
      </c>
      <c r="R285" s="94">
        <f t="shared" si="11"/>
        <v>1</v>
      </c>
      <c r="S285" s="277" t="str">
        <f t="array" aca="1" ref="S285" ca="1">IF(ISNUMBER(R285),IF(R285=100%,"CUMPLIDA",IF(AND(ISNUMBER(N285),ISNUMBER(INDIRECT("FECHA_"&amp;$B285,1))), IF(N285&lt;=INDIRECT("FECHA_"&amp;$B285,1),"INCUMPLIDA","PROCESO"), "VERIFICAR FECHA")),"SIN VALOR AVANCE")</f>
        <v>CUMPLIDA</v>
      </c>
    </row>
    <row r="286" spans="1:19" ht="105.75">
      <c r="A286" s="282" t="s">
        <v>640</v>
      </c>
      <c r="B286" s="271" t="s">
        <v>31</v>
      </c>
      <c r="C286" s="487"/>
      <c r="D286" s="487"/>
      <c r="E286" s="482"/>
      <c r="F286" s="488"/>
      <c r="G286" s="482"/>
      <c r="H286" s="518" t="s">
        <v>713</v>
      </c>
      <c r="I286" s="518"/>
      <c r="J286" s="285" t="s">
        <v>718</v>
      </c>
      <c r="K286" s="285" t="s">
        <v>719</v>
      </c>
      <c r="L286" s="274">
        <v>1</v>
      </c>
      <c r="M286" s="261">
        <v>44927</v>
      </c>
      <c r="N286" s="261">
        <v>45138</v>
      </c>
      <c r="O286" s="275">
        <f t="shared" si="12"/>
        <v>30.142857142857142</v>
      </c>
      <c r="P286" s="332">
        <v>1</v>
      </c>
      <c r="Q286" s="259" t="s">
        <v>720</v>
      </c>
      <c r="R286" s="94">
        <f t="shared" si="11"/>
        <v>1</v>
      </c>
      <c r="S286" s="277" t="str">
        <f t="array" aca="1" ref="S286" ca="1">IF(ISNUMBER(R286),IF(R286=100%,"CUMPLIDA",IF(AND(ISNUMBER(N286),ISNUMBER(INDIRECT("FECHA_"&amp;$B286,1))), IF(N286&lt;=INDIRECT("FECHA_"&amp;$B286,1),"INCUMPLIDA","PROCESO"), "VERIFICAR FECHA")),"SIN VALOR AVANCE")</f>
        <v>CUMPLIDA</v>
      </c>
    </row>
    <row r="287" spans="1:19" ht="120">
      <c r="A287" s="282" t="s">
        <v>640</v>
      </c>
      <c r="B287" s="271" t="s">
        <v>31</v>
      </c>
      <c r="C287" s="487"/>
      <c r="D287" s="487"/>
      <c r="E287" s="482"/>
      <c r="F287" s="488"/>
      <c r="G287" s="482"/>
      <c r="H287" s="518" t="s">
        <v>713</v>
      </c>
      <c r="I287" s="284" t="s">
        <v>721</v>
      </c>
      <c r="J287" s="285" t="s">
        <v>709</v>
      </c>
      <c r="K287" s="285" t="s">
        <v>710</v>
      </c>
      <c r="L287" s="274">
        <v>1</v>
      </c>
      <c r="M287" s="261">
        <v>44562</v>
      </c>
      <c r="N287" s="261">
        <v>44926</v>
      </c>
      <c r="O287" s="275">
        <f t="shared" si="12"/>
        <v>52</v>
      </c>
      <c r="P287" s="332">
        <v>1</v>
      </c>
      <c r="Q287" s="259" t="s">
        <v>711</v>
      </c>
      <c r="R287" s="94">
        <f t="shared" si="11"/>
        <v>1</v>
      </c>
      <c r="S287" s="277" t="str">
        <f t="array" aca="1" ref="S287" ca="1">IF(ISNUMBER(R287),IF(R287=100%,"CUMPLIDA",IF(AND(ISNUMBER(N287),ISNUMBER(INDIRECT("FECHA_"&amp;$B287,1))), IF(N287&lt;=INDIRECT("FECHA_"&amp;$B287,1),"INCUMPLIDA","PROCESO"), "VERIFICAR FECHA")),"SIN VALOR AVANCE")</f>
        <v>CUMPLIDA</v>
      </c>
    </row>
    <row r="288" spans="1:19" ht="270.75">
      <c r="A288" s="282" t="s">
        <v>640</v>
      </c>
      <c r="B288" s="271" t="s">
        <v>31</v>
      </c>
      <c r="C288" s="487" t="s">
        <v>697</v>
      </c>
      <c r="D288" s="487" t="s">
        <v>698</v>
      </c>
      <c r="E288" s="482" t="s">
        <v>722</v>
      </c>
      <c r="F288" s="488"/>
      <c r="G288" s="482"/>
      <c r="H288" s="482" t="s">
        <v>723</v>
      </c>
      <c r="I288" s="482" t="s">
        <v>645</v>
      </c>
      <c r="J288" s="259" t="s">
        <v>652</v>
      </c>
      <c r="K288" s="259" t="s">
        <v>653</v>
      </c>
      <c r="L288" s="280">
        <v>1</v>
      </c>
      <c r="M288" s="261">
        <v>45231</v>
      </c>
      <c r="N288" s="261">
        <v>45504</v>
      </c>
      <c r="O288" s="275">
        <f t="shared" si="12"/>
        <v>39</v>
      </c>
      <c r="P288" s="332">
        <v>1</v>
      </c>
      <c r="Q288" s="287" t="s">
        <v>724</v>
      </c>
      <c r="R288" s="94">
        <f t="shared" si="11"/>
        <v>1</v>
      </c>
      <c r="S288" s="277" t="str">
        <f t="array" aca="1" ref="S288" ca="1">IF(ISNUMBER(R288),IF(R288=100%,"CUMPLIDA",IF(AND(ISNUMBER(N288),ISNUMBER(INDIRECT("FECHA_"&amp;$B288,1))), IF(N288&lt;=INDIRECT("FECHA_"&amp;$B288,1),"INCUMPLIDA","PROCESO"), "VERIFICAR FECHA")),"SIN VALOR AVANCE")</f>
        <v>CUMPLIDA</v>
      </c>
    </row>
    <row r="289" spans="1:19" ht="270.75">
      <c r="A289" s="282" t="s">
        <v>640</v>
      </c>
      <c r="B289" s="271" t="s">
        <v>31</v>
      </c>
      <c r="C289" s="487"/>
      <c r="D289" s="487"/>
      <c r="E289" s="482"/>
      <c r="F289" s="488"/>
      <c r="G289" s="482"/>
      <c r="H289" s="482"/>
      <c r="I289" s="482"/>
      <c r="J289" s="259" t="s">
        <v>655</v>
      </c>
      <c r="K289" s="259" t="s">
        <v>656</v>
      </c>
      <c r="L289" s="280">
        <v>1</v>
      </c>
      <c r="M289" s="261">
        <v>45231</v>
      </c>
      <c r="N289" s="261">
        <v>45504</v>
      </c>
      <c r="O289" s="275">
        <f t="shared" si="12"/>
        <v>39</v>
      </c>
      <c r="P289" s="332">
        <v>1</v>
      </c>
      <c r="Q289" s="287" t="s">
        <v>724</v>
      </c>
      <c r="R289" s="94">
        <f t="shared" si="11"/>
        <v>1</v>
      </c>
      <c r="S289" s="277" t="str">
        <f t="array" aca="1" ref="S289" ca="1">IF(ISNUMBER(R289),IF(R289=100%,"CUMPLIDA",IF(AND(ISNUMBER(N289),ISNUMBER(INDIRECT("FECHA_"&amp;$B289,1))), IF(N289&lt;=INDIRECT("FECHA_"&amp;$B289,1),"INCUMPLIDA","PROCESO"), "VERIFICAR FECHA")),"SIN VALOR AVANCE")</f>
        <v>CUMPLIDA</v>
      </c>
    </row>
    <row r="290" spans="1:19" ht="150.75">
      <c r="A290" s="282" t="s">
        <v>640</v>
      </c>
      <c r="B290" s="271" t="s">
        <v>31</v>
      </c>
      <c r="C290" s="487"/>
      <c r="D290" s="487"/>
      <c r="E290" s="482"/>
      <c r="F290" s="488"/>
      <c r="G290" s="482"/>
      <c r="H290" s="482"/>
      <c r="I290" s="260" t="s">
        <v>62</v>
      </c>
      <c r="J290" s="259" t="s">
        <v>63</v>
      </c>
      <c r="K290" s="259" t="s">
        <v>64</v>
      </c>
      <c r="L290" s="280">
        <v>1</v>
      </c>
      <c r="M290" s="281">
        <v>45323</v>
      </c>
      <c r="N290" s="281">
        <v>45747</v>
      </c>
      <c r="O290" s="275">
        <f t="shared" si="12"/>
        <v>60.571428571428569</v>
      </c>
      <c r="P290" s="332">
        <v>1</v>
      </c>
      <c r="Q290" s="287" t="s">
        <v>725</v>
      </c>
      <c r="R290" s="94">
        <f t="shared" si="11"/>
        <v>1</v>
      </c>
      <c r="S290" s="277" t="str">
        <f t="array" aca="1" ref="S290" ca="1">IF(ISNUMBER(R290),IF(R290=100%,"CUMPLIDA",IF(AND(ISNUMBER(N290),ISNUMBER(INDIRECT("FECHA_"&amp;$B290,1))), IF(N290&lt;=INDIRECT("FECHA_"&amp;$B290,1),"INCUMPLIDA","PROCESO"), "VERIFICAR FECHA")),"SIN VALOR AVANCE")</f>
        <v>CUMPLIDA</v>
      </c>
    </row>
    <row r="291" spans="1:19" ht="105.75">
      <c r="A291" s="282" t="s">
        <v>640</v>
      </c>
      <c r="B291" s="271" t="s">
        <v>31</v>
      </c>
      <c r="C291" s="487"/>
      <c r="D291" s="487"/>
      <c r="E291" s="482"/>
      <c r="F291" s="488"/>
      <c r="G291" s="482"/>
      <c r="H291" s="482"/>
      <c r="I291" s="260" t="s">
        <v>66</v>
      </c>
      <c r="J291" s="259" t="s">
        <v>66</v>
      </c>
      <c r="K291" s="259" t="s">
        <v>67</v>
      </c>
      <c r="L291" s="280">
        <v>1</v>
      </c>
      <c r="M291" s="281">
        <v>45323</v>
      </c>
      <c r="N291" s="281">
        <v>45747</v>
      </c>
      <c r="O291" s="275">
        <f t="shared" si="12"/>
        <v>60.571428571428569</v>
      </c>
      <c r="P291" s="332">
        <v>1</v>
      </c>
      <c r="Q291" s="259" t="s">
        <v>658</v>
      </c>
      <c r="R291" s="94">
        <f t="shared" si="11"/>
        <v>1</v>
      </c>
      <c r="S291" s="277" t="str">
        <f t="array" aca="1" ref="S291" ca="1">IF(ISNUMBER(R291),IF(R291=100%,"CUMPLIDA",IF(AND(ISNUMBER(N291),ISNUMBER(INDIRECT("FECHA_"&amp;$B291,1))), IF(N291&lt;=INDIRECT("FECHA_"&amp;$B291,1),"INCUMPLIDA","PROCESO"), "VERIFICAR FECHA")),"SIN VALOR AVANCE")</f>
        <v>CUMPLIDA</v>
      </c>
    </row>
    <row r="292" spans="1:19" ht="105.75">
      <c r="A292" s="282" t="s">
        <v>640</v>
      </c>
      <c r="B292" s="271" t="s">
        <v>31</v>
      </c>
      <c r="C292" s="487"/>
      <c r="D292" s="487"/>
      <c r="E292" s="482"/>
      <c r="F292" s="488"/>
      <c r="G292" s="482"/>
      <c r="H292" s="482"/>
      <c r="I292" s="260" t="s">
        <v>166</v>
      </c>
      <c r="J292" s="259" t="s">
        <v>167</v>
      </c>
      <c r="K292" s="259" t="s">
        <v>168</v>
      </c>
      <c r="L292" s="280">
        <v>1</v>
      </c>
      <c r="M292" s="281">
        <v>45231</v>
      </c>
      <c r="N292" s="281">
        <v>45747</v>
      </c>
      <c r="O292" s="275">
        <f t="shared" si="12"/>
        <v>73.714285714285708</v>
      </c>
      <c r="P292" s="332">
        <v>1</v>
      </c>
      <c r="Q292" s="259" t="s">
        <v>658</v>
      </c>
      <c r="R292" s="94">
        <f t="shared" si="11"/>
        <v>1</v>
      </c>
      <c r="S292" s="277" t="str">
        <f t="array" aca="1" ref="S292" ca="1">IF(ISNUMBER(R292),IF(R292=100%,"CUMPLIDA",IF(AND(ISNUMBER(N292),ISNUMBER(INDIRECT("FECHA_"&amp;$B292,1))), IF(N292&lt;=INDIRECT("FECHA_"&amp;$B292,1),"INCUMPLIDA","PROCESO"), "VERIFICAR FECHA")),"SIN VALOR AVANCE")</f>
        <v>CUMPLIDA</v>
      </c>
    </row>
    <row r="293" spans="1:19" ht="150.75">
      <c r="A293" s="282" t="s">
        <v>640</v>
      </c>
      <c r="B293" s="271" t="s">
        <v>31</v>
      </c>
      <c r="C293" s="487"/>
      <c r="D293" s="487"/>
      <c r="E293" s="482"/>
      <c r="F293" s="488"/>
      <c r="G293" s="482"/>
      <c r="H293" s="482"/>
      <c r="I293" s="260" t="s">
        <v>69</v>
      </c>
      <c r="J293" s="259" t="s">
        <v>69</v>
      </c>
      <c r="K293" s="259" t="s">
        <v>176</v>
      </c>
      <c r="L293" s="280">
        <v>1</v>
      </c>
      <c r="M293" s="281">
        <v>45323</v>
      </c>
      <c r="N293" s="281">
        <v>45747</v>
      </c>
      <c r="O293" s="275">
        <f t="shared" si="12"/>
        <v>60.571428571428569</v>
      </c>
      <c r="P293" s="332">
        <v>1</v>
      </c>
      <c r="Q293" s="287" t="s">
        <v>725</v>
      </c>
      <c r="R293" s="94">
        <f t="shared" si="11"/>
        <v>1</v>
      </c>
      <c r="S293" s="277" t="str">
        <f t="array" aca="1" ref="S293" ca="1">IF(ISNUMBER(R293),IF(R293=100%,"CUMPLIDA",IF(AND(ISNUMBER(N293),ISNUMBER(INDIRECT("FECHA_"&amp;$B293,1))), IF(N293&lt;=INDIRECT("FECHA_"&amp;$B293,1),"INCUMPLIDA","PROCESO"), "VERIFICAR FECHA")),"SIN VALOR AVANCE")</f>
        <v>CUMPLIDA</v>
      </c>
    </row>
    <row r="294" spans="1:19" ht="105.75">
      <c r="A294" s="282" t="s">
        <v>640</v>
      </c>
      <c r="B294" s="271" t="s">
        <v>31</v>
      </c>
      <c r="C294" s="487"/>
      <c r="D294" s="487"/>
      <c r="E294" s="482"/>
      <c r="F294" s="488"/>
      <c r="G294" s="482"/>
      <c r="H294" s="482"/>
      <c r="I294" s="260" t="s">
        <v>71</v>
      </c>
      <c r="J294" s="259" t="s">
        <v>71</v>
      </c>
      <c r="K294" s="259" t="s">
        <v>72</v>
      </c>
      <c r="L294" s="280">
        <v>1</v>
      </c>
      <c r="M294" s="281">
        <v>45231</v>
      </c>
      <c r="N294" s="281">
        <v>45747</v>
      </c>
      <c r="O294" s="275">
        <f t="shared" si="12"/>
        <v>73.714285714285708</v>
      </c>
      <c r="P294" s="332">
        <v>1</v>
      </c>
      <c r="Q294" s="259" t="s">
        <v>658</v>
      </c>
      <c r="R294" s="94">
        <f t="shared" si="11"/>
        <v>1</v>
      </c>
      <c r="S294" s="277" t="str">
        <f t="array" aca="1" ref="S294" ca="1">IF(ISNUMBER(R294),IF(R294=100%,"CUMPLIDA",IF(AND(ISNUMBER(N294),ISNUMBER(INDIRECT("FECHA_"&amp;$B294,1))), IF(N294&lt;=INDIRECT("FECHA_"&amp;$B294,1),"INCUMPLIDA","PROCESO"), "VERIFICAR FECHA")),"SIN VALOR AVANCE")</f>
        <v>CUMPLIDA</v>
      </c>
    </row>
    <row r="295" spans="1:19" ht="225.75">
      <c r="A295" s="282" t="s">
        <v>640</v>
      </c>
      <c r="B295" s="271" t="s">
        <v>31</v>
      </c>
      <c r="C295" s="487"/>
      <c r="D295" s="487"/>
      <c r="E295" s="482"/>
      <c r="F295" s="488"/>
      <c r="G295" s="482"/>
      <c r="H295" s="482"/>
      <c r="I295" s="260" t="s">
        <v>73</v>
      </c>
      <c r="J295" s="259" t="s">
        <v>73</v>
      </c>
      <c r="K295" s="259" t="s">
        <v>659</v>
      </c>
      <c r="L295" s="280">
        <v>1</v>
      </c>
      <c r="M295" s="281">
        <v>45231</v>
      </c>
      <c r="N295" s="281">
        <v>45808</v>
      </c>
      <c r="O295" s="275">
        <f t="shared" si="12"/>
        <v>82.428571428571431</v>
      </c>
      <c r="P295" s="332">
        <v>1</v>
      </c>
      <c r="Q295" s="287" t="s">
        <v>726</v>
      </c>
      <c r="R295" s="94">
        <f t="shared" si="11"/>
        <v>1</v>
      </c>
      <c r="S295" s="277" t="str">
        <f t="array" aca="1" ref="S295" ca="1">IF(ISNUMBER(R295),IF(R295=100%,"CUMPLIDA",IF(AND(ISNUMBER(N295),ISNUMBER(INDIRECT("FECHA_"&amp;$B295,1))), IF(N295&lt;=INDIRECT("FECHA_"&amp;$B295,1),"INCUMPLIDA","PROCESO"), "VERIFICAR FECHA")),"SIN VALOR AVANCE")</f>
        <v>CUMPLIDA</v>
      </c>
    </row>
    <row r="296" spans="1:19" ht="180.75">
      <c r="A296" s="282" t="s">
        <v>640</v>
      </c>
      <c r="B296" s="271" t="s">
        <v>31</v>
      </c>
      <c r="C296" s="487"/>
      <c r="D296" s="487"/>
      <c r="E296" s="482"/>
      <c r="F296" s="488"/>
      <c r="G296" s="482"/>
      <c r="H296" s="482"/>
      <c r="I296" s="260" t="s">
        <v>75</v>
      </c>
      <c r="J296" s="259" t="s">
        <v>76</v>
      </c>
      <c r="K296" s="259" t="s">
        <v>77</v>
      </c>
      <c r="L296" s="280">
        <v>8</v>
      </c>
      <c r="M296" s="281">
        <v>45839</v>
      </c>
      <c r="N296" s="281">
        <v>46568</v>
      </c>
      <c r="O296" s="275">
        <f t="shared" si="12"/>
        <v>104.14285714285714</v>
      </c>
      <c r="P296" s="332">
        <v>0</v>
      </c>
      <c r="Q296" s="259" t="s">
        <v>727</v>
      </c>
      <c r="R296" s="94">
        <f t="shared" ref="R296:R359" si="13">P296/L296</f>
        <v>0</v>
      </c>
      <c r="S296" s="277" t="str">
        <f t="array" aca="1" ref="S296" ca="1">IF(ISNUMBER(R296),IF(R296=100%,"CUMPLIDA",IF(AND(ISNUMBER(N296),ISNUMBER(INDIRECT("FECHA_"&amp;$B296,1))), IF(N296&lt;=INDIRECT("FECHA_"&amp;$B296,1),"INCUMPLIDA","PROCESO"), "VERIFICAR FECHA")),"SIN VALOR AVANCE")</f>
        <v>PROCESO</v>
      </c>
    </row>
    <row r="297" spans="1:19" ht="135.75">
      <c r="A297" s="282" t="s">
        <v>640</v>
      </c>
      <c r="B297" s="271" t="s">
        <v>31</v>
      </c>
      <c r="C297" s="487"/>
      <c r="D297" s="487"/>
      <c r="E297" s="482"/>
      <c r="F297" s="488"/>
      <c r="G297" s="482"/>
      <c r="H297" s="482"/>
      <c r="I297" s="260" t="s">
        <v>79</v>
      </c>
      <c r="J297" s="259" t="s">
        <v>80</v>
      </c>
      <c r="K297" s="259" t="s">
        <v>81</v>
      </c>
      <c r="L297" s="280">
        <v>1</v>
      </c>
      <c r="M297" s="281">
        <v>45839</v>
      </c>
      <c r="N297" s="281">
        <v>46568</v>
      </c>
      <c r="O297" s="275">
        <f t="shared" ref="O297:O360" si="14">(N297-M297)/7</f>
        <v>104.14285714285714</v>
      </c>
      <c r="P297" s="332">
        <v>0</v>
      </c>
      <c r="Q297" s="287" t="s">
        <v>728</v>
      </c>
      <c r="R297" s="94">
        <f t="shared" si="13"/>
        <v>0</v>
      </c>
      <c r="S297" s="277" t="str">
        <f t="array" aca="1" ref="S297" ca="1">IF(ISNUMBER(R297),IF(R297=100%,"CUMPLIDA",IF(AND(ISNUMBER(N297),ISNUMBER(INDIRECT("FECHA_"&amp;$B297,1))), IF(N297&lt;=INDIRECT("FECHA_"&amp;$B297,1),"INCUMPLIDA","PROCESO"), "VERIFICAR FECHA")),"SIN VALOR AVANCE")</f>
        <v>PROCESO</v>
      </c>
    </row>
    <row r="298" spans="1:19" ht="270.75">
      <c r="A298" s="282" t="s">
        <v>640</v>
      </c>
      <c r="B298" s="271" t="s">
        <v>31</v>
      </c>
      <c r="C298" s="487"/>
      <c r="D298" s="487"/>
      <c r="E298" s="482"/>
      <c r="F298" s="488"/>
      <c r="G298" s="482"/>
      <c r="H298" s="482"/>
      <c r="I298" s="260" t="s">
        <v>82</v>
      </c>
      <c r="J298" s="259" t="s">
        <v>83</v>
      </c>
      <c r="K298" s="259" t="s">
        <v>84</v>
      </c>
      <c r="L298" s="280">
        <v>2</v>
      </c>
      <c r="M298" s="281">
        <v>45839</v>
      </c>
      <c r="N298" s="281">
        <v>46568</v>
      </c>
      <c r="O298" s="275">
        <f t="shared" si="14"/>
        <v>104.14285714285714</v>
      </c>
      <c r="P298" s="332">
        <v>0</v>
      </c>
      <c r="Q298" s="287" t="s">
        <v>729</v>
      </c>
      <c r="R298" s="94">
        <f t="shared" si="13"/>
        <v>0</v>
      </c>
      <c r="S298" s="277" t="str">
        <f t="array" aca="1" ref="S298" ca="1">IF(ISNUMBER(R298),IF(R298=100%,"CUMPLIDA",IF(AND(ISNUMBER(N298),ISNUMBER(INDIRECT("FECHA_"&amp;$B298,1))), IF(N298&lt;=INDIRECT("FECHA_"&amp;$B298,1),"INCUMPLIDA","PROCESO"), "VERIFICAR FECHA")),"SIN VALOR AVANCE")</f>
        <v>PROCESO</v>
      </c>
    </row>
    <row r="299" spans="1:19" ht="255.75">
      <c r="A299" s="282" t="s">
        <v>640</v>
      </c>
      <c r="B299" s="271" t="s">
        <v>31</v>
      </c>
      <c r="C299" s="487" t="s">
        <v>697</v>
      </c>
      <c r="D299" s="487" t="s">
        <v>698</v>
      </c>
      <c r="E299" s="482" t="s">
        <v>730</v>
      </c>
      <c r="F299" s="488"/>
      <c r="G299" s="482"/>
      <c r="H299" s="482" t="s">
        <v>731</v>
      </c>
      <c r="I299" s="482" t="s">
        <v>645</v>
      </c>
      <c r="J299" s="259" t="s">
        <v>652</v>
      </c>
      <c r="K299" s="259" t="s">
        <v>653</v>
      </c>
      <c r="L299" s="280">
        <v>1</v>
      </c>
      <c r="M299" s="261">
        <v>45231</v>
      </c>
      <c r="N299" s="261">
        <v>45504</v>
      </c>
      <c r="O299" s="275">
        <f t="shared" si="14"/>
        <v>39</v>
      </c>
      <c r="P299" s="332">
        <v>1</v>
      </c>
      <c r="Q299" s="259" t="s">
        <v>732</v>
      </c>
      <c r="R299" s="94">
        <f t="shared" si="13"/>
        <v>1</v>
      </c>
      <c r="S299" s="277" t="str">
        <f t="array" aca="1" ref="S299" ca="1">IF(ISNUMBER(R299),IF(R299=100%,"CUMPLIDA",IF(AND(ISNUMBER(N299),ISNUMBER(INDIRECT("FECHA_"&amp;$B299,1))), IF(N299&lt;=INDIRECT("FECHA_"&amp;$B299,1),"INCUMPLIDA","PROCESO"), "VERIFICAR FECHA")),"SIN VALOR AVANCE")</f>
        <v>CUMPLIDA</v>
      </c>
    </row>
    <row r="300" spans="1:19" ht="255.75">
      <c r="A300" s="282" t="s">
        <v>640</v>
      </c>
      <c r="B300" s="271" t="s">
        <v>31</v>
      </c>
      <c r="C300" s="487"/>
      <c r="D300" s="487"/>
      <c r="E300" s="482"/>
      <c r="F300" s="488"/>
      <c r="G300" s="482"/>
      <c r="H300" s="482"/>
      <c r="I300" s="482"/>
      <c r="J300" s="259" t="s">
        <v>655</v>
      </c>
      <c r="K300" s="259" t="s">
        <v>656</v>
      </c>
      <c r="L300" s="280">
        <v>1</v>
      </c>
      <c r="M300" s="261">
        <v>45231</v>
      </c>
      <c r="N300" s="261">
        <v>45504</v>
      </c>
      <c r="O300" s="275">
        <f t="shared" si="14"/>
        <v>39</v>
      </c>
      <c r="P300" s="332">
        <v>1</v>
      </c>
      <c r="Q300" s="259" t="s">
        <v>732</v>
      </c>
      <c r="R300" s="94">
        <f t="shared" si="13"/>
        <v>1</v>
      </c>
      <c r="S300" s="277" t="str">
        <f t="array" aca="1" ref="S300" ca="1">IF(ISNUMBER(R300),IF(R300=100%,"CUMPLIDA",IF(AND(ISNUMBER(N300),ISNUMBER(INDIRECT("FECHA_"&amp;$B300,1))), IF(N300&lt;=INDIRECT("FECHA_"&amp;$B300,1),"INCUMPLIDA","PROCESO"), "VERIFICAR FECHA")),"SIN VALOR AVANCE")</f>
        <v>CUMPLIDA</v>
      </c>
    </row>
    <row r="301" spans="1:19" ht="135.75">
      <c r="A301" s="282" t="s">
        <v>640</v>
      </c>
      <c r="B301" s="271" t="s">
        <v>31</v>
      </c>
      <c r="C301" s="487"/>
      <c r="D301" s="487"/>
      <c r="E301" s="482"/>
      <c r="F301" s="488"/>
      <c r="G301" s="482"/>
      <c r="H301" s="482"/>
      <c r="I301" s="260" t="s">
        <v>62</v>
      </c>
      <c r="J301" s="259" t="s">
        <v>63</v>
      </c>
      <c r="K301" s="259" t="s">
        <v>64</v>
      </c>
      <c r="L301" s="280">
        <v>1</v>
      </c>
      <c r="M301" s="281">
        <v>45323</v>
      </c>
      <c r="N301" s="281">
        <v>45747</v>
      </c>
      <c r="O301" s="275">
        <f t="shared" si="14"/>
        <v>60.571428571428569</v>
      </c>
      <c r="P301" s="332">
        <v>1</v>
      </c>
      <c r="Q301" s="259" t="s">
        <v>733</v>
      </c>
      <c r="R301" s="94">
        <f t="shared" si="13"/>
        <v>1</v>
      </c>
      <c r="S301" s="277" t="str">
        <f t="array" aca="1" ref="S301" ca="1">IF(ISNUMBER(R301),IF(R301=100%,"CUMPLIDA",IF(AND(ISNUMBER(N301),ISNUMBER(INDIRECT("FECHA_"&amp;$B301,1))), IF(N301&lt;=INDIRECT("FECHA_"&amp;$B301,1),"INCUMPLIDA","PROCESO"), "VERIFICAR FECHA")),"SIN VALOR AVANCE")</f>
        <v>CUMPLIDA</v>
      </c>
    </row>
    <row r="302" spans="1:19" ht="105.75">
      <c r="A302" s="282" t="s">
        <v>640</v>
      </c>
      <c r="B302" s="271" t="s">
        <v>31</v>
      </c>
      <c r="C302" s="487"/>
      <c r="D302" s="487"/>
      <c r="E302" s="482"/>
      <c r="F302" s="488"/>
      <c r="G302" s="482"/>
      <c r="H302" s="482"/>
      <c r="I302" s="260" t="s">
        <v>66</v>
      </c>
      <c r="J302" s="259" t="s">
        <v>66</v>
      </c>
      <c r="K302" s="259" t="s">
        <v>67</v>
      </c>
      <c r="L302" s="280">
        <v>1</v>
      </c>
      <c r="M302" s="281">
        <v>45323</v>
      </c>
      <c r="N302" s="281">
        <v>45747</v>
      </c>
      <c r="O302" s="275">
        <f t="shared" si="14"/>
        <v>60.571428571428569</v>
      </c>
      <c r="P302" s="332">
        <v>1</v>
      </c>
      <c r="Q302" s="259" t="s">
        <v>658</v>
      </c>
      <c r="R302" s="94">
        <f t="shared" si="13"/>
        <v>1</v>
      </c>
      <c r="S302" s="277" t="str">
        <f t="array" aca="1" ref="S302" ca="1">IF(ISNUMBER(R302),IF(R302=100%,"CUMPLIDA",IF(AND(ISNUMBER(N302),ISNUMBER(INDIRECT("FECHA_"&amp;$B302,1))), IF(N302&lt;=INDIRECT("FECHA_"&amp;$B302,1),"INCUMPLIDA","PROCESO"), "VERIFICAR FECHA")),"SIN VALOR AVANCE")</f>
        <v>CUMPLIDA</v>
      </c>
    </row>
    <row r="303" spans="1:19" ht="105.75">
      <c r="A303" s="282" t="s">
        <v>640</v>
      </c>
      <c r="B303" s="271" t="s">
        <v>31</v>
      </c>
      <c r="C303" s="487"/>
      <c r="D303" s="487"/>
      <c r="E303" s="482"/>
      <c r="F303" s="488"/>
      <c r="G303" s="482"/>
      <c r="H303" s="482"/>
      <c r="I303" s="260" t="s">
        <v>166</v>
      </c>
      <c r="J303" s="259" t="s">
        <v>167</v>
      </c>
      <c r="K303" s="259" t="s">
        <v>168</v>
      </c>
      <c r="L303" s="280">
        <v>1</v>
      </c>
      <c r="M303" s="281">
        <v>45231</v>
      </c>
      <c r="N303" s="281">
        <v>45747</v>
      </c>
      <c r="O303" s="275">
        <f t="shared" si="14"/>
        <v>73.714285714285708</v>
      </c>
      <c r="P303" s="332">
        <v>1</v>
      </c>
      <c r="Q303" s="259" t="s">
        <v>658</v>
      </c>
      <c r="R303" s="94">
        <f t="shared" si="13"/>
        <v>1</v>
      </c>
      <c r="S303" s="277" t="str">
        <f t="array" aca="1" ref="S303" ca="1">IF(ISNUMBER(R303),IF(R303=100%,"CUMPLIDA",IF(AND(ISNUMBER(N303),ISNUMBER(INDIRECT("FECHA_"&amp;$B303,1))), IF(N303&lt;=INDIRECT("FECHA_"&amp;$B303,1),"INCUMPLIDA","PROCESO"), "VERIFICAR FECHA")),"SIN VALOR AVANCE")</f>
        <v>CUMPLIDA</v>
      </c>
    </row>
    <row r="304" spans="1:19" ht="135.75">
      <c r="A304" s="282" t="s">
        <v>640</v>
      </c>
      <c r="B304" s="271" t="s">
        <v>31</v>
      </c>
      <c r="C304" s="487"/>
      <c r="D304" s="487"/>
      <c r="E304" s="482"/>
      <c r="F304" s="488"/>
      <c r="G304" s="482"/>
      <c r="H304" s="482"/>
      <c r="I304" s="260" t="s">
        <v>69</v>
      </c>
      <c r="J304" s="259" t="s">
        <v>69</v>
      </c>
      <c r="K304" s="259" t="s">
        <v>176</v>
      </c>
      <c r="L304" s="280">
        <v>1</v>
      </c>
      <c r="M304" s="281">
        <v>45323</v>
      </c>
      <c r="N304" s="281">
        <v>45747</v>
      </c>
      <c r="O304" s="275">
        <f t="shared" si="14"/>
        <v>60.571428571428569</v>
      </c>
      <c r="P304" s="332">
        <v>1</v>
      </c>
      <c r="Q304" s="259" t="s">
        <v>733</v>
      </c>
      <c r="R304" s="94">
        <f t="shared" si="13"/>
        <v>1</v>
      </c>
      <c r="S304" s="277" t="str">
        <f t="array" aca="1" ref="S304" ca="1">IF(ISNUMBER(R304),IF(R304=100%,"CUMPLIDA",IF(AND(ISNUMBER(N304),ISNUMBER(INDIRECT("FECHA_"&amp;$B304,1))), IF(N304&lt;=INDIRECT("FECHA_"&amp;$B304,1),"INCUMPLIDA","PROCESO"), "VERIFICAR FECHA")),"SIN VALOR AVANCE")</f>
        <v>CUMPLIDA</v>
      </c>
    </row>
    <row r="305" spans="1:19" ht="120.75">
      <c r="A305" s="282" t="s">
        <v>640</v>
      </c>
      <c r="B305" s="271" t="s">
        <v>31</v>
      </c>
      <c r="C305" s="487"/>
      <c r="D305" s="487" t="s">
        <v>698</v>
      </c>
      <c r="E305" s="482"/>
      <c r="F305" s="488"/>
      <c r="G305" s="482"/>
      <c r="H305" s="482"/>
      <c r="I305" s="260" t="s">
        <v>71</v>
      </c>
      <c r="J305" s="259" t="s">
        <v>71</v>
      </c>
      <c r="K305" s="259" t="s">
        <v>72</v>
      </c>
      <c r="L305" s="280">
        <v>1</v>
      </c>
      <c r="M305" s="281">
        <v>45231</v>
      </c>
      <c r="N305" s="281">
        <v>45747</v>
      </c>
      <c r="O305" s="275">
        <f t="shared" si="14"/>
        <v>73.714285714285708</v>
      </c>
      <c r="P305" s="332">
        <v>1</v>
      </c>
      <c r="Q305" s="259" t="s">
        <v>667</v>
      </c>
      <c r="R305" s="94">
        <f t="shared" si="13"/>
        <v>1</v>
      </c>
      <c r="S305" s="277" t="str">
        <f t="array" aca="1" ref="S305" ca="1">IF(ISNUMBER(R305),IF(R305=100%,"CUMPLIDA",IF(AND(ISNUMBER(N305),ISNUMBER(INDIRECT("FECHA_"&amp;$B305,1))), IF(N305&lt;=INDIRECT("FECHA_"&amp;$B305,1),"INCUMPLIDA","PROCESO"), "VERIFICAR FECHA")),"SIN VALOR AVANCE")</f>
        <v>CUMPLIDA</v>
      </c>
    </row>
    <row r="306" spans="1:19" ht="195.75">
      <c r="A306" s="282" t="s">
        <v>640</v>
      </c>
      <c r="B306" s="271" t="s">
        <v>31</v>
      </c>
      <c r="C306" s="487"/>
      <c r="D306" s="487"/>
      <c r="E306" s="482"/>
      <c r="F306" s="488"/>
      <c r="G306" s="482"/>
      <c r="H306" s="482"/>
      <c r="I306" s="260" t="s">
        <v>73</v>
      </c>
      <c r="J306" s="259" t="s">
        <v>73</v>
      </c>
      <c r="K306" s="259" t="s">
        <v>659</v>
      </c>
      <c r="L306" s="280">
        <v>1</v>
      </c>
      <c r="M306" s="281">
        <v>45231</v>
      </c>
      <c r="N306" s="281">
        <v>45808</v>
      </c>
      <c r="O306" s="275">
        <f t="shared" si="14"/>
        <v>82.428571428571431</v>
      </c>
      <c r="P306" s="332">
        <v>1</v>
      </c>
      <c r="Q306" s="287" t="s">
        <v>734</v>
      </c>
      <c r="R306" s="94">
        <f t="shared" si="13"/>
        <v>1</v>
      </c>
      <c r="S306" s="277" t="str">
        <f t="array" aca="1" ref="S306" ca="1">IF(ISNUMBER(R306),IF(R306=100%,"CUMPLIDA",IF(AND(ISNUMBER(N306),ISNUMBER(INDIRECT("FECHA_"&amp;$B306,1))), IF(N306&lt;=INDIRECT("FECHA_"&amp;$B306,1),"INCUMPLIDA","PROCESO"), "VERIFICAR FECHA")),"SIN VALOR AVANCE")</f>
        <v>CUMPLIDA</v>
      </c>
    </row>
    <row r="307" spans="1:19" ht="180.75">
      <c r="A307" s="282" t="s">
        <v>640</v>
      </c>
      <c r="B307" s="271" t="s">
        <v>31</v>
      </c>
      <c r="C307" s="487"/>
      <c r="D307" s="487"/>
      <c r="E307" s="482"/>
      <c r="F307" s="488"/>
      <c r="G307" s="482"/>
      <c r="H307" s="482"/>
      <c r="I307" s="260" t="s">
        <v>75</v>
      </c>
      <c r="J307" s="259" t="s">
        <v>76</v>
      </c>
      <c r="K307" s="259" t="s">
        <v>77</v>
      </c>
      <c r="L307" s="280">
        <v>7</v>
      </c>
      <c r="M307" s="281">
        <v>46024</v>
      </c>
      <c r="N307" s="281">
        <v>46660</v>
      </c>
      <c r="O307" s="275">
        <f t="shared" si="14"/>
        <v>90.857142857142861</v>
      </c>
      <c r="P307" s="332">
        <v>0</v>
      </c>
      <c r="Q307" s="259" t="s">
        <v>735</v>
      </c>
      <c r="R307" s="94">
        <f t="shared" si="13"/>
        <v>0</v>
      </c>
      <c r="S307" s="277" t="str">
        <f t="array" aca="1" ref="S307" ca="1">IF(ISNUMBER(R307),IF(R307=100%,"CUMPLIDA",IF(AND(ISNUMBER(N307),ISNUMBER(INDIRECT("FECHA_"&amp;$B307,1))), IF(N307&lt;=INDIRECT("FECHA_"&amp;$B307,1),"INCUMPLIDA","PROCESO"), "VERIFICAR FECHA")),"SIN VALOR AVANCE")</f>
        <v>PROCESO</v>
      </c>
    </row>
    <row r="308" spans="1:19" ht="150.75">
      <c r="A308" s="282" t="s">
        <v>640</v>
      </c>
      <c r="B308" s="271" t="s">
        <v>31</v>
      </c>
      <c r="C308" s="487"/>
      <c r="D308" s="487" t="s">
        <v>698</v>
      </c>
      <c r="E308" s="482"/>
      <c r="F308" s="488"/>
      <c r="G308" s="482"/>
      <c r="H308" s="482"/>
      <c r="I308" s="260" t="s">
        <v>79</v>
      </c>
      <c r="J308" s="259" t="s">
        <v>80</v>
      </c>
      <c r="K308" s="259" t="s">
        <v>81</v>
      </c>
      <c r="L308" s="280">
        <v>1</v>
      </c>
      <c r="M308" s="281">
        <v>46024</v>
      </c>
      <c r="N308" s="281">
        <v>46660</v>
      </c>
      <c r="O308" s="275">
        <f t="shared" si="14"/>
        <v>90.857142857142861</v>
      </c>
      <c r="P308" s="332">
        <v>0</v>
      </c>
      <c r="Q308" s="287" t="s">
        <v>725</v>
      </c>
      <c r="R308" s="94">
        <f t="shared" si="13"/>
        <v>0</v>
      </c>
      <c r="S308" s="277" t="str">
        <f t="array" aca="1" ref="S308" ca="1">IF(ISNUMBER(R308),IF(R308=100%,"CUMPLIDA",IF(AND(ISNUMBER(N308),ISNUMBER(INDIRECT("FECHA_"&amp;$B308,1))), IF(N308&lt;=INDIRECT("FECHA_"&amp;$B308,1),"INCUMPLIDA","PROCESO"), "VERIFICAR FECHA")),"SIN VALOR AVANCE")</f>
        <v>PROCESO</v>
      </c>
    </row>
    <row r="309" spans="1:19" ht="285.75">
      <c r="A309" s="282" t="s">
        <v>640</v>
      </c>
      <c r="B309" s="271" t="s">
        <v>31</v>
      </c>
      <c r="C309" s="487"/>
      <c r="D309" s="487" t="s">
        <v>698</v>
      </c>
      <c r="E309" s="482"/>
      <c r="F309" s="488"/>
      <c r="G309" s="482"/>
      <c r="H309" s="482"/>
      <c r="I309" s="260" t="s">
        <v>82</v>
      </c>
      <c r="J309" s="259" t="s">
        <v>83</v>
      </c>
      <c r="K309" s="259" t="s">
        <v>84</v>
      </c>
      <c r="L309" s="280">
        <v>2</v>
      </c>
      <c r="M309" s="281">
        <v>46024</v>
      </c>
      <c r="N309" s="281">
        <v>46660</v>
      </c>
      <c r="O309" s="275">
        <f t="shared" si="14"/>
        <v>90.857142857142861</v>
      </c>
      <c r="P309" s="332">
        <v>0</v>
      </c>
      <c r="Q309" s="287" t="s">
        <v>736</v>
      </c>
      <c r="R309" s="94">
        <f t="shared" si="13"/>
        <v>0</v>
      </c>
      <c r="S309" s="277" t="str">
        <f t="array" aca="1" ref="S309" ca="1">IF(ISNUMBER(R309),IF(R309=100%,"CUMPLIDA",IF(AND(ISNUMBER(N309),ISNUMBER(INDIRECT("FECHA_"&amp;$B309,1))), IF(N309&lt;=INDIRECT("FECHA_"&amp;$B309,1),"INCUMPLIDA","PROCESO"), "VERIFICAR FECHA")),"SIN VALOR AVANCE")</f>
        <v>PROCESO</v>
      </c>
    </row>
    <row r="310" spans="1:19" ht="270.75">
      <c r="A310" s="282" t="s">
        <v>640</v>
      </c>
      <c r="B310" s="271" t="s">
        <v>31</v>
      </c>
      <c r="C310" s="487" t="s">
        <v>697</v>
      </c>
      <c r="D310" s="487" t="s">
        <v>698</v>
      </c>
      <c r="E310" s="482" t="s">
        <v>737</v>
      </c>
      <c r="F310" s="488"/>
      <c r="G310" s="482"/>
      <c r="H310" s="518" t="s">
        <v>738</v>
      </c>
      <c r="I310" s="482" t="s">
        <v>645</v>
      </c>
      <c r="J310" s="259" t="s">
        <v>652</v>
      </c>
      <c r="K310" s="259" t="s">
        <v>653</v>
      </c>
      <c r="L310" s="280">
        <v>1</v>
      </c>
      <c r="M310" s="261">
        <v>45231</v>
      </c>
      <c r="N310" s="261">
        <v>45504</v>
      </c>
      <c r="O310" s="275">
        <f t="shared" si="14"/>
        <v>39</v>
      </c>
      <c r="P310" s="332">
        <v>1</v>
      </c>
      <c r="Q310" s="287" t="s">
        <v>724</v>
      </c>
      <c r="R310" s="94">
        <f t="shared" si="13"/>
        <v>1</v>
      </c>
      <c r="S310" s="277" t="str">
        <f t="array" aca="1" ref="S310" ca="1">IF(ISNUMBER(R310),IF(R310=100%,"CUMPLIDA",IF(AND(ISNUMBER(N310),ISNUMBER(INDIRECT("FECHA_"&amp;$B310,1))), IF(N310&lt;=INDIRECT("FECHA_"&amp;$B310,1),"INCUMPLIDA","PROCESO"), "VERIFICAR FECHA")),"SIN VALOR AVANCE")</f>
        <v>CUMPLIDA</v>
      </c>
    </row>
    <row r="311" spans="1:19" ht="270.75">
      <c r="A311" s="282" t="s">
        <v>640</v>
      </c>
      <c r="B311" s="271" t="s">
        <v>31</v>
      </c>
      <c r="C311" s="487"/>
      <c r="D311" s="487"/>
      <c r="E311" s="482"/>
      <c r="F311" s="488"/>
      <c r="G311" s="482"/>
      <c r="H311" s="518"/>
      <c r="I311" s="482"/>
      <c r="J311" s="259" t="s">
        <v>655</v>
      </c>
      <c r="K311" s="259" t="s">
        <v>656</v>
      </c>
      <c r="L311" s="280">
        <v>1</v>
      </c>
      <c r="M311" s="261">
        <v>45231</v>
      </c>
      <c r="N311" s="261">
        <v>45504</v>
      </c>
      <c r="O311" s="275">
        <f t="shared" si="14"/>
        <v>39</v>
      </c>
      <c r="P311" s="332">
        <v>1</v>
      </c>
      <c r="Q311" s="287" t="s">
        <v>724</v>
      </c>
      <c r="R311" s="94">
        <f t="shared" si="13"/>
        <v>1</v>
      </c>
      <c r="S311" s="277" t="str">
        <f t="array" aca="1" ref="S311" ca="1">IF(ISNUMBER(R311),IF(R311=100%,"CUMPLIDA",IF(AND(ISNUMBER(N311),ISNUMBER(INDIRECT("FECHA_"&amp;$B311,1))), IF(N311&lt;=INDIRECT("FECHA_"&amp;$B311,1),"INCUMPLIDA","PROCESO"), "VERIFICAR FECHA")),"SIN VALOR AVANCE")</f>
        <v>CUMPLIDA</v>
      </c>
    </row>
    <row r="312" spans="1:19" ht="165.75">
      <c r="A312" s="282" t="s">
        <v>640</v>
      </c>
      <c r="B312" s="271" t="s">
        <v>31</v>
      </c>
      <c r="C312" s="487"/>
      <c r="D312" s="487"/>
      <c r="E312" s="482"/>
      <c r="F312" s="488"/>
      <c r="G312" s="482"/>
      <c r="H312" s="518"/>
      <c r="I312" s="260" t="s">
        <v>62</v>
      </c>
      <c r="J312" s="259" t="s">
        <v>63</v>
      </c>
      <c r="K312" s="259" t="s">
        <v>64</v>
      </c>
      <c r="L312" s="280">
        <v>1</v>
      </c>
      <c r="M312" s="281">
        <v>45323</v>
      </c>
      <c r="N312" s="281">
        <v>45747</v>
      </c>
      <c r="O312" s="275">
        <f t="shared" si="14"/>
        <v>60.571428571428569</v>
      </c>
      <c r="P312" s="332">
        <v>1</v>
      </c>
      <c r="Q312" s="287" t="s">
        <v>739</v>
      </c>
      <c r="R312" s="94">
        <f t="shared" si="13"/>
        <v>1</v>
      </c>
      <c r="S312" s="277" t="str">
        <f t="array" aca="1" ref="S312" ca="1">IF(ISNUMBER(R312),IF(R312=100%,"CUMPLIDA",IF(AND(ISNUMBER(N312),ISNUMBER(INDIRECT("FECHA_"&amp;$B312,1))), IF(N312&lt;=INDIRECT("FECHA_"&amp;$B312,1),"INCUMPLIDA","PROCESO"), "VERIFICAR FECHA")),"SIN VALOR AVANCE")</f>
        <v>CUMPLIDA</v>
      </c>
    </row>
    <row r="313" spans="1:19" ht="105.75">
      <c r="A313" s="282" t="s">
        <v>640</v>
      </c>
      <c r="B313" s="271" t="s">
        <v>31</v>
      </c>
      <c r="C313" s="487"/>
      <c r="D313" s="487"/>
      <c r="E313" s="482"/>
      <c r="F313" s="488"/>
      <c r="G313" s="482"/>
      <c r="H313" s="518"/>
      <c r="I313" s="260" t="s">
        <v>66</v>
      </c>
      <c r="J313" s="259" t="s">
        <v>66</v>
      </c>
      <c r="K313" s="259" t="s">
        <v>67</v>
      </c>
      <c r="L313" s="280">
        <v>1</v>
      </c>
      <c r="M313" s="281">
        <v>45323</v>
      </c>
      <c r="N313" s="281">
        <v>45747</v>
      </c>
      <c r="O313" s="275">
        <f t="shared" si="14"/>
        <v>60.571428571428569</v>
      </c>
      <c r="P313" s="332">
        <v>1</v>
      </c>
      <c r="Q313" s="259" t="s">
        <v>658</v>
      </c>
      <c r="R313" s="94">
        <f t="shared" si="13"/>
        <v>1</v>
      </c>
      <c r="S313" s="277" t="str">
        <f t="array" aca="1" ref="S313" ca="1">IF(ISNUMBER(R313),IF(R313=100%,"CUMPLIDA",IF(AND(ISNUMBER(N313),ISNUMBER(INDIRECT("FECHA_"&amp;$B313,1))), IF(N313&lt;=INDIRECT("FECHA_"&amp;$B313,1),"INCUMPLIDA","PROCESO"), "VERIFICAR FECHA")),"SIN VALOR AVANCE")</f>
        <v>CUMPLIDA</v>
      </c>
    </row>
    <row r="314" spans="1:19" ht="105.75">
      <c r="A314" s="282" t="s">
        <v>640</v>
      </c>
      <c r="B314" s="271" t="s">
        <v>31</v>
      </c>
      <c r="C314" s="487"/>
      <c r="D314" s="487"/>
      <c r="E314" s="482"/>
      <c r="F314" s="488"/>
      <c r="G314" s="482"/>
      <c r="H314" s="518"/>
      <c r="I314" s="260" t="s">
        <v>166</v>
      </c>
      <c r="J314" s="259" t="s">
        <v>167</v>
      </c>
      <c r="K314" s="259" t="s">
        <v>168</v>
      </c>
      <c r="L314" s="280">
        <v>1</v>
      </c>
      <c r="M314" s="281">
        <v>45231</v>
      </c>
      <c r="N314" s="281">
        <v>45747</v>
      </c>
      <c r="O314" s="275">
        <f t="shared" si="14"/>
        <v>73.714285714285708</v>
      </c>
      <c r="P314" s="332">
        <v>1</v>
      </c>
      <c r="Q314" s="259" t="s">
        <v>658</v>
      </c>
      <c r="R314" s="94">
        <f t="shared" si="13"/>
        <v>1</v>
      </c>
      <c r="S314" s="277" t="str">
        <f t="array" aca="1" ref="S314" ca="1">IF(ISNUMBER(R314),IF(R314=100%,"CUMPLIDA",IF(AND(ISNUMBER(N314),ISNUMBER(INDIRECT("FECHA_"&amp;$B314,1))), IF(N314&lt;=INDIRECT("FECHA_"&amp;$B314,1),"INCUMPLIDA","PROCESO"), "VERIFICAR FECHA")),"SIN VALOR AVANCE")</f>
        <v>CUMPLIDA</v>
      </c>
    </row>
    <row r="315" spans="1:19" ht="135.75">
      <c r="A315" s="282" t="s">
        <v>640</v>
      </c>
      <c r="B315" s="271" t="s">
        <v>31</v>
      </c>
      <c r="C315" s="487"/>
      <c r="D315" s="487"/>
      <c r="E315" s="482"/>
      <c r="F315" s="488"/>
      <c r="G315" s="482"/>
      <c r="H315" s="518"/>
      <c r="I315" s="260" t="s">
        <v>69</v>
      </c>
      <c r="J315" s="259" t="s">
        <v>69</v>
      </c>
      <c r="K315" s="259" t="s">
        <v>176</v>
      </c>
      <c r="L315" s="280">
        <v>1</v>
      </c>
      <c r="M315" s="281">
        <v>45323</v>
      </c>
      <c r="N315" s="281">
        <v>45747</v>
      </c>
      <c r="O315" s="275">
        <f t="shared" si="14"/>
        <v>60.571428571428569</v>
      </c>
      <c r="P315" s="332">
        <v>1</v>
      </c>
      <c r="Q315" s="287" t="s">
        <v>728</v>
      </c>
      <c r="R315" s="94">
        <f t="shared" si="13"/>
        <v>1</v>
      </c>
      <c r="S315" s="277" t="str">
        <f t="array" aca="1" ref="S315" ca="1">IF(ISNUMBER(R315),IF(R315=100%,"CUMPLIDA",IF(AND(ISNUMBER(N315),ISNUMBER(INDIRECT("FECHA_"&amp;$B315,1))), IF(N315&lt;=INDIRECT("FECHA_"&amp;$B315,1),"INCUMPLIDA","PROCESO"), "VERIFICAR FECHA")),"SIN VALOR AVANCE")</f>
        <v>CUMPLIDA</v>
      </c>
    </row>
    <row r="316" spans="1:19" ht="120.75">
      <c r="A316" s="282" t="s">
        <v>640</v>
      </c>
      <c r="B316" s="271" t="s">
        <v>31</v>
      </c>
      <c r="C316" s="487"/>
      <c r="D316" s="487"/>
      <c r="E316" s="482"/>
      <c r="F316" s="488"/>
      <c r="G316" s="482"/>
      <c r="H316" s="518"/>
      <c r="I316" s="260" t="s">
        <v>71</v>
      </c>
      <c r="J316" s="259" t="s">
        <v>71</v>
      </c>
      <c r="K316" s="259" t="s">
        <v>72</v>
      </c>
      <c r="L316" s="280">
        <v>1</v>
      </c>
      <c r="M316" s="281">
        <v>45231</v>
      </c>
      <c r="N316" s="281">
        <v>45747</v>
      </c>
      <c r="O316" s="275">
        <f t="shared" si="14"/>
        <v>73.714285714285708</v>
      </c>
      <c r="P316" s="332">
        <v>1</v>
      </c>
      <c r="Q316" s="259" t="s">
        <v>667</v>
      </c>
      <c r="R316" s="94">
        <f t="shared" si="13"/>
        <v>1</v>
      </c>
      <c r="S316" s="277" t="str">
        <f t="array" aca="1" ref="S316" ca="1">IF(ISNUMBER(R316),IF(R316=100%,"CUMPLIDA",IF(AND(ISNUMBER(N316),ISNUMBER(INDIRECT("FECHA_"&amp;$B316,1))), IF(N316&lt;=INDIRECT("FECHA_"&amp;$B316,1),"INCUMPLIDA","PROCESO"), "VERIFICAR FECHA")),"SIN VALOR AVANCE")</f>
        <v>CUMPLIDA</v>
      </c>
    </row>
    <row r="317" spans="1:19" ht="225.75">
      <c r="A317" s="282" t="s">
        <v>640</v>
      </c>
      <c r="B317" s="271" t="s">
        <v>31</v>
      </c>
      <c r="C317" s="487"/>
      <c r="D317" s="487"/>
      <c r="E317" s="482"/>
      <c r="F317" s="488"/>
      <c r="G317" s="482"/>
      <c r="H317" s="518"/>
      <c r="I317" s="260" t="s">
        <v>73</v>
      </c>
      <c r="J317" s="259" t="s">
        <v>73</v>
      </c>
      <c r="K317" s="259" t="s">
        <v>659</v>
      </c>
      <c r="L317" s="280">
        <v>1</v>
      </c>
      <c r="M317" s="281">
        <v>45231</v>
      </c>
      <c r="N317" s="281">
        <v>45808</v>
      </c>
      <c r="O317" s="275">
        <f t="shared" si="14"/>
        <v>82.428571428571431</v>
      </c>
      <c r="P317" s="332">
        <v>1</v>
      </c>
      <c r="Q317" s="287" t="s">
        <v>674</v>
      </c>
      <c r="R317" s="94">
        <f t="shared" si="13"/>
        <v>1</v>
      </c>
      <c r="S317" s="277" t="str">
        <f t="array" aca="1" ref="S317" ca="1">IF(ISNUMBER(R317),IF(R317=100%,"CUMPLIDA",IF(AND(ISNUMBER(N317),ISNUMBER(INDIRECT("FECHA_"&amp;$B317,1))), IF(N317&lt;=INDIRECT("FECHA_"&amp;$B317,1),"INCUMPLIDA","PROCESO"), "VERIFICAR FECHA")),"SIN VALOR AVANCE")</f>
        <v>CUMPLIDA</v>
      </c>
    </row>
    <row r="318" spans="1:19" ht="195.75">
      <c r="A318" s="282" t="s">
        <v>640</v>
      </c>
      <c r="B318" s="271" t="s">
        <v>31</v>
      </c>
      <c r="C318" s="487"/>
      <c r="D318" s="487" t="s">
        <v>698</v>
      </c>
      <c r="E318" s="482"/>
      <c r="F318" s="488"/>
      <c r="G318" s="482"/>
      <c r="H318" s="518"/>
      <c r="I318" s="260" t="s">
        <v>75</v>
      </c>
      <c r="J318" s="259" t="s">
        <v>76</v>
      </c>
      <c r="K318" s="259" t="s">
        <v>77</v>
      </c>
      <c r="L318" s="280">
        <v>8</v>
      </c>
      <c r="M318" s="281">
        <v>45839</v>
      </c>
      <c r="N318" s="281">
        <v>46568</v>
      </c>
      <c r="O318" s="275">
        <f t="shared" si="14"/>
        <v>104.14285714285714</v>
      </c>
      <c r="P318" s="332">
        <v>0</v>
      </c>
      <c r="Q318" s="259" t="s">
        <v>740</v>
      </c>
      <c r="R318" s="94">
        <f t="shared" si="13"/>
        <v>0</v>
      </c>
      <c r="S318" s="277" t="str">
        <f t="array" aca="1" ref="S318" ca="1">IF(ISNUMBER(R318),IF(R318=100%,"CUMPLIDA",IF(AND(ISNUMBER(N318),ISNUMBER(INDIRECT("FECHA_"&amp;$B318,1))), IF(N318&lt;=INDIRECT("FECHA_"&amp;$B318,1),"INCUMPLIDA","PROCESO"), "VERIFICAR FECHA")),"SIN VALOR AVANCE")</f>
        <v>PROCESO</v>
      </c>
    </row>
    <row r="319" spans="1:19" ht="150.75">
      <c r="A319" s="282" t="s">
        <v>640</v>
      </c>
      <c r="B319" s="271" t="s">
        <v>31</v>
      </c>
      <c r="C319" s="487"/>
      <c r="D319" s="487" t="s">
        <v>698</v>
      </c>
      <c r="E319" s="482"/>
      <c r="F319" s="488"/>
      <c r="G319" s="482"/>
      <c r="H319" s="518"/>
      <c r="I319" s="260" t="s">
        <v>79</v>
      </c>
      <c r="J319" s="259" t="s">
        <v>80</v>
      </c>
      <c r="K319" s="259" t="s">
        <v>81</v>
      </c>
      <c r="L319" s="280">
        <v>1</v>
      </c>
      <c r="M319" s="281">
        <v>45839</v>
      </c>
      <c r="N319" s="281">
        <v>46568</v>
      </c>
      <c r="O319" s="275">
        <f t="shared" si="14"/>
        <v>104.14285714285714</v>
      </c>
      <c r="P319" s="332">
        <v>0</v>
      </c>
      <c r="Q319" s="287" t="s">
        <v>725</v>
      </c>
      <c r="R319" s="94">
        <f t="shared" si="13"/>
        <v>0</v>
      </c>
      <c r="S319" s="277" t="str">
        <f t="array" aca="1" ref="S319" ca="1">IF(ISNUMBER(R319),IF(R319=100%,"CUMPLIDA",IF(AND(ISNUMBER(N319),ISNUMBER(INDIRECT("FECHA_"&amp;$B319,1))), IF(N319&lt;=INDIRECT("FECHA_"&amp;$B319,1),"INCUMPLIDA","PROCESO"), "VERIFICAR FECHA")),"SIN VALOR AVANCE")</f>
        <v>PROCESO</v>
      </c>
    </row>
    <row r="320" spans="1:19" ht="285.75">
      <c r="A320" s="282" t="s">
        <v>640</v>
      </c>
      <c r="B320" s="271" t="s">
        <v>31</v>
      </c>
      <c r="C320" s="487"/>
      <c r="D320" s="487" t="s">
        <v>698</v>
      </c>
      <c r="E320" s="482"/>
      <c r="F320" s="488"/>
      <c r="G320" s="482"/>
      <c r="H320" s="518"/>
      <c r="I320" s="260" t="s">
        <v>82</v>
      </c>
      <c r="J320" s="259" t="s">
        <v>83</v>
      </c>
      <c r="K320" s="259" t="s">
        <v>84</v>
      </c>
      <c r="L320" s="280">
        <v>2</v>
      </c>
      <c r="M320" s="281">
        <v>45839</v>
      </c>
      <c r="N320" s="281">
        <v>46568</v>
      </c>
      <c r="O320" s="275">
        <f t="shared" si="14"/>
        <v>104.14285714285714</v>
      </c>
      <c r="P320" s="332">
        <v>0</v>
      </c>
      <c r="Q320" s="287" t="s">
        <v>736</v>
      </c>
      <c r="R320" s="94">
        <f t="shared" si="13"/>
        <v>0</v>
      </c>
      <c r="S320" s="277" t="str">
        <f t="array" aca="1" ref="S320" ca="1">IF(ISNUMBER(R320),IF(R320=100%,"CUMPLIDA",IF(AND(ISNUMBER(N320),ISNUMBER(INDIRECT("FECHA_"&amp;$B320,1))), IF(N320&lt;=INDIRECT("FECHA_"&amp;$B320,1),"INCUMPLIDA","PROCESO"), "VERIFICAR FECHA")),"SIN VALOR AVANCE")</f>
        <v>PROCESO</v>
      </c>
    </row>
    <row r="321" spans="1:19" ht="270.75">
      <c r="A321" s="282" t="s">
        <v>640</v>
      </c>
      <c r="B321" s="271" t="s">
        <v>31</v>
      </c>
      <c r="C321" s="514" t="s">
        <v>741</v>
      </c>
      <c r="D321" s="514" t="s">
        <v>742</v>
      </c>
      <c r="E321" s="515" t="s">
        <v>743</v>
      </c>
      <c r="F321" s="516"/>
      <c r="G321" s="515"/>
      <c r="H321" s="515" t="s">
        <v>744</v>
      </c>
      <c r="I321" s="260" t="s">
        <v>745</v>
      </c>
      <c r="J321" s="313" t="s">
        <v>649</v>
      </c>
      <c r="K321" s="259" t="s">
        <v>650</v>
      </c>
      <c r="L321" s="274">
        <v>1</v>
      </c>
      <c r="M321" s="261">
        <v>44044</v>
      </c>
      <c r="N321" s="261">
        <v>44196</v>
      </c>
      <c r="O321" s="275">
        <f t="shared" si="14"/>
        <v>21.714285714285715</v>
      </c>
      <c r="P321" s="332">
        <v>1</v>
      </c>
      <c r="Q321" s="259" t="s">
        <v>746</v>
      </c>
      <c r="R321" s="94">
        <f t="shared" si="13"/>
        <v>1</v>
      </c>
      <c r="S321" s="277" t="str">
        <f t="array" aca="1" ref="S321" ca="1">IF(ISNUMBER(R321),IF(R321=100%,"CUMPLIDA",IF(AND(ISNUMBER(N321),ISNUMBER(INDIRECT("FECHA_"&amp;$B321,1))), IF(N321&lt;=INDIRECT("FECHA_"&amp;$B321,1),"INCUMPLIDA","PROCESO"), "VERIFICAR FECHA")),"SIN VALOR AVANCE")</f>
        <v>CUMPLIDA</v>
      </c>
    </row>
    <row r="322" spans="1:19" ht="75.75">
      <c r="A322" s="282" t="s">
        <v>640</v>
      </c>
      <c r="B322" s="271" t="s">
        <v>31</v>
      </c>
      <c r="C322" s="514"/>
      <c r="D322" s="514"/>
      <c r="E322" s="515"/>
      <c r="F322" s="516"/>
      <c r="G322" s="515"/>
      <c r="H322" s="515"/>
      <c r="I322" s="482" t="s">
        <v>745</v>
      </c>
      <c r="J322" s="259" t="s">
        <v>652</v>
      </c>
      <c r="K322" s="259" t="s">
        <v>653</v>
      </c>
      <c r="L322" s="280">
        <v>1</v>
      </c>
      <c r="M322" s="261">
        <v>45231</v>
      </c>
      <c r="N322" s="261">
        <v>45504</v>
      </c>
      <c r="O322" s="275">
        <f t="shared" si="14"/>
        <v>39</v>
      </c>
      <c r="P322" s="332">
        <v>1</v>
      </c>
      <c r="Q322" s="287" t="s">
        <v>747</v>
      </c>
      <c r="R322" s="94">
        <f t="shared" si="13"/>
        <v>1</v>
      </c>
      <c r="S322" s="277" t="str">
        <f t="array" aca="1" ref="S322" ca="1">IF(ISNUMBER(R322),IF(R322=100%,"CUMPLIDA",IF(AND(ISNUMBER(N322),ISNUMBER(INDIRECT("FECHA_"&amp;$B322,1))), IF(N322&lt;=INDIRECT("FECHA_"&amp;$B322,1),"INCUMPLIDA","PROCESO"), "VERIFICAR FECHA")),"SIN VALOR AVANCE")</f>
        <v>CUMPLIDA</v>
      </c>
    </row>
    <row r="323" spans="1:19" ht="210.75">
      <c r="A323" s="282" t="s">
        <v>640</v>
      </c>
      <c r="B323" s="271" t="s">
        <v>31</v>
      </c>
      <c r="C323" s="514"/>
      <c r="D323" s="514"/>
      <c r="E323" s="515"/>
      <c r="F323" s="516"/>
      <c r="G323" s="515"/>
      <c r="H323" s="515"/>
      <c r="I323" s="482"/>
      <c r="J323" s="259" t="s">
        <v>655</v>
      </c>
      <c r="K323" s="259" t="s">
        <v>656</v>
      </c>
      <c r="L323" s="280">
        <v>1</v>
      </c>
      <c r="M323" s="261">
        <v>45231</v>
      </c>
      <c r="N323" s="261">
        <v>45504</v>
      </c>
      <c r="O323" s="275">
        <f t="shared" si="14"/>
        <v>39</v>
      </c>
      <c r="P323" s="332">
        <v>1</v>
      </c>
      <c r="Q323" s="287" t="s">
        <v>748</v>
      </c>
      <c r="R323" s="94">
        <f t="shared" si="13"/>
        <v>1</v>
      </c>
      <c r="S323" s="277" t="str">
        <f t="array" aca="1" ref="S323" ca="1">IF(ISNUMBER(R323),IF(R323=100%,"CUMPLIDA",IF(AND(ISNUMBER(N323),ISNUMBER(INDIRECT("FECHA_"&amp;$B323,1))), IF(N323&lt;=INDIRECT("FECHA_"&amp;$B323,1),"INCUMPLIDA","PROCESO"), "VERIFICAR FECHA")),"SIN VALOR AVANCE")</f>
        <v>CUMPLIDA</v>
      </c>
    </row>
    <row r="324" spans="1:19" ht="135.75">
      <c r="A324" s="282" t="s">
        <v>640</v>
      </c>
      <c r="B324" s="271" t="s">
        <v>31</v>
      </c>
      <c r="C324" s="514"/>
      <c r="D324" s="514"/>
      <c r="E324" s="515"/>
      <c r="F324" s="516"/>
      <c r="G324" s="515"/>
      <c r="H324" s="515"/>
      <c r="I324" s="260" t="s">
        <v>62</v>
      </c>
      <c r="J324" s="259" t="s">
        <v>63</v>
      </c>
      <c r="K324" s="259" t="s">
        <v>64</v>
      </c>
      <c r="L324" s="280">
        <v>1</v>
      </c>
      <c r="M324" s="281">
        <v>45323</v>
      </c>
      <c r="N324" s="281">
        <v>45747</v>
      </c>
      <c r="O324" s="275">
        <f t="shared" si="14"/>
        <v>60.571428571428569</v>
      </c>
      <c r="P324" s="332">
        <v>1</v>
      </c>
      <c r="Q324" s="287" t="s">
        <v>749</v>
      </c>
      <c r="R324" s="94">
        <f t="shared" si="13"/>
        <v>1</v>
      </c>
      <c r="S324" s="277" t="str">
        <f t="array" aca="1" ref="S324" ca="1">IF(ISNUMBER(R324),IF(R324=100%,"CUMPLIDA",IF(AND(ISNUMBER(N324),ISNUMBER(INDIRECT("FECHA_"&amp;$B324,1))), IF(N324&lt;=INDIRECT("FECHA_"&amp;$B324,1),"INCUMPLIDA","PROCESO"), "VERIFICAR FECHA")),"SIN VALOR AVANCE")</f>
        <v>CUMPLIDA</v>
      </c>
    </row>
    <row r="325" spans="1:19" ht="75.75">
      <c r="A325" s="282" t="s">
        <v>640</v>
      </c>
      <c r="B325" s="271" t="s">
        <v>31</v>
      </c>
      <c r="C325" s="514"/>
      <c r="D325" s="514"/>
      <c r="E325" s="515"/>
      <c r="F325" s="516"/>
      <c r="G325" s="515"/>
      <c r="H325" s="515"/>
      <c r="I325" s="260" t="s">
        <v>66</v>
      </c>
      <c r="J325" s="259" t="s">
        <v>66</v>
      </c>
      <c r="K325" s="259" t="s">
        <v>67</v>
      </c>
      <c r="L325" s="280">
        <v>1</v>
      </c>
      <c r="M325" s="281">
        <v>45323</v>
      </c>
      <c r="N325" s="281">
        <v>45747</v>
      </c>
      <c r="O325" s="275">
        <f t="shared" si="14"/>
        <v>60.571428571428569</v>
      </c>
      <c r="P325" s="332">
        <v>1</v>
      </c>
      <c r="Q325" s="287" t="s">
        <v>747</v>
      </c>
      <c r="R325" s="94">
        <f t="shared" si="13"/>
        <v>1</v>
      </c>
      <c r="S325" s="277" t="str">
        <f t="array" aca="1" ref="S325" ca="1">IF(ISNUMBER(R325),IF(R325=100%,"CUMPLIDA",IF(AND(ISNUMBER(N325),ISNUMBER(INDIRECT("FECHA_"&amp;$B325,1))), IF(N325&lt;=INDIRECT("FECHA_"&amp;$B325,1),"INCUMPLIDA","PROCESO"), "VERIFICAR FECHA")),"SIN VALOR AVANCE")</f>
        <v>CUMPLIDA</v>
      </c>
    </row>
    <row r="326" spans="1:19" ht="105.75">
      <c r="A326" s="282" t="s">
        <v>640</v>
      </c>
      <c r="B326" s="271" t="s">
        <v>31</v>
      </c>
      <c r="C326" s="514"/>
      <c r="D326" s="514"/>
      <c r="E326" s="515"/>
      <c r="F326" s="516"/>
      <c r="G326" s="515"/>
      <c r="H326" s="515"/>
      <c r="I326" s="260" t="s">
        <v>166</v>
      </c>
      <c r="J326" s="259" t="s">
        <v>167</v>
      </c>
      <c r="K326" s="259" t="s">
        <v>168</v>
      </c>
      <c r="L326" s="280">
        <v>1</v>
      </c>
      <c r="M326" s="281">
        <v>45231</v>
      </c>
      <c r="N326" s="281">
        <v>45747</v>
      </c>
      <c r="O326" s="275">
        <f t="shared" si="14"/>
        <v>73.714285714285708</v>
      </c>
      <c r="P326" s="332">
        <v>1</v>
      </c>
      <c r="Q326" s="259" t="s">
        <v>750</v>
      </c>
      <c r="R326" s="94">
        <f t="shared" si="13"/>
        <v>1</v>
      </c>
      <c r="S326" s="277" t="str">
        <f t="array" aca="1" ref="S326" ca="1">IF(ISNUMBER(R326),IF(R326=100%,"CUMPLIDA",IF(AND(ISNUMBER(N326),ISNUMBER(INDIRECT("FECHA_"&amp;$B326,1))), IF(N326&lt;=INDIRECT("FECHA_"&amp;$B326,1),"INCUMPLIDA","PROCESO"), "VERIFICAR FECHA")),"SIN VALOR AVANCE")</f>
        <v>CUMPLIDA</v>
      </c>
    </row>
    <row r="327" spans="1:19" ht="135.75">
      <c r="A327" s="282" t="s">
        <v>640</v>
      </c>
      <c r="B327" s="271" t="s">
        <v>31</v>
      </c>
      <c r="C327" s="514"/>
      <c r="D327" s="514"/>
      <c r="E327" s="515"/>
      <c r="F327" s="516"/>
      <c r="G327" s="515"/>
      <c r="H327" s="515"/>
      <c r="I327" s="260" t="s">
        <v>69</v>
      </c>
      <c r="J327" s="259" t="s">
        <v>69</v>
      </c>
      <c r="K327" s="259" t="s">
        <v>176</v>
      </c>
      <c r="L327" s="280">
        <v>1</v>
      </c>
      <c r="M327" s="281">
        <v>45323</v>
      </c>
      <c r="N327" s="281">
        <v>45747</v>
      </c>
      <c r="O327" s="275">
        <f t="shared" si="14"/>
        <v>60.571428571428569</v>
      </c>
      <c r="P327" s="332">
        <v>1</v>
      </c>
      <c r="Q327" s="287" t="s">
        <v>749</v>
      </c>
      <c r="R327" s="94">
        <f t="shared" si="13"/>
        <v>1</v>
      </c>
      <c r="S327" s="277" t="str">
        <f t="array" aca="1" ref="S327" ca="1">IF(ISNUMBER(R327),IF(R327=100%,"CUMPLIDA",IF(AND(ISNUMBER(N327),ISNUMBER(INDIRECT("FECHA_"&amp;$B327,1))), IF(N327&lt;=INDIRECT("FECHA_"&amp;$B327,1),"INCUMPLIDA","PROCESO"), "VERIFICAR FECHA")),"SIN VALOR AVANCE")</f>
        <v>CUMPLIDA</v>
      </c>
    </row>
    <row r="328" spans="1:19" ht="75.75">
      <c r="A328" s="282" t="s">
        <v>640</v>
      </c>
      <c r="B328" s="271" t="s">
        <v>31</v>
      </c>
      <c r="C328" s="514"/>
      <c r="D328" s="514"/>
      <c r="E328" s="515"/>
      <c r="F328" s="516"/>
      <c r="G328" s="515"/>
      <c r="H328" s="515"/>
      <c r="I328" s="260" t="s">
        <v>751</v>
      </c>
      <c r="J328" s="259" t="s">
        <v>751</v>
      </c>
      <c r="K328" s="259" t="s">
        <v>72</v>
      </c>
      <c r="L328" s="280">
        <v>1</v>
      </c>
      <c r="M328" s="281">
        <v>45231</v>
      </c>
      <c r="N328" s="281">
        <v>45747</v>
      </c>
      <c r="O328" s="275">
        <f t="shared" si="14"/>
        <v>73.714285714285708</v>
      </c>
      <c r="P328" s="332">
        <v>1</v>
      </c>
      <c r="Q328" s="287" t="s">
        <v>747</v>
      </c>
      <c r="R328" s="94">
        <f t="shared" si="13"/>
        <v>1</v>
      </c>
      <c r="S328" s="277" t="str">
        <f t="array" aca="1" ref="S328" ca="1">IF(ISNUMBER(R328),IF(R328=100%,"CUMPLIDA",IF(AND(ISNUMBER(N328),ISNUMBER(INDIRECT("FECHA_"&amp;$B328,1))), IF(N328&lt;=INDIRECT("FECHA_"&amp;$B328,1),"INCUMPLIDA","PROCESO"), "VERIFICAR FECHA")),"SIN VALOR AVANCE")</f>
        <v>CUMPLIDA</v>
      </c>
    </row>
    <row r="329" spans="1:19" ht="210.75">
      <c r="A329" s="282" t="s">
        <v>640</v>
      </c>
      <c r="B329" s="271" t="s">
        <v>31</v>
      </c>
      <c r="C329" s="514"/>
      <c r="D329" s="514"/>
      <c r="E329" s="515"/>
      <c r="F329" s="516"/>
      <c r="G329" s="515"/>
      <c r="H329" s="515"/>
      <c r="I329" s="260" t="s">
        <v>752</v>
      </c>
      <c r="J329" s="259" t="s">
        <v>752</v>
      </c>
      <c r="K329" s="259" t="s">
        <v>659</v>
      </c>
      <c r="L329" s="280">
        <v>1</v>
      </c>
      <c r="M329" s="281">
        <v>45231</v>
      </c>
      <c r="N329" s="281">
        <v>45808</v>
      </c>
      <c r="O329" s="275">
        <f t="shared" si="14"/>
        <v>82.428571428571431</v>
      </c>
      <c r="P329" s="332">
        <v>1</v>
      </c>
      <c r="Q329" s="287" t="s">
        <v>748</v>
      </c>
      <c r="R329" s="94">
        <f t="shared" si="13"/>
        <v>1</v>
      </c>
      <c r="S329" s="277" t="str">
        <f t="array" aca="1" ref="S329" ca="1">IF(ISNUMBER(R329),IF(R329=100%,"CUMPLIDA",IF(AND(ISNUMBER(N329),ISNUMBER(INDIRECT("FECHA_"&amp;$B329,1))), IF(N329&lt;=INDIRECT("FECHA_"&amp;$B329,1),"INCUMPLIDA","PROCESO"), "VERIFICAR FECHA")),"SIN VALOR AVANCE")</f>
        <v>CUMPLIDA</v>
      </c>
    </row>
    <row r="330" spans="1:19" ht="195.75">
      <c r="A330" s="282" t="s">
        <v>640</v>
      </c>
      <c r="B330" s="271" t="s">
        <v>31</v>
      </c>
      <c r="C330" s="514"/>
      <c r="D330" s="514"/>
      <c r="E330" s="515"/>
      <c r="F330" s="516"/>
      <c r="G330" s="515"/>
      <c r="H330" s="515"/>
      <c r="I330" s="260" t="s">
        <v>75</v>
      </c>
      <c r="J330" s="259" t="s">
        <v>76</v>
      </c>
      <c r="K330" s="259" t="s">
        <v>77</v>
      </c>
      <c r="L330" s="280">
        <v>11</v>
      </c>
      <c r="M330" s="281">
        <v>45931</v>
      </c>
      <c r="N330" s="281">
        <v>46568</v>
      </c>
      <c r="O330" s="275">
        <f t="shared" si="14"/>
        <v>91</v>
      </c>
      <c r="P330" s="332">
        <v>0</v>
      </c>
      <c r="Q330" s="287" t="s">
        <v>753</v>
      </c>
      <c r="R330" s="94">
        <f t="shared" si="13"/>
        <v>0</v>
      </c>
      <c r="S330" s="277" t="str">
        <f t="array" aca="1" ref="S330" ca="1">IF(ISNUMBER(R330),IF(R330=100%,"CUMPLIDA",IF(AND(ISNUMBER(N330),ISNUMBER(INDIRECT("FECHA_"&amp;$B330,1))), IF(N330&lt;=INDIRECT("FECHA_"&amp;$B330,1),"INCUMPLIDA","PROCESO"), "VERIFICAR FECHA")),"SIN VALOR AVANCE")</f>
        <v>PROCESO</v>
      </c>
    </row>
    <row r="331" spans="1:19" ht="150.75">
      <c r="A331" s="282" t="s">
        <v>640</v>
      </c>
      <c r="B331" s="271" t="s">
        <v>31</v>
      </c>
      <c r="C331" s="514"/>
      <c r="D331" s="514"/>
      <c r="E331" s="515"/>
      <c r="F331" s="516"/>
      <c r="G331" s="515"/>
      <c r="H331" s="515"/>
      <c r="I331" s="260" t="s">
        <v>79</v>
      </c>
      <c r="J331" s="259" t="s">
        <v>80</v>
      </c>
      <c r="K331" s="259" t="s">
        <v>81</v>
      </c>
      <c r="L331" s="280">
        <v>1</v>
      </c>
      <c r="M331" s="281">
        <v>45931</v>
      </c>
      <c r="N331" s="281">
        <v>46568</v>
      </c>
      <c r="O331" s="275">
        <f t="shared" si="14"/>
        <v>91</v>
      </c>
      <c r="P331" s="332">
        <v>0</v>
      </c>
      <c r="Q331" s="287" t="s">
        <v>754</v>
      </c>
      <c r="R331" s="94">
        <f t="shared" si="13"/>
        <v>0</v>
      </c>
      <c r="S331" s="277" t="str">
        <f t="array" aca="1" ref="S331" ca="1">IF(ISNUMBER(R331),IF(R331=100%,"CUMPLIDA",IF(AND(ISNUMBER(N331),ISNUMBER(INDIRECT("FECHA_"&amp;$B331,1))), IF(N331&lt;=INDIRECT("FECHA_"&amp;$B331,1),"INCUMPLIDA","PROCESO"), "VERIFICAR FECHA")),"SIN VALOR AVANCE")</f>
        <v>PROCESO</v>
      </c>
    </row>
    <row r="332" spans="1:19" ht="315.75">
      <c r="A332" s="282" t="s">
        <v>640</v>
      </c>
      <c r="B332" s="271" t="s">
        <v>31</v>
      </c>
      <c r="C332" s="514"/>
      <c r="D332" s="514"/>
      <c r="E332" s="515"/>
      <c r="F332" s="516"/>
      <c r="G332" s="515"/>
      <c r="H332" s="515"/>
      <c r="I332" s="260" t="s">
        <v>82</v>
      </c>
      <c r="J332" s="259" t="s">
        <v>83</v>
      </c>
      <c r="K332" s="259" t="s">
        <v>84</v>
      </c>
      <c r="L332" s="280">
        <v>2</v>
      </c>
      <c r="M332" s="281">
        <v>45931</v>
      </c>
      <c r="N332" s="281">
        <v>46568</v>
      </c>
      <c r="O332" s="275">
        <f t="shared" si="14"/>
        <v>91</v>
      </c>
      <c r="P332" s="332">
        <v>0</v>
      </c>
      <c r="Q332" s="287" t="s">
        <v>755</v>
      </c>
      <c r="R332" s="94">
        <f t="shared" si="13"/>
        <v>0</v>
      </c>
      <c r="S332" s="277" t="str">
        <f t="array" aca="1" ref="S332" ca="1">IF(ISNUMBER(R332),IF(R332=100%,"CUMPLIDA",IF(AND(ISNUMBER(N332),ISNUMBER(INDIRECT("FECHA_"&amp;$B332,1))), IF(N332&lt;=INDIRECT("FECHA_"&amp;$B332,1),"INCUMPLIDA","PROCESO"), "VERIFICAR FECHA")),"SIN VALOR AVANCE")</f>
        <v>PROCESO</v>
      </c>
    </row>
    <row r="333" spans="1:19" ht="255.75">
      <c r="A333" s="282" t="s">
        <v>640</v>
      </c>
      <c r="B333" s="271" t="s">
        <v>31</v>
      </c>
      <c r="C333" s="514" t="s">
        <v>756</v>
      </c>
      <c r="D333" s="514" t="s">
        <v>757</v>
      </c>
      <c r="E333" s="515" t="s">
        <v>758</v>
      </c>
      <c r="F333" s="516"/>
      <c r="G333" s="515"/>
      <c r="H333" s="515" t="s">
        <v>759</v>
      </c>
      <c r="I333" s="260" t="s">
        <v>745</v>
      </c>
      <c r="J333" s="313" t="s">
        <v>649</v>
      </c>
      <c r="K333" s="259" t="s">
        <v>650</v>
      </c>
      <c r="L333" s="274">
        <v>1</v>
      </c>
      <c r="M333" s="261">
        <v>44044</v>
      </c>
      <c r="N333" s="261">
        <v>44196</v>
      </c>
      <c r="O333" s="275">
        <f t="shared" si="14"/>
        <v>21.714285714285715</v>
      </c>
      <c r="P333" s="332">
        <v>1</v>
      </c>
      <c r="Q333" s="259" t="s">
        <v>760</v>
      </c>
      <c r="R333" s="94">
        <f t="shared" si="13"/>
        <v>1</v>
      </c>
      <c r="S333" s="277" t="str">
        <f t="array" aca="1" ref="S333" ca="1">IF(ISNUMBER(R333),IF(R333=100%,"CUMPLIDA",IF(AND(ISNUMBER(N333),ISNUMBER(INDIRECT("FECHA_"&amp;$B333,1))), IF(N333&lt;=INDIRECT("FECHA_"&amp;$B333,1),"INCUMPLIDA","PROCESO"), "VERIFICAR FECHA")),"SIN VALOR AVANCE")</f>
        <v>CUMPLIDA</v>
      </c>
    </row>
    <row r="334" spans="1:19" ht="75.75">
      <c r="A334" s="282" t="s">
        <v>640</v>
      </c>
      <c r="B334" s="271" t="s">
        <v>31</v>
      </c>
      <c r="C334" s="514"/>
      <c r="D334" s="514"/>
      <c r="E334" s="515"/>
      <c r="F334" s="516"/>
      <c r="G334" s="515"/>
      <c r="H334" s="515"/>
      <c r="I334" s="482" t="s">
        <v>745</v>
      </c>
      <c r="J334" s="259" t="s">
        <v>652</v>
      </c>
      <c r="K334" s="259" t="s">
        <v>653</v>
      </c>
      <c r="L334" s="280">
        <v>1</v>
      </c>
      <c r="M334" s="261">
        <v>45231</v>
      </c>
      <c r="N334" s="261">
        <v>45504</v>
      </c>
      <c r="O334" s="275">
        <f t="shared" si="14"/>
        <v>39</v>
      </c>
      <c r="P334" s="332">
        <v>1</v>
      </c>
      <c r="Q334" s="287" t="s">
        <v>747</v>
      </c>
      <c r="R334" s="94">
        <f t="shared" si="13"/>
        <v>1</v>
      </c>
      <c r="S334" s="277" t="str">
        <f t="array" aca="1" ref="S334" ca="1">IF(ISNUMBER(R334),IF(R334=100%,"CUMPLIDA",IF(AND(ISNUMBER(N334),ISNUMBER(INDIRECT("FECHA_"&amp;$B334,1))), IF(N334&lt;=INDIRECT("FECHA_"&amp;$B334,1),"INCUMPLIDA","PROCESO"), "VERIFICAR FECHA")),"SIN VALOR AVANCE")</f>
        <v>CUMPLIDA</v>
      </c>
    </row>
    <row r="335" spans="1:19" ht="135">
      <c r="A335" s="282" t="s">
        <v>640</v>
      </c>
      <c r="B335" s="271" t="s">
        <v>31</v>
      </c>
      <c r="C335" s="514"/>
      <c r="D335" s="514"/>
      <c r="E335" s="515"/>
      <c r="F335" s="516"/>
      <c r="G335" s="515"/>
      <c r="H335" s="515"/>
      <c r="I335" s="482"/>
      <c r="J335" s="259" t="s">
        <v>655</v>
      </c>
      <c r="K335" s="259" t="s">
        <v>656</v>
      </c>
      <c r="L335" s="280">
        <v>1</v>
      </c>
      <c r="M335" s="261">
        <v>45231</v>
      </c>
      <c r="N335" s="261">
        <v>45504</v>
      </c>
      <c r="O335" s="275">
        <f t="shared" si="14"/>
        <v>39</v>
      </c>
      <c r="P335" s="332">
        <v>1</v>
      </c>
      <c r="Q335" s="259" t="s">
        <v>761</v>
      </c>
      <c r="R335" s="94">
        <f t="shared" si="13"/>
        <v>1</v>
      </c>
      <c r="S335" s="277" t="str">
        <f t="array" aca="1" ref="S335" ca="1">IF(ISNUMBER(R335),IF(R335=100%,"CUMPLIDA",IF(AND(ISNUMBER(N335),ISNUMBER(INDIRECT("FECHA_"&amp;$B335,1))), IF(N335&lt;=INDIRECT("FECHA_"&amp;$B335,1),"INCUMPLIDA","PROCESO"), "VERIFICAR FECHA")),"SIN VALOR AVANCE")</f>
        <v>CUMPLIDA</v>
      </c>
    </row>
    <row r="336" spans="1:19" ht="135.75">
      <c r="A336" s="282" t="s">
        <v>640</v>
      </c>
      <c r="B336" s="271" t="s">
        <v>31</v>
      </c>
      <c r="C336" s="514"/>
      <c r="D336" s="514"/>
      <c r="E336" s="515"/>
      <c r="F336" s="516"/>
      <c r="G336" s="515"/>
      <c r="H336" s="515"/>
      <c r="I336" s="260" t="s">
        <v>62</v>
      </c>
      <c r="J336" s="259" t="s">
        <v>63</v>
      </c>
      <c r="K336" s="259" t="s">
        <v>64</v>
      </c>
      <c r="L336" s="280">
        <v>1</v>
      </c>
      <c r="M336" s="281">
        <v>45323</v>
      </c>
      <c r="N336" s="281">
        <v>45747</v>
      </c>
      <c r="O336" s="275">
        <f t="shared" si="14"/>
        <v>60.571428571428569</v>
      </c>
      <c r="P336" s="332">
        <v>1</v>
      </c>
      <c r="Q336" s="259" t="s">
        <v>762</v>
      </c>
      <c r="R336" s="94">
        <f t="shared" si="13"/>
        <v>1</v>
      </c>
      <c r="S336" s="277" t="str">
        <f t="array" aca="1" ref="S336" ca="1">IF(ISNUMBER(R336),IF(R336=100%,"CUMPLIDA",IF(AND(ISNUMBER(N336),ISNUMBER(INDIRECT("FECHA_"&amp;$B336,1))), IF(N336&lt;=INDIRECT("FECHA_"&amp;$B336,1),"INCUMPLIDA","PROCESO"), "VERIFICAR FECHA")),"SIN VALOR AVANCE")</f>
        <v>CUMPLIDA</v>
      </c>
    </row>
    <row r="337" spans="1:19" ht="75.75">
      <c r="A337" s="282" t="s">
        <v>640</v>
      </c>
      <c r="B337" s="271" t="s">
        <v>31</v>
      </c>
      <c r="C337" s="514"/>
      <c r="D337" s="514"/>
      <c r="E337" s="515"/>
      <c r="F337" s="516"/>
      <c r="G337" s="515"/>
      <c r="H337" s="515"/>
      <c r="I337" s="260" t="s">
        <v>66</v>
      </c>
      <c r="J337" s="259" t="s">
        <v>66</v>
      </c>
      <c r="K337" s="259" t="s">
        <v>67</v>
      </c>
      <c r="L337" s="280">
        <v>1</v>
      </c>
      <c r="M337" s="281">
        <v>45323</v>
      </c>
      <c r="N337" s="281">
        <v>45747</v>
      </c>
      <c r="O337" s="275">
        <f t="shared" si="14"/>
        <v>60.571428571428569</v>
      </c>
      <c r="P337" s="332">
        <v>1</v>
      </c>
      <c r="Q337" s="287" t="s">
        <v>747</v>
      </c>
      <c r="R337" s="94">
        <f t="shared" si="13"/>
        <v>1</v>
      </c>
      <c r="S337" s="277" t="str">
        <f t="array" aca="1" ref="S337" ca="1">IF(ISNUMBER(R337),IF(R337=100%,"CUMPLIDA",IF(AND(ISNUMBER(N337),ISNUMBER(INDIRECT("FECHA_"&amp;$B337,1))), IF(N337&lt;=INDIRECT("FECHA_"&amp;$B337,1),"INCUMPLIDA","PROCESO"), "VERIFICAR FECHA")),"SIN VALOR AVANCE")</f>
        <v>CUMPLIDA</v>
      </c>
    </row>
    <row r="338" spans="1:19" ht="105.75">
      <c r="A338" s="282" t="s">
        <v>640</v>
      </c>
      <c r="B338" s="271" t="s">
        <v>31</v>
      </c>
      <c r="C338" s="514"/>
      <c r="D338" s="514"/>
      <c r="E338" s="515"/>
      <c r="F338" s="516"/>
      <c r="G338" s="515"/>
      <c r="H338" s="515"/>
      <c r="I338" s="260" t="s">
        <v>166</v>
      </c>
      <c r="J338" s="259" t="s">
        <v>167</v>
      </c>
      <c r="K338" s="259" t="s">
        <v>168</v>
      </c>
      <c r="L338" s="280">
        <v>1</v>
      </c>
      <c r="M338" s="281">
        <v>45231</v>
      </c>
      <c r="N338" s="281">
        <v>45747</v>
      </c>
      <c r="O338" s="275">
        <f t="shared" si="14"/>
        <v>73.714285714285708</v>
      </c>
      <c r="P338" s="332">
        <v>1</v>
      </c>
      <c r="Q338" s="259" t="s">
        <v>658</v>
      </c>
      <c r="R338" s="94">
        <f t="shared" si="13"/>
        <v>1</v>
      </c>
      <c r="S338" s="277" t="str">
        <f t="array" aca="1" ref="S338" ca="1">IF(ISNUMBER(R338),IF(R338=100%,"CUMPLIDA",IF(AND(ISNUMBER(N338),ISNUMBER(INDIRECT("FECHA_"&amp;$B338,1))), IF(N338&lt;=INDIRECT("FECHA_"&amp;$B338,1),"INCUMPLIDA","PROCESO"), "VERIFICAR FECHA")),"SIN VALOR AVANCE")</f>
        <v>CUMPLIDA</v>
      </c>
    </row>
    <row r="339" spans="1:19" ht="135.75">
      <c r="A339" s="282" t="s">
        <v>640</v>
      </c>
      <c r="B339" s="271" t="s">
        <v>31</v>
      </c>
      <c r="C339" s="514"/>
      <c r="D339" s="514"/>
      <c r="E339" s="515"/>
      <c r="F339" s="516"/>
      <c r="G339" s="515"/>
      <c r="H339" s="515"/>
      <c r="I339" s="260" t="s">
        <v>69</v>
      </c>
      <c r="J339" s="259" t="s">
        <v>69</v>
      </c>
      <c r="K339" s="259" t="s">
        <v>176</v>
      </c>
      <c r="L339" s="280">
        <v>1</v>
      </c>
      <c r="M339" s="281">
        <v>45323</v>
      </c>
      <c r="N339" s="281">
        <v>45747</v>
      </c>
      <c r="O339" s="275">
        <f t="shared" si="14"/>
        <v>60.571428571428569</v>
      </c>
      <c r="P339" s="332">
        <v>1</v>
      </c>
      <c r="Q339" s="259" t="s">
        <v>762</v>
      </c>
      <c r="R339" s="94">
        <f t="shared" si="13"/>
        <v>1</v>
      </c>
      <c r="S339" s="277" t="str">
        <f t="array" aca="1" ref="S339" ca="1">IF(ISNUMBER(R339),IF(R339=100%,"CUMPLIDA",IF(AND(ISNUMBER(N339),ISNUMBER(INDIRECT("FECHA_"&amp;$B339,1))), IF(N339&lt;=INDIRECT("FECHA_"&amp;$B339,1),"INCUMPLIDA","PROCESO"), "VERIFICAR FECHA")),"SIN VALOR AVANCE")</f>
        <v>CUMPLIDA</v>
      </c>
    </row>
    <row r="340" spans="1:19" ht="75.75">
      <c r="A340" s="282" t="s">
        <v>640</v>
      </c>
      <c r="B340" s="271" t="s">
        <v>31</v>
      </c>
      <c r="C340" s="514"/>
      <c r="D340" s="514"/>
      <c r="E340" s="515"/>
      <c r="F340" s="516"/>
      <c r="G340" s="515"/>
      <c r="H340" s="515"/>
      <c r="I340" s="260" t="s">
        <v>751</v>
      </c>
      <c r="J340" s="259" t="s">
        <v>751</v>
      </c>
      <c r="K340" s="259" t="s">
        <v>72</v>
      </c>
      <c r="L340" s="280">
        <v>1</v>
      </c>
      <c r="M340" s="281">
        <v>45231</v>
      </c>
      <c r="N340" s="281">
        <v>45747</v>
      </c>
      <c r="O340" s="275">
        <f t="shared" si="14"/>
        <v>73.714285714285708</v>
      </c>
      <c r="P340" s="332">
        <v>1</v>
      </c>
      <c r="Q340" s="287" t="s">
        <v>747</v>
      </c>
      <c r="R340" s="94">
        <f t="shared" si="13"/>
        <v>1</v>
      </c>
      <c r="S340" s="277" t="str">
        <f t="array" aca="1" ref="S340" ca="1">IF(ISNUMBER(R340),IF(R340=100%,"CUMPLIDA",IF(AND(ISNUMBER(N340),ISNUMBER(INDIRECT("FECHA_"&amp;$B340,1))), IF(N340&lt;=INDIRECT("FECHA_"&amp;$B340,1),"INCUMPLIDA","PROCESO"), "VERIFICAR FECHA")),"SIN VALOR AVANCE")</f>
        <v>CUMPLIDA</v>
      </c>
    </row>
    <row r="341" spans="1:19" ht="240.75">
      <c r="A341" s="282" t="s">
        <v>640</v>
      </c>
      <c r="B341" s="271" t="s">
        <v>31</v>
      </c>
      <c r="C341" s="514"/>
      <c r="D341" s="514"/>
      <c r="E341" s="515"/>
      <c r="F341" s="516"/>
      <c r="G341" s="515"/>
      <c r="H341" s="515"/>
      <c r="I341" s="260" t="s">
        <v>752</v>
      </c>
      <c r="J341" s="259" t="s">
        <v>752</v>
      </c>
      <c r="K341" s="259" t="s">
        <v>659</v>
      </c>
      <c r="L341" s="280">
        <v>1</v>
      </c>
      <c r="M341" s="281">
        <v>45231</v>
      </c>
      <c r="N341" s="281">
        <v>45808</v>
      </c>
      <c r="O341" s="275">
        <f t="shared" si="14"/>
        <v>82.428571428571431</v>
      </c>
      <c r="P341" s="332">
        <v>1</v>
      </c>
      <c r="Q341" s="287" t="s">
        <v>763</v>
      </c>
      <c r="R341" s="94">
        <f t="shared" si="13"/>
        <v>1</v>
      </c>
      <c r="S341" s="277" t="str">
        <f t="array" aca="1" ref="S341" ca="1">IF(ISNUMBER(R341),IF(R341=100%,"CUMPLIDA",IF(AND(ISNUMBER(N341),ISNUMBER(INDIRECT("FECHA_"&amp;$B341,1))), IF(N341&lt;=INDIRECT("FECHA_"&amp;$B341,1),"INCUMPLIDA","PROCESO"), "VERIFICAR FECHA")),"SIN VALOR AVANCE")</f>
        <v>CUMPLIDA</v>
      </c>
    </row>
    <row r="342" spans="1:19" ht="182.25">
      <c r="A342" s="282" t="s">
        <v>640</v>
      </c>
      <c r="B342" s="271" t="s">
        <v>31</v>
      </c>
      <c r="C342" s="514"/>
      <c r="D342" s="514"/>
      <c r="E342" s="515"/>
      <c r="F342" s="516"/>
      <c r="G342" s="515"/>
      <c r="H342" s="515"/>
      <c r="I342" s="260" t="s">
        <v>75</v>
      </c>
      <c r="J342" s="259" t="s">
        <v>76</v>
      </c>
      <c r="K342" s="259" t="s">
        <v>77</v>
      </c>
      <c r="L342" s="280">
        <v>10</v>
      </c>
      <c r="M342" s="281">
        <v>45809</v>
      </c>
      <c r="N342" s="281">
        <v>46568</v>
      </c>
      <c r="O342" s="275">
        <f t="shared" si="14"/>
        <v>108.42857142857143</v>
      </c>
      <c r="P342" s="332">
        <v>0</v>
      </c>
      <c r="Q342" s="287" t="s">
        <v>764</v>
      </c>
      <c r="R342" s="94">
        <f t="shared" si="13"/>
        <v>0</v>
      </c>
      <c r="S342" s="277" t="str">
        <f t="array" aca="1" ref="S342" ca="1">IF(ISNUMBER(R342),IF(R342=100%,"CUMPLIDA",IF(AND(ISNUMBER(N342),ISNUMBER(INDIRECT("FECHA_"&amp;$B342,1))), IF(N342&lt;=INDIRECT("FECHA_"&amp;$B342,1),"INCUMPLIDA","PROCESO"), "VERIFICAR FECHA")),"SIN VALOR AVANCE")</f>
        <v>PROCESO</v>
      </c>
    </row>
    <row r="343" spans="1:19" ht="165.75">
      <c r="A343" s="282" t="s">
        <v>640</v>
      </c>
      <c r="B343" s="271" t="s">
        <v>31</v>
      </c>
      <c r="C343" s="514"/>
      <c r="D343" s="514"/>
      <c r="E343" s="515"/>
      <c r="F343" s="516"/>
      <c r="G343" s="515"/>
      <c r="H343" s="515"/>
      <c r="I343" s="260" t="s">
        <v>79</v>
      </c>
      <c r="J343" s="259" t="s">
        <v>80</v>
      </c>
      <c r="K343" s="259" t="s">
        <v>81</v>
      </c>
      <c r="L343" s="280">
        <v>1</v>
      </c>
      <c r="M343" s="281">
        <v>45809</v>
      </c>
      <c r="N343" s="281">
        <v>46568</v>
      </c>
      <c r="O343" s="275">
        <f t="shared" si="14"/>
        <v>108.42857142857143</v>
      </c>
      <c r="P343" s="332">
        <v>0</v>
      </c>
      <c r="Q343" s="287" t="s">
        <v>765</v>
      </c>
      <c r="R343" s="94">
        <f t="shared" si="13"/>
        <v>0</v>
      </c>
      <c r="S343" s="277" t="str">
        <f t="array" aca="1" ref="S343" ca="1">IF(ISNUMBER(R343),IF(R343=100%,"CUMPLIDA",IF(AND(ISNUMBER(N343),ISNUMBER(INDIRECT("FECHA_"&amp;$B343,1))), IF(N343&lt;=INDIRECT("FECHA_"&amp;$B343,1),"INCUMPLIDA","PROCESO"), "VERIFICAR FECHA")),"SIN VALOR AVANCE")</f>
        <v>PROCESO</v>
      </c>
    </row>
    <row r="344" spans="1:19" ht="285.75">
      <c r="A344" s="282" t="s">
        <v>640</v>
      </c>
      <c r="B344" s="271" t="s">
        <v>31</v>
      </c>
      <c r="C344" s="514"/>
      <c r="D344" s="514"/>
      <c r="E344" s="515"/>
      <c r="F344" s="516"/>
      <c r="G344" s="515"/>
      <c r="H344" s="515"/>
      <c r="I344" s="260" t="s">
        <v>82</v>
      </c>
      <c r="J344" s="259" t="s">
        <v>83</v>
      </c>
      <c r="K344" s="259" t="s">
        <v>84</v>
      </c>
      <c r="L344" s="280">
        <v>2</v>
      </c>
      <c r="M344" s="281">
        <v>45809</v>
      </c>
      <c r="N344" s="281">
        <v>46568</v>
      </c>
      <c r="O344" s="275">
        <f t="shared" si="14"/>
        <v>108.42857142857143</v>
      </c>
      <c r="P344" s="332">
        <v>0</v>
      </c>
      <c r="Q344" s="287" t="s">
        <v>766</v>
      </c>
      <c r="R344" s="94">
        <f t="shared" si="13"/>
        <v>0</v>
      </c>
      <c r="S344" s="277" t="str">
        <f t="array" aca="1" ref="S344" ca="1">IF(ISNUMBER(R344),IF(R344=100%,"CUMPLIDA",IF(AND(ISNUMBER(N344),ISNUMBER(INDIRECT("FECHA_"&amp;$B344,1))), IF(N344&lt;=INDIRECT("FECHA_"&amp;$B344,1),"INCUMPLIDA","PROCESO"), "VERIFICAR FECHA")),"SIN VALOR AVANCE")</f>
        <v>PROCESO</v>
      </c>
    </row>
    <row r="345" spans="1:19" ht="315.75">
      <c r="A345" s="282" t="s">
        <v>640</v>
      </c>
      <c r="B345" s="271" t="s">
        <v>31</v>
      </c>
      <c r="C345" s="514" t="s">
        <v>767</v>
      </c>
      <c r="D345" s="514" t="s">
        <v>768</v>
      </c>
      <c r="E345" s="515" t="s">
        <v>769</v>
      </c>
      <c r="F345" s="516"/>
      <c r="G345" s="515"/>
      <c r="H345" s="515" t="s">
        <v>770</v>
      </c>
      <c r="I345" s="517" t="s">
        <v>771</v>
      </c>
      <c r="J345" s="288" t="s">
        <v>772</v>
      </c>
      <c r="K345" s="259" t="s">
        <v>773</v>
      </c>
      <c r="L345" s="274">
        <v>1</v>
      </c>
      <c r="M345" s="261">
        <v>45078</v>
      </c>
      <c r="N345" s="261">
        <v>45869</v>
      </c>
      <c r="O345" s="275">
        <f t="shared" si="14"/>
        <v>113</v>
      </c>
      <c r="P345" s="332">
        <v>1</v>
      </c>
      <c r="Q345" s="259" t="s">
        <v>774</v>
      </c>
      <c r="R345" s="94">
        <f t="shared" si="13"/>
        <v>1</v>
      </c>
      <c r="S345" s="277" t="str">
        <f t="array" aca="1" ref="S345" ca="1">IF(ISNUMBER(R345),IF(R345=100%,"CUMPLIDA",IF(AND(ISNUMBER(N345),ISNUMBER(INDIRECT("FECHA_"&amp;$B345,1))), IF(N345&lt;=INDIRECT("FECHA_"&amp;$B345,1),"INCUMPLIDA","PROCESO"), "VERIFICAR FECHA")),"SIN VALOR AVANCE")</f>
        <v>CUMPLIDA</v>
      </c>
    </row>
    <row r="346" spans="1:19" ht="255.75">
      <c r="A346" s="282" t="s">
        <v>640</v>
      </c>
      <c r="B346" s="271" t="s">
        <v>31</v>
      </c>
      <c r="C346" s="514"/>
      <c r="D346" s="514"/>
      <c r="E346" s="515"/>
      <c r="F346" s="516"/>
      <c r="G346" s="515"/>
      <c r="H346" s="515"/>
      <c r="I346" s="517"/>
      <c r="J346" s="259" t="s">
        <v>775</v>
      </c>
      <c r="K346" s="314" t="s">
        <v>776</v>
      </c>
      <c r="L346" s="274">
        <v>1</v>
      </c>
      <c r="M346" s="261">
        <v>46204</v>
      </c>
      <c r="N346" s="315">
        <v>46446</v>
      </c>
      <c r="O346" s="275">
        <f t="shared" si="14"/>
        <v>34.571428571428569</v>
      </c>
      <c r="P346" s="332">
        <v>0.22</v>
      </c>
      <c r="Q346" s="259" t="s">
        <v>777</v>
      </c>
      <c r="R346" s="94">
        <f t="shared" si="13"/>
        <v>0.22</v>
      </c>
      <c r="S346" s="277" t="str">
        <f t="array" aca="1" ref="S346" ca="1">IF(ISNUMBER(R346),IF(R346=100%,"CUMPLIDA",IF(AND(ISNUMBER(N346),ISNUMBER(INDIRECT("FECHA_"&amp;$B346,1))), IF(N346&lt;=INDIRECT("FECHA_"&amp;$B346,1),"INCUMPLIDA","PROCESO"), "VERIFICAR FECHA")),"SIN VALOR AVANCE")</f>
        <v>PROCESO</v>
      </c>
    </row>
    <row r="347" spans="1:19" ht="270.75">
      <c r="A347" s="282" t="s">
        <v>640</v>
      </c>
      <c r="B347" s="271" t="s">
        <v>31</v>
      </c>
      <c r="C347" s="514"/>
      <c r="D347" s="514"/>
      <c r="E347" s="515"/>
      <c r="F347" s="516"/>
      <c r="G347" s="515"/>
      <c r="H347" s="515"/>
      <c r="I347" s="517"/>
      <c r="J347" s="288" t="s">
        <v>778</v>
      </c>
      <c r="K347" s="259" t="s">
        <v>779</v>
      </c>
      <c r="L347" s="274">
        <v>1</v>
      </c>
      <c r="M347" s="261">
        <v>45597</v>
      </c>
      <c r="N347" s="261">
        <v>45716</v>
      </c>
      <c r="O347" s="275">
        <f t="shared" si="14"/>
        <v>17</v>
      </c>
      <c r="P347" s="332">
        <v>1</v>
      </c>
      <c r="Q347" s="259" t="s">
        <v>780</v>
      </c>
      <c r="R347" s="94">
        <f t="shared" si="13"/>
        <v>1</v>
      </c>
      <c r="S347" s="277" t="str">
        <f t="array" aca="1" ref="S347" ca="1">IF(ISNUMBER(R347),IF(R347=100%,"CUMPLIDA",IF(AND(ISNUMBER(N347),ISNUMBER(INDIRECT("FECHA_"&amp;$B347,1))), IF(N347&lt;=INDIRECT("FECHA_"&amp;$B347,1),"INCUMPLIDA","PROCESO"), "VERIFICAR FECHA")),"SIN VALOR AVANCE")</f>
        <v>CUMPLIDA</v>
      </c>
    </row>
    <row r="348" spans="1:19" ht="255.75">
      <c r="A348" s="282" t="s">
        <v>640</v>
      </c>
      <c r="B348" s="271" t="s">
        <v>31</v>
      </c>
      <c r="C348" s="514" t="s">
        <v>781</v>
      </c>
      <c r="D348" s="514" t="s">
        <v>742</v>
      </c>
      <c r="E348" s="515" t="s">
        <v>782</v>
      </c>
      <c r="F348" s="516"/>
      <c r="G348" s="515"/>
      <c r="H348" s="515" t="s">
        <v>783</v>
      </c>
      <c r="I348" s="260" t="s">
        <v>745</v>
      </c>
      <c r="J348" s="313" t="s">
        <v>649</v>
      </c>
      <c r="K348" s="259" t="s">
        <v>650</v>
      </c>
      <c r="L348" s="274">
        <v>1</v>
      </c>
      <c r="M348" s="261">
        <v>44044</v>
      </c>
      <c r="N348" s="261">
        <v>44196</v>
      </c>
      <c r="O348" s="275">
        <f t="shared" si="14"/>
        <v>21.714285714285715</v>
      </c>
      <c r="P348" s="332">
        <v>1</v>
      </c>
      <c r="Q348" s="259" t="s">
        <v>784</v>
      </c>
      <c r="R348" s="94">
        <f t="shared" si="13"/>
        <v>1</v>
      </c>
      <c r="S348" s="277" t="str">
        <f t="array" aca="1" ref="S348" ca="1">IF(ISNUMBER(R348),IF(R348=100%,"CUMPLIDA",IF(AND(ISNUMBER(N348),ISNUMBER(INDIRECT("FECHA_"&amp;$B348,1))), IF(N348&lt;=INDIRECT("FECHA_"&amp;$B348,1),"INCUMPLIDA","PROCESO"), "VERIFICAR FECHA")),"SIN VALOR AVANCE")</f>
        <v>CUMPLIDA</v>
      </c>
    </row>
    <row r="349" spans="1:19" ht="75.75">
      <c r="A349" s="282" t="s">
        <v>640</v>
      </c>
      <c r="B349" s="271" t="s">
        <v>31</v>
      </c>
      <c r="C349" s="514"/>
      <c r="D349" s="514"/>
      <c r="E349" s="515"/>
      <c r="F349" s="516"/>
      <c r="G349" s="515"/>
      <c r="H349" s="515"/>
      <c r="I349" s="482" t="s">
        <v>745</v>
      </c>
      <c r="J349" s="259" t="s">
        <v>652</v>
      </c>
      <c r="K349" s="259" t="s">
        <v>653</v>
      </c>
      <c r="L349" s="280">
        <v>1</v>
      </c>
      <c r="M349" s="261">
        <v>45231</v>
      </c>
      <c r="N349" s="261">
        <v>45504</v>
      </c>
      <c r="O349" s="275">
        <f t="shared" si="14"/>
        <v>39</v>
      </c>
      <c r="P349" s="332">
        <v>1</v>
      </c>
      <c r="Q349" s="287" t="s">
        <v>747</v>
      </c>
      <c r="R349" s="94">
        <f t="shared" si="13"/>
        <v>1</v>
      </c>
      <c r="S349" s="277" t="str">
        <f t="array" aca="1" ref="S349" ca="1">IF(ISNUMBER(R349),IF(R349=100%,"CUMPLIDA",IF(AND(ISNUMBER(N349),ISNUMBER(INDIRECT("FECHA_"&amp;$B349,1))), IF(N349&lt;=INDIRECT("FECHA_"&amp;$B349,1),"INCUMPLIDA","PROCESO"), "VERIFICAR FECHA")),"SIN VALOR AVANCE")</f>
        <v>CUMPLIDA</v>
      </c>
    </row>
    <row r="350" spans="1:19" ht="315.75">
      <c r="A350" s="282" t="s">
        <v>640</v>
      </c>
      <c r="B350" s="271" t="s">
        <v>31</v>
      </c>
      <c r="C350" s="514"/>
      <c r="D350" s="514"/>
      <c r="E350" s="515"/>
      <c r="F350" s="516"/>
      <c r="G350" s="515"/>
      <c r="H350" s="515"/>
      <c r="I350" s="482"/>
      <c r="J350" s="259" t="s">
        <v>655</v>
      </c>
      <c r="K350" s="259" t="s">
        <v>656</v>
      </c>
      <c r="L350" s="280">
        <v>1</v>
      </c>
      <c r="M350" s="261">
        <v>45231</v>
      </c>
      <c r="N350" s="261">
        <v>45504</v>
      </c>
      <c r="O350" s="275">
        <f t="shared" si="14"/>
        <v>39</v>
      </c>
      <c r="P350" s="332">
        <v>1</v>
      </c>
      <c r="Q350" s="287" t="s">
        <v>785</v>
      </c>
      <c r="R350" s="94">
        <f t="shared" si="13"/>
        <v>1</v>
      </c>
      <c r="S350" s="277" t="str">
        <f t="array" aca="1" ref="S350" ca="1">IF(ISNUMBER(R350),IF(R350=100%,"CUMPLIDA",IF(AND(ISNUMBER(N350),ISNUMBER(INDIRECT("FECHA_"&amp;$B350,1))), IF(N350&lt;=INDIRECT("FECHA_"&amp;$B350,1),"INCUMPLIDA","PROCESO"), "VERIFICAR FECHA")),"SIN VALOR AVANCE")</f>
        <v>CUMPLIDA</v>
      </c>
    </row>
    <row r="351" spans="1:19" ht="150.75">
      <c r="A351" s="282" t="s">
        <v>640</v>
      </c>
      <c r="B351" s="271" t="s">
        <v>31</v>
      </c>
      <c r="C351" s="514"/>
      <c r="D351" s="514"/>
      <c r="E351" s="515"/>
      <c r="F351" s="516"/>
      <c r="G351" s="515"/>
      <c r="H351" s="515"/>
      <c r="I351" s="260" t="s">
        <v>62</v>
      </c>
      <c r="J351" s="259" t="s">
        <v>63</v>
      </c>
      <c r="K351" s="259" t="s">
        <v>64</v>
      </c>
      <c r="L351" s="280">
        <v>1</v>
      </c>
      <c r="M351" s="281">
        <v>45323</v>
      </c>
      <c r="N351" s="281">
        <v>45747</v>
      </c>
      <c r="O351" s="275">
        <f t="shared" si="14"/>
        <v>60.571428571428569</v>
      </c>
      <c r="P351" s="332">
        <v>1</v>
      </c>
      <c r="Q351" s="287" t="s">
        <v>786</v>
      </c>
      <c r="R351" s="94">
        <f t="shared" si="13"/>
        <v>1</v>
      </c>
      <c r="S351" s="277" t="str">
        <f t="array" aca="1" ref="S351" ca="1">IF(ISNUMBER(R351),IF(R351=100%,"CUMPLIDA",IF(AND(ISNUMBER(N351),ISNUMBER(INDIRECT("FECHA_"&amp;$B351,1))), IF(N351&lt;=INDIRECT("FECHA_"&amp;$B351,1),"INCUMPLIDA","PROCESO"), "VERIFICAR FECHA")),"SIN VALOR AVANCE")</f>
        <v>CUMPLIDA</v>
      </c>
    </row>
    <row r="352" spans="1:19" ht="75.75">
      <c r="A352" s="282" t="s">
        <v>640</v>
      </c>
      <c r="B352" s="271" t="s">
        <v>31</v>
      </c>
      <c r="C352" s="514"/>
      <c r="D352" s="514"/>
      <c r="E352" s="515"/>
      <c r="F352" s="516"/>
      <c r="G352" s="515"/>
      <c r="H352" s="515"/>
      <c r="I352" s="260" t="s">
        <v>66</v>
      </c>
      <c r="J352" s="259" t="s">
        <v>66</v>
      </c>
      <c r="K352" s="259" t="s">
        <v>67</v>
      </c>
      <c r="L352" s="280">
        <v>1</v>
      </c>
      <c r="M352" s="281">
        <v>45323</v>
      </c>
      <c r="N352" s="281">
        <v>45747</v>
      </c>
      <c r="O352" s="275">
        <f t="shared" si="14"/>
        <v>60.571428571428569</v>
      </c>
      <c r="P352" s="332">
        <v>1</v>
      </c>
      <c r="Q352" s="287" t="s">
        <v>747</v>
      </c>
      <c r="R352" s="94">
        <f t="shared" si="13"/>
        <v>1</v>
      </c>
      <c r="S352" s="277" t="str">
        <f t="array" aca="1" ref="S352" ca="1">IF(ISNUMBER(R352),IF(R352=100%,"CUMPLIDA",IF(AND(ISNUMBER(N352),ISNUMBER(INDIRECT("FECHA_"&amp;$B352,1))), IF(N352&lt;=INDIRECT("FECHA_"&amp;$B352,1),"INCUMPLIDA","PROCESO"), "VERIFICAR FECHA")),"SIN VALOR AVANCE")</f>
        <v>CUMPLIDA</v>
      </c>
    </row>
    <row r="353" spans="1:19" ht="105.75">
      <c r="A353" s="282" t="s">
        <v>640</v>
      </c>
      <c r="B353" s="271" t="s">
        <v>31</v>
      </c>
      <c r="C353" s="514"/>
      <c r="D353" s="514"/>
      <c r="E353" s="515"/>
      <c r="F353" s="516"/>
      <c r="G353" s="515"/>
      <c r="H353" s="515"/>
      <c r="I353" s="260" t="s">
        <v>166</v>
      </c>
      <c r="J353" s="259" t="s">
        <v>167</v>
      </c>
      <c r="K353" s="259" t="s">
        <v>168</v>
      </c>
      <c r="L353" s="280">
        <v>1</v>
      </c>
      <c r="M353" s="281">
        <v>45231</v>
      </c>
      <c r="N353" s="281">
        <v>45747</v>
      </c>
      <c r="O353" s="275">
        <f t="shared" si="14"/>
        <v>73.714285714285708</v>
      </c>
      <c r="P353" s="332">
        <v>1</v>
      </c>
      <c r="Q353" s="259" t="s">
        <v>658</v>
      </c>
      <c r="R353" s="94">
        <f t="shared" si="13"/>
        <v>1</v>
      </c>
      <c r="S353" s="277" t="str">
        <f t="array" aca="1" ref="S353" ca="1">IF(ISNUMBER(R353),IF(R353=100%,"CUMPLIDA",IF(AND(ISNUMBER(N353),ISNUMBER(INDIRECT("FECHA_"&amp;$B353,1))), IF(N353&lt;=INDIRECT("FECHA_"&amp;$B353,1),"INCUMPLIDA","PROCESO"), "VERIFICAR FECHA")),"SIN VALOR AVANCE")</f>
        <v>CUMPLIDA</v>
      </c>
    </row>
    <row r="354" spans="1:19" ht="165.75">
      <c r="A354" s="282" t="s">
        <v>640</v>
      </c>
      <c r="B354" s="271" t="s">
        <v>31</v>
      </c>
      <c r="C354" s="514"/>
      <c r="D354" s="514"/>
      <c r="E354" s="515"/>
      <c r="F354" s="516"/>
      <c r="G354" s="515"/>
      <c r="H354" s="515"/>
      <c r="I354" s="260" t="s">
        <v>69</v>
      </c>
      <c r="J354" s="259" t="s">
        <v>69</v>
      </c>
      <c r="K354" s="259" t="s">
        <v>176</v>
      </c>
      <c r="L354" s="280">
        <v>1</v>
      </c>
      <c r="M354" s="281">
        <v>45323</v>
      </c>
      <c r="N354" s="281">
        <v>45747</v>
      </c>
      <c r="O354" s="275">
        <f t="shared" si="14"/>
        <v>60.571428571428569</v>
      </c>
      <c r="P354" s="332">
        <v>1</v>
      </c>
      <c r="Q354" s="287" t="s">
        <v>787</v>
      </c>
      <c r="R354" s="94">
        <f t="shared" si="13"/>
        <v>1</v>
      </c>
      <c r="S354" s="277" t="str">
        <f t="array" aca="1" ref="S354" ca="1">IF(ISNUMBER(R354),IF(R354=100%,"CUMPLIDA",IF(AND(ISNUMBER(N354),ISNUMBER(INDIRECT("FECHA_"&amp;$B354,1))), IF(N354&lt;=INDIRECT("FECHA_"&amp;$B354,1),"INCUMPLIDA","PROCESO"), "VERIFICAR FECHA")),"SIN VALOR AVANCE")</f>
        <v>CUMPLIDA</v>
      </c>
    </row>
    <row r="355" spans="1:19" ht="75.75">
      <c r="A355" s="282" t="s">
        <v>640</v>
      </c>
      <c r="B355" s="271" t="s">
        <v>31</v>
      </c>
      <c r="C355" s="514"/>
      <c r="D355" s="514"/>
      <c r="E355" s="515"/>
      <c r="F355" s="516"/>
      <c r="G355" s="515"/>
      <c r="H355" s="515"/>
      <c r="I355" s="260" t="s">
        <v>751</v>
      </c>
      <c r="J355" s="259" t="s">
        <v>751</v>
      </c>
      <c r="K355" s="259" t="s">
        <v>72</v>
      </c>
      <c r="L355" s="280">
        <v>1</v>
      </c>
      <c r="M355" s="281">
        <v>45231</v>
      </c>
      <c r="N355" s="281">
        <v>45747</v>
      </c>
      <c r="O355" s="275">
        <f t="shared" si="14"/>
        <v>73.714285714285708</v>
      </c>
      <c r="P355" s="332">
        <v>1</v>
      </c>
      <c r="Q355" s="287" t="s">
        <v>747</v>
      </c>
      <c r="R355" s="94">
        <f t="shared" si="13"/>
        <v>1</v>
      </c>
      <c r="S355" s="277" t="str">
        <f t="array" aca="1" ref="S355" ca="1">IF(ISNUMBER(R355),IF(R355=100%,"CUMPLIDA",IF(AND(ISNUMBER(N355),ISNUMBER(INDIRECT("FECHA_"&amp;$B355,1))), IF(N355&lt;=INDIRECT("FECHA_"&amp;$B355,1),"INCUMPLIDA","PROCESO"), "VERIFICAR FECHA")),"SIN VALOR AVANCE")</f>
        <v>CUMPLIDA</v>
      </c>
    </row>
    <row r="356" spans="1:19" ht="210.75">
      <c r="A356" s="282" t="s">
        <v>640</v>
      </c>
      <c r="B356" s="271" t="s">
        <v>31</v>
      </c>
      <c r="C356" s="514"/>
      <c r="D356" s="514"/>
      <c r="E356" s="515"/>
      <c r="F356" s="516"/>
      <c r="G356" s="515"/>
      <c r="H356" s="515"/>
      <c r="I356" s="260" t="s">
        <v>752</v>
      </c>
      <c r="J356" s="259" t="s">
        <v>752</v>
      </c>
      <c r="K356" s="259" t="s">
        <v>659</v>
      </c>
      <c r="L356" s="280">
        <v>1</v>
      </c>
      <c r="M356" s="281">
        <v>45231</v>
      </c>
      <c r="N356" s="281">
        <v>45808</v>
      </c>
      <c r="O356" s="275">
        <f t="shared" si="14"/>
        <v>82.428571428571431</v>
      </c>
      <c r="P356" s="332">
        <v>1</v>
      </c>
      <c r="Q356" s="287" t="s">
        <v>748</v>
      </c>
      <c r="R356" s="94">
        <f t="shared" si="13"/>
        <v>1</v>
      </c>
      <c r="S356" s="277" t="str">
        <f t="array" aca="1" ref="S356" ca="1">IF(ISNUMBER(R356),IF(R356=100%,"CUMPLIDA",IF(AND(ISNUMBER(N356),ISNUMBER(INDIRECT("FECHA_"&amp;$B356,1))), IF(N356&lt;=INDIRECT("FECHA_"&amp;$B356,1),"INCUMPLIDA","PROCESO"), "VERIFICAR FECHA")),"SIN VALOR AVANCE")</f>
        <v>CUMPLIDA</v>
      </c>
    </row>
    <row r="357" spans="1:19" ht="180.75">
      <c r="A357" s="282" t="s">
        <v>640</v>
      </c>
      <c r="B357" s="271" t="s">
        <v>31</v>
      </c>
      <c r="C357" s="514"/>
      <c r="D357" s="514"/>
      <c r="E357" s="515"/>
      <c r="F357" s="516"/>
      <c r="G357" s="515"/>
      <c r="H357" s="515"/>
      <c r="I357" s="260" t="s">
        <v>75</v>
      </c>
      <c r="J357" s="259" t="s">
        <v>76</v>
      </c>
      <c r="K357" s="259" t="s">
        <v>77</v>
      </c>
      <c r="L357" s="280">
        <v>7</v>
      </c>
      <c r="M357" s="281">
        <v>46024</v>
      </c>
      <c r="N357" s="281">
        <v>46660</v>
      </c>
      <c r="O357" s="275">
        <f t="shared" si="14"/>
        <v>90.857142857142861</v>
      </c>
      <c r="P357" s="332">
        <v>0</v>
      </c>
      <c r="Q357" s="287" t="s">
        <v>788</v>
      </c>
      <c r="R357" s="94">
        <f t="shared" si="13"/>
        <v>0</v>
      </c>
      <c r="S357" s="277" t="str">
        <f t="array" aca="1" ref="S357" ca="1">IF(ISNUMBER(R357),IF(R357=100%,"CUMPLIDA",IF(AND(ISNUMBER(N357),ISNUMBER(INDIRECT("FECHA_"&amp;$B357,1))), IF(N357&lt;=INDIRECT("FECHA_"&amp;$B357,1),"INCUMPLIDA","PROCESO"), "VERIFICAR FECHA")),"SIN VALOR AVANCE")</f>
        <v>PROCESO</v>
      </c>
    </row>
    <row r="358" spans="1:19" ht="150.75">
      <c r="A358" s="282" t="s">
        <v>640</v>
      </c>
      <c r="B358" s="271" t="s">
        <v>31</v>
      </c>
      <c r="C358" s="514"/>
      <c r="D358" s="514"/>
      <c r="E358" s="515"/>
      <c r="F358" s="516"/>
      <c r="G358" s="515"/>
      <c r="H358" s="515"/>
      <c r="I358" s="260" t="s">
        <v>79</v>
      </c>
      <c r="J358" s="259" t="s">
        <v>80</v>
      </c>
      <c r="K358" s="259" t="s">
        <v>81</v>
      </c>
      <c r="L358" s="280">
        <v>1</v>
      </c>
      <c r="M358" s="281">
        <v>46024</v>
      </c>
      <c r="N358" s="281">
        <v>46660</v>
      </c>
      <c r="O358" s="275">
        <f t="shared" si="14"/>
        <v>90.857142857142861</v>
      </c>
      <c r="P358" s="332">
        <v>0</v>
      </c>
      <c r="Q358" s="287" t="s">
        <v>754</v>
      </c>
      <c r="R358" s="94">
        <f t="shared" si="13"/>
        <v>0</v>
      </c>
      <c r="S358" s="277" t="str">
        <f t="array" aca="1" ref="S358" ca="1">IF(ISNUMBER(R358),IF(R358=100%,"CUMPLIDA",IF(AND(ISNUMBER(N358),ISNUMBER(INDIRECT("FECHA_"&amp;$B358,1))), IF(N358&lt;=INDIRECT("FECHA_"&amp;$B358,1),"INCUMPLIDA","PROCESO"), "VERIFICAR FECHA")),"SIN VALOR AVANCE")</f>
        <v>PROCESO</v>
      </c>
    </row>
    <row r="359" spans="1:19" ht="315.75">
      <c r="A359" s="282" t="s">
        <v>640</v>
      </c>
      <c r="B359" s="271" t="s">
        <v>31</v>
      </c>
      <c r="C359" s="514"/>
      <c r="D359" s="514"/>
      <c r="E359" s="515"/>
      <c r="F359" s="516"/>
      <c r="G359" s="515"/>
      <c r="H359" s="515"/>
      <c r="I359" s="260" t="s">
        <v>82</v>
      </c>
      <c r="J359" s="259" t="s">
        <v>83</v>
      </c>
      <c r="K359" s="259" t="s">
        <v>84</v>
      </c>
      <c r="L359" s="280">
        <v>2</v>
      </c>
      <c r="M359" s="281">
        <v>46024</v>
      </c>
      <c r="N359" s="281">
        <v>46660</v>
      </c>
      <c r="O359" s="275">
        <f t="shared" si="14"/>
        <v>90.857142857142861</v>
      </c>
      <c r="P359" s="332">
        <v>0</v>
      </c>
      <c r="Q359" s="287" t="s">
        <v>755</v>
      </c>
      <c r="R359" s="94">
        <f t="shared" si="13"/>
        <v>0</v>
      </c>
      <c r="S359" s="277" t="str">
        <f t="array" aca="1" ref="S359" ca="1">IF(ISNUMBER(R359),IF(R359=100%,"CUMPLIDA",IF(AND(ISNUMBER(N359),ISNUMBER(INDIRECT("FECHA_"&amp;$B359,1))), IF(N359&lt;=INDIRECT("FECHA_"&amp;$B359,1),"INCUMPLIDA","PROCESO"), "VERIFICAR FECHA")),"SIN VALOR AVANCE")</f>
        <v>PROCESO</v>
      </c>
    </row>
    <row r="360" spans="1:19" ht="240.75">
      <c r="A360" s="282" t="s">
        <v>640</v>
      </c>
      <c r="B360" s="271" t="s">
        <v>31</v>
      </c>
      <c r="C360" s="514" t="s">
        <v>789</v>
      </c>
      <c r="D360" s="514" t="s">
        <v>742</v>
      </c>
      <c r="E360" s="515" t="s">
        <v>790</v>
      </c>
      <c r="F360" s="516"/>
      <c r="G360" s="515"/>
      <c r="H360" s="515" t="s">
        <v>791</v>
      </c>
      <c r="I360" s="260" t="s">
        <v>745</v>
      </c>
      <c r="J360" s="313" t="s">
        <v>649</v>
      </c>
      <c r="K360" s="259" t="s">
        <v>650</v>
      </c>
      <c r="L360" s="274">
        <v>1</v>
      </c>
      <c r="M360" s="261">
        <v>44044</v>
      </c>
      <c r="N360" s="261">
        <v>44196</v>
      </c>
      <c r="O360" s="275">
        <f t="shared" si="14"/>
        <v>21.714285714285715</v>
      </c>
      <c r="P360" s="332">
        <v>1</v>
      </c>
      <c r="Q360" s="259" t="s">
        <v>792</v>
      </c>
      <c r="R360" s="94">
        <f t="shared" ref="R360:R423" si="15">P360/L360</f>
        <v>1</v>
      </c>
      <c r="S360" s="277" t="str">
        <f t="array" aca="1" ref="S360" ca="1">IF(ISNUMBER(R360),IF(R360=100%,"CUMPLIDA",IF(AND(ISNUMBER(N360),ISNUMBER(INDIRECT("FECHA_"&amp;$B360,1))), IF(N360&lt;=INDIRECT("FECHA_"&amp;$B360,1),"INCUMPLIDA","PROCESO"), "VERIFICAR FECHA")),"SIN VALOR AVANCE")</f>
        <v>CUMPLIDA</v>
      </c>
    </row>
    <row r="361" spans="1:19" ht="75.75">
      <c r="A361" s="282" t="s">
        <v>640</v>
      </c>
      <c r="B361" s="271" t="s">
        <v>31</v>
      </c>
      <c r="C361" s="514"/>
      <c r="D361" s="514"/>
      <c r="E361" s="515"/>
      <c r="F361" s="516"/>
      <c r="G361" s="515"/>
      <c r="H361" s="515"/>
      <c r="I361" s="482" t="s">
        <v>745</v>
      </c>
      <c r="J361" s="259" t="s">
        <v>652</v>
      </c>
      <c r="K361" s="259" t="s">
        <v>653</v>
      </c>
      <c r="L361" s="280">
        <v>1</v>
      </c>
      <c r="M361" s="261">
        <v>45231</v>
      </c>
      <c r="N361" s="261">
        <v>45504</v>
      </c>
      <c r="O361" s="275">
        <f t="shared" ref="O361:O424" si="16">(N361-M361)/7</f>
        <v>39</v>
      </c>
      <c r="P361" s="332">
        <v>1</v>
      </c>
      <c r="Q361" s="287" t="s">
        <v>747</v>
      </c>
      <c r="R361" s="94">
        <f t="shared" si="15"/>
        <v>1</v>
      </c>
      <c r="S361" s="277" t="str">
        <f t="array" aca="1" ref="S361" ca="1">IF(ISNUMBER(R361),IF(R361=100%,"CUMPLIDA",IF(AND(ISNUMBER(N361),ISNUMBER(INDIRECT("FECHA_"&amp;$B361,1))), IF(N361&lt;=INDIRECT("FECHA_"&amp;$B361,1),"INCUMPLIDA","PROCESO"), "VERIFICAR FECHA")),"SIN VALOR AVANCE")</f>
        <v>CUMPLIDA</v>
      </c>
    </row>
    <row r="362" spans="1:19" ht="315.75">
      <c r="A362" s="282" t="s">
        <v>640</v>
      </c>
      <c r="B362" s="271" t="s">
        <v>31</v>
      </c>
      <c r="C362" s="514"/>
      <c r="D362" s="514"/>
      <c r="E362" s="515"/>
      <c r="F362" s="516"/>
      <c r="G362" s="515"/>
      <c r="H362" s="515"/>
      <c r="I362" s="482"/>
      <c r="J362" s="259" t="s">
        <v>655</v>
      </c>
      <c r="K362" s="259" t="s">
        <v>656</v>
      </c>
      <c r="L362" s="280">
        <v>1</v>
      </c>
      <c r="M362" s="261">
        <v>45231</v>
      </c>
      <c r="N362" s="261">
        <v>45504</v>
      </c>
      <c r="O362" s="275">
        <f t="shared" si="16"/>
        <v>39</v>
      </c>
      <c r="P362" s="332">
        <v>1</v>
      </c>
      <c r="Q362" s="287" t="s">
        <v>785</v>
      </c>
      <c r="R362" s="94">
        <f t="shared" si="15"/>
        <v>1</v>
      </c>
      <c r="S362" s="277" t="str">
        <f t="array" aca="1" ref="S362" ca="1">IF(ISNUMBER(R362),IF(R362=100%,"CUMPLIDA",IF(AND(ISNUMBER(N362),ISNUMBER(INDIRECT("FECHA_"&amp;$B362,1))), IF(N362&lt;=INDIRECT("FECHA_"&amp;$B362,1),"INCUMPLIDA","PROCESO"), "VERIFICAR FECHA")),"SIN VALOR AVANCE")</f>
        <v>CUMPLIDA</v>
      </c>
    </row>
    <row r="363" spans="1:19" ht="135.75">
      <c r="A363" s="282" t="s">
        <v>640</v>
      </c>
      <c r="B363" s="271" t="s">
        <v>31</v>
      </c>
      <c r="C363" s="514"/>
      <c r="D363" s="514"/>
      <c r="E363" s="515"/>
      <c r="F363" s="516"/>
      <c r="G363" s="515"/>
      <c r="H363" s="515"/>
      <c r="I363" s="260" t="s">
        <v>62</v>
      </c>
      <c r="J363" s="259" t="s">
        <v>63</v>
      </c>
      <c r="K363" s="259" t="s">
        <v>64</v>
      </c>
      <c r="L363" s="280">
        <v>1</v>
      </c>
      <c r="M363" s="281">
        <v>45323</v>
      </c>
      <c r="N363" s="281">
        <v>45747</v>
      </c>
      <c r="O363" s="275">
        <f t="shared" si="16"/>
        <v>60.571428571428569</v>
      </c>
      <c r="P363" s="332">
        <v>1</v>
      </c>
      <c r="Q363" s="287" t="s">
        <v>749</v>
      </c>
      <c r="R363" s="94">
        <f t="shared" si="15"/>
        <v>1</v>
      </c>
      <c r="S363" s="277" t="str">
        <f t="array" aca="1" ref="S363" ca="1">IF(ISNUMBER(R363),IF(R363=100%,"CUMPLIDA",IF(AND(ISNUMBER(N363),ISNUMBER(INDIRECT("FECHA_"&amp;$B363,1))), IF(N363&lt;=INDIRECT("FECHA_"&amp;$B363,1),"INCUMPLIDA","PROCESO"), "VERIFICAR FECHA")),"SIN VALOR AVANCE")</f>
        <v>CUMPLIDA</v>
      </c>
    </row>
    <row r="364" spans="1:19" ht="90.75">
      <c r="A364" s="282" t="s">
        <v>640</v>
      </c>
      <c r="B364" s="271" t="s">
        <v>31</v>
      </c>
      <c r="C364" s="514"/>
      <c r="D364" s="514"/>
      <c r="E364" s="515"/>
      <c r="F364" s="516"/>
      <c r="G364" s="515"/>
      <c r="H364" s="515"/>
      <c r="I364" s="260" t="s">
        <v>66</v>
      </c>
      <c r="J364" s="259" t="s">
        <v>66</v>
      </c>
      <c r="K364" s="259" t="s">
        <v>67</v>
      </c>
      <c r="L364" s="280">
        <v>1</v>
      </c>
      <c r="M364" s="281">
        <v>45323</v>
      </c>
      <c r="N364" s="281">
        <v>45747</v>
      </c>
      <c r="O364" s="275">
        <f t="shared" si="16"/>
        <v>60.571428571428569</v>
      </c>
      <c r="P364" s="332">
        <v>1</v>
      </c>
      <c r="Q364" s="287" t="s">
        <v>793</v>
      </c>
      <c r="R364" s="94">
        <f t="shared" si="15"/>
        <v>1</v>
      </c>
      <c r="S364" s="277" t="str">
        <f t="array" aca="1" ref="S364" ca="1">IF(ISNUMBER(R364),IF(R364=100%,"CUMPLIDA",IF(AND(ISNUMBER(N364),ISNUMBER(INDIRECT("FECHA_"&amp;$B364,1))), IF(N364&lt;=INDIRECT("FECHA_"&amp;$B364,1),"INCUMPLIDA","PROCESO"), "VERIFICAR FECHA")),"SIN VALOR AVANCE")</f>
        <v>CUMPLIDA</v>
      </c>
    </row>
    <row r="365" spans="1:19" ht="105.75">
      <c r="A365" s="282" t="s">
        <v>640</v>
      </c>
      <c r="B365" s="271" t="s">
        <v>31</v>
      </c>
      <c r="C365" s="514"/>
      <c r="D365" s="514"/>
      <c r="E365" s="515"/>
      <c r="F365" s="516"/>
      <c r="G365" s="515"/>
      <c r="H365" s="515"/>
      <c r="I365" s="260" t="s">
        <v>166</v>
      </c>
      <c r="J365" s="259" t="s">
        <v>167</v>
      </c>
      <c r="K365" s="259" t="s">
        <v>168</v>
      </c>
      <c r="L365" s="280">
        <v>1</v>
      </c>
      <c r="M365" s="281">
        <v>45231</v>
      </c>
      <c r="N365" s="281">
        <v>45747</v>
      </c>
      <c r="O365" s="275">
        <f t="shared" si="16"/>
        <v>73.714285714285708</v>
      </c>
      <c r="P365" s="332">
        <v>1</v>
      </c>
      <c r="Q365" s="259" t="s">
        <v>658</v>
      </c>
      <c r="R365" s="94">
        <f t="shared" si="15"/>
        <v>1</v>
      </c>
      <c r="S365" s="277" t="str">
        <f t="array" aca="1" ref="S365" ca="1">IF(ISNUMBER(R365),IF(R365=100%,"CUMPLIDA",IF(AND(ISNUMBER(N365),ISNUMBER(INDIRECT("FECHA_"&amp;$B365,1))), IF(N365&lt;=INDIRECT("FECHA_"&amp;$B365,1),"INCUMPLIDA","PROCESO"), "VERIFICAR FECHA")),"SIN VALOR AVANCE")</f>
        <v>CUMPLIDA</v>
      </c>
    </row>
    <row r="366" spans="1:19" ht="135.75">
      <c r="A366" s="282" t="s">
        <v>640</v>
      </c>
      <c r="B366" s="271" t="s">
        <v>31</v>
      </c>
      <c r="C366" s="514"/>
      <c r="D366" s="514"/>
      <c r="E366" s="515"/>
      <c r="F366" s="516"/>
      <c r="G366" s="515"/>
      <c r="H366" s="515"/>
      <c r="I366" s="260" t="s">
        <v>69</v>
      </c>
      <c r="J366" s="259" t="s">
        <v>69</v>
      </c>
      <c r="K366" s="259" t="s">
        <v>176</v>
      </c>
      <c r="L366" s="280">
        <v>1</v>
      </c>
      <c r="M366" s="281">
        <v>45323</v>
      </c>
      <c r="N366" s="281">
        <v>45747</v>
      </c>
      <c r="O366" s="275">
        <f t="shared" si="16"/>
        <v>60.571428571428569</v>
      </c>
      <c r="P366" s="332">
        <v>1</v>
      </c>
      <c r="Q366" s="287" t="s">
        <v>749</v>
      </c>
      <c r="R366" s="94">
        <f t="shared" si="15"/>
        <v>1</v>
      </c>
      <c r="S366" s="277" t="str">
        <f t="array" aca="1" ref="S366" ca="1">IF(ISNUMBER(R366),IF(R366=100%,"CUMPLIDA",IF(AND(ISNUMBER(N366),ISNUMBER(INDIRECT("FECHA_"&amp;$B366,1))), IF(N366&lt;=INDIRECT("FECHA_"&amp;$B366,1),"INCUMPLIDA","PROCESO"), "VERIFICAR FECHA")),"SIN VALOR AVANCE")</f>
        <v>CUMPLIDA</v>
      </c>
    </row>
    <row r="367" spans="1:19" ht="90.75">
      <c r="A367" s="282" t="s">
        <v>640</v>
      </c>
      <c r="B367" s="271" t="s">
        <v>31</v>
      </c>
      <c r="C367" s="514"/>
      <c r="D367" s="514"/>
      <c r="E367" s="515"/>
      <c r="F367" s="516"/>
      <c r="G367" s="515"/>
      <c r="H367" s="515"/>
      <c r="I367" s="260" t="s">
        <v>751</v>
      </c>
      <c r="J367" s="259" t="s">
        <v>751</v>
      </c>
      <c r="K367" s="259" t="s">
        <v>72</v>
      </c>
      <c r="L367" s="280">
        <v>1</v>
      </c>
      <c r="M367" s="281">
        <v>45231</v>
      </c>
      <c r="N367" s="281">
        <v>45747</v>
      </c>
      <c r="O367" s="275">
        <f t="shared" si="16"/>
        <v>73.714285714285708</v>
      </c>
      <c r="P367" s="332">
        <v>1</v>
      </c>
      <c r="Q367" s="287" t="s">
        <v>793</v>
      </c>
      <c r="R367" s="94">
        <f t="shared" si="15"/>
        <v>1</v>
      </c>
      <c r="S367" s="277" t="str">
        <f t="array" aca="1" ref="S367" ca="1">IF(ISNUMBER(R367),IF(R367=100%,"CUMPLIDA",IF(AND(ISNUMBER(N367),ISNUMBER(INDIRECT("FECHA_"&amp;$B367,1))), IF(N367&lt;=INDIRECT("FECHA_"&amp;$B367,1),"INCUMPLIDA","PROCESO"), "VERIFICAR FECHA")),"SIN VALOR AVANCE")</f>
        <v>CUMPLIDA</v>
      </c>
    </row>
    <row r="368" spans="1:19" ht="225.75">
      <c r="A368" s="282" t="s">
        <v>640</v>
      </c>
      <c r="B368" s="271" t="s">
        <v>31</v>
      </c>
      <c r="C368" s="514"/>
      <c r="D368" s="514"/>
      <c r="E368" s="515"/>
      <c r="F368" s="516"/>
      <c r="G368" s="515"/>
      <c r="H368" s="515"/>
      <c r="I368" s="260" t="s">
        <v>752</v>
      </c>
      <c r="J368" s="259" t="s">
        <v>752</v>
      </c>
      <c r="K368" s="259" t="s">
        <v>659</v>
      </c>
      <c r="L368" s="280">
        <v>1</v>
      </c>
      <c r="M368" s="281">
        <v>45231</v>
      </c>
      <c r="N368" s="281">
        <v>45808</v>
      </c>
      <c r="O368" s="275">
        <f t="shared" si="16"/>
        <v>82.428571428571431</v>
      </c>
      <c r="P368" s="332">
        <v>1</v>
      </c>
      <c r="Q368" s="287" t="s">
        <v>794</v>
      </c>
      <c r="R368" s="94">
        <f t="shared" si="15"/>
        <v>1</v>
      </c>
      <c r="S368" s="277" t="str">
        <f t="array" aca="1" ref="S368" ca="1">IF(ISNUMBER(R368),IF(R368=100%,"CUMPLIDA",IF(AND(ISNUMBER(N368),ISNUMBER(INDIRECT("FECHA_"&amp;$B368,1))), IF(N368&lt;=INDIRECT("FECHA_"&amp;$B368,1),"INCUMPLIDA","PROCESO"), "VERIFICAR FECHA")),"SIN VALOR AVANCE")</f>
        <v>CUMPLIDA</v>
      </c>
    </row>
    <row r="369" spans="1:19" ht="180.75">
      <c r="A369" s="282" t="s">
        <v>640</v>
      </c>
      <c r="B369" s="271" t="s">
        <v>31</v>
      </c>
      <c r="C369" s="514"/>
      <c r="D369" s="514"/>
      <c r="E369" s="515"/>
      <c r="F369" s="516"/>
      <c r="G369" s="515"/>
      <c r="H369" s="515"/>
      <c r="I369" s="260" t="s">
        <v>75</v>
      </c>
      <c r="J369" s="259" t="s">
        <v>76</v>
      </c>
      <c r="K369" s="259" t="s">
        <v>77</v>
      </c>
      <c r="L369" s="280">
        <v>7</v>
      </c>
      <c r="M369" s="281">
        <v>46024</v>
      </c>
      <c r="N369" s="281">
        <v>46660</v>
      </c>
      <c r="O369" s="275">
        <f t="shared" si="16"/>
        <v>90.857142857142861</v>
      </c>
      <c r="P369" s="332">
        <v>0</v>
      </c>
      <c r="Q369" s="287" t="s">
        <v>788</v>
      </c>
      <c r="R369" s="94">
        <f t="shared" si="15"/>
        <v>0</v>
      </c>
      <c r="S369" s="277" t="str">
        <f t="array" aca="1" ref="S369" ca="1">IF(ISNUMBER(R369),IF(R369=100%,"CUMPLIDA",IF(AND(ISNUMBER(N369),ISNUMBER(INDIRECT("FECHA_"&amp;$B369,1))), IF(N369&lt;=INDIRECT("FECHA_"&amp;$B369,1),"INCUMPLIDA","PROCESO"), "VERIFICAR FECHA")),"SIN VALOR AVANCE")</f>
        <v>PROCESO</v>
      </c>
    </row>
    <row r="370" spans="1:19" ht="150.75">
      <c r="A370" s="282" t="s">
        <v>640</v>
      </c>
      <c r="B370" s="271" t="s">
        <v>31</v>
      </c>
      <c r="C370" s="514"/>
      <c r="D370" s="514"/>
      <c r="E370" s="515"/>
      <c r="F370" s="516"/>
      <c r="G370" s="515"/>
      <c r="H370" s="515"/>
      <c r="I370" s="260" t="s">
        <v>79</v>
      </c>
      <c r="J370" s="259" t="s">
        <v>80</v>
      </c>
      <c r="K370" s="259" t="s">
        <v>81</v>
      </c>
      <c r="L370" s="280">
        <v>1</v>
      </c>
      <c r="M370" s="281">
        <v>46024</v>
      </c>
      <c r="N370" s="281">
        <v>46660</v>
      </c>
      <c r="O370" s="275">
        <f t="shared" si="16"/>
        <v>90.857142857142861</v>
      </c>
      <c r="P370" s="332">
        <v>0</v>
      </c>
      <c r="Q370" s="287" t="s">
        <v>795</v>
      </c>
      <c r="R370" s="94">
        <f t="shared" si="15"/>
        <v>0</v>
      </c>
      <c r="S370" s="277" t="str">
        <f t="array" aca="1" ref="S370" ca="1">IF(ISNUMBER(R370),IF(R370=100%,"CUMPLIDA",IF(AND(ISNUMBER(N370),ISNUMBER(INDIRECT("FECHA_"&amp;$B370,1))), IF(N370&lt;=INDIRECT("FECHA_"&amp;$B370,1),"INCUMPLIDA","PROCESO"), "VERIFICAR FECHA")),"SIN VALOR AVANCE")</f>
        <v>PROCESO</v>
      </c>
    </row>
    <row r="371" spans="1:19" ht="300.75">
      <c r="A371" s="282" t="s">
        <v>640</v>
      </c>
      <c r="B371" s="271" t="s">
        <v>31</v>
      </c>
      <c r="C371" s="514"/>
      <c r="D371" s="514"/>
      <c r="E371" s="515"/>
      <c r="F371" s="516"/>
      <c r="G371" s="515"/>
      <c r="H371" s="515"/>
      <c r="I371" s="260" t="s">
        <v>82</v>
      </c>
      <c r="J371" s="259" t="s">
        <v>83</v>
      </c>
      <c r="K371" s="259" t="s">
        <v>84</v>
      </c>
      <c r="L371" s="280">
        <v>2</v>
      </c>
      <c r="M371" s="281">
        <v>46024</v>
      </c>
      <c r="N371" s="281">
        <v>46660</v>
      </c>
      <c r="O371" s="275">
        <f t="shared" si="16"/>
        <v>90.857142857142861</v>
      </c>
      <c r="P371" s="332">
        <v>0</v>
      </c>
      <c r="Q371" s="287" t="s">
        <v>796</v>
      </c>
      <c r="R371" s="94">
        <f t="shared" si="15"/>
        <v>0</v>
      </c>
      <c r="S371" s="277" t="str">
        <f t="array" aca="1" ref="S371" ca="1">IF(ISNUMBER(R371),IF(R371=100%,"CUMPLIDA",IF(AND(ISNUMBER(N371),ISNUMBER(INDIRECT("FECHA_"&amp;$B371,1))), IF(N371&lt;=INDIRECT("FECHA_"&amp;$B371,1),"INCUMPLIDA","PROCESO"), "VERIFICAR FECHA")),"SIN VALOR AVANCE")</f>
        <v>PROCESO</v>
      </c>
    </row>
    <row r="372" spans="1:19" ht="255.75">
      <c r="A372" s="282" t="s">
        <v>640</v>
      </c>
      <c r="B372" s="271" t="s">
        <v>31</v>
      </c>
      <c r="C372" s="514" t="s">
        <v>797</v>
      </c>
      <c r="D372" s="514" t="s">
        <v>742</v>
      </c>
      <c r="E372" s="515" t="s">
        <v>798</v>
      </c>
      <c r="F372" s="516"/>
      <c r="G372" s="515"/>
      <c r="H372" s="515" t="s">
        <v>799</v>
      </c>
      <c r="I372" s="260" t="s">
        <v>745</v>
      </c>
      <c r="J372" s="313" t="s">
        <v>649</v>
      </c>
      <c r="K372" s="259" t="s">
        <v>650</v>
      </c>
      <c r="L372" s="274">
        <v>1</v>
      </c>
      <c r="M372" s="261">
        <v>44044</v>
      </c>
      <c r="N372" s="261">
        <v>44196</v>
      </c>
      <c r="O372" s="275">
        <f t="shared" si="16"/>
        <v>21.714285714285715</v>
      </c>
      <c r="P372" s="332">
        <v>1</v>
      </c>
      <c r="Q372" s="259" t="s">
        <v>800</v>
      </c>
      <c r="R372" s="94">
        <f t="shared" si="15"/>
        <v>1</v>
      </c>
      <c r="S372" s="277" t="str">
        <f t="array" aca="1" ref="S372" ca="1">IF(ISNUMBER(R372),IF(R372=100%,"CUMPLIDA",IF(AND(ISNUMBER(N372),ISNUMBER(INDIRECT("FECHA_"&amp;$B372,1))), IF(N372&lt;=INDIRECT("FECHA_"&amp;$B372,1),"INCUMPLIDA","PROCESO"), "VERIFICAR FECHA")),"SIN VALOR AVANCE")</f>
        <v>CUMPLIDA</v>
      </c>
    </row>
    <row r="373" spans="1:19" ht="75.75">
      <c r="A373" s="282" t="s">
        <v>640</v>
      </c>
      <c r="B373" s="271" t="s">
        <v>31</v>
      </c>
      <c r="C373" s="514"/>
      <c r="D373" s="514"/>
      <c r="E373" s="515"/>
      <c r="F373" s="516"/>
      <c r="G373" s="515"/>
      <c r="H373" s="515"/>
      <c r="I373" s="482" t="s">
        <v>745</v>
      </c>
      <c r="J373" s="259" t="s">
        <v>652</v>
      </c>
      <c r="K373" s="259" t="s">
        <v>653</v>
      </c>
      <c r="L373" s="280">
        <v>1</v>
      </c>
      <c r="M373" s="261">
        <v>45231</v>
      </c>
      <c r="N373" s="261">
        <v>45504</v>
      </c>
      <c r="O373" s="275">
        <f t="shared" si="16"/>
        <v>39</v>
      </c>
      <c r="P373" s="332">
        <v>1</v>
      </c>
      <c r="Q373" s="287" t="s">
        <v>801</v>
      </c>
      <c r="R373" s="94">
        <f t="shared" si="15"/>
        <v>1</v>
      </c>
      <c r="S373" s="277" t="str">
        <f t="array" aca="1" ref="S373" ca="1">IF(ISNUMBER(R373),IF(R373=100%,"CUMPLIDA",IF(AND(ISNUMBER(N373),ISNUMBER(INDIRECT("FECHA_"&amp;$B373,1))), IF(N373&lt;=INDIRECT("FECHA_"&amp;$B373,1),"INCUMPLIDA","PROCESO"), "VERIFICAR FECHA")),"SIN VALOR AVANCE")</f>
        <v>CUMPLIDA</v>
      </c>
    </row>
    <row r="374" spans="1:19" ht="315.75">
      <c r="A374" s="282" t="s">
        <v>640</v>
      </c>
      <c r="B374" s="271" t="s">
        <v>31</v>
      </c>
      <c r="C374" s="514"/>
      <c r="D374" s="514"/>
      <c r="E374" s="515"/>
      <c r="F374" s="516"/>
      <c r="G374" s="515"/>
      <c r="H374" s="515"/>
      <c r="I374" s="482"/>
      <c r="J374" s="259" t="s">
        <v>655</v>
      </c>
      <c r="K374" s="259" t="s">
        <v>656</v>
      </c>
      <c r="L374" s="280">
        <v>1</v>
      </c>
      <c r="M374" s="261">
        <v>45231</v>
      </c>
      <c r="N374" s="261">
        <v>45504</v>
      </c>
      <c r="O374" s="275">
        <f t="shared" si="16"/>
        <v>39</v>
      </c>
      <c r="P374" s="332">
        <v>1</v>
      </c>
      <c r="Q374" s="287" t="s">
        <v>785</v>
      </c>
      <c r="R374" s="94">
        <f t="shared" si="15"/>
        <v>1</v>
      </c>
      <c r="S374" s="277" t="str">
        <f t="array" aca="1" ref="S374" ca="1">IF(ISNUMBER(R374),IF(R374=100%,"CUMPLIDA",IF(AND(ISNUMBER(N374),ISNUMBER(INDIRECT("FECHA_"&amp;$B374,1))), IF(N374&lt;=INDIRECT("FECHA_"&amp;$B374,1),"INCUMPLIDA","PROCESO"), "VERIFICAR FECHA")),"SIN VALOR AVANCE")</f>
        <v>CUMPLIDA</v>
      </c>
    </row>
    <row r="375" spans="1:19" ht="150.75">
      <c r="A375" s="282" t="s">
        <v>640</v>
      </c>
      <c r="B375" s="271" t="s">
        <v>31</v>
      </c>
      <c r="C375" s="514"/>
      <c r="D375" s="514"/>
      <c r="E375" s="515"/>
      <c r="F375" s="516"/>
      <c r="G375" s="515"/>
      <c r="H375" s="515"/>
      <c r="I375" s="260" t="s">
        <v>62</v>
      </c>
      <c r="J375" s="259" t="s">
        <v>63</v>
      </c>
      <c r="K375" s="259" t="s">
        <v>64</v>
      </c>
      <c r="L375" s="280">
        <v>1</v>
      </c>
      <c r="M375" s="281">
        <v>45323</v>
      </c>
      <c r="N375" s="281">
        <v>45747</v>
      </c>
      <c r="O375" s="275">
        <f t="shared" si="16"/>
        <v>60.571428571428569</v>
      </c>
      <c r="P375" s="332">
        <v>1</v>
      </c>
      <c r="Q375" s="287" t="s">
        <v>786</v>
      </c>
      <c r="R375" s="94">
        <f t="shared" si="15"/>
        <v>1</v>
      </c>
      <c r="S375" s="277" t="str">
        <f t="array" aca="1" ref="S375" ca="1">IF(ISNUMBER(R375),IF(R375=100%,"CUMPLIDA",IF(AND(ISNUMBER(N375),ISNUMBER(INDIRECT("FECHA_"&amp;$B375,1))), IF(N375&lt;=INDIRECT("FECHA_"&amp;$B375,1),"INCUMPLIDA","PROCESO"), "VERIFICAR FECHA")),"SIN VALOR AVANCE")</f>
        <v>CUMPLIDA</v>
      </c>
    </row>
    <row r="376" spans="1:19" ht="105.75">
      <c r="A376" s="282" t="s">
        <v>640</v>
      </c>
      <c r="B376" s="271" t="s">
        <v>31</v>
      </c>
      <c r="C376" s="514"/>
      <c r="D376" s="514"/>
      <c r="E376" s="515"/>
      <c r="F376" s="516"/>
      <c r="G376" s="515"/>
      <c r="H376" s="515"/>
      <c r="I376" s="260" t="s">
        <v>66</v>
      </c>
      <c r="J376" s="259" t="s">
        <v>66</v>
      </c>
      <c r="K376" s="259" t="s">
        <v>67</v>
      </c>
      <c r="L376" s="280">
        <v>1</v>
      </c>
      <c r="M376" s="281">
        <v>45323</v>
      </c>
      <c r="N376" s="281">
        <v>45747</v>
      </c>
      <c r="O376" s="275">
        <f t="shared" si="16"/>
        <v>60.571428571428569</v>
      </c>
      <c r="P376" s="332">
        <v>1</v>
      </c>
      <c r="Q376" s="287" t="s">
        <v>802</v>
      </c>
      <c r="R376" s="94">
        <f t="shared" si="15"/>
        <v>1</v>
      </c>
      <c r="S376" s="277" t="str">
        <f t="array" aca="1" ref="S376" ca="1">IF(ISNUMBER(R376),IF(R376=100%,"CUMPLIDA",IF(AND(ISNUMBER(N376),ISNUMBER(INDIRECT("FECHA_"&amp;$B376,1))), IF(N376&lt;=INDIRECT("FECHA_"&amp;$B376,1),"INCUMPLIDA","PROCESO"), "VERIFICAR FECHA")),"SIN VALOR AVANCE")</f>
        <v>CUMPLIDA</v>
      </c>
    </row>
    <row r="377" spans="1:19" ht="105.75">
      <c r="A377" s="282" t="s">
        <v>640</v>
      </c>
      <c r="B377" s="271" t="s">
        <v>31</v>
      </c>
      <c r="C377" s="514"/>
      <c r="D377" s="514"/>
      <c r="E377" s="515"/>
      <c r="F377" s="516"/>
      <c r="G377" s="515"/>
      <c r="H377" s="515"/>
      <c r="I377" s="260" t="s">
        <v>166</v>
      </c>
      <c r="J377" s="259" t="s">
        <v>167</v>
      </c>
      <c r="K377" s="259" t="s">
        <v>168</v>
      </c>
      <c r="L377" s="280">
        <v>1</v>
      </c>
      <c r="M377" s="281">
        <v>45231</v>
      </c>
      <c r="N377" s="281">
        <v>45747</v>
      </c>
      <c r="O377" s="275">
        <f t="shared" si="16"/>
        <v>73.714285714285708</v>
      </c>
      <c r="P377" s="332">
        <v>1</v>
      </c>
      <c r="Q377" s="259" t="s">
        <v>658</v>
      </c>
      <c r="R377" s="94">
        <f t="shared" si="15"/>
        <v>1</v>
      </c>
      <c r="S377" s="277" t="str">
        <f t="array" aca="1" ref="S377" ca="1">IF(ISNUMBER(R377),IF(R377=100%,"CUMPLIDA",IF(AND(ISNUMBER(N377),ISNUMBER(INDIRECT("FECHA_"&amp;$B377,1))), IF(N377&lt;=INDIRECT("FECHA_"&amp;$B377,1),"INCUMPLIDA","PROCESO"), "VERIFICAR FECHA")),"SIN VALOR AVANCE")</f>
        <v>CUMPLIDA</v>
      </c>
    </row>
    <row r="378" spans="1:19" ht="150.75">
      <c r="A378" s="282" t="s">
        <v>640</v>
      </c>
      <c r="B378" s="271" t="s">
        <v>31</v>
      </c>
      <c r="C378" s="514"/>
      <c r="D378" s="514"/>
      <c r="E378" s="515"/>
      <c r="F378" s="516"/>
      <c r="G378" s="515"/>
      <c r="H378" s="515"/>
      <c r="I378" s="260" t="s">
        <v>69</v>
      </c>
      <c r="J378" s="259" t="s">
        <v>69</v>
      </c>
      <c r="K378" s="259" t="s">
        <v>176</v>
      </c>
      <c r="L378" s="280">
        <v>1</v>
      </c>
      <c r="M378" s="281">
        <v>45323</v>
      </c>
      <c r="N378" s="281">
        <v>45747</v>
      </c>
      <c r="O378" s="275">
        <f t="shared" si="16"/>
        <v>60.571428571428569</v>
      </c>
      <c r="P378" s="332">
        <v>1</v>
      </c>
      <c r="Q378" s="287" t="s">
        <v>786</v>
      </c>
      <c r="R378" s="94">
        <f t="shared" si="15"/>
        <v>1</v>
      </c>
      <c r="S378" s="277" t="str">
        <f t="array" aca="1" ref="S378" ca="1">IF(ISNUMBER(R378),IF(R378=100%,"CUMPLIDA",IF(AND(ISNUMBER(N378),ISNUMBER(INDIRECT("FECHA_"&amp;$B378,1))), IF(N378&lt;=INDIRECT("FECHA_"&amp;$B378,1),"INCUMPLIDA","PROCESO"), "VERIFICAR FECHA")),"SIN VALOR AVANCE")</f>
        <v>CUMPLIDA</v>
      </c>
    </row>
    <row r="379" spans="1:19" ht="105.75">
      <c r="A379" s="282" t="s">
        <v>640</v>
      </c>
      <c r="B379" s="271" t="s">
        <v>31</v>
      </c>
      <c r="C379" s="514"/>
      <c r="D379" s="514"/>
      <c r="E379" s="515"/>
      <c r="F379" s="516"/>
      <c r="G379" s="515"/>
      <c r="H379" s="515"/>
      <c r="I379" s="260" t="s">
        <v>751</v>
      </c>
      <c r="J379" s="259" t="s">
        <v>751</v>
      </c>
      <c r="K379" s="259" t="s">
        <v>72</v>
      </c>
      <c r="L379" s="280">
        <v>1</v>
      </c>
      <c r="M379" s="281">
        <v>45231</v>
      </c>
      <c r="N379" s="281">
        <v>45747</v>
      </c>
      <c r="O379" s="275">
        <f t="shared" si="16"/>
        <v>73.714285714285708</v>
      </c>
      <c r="P379" s="332">
        <v>1</v>
      </c>
      <c r="Q379" s="287" t="s">
        <v>802</v>
      </c>
      <c r="R379" s="94">
        <f t="shared" si="15"/>
        <v>1</v>
      </c>
      <c r="S379" s="277" t="str">
        <f t="array" aca="1" ref="S379" ca="1">IF(ISNUMBER(R379),IF(R379=100%,"CUMPLIDA",IF(AND(ISNUMBER(N379),ISNUMBER(INDIRECT("FECHA_"&amp;$B379,1))), IF(N379&lt;=INDIRECT("FECHA_"&amp;$B379,1),"INCUMPLIDA","PROCESO"), "VERIFICAR FECHA")),"SIN VALOR AVANCE")</f>
        <v>CUMPLIDA</v>
      </c>
    </row>
    <row r="380" spans="1:19" ht="240.75">
      <c r="A380" s="282" t="s">
        <v>640</v>
      </c>
      <c r="B380" s="271" t="s">
        <v>31</v>
      </c>
      <c r="C380" s="514"/>
      <c r="D380" s="514"/>
      <c r="E380" s="515"/>
      <c r="F380" s="516"/>
      <c r="G380" s="515"/>
      <c r="H380" s="515"/>
      <c r="I380" s="260" t="s">
        <v>752</v>
      </c>
      <c r="J380" s="259" t="s">
        <v>752</v>
      </c>
      <c r="K380" s="259" t="s">
        <v>659</v>
      </c>
      <c r="L380" s="280">
        <v>1</v>
      </c>
      <c r="M380" s="281">
        <v>45231</v>
      </c>
      <c r="N380" s="281">
        <v>45808</v>
      </c>
      <c r="O380" s="275">
        <f t="shared" si="16"/>
        <v>82.428571428571431</v>
      </c>
      <c r="P380" s="332">
        <v>1</v>
      </c>
      <c r="Q380" s="287" t="s">
        <v>763</v>
      </c>
      <c r="R380" s="94">
        <f t="shared" si="15"/>
        <v>1</v>
      </c>
      <c r="S380" s="277" t="str">
        <f t="array" aca="1" ref="S380" ca="1">IF(ISNUMBER(R380),IF(R380=100%,"CUMPLIDA",IF(AND(ISNUMBER(N380),ISNUMBER(INDIRECT("FECHA_"&amp;$B380,1))), IF(N380&lt;=INDIRECT("FECHA_"&amp;$B380,1),"INCUMPLIDA","PROCESO"), "VERIFICAR FECHA")),"SIN VALOR AVANCE")</f>
        <v>CUMPLIDA</v>
      </c>
    </row>
    <row r="381" spans="1:19" ht="180.75">
      <c r="A381" s="282" t="s">
        <v>640</v>
      </c>
      <c r="B381" s="271" t="s">
        <v>31</v>
      </c>
      <c r="C381" s="514"/>
      <c r="D381" s="514"/>
      <c r="E381" s="515"/>
      <c r="F381" s="516"/>
      <c r="G381" s="515"/>
      <c r="H381" s="515"/>
      <c r="I381" s="260" t="s">
        <v>75</v>
      </c>
      <c r="J381" s="259" t="s">
        <v>76</v>
      </c>
      <c r="K381" s="259" t="s">
        <v>77</v>
      </c>
      <c r="L381" s="280">
        <v>7</v>
      </c>
      <c r="M381" s="281">
        <v>46024</v>
      </c>
      <c r="N381" s="281">
        <v>46660</v>
      </c>
      <c r="O381" s="275">
        <f t="shared" si="16"/>
        <v>90.857142857142861</v>
      </c>
      <c r="P381" s="332">
        <v>0</v>
      </c>
      <c r="Q381" s="287" t="s">
        <v>803</v>
      </c>
      <c r="R381" s="94">
        <f t="shared" si="15"/>
        <v>0</v>
      </c>
      <c r="S381" s="277" t="str">
        <f t="array" aca="1" ref="S381" ca="1">IF(ISNUMBER(R381),IF(R381=100%,"CUMPLIDA",IF(AND(ISNUMBER(N381),ISNUMBER(INDIRECT("FECHA_"&amp;$B381,1))), IF(N381&lt;=INDIRECT("FECHA_"&amp;$B381,1),"INCUMPLIDA","PROCESO"), "VERIFICAR FECHA")),"SIN VALOR AVANCE")</f>
        <v>PROCESO</v>
      </c>
    </row>
    <row r="382" spans="1:19" ht="165.75">
      <c r="A382" s="282" t="s">
        <v>640</v>
      </c>
      <c r="B382" s="271" t="s">
        <v>31</v>
      </c>
      <c r="C382" s="514"/>
      <c r="D382" s="514"/>
      <c r="E382" s="515"/>
      <c r="F382" s="516"/>
      <c r="G382" s="515"/>
      <c r="H382" s="515"/>
      <c r="I382" s="260" t="s">
        <v>79</v>
      </c>
      <c r="J382" s="259" t="s">
        <v>80</v>
      </c>
      <c r="K382" s="259" t="s">
        <v>81</v>
      </c>
      <c r="L382" s="280">
        <v>1</v>
      </c>
      <c r="M382" s="281">
        <v>46024</v>
      </c>
      <c r="N382" s="281">
        <v>46660</v>
      </c>
      <c r="O382" s="275">
        <f t="shared" si="16"/>
        <v>90.857142857142861</v>
      </c>
      <c r="P382" s="332">
        <v>0</v>
      </c>
      <c r="Q382" s="287" t="s">
        <v>765</v>
      </c>
      <c r="R382" s="94">
        <f t="shared" si="15"/>
        <v>0</v>
      </c>
      <c r="S382" s="277" t="str">
        <f t="array" aca="1" ref="S382" ca="1">IF(ISNUMBER(R382),IF(R382=100%,"CUMPLIDA",IF(AND(ISNUMBER(N382),ISNUMBER(INDIRECT("FECHA_"&amp;$B382,1))), IF(N382&lt;=INDIRECT("FECHA_"&amp;$B382,1),"INCUMPLIDA","PROCESO"), "VERIFICAR FECHA")),"SIN VALOR AVANCE")</f>
        <v>PROCESO</v>
      </c>
    </row>
    <row r="383" spans="1:19" ht="286.5">
      <c r="A383" s="282" t="s">
        <v>640</v>
      </c>
      <c r="B383" s="271" t="s">
        <v>31</v>
      </c>
      <c r="C383" s="514"/>
      <c r="D383" s="514"/>
      <c r="E383" s="515"/>
      <c r="F383" s="516"/>
      <c r="G383" s="515"/>
      <c r="H383" s="515"/>
      <c r="I383" s="260" t="s">
        <v>82</v>
      </c>
      <c r="J383" s="259" t="s">
        <v>83</v>
      </c>
      <c r="K383" s="259" t="s">
        <v>84</v>
      </c>
      <c r="L383" s="280">
        <v>2</v>
      </c>
      <c r="M383" s="281">
        <v>46024</v>
      </c>
      <c r="N383" s="281">
        <v>46660</v>
      </c>
      <c r="O383" s="275">
        <f t="shared" si="16"/>
        <v>90.857142857142861</v>
      </c>
      <c r="P383" s="332">
        <v>0</v>
      </c>
      <c r="Q383" s="287" t="s">
        <v>804</v>
      </c>
      <c r="R383" s="94">
        <f t="shared" si="15"/>
        <v>0</v>
      </c>
      <c r="S383" s="277" t="str">
        <f t="array" aca="1" ref="S383" ca="1">IF(ISNUMBER(R383),IF(R383=100%,"CUMPLIDA",IF(AND(ISNUMBER(N383),ISNUMBER(INDIRECT("FECHA_"&amp;$B383,1))), IF(N383&lt;=INDIRECT("FECHA_"&amp;$B383,1),"INCUMPLIDA","PROCESO"), "VERIFICAR FECHA")),"SIN VALOR AVANCE")</f>
        <v>PROCESO</v>
      </c>
    </row>
    <row r="384" spans="1:19" ht="255.75">
      <c r="A384" s="282" t="s">
        <v>640</v>
      </c>
      <c r="B384" s="271" t="s">
        <v>31</v>
      </c>
      <c r="C384" s="514" t="s">
        <v>805</v>
      </c>
      <c r="D384" s="514" t="s">
        <v>742</v>
      </c>
      <c r="E384" s="515" t="s">
        <v>806</v>
      </c>
      <c r="F384" s="516"/>
      <c r="G384" s="515"/>
      <c r="H384" s="515" t="s">
        <v>807</v>
      </c>
      <c r="I384" s="260" t="s">
        <v>745</v>
      </c>
      <c r="J384" s="313" t="s">
        <v>649</v>
      </c>
      <c r="K384" s="259" t="s">
        <v>650</v>
      </c>
      <c r="L384" s="274">
        <v>1</v>
      </c>
      <c r="M384" s="261">
        <v>44044</v>
      </c>
      <c r="N384" s="261">
        <v>44196</v>
      </c>
      <c r="O384" s="275">
        <f t="shared" si="16"/>
        <v>21.714285714285715</v>
      </c>
      <c r="P384" s="332">
        <v>1</v>
      </c>
      <c r="Q384" s="259" t="s">
        <v>808</v>
      </c>
      <c r="R384" s="94">
        <f t="shared" si="15"/>
        <v>1</v>
      </c>
      <c r="S384" s="277" t="str">
        <f t="array" aca="1" ref="S384" ca="1">IF(ISNUMBER(R384),IF(R384=100%,"CUMPLIDA",IF(AND(ISNUMBER(N384),ISNUMBER(INDIRECT("FECHA_"&amp;$B384,1))), IF(N384&lt;=INDIRECT("FECHA_"&amp;$B384,1),"INCUMPLIDA","PROCESO"), "VERIFICAR FECHA")),"SIN VALOR AVANCE")</f>
        <v>CUMPLIDA</v>
      </c>
    </row>
    <row r="385" spans="1:19" ht="75.75">
      <c r="A385" s="282" t="s">
        <v>640</v>
      </c>
      <c r="B385" s="271" t="s">
        <v>31</v>
      </c>
      <c r="C385" s="514"/>
      <c r="D385" s="514"/>
      <c r="E385" s="515"/>
      <c r="F385" s="516"/>
      <c r="G385" s="515"/>
      <c r="H385" s="515"/>
      <c r="I385" s="482" t="s">
        <v>745</v>
      </c>
      <c r="J385" s="259" t="s">
        <v>652</v>
      </c>
      <c r="K385" s="259" t="s">
        <v>653</v>
      </c>
      <c r="L385" s="280">
        <v>1</v>
      </c>
      <c r="M385" s="261">
        <v>45231</v>
      </c>
      <c r="N385" s="261">
        <v>45504</v>
      </c>
      <c r="O385" s="275">
        <f t="shared" si="16"/>
        <v>39</v>
      </c>
      <c r="P385" s="332">
        <v>1</v>
      </c>
      <c r="Q385" s="287" t="s">
        <v>747</v>
      </c>
      <c r="R385" s="94">
        <f t="shared" si="15"/>
        <v>1</v>
      </c>
      <c r="S385" s="277" t="str">
        <f t="array" aca="1" ref="S385" ca="1">IF(ISNUMBER(R385),IF(R385=100%,"CUMPLIDA",IF(AND(ISNUMBER(N385),ISNUMBER(INDIRECT("FECHA_"&amp;$B385,1))), IF(N385&lt;=INDIRECT("FECHA_"&amp;$B385,1),"INCUMPLIDA","PROCESO"), "VERIFICAR FECHA")),"SIN VALOR AVANCE")</f>
        <v>CUMPLIDA</v>
      </c>
    </row>
    <row r="386" spans="1:19" ht="315.75">
      <c r="A386" s="282" t="s">
        <v>640</v>
      </c>
      <c r="B386" s="271" t="s">
        <v>31</v>
      </c>
      <c r="C386" s="514"/>
      <c r="D386" s="514"/>
      <c r="E386" s="515"/>
      <c r="F386" s="516"/>
      <c r="G386" s="515"/>
      <c r="H386" s="515"/>
      <c r="I386" s="482"/>
      <c r="J386" s="259" t="s">
        <v>655</v>
      </c>
      <c r="K386" s="259" t="s">
        <v>656</v>
      </c>
      <c r="L386" s="280">
        <v>1</v>
      </c>
      <c r="M386" s="261">
        <v>45231</v>
      </c>
      <c r="N386" s="261">
        <v>45504</v>
      </c>
      <c r="O386" s="275">
        <f t="shared" si="16"/>
        <v>39</v>
      </c>
      <c r="P386" s="332">
        <v>1</v>
      </c>
      <c r="Q386" s="287" t="s">
        <v>785</v>
      </c>
      <c r="R386" s="94">
        <f t="shared" si="15"/>
        <v>1</v>
      </c>
      <c r="S386" s="277" t="str">
        <f t="array" aca="1" ref="S386" ca="1">IF(ISNUMBER(R386),IF(R386=100%,"CUMPLIDA",IF(AND(ISNUMBER(N386),ISNUMBER(INDIRECT("FECHA_"&amp;$B386,1))), IF(N386&lt;=INDIRECT("FECHA_"&amp;$B386,1),"INCUMPLIDA","PROCESO"), "VERIFICAR FECHA")),"SIN VALOR AVANCE")</f>
        <v>CUMPLIDA</v>
      </c>
    </row>
    <row r="387" spans="1:19" ht="165.75">
      <c r="A387" s="282" t="s">
        <v>640</v>
      </c>
      <c r="B387" s="271" t="s">
        <v>31</v>
      </c>
      <c r="C387" s="514"/>
      <c r="D387" s="514"/>
      <c r="E387" s="515"/>
      <c r="F387" s="516"/>
      <c r="G387" s="515"/>
      <c r="H387" s="515"/>
      <c r="I387" s="260" t="s">
        <v>62</v>
      </c>
      <c r="J387" s="259" t="s">
        <v>63</v>
      </c>
      <c r="K387" s="259" t="s">
        <v>64</v>
      </c>
      <c r="L387" s="280">
        <v>1</v>
      </c>
      <c r="M387" s="281">
        <v>45323</v>
      </c>
      <c r="N387" s="281">
        <v>45747</v>
      </c>
      <c r="O387" s="275">
        <f t="shared" si="16"/>
        <v>60.571428571428569</v>
      </c>
      <c r="P387" s="332">
        <v>1</v>
      </c>
      <c r="Q387" s="287" t="s">
        <v>787</v>
      </c>
      <c r="R387" s="94">
        <f t="shared" si="15"/>
        <v>1</v>
      </c>
      <c r="S387" s="277" t="str">
        <f t="array" aca="1" ref="S387" ca="1">IF(ISNUMBER(R387),IF(R387=100%,"CUMPLIDA",IF(AND(ISNUMBER(N387),ISNUMBER(INDIRECT("FECHA_"&amp;$B387,1))), IF(N387&lt;=INDIRECT("FECHA_"&amp;$B387,1),"INCUMPLIDA","PROCESO"), "VERIFICAR FECHA")),"SIN VALOR AVANCE")</f>
        <v>CUMPLIDA</v>
      </c>
    </row>
    <row r="388" spans="1:19" ht="90.75">
      <c r="A388" s="282" t="s">
        <v>640</v>
      </c>
      <c r="B388" s="271" t="s">
        <v>31</v>
      </c>
      <c r="C388" s="514"/>
      <c r="D388" s="514"/>
      <c r="E388" s="515"/>
      <c r="F388" s="516"/>
      <c r="G388" s="515"/>
      <c r="H388" s="515"/>
      <c r="I388" s="260" t="s">
        <v>66</v>
      </c>
      <c r="J388" s="259" t="s">
        <v>66</v>
      </c>
      <c r="K388" s="259" t="s">
        <v>67</v>
      </c>
      <c r="L388" s="280">
        <v>1</v>
      </c>
      <c r="M388" s="281">
        <v>45323</v>
      </c>
      <c r="N388" s="281">
        <v>45747</v>
      </c>
      <c r="O388" s="275">
        <f t="shared" si="16"/>
        <v>60.571428571428569</v>
      </c>
      <c r="P388" s="332">
        <v>1</v>
      </c>
      <c r="Q388" s="287" t="s">
        <v>809</v>
      </c>
      <c r="R388" s="94">
        <f t="shared" si="15"/>
        <v>1</v>
      </c>
      <c r="S388" s="277" t="str">
        <f t="array" aca="1" ref="S388" ca="1">IF(ISNUMBER(R388),IF(R388=100%,"CUMPLIDA",IF(AND(ISNUMBER(N388),ISNUMBER(INDIRECT("FECHA_"&amp;$B388,1))), IF(N388&lt;=INDIRECT("FECHA_"&amp;$B388,1),"INCUMPLIDA","PROCESO"), "VERIFICAR FECHA")),"SIN VALOR AVANCE")</f>
        <v>CUMPLIDA</v>
      </c>
    </row>
    <row r="389" spans="1:19" ht="105.75">
      <c r="A389" s="282" t="s">
        <v>640</v>
      </c>
      <c r="B389" s="271" t="s">
        <v>31</v>
      </c>
      <c r="C389" s="514"/>
      <c r="D389" s="514"/>
      <c r="E389" s="515"/>
      <c r="F389" s="516"/>
      <c r="G389" s="515"/>
      <c r="H389" s="515"/>
      <c r="I389" s="260" t="s">
        <v>166</v>
      </c>
      <c r="J389" s="259" t="s">
        <v>167</v>
      </c>
      <c r="K389" s="259" t="s">
        <v>168</v>
      </c>
      <c r="L389" s="280">
        <v>1</v>
      </c>
      <c r="M389" s="281">
        <v>45231</v>
      </c>
      <c r="N389" s="281">
        <v>45747</v>
      </c>
      <c r="O389" s="275">
        <f t="shared" si="16"/>
        <v>73.714285714285708</v>
      </c>
      <c r="P389" s="332">
        <v>1</v>
      </c>
      <c r="Q389" s="259" t="s">
        <v>658</v>
      </c>
      <c r="R389" s="94">
        <f t="shared" si="15"/>
        <v>1</v>
      </c>
      <c r="S389" s="277" t="str">
        <f t="array" aca="1" ref="S389" ca="1">IF(ISNUMBER(R389),IF(R389=100%,"CUMPLIDA",IF(AND(ISNUMBER(N389),ISNUMBER(INDIRECT("FECHA_"&amp;$B389,1))), IF(N389&lt;=INDIRECT("FECHA_"&amp;$B389,1),"INCUMPLIDA","PROCESO"), "VERIFICAR FECHA")),"SIN VALOR AVANCE")</f>
        <v>CUMPLIDA</v>
      </c>
    </row>
    <row r="390" spans="1:19" ht="150.75">
      <c r="A390" s="282" t="s">
        <v>640</v>
      </c>
      <c r="B390" s="271" t="s">
        <v>31</v>
      </c>
      <c r="C390" s="514"/>
      <c r="D390" s="514"/>
      <c r="E390" s="515"/>
      <c r="F390" s="516"/>
      <c r="G390" s="515"/>
      <c r="H390" s="515"/>
      <c r="I390" s="260" t="s">
        <v>69</v>
      </c>
      <c r="J390" s="259" t="s">
        <v>69</v>
      </c>
      <c r="K390" s="259" t="s">
        <v>176</v>
      </c>
      <c r="L390" s="280">
        <v>1</v>
      </c>
      <c r="M390" s="281">
        <v>45323</v>
      </c>
      <c r="N390" s="281">
        <v>45747</v>
      </c>
      <c r="O390" s="275">
        <f t="shared" si="16"/>
        <v>60.571428571428569</v>
      </c>
      <c r="P390" s="332">
        <v>1</v>
      </c>
      <c r="Q390" s="287" t="s">
        <v>786</v>
      </c>
      <c r="R390" s="94">
        <f t="shared" si="15"/>
        <v>1</v>
      </c>
      <c r="S390" s="277" t="str">
        <f t="array" aca="1" ref="S390" ca="1">IF(ISNUMBER(R390),IF(R390=100%,"CUMPLIDA",IF(AND(ISNUMBER(N390),ISNUMBER(INDIRECT("FECHA_"&amp;$B390,1))), IF(N390&lt;=INDIRECT("FECHA_"&amp;$B390,1),"INCUMPLIDA","PROCESO"), "VERIFICAR FECHA")),"SIN VALOR AVANCE")</f>
        <v>CUMPLIDA</v>
      </c>
    </row>
    <row r="391" spans="1:19" ht="90.75">
      <c r="A391" s="282" t="s">
        <v>640</v>
      </c>
      <c r="B391" s="271" t="s">
        <v>31</v>
      </c>
      <c r="C391" s="514"/>
      <c r="D391" s="514"/>
      <c r="E391" s="515"/>
      <c r="F391" s="516"/>
      <c r="G391" s="515"/>
      <c r="H391" s="515"/>
      <c r="I391" s="260" t="s">
        <v>751</v>
      </c>
      <c r="J391" s="259" t="s">
        <v>751</v>
      </c>
      <c r="K391" s="259" t="s">
        <v>72</v>
      </c>
      <c r="L391" s="280">
        <v>1</v>
      </c>
      <c r="M391" s="281">
        <v>45231</v>
      </c>
      <c r="N391" s="281">
        <v>45747</v>
      </c>
      <c r="O391" s="275">
        <f t="shared" si="16"/>
        <v>73.714285714285708</v>
      </c>
      <c r="P391" s="332">
        <v>1</v>
      </c>
      <c r="Q391" s="287" t="s">
        <v>809</v>
      </c>
      <c r="R391" s="94">
        <f t="shared" si="15"/>
        <v>1</v>
      </c>
      <c r="S391" s="277" t="str">
        <f t="array" aca="1" ref="S391" ca="1">IF(ISNUMBER(R391),IF(R391=100%,"CUMPLIDA",IF(AND(ISNUMBER(N391),ISNUMBER(INDIRECT("FECHA_"&amp;$B391,1))), IF(N391&lt;=INDIRECT("FECHA_"&amp;$B391,1),"INCUMPLIDA","PROCESO"), "VERIFICAR FECHA")),"SIN VALOR AVANCE")</f>
        <v>CUMPLIDA</v>
      </c>
    </row>
    <row r="392" spans="1:19" ht="225.75">
      <c r="A392" s="282" t="s">
        <v>640</v>
      </c>
      <c r="B392" s="271" t="s">
        <v>31</v>
      </c>
      <c r="C392" s="514"/>
      <c r="D392" s="514"/>
      <c r="E392" s="515"/>
      <c r="F392" s="516"/>
      <c r="G392" s="515"/>
      <c r="H392" s="515"/>
      <c r="I392" s="260" t="s">
        <v>752</v>
      </c>
      <c r="J392" s="259" t="s">
        <v>752</v>
      </c>
      <c r="K392" s="259" t="s">
        <v>659</v>
      </c>
      <c r="L392" s="280">
        <v>1</v>
      </c>
      <c r="M392" s="281">
        <v>45231</v>
      </c>
      <c r="N392" s="281">
        <v>45808</v>
      </c>
      <c r="O392" s="275">
        <f t="shared" si="16"/>
        <v>82.428571428571431</v>
      </c>
      <c r="P392" s="332">
        <v>1</v>
      </c>
      <c r="Q392" s="287" t="s">
        <v>794</v>
      </c>
      <c r="R392" s="94">
        <f t="shared" si="15"/>
        <v>1</v>
      </c>
      <c r="S392" s="277" t="str">
        <f t="array" aca="1" ref="S392" ca="1">IF(ISNUMBER(R392),IF(R392=100%,"CUMPLIDA",IF(AND(ISNUMBER(N392),ISNUMBER(INDIRECT("FECHA_"&amp;$B392,1))), IF(N392&lt;=INDIRECT("FECHA_"&amp;$B392,1),"INCUMPLIDA","PROCESO"), "VERIFICAR FECHA")),"SIN VALOR AVANCE")</f>
        <v>CUMPLIDA</v>
      </c>
    </row>
    <row r="393" spans="1:19" ht="195.75">
      <c r="A393" s="282" t="s">
        <v>640</v>
      </c>
      <c r="B393" s="271" t="s">
        <v>31</v>
      </c>
      <c r="C393" s="514"/>
      <c r="D393" s="514"/>
      <c r="E393" s="515"/>
      <c r="F393" s="516"/>
      <c r="G393" s="515"/>
      <c r="H393" s="515"/>
      <c r="I393" s="260" t="s">
        <v>75</v>
      </c>
      <c r="J393" s="259" t="s">
        <v>76</v>
      </c>
      <c r="K393" s="259" t="s">
        <v>77</v>
      </c>
      <c r="L393" s="280">
        <v>7</v>
      </c>
      <c r="M393" s="281">
        <v>46024</v>
      </c>
      <c r="N393" s="281">
        <v>46660</v>
      </c>
      <c r="O393" s="275">
        <f t="shared" si="16"/>
        <v>90.857142857142861</v>
      </c>
      <c r="P393" s="332">
        <v>0</v>
      </c>
      <c r="Q393" s="287" t="s">
        <v>810</v>
      </c>
      <c r="R393" s="94">
        <f t="shared" si="15"/>
        <v>0</v>
      </c>
      <c r="S393" s="277" t="str">
        <f t="array" aca="1" ref="S393" ca="1">IF(ISNUMBER(R393),IF(R393=100%,"CUMPLIDA",IF(AND(ISNUMBER(N393),ISNUMBER(INDIRECT("FECHA_"&amp;$B393,1))), IF(N393&lt;=INDIRECT("FECHA_"&amp;$B393,1),"INCUMPLIDA","PROCESO"), "VERIFICAR FECHA")),"SIN VALOR AVANCE")</f>
        <v>PROCESO</v>
      </c>
    </row>
    <row r="394" spans="1:19" ht="150.75">
      <c r="A394" s="282" t="s">
        <v>640</v>
      </c>
      <c r="B394" s="271" t="s">
        <v>31</v>
      </c>
      <c r="C394" s="514"/>
      <c r="D394" s="514"/>
      <c r="E394" s="515"/>
      <c r="F394" s="516"/>
      <c r="G394" s="515"/>
      <c r="H394" s="515"/>
      <c r="I394" s="260" t="s">
        <v>79</v>
      </c>
      <c r="J394" s="259" t="s">
        <v>80</v>
      </c>
      <c r="K394" s="259" t="s">
        <v>81</v>
      </c>
      <c r="L394" s="280">
        <v>1</v>
      </c>
      <c r="M394" s="281">
        <v>46024</v>
      </c>
      <c r="N394" s="281">
        <v>46660</v>
      </c>
      <c r="O394" s="275">
        <f t="shared" si="16"/>
        <v>90.857142857142861</v>
      </c>
      <c r="P394" s="332">
        <v>0</v>
      </c>
      <c r="Q394" s="287" t="s">
        <v>795</v>
      </c>
      <c r="R394" s="94">
        <f t="shared" si="15"/>
        <v>0</v>
      </c>
      <c r="S394" s="277" t="str">
        <f t="array" aca="1" ref="S394" ca="1">IF(ISNUMBER(R394),IF(R394=100%,"CUMPLIDA",IF(AND(ISNUMBER(N394),ISNUMBER(INDIRECT("FECHA_"&amp;$B394,1))), IF(N394&lt;=INDIRECT("FECHA_"&amp;$B394,1),"INCUMPLIDA","PROCESO"), "VERIFICAR FECHA")),"SIN VALOR AVANCE")</f>
        <v>PROCESO</v>
      </c>
    </row>
    <row r="395" spans="1:19" ht="285.75">
      <c r="A395" s="282" t="s">
        <v>640</v>
      </c>
      <c r="B395" s="271" t="s">
        <v>31</v>
      </c>
      <c r="C395" s="514"/>
      <c r="D395" s="514"/>
      <c r="E395" s="515"/>
      <c r="F395" s="516"/>
      <c r="G395" s="515"/>
      <c r="H395" s="515"/>
      <c r="I395" s="260" t="s">
        <v>82</v>
      </c>
      <c r="J395" s="259" t="s">
        <v>83</v>
      </c>
      <c r="K395" s="259" t="s">
        <v>84</v>
      </c>
      <c r="L395" s="280">
        <v>2</v>
      </c>
      <c r="M395" s="281">
        <v>46024</v>
      </c>
      <c r="N395" s="281">
        <v>46660</v>
      </c>
      <c r="O395" s="275">
        <f t="shared" si="16"/>
        <v>90.857142857142861</v>
      </c>
      <c r="P395" s="332">
        <v>0</v>
      </c>
      <c r="Q395" s="287" t="s">
        <v>766</v>
      </c>
      <c r="R395" s="94">
        <f t="shared" si="15"/>
        <v>0</v>
      </c>
      <c r="S395" s="277" t="str">
        <f t="array" aca="1" ref="S395" ca="1">IF(ISNUMBER(R395),IF(R395=100%,"CUMPLIDA",IF(AND(ISNUMBER(N395),ISNUMBER(INDIRECT("FECHA_"&amp;$B395,1))), IF(N395&lt;=INDIRECT("FECHA_"&amp;$B395,1),"INCUMPLIDA","PROCESO"), "VERIFICAR FECHA")),"SIN VALOR AVANCE")</f>
        <v>PROCESO</v>
      </c>
    </row>
    <row r="396" spans="1:19" ht="315.75">
      <c r="A396" s="282" t="s">
        <v>640</v>
      </c>
      <c r="B396" s="271" t="s">
        <v>31</v>
      </c>
      <c r="C396" s="514" t="s">
        <v>811</v>
      </c>
      <c r="D396" s="514" t="s">
        <v>768</v>
      </c>
      <c r="E396" s="515" t="s">
        <v>812</v>
      </c>
      <c r="F396" s="516"/>
      <c r="G396" s="515"/>
      <c r="H396" s="572" t="s">
        <v>813</v>
      </c>
      <c r="I396" s="517" t="s">
        <v>771</v>
      </c>
      <c r="J396" s="288" t="s">
        <v>772</v>
      </c>
      <c r="K396" s="259" t="s">
        <v>773</v>
      </c>
      <c r="L396" s="274">
        <v>1</v>
      </c>
      <c r="M396" s="261">
        <v>45078</v>
      </c>
      <c r="N396" s="261">
        <v>45869</v>
      </c>
      <c r="O396" s="275">
        <f t="shared" si="16"/>
        <v>113</v>
      </c>
      <c r="P396" s="332">
        <v>1</v>
      </c>
      <c r="Q396" s="259" t="s">
        <v>774</v>
      </c>
      <c r="R396" s="94">
        <f t="shared" si="15"/>
        <v>1</v>
      </c>
      <c r="S396" s="277" t="str">
        <f t="array" aca="1" ref="S396" ca="1">IF(ISNUMBER(R396),IF(R396=100%,"CUMPLIDA",IF(AND(ISNUMBER(N396),ISNUMBER(INDIRECT("FECHA_"&amp;$B396,1))), IF(N396&lt;=INDIRECT("FECHA_"&amp;$B396,1),"INCUMPLIDA","PROCESO"), "VERIFICAR FECHA")),"SIN VALOR AVANCE")</f>
        <v>CUMPLIDA</v>
      </c>
    </row>
    <row r="397" spans="1:19" ht="255.75">
      <c r="A397" s="282" t="s">
        <v>640</v>
      </c>
      <c r="B397" s="271" t="s">
        <v>31</v>
      </c>
      <c r="C397" s="514"/>
      <c r="D397" s="514"/>
      <c r="E397" s="515"/>
      <c r="F397" s="516"/>
      <c r="G397" s="515"/>
      <c r="H397" s="572"/>
      <c r="I397" s="517"/>
      <c r="J397" s="259" t="s">
        <v>775</v>
      </c>
      <c r="K397" s="259" t="s">
        <v>776</v>
      </c>
      <c r="L397" s="274">
        <v>1</v>
      </c>
      <c r="M397" s="261">
        <v>46204</v>
      </c>
      <c r="N397" s="315">
        <v>46446</v>
      </c>
      <c r="O397" s="275">
        <f t="shared" si="16"/>
        <v>34.571428571428569</v>
      </c>
      <c r="P397" s="332">
        <v>0.22</v>
      </c>
      <c r="Q397" s="259" t="s">
        <v>777</v>
      </c>
      <c r="R397" s="94">
        <f t="shared" si="15"/>
        <v>0.22</v>
      </c>
      <c r="S397" s="277" t="str">
        <f t="array" aca="1" ref="S397" ca="1">IF(ISNUMBER(R397),IF(R397=100%,"CUMPLIDA",IF(AND(ISNUMBER(N397),ISNUMBER(INDIRECT("FECHA_"&amp;$B397,1))), IF(N397&lt;=INDIRECT("FECHA_"&amp;$B397,1),"INCUMPLIDA","PROCESO"), "VERIFICAR FECHA")),"SIN VALOR AVANCE")</f>
        <v>PROCESO</v>
      </c>
    </row>
    <row r="398" spans="1:19" ht="270.75">
      <c r="A398" s="282" t="s">
        <v>640</v>
      </c>
      <c r="B398" s="271" t="s">
        <v>31</v>
      </c>
      <c r="C398" s="514"/>
      <c r="D398" s="514"/>
      <c r="E398" s="515"/>
      <c r="F398" s="516"/>
      <c r="G398" s="515"/>
      <c r="H398" s="572"/>
      <c r="I398" s="517"/>
      <c r="J398" s="288" t="s">
        <v>778</v>
      </c>
      <c r="K398" s="259" t="s">
        <v>779</v>
      </c>
      <c r="L398" s="274">
        <v>1</v>
      </c>
      <c r="M398" s="261">
        <v>45597</v>
      </c>
      <c r="N398" s="261">
        <v>45716</v>
      </c>
      <c r="O398" s="275">
        <f t="shared" si="16"/>
        <v>17</v>
      </c>
      <c r="P398" s="332">
        <v>1</v>
      </c>
      <c r="Q398" s="259" t="s">
        <v>780</v>
      </c>
      <c r="R398" s="94">
        <f t="shared" si="15"/>
        <v>1</v>
      </c>
      <c r="S398" s="277" t="str">
        <f t="array" aca="1" ref="S398" ca="1">IF(ISNUMBER(R398),IF(R398=100%,"CUMPLIDA",IF(AND(ISNUMBER(N398),ISNUMBER(INDIRECT("FECHA_"&amp;$B398,1))), IF(N398&lt;=INDIRECT("FECHA_"&amp;$B398,1),"INCUMPLIDA","PROCESO"), "VERIFICAR FECHA")),"SIN VALOR AVANCE")</f>
        <v>CUMPLIDA</v>
      </c>
    </row>
    <row r="399" spans="1:19" ht="255.75">
      <c r="A399" s="282" t="s">
        <v>640</v>
      </c>
      <c r="B399" s="271" t="s">
        <v>31</v>
      </c>
      <c r="C399" s="514" t="s">
        <v>814</v>
      </c>
      <c r="D399" s="514" t="s">
        <v>815</v>
      </c>
      <c r="E399" s="515" t="s">
        <v>816</v>
      </c>
      <c r="F399" s="516"/>
      <c r="G399" s="515"/>
      <c r="H399" s="515" t="s">
        <v>817</v>
      </c>
      <c r="I399" s="260" t="s">
        <v>745</v>
      </c>
      <c r="J399" s="313" t="s">
        <v>649</v>
      </c>
      <c r="K399" s="259" t="s">
        <v>650</v>
      </c>
      <c r="L399" s="274">
        <v>1</v>
      </c>
      <c r="M399" s="261">
        <v>44044</v>
      </c>
      <c r="N399" s="261">
        <v>44196</v>
      </c>
      <c r="O399" s="275">
        <f t="shared" si="16"/>
        <v>21.714285714285715</v>
      </c>
      <c r="P399" s="332">
        <v>1</v>
      </c>
      <c r="Q399" s="259" t="s">
        <v>818</v>
      </c>
      <c r="R399" s="94">
        <f t="shared" si="15"/>
        <v>1</v>
      </c>
      <c r="S399" s="277" t="str">
        <f t="array" aca="1" ref="S399" ca="1">IF(ISNUMBER(R399),IF(R399=100%,"CUMPLIDA",IF(AND(ISNUMBER(N399),ISNUMBER(INDIRECT("FECHA_"&amp;$B399,1))), IF(N399&lt;=INDIRECT("FECHA_"&amp;$B399,1),"INCUMPLIDA","PROCESO"), "VERIFICAR FECHA")),"SIN VALOR AVANCE")</f>
        <v>CUMPLIDA</v>
      </c>
    </row>
    <row r="400" spans="1:19" ht="75.75">
      <c r="A400" s="282" t="s">
        <v>640</v>
      </c>
      <c r="B400" s="271" t="s">
        <v>31</v>
      </c>
      <c r="C400" s="514"/>
      <c r="D400" s="514"/>
      <c r="E400" s="515"/>
      <c r="F400" s="516"/>
      <c r="G400" s="515"/>
      <c r="H400" s="515"/>
      <c r="I400" s="482" t="s">
        <v>745</v>
      </c>
      <c r="J400" s="259" t="s">
        <v>652</v>
      </c>
      <c r="K400" s="259" t="s">
        <v>653</v>
      </c>
      <c r="L400" s="280">
        <v>1</v>
      </c>
      <c r="M400" s="261">
        <v>45231</v>
      </c>
      <c r="N400" s="261">
        <v>45504</v>
      </c>
      <c r="O400" s="275">
        <f t="shared" si="16"/>
        <v>39</v>
      </c>
      <c r="P400" s="332">
        <v>1</v>
      </c>
      <c r="Q400" s="287" t="s">
        <v>747</v>
      </c>
      <c r="R400" s="94">
        <f t="shared" si="15"/>
        <v>1</v>
      </c>
      <c r="S400" s="277" t="str">
        <f t="array" aca="1" ref="S400" ca="1">IF(ISNUMBER(R400),IF(R400=100%,"CUMPLIDA",IF(AND(ISNUMBER(N400),ISNUMBER(INDIRECT("FECHA_"&amp;$B400,1))), IF(N400&lt;=INDIRECT("FECHA_"&amp;$B400,1),"INCUMPLIDA","PROCESO"), "VERIFICAR FECHA")),"SIN VALOR AVANCE")</f>
        <v>CUMPLIDA</v>
      </c>
    </row>
    <row r="401" spans="1:19" ht="315.75">
      <c r="A401" s="282" t="s">
        <v>640</v>
      </c>
      <c r="B401" s="271" t="s">
        <v>31</v>
      </c>
      <c r="C401" s="514"/>
      <c r="D401" s="514"/>
      <c r="E401" s="515"/>
      <c r="F401" s="516"/>
      <c r="G401" s="515"/>
      <c r="H401" s="515"/>
      <c r="I401" s="482"/>
      <c r="J401" s="259" t="s">
        <v>655</v>
      </c>
      <c r="K401" s="259" t="s">
        <v>656</v>
      </c>
      <c r="L401" s="280">
        <v>1</v>
      </c>
      <c r="M401" s="261">
        <v>45231</v>
      </c>
      <c r="N401" s="261">
        <v>45504</v>
      </c>
      <c r="O401" s="275">
        <f t="shared" si="16"/>
        <v>39</v>
      </c>
      <c r="P401" s="332">
        <v>1</v>
      </c>
      <c r="Q401" s="287" t="s">
        <v>785</v>
      </c>
      <c r="R401" s="94">
        <f t="shared" si="15"/>
        <v>1</v>
      </c>
      <c r="S401" s="277" t="str">
        <f t="array" aca="1" ref="S401" ca="1">IF(ISNUMBER(R401),IF(R401=100%,"CUMPLIDA",IF(AND(ISNUMBER(N401),ISNUMBER(INDIRECT("FECHA_"&amp;$B401,1))), IF(N401&lt;=INDIRECT("FECHA_"&amp;$B401,1),"INCUMPLIDA","PROCESO"), "VERIFICAR FECHA")),"SIN VALOR AVANCE")</f>
        <v>CUMPLIDA</v>
      </c>
    </row>
    <row r="402" spans="1:19" ht="150.75">
      <c r="A402" s="282" t="s">
        <v>640</v>
      </c>
      <c r="B402" s="271" t="s">
        <v>31</v>
      </c>
      <c r="C402" s="514"/>
      <c r="D402" s="514"/>
      <c r="E402" s="515"/>
      <c r="F402" s="516"/>
      <c r="G402" s="515"/>
      <c r="H402" s="515"/>
      <c r="I402" s="260" t="s">
        <v>62</v>
      </c>
      <c r="J402" s="259" t="s">
        <v>63</v>
      </c>
      <c r="K402" s="259" t="s">
        <v>64</v>
      </c>
      <c r="L402" s="280">
        <v>1</v>
      </c>
      <c r="M402" s="281">
        <v>45323</v>
      </c>
      <c r="N402" s="281">
        <v>45747</v>
      </c>
      <c r="O402" s="275">
        <f t="shared" si="16"/>
        <v>60.571428571428569</v>
      </c>
      <c r="P402" s="332">
        <v>1</v>
      </c>
      <c r="Q402" s="287" t="s">
        <v>786</v>
      </c>
      <c r="R402" s="94">
        <f t="shared" si="15"/>
        <v>1</v>
      </c>
      <c r="S402" s="277" t="str">
        <f t="array" aca="1" ref="S402" ca="1">IF(ISNUMBER(R402),IF(R402=100%,"CUMPLIDA",IF(AND(ISNUMBER(N402),ISNUMBER(INDIRECT("FECHA_"&amp;$B402,1))), IF(N402&lt;=INDIRECT("FECHA_"&amp;$B402,1),"INCUMPLIDA","PROCESO"), "VERIFICAR FECHA")),"SIN VALOR AVANCE")</f>
        <v>CUMPLIDA</v>
      </c>
    </row>
    <row r="403" spans="1:19" ht="90.75">
      <c r="A403" s="282" t="s">
        <v>640</v>
      </c>
      <c r="B403" s="271" t="s">
        <v>31</v>
      </c>
      <c r="C403" s="514"/>
      <c r="D403" s="514"/>
      <c r="E403" s="515"/>
      <c r="F403" s="516"/>
      <c r="G403" s="515"/>
      <c r="H403" s="515"/>
      <c r="I403" s="260" t="s">
        <v>66</v>
      </c>
      <c r="J403" s="259" t="s">
        <v>66</v>
      </c>
      <c r="K403" s="259" t="s">
        <v>67</v>
      </c>
      <c r="L403" s="280">
        <v>1</v>
      </c>
      <c r="M403" s="281">
        <v>45323</v>
      </c>
      <c r="N403" s="281">
        <v>45747</v>
      </c>
      <c r="O403" s="275">
        <f t="shared" si="16"/>
        <v>60.571428571428569</v>
      </c>
      <c r="P403" s="332">
        <v>1</v>
      </c>
      <c r="Q403" s="287" t="s">
        <v>809</v>
      </c>
      <c r="R403" s="94">
        <f t="shared" si="15"/>
        <v>1</v>
      </c>
      <c r="S403" s="277" t="str">
        <f t="array" aca="1" ref="S403" ca="1">IF(ISNUMBER(R403),IF(R403=100%,"CUMPLIDA",IF(AND(ISNUMBER(N403),ISNUMBER(INDIRECT("FECHA_"&amp;$B403,1))), IF(N403&lt;=INDIRECT("FECHA_"&amp;$B403,1),"INCUMPLIDA","PROCESO"), "VERIFICAR FECHA")),"SIN VALOR AVANCE")</f>
        <v>CUMPLIDA</v>
      </c>
    </row>
    <row r="404" spans="1:19" ht="105.75">
      <c r="A404" s="282" t="s">
        <v>640</v>
      </c>
      <c r="B404" s="271" t="s">
        <v>31</v>
      </c>
      <c r="C404" s="514"/>
      <c r="D404" s="514"/>
      <c r="E404" s="515"/>
      <c r="F404" s="516"/>
      <c r="G404" s="515"/>
      <c r="H404" s="515"/>
      <c r="I404" s="260" t="s">
        <v>166</v>
      </c>
      <c r="J404" s="259" t="s">
        <v>167</v>
      </c>
      <c r="K404" s="259" t="s">
        <v>168</v>
      </c>
      <c r="L404" s="280">
        <v>1</v>
      </c>
      <c r="M404" s="281">
        <v>45231</v>
      </c>
      <c r="N404" s="281">
        <v>45747</v>
      </c>
      <c r="O404" s="275">
        <f t="shared" si="16"/>
        <v>73.714285714285708</v>
      </c>
      <c r="P404" s="332">
        <v>1</v>
      </c>
      <c r="Q404" s="259" t="s">
        <v>658</v>
      </c>
      <c r="R404" s="94">
        <f t="shared" si="15"/>
        <v>1</v>
      </c>
      <c r="S404" s="277" t="str">
        <f t="array" aca="1" ref="S404" ca="1">IF(ISNUMBER(R404),IF(R404=100%,"CUMPLIDA",IF(AND(ISNUMBER(N404),ISNUMBER(INDIRECT("FECHA_"&amp;$B404,1))), IF(N404&lt;=INDIRECT("FECHA_"&amp;$B404,1),"INCUMPLIDA","PROCESO"), "VERIFICAR FECHA")),"SIN VALOR AVANCE")</f>
        <v>CUMPLIDA</v>
      </c>
    </row>
    <row r="405" spans="1:19" ht="150.75">
      <c r="A405" s="282" t="s">
        <v>640</v>
      </c>
      <c r="B405" s="271" t="s">
        <v>31</v>
      </c>
      <c r="C405" s="514"/>
      <c r="D405" s="514"/>
      <c r="E405" s="515"/>
      <c r="F405" s="516"/>
      <c r="G405" s="515"/>
      <c r="H405" s="515"/>
      <c r="I405" s="260" t="s">
        <v>69</v>
      </c>
      <c r="J405" s="259" t="s">
        <v>69</v>
      </c>
      <c r="K405" s="259" t="s">
        <v>176</v>
      </c>
      <c r="L405" s="280">
        <v>1</v>
      </c>
      <c r="M405" s="281">
        <v>45323</v>
      </c>
      <c r="N405" s="281">
        <v>45747</v>
      </c>
      <c r="O405" s="275">
        <f t="shared" si="16"/>
        <v>60.571428571428569</v>
      </c>
      <c r="P405" s="332">
        <v>1</v>
      </c>
      <c r="Q405" s="287" t="s">
        <v>786</v>
      </c>
      <c r="R405" s="94">
        <f t="shared" si="15"/>
        <v>1</v>
      </c>
      <c r="S405" s="277" t="str">
        <f t="array" aca="1" ref="S405" ca="1">IF(ISNUMBER(R405),IF(R405=100%,"CUMPLIDA",IF(AND(ISNUMBER(N405),ISNUMBER(INDIRECT("FECHA_"&amp;$B405,1))), IF(N405&lt;=INDIRECT("FECHA_"&amp;$B405,1),"INCUMPLIDA","PROCESO"), "VERIFICAR FECHA")),"SIN VALOR AVANCE")</f>
        <v>CUMPLIDA</v>
      </c>
    </row>
    <row r="406" spans="1:19" ht="90.75">
      <c r="A406" s="282" t="s">
        <v>640</v>
      </c>
      <c r="B406" s="271" t="s">
        <v>31</v>
      </c>
      <c r="C406" s="514"/>
      <c r="D406" s="514"/>
      <c r="E406" s="515"/>
      <c r="F406" s="516"/>
      <c r="G406" s="515"/>
      <c r="H406" s="515"/>
      <c r="I406" s="260" t="s">
        <v>751</v>
      </c>
      <c r="J406" s="259" t="s">
        <v>751</v>
      </c>
      <c r="K406" s="259" t="s">
        <v>72</v>
      </c>
      <c r="L406" s="280">
        <v>1</v>
      </c>
      <c r="M406" s="281">
        <v>45231</v>
      </c>
      <c r="N406" s="281">
        <v>45747</v>
      </c>
      <c r="O406" s="275">
        <f t="shared" si="16"/>
        <v>73.714285714285708</v>
      </c>
      <c r="P406" s="332">
        <v>1</v>
      </c>
      <c r="Q406" s="287" t="s">
        <v>809</v>
      </c>
      <c r="R406" s="94">
        <f t="shared" si="15"/>
        <v>1</v>
      </c>
      <c r="S406" s="277" t="str">
        <f t="array" aca="1" ref="S406" ca="1">IF(ISNUMBER(R406),IF(R406=100%,"CUMPLIDA",IF(AND(ISNUMBER(N406),ISNUMBER(INDIRECT("FECHA_"&amp;$B406,1))), IF(N406&lt;=INDIRECT("FECHA_"&amp;$B406,1),"INCUMPLIDA","PROCESO"), "VERIFICAR FECHA")),"SIN VALOR AVANCE")</f>
        <v>CUMPLIDA</v>
      </c>
    </row>
    <row r="407" spans="1:19" ht="240.75">
      <c r="A407" s="282" t="s">
        <v>640</v>
      </c>
      <c r="B407" s="271" t="s">
        <v>31</v>
      </c>
      <c r="C407" s="514"/>
      <c r="D407" s="514"/>
      <c r="E407" s="515"/>
      <c r="F407" s="516"/>
      <c r="G407" s="515"/>
      <c r="H407" s="515"/>
      <c r="I407" s="260" t="s">
        <v>752</v>
      </c>
      <c r="J407" s="259" t="s">
        <v>752</v>
      </c>
      <c r="K407" s="259" t="s">
        <v>659</v>
      </c>
      <c r="L407" s="280">
        <v>1</v>
      </c>
      <c r="M407" s="281">
        <v>45231</v>
      </c>
      <c r="N407" s="281">
        <v>45808</v>
      </c>
      <c r="O407" s="275">
        <f t="shared" si="16"/>
        <v>82.428571428571431</v>
      </c>
      <c r="P407" s="332">
        <v>1</v>
      </c>
      <c r="Q407" s="287" t="s">
        <v>763</v>
      </c>
      <c r="R407" s="94">
        <f t="shared" si="15"/>
        <v>1</v>
      </c>
      <c r="S407" s="277" t="str">
        <f t="array" aca="1" ref="S407" ca="1">IF(ISNUMBER(R407),IF(R407=100%,"CUMPLIDA",IF(AND(ISNUMBER(N407),ISNUMBER(INDIRECT("FECHA_"&amp;$B407,1))), IF(N407&lt;=INDIRECT("FECHA_"&amp;$B407,1),"INCUMPLIDA","PROCESO"), "VERIFICAR FECHA")),"SIN VALOR AVANCE")</f>
        <v>CUMPLIDA</v>
      </c>
    </row>
    <row r="408" spans="1:19" ht="180.75">
      <c r="A408" s="282" t="s">
        <v>640</v>
      </c>
      <c r="B408" s="271" t="s">
        <v>31</v>
      </c>
      <c r="C408" s="514"/>
      <c r="D408" s="514"/>
      <c r="E408" s="515"/>
      <c r="F408" s="516"/>
      <c r="G408" s="515"/>
      <c r="H408" s="515"/>
      <c r="I408" s="260" t="s">
        <v>75</v>
      </c>
      <c r="J408" s="259" t="s">
        <v>76</v>
      </c>
      <c r="K408" s="259" t="s">
        <v>77</v>
      </c>
      <c r="L408" s="280">
        <v>7</v>
      </c>
      <c r="M408" s="281">
        <v>46024</v>
      </c>
      <c r="N408" s="281">
        <v>46660</v>
      </c>
      <c r="O408" s="275">
        <f t="shared" si="16"/>
        <v>90.857142857142861</v>
      </c>
      <c r="P408" s="332">
        <v>0</v>
      </c>
      <c r="Q408" s="287" t="s">
        <v>788</v>
      </c>
      <c r="R408" s="94">
        <f t="shared" si="15"/>
        <v>0</v>
      </c>
      <c r="S408" s="277" t="str">
        <f t="array" aca="1" ref="S408" ca="1">IF(ISNUMBER(R408),IF(R408=100%,"CUMPLIDA",IF(AND(ISNUMBER(N408),ISNUMBER(INDIRECT("FECHA_"&amp;$B408,1))), IF(N408&lt;=INDIRECT("FECHA_"&amp;$B408,1),"INCUMPLIDA","PROCESO"), "VERIFICAR FECHA")),"SIN VALOR AVANCE")</f>
        <v>PROCESO</v>
      </c>
    </row>
    <row r="409" spans="1:19" ht="165.75">
      <c r="A409" s="282" t="s">
        <v>640</v>
      </c>
      <c r="B409" s="271" t="s">
        <v>31</v>
      </c>
      <c r="C409" s="514"/>
      <c r="D409" s="514"/>
      <c r="E409" s="515"/>
      <c r="F409" s="516"/>
      <c r="G409" s="515"/>
      <c r="H409" s="515"/>
      <c r="I409" s="260" t="s">
        <v>79</v>
      </c>
      <c r="J409" s="259" t="s">
        <v>80</v>
      </c>
      <c r="K409" s="259" t="s">
        <v>81</v>
      </c>
      <c r="L409" s="280">
        <v>1</v>
      </c>
      <c r="M409" s="281">
        <v>46024</v>
      </c>
      <c r="N409" s="281">
        <v>46660</v>
      </c>
      <c r="O409" s="275">
        <f t="shared" si="16"/>
        <v>90.857142857142861</v>
      </c>
      <c r="P409" s="332">
        <v>0</v>
      </c>
      <c r="Q409" s="287" t="s">
        <v>765</v>
      </c>
      <c r="R409" s="94">
        <f t="shared" si="15"/>
        <v>0</v>
      </c>
      <c r="S409" s="277" t="str">
        <f t="array" aca="1" ref="S409" ca="1">IF(ISNUMBER(R409),IF(R409=100%,"CUMPLIDA",IF(AND(ISNUMBER(N409),ISNUMBER(INDIRECT("FECHA_"&amp;$B409,1))), IF(N409&lt;=INDIRECT("FECHA_"&amp;$B409,1),"INCUMPLIDA","PROCESO"), "VERIFICAR FECHA")),"SIN VALOR AVANCE")</f>
        <v>PROCESO</v>
      </c>
    </row>
    <row r="410" spans="1:19" ht="285.75">
      <c r="A410" s="282" t="s">
        <v>640</v>
      </c>
      <c r="B410" s="271" t="s">
        <v>31</v>
      </c>
      <c r="C410" s="514"/>
      <c r="D410" s="514"/>
      <c r="E410" s="515"/>
      <c r="F410" s="516"/>
      <c r="G410" s="515"/>
      <c r="H410" s="515"/>
      <c r="I410" s="260" t="s">
        <v>82</v>
      </c>
      <c r="J410" s="259" t="s">
        <v>83</v>
      </c>
      <c r="K410" s="259" t="s">
        <v>84</v>
      </c>
      <c r="L410" s="280">
        <v>2</v>
      </c>
      <c r="M410" s="281">
        <v>46024</v>
      </c>
      <c r="N410" s="281">
        <v>46660</v>
      </c>
      <c r="O410" s="275">
        <f t="shared" si="16"/>
        <v>90.857142857142861</v>
      </c>
      <c r="P410" s="332">
        <v>0</v>
      </c>
      <c r="Q410" s="287" t="s">
        <v>766</v>
      </c>
      <c r="R410" s="94">
        <f t="shared" si="15"/>
        <v>0</v>
      </c>
      <c r="S410" s="277" t="str">
        <f t="array" aca="1" ref="S410" ca="1">IF(ISNUMBER(R410),IF(R410=100%,"CUMPLIDA",IF(AND(ISNUMBER(N410),ISNUMBER(INDIRECT("FECHA_"&amp;$B410,1))), IF(N410&lt;=INDIRECT("FECHA_"&amp;$B410,1),"INCUMPLIDA","PROCESO"), "VERIFICAR FECHA")),"SIN VALOR AVANCE")</f>
        <v>PROCESO</v>
      </c>
    </row>
    <row r="411" spans="1:19" ht="270.75">
      <c r="A411" s="282" t="s">
        <v>640</v>
      </c>
      <c r="B411" s="271" t="s">
        <v>31</v>
      </c>
      <c r="C411" s="514" t="s">
        <v>819</v>
      </c>
      <c r="D411" s="514" t="s">
        <v>820</v>
      </c>
      <c r="E411" s="515" t="s">
        <v>821</v>
      </c>
      <c r="F411" s="516"/>
      <c r="G411" s="515"/>
      <c r="H411" s="515" t="s">
        <v>822</v>
      </c>
      <c r="I411" s="260" t="s">
        <v>745</v>
      </c>
      <c r="J411" s="313" t="s">
        <v>649</v>
      </c>
      <c r="K411" s="259" t="s">
        <v>650</v>
      </c>
      <c r="L411" s="274">
        <v>1</v>
      </c>
      <c r="M411" s="261">
        <v>44044</v>
      </c>
      <c r="N411" s="261">
        <v>44196</v>
      </c>
      <c r="O411" s="275">
        <f t="shared" si="16"/>
        <v>21.714285714285715</v>
      </c>
      <c r="P411" s="332">
        <v>1</v>
      </c>
      <c r="Q411" s="259" t="s">
        <v>823</v>
      </c>
      <c r="R411" s="94">
        <f t="shared" si="15"/>
        <v>1</v>
      </c>
      <c r="S411" s="277" t="str">
        <f t="array" aca="1" ref="S411" ca="1">IF(ISNUMBER(R411),IF(R411=100%,"CUMPLIDA",IF(AND(ISNUMBER(N411),ISNUMBER(INDIRECT("FECHA_"&amp;$B411,1))), IF(N411&lt;=INDIRECT("FECHA_"&amp;$B411,1),"INCUMPLIDA","PROCESO"), "VERIFICAR FECHA")),"SIN VALOR AVANCE")</f>
        <v>CUMPLIDA</v>
      </c>
    </row>
    <row r="412" spans="1:19" ht="75.75">
      <c r="A412" s="282" t="s">
        <v>640</v>
      </c>
      <c r="B412" s="271" t="s">
        <v>31</v>
      </c>
      <c r="C412" s="514"/>
      <c r="D412" s="514"/>
      <c r="E412" s="515"/>
      <c r="F412" s="516"/>
      <c r="G412" s="515"/>
      <c r="H412" s="515"/>
      <c r="I412" s="482" t="s">
        <v>745</v>
      </c>
      <c r="J412" s="259" t="s">
        <v>652</v>
      </c>
      <c r="K412" s="259" t="s">
        <v>653</v>
      </c>
      <c r="L412" s="280">
        <v>1</v>
      </c>
      <c r="M412" s="261">
        <v>45231</v>
      </c>
      <c r="N412" s="261">
        <v>45504</v>
      </c>
      <c r="O412" s="275">
        <f t="shared" si="16"/>
        <v>39</v>
      </c>
      <c r="P412" s="332">
        <v>1</v>
      </c>
      <c r="Q412" s="287" t="s">
        <v>747</v>
      </c>
      <c r="R412" s="94">
        <f t="shared" si="15"/>
        <v>1</v>
      </c>
      <c r="S412" s="277" t="str">
        <f t="array" aca="1" ref="S412" ca="1">IF(ISNUMBER(R412),IF(R412=100%,"CUMPLIDA",IF(AND(ISNUMBER(N412),ISNUMBER(INDIRECT("FECHA_"&amp;$B412,1))), IF(N412&lt;=INDIRECT("FECHA_"&amp;$B412,1),"INCUMPLIDA","PROCESO"), "VERIFICAR FECHA")),"SIN VALOR AVANCE")</f>
        <v>CUMPLIDA</v>
      </c>
    </row>
    <row r="413" spans="1:19" ht="315.75">
      <c r="A413" s="282" t="s">
        <v>640</v>
      </c>
      <c r="B413" s="271" t="s">
        <v>31</v>
      </c>
      <c r="C413" s="514"/>
      <c r="D413" s="514"/>
      <c r="E413" s="515"/>
      <c r="F413" s="516"/>
      <c r="G413" s="515"/>
      <c r="H413" s="515"/>
      <c r="I413" s="482"/>
      <c r="J413" s="259" t="s">
        <v>655</v>
      </c>
      <c r="K413" s="259" t="s">
        <v>656</v>
      </c>
      <c r="L413" s="280">
        <v>1</v>
      </c>
      <c r="M413" s="261">
        <v>45231</v>
      </c>
      <c r="N413" s="261">
        <v>45504</v>
      </c>
      <c r="O413" s="275">
        <f t="shared" si="16"/>
        <v>39</v>
      </c>
      <c r="P413" s="332">
        <v>1</v>
      </c>
      <c r="Q413" s="287" t="s">
        <v>785</v>
      </c>
      <c r="R413" s="94">
        <f t="shared" si="15"/>
        <v>1</v>
      </c>
      <c r="S413" s="277" t="str">
        <f t="array" aca="1" ref="S413" ca="1">IF(ISNUMBER(R413),IF(R413=100%,"CUMPLIDA",IF(AND(ISNUMBER(N413),ISNUMBER(INDIRECT("FECHA_"&amp;$B413,1))), IF(N413&lt;=INDIRECT("FECHA_"&amp;$B413,1),"INCUMPLIDA","PROCESO"), "VERIFICAR FECHA")),"SIN VALOR AVANCE")</f>
        <v>CUMPLIDA</v>
      </c>
    </row>
    <row r="414" spans="1:19" ht="150.75">
      <c r="A414" s="282" t="s">
        <v>640</v>
      </c>
      <c r="B414" s="271" t="s">
        <v>31</v>
      </c>
      <c r="C414" s="514"/>
      <c r="D414" s="514"/>
      <c r="E414" s="515"/>
      <c r="F414" s="516"/>
      <c r="G414" s="515"/>
      <c r="H414" s="515"/>
      <c r="I414" s="260" t="s">
        <v>62</v>
      </c>
      <c r="J414" s="259" t="s">
        <v>63</v>
      </c>
      <c r="K414" s="259" t="s">
        <v>64</v>
      </c>
      <c r="L414" s="280">
        <v>1</v>
      </c>
      <c r="M414" s="281">
        <v>45323</v>
      </c>
      <c r="N414" s="281">
        <v>45747</v>
      </c>
      <c r="O414" s="275">
        <f t="shared" si="16"/>
        <v>60.571428571428569</v>
      </c>
      <c r="P414" s="332">
        <v>1</v>
      </c>
      <c r="Q414" s="287" t="s">
        <v>786</v>
      </c>
      <c r="R414" s="94">
        <f t="shared" si="15"/>
        <v>1</v>
      </c>
      <c r="S414" s="277" t="str">
        <f t="array" aca="1" ref="S414" ca="1">IF(ISNUMBER(R414),IF(R414=100%,"CUMPLIDA",IF(AND(ISNUMBER(N414),ISNUMBER(INDIRECT("FECHA_"&amp;$B414,1))), IF(N414&lt;=INDIRECT("FECHA_"&amp;$B414,1),"INCUMPLIDA","PROCESO"), "VERIFICAR FECHA")),"SIN VALOR AVANCE")</f>
        <v>CUMPLIDA</v>
      </c>
    </row>
    <row r="415" spans="1:19" ht="90.75">
      <c r="A415" s="282" t="s">
        <v>640</v>
      </c>
      <c r="B415" s="271" t="s">
        <v>31</v>
      </c>
      <c r="C415" s="514"/>
      <c r="D415" s="514"/>
      <c r="E415" s="515"/>
      <c r="F415" s="516"/>
      <c r="G415" s="515"/>
      <c r="H415" s="515"/>
      <c r="I415" s="260" t="s">
        <v>66</v>
      </c>
      <c r="J415" s="259" t="s">
        <v>66</v>
      </c>
      <c r="K415" s="259" t="s">
        <v>67</v>
      </c>
      <c r="L415" s="280">
        <v>1</v>
      </c>
      <c r="M415" s="281">
        <v>45323</v>
      </c>
      <c r="N415" s="281">
        <v>45747</v>
      </c>
      <c r="O415" s="275">
        <f t="shared" si="16"/>
        <v>60.571428571428569</v>
      </c>
      <c r="P415" s="332">
        <v>1</v>
      </c>
      <c r="Q415" s="287" t="s">
        <v>809</v>
      </c>
      <c r="R415" s="94">
        <f t="shared" si="15"/>
        <v>1</v>
      </c>
      <c r="S415" s="277" t="str">
        <f t="array" aca="1" ref="S415" ca="1">IF(ISNUMBER(R415),IF(R415=100%,"CUMPLIDA",IF(AND(ISNUMBER(N415),ISNUMBER(INDIRECT("FECHA_"&amp;$B415,1))), IF(N415&lt;=INDIRECT("FECHA_"&amp;$B415,1),"INCUMPLIDA","PROCESO"), "VERIFICAR FECHA")),"SIN VALOR AVANCE")</f>
        <v>CUMPLIDA</v>
      </c>
    </row>
    <row r="416" spans="1:19" ht="105.75">
      <c r="A416" s="282" t="s">
        <v>640</v>
      </c>
      <c r="B416" s="271" t="s">
        <v>31</v>
      </c>
      <c r="C416" s="514"/>
      <c r="D416" s="514"/>
      <c r="E416" s="515"/>
      <c r="F416" s="516"/>
      <c r="G416" s="515"/>
      <c r="H416" s="515"/>
      <c r="I416" s="260" t="s">
        <v>166</v>
      </c>
      <c r="J416" s="259" t="s">
        <v>167</v>
      </c>
      <c r="K416" s="259" t="s">
        <v>168</v>
      </c>
      <c r="L416" s="280">
        <v>1</v>
      </c>
      <c r="M416" s="281">
        <v>45231</v>
      </c>
      <c r="N416" s="281">
        <v>45747</v>
      </c>
      <c r="O416" s="275">
        <f t="shared" si="16"/>
        <v>73.714285714285708</v>
      </c>
      <c r="P416" s="332">
        <v>1</v>
      </c>
      <c r="Q416" s="259" t="s">
        <v>658</v>
      </c>
      <c r="R416" s="94">
        <f t="shared" si="15"/>
        <v>1</v>
      </c>
      <c r="S416" s="277" t="str">
        <f t="array" aca="1" ref="S416" ca="1">IF(ISNUMBER(R416),IF(R416=100%,"CUMPLIDA",IF(AND(ISNUMBER(N416),ISNUMBER(INDIRECT("FECHA_"&amp;$B416,1))), IF(N416&lt;=INDIRECT("FECHA_"&amp;$B416,1),"INCUMPLIDA","PROCESO"), "VERIFICAR FECHA")),"SIN VALOR AVANCE")</f>
        <v>CUMPLIDA</v>
      </c>
    </row>
    <row r="417" spans="1:19" ht="150.75">
      <c r="A417" s="282" t="s">
        <v>640</v>
      </c>
      <c r="B417" s="271" t="s">
        <v>31</v>
      </c>
      <c r="C417" s="514"/>
      <c r="D417" s="514"/>
      <c r="E417" s="515"/>
      <c r="F417" s="516"/>
      <c r="G417" s="515"/>
      <c r="H417" s="515"/>
      <c r="I417" s="260" t="s">
        <v>69</v>
      </c>
      <c r="J417" s="259" t="s">
        <v>69</v>
      </c>
      <c r="K417" s="259" t="s">
        <v>176</v>
      </c>
      <c r="L417" s="280">
        <v>1</v>
      </c>
      <c r="M417" s="281">
        <v>45323</v>
      </c>
      <c r="N417" s="281">
        <v>45747</v>
      </c>
      <c r="O417" s="275">
        <f t="shared" si="16"/>
        <v>60.571428571428569</v>
      </c>
      <c r="P417" s="332">
        <v>1</v>
      </c>
      <c r="Q417" s="287" t="s">
        <v>786</v>
      </c>
      <c r="R417" s="94">
        <f t="shared" si="15"/>
        <v>1</v>
      </c>
      <c r="S417" s="277" t="str">
        <f t="array" aca="1" ref="S417" ca="1">IF(ISNUMBER(R417),IF(R417=100%,"CUMPLIDA",IF(AND(ISNUMBER(N417),ISNUMBER(INDIRECT("FECHA_"&amp;$B417,1))), IF(N417&lt;=INDIRECT("FECHA_"&amp;$B417,1),"INCUMPLIDA","PROCESO"), "VERIFICAR FECHA")),"SIN VALOR AVANCE")</f>
        <v>CUMPLIDA</v>
      </c>
    </row>
    <row r="418" spans="1:19" ht="90.75">
      <c r="A418" s="282" t="s">
        <v>640</v>
      </c>
      <c r="B418" s="271" t="s">
        <v>31</v>
      </c>
      <c r="C418" s="514"/>
      <c r="D418" s="514"/>
      <c r="E418" s="515"/>
      <c r="F418" s="516"/>
      <c r="G418" s="515"/>
      <c r="H418" s="515"/>
      <c r="I418" s="260" t="s">
        <v>751</v>
      </c>
      <c r="J418" s="259" t="s">
        <v>751</v>
      </c>
      <c r="K418" s="259" t="s">
        <v>72</v>
      </c>
      <c r="L418" s="280">
        <v>1</v>
      </c>
      <c r="M418" s="281">
        <v>45231</v>
      </c>
      <c r="N418" s="281">
        <v>45747</v>
      </c>
      <c r="O418" s="275">
        <f t="shared" si="16"/>
        <v>73.714285714285708</v>
      </c>
      <c r="P418" s="332">
        <v>1</v>
      </c>
      <c r="Q418" s="287" t="s">
        <v>809</v>
      </c>
      <c r="R418" s="94">
        <f t="shared" si="15"/>
        <v>1</v>
      </c>
      <c r="S418" s="277" t="str">
        <f t="array" aca="1" ref="S418" ca="1">IF(ISNUMBER(R418),IF(R418=100%,"CUMPLIDA",IF(AND(ISNUMBER(N418),ISNUMBER(INDIRECT("FECHA_"&amp;$B418,1))), IF(N418&lt;=INDIRECT("FECHA_"&amp;$B418,1),"INCUMPLIDA","PROCESO"), "VERIFICAR FECHA")),"SIN VALOR AVANCE")</f>
        <v>CUMPLIDA</v>
      </c>
    </row>
    <row r="419" spans="1:19" ht="225.75">
      <c r="A419" s="282" t="s">
        <v>640</v>
      </c>
      <c r="B419" s="271" t="s">
        <v>31</v>
      </c>
      <c r="C419" s="514"/>
      <c r="D419" s="514"/>
      <c r="E419" s="515"/>
      <c r="F419" s="516"/>
      <c r="G419" s="515"/>
      <c r="H419" s="515"/>
      <c r="I419" s="260" t="s">
        <v>752</v>
      </c>
      <c r="J419" s="259" t="s">
        <v>752</v>
      </c>
      <c r="K419" s="259" t="s">
        <v>659</v>
      </c>
      <c r="L419" s="280">
        <v>1</v>
      </c>
      <c r="M419" s="281">
        <v>45231</v>
      </c>
      <c r="N419" s="281">
        <v>45808</v>
      </c>
      <c r="O419" s="275">
        <f t="shared" si="16"/>
        <v>82.428571428571431</v>
      </c>
      <c r="P419" s="332">
        <v>1</v>
      </c>
      <c r="Q419" s="287" t="s">
        <v>794</v>
      </c>
      <c r="R419" s="94">
        <f t="shared" si="15"/>
        <v>1</v>
      </c>
      <c r="S419" s="277" t="str">
        <f t="array" aca="1" ref="S419" ca="1">IF(ISNUMBER(R419),IF(R419=100%,"CUMPLIDA",IF(AND(ISNUMBER(N419),ISNUMBER(INDIRECT("FECHA_"&amp;$B419,1))), IF(N419&lt;=INDIRECT("FECHA_"&amp;$B419,1),"INCUMPLIDA","PROCESO"), "VERIFICAR FECHA")),"SIN VALOR AVANCE")</f>
        <v>CUMPLIDA</v>
      </c>
    </row>
    <row r="420" spans="1:19" ht="180.75">
      <c r="A420" s="282" t="s">
        <v>640</v>
      </c>
      <c r="B420" s="271" t="s">
        <v>31</v>
      </c>
      <c r="C420" s="514"/>
      <c r="D420" s="514"/>
      <c r="E420" s="515"/>
      <c r="F420" s="516"/>
      <c r="G420" s="515"/>
      <c r="H420" s="515"/>
      <c r="I420" s="260" t="s">
        <v>75</v>
      </c>
      <c r="J420" s="259" t="s">
        <v>76</v>
      </c>
      <c r="K420" s="259" t="s">
        <v>77</v>
      </c>
      <c r="L420" s="280">
        <v>7</v>
      </c>
      <c r="M420" s="281">
        <v>46024</v>
      </c>
      <c r="N420" s="281">
        <v>46660</v>
      </c>
      <c r="O420" s="275">
        <f t="shared" si="16"/>
        <v>90.857142857142861</v>
      </c>
      <c r="P420" s="332">
        <v>0</v>
      </c>
      <c r="Q420" s="287" t="s">
        <v>788</v>
      </c>
      <c r="R420" s="94">
        <f t="shared" si="15"/>
        <v>0</v>
      </c>
      <c r="S420" s="277" t="str">
        <f t="array" aca="1" ref="S420" ca="1">IF(ISNUMBER(R420),IF(R420=100%,"CUMPLIDA",IF(AND(ISNUMBER(N420),ISNUMBER(INDIRECT("FECHA_"&amp;$B420,1))), IF(N420&lt;=INDIRECT("FECHA_"&amp;$B420,1),"INCUMPLIDA","PROCESO"), "VERIFICAR FECHA")),"SIN VALOR AVANCE")</f>
        <v>PROCESO</v>
      </c>
    </row>
    <row r="421" spans="1:19" ht="150.75">
      <c r="A421" s="282" t="s">
        <v>640</v>
      </c>
      <c r="B421" s="271" t="s">
        <v>31</v>
      </c>
      <c r="C421" s="514"/>
      <c r="D421" s="514"/>
      <c r="E421" s="515"/>
      <c r="F421" s="516"/>
      <c r="G421" s="515"/>
      <c r="H421" s="515"/>
      <c r="I421" s="260" t="s">
        <v>79</v>
      </c>
      <c r="J421" s="259" t="s">
        <v>80</v>
      </c>
      <c r="K421" s="259" t="s">
        <v>81</v>
      </c>
      <c r="L421" s="280">
        <v>1</v>
      </c>
      <c r="M421" s="281">
        <v>46024</v>
      </c>
      <c r="N421" s="281">
        <v>46660</v>
      </c>
      <c r="O421" s="275">
        <f t="shared" si="16"/>
        <v>90.857142857142861</v>
      </c>
      <c r="P421" s="332">
        <v>0</v>
      </c>
      <c r="Q421" s="287" t="s">
        <v>795</v>
      </c>
      <c r="R421" s="94">
        <f t="shared" si="15"/>
        <v>0</v>
      </c>
      <c r="S421" s="277" t="str">
        <f t="array" aca="1" ref="S421" ca="1">IF(ISNUMBER(R421),IF(R421=100%,"CUMPLIDA",IF(AND(ISNUMBER(N421),ISNUMBER(INDIRECT("FECHA_"&amp;$B421,1))), IF(N421&lt;=INDIRECT("FECHA_"&amp;$B421,1),"INCUMPLIDA","PROCESO"), "VERIFICAR FECHA")),"SIN VALOR AVANCE")</f>
        <v>PROCESO</v>
      </c>
    </row>
    <row r="422" spans="1:19" ht="285.75">
      <c r="A422" s="282" t="s">
        <v>640</v>
      </c>
      <c r="B422" s="271" t="s">
        <v>31</v>
      </c>
      <c r="C422" s="514"/>
      <c r="D422" s="514"/>
      <c r="E422" s="515"/>
      <c r="F422" s="516"/>
      <c r="G422" s="515"/>
      <c r="H422" s="515"/>
      <c r="I422" s="260" t="s">
        <v>82</v>
      </c>
      <c r="J422" s="259" t="s">
        <v>83</v>
      </c>
      <c r="K422" s="259" t="s">
        <v>84</v>
      </c>
      <c r="L422" s="280">
        <v>2</v>
      </c>
      <c r="M422" s="281">
        <v>46024</v>
      </c>
      <c r="N422" s="281">
        <v>46660</v>
      </c>
      <c r="O422" s="275">
        <f t="shared" si="16"/>
        <v>90.857142857142861</v>
      </c>
      <c r="P422" s="332">
        <v>0</v>
      </c>
      <c r="Q422" s="287" t="s">
        <v>766</v>
      </c>
      <c r="R422" s="94">
        <f t="shared" si="15"/>
        <v>0</v>
      </c>
      <c r="S422" s="277" t="str">
        <f t="array" aca="1" ref="S422" ca="1">IF(ISNUMBER(R422),IF(R422=100%,"CUMPLIDA",IF(AND(ISNUMBER(N422),ISNUMBER(INDIRECT("FECHA_"&amp;$B422,1))), IF(N422&lt;=INDIRECT("FECHA_"&amp;$B422,1),"INCUMPLIDA","PROCESO"), "VERIFICAR FECHA")),"SIN VALOR AVANCE")</f>
        <v>PROCESO</v>
      </c>
    </row>
    <row r="423" spans="1:19" ht="255.75">
      <c r="A423" s="282" t="s">
        <v>640</v>
      </c>
      <c r="B423" s="271" t="s">
        <v>31</v>
      </c>
      <c r="C423" s="514" t="s">
        <v>824</v>
      </c>
      <c r="D423" s="514" t="s">
        <v>742</v>
      </c>
      <c r="E423" s="515" t="s">
        <v>825</v>
      </c>
      <c r="F423" s="516"/>
      <c r="G423" s="515"/>
      <c r="H423" s="515" t="s">
        <v>826</v>
      </c>
      <c r="I423" s="260" t="s">
        <v>745</v>
      </c>
      <c r="J423" s="313" t="s">
        <v>649</v>
      </c>
      <c r="K423" s="259" t="s">
        <v>650</v>
      </c>
      <c r="L423" s="274">
        <v>1</v>
      </c>
      <c r="M423" s="261">
        <v>44044</v>
      </c>
      <c r="N423" s="261">
        <v>44196</v>
      </c>
      <c r="O423" s="275">
        <f t="shared" si="16"/>
        <v>21.714285714285715</v>
      </c>
      <c r="P423" s="332">
        <v>1</v>
      </c>
      <c r="Q423" s="259" t="s">
        <v>827</v>
      </c>
      <c r="R423" s="94">
        <f t="shared" si="15"/>
        <v>1</v>
      </c>
      <c r="S423" s="277" t="str">
        <f t="array" aca="1" ref="S423" ca="1">IF(ISNUMBER(R423),IF(R423=100%,"CUMPLIDA",IF(AND(ISNUMBER(N423),ISNUMBER(INDIRECT("FECHA_"&amp;$B423,1))), IF(N423&lt;=INDIRECT("FECHA_"&amp;$B423,1),"INCUMPLIDA","PROCESO"), "VERIFICAR FECHA")),"SIN VALOR AVANCE")</f>
        <v>CUMPLIDA</v>
      </c>
    </row>
    <row r="424" spans="1:19" ht="75.75">
      <c r="A424" s="282" t="s">
        <v>640</v>
      </c>
      <c r="B424" s="271" t="s">
        <v>31</v>
      </c>
      <c r="C424" s="514"/>
      <c r="D424" s="514"/>
      <c r="E424" s="515"/>
      <c r="F424" s="516"/>
      <c r="G424" s="515"/>
      <c r="H424" s="515"/>
      <c r="I424" s="482" t="s">
        <v>745</v>
      </c>
      <c r="J424" s="259" t="s">
        <v>652</v>
      </c>
      <c r="K424" s="259" t="s">
        <v>653</v>
      </c>
      <c r="L424" s="280">
        <v>1</v>
      </c>
      <c r="M424" s="261">
        <v>45231</v>
      </c>
      <c r="N424" s="261">
        <v>45504</v>
      </c>
      <c r="O424" s="275">
        <f t="shared" si="16"/>
        <v>39</v>
      </c>
      <c r="P424" s="332">
        <v>1</v>
      </c>
      <c r="Q424" s="287" t="s">
        <v>747</v>
      </c>
      <c r="R424" s="94">
        <f t="shared" ref="R424:R487" si="17">P424/L424</f>
        <v>1</v>
      </c>
      <c r="S424" s="277" t="str">
        <f t="array" aca="1" ref="S424" ca="1">IF(ISNUMBER(R424),IF(R424=100%,"CUMPLIDA",IF(AND(ISNUMBER(N424),ISNUMBER(INDIRECT("FECHA_"&amp;$B424,1))), IF(N424&lt;=INDIRECT("FECHA_"&amp;$B424,1),"INCUMPLIDA","PROCESO"), "VERIFICAR FECHA")),"SIN VALOR AVANCE")</f>
        <v>CUMPLIDA</v>
      </c>
    </row>
    <row r="425" spans="1:19" ht="315.75">
      <c r="A425" s="282" t="s">
        <v>640</v>
      </c>
      <c r="B425" s="271" t="s">
        <v>31</v>
      </c>
      <c r="C425" s="514"/>
      <c r="D425" s="514"/>
      <c r="E425" s="515"/>
      <c r="F425" s="516"/>
      <c r="G425" s="515"/>
      <c r="H425" s="515"/>
      <c r="I425" s="482"/>
      <c r="J425" s="259" t="s">
        <v>655</v>
      </c>
      <c r="K425" s="259" t="s">
        <v>656</v>
      </c>
      <c r="L425" s="280">
        <v>1</v>
      </c>
      <c r="M425" s="261">
        <v>45231</v>
      </c>
      <c r="N425" s="261">
        <v>45504</v>
      </c>
      <c r="O425" s="275">
        <f t="shared" ref="O425:O488" si="18">(N425-M425)/7</f>
        <v>39</v>
      </c>
      <c r="P425" s="332">
        <v>1</v>
      </c>
      <c r="Q425" s="287" t="s">
        <v>785</v>
      </c>
      <c r="R425" s="94">
        <f t="shared" si="17"/>
        <v>1</v>
      </c>
      <c r="S425" s="277" t="str">
        <f t="array" aca="1" ref="S425" ca="1">IF(ISNUMBER(R425),IF(R425=100%,"CUMPLIDA",IF(AND(ISNUMBER(N425),ISNUMBER(INDIRECT("FECHA_"&amp;$B425,1))), IF(N425&lt;=INDIRECT("FECHA_"&amp;$B425,1),"INCUMPLIDA","PROCESO"), "VERIFICAR FECHA")),"SIN VALOR AVANCE")</f>
        <v>CUMPLIDA</v>
      </c>
    </row>
    <row r="426" spans="1:19" ht="150.75">
      <c r="A426" s="282" t="s">
        <v>640</v>
      </c>
      <c r="B426" s="271" t="s">
        <v>31</v>
      </c>
      <c r="C426" s="514"/>
      <c r="D426" s="514"/>
      <c r="E426" s="515"/>
      <c r="F426" s="516"/>
      <c r="G426" s="515"/>
      <c r="H426" s="515"/>
      <c r="I426" s="260" t="s">
        <v>62</v>
      </c>
      <c r="J426" s="259" t="s">
        <v>63</v>
      </c>
      <c r="K426" s="259" t="s">
        <v>64</v>
      </c>
      <c r="L426" s="280">
        <v>1</v>
      </c>
      <c r="M426" s="281">
        <v>45323</v>
      </c>
      <c r="N426" s="281">
        <v>45747</v>
      </c>
      <c r="O426" s="275">
        <f t="shared" si="18"/>
        <v>60.571428571428569</v>
      </c>
      <c r="P426" s="332">
        <v>1</v>
      </c>
      <c r="Q426" s="287" t="s">
        <v>786</v>
      </c>
      <c r="R426" s="94">
        <f t="shared" si="17"/>
        <v>1</v>
      </c>
      <c r="S426" s="277" t="str">
        <f t="array" aca="1" ref="S426" ca="1">IF(ISNUMBER(R426),IF(R426=100%,"CUMPLIDA",IF(AND(ISNUMBER(N426),ISNUMBER(INDIRECT("FECHA_"&amp;$B426,1))), IF(N426&lt;=INDIRECT("FECHA_"&amp;$B426,1),"INCUMPLIDA","PROCESO"), "VERIFICAR FECHA")),"SIN VALOR AVANCE")</f>
        <v>CUMPLIDA</v>
      </c>
    </row>
    <row r="427" spans="1:19" ht="90.75">
      <c r="A427" s="282" t="s">
        <v>640</v>
      </c>
      <c r="B427" s="271" t="s">
        <v>31</v>
      </c>
      <c r="C427" s="514"/>
      <c r="D427" s="514"/>
      <c r="E427" s="515"/>
      <c r="F427" s="516"/>
      <c r="G427" s="515"/>
      <c r="H427" s="515"/>
      <c r="I427" s="260" t="s">
        <v>66</v>
      </c>
      <c r="J427" s="259" t="s">
        <v>66</v>
      </c>
      <c r="K427" s="259" t="s">
        <v>67</v>
      </c>
      <c r="L427" s="280">
        <v>1</v>
      </c>
      <c r="M427" s="281">
        <v>45323</v>
      </c>
      <c r="N427" s="281">
        <v>45747</v>
      </c>
      <c r="O427" s="275">
        <f t="shared" si="18"/>
        <v>60.571428571428569</v>
      </c>
      <c r="P427" s="332">
        <v>1</v>
      </c>
      <c r="Q427" s="287" t="s">
        <v>809</v>
      </c>
      <c r="R427" s="94">
        <f t="shared" si="17"/>
        <v>1</v>
      </c>
      <c r="S427" s="277" t="str">
        <f t="array" aca="1" ref="S427" ca="1">IF(ISNUMBER(R427),IF(R427=100%,"CUMPLIDA",IF(AND(ISNUMBER(N427),ISNUMBER(INDIRECT("FECHA_"&amp;$B427,1))), IF(N427&lt;=INDIRECT("FECHA_"&amp;$B427,1),"INCUMPLIDA","PROCESO"), "VERIFICAR FECHA")),"SIN VALOR AVANCE")</f>
        <v>CUMPLIDA</v>
      </c>
    </row>
    <row r="428" spans="1:19" ht="105.75">
      <c r="A428" s="282" t="s">
        <v>640</v>
      </c>
      <c r="B428" s="271" t="s">
        <v>31</v>
      </c>
      <c r="C428" s="514"/>
      <c r="D428" s="514"/>
      <c r="E428" s="515"/>
      <c r="F428" s="516"/>
      <c r="G428" s="515"/>
      <c r="H428" s="515"/>
      <c r="I428" s="260" t="s">
        <v>166</v>
      </c>
      <c r="J428" s="259" t="s">
        <v>167</v>
      </c>
      <c r="K428" s="259" t="s">
        <v>168</v>
      </c>
      <c r="L428" s="280">
        <v>1</v>
      </c>
      <c r="M428" s="281">
        <v>45231</v>
      </c>
      <c r="N428" s="281">
        <v>45747</v>
      </c>
      <c r="O428" s="275">
        <f t="shared" si="18"/>
        <v>73.714285714285708</v>
      </c>
      <c r="P428" s="332">
        <v>1</v>
      </c>
      <c r="Q428" s="259" t="s">
        <v>658</v>
      </c>
      <c r="R428" s="94">
        <f t="shared" si="17"/>
        <v>1</v>
      </c>
      <c r="S428" s="277" t="str">
        <f t="array" aca="1" ref="S428" ca="1">IF(ISNUMBER(R428),IF(R428=100%,"CUMPLIDA",IF(AND(ISNUMBER(N428),ISNUMBER(INDIRECT("FECHA_"&amp;$B428,1))), IF(N428&lt;=INDIRECT("FECHA_"&amp;$B428,1),"INCUMPLIDA","PROCESO"), "VERIFICAR FECHA")),"SIN VALOR AVANCE")</f>
        <v>CUMPLIDA</v>
      </c>
    </row>
    <row r="429" spans="1:19" ht="150.75">
      <c r="A429" s="282" t="s">
        <v>640</v>
      </c>
      <c r="B429" s="271" t="s">
        <v>31</v>
      </c>
      <c r="C429" s="514"/>
      <c r="D429" s="514"/>
      <c r="E429" s="515"/>
      <c r="F429" s="516"/>
      <c r="G429" s="515"/>
      <c r="H429" s="515"/>
      <c r="I429" s="260" t="s">
        <v>69</v>
      </c>
      <c r="J429" s="259" t="s">
        <v>69</v>
      </c>
      <c r="K429" s="259" t="s">
        <v>176</v>
      </c>
      <c r="L429" s="280">
        <v>1</v>
      </c>
      <c r="M429" s="281">
        <v>45323</v>
      </c>
      <c r="N429" s="281">
        <v>45747</v>
      </c>
      <c r="O429" s="275">
        <f t="shared" si="18"/>
        <v>60.571428571428569</v>
      </c>
      <c r="P429" s="332">
        <v>1</v>
      </c>
      <c r="Q429" s="287" t="s">
        <v>786</v>
      </c>
      <c r="R429" s="94">
        <f t="shared" si="17"/>
        <v>1</v>
      </c>
      <c r="S429" s="277" t="str">
        <f t="array" aca="1" ref="S429" ca="1">IF(ISNUMBER(R429),IF(R429=100%,"CUMPLIDA",IF(AND(ISNUMBER(N429),ISNUMBER(INDIRECT("FECHA_"&amp;$B429,1))), IF(N429&lt;=INDIRECT("FECHA_"&amp;$B429,1),"INCUMPLIDA","PROCESO"), "VERIFICAR FECHA")),"SIN VALOR AVANCE")</f>
        <v>CUMPLIDA</v>
      </c>
    </row>
    <row r="430" spans="1:19" ht="90.75">
      <c r="A430" s="282" t="s">
        <v>640</v>
      </c>
      <c r="B430" s="271" t="s">
        <v>31</v>
      </c>
      <c r="C430" s="514"/>
      <c r="D430" s="514"/>
      <c r="E430" s="515"/>
      <c r="F430" s="516"/>
      <c r="G430" s="515"/>
      <c r="H430" s="515"/>
      <c r="I430" s="260" t="s">
        <v>751</v>
      </c>
      <c r="J430" s="259" t="s">
        <v>751</v>
      </c>
      <c r="K430" s="259" t="s">
        <v>72</v>
      </c>
      <c r="L430" s="280">
        <v>1</v>
      </c>
      <c r="M430" s="281">
        <v>45231</v>
      </c>
      <c r="N430" s="281">
        <v>45747</v>
      </c>
      <c r="O430" s="275">
        <f t="shared" si="18"/>
        <v>73.714285714285708</v>
      </c>
      <c r="P430" s="332">
        <v>1</v>
      </c>
      <c r="Q430" s="287" t="s">
        <v>809</v>
      </c>
      <c r="R430" s="94">
        <f t="shared" si="17"/>
        <v>1</v>
      </c>
      <c r="S430" s="277" t="str">
        <f t="array" aca="1" ref="S430" ca="1">IF(ISNUMBER(R430),IF(R430=100%,"CUMPLIDA",IF(AND(ISNUMBER(N430),ISNUMBER(INDIRECT("FECHA_"&amp;$B430,1))), IF(N430&lt;=INDIRECT("FECHA_"&amp;$B430,1),"INCUMPLIDA","PROCESO"), "VERIFICAR FECHA")),"SIN VALOR AVANCE")</f>
        <v>CUMPLIDA</v>
      </c>
    </row>
    <row r="431" spans="1:19" ht="225.75">
      <c r="A431" s="282" t="s">
        <v>640</v>
      </c>
      <c r="B431" s="271" t="s">
        <v>31</v>
      </c>
      <c r="C431" s="514"/>
      <c r="D431" s="514"/>
      <c r="E431" s="515"/>
      <c r="F431" s="516"/>
      <c r="G431" s="515"/>
      <c r="H431" s="515"/>
      <c r="I431" s="260" t="s">
        <v>752</v>
      </c>
      <c r="J431" s="259" t="s">
        <v>752</v>
      </c>
      <c r="K431" s="259" t="s">
        <v>659</v>
      </c>
      <c r="L431" s="280">
        <v>1</v>
      </c>
      <c r="M431" s="281">
        <v>45231</v>
      </c>
      <c r="N431" s="281">
        <v>45808</v>
      </c>
      <c r="O431" s="275">
        <f t="shared" si="18"/>
        <v>82.428571428571431</v>
      </c>
      <c r="P431" s="332">
        <v>1</v>
      </c>
      <c r="Q431" s="287" t="s">
        <v>794</v>
      </c>
      <c r="R431" s="94">
        <f t="shared" si="17"/>
        <v>1</v>
      </c>
      <c r="S431" s="277" t="str">
        <f t="array" aca="1" ref="S431" ca="1">IF(ISNUMBER(R431),IF(R431=100%,"CUMPLIDA",IF(AND(ISNUMBER(N431),ISNUMBER(INDIRECT("FECHA_"&amp;$B431,1))), IF(N431&lt;=INDIRECT("FECHA_"&amp;$B431,1),"INCUMPLIDA","PROCESO"), "VERIFICAR FECHA")),"SIN VALOR AVANCE")</f>
        <v>CUMPLIDA</v>
      </c>
    </row>
    <row r="432" spans="1:19" ht="180.75">
      <c r="A432" s="282" t="s">
        <v>640</v>
      </c>
      <c r="B432" s="271" t="s">
        <v>31</v>
      </c>
      <c r="C432" s="514"/>
      <c r="D432" s="514"/>
      <c r="E432" s="515"/>
      <c r="F432" s="516"/>
      <c r="G432" s="515"/>
      <c r="H432" s="515"/>
      <c r="I432" s="260" t="s">
        <v>75</v>
      </c>
      <c r="J432" s="259" t="s">
        <v>76</v>
      </c>
      <c r="K432" s="259" t="s">
        <v>77</v>
      </c>
      <c r="L432" s="280">
        <v>7</v>
      </c>
      <c r="M432" s="281">
        <v>46024</v>
      </c>
      <c r="N432" s="281">
        <v>46660</v>
      </c>
      <c r="O432" s="275">
        <f t="shared" si="18"/>
        <v>90.857142857142861</v>
      </c>
      <c r="P432" s="332">
        <v>0</v>
      </c>
      <c r="Q432" s="287" t="s">
        <v>788</v>
      </c>
      <c r="R432" s="94">
        <f t="shared" si="17"/>
        <v>0</v>
      </c>
      <c r="S432" s="277" t="str">
        <f t="array" aca="1" ref="S432" ca="1">IF(ISNUMBER(R432),IF(R432=100%,"CUMPLIDA",IF(AND(ISNUMBER(N432),ISNUMBER(INDIRECT("FECHA_"&amp;$B432,1))), IF(N432&lt;=INDIRECT("FECHA_"&amp;$B432,1),"INCUMPLIDA","PROCESO"), "VERIFICAR FECHA")),"SIN VALOR AVANCE")</f>
        <v>PROCESO</v>
      </c>
    </row>
    <row r="433" spans="1:19" ht="150.75">
      <c r="A433" s="282" t="s">
        <v>640</v>
      </c>
      <c r="B433" s="271" t="s">
        <v>31</v>
      </c>
      <c r="C433" s="514"/>
      <c r="D433" s="514"/>
      <c r="E433" s="515"/>
      <c r="F433" s="516"/>
      <c r="G433" s="515"/>
      <c r="H433" s="515"/>
      <c r="I433" s="260" t="s">
        <v>79</v>
      </c>
      <c r="J433" s="259" t="s">
        <v>80</v>
      </c>
      <c r="K433" s="259" t="s">
        <v>81</v>
      </c>
      <c r="L433" s="280">
        <v>1</v>
      </c>
      <c r="M433" s="281">
        <v>46024</v>
      </c>
      <c r="N433" s="281">
        <v>46660</v>
      </c>
      <c r="O433" s="275">
        <f t="shared" si="18"/>
        <v>90.857142857142861</v>
      </c>
      <c r="P433" s="332">
        <v>0</v>
      </c>
      <c r="Q433" s="287" t="s">
        <v>795</v>
      </c>
      <c r="R433" s="94">
        <f t="shared" si="17"/>
        <v>0</v>
      </c>
      <c r="S433" s="277" t="str">
        <f t="array" aca="1" ref="S433" ca="1">IF(ISNUMBER(R433),IF(R433=100%,"CUMPLIDA",IF(AND(ISNUMBER(N433),ISNUMBER(INDIRECT("FECHA_"&amp;$B433,1))), IF(N433&lt;=INDIRECT("FECHA_"&amp;$B433,1),"INCUMPLIDA","PROCESO"), "VERIFICAR FECHA")),"SIN VALOR AVANCE")</f>
        <v>PROCESO</v>
      </c>
    </row>
    <row r="434" spans="1:19" ht="285.75">
      <c r="A434" s="282" t="s">
        <v>640</v>
      </c>
      <c r="B434" s="271" t="s">
        <v>31</v>
      </c>
      <c r="C434" s="514"/>
      <c r="D434" s="514"/>
      <c r="E434" s="515"/>
      <c r="F434" s="516"/>
      <c r="G434" s="515"/>
      <c r="H434" s="515"/>
      <c r="I434" s="260" t="s">
        <v>82</v>
      </c>
      <c r="J434" s="259" t="s">
        <v>83</v>
      </c>
      <c r="K434" s="259" t="s">
        <v>84</v>
      </c>
      <c r="L434" s="280">
        <v>2</v>
      </c>
      <c r="M434" s="281">
        <v>46024</v>
      </c>
      <c r="N434" s="281">
        <v>46660</v>
      </c>
      <c r="O434" s="275">
        <f t="shared" si="18"/>
        <v>90.857142857142861</v>
      </c>
      <c r="P434" s="332">
        <v>0</v>
      </c>
      <c r="Q434" s="287" t="s">
        <v>766</v>
      </c>
      <c r="R434" s="94">
        <f t="shared" si="17"/>
        <v>0</v>
      </c>
      <c r="S434" s="277" t="str">
        <f t="array" aca="1" ref="S434" ca="1">IF(ISNUMBER(R434),IF(R434=100%,"CUMPLIDA",IF(AND(ISNUMBER(N434),ISNUMBER(INDIRECT("FECHA_"&amp;$B434,1))), IF(N434&lt;=INDIRECT("FECHA_"&amp;$B434,1),"INCUMPLIDA","PROCESO"), "VERIFICAR FECHA")),"SIN VALOR AVANCE")</f>
        <v>PROCESO</v>
      </c>
    </row>
    <row r="435" spans="1:19" ht="255.75">
      <c r="A435" s="282" t="s">
        <v>640</v>
      </c>
      <c r="B435" s="271" t="s">
        <v>31</v>
      </c>
      <c r="C435" s="514" t="s">
        <v>828</v>
      </c>
      <c r="D435" s="514" t="s">
        <v>768</v>
      </c>
      <c r="E435" s="515" t="s">
        <v>829</v>
      </c>
      <c r="F435" s="516"/>
      <c r="G435" s="515"/>
      <c r="H435" s="515" t="s">
        <v>830</v>
      </c>
      <c r="I435" s="260" t="s">
        <v>745</v>
      </c>
      <c r="J435" s="313" t="s">
        <v>649</v>
      </c>
      <c r="K435" s="259" t="s">
        <v>650</v>
      </c>
      <c r="L435" s="274">
        <v>1</v>
      </c>
      <c r="M435" s="261">
        <v>44044</v>
      </c>
      <c r="N435" s="261">
        <v>44196</v>
      </c>
      <c r="O435" s="275">
        <f t="shared" si="18"/>
        <v>21.714285714285715</v>
      </c>
      <c r="P435" s="332">
        <v>1</v>
      </c>
      <c r="Q435" s="259" t="s">
        <v>831</v>
      </c>
      <c r="R435" s="94">
        <f t="shared" si="17"/>
        <v>1</v>
      </c>
      <c r="S435" s="277" t="str">
        <f t="array" aca="1" ref="S435" ca="1">IF(ISNUMBER(R435),IF(R435=100%,"CUMPLIDA",IF(AND(ISNUMBER(N435),ISNUMBER(INDIRECT("FECHA_"&amp;$B435,1))), IF(N435&lt;=INDIRECT("FECHA_"&amp;$B435,1),"INCUMPLIDA","PROCESO"), "VERIFICAR FECHA")),"SIN VALOR AVANCE")</f>
        <v>CUMPLIDA</v>
      </c>
    </row>
    <row r="436" spans="1:19" ht="75.75">
      <c r="A436" s="282" t="s">
        <v>640</v>
      </c>
      <c r="B436" s="271" t="s">
        <v>31</v>
      </c>
      <c r="C436" s="514"/>
      <c r="D436" s="514"/>
      <c r="E436" s="515"/>
      <c r="F436" s="516"/>
      <c r="G436" s="515"/>
      <c r="H436" s="515"/>
      <c r="I436" s="482" t="s">
        <v>745</v>
      </c>
      <c r="J436" s="259" t="s">
        <v>652</v>
      </c>
      <c r="K436" s="259" t="s">
        <v>653</v>
      </c>
      <c r="L436" s="280">
        <v>1</v>
      </c>
      <c r="M436" s="261">
        <v>45231</v>
      </c>
      <c r="N436" s="261">
        <v>45504</v>
      </c>
      <c r="O436" s="275">
        <f t="shared" si="18"/>
        <v>39</v>
      </c>
      <c r="P436" s="332">
        <v>1</v>
      </c>
      <c r="Q436" s="287" t="s">
        <v>747</v>
      </c>
      <c r="R436" s="94">
        <f t="shared" si="17"/>
        <v>1</v>
      </c>
      <c r="S436" s="277" t="str">
        <f t="array" aca="1" ref="S436" ca="1">IF(ISNUMBER(R436),IF(R436=100%,"CUMPLIDA",IF(AND(ISNUMBER(N436),ISNUMBER(INDIRECT("FECHA_"&amp;$B436,1))), IF(N436&lt;=INDIRECT("FECHA_"&amp;$B436,1),"INCUMPLIDA","PROCESO"), "VERIFICAR FECHA")),"SIN VALOR AVANCE")</f>
        <v>CUMPLIDA</v>
      </c>
    </row>
    <row r="437" spans="1:19" ht="315.75">
      <c r="A437" s="282" t="s">
        <v>640</v>
      </c>
      <c r="B437" s="271" t="s">
        <v>31</v>
      </c>
      <c r="C437" s="514"/>
      <c r="D437" s="514"/>
      <c r="E437" s="515"/>
      <c r="F437" s="516"/>
      <c r="G437" s="515"/>
      <c r="H437" s="515"/>
      <c r="I437" s="482"/>
      <c r="J437" s="259" t="s">
        <v>655</v>
      </c>
      <c r="K437" s="259" t="s">
        <v>656</v>
      </c>
      <c r="L437" s="280">
        <v>1</v>
      </c>
      <c r="M437" s="261">
        <v>45231</v>
      </c>
      <c r="N437" s="261">
        <v>45504</v>
      </c>
      <c r="O437" s="275">
        <f t="shared" si="18"/>
        <v>39</v>
      </c>
      <c r="P437" s="332">
        <v>1</v>
      </c>
      <c r="Q437" s="287" t="s">
        <v>785</v>
      </c>
      <c r="R437" s="94">
        <f t="shared" si="17"/>
        <v>1</v>
      </c>
      <c r="S437" s="277" t="str">
        <f t="array" aca="1" ref="S437" ca="1">IF(ISNUMBER(R437),IF(R437=100%,"CUMPLIDA",IF(AND(ISNUMBER(N437),ISNUMBER(INDIRECT("FECHA_"&amp;$B437,1))), IF(N437&lt;=INDIRECT("FECHA_"&amp;$B437,1),"INCUMPLIDA","PROCESO"), "VERIFICAR FECHA")),"SIN VALOR AVANCE")</f>
        <v>CUMPLIDA</v>
      </c>
    </row>
    <row r="438" spans="1:19" ht="150.75">
      <c r="A438" s="282" t="s">
        <v>640</v>
      </c>
      <c r="B438" s="271" t="s">
        <v>31</v>
      </c>
      <c r="C438" s="514"/>
      <c r="D438" s="514"/>
      <c r="E438" s="515"/>
      <c r="F438" s="516"/>
      <c r="G438" s="515"/>
      <c r="H438" s="515"/>
      <c r="I438" s="260" t="s">
        <v>62</v>
      </c>
      <c r="J438" s="259" t="s">
        <v>63</v>
      </c>
      <c r="K438" s="259" t="s">
        <v>64</v>
      </c>
      <c r="L438" s="280">
        <v>1</v>
      </c>
      <c r="M438" s="281">
        <v>45323</v>
      </c>
      <c r="N438" s="281">
        <v>45747</v>
      </c>
      <c r="O438" s="275">
        <f t="shared" si="18"/>
        <v>60.571428571428569</v>
      </c>
      <c r="P438" s="332">
        <v>1</v>
      </c>
      <c r="Q438" s="287" t="s">
        <v>786</v>
      </c>
      <c r="R438" s="94">
        <f t="shared" si="17"/>
        <v>1</v>
      </c>
      <c r="S438" s="277" t="str">
        <f t="array" aca="1" ref="S438" ca="1">IF(ISNUMBER(R438),IF(R438=100%,"CUMPLIDA",IF(AND(ISNUMBER(N438),ISNUMBER(INDIRECT("FECHA_"&amp;$B438,1))), IF(N438&lt;=INDIRECT("FECHA_"&amp;$B438,1),"INCUMPLIDA","PROCESO"), "VERIFICAR FECHA")),"SIN VALOR AVANCE")</f>
        <v>CUMPLIDA</v>
      </c>
    </row>
    <row r="439" spans="1:19" ht="105.75">
      <c r="A439" s="282" t="s">
        <v>640</v>
      </c>
      <c r="B439" s="271" t="s">
        <v>31</v>
      </c>
      <c r="C439" s="514"/>
      <c r="D439" s="514"/>
      <c r="E439" s="515"/>
      <c r="F439" s="516"/>
      <c r="G439" s="515"/>
      <c r="H439" s="515"/>
      <c r="I439" s="260" t="s">
        <v>66</v>
      </c>
      <c r="J439" s="259" t="s">
        <v>66</v>
      </c>
      <c r="K439" s="259" t="s">
        <v>67</v>
      </c>
      <c r="L439" s="280">
        <v>1</v>
      </c>
      <c r="M439" s="281">
        <v>45323</v>
      </c>
      <c r="N439" s="281">
        <v>45747</v>
      </c>
      <c r="O439" s="275">
        <f t="shared" si="18"/>
        <v>60.571428571428569</v>
      </c>
      <c r="P439" s="332">
        <v>1</v>
      </c>
      <c r="Q439" s="287" t="s">
        <v>802</v>
      </c>
      <c r="R439" s="94">
        <f t="shared" si="17"/>
        <v>1</v>
      </c>
      <c r="S439" s="277" t="str">
        <f t="array" aca="1" ref="S439" ca="1">IF(ISNUMBER(R439),IF(R439=100%,"CUMPLIDA",IF(AND(ISNUMBER(N439),ISNUMBER(INDIRECT("FECHA_"&amp;$B439,1))), IF(N439&lt;=INDIRECT("FECHA_"&amp;$B439,1),"INCUMPLIDA","PROCESO"), "VERIFICAR FECHA")),"SIN VALOR AVANCE")</f>
        <v>CUMPLIDA</v>
      </c>
    </row>
    <row r="440" spans="1:19" ht="105.75">
      <c r="A440" s="282" t="s">
        <v>640</v>
      </c>
      <c r="B440" s="271" t="s">
        <v>31</v>
      </c>
      <c r="C440" s="514"/>
      <c r="D440" s="514"/>
      <c r="E440" s="515"/>
      <c r="F440" s="516"/>
      <c r="G440" s="515"/>
      <c r="H440" s="515"/>
      <c r="I440" s="260" t="s">
        <v>166</v>
      </c>
      <c r="J440" s="259" t="s">
        <v>167</v>
      </c>
      <c r="K440" s="259" t="s">
        <v>168</v>
      </c>
      <c r="L440" s="280">
        <v>1</v>
      </c>
      <c r="M440" s="281">
        <v>45231</v>
      </c>
      <c r="N440" s="281">
        <v>45747</v>
      </c>
      <c r="O440" s="275">
        <f t="shared" si="18"/>
        <v>73.714285714285708</v>
      </c>
      <c r="P440" s="332">
        <v>1</v>
      </c>
      <c r="Q440" s="259" t="s">
        <v>658</v>
      </c>
      <c r="R440" s="94">
        <f t="shared" si="17"/>
        <v>1</v>
      </c>
      <c r="S440" s="277" t="str">
        <f t="array" aca="1" ref="S440" ca="1">IF(ISNUMBER(R440),IF(R440=100%,"CUMPLIDA",IF(AND(ISNUMBER(N440),ISNUMBER(INDIRECT("FECHA_"&amp;$B440,1))), IF(N440&lt;=INDIRECT("FECHA_"&amp;$B440,1),"INCUMPLIDA","PROCESO"), "VERIFICAR FECHA")),"SIN VALOR AVANCE")</f>
        <v>CUMPLIDA</v>
      </c>
    </row>
    <row r="441" spans="1:19" ht="150.75">
      <c r="A441" s="282" t="s">
        <v>640</v>
      </c>
      <c r="B441" s="271" t="s">
        <v>31</v>
      </c>
      <c r="C441" s="514"/>
      <c r="D441" s="514"/>
      <c r="E441" s="515"/>
      <c r="F441" s="516"/>
      <c r="G441" s="515"/>
      <c r="H441" s="515"/>
      <c r="I441" s="260" t="s">
        <v>69</v>
      </c>
      <c r="J441" s="259" t="s">
        <v>69</v>
      </c>
      <c r="K441" s="259" t="s">
        <v>176</v>
      </c>
      <c r="L441" s="280">
        <v>1</v>
      </c>
      <c r="M441" s="281">
        <v>45323</v>
      </c>
      <c r="N441" s="281">
        <v>45747</v>
      </c>
      <c r="O441" s="275">
        <f t="shared" si="18"/>
        <v>60.571428571428569</v>
      </c>
      <c r="P441" s="332">
        <v>1</v>
      </c>
      <c r="Q441" s="287" t="s">
        <v>786</v>
      </c>
      <c r="R441" s="94">
        <f t="shared" si="17"/>
        <v>1</v>
      </c>
      <c r="S441" s="277" t="str">
        <f t="array" aca="1" ref="S441" ca="1">IF(ISNUMBER(R441),IF(R441=100%,"CUMPLIDA",IF(AND(ISNUMBER(N441),ISNUMBER(INDIRECT("FECHA_"&amp;$B441,1))), IF(N441&lt;=INDIRECT("FECHA_"&amp;$B441,1),"INCUMPLIDA","PROCESO"), "VERIFICAR FECHA")),"SIN VALOR AVANCE")</f>
        <v>CUMPLIDA</v>
      </c>
    </row>
    <row r="442" spans="1:19" ht="105.75">
      <c r="A442" s="282" t="s">
        <v>640</v>
      </c>
      <c r="B442" s="271" t="s">
        <v>31</v>
      </c>
      <c r="C442" s="514"/>
      <c r="D442" s="514"/>
      <c r="E442" s="515"/>
      <c r="F442" s="516"/>
      <c r="G442" s="515"/>
      <c r="H442" s="515"/>
      <c r="I442" s="260" t="s">
        <v>751</v>
      </c>
      <c r="J442" s="259" t="s">
        <v>751</v>
      </c>
      <c r="K442" s="259" t="s">
        <v>72</v>
      </c>
      <c r="L442" s="280">
        <v>1</v>
      </c>
      <c r="M442" s="281">
        <v>45231</v>
      </c>
      <c r="N442" s="281">
        <v>45747</v>
      </c>
      <c r="O442" s="275">
        <f t="shared" si="18"/>
        <v>73.714285714285708</v>
      </c>
      <c r="P442" s="332">
        <v>1</v>
      </c>
      <c r="Q442" s="287" t="s">
        <v>802</v>
      </c>
      <c r="R442" s="94">
        <f t="shared" si="17"/>
        <v>1</v>
      </c>
      <c r="S442" s="277" t="str">
        <f t="array" aca="1" ref="S442" ca="1">IF(ISNUMBER(R442),IF(R442=100%,"CUMPLIDA",IF(AND(ISNUMBER(N442),ISNUMBER(INDIRECT("FECHA_"&amp;$B442,1))), IF(N442&lt;=INDIRECT("FECHA_"&amp;$B442,1),"INCUMPLIDA","PROCESO"), "VERIFICAR FECHA")),"SIN VALOR AVANCE")</f>
        <v>CUMPLIDA</v>
      </c>
    </row>
    <row r="443" spans="1:19" ht="240.75">
      <c r="A443" s="282" t="s">
        <v>640</v>
      </c>
      <c r="B443" s="271" t="s">
        <v>31</v>
      </c>
      <c r="C443" s="514"/>
      <c r="D443" s="514"/>
      <c r="E443" s="515"/>
      <c r="F443" s="516"/>
      <c r="G443" s="515"/>
      <c r="H443" s="515"/>
      <c r="I443" s="260" t="s">
        <v>752</v>
      </c>
      <c r="J443" s="259" t="s">
        <v>752</v>
      </c>
      <c r="K443" s="259" t="s">
        <v>659</v>
      </c>
      <c r="L443" s="280">
        <v>1</v>
      </c>
      <c r="M443" s="281">
        <v>45231</v>
      </c>
      <c r="N443" s="281">
        <v>45808</v>
      </c>
      <c r="O443" s="275">
        <f t="shared" si="18"/>
        <v>82.428571428571431</v>
      </c>
      <c r="P443" s="332">
        <v>1</v>
      </c>
      <c r="Q443" s="287" t="s">
        <v>763</v>
      </c>
      <c r="R443" s="94">
        <f t="shared" si="17"/>
        <v>1</v>
      </c>
      <c r="S443" s="277" t="str">
        <f t="array" aca="1" ref="S443" ca="1">IF(ISNUMBER(R443),IF(R443=100%,"CUMPLIDA",IF(AND(ISNUMBER(N443),ISNUMBER(INDIRECT("FECHA_"&amp;$B443,1))), IF(N443&lt;=INDIRECT("FECHA_"&amp;$B443,1),"INCUMPLIDA","PROCESO"), "VERIFICAR FECHA")),"SIN VALOR AVANCE")</f>
        <v>CUMPLIDA</v>
      </c>
    </row>
    <row r="444" spans="1:19" ht="180.75">
      <c r="A444" s="282" t="s">
        <v>640</v>
      </c>
      <c r="B444" s="271" t="s">
        <v>31</v>
      </c>
      <c r="C444" s="514"/>
      <c r="D444" s="514"/>
      <c r="E444" s="515"/>
      <c r="F444" s="516"/>
      <c r="G444" s="515"/>
      <c r="H444" s="515"/>
      <c r="I444" s="260" t="s">
        <v>75</v>
      </c>
      <c r="J444" s="259" t="s">
        <v>76</v>
      </c>
      <c r="K444" s="259" t="s">
        <v>77</v>
      </c>
      <c r="L444" s="280">
        <v>7</v>
      </c>
      <c r="M444" s="281">
        <v>46024</v>
      </c>
      <c r="N444" s="281">
        <v>46660</v>
      </c>
      <c r="O444" s="275">
        <f t="shared" si="18"/>
        <v>90.857142857142861</v>
      </c>
      <c r="P444" s="332">
        <v>0</v>
      </c>
      <c r="Q444" s="287" t="s">
        <v>788</v>
      </c>
      <c r="R444" s="94">
        <f t="shared" si="17"/>
        <v>0</v>
      </c>
      <c r="S444" s="277" t="str">
        <f t="array" aca="1" ref="S444" ca="1">IF(ISNUMBER(R444),IF(R444=100%,"CUMPLIDA",IF(AND(ISNUMBER(N444),ISNUMBER(INDIRECT("FECHA_"&amp;$B444,1))), IF(N444&lt;=INDIRECT("FECHA_"&amp;$B444,1),"INCUMPLIDA","PROCESO"), "VERIFICAR FECHA")),"SIN VALOR AVANCE")</f>
        <v>PROCESO</v>
      </c>
    </row>
    <row r="445" spans="1:19" ht="165.75">
      <c r="A445" s="282" t="s">
        <v>640</v>
      </c>
      <c r="B445" s="271" t="s">
        <v>31</v>
      </c>
      <c r="C445" s="514"/>
      <c r="D445" s="514"/>
      <c r="E445" s="515"/>
      <c r="F445" s="516"/>
      <c r="G445" s="515"/>
      <c r="H445" s="515"/>
      <c r="I445" s="260" t="s">
        <v>79</v>
      </c>
      <c r="J445" s="259" t="s">
        <v>80</v>
      </c>
      <c r="K445" s="259" t="s">
        <v>81</v>
      </c>
      <c r="L445" s="280">
        <v>1</v>
      </c>
      <c r="M445" s="281">
        <v>46024</v>
      </c>
      <c r="N445" s="281">
        <v>46660</v>
      </c>
      <c r="O445" s="275">
        <f t="shared" si="18"/>
        <v>90.857142857142861</v>
      </c>
      <c r="P445" s="332">
        <v>0</v>
      </c>
      <c r="Q445" s="287" t="s">
        <v>765</v>
      </c>
      <c r="R445" s="94">
        <f t="shared" si="17"/>
        <v>0</v>
      </c>
      <c r="S445" s="277" t="str">
        <f t="array" aca="1" ref="S445" ca="1">IF(ISNUMBER(R445),IF(R445=100%,"CUMPLIDA",IF(AND(ISNUMBER(N445),ISNUMBER(INDIRECT("FECHA_"&amp;$B445,1))), IF(N445&lt;=INDIRECT("FECHA_"&amp;$B445,1),"INCUMPLIDA","PROCESO"), "VERIFICAR FECHA")),"SIN VALOR AVANCE")</f>
        <v>PROCESO</v>
      </c>
    </row>
    <row r="446" spans="1:19" ht="285.75">
      <c r="A446" s="282" t="s">
        <v>640</v>
      </c>
      <c r="B446" s="271" t="s">
        <v>31</v>
      </c>
      <c r="C446" s="514"/>
      <c r="D446" s="514"/>
      <c r="E446" s="515"/>
      <c r="F446" s="516"/>
      <c r="G446" s="515"/>
      <c r="H446" s="515"/>
      <c r="I446" s="260" t="s">
        <v>82</v>
      </c>
      <c r="J446" s="259" t="s">
        <v>83</v>
      </c>
      <c r="K446" s="259" t="s">
        <v>84</v>
      </c>
      <c r="L446" s="280">
        <v>2</v>
      </c>
      <c r="M446" s="281">
        <v>46024</v>
      </c>
      <c r="N446" s="281">
        <v>46660</v>
      </c>
      <c r="O446" s="275">
        <f t="shared" si="18"/>
        <v>90.857142857142861</v>
      </c>
      <c r="P446" s="332">
        <v>0</v>
      </c>
      <c r="Q446" s="287" t="s">
        <v>766</v>
      </c>
      <c r="R446" s="94">
        <f t="shared" si="17"/>
        <v>0</v>
      </c>
      <c r="S446" s="277" t="str">
        <f t="array" aca="1" ref="S446" ca="1">IF(ISNUMBER(R446),IF(R446=100%,"CUMPLIDA",IF(AND(ISNUMBER(N446),ISNUMBER(INDIRECT("FECHA_"&amp;$B446,1))), IF(N446&lt;=INDIRECT("FECHA_"&amp;$B446,1),"INCUMPLIDA","PROCESO"), "VERIFICAR FECHA")),"SIN VALOR AVANCE")</f>
        <v>PROCESO</v>
      </c>
    </row>
    <row r="447" spans="1:19" ht="270.75">
      <c r="A447" s="282" t="s">
        <v>640</v>
      </c>
      <c r="B447" s="271" t="s">
        <v>31</v>
      </c>
      <c r="C447" s="514" t="s">
        <v>832</v>
      </c>
      <c r="D447" s="514" t="s">
        <v>33</v>
      </c>
      <c r="E447" s="515" t="s">
        <v>833</v>
      </c>
      <c r="F447" s="516"/>
      <c r="G447" s="515"/>
      <c r="H447" s="515" t="s">
        <v>834</v>
      </c>
      <c r="I447" s="482" t="s">
        <v>835</v>
      </c>
      <c r="J447" s="259" t="s">
        <v>652</v>
      </c>
      <c r="K447" s="259" t="s">
        <v>653</v>
      </c>
      <c r="L447" s="280">
        <v>1</v>
      </c>
      <c r="M447" s="261">
        <v>45231</v>
      </c>
      <c r="N447" s="261">
        <v>45504</v>
      </c>
      <c r="O447" s="275">
        <f t="shared" si="18"/>
        <v>39</v>
      </c>
      <c r="P447" s="332">
        <v>1</v>
      </c>
      <c r="Q447" s="287" t="s">
        <v>654</v>
      </c>
      <c r="R447" s="94">
        <f t="shared" si="17"/>
        <v>1</v>
      </c>
      <c r="S447" s="277" t="str">
        <f t="array" aca="1" ref="S447" ca="1">IF(ISNUMBER(R447),IF(R447=100%,"CUMPLIDA",IF(AND(ISNUMBER(N447),ISNUMBER(INDIRECT("FECHA_"&amp;$B447,1))), IF(N447&lt;=INDIRECT("FECHA_"&amp;$B447,1),"INCUMPLIDA","PROCESO"), "VERIFICAR FECHA")),"SIN VALOR AVANCE")</f>
        <v>CUMPLIDA</v>
      </c>
    </row>
    <row r="448" spans="1:19" ht="255.75">
      <c r="A448" s="282" t="s">
        <v>640</v>
      </c>
      <c r="B448" s="271" t="s">
        <v>31</v>
      </c>
      <c r="C448" s="514"/>
      <c r="D448" s="514"/>
      <c r="E448" s="515"/>
      <c r="F448" s="516"/>
      <c r="G448" s="515"/>
      <c r="H448" s="515"/>
      <c r="I448" s="482"/>
      <c r="J448" s="259" t="s">
        <v>655</v>
      </c>
      <c r="K448" s="259" t="s">
        <v>656</v>
      </c>
      <c r="L448" s="280">
        <v>1</v>
      </c>
      <c r="M448" s="261">
        <v>45231</v>
      </c>
      <c r="N448" s="261">
        <v>45504</v>
      </c>
      <c r="O448" s="275">
        <f t="shared" si="18"/>
        <v>39</v>
      </c>
      <c r="P448" s="332">
        <v>1</v>
      </c>
      <c r="Q448" s="287" t="s">
        <v>836</v>
      </c>
      <c r="R448" s="94">
        <f t="shared" si="17"/>
        <v>1</v>
      </c>
      <c r="S448" s="277" t="str">
        <f t="array" aca="1" ref="S448" ca="1">IF(ISNUMBER(R448),IF(R448=100%,"CUMPLIDA",IF(AND(ISNUMBER(N448),ISNUMBER(INDIRECT("FECHA_"&amp;$B448,1))), IF(N448&lt;=INDIRECT("FECHA_"&amp;$B448,1),"INCUMPLIDA","PROCESO"), "VERIFICAR FECHA")),"SIN VALOR AVANCE")</f>
        <v>CUMPLIDA</v>
      </c>
    </row>
    <row r="449" spans="1:19" ht="135.75">
      <c r="A449" s="282" t="s">
        <v>640</v>
      </c>
      <c r="B449" s="271" t="s">
        <v>31</v>
      </c>
      <c r="C449" s="514"/>
      <c r="D449" s="514"/>
      <c r="E449" s="515"/>
      <c r="F449" s="516"/>
      <c r="G449" s="515"/>
      <c r="H449" s="515"/>
      <c r="I449" s="260" t="s">
        <v>62</v>
      </c>
      <c r="J449" s="259" t="s">
        <v>63</v>
      </c>
      <c r="K449" s="259" t="s">
        <v>64</v>
      </c>
      <c r="L449" s="280">
        <v>1</v>
      </c>
      <c r="M449" s="281">
        <v>45323</v>
      </c>
      <c r="N449" s="281">
        <v>45747</v>
      </c>
      <c r="O449" s="275">
        <f t="shared" si="18"/>
        <v>60.571428571428569</v>
      </c>
      <c r="P449" s="332">
        <v>1</v>
      </c>
      <c r="Q449" s="287" t="s">
        <v>662</v>
      </c>
      <c r="R449" s="94">
        <f t="shared" si="17"/>
        <v>1</v>
      </c>
      <c r="S449" s="277" t="str">
        <f t="array" aca="1" ref="S449" ca="1">IF(ISNUMBER(R449),IF(R449=100%,"CUMPLIDA",IF(AND(ISNUMBER(N449),ISNUMBER(INDIRECT("FECHA_"&amp;$B449,1))), IF(N449&lt;=INDIRECT("FECHA_"&amp;$B449,1),"INCUMPLIDA","PROCESO"), "VERIFICAR FECHA")),"SIN VALOR AVANCE")</f>
        <v>CUMPLIDA</v>
      </c>
    </row>
    <row r="450" spans="1:19" ht="90.75">
      <c r="A450" s="282" t="s">
        <v>640</v>
      </c>
      <c r="B450" s="271" t="s">
        <v>31</v>
      </c>
      <c r="C450" s="514"/>
      <c r="D450" s="514"/>
      <c r="E450" s="515"/>
      <c r="F450" s="516"/>
      <c r="G450" s="515"/>
      <c r="H450" s="515"/>
      <c r="I450" s="260" t="s">
        <v>66</v>
      </c>
      <c r="J450" s="259" t="s">
        <v>66</v>
      </c>
      <c r="K450" s="259" t="s">
        <v>67</v>
      </c>
      <c r="L450" s="280">
        <v>1</v>
      </c>
      <c r="M450" s="281">
        <v>45323</v>
      </c>
      <c r="N450" s="281">
        <v>45747</v>
      </c>
      <c r="O450" s="275">
        <f t="shared" si="18"/>
        <v>60.571428571428569</v>
      </c>
      <c r="P450" s="332">
        <v>1</v>
      </c>
      <c r="Q450" s="287" t="s">
        <v>837</v>
      </c>
      <c r="R450" s="94">
        <f t="shared" si="17"/>
        <v>1</v>
      </c>
      <c r="S450" s="277" t="str">
        <f t="array" aca="1" ref="S450" ca="1">IF(ISNUMBER(R450),IF(R450=100%,"CUMPLIDA",IF(AND(ISNUMBER(N450),ISNUMBER(INDIRECT("FECHA_"&amp;$B450,1))), IF(N450&lt;=INDIRECT("FECHA_"&amp;$B450,1),"INCUMPLIDA","PROCESO"), "VERIFICAR FECHA")),"SIN VALOR AVANCE")</f>
        <v>CUMPLIDA</v>
      </c>
    </row>
    <row r="451" spans="1:19" ht="105.75">
      <c r="A451" s="282" t="s">
        <v>640</v>
      </c>
      <c r="B451" s="271" t="s">
        <v>31</v>
      </c>
      <c r="C451" s="514"/>
      <c r="D451" s="514"/>
      <c r="E451" s="515"/>
      <c r="F451" s="516"/>
      <c r="G451" s="515"/>
      <c r="H451" s="515"/>
      <c r="I451" s="260" t="s">
        <v>166</v>
      </c>
      <c r="J451" s="259" t="s">
        <v>167</v>
      </c>
      <c r="K451" s="259" t="s">
        <v>168</v>
      </c>
      <c r="L451" s="280">
        <v>1</v>
      </c>
      <c r="M451" s="281">
        <v>45231</v>
      </c>
      <c r="N451" s="281">
        <v>45747</v>
      </c>
      <c r="O451" s="275">
        <f t="shared" si="18"/>
        <v>73.714285714285708</v>
      </c>
      <c r="P451" s="332">
        <v>1</v>
      </c>
      <c r="Q451" s="259" t="s">
        <v>658</v>
      </c>
      <c r="R451" s="94">
        <f t="shared" si="17"/>
        <v>1</v>
      </c>
      <c r="S451" s="277" t="str">
        <f t="array" aca="1" ref="S451" ca="1">IF(ISNUMBER(R451),IF(R451=100%,"CUMPLIDA",IF(AND(ISNUMBER(N451),ISNUMBER(INDIRECT("FECHA_"&amp;$B451,1))), IF(N451&lt;=INDIRECT("FECHA_"&amp;$B451,1),"INCUMPLIDA","PROCESO"), "VERIFICAR FECHA")),"SIN VALOR AVANCE")</f>
        <v>CUMPLIDA</v>
      </c>
    </row>
    <row r="452" spans="1:19" ht="135.75">
      <c r="A452" s="282" t="s">
        <v>640</v>
      </c>
      <c r="B452" s="271" t="s">
        <v>31</v>
      </c>
      <c r="C452" s="514"/>
      <c r="D452" s="514"/>
      <c r="E452" s="515"/>
      <c r="F452" s="516"/>
      <c r="G452" s="515"/>
      <c r="H452" s="515"/>
      <c r="I452" s="260" t="s">
        <v>69</v>
      </c>
      <c r="J452" s="259" t="s">
        <v>69</v>
      </c>
      <c r="K452" s="259" t="s">
        <v>176</v>
      </c>
      <c r="L452" s="280">
        <v>1</v>
      </c>
      <c r="M452" s="281">
        <v>45323</v>
      </c>
      <c r="N452" s="281">
        <v>45747</v>
      </c>
      <c r="O452" s="275">
        <f t="shared" si="18"/>
        <v>60.571428571428569</v>
      </c>
      <c r="P452" s="332">
        <v>1</v>
      </c>
      <c r="Q452" s="287" t="s">
        <v>662</v>
      </c>
      <c r="R452" s="94">
        <f t="shared" si="17"/>
        <v>1</v>
      </c>
      <c r="S452" s="277" t="str">
        <f t="array" aca="1" ref="S452" ca="1">IF(ISNUMBER(R452),IF(R452=100%,"CUMPLIDA",IF(AND(ISNUMBER(N452),ISNUMBER(INDIRECT("FECHA_"&amp;$B452,1))), IF(N452&lt;=INDIRECT("FECHA_"&amp;$B452,1),"INCUMPLIDA","PROCESO"), "VERIFICAR FECHA")),"SIN VALOR AVANCE")</f>
        <v>CUMPLIDA</v>
      </c>
    </row>
    <row r="453" spans="1:19" ht="90.75">
      <c r="A453" s="282" t="s">
        <v>640</v>
      </c>
      <c r="B453" s="271" t="s">
        <v>31</v>
      </c>
      <c r="C453" s="514"/>
      <c r="D453" s="514"/>
      <c r="E453" s="515"/>
      <c r="F453" s="516"/>
      <c r="G453" s="515"/>
      <c r="H453" s="515"/>
      <c r="I453" s="260" t="s">
        <v>751</v>
      </c>
      <c r="J453" s="259" t="s">
        <v>751</v>
      </c>
      <c r="K453" s="259" t="s">
        <v>72</v>
      </c>
      <c r="L453" s="280">
        <v>1</v>
      </c>
      <c r="M453" s="281">
        <v>45231</v>
      </c>
      <c r="N453" s="281">
        <v>45747</v>
      </c>
      <c r="O453" s="275">
        <f t="shared" si="18"/>
        <v>73.714285714285708</v>
      </c>
      <c r="P453" s="332">
        <v>1</v>
      </c>
      <c r="Q453" s="287" t="s">
        <v>837</v>
      </c>
      <c r="R453" s="94">
        <f t="shared" si="17"/>
        <v>1</v>
      </c>
      <c r="S453" s="277" t="str">
        <f t="array" aca="1" ref="S453" ca="1">IF(ISNUMBER(R453),IF(R453=100%,"CUMPLIDA",IF(AND(ISNUMBER(N453),ISNUMBER(INDIRECT("FECHA_"&amp;$B453,1))), IF(N453&lt;=INDIRECT("FECHA_"&amp;$B453,1),"INCUMPLIDA","PROCESO"), "VERIFICAR FECHA")),"SIN VALOR AVANCE")</f>
        <v>CUMPLIDA</v>
      </c>
    </row>
    <row r="454" spans="1:19" ht="225.75">
      <c r="A454" s="282" t="s">
        <v>640</v>
      </c>
      <c r="B454" s="271" t="s">
        <v>31</v>
      </c>
      <c r="C454" s="514"/>
      <c r="D454" s="514"/>
      <c r="E454" s="515"/>
      <c r="F454" s="516"/>
      <c r="G454" s="515"/>
      <c r="H454" s="515"/>
      <c r="I454" s="260" t="s">
        <v>752</v>
      </c>
      <c r="J454" s="259" t="s">
        <v>752</v>
      </c>
      <c r="K454" s="259" t="s">
        <v>659</v>
      </c>
      <c r="L454" s="280">
        <v>1</v>
      </c>
      <c r="M454" s="281">
        <v>45231</v>
      </c>
      <c r="N454" s="281">
        <v>45808</v>
      </c>
      <c r="O454" s="275">
        <f t="shared" si="18"/>
        <v>82.428571428571431</v>
      </c>
      <c r="P454" s="332">
        <v>1</v>
      </c>
      <c r="Q454" s="287" t="s">
        <v>674</v>
      </c>
      <c r="R454" s="94">
        <f t="shared" si="17"/>
        <v>1</v>
      </c>
      <c r="S454" s="277" t="str">
        <f t="array" aca="1" ref="S454" ca="1">IF(ISNUMBER(R454),IF(R454=100%,"CUMPLIDA",IF(AND(ISNUMBER(N454),ISNUMBER(INDIRECT("FECHA_"&amp;$B454,1))), IF(N454&lt;=INDIRECT("FECHA_"&amp;$B454,1),"INCUMPLIDA","PROCESO"), "VERIFICAR FECHA")),"SIN VALOR AVANCE")</f>
        <v>CUMPLIDA</v>
      </c>
    </row>
    <row r="455" spans="1:19" ht="180.75">
      <c r="A455" s="282" t="s">
        <v>640</v>
      </c>
      <c r="B455" s="271" t="s">
        <v>31</v>
      </c>
      <c r="C455" s="514"/>
      <c r="D455" s="514"/>
      <c r="E455" s="515"/>
      <c r="F455" s="516"/>
      <c r="G455" s="515"/>
      <c r="H455" s="515"/>
      <c r="I455" s="260" t="s">
        <v>75</v>
      </c>
      <c r="J455" s="259" t="s">
        <v>76</v>
      </c>
      <c r="K455" s="259" t="s">
        <v>77</v>
      </c>
      <c r="L455" s="280">
        <v>7</v>
      </c>
      <c r="M455" s="281">
        <v>46024</v>
      </c>
      <c r="N455" s="281">
        <v>46660</v>
      </c>
      <c r="O455" s="275">
        <f t="shared" si="18"/>
        <v>90.857142857142861</v>
      </c>
      <c r="P455" s="332">
        <v>0</v>
      </c>
      <c r="Q455" s="287" t="s">
        <v>838</v>
      </c>
      <c r="R455" s="94">
        <f t="shared" si="17"/>
        <v>0</v>
      </c>
      <c r="S455" s="277" t="str">
        <f t="array" aca="1" ref="S455" ca="1">IF(ISNUMBER(R455),IF(R455=100%,"CUMPLIDA",IF(AND(ISNUMBER(N455),ISNUMBER(INDIRECT("FECHA_"&amp;$B455,1))), IF(N455&lt;=INDIRECT("FECHA_"&amp;$B455,1),"INCUMPLIDA","PROCESO"), "VERIFICAR FECHA")),"SIN VALOR AVANCE")</f>
        <v>PROCESO</v>
      </c>
    </row>
    <row r="456" spans="1:19" ht="135.75">
      <c r="A456" s="282" t="s">
        <v>640</v>
      </c>
      <c r="B456" s="271" t="s">
        <v>31</v>
      </c>
      <c r="C456" s="514"/>
      <c r="D456" s="514"/>
      <c r="E456" s="515"/>
      <c r="F456" s="516"/>
      <c r="G456" s="515"/>
      <c r="H456" s="515"/>
      <c r="I456" s="260" t="s">
        <v>79</v>
      </c>
      <c r="J456" s="259" t="s">
        <v>80</v>
      </c>
      <c r="K456" s="259" t="s">
        <v>81</v>
      </c>
      <c r="L456" s="280">
        <v>1</v>
      </c>
      <c r="M456" s="281">
        <v>46024</v>
      </c>
      <c r="N456" s="281">
        <v>46660</v>
      </c>
      <c r="O456" s="275">
        <f t="shared" si="18"/>
        <v>90.857142857142861</v>
      </c>
      <c r="P456" s="332">
        <v>0</v>
      </c>
      <c r="Q456" s="287" t="s">
        <v>662</v>
      </c>
      <c r="R456" s="94">
        <f t="shared" si="17"/>
        <v>0</v>
      </c>
      <c r="S456" s="277" t="str">
        <f t="array" aca="1" ref="S456" ca="1">IF(ISNUMBER(R456),IF(R456=100%,"CUMPLIDA",IF(AND(ISNUMBER(N456),ISNUMBER(INDIRECT("FECHA_"&amp;$B456,1))), IF(N456&lt;=INDIRECT("FECHA_"&amp;$B456,1),"INCUMPLIDA","PROCESO"), "VERIFICAR FECHA")),"SIN VALOR AVANCE")</f>
        <v>PROCESO</v>
      </c>
    </row>
    <row r="457" spans="1:19" ht="285.75">
      <c r="A457" s="282" t="s">
        <v>640</v>
      </c>
      <c r="B457" s="271" t="s">
        <v>31</v>
      </c>
      <c r="C457" s="514"/>
      <c r="D457" s="514"/>
      <c r="E457" s="515"/>
      <c r="F457" s="516"/>
      <c r="G457" s="515"/>
      <c r="H457" s="515"/>
      <c r="I457" s="260" t="s">
        <v>82</v>
      </c>
      <c r="J457" s="259" t="s">
        <v>83</v>
      </c>
      <c r="K457" s="259" t="s">
        <v>84</v>
      </c>
      <c r="L457" s="280">
        <v>2</v>
      </c>
      <c r="M457" s="281">
        <v>46024</v>
      </c>
      <c r="N457" s="281">
        <v>46660</v>
      </c>
      <c r="O457" s="275">
        <f t="shared" si="18"/>
        <v>90.857142857142861</v>
      </c>
      <c r="P457" s="332">
        <v>0</v>
      </c>
      <c r="Q457" s="287" t="s">
        <v>683</v>
      </c>
      <c r="R457" s="94">
        <f t="shared" si="17"/>
        <v>0</v>
      </c>
      <c r="S457" s="277" t="str">
        <f t="array" aca="1" ref="S457" ca="1">IF(ISNUMBER(R457),IF(R457=100%,"CUMPLIDA",IF(AND(ISNUMBER(N457),ISNUMBER(INDIRECT("FECHA_"&amp;$B457,1))), IF(N457&lt;=INDIRECT("FECHA_"&amp;$B457,1),"INCUMPLIDA","PROCESO"), "VERIFICAR FECHA")),"SIN VALOR AVANCE")</f>
        <v>PROCESO</v>
      </c>
    </row>
    <row r="458" spans="1:19" ht="75.75">
      <c r="A458" s="282" t="s">
        <v>640</v>
      </c>
      <c r="B458" s="271" t="s">
        <v>31</v>
      </c>
      <c r="C458" s="487" t="s">
        <v>839</v>
      </c>
      <c r="D458" s="487" t="s">
        <v>642</v>
      </c>
      <c r="E458" s="482" t="s">
        <v>840</v>
      </c>
      <c r="F458" s="488"/>
      <c r="G458" s="482"/>
      <c r="H458" s="482" t="s">
        <v>841</v>
      </c>
      <c r="I458" s="482" t="s">
        <v>842</v>
      </c>
      <c r="J458" s="259" t="s">
        <v>652</v>
      </c>
      <c r="K458" s="259" t="s">
        <v>653</v>
      </c>
      <c r="L458" s="280">
        <v>1</v>
      </c>
      <c r="M458" s="261">
        <v>45231</v>
      </c>
      <c r="N458" s="261">
        <v>45504</v>
      </c>
      <c r="O458" s="275">
        <f t="shared" si="18"/>
        <v>39</v>
      </c>
      <c r="P458" s="332">
        <v>1</v>
      </c>
      <c r="Q458" s="287" t="s">
        <v>747</v>
      </c>
      <c r="R458" s="94">
        <f t="shared" si="17"/>
        <v>1</v>
      </c>
      <c r="S458" s="277" t="str">
        <f t="array" aca="1" ref="S458" ca="1">IF(ISNUMBER(R458),IF(R458=100%,"CUMPLIDA",IF(AND(ISNUMBER(N458),ISNUMBER(INDIRECT("FECHA_"&amp;$B458,1))), IF(N458&lt;=INDIRECT("FECHA_"&amp;$B458,1),"INCUMPLIDA","PROCESO"), "VERIFICAR FECHA")),"SIN VALOR AVANCE")</f>
        <v>CUMPLIDA</v>
      </c>
    </row>
    <row r="459" spans="1:19" ht="315.75">
      <c r="A459" s="282" t="s">
        <v>640</v>
      </c>
      <c r="B459" s="271" t="s">
        <v>31</v>
      </c>
      <c r="C459" s="487"/>
      <c r="D459" s="487"/>
      <c r="E459" s="482"/>
      <c r="F459" s="488"/>
      <c r="G459" s="482"/>
      <c r="H459" s="482"/>
      <c r="I459" s="482"/>
      <c r="J459" s="259" t="s">
        <v>655</v>
      </c>
      <c r="K459" s="259" t="s">
        <v>656</v>
      </c>
      <c r="L459" s="280">
        <v>1</v>
      </c>
      <c r="M459" s="261">
        <v>45231</v>
      </c>
      <c r="N459" s="261">
        <v>45504</v>
      </c>
      <c r="O459" s="275">
        <f t="shared" si="18"/>
        <v>39</v>
      </c>
      <c r="P459" s="332">
        <v>1</v>
      </c>
      <c r="Q459" s="287" t="s">
        <v>785</v>
      </c>
      <c r="R459" s="94">
        <f t="shared" si="17"/>
        <v>1</v>
      </c>
      <c r="S459" s="277" t="str">
        <f t="array" aca="1" ref="S459" ca="1">IF(ISNUMBER(R459),IF(R459=100%,"CUMPLIDA",IF(AND(ISNUMBER(N459),ISNUMBER(INDIRECT("FECHA_"&amp;$B459,1))), IF(N459&lt;=INDIRECT("FECHA_"&amp;$B459,1),"INCUMPLIDA","PROCESO"), "VERIFICAR FECHA")),"SIN VALOR AVANCE")</f>
        <v>CUMPLIDA</v>
      </c>
    </row>
    <row r="460" spans="1:19" ht="165.75">
      <c r="A460" s="282" t="s">
        <v>640</v>
      </c>
      <c r="B460" s="271" t="s">
        <v>31</v>
      </c>
      <c r="C460" s="487"/>
      <c r="D460" s="487"/>
      <c r="E460" s="482"/>
      <c r="F460" s="488"/>
      <c r="G460" s="482"/>
      <c r="H460" s="482"/>
      <c r="I460" s="260" t="s">
        <v>62</v>
      </c>
      <c r="J460" s="259" t="s">
        <v>63</v>
      </c>
      <c r="K460" s="259" t="s">
        <v>64</v>
      </c>
      <c r="L460" s="280">
        <v>1</v>
      </c>
      <c r="M460" s="281">
        <v>45323</v>
      </c>
      <c r="N460" s="281">
        <v>45747</v>
      </c>
      <c r="O460" s="275">
        <f t="shared" si="18"/>
        <v>60.571428571428569</v>
      </c>
      <c r="P460" s="332">
        <v>1</v>
      </c>
      <c r="Q460" s="287" t="s">
        <v>843</v>
      </c>
      <c r="R460" s="94">
        <f t="shared" si="17"/>
        <v>1</v>
      </c>
      <c r="S460" s="277" t="str">
        <f t="array" aca="1" ref="S460" ca="1">IF(ISNUMBER(R460),IF(R460=100%,"CUMPLIDA",IF(AND(ISNUMBER(N460),ISNUMBER(INDIRECT("FECHA_"&amp;$B460,1))), IF(N460&lt;=INDIRECT("FECHA_"&amp;$B460,1),"INCUMPLIDA","PROCESO"), "VERIFICAR FECHA")),"SIN VALOR AVANCE")</f>
        <v>CUMPLIDA</v>
      </c>
    </row>
    <row r="461" spans="1:19" ht="90.75">
      <c r="A461" s="282" t="s">
        <v>640</v>
      </c>
      <c r="B461" s="271" t="s">
        <v>31</v>
      </c>
      <c r="C461" s="487"/>
      <c r="D461" s="487"/>
      <c r="E461" s="482"/>
      <c r="F461" s="488"/>
      <c r="G461" s="482"/>
      <c r="H461" s="482"/>
      <c r="I461" s="260" t="s">
        <v>66</v>
      </c>
      <c r="J461" s="259" t="s">
        <v>66</v>
      </c>
      <c r="K461" s="259" t="s">
        <v>67</v>
      </c>
      <c r="L461" s="280">
        <v>1</v>
      </c>
      <c r="M461" s="281">
        <v>45323</v>
      </c>
      <c r="N461" s="281">
        <v>45747</v>
      </c>
      <c r="O461" s="275">
        <f t="shared" si="18"/>
        <v>60.571428571428569</v>
      </c>
      <c r="P461" s="332">
        <v>1</v>
      </c>
      <c r="Q461" s="287" t="s">
        <v>809</v>
      </c>
      <c r="R461" s="94">
        <f t="shared" si="17"/>
        <v>1</v>
      </c>
      <c r="S461" s="277" t="str">
        <f t="array" aca="1" ref="S461" ca="1">IF(ISNUMBER(R461),IF(R461=100%,"CUMPLIDA",IF(AND(ISNUMBER(N461),ISNUMBER(INDIRECT("FECHA_"&amp;$B461,1))), IF(N461&lt;=INDIRECT("FECHA_"&amp;$B461,1),"INCUMPLIDA","PROCESO"), "VERIFICAR FECHA")),"SIN VALOR AVANCE")</f>
        <v>CUMPLIDA</v>
      </c>
    </row>
    <row r="462" spans="1:19" ht="105.75">
      <c r="A462" s="282" t="s">
        <v>640</v>
      </c>
      <c r="B462" s="271" t="s">
        <v>31</v>
      </c>
      <c r="C462" s="487"/>
      <c r="D462" s="487"/>
      <c r="E462" s="482"/>
      <c r="F462" s="488"/>
      <c r="G462" s="482"/>
      <c r="H462" s="482"/>
      <c r="I462" s="260" t="s">
        <v>166</v>
      </c>
      <c r="J462" s="259" t="s">
        <v>167</v>
      </c>
      <c r="K462" s="259" t="s">
        <v>168</v>
      </c>
      <c r="L462" s="280">
        <v>1</v>
      </c>
      <c r="M462" s="281">
        <v>45231</v>
      </c>
      <c r="N462" s="281">
        <v>45747</v>
      </c>
      <c r="O462" s="275">
        <f t="shared" si="18"/>
        <v>73.714285714285708</v>
      </c>
      <c r="P462" s="332">
        <v>1</v>
      </c>
      <c r="Q462" s="259" t="s">
        <v>658</v>
      </c>
      <c r="R462" s="94">
        <f t="shared" si="17"/>
        <v>1</v>
      </c>
      <c r="S462" s="277" t="str">
        <f t="array" aca="1" ref="S462" ca="1">IF(ISNUMBER(R462),IF(R462=100%,"CUMPLIDA",IF(AND(ISNUMBER(N462),ISNUMBER(INDIRECT("FECHA_"&amp;$B462,1))), IF(N462&lt;=INDIRECT("FECHA_"&amp;$B462,1),"INCUMPLIDA","PROCESO"), "VERIFICAR FECHA")),"SIN VALOR AVANCE")</f>
        <v>CUMPLIDA</v>
      </c>
    </row>
    <row r="463" spans="1:19" ht="150.75">
      <c r="A463" s="282" t="s">
        <v>640</v>
      </c>
      <c r="B463" s="271" t="s">
        <v>31</v>
      </c>
      <c r="C463" s="487"/>
      <c r="D463" s="487"/>
      <c r="E463" s="482"/>
      <c r="F463" s="488"/>
      <c r="G463" s="482"/>
      <c r="H463" s="482"/>
      <c r="I463" s="260" t="s">
        <v>69</v>
      </c>
      <c r="J463" s="259" t="s">
        <v>69</v>
      </c>
      <c r="K463" s="259" t="s">
        <v>176</v>
      </c>
      <c r="L463" s="280">
        <v>1</v>
      </c>
      <c r="M463" s="281">
        <v>45323</v>
      </c>
      <c r="N463" s="281">
        <v>45747</v>
      </c>
      <c r="O463" s="275">
        <f t="shared" si="18"/>
        <v>60.571428571428569</v>
      </c>
      <c r="P463" s="332">
        <v>1</v>
      </c>
      <c r="Q463" s="287" t="s">
        <v>844</v>
      </c>
      <c r="R463" s="94">
        <f t="shared" si="17"/>
        <v>1</v>
      </c>
      <c r="S463" s="277" t="str">
        <f t="array" aca="1" ref="S463" ca="1">IF(ISNUMBER(R463),IF(R463=100%,"CUMPLIDA",IF(AND(ISNUMBER(N463),ISNUMBER(INDIRECT("FECHA_"&amp;$B463,1))), IF(N463&lt;=INDIRECT("FECHA_"&amp;$B463,1),"INCUMPLIDA","PROCESO"), "VERIFICAR FECHA")),"SIN VALOR AVANCE")</f>
        <v>CUMPLIDA</v>
      </c>
    </row>
    <row r="464" spans="1:19" ht="75.75">
      <c r="A464" s="282" t="s">
        <v>640</v>
      </c>
      <c r="B464" s="271" t="s">
        <v>31</v>
      </c>
      <c r="C464" s="487"/>
      <c r="D464" s="487"/>
      <c r="E464" s="482"/>
      <c r="F464" s="488"/>
      <c r="G464" s="482"/>
      <c r="H464" s="482"/>
      <c r="I464" s="260" t="s">
        <v>751</v>
      </c>
      <c r="J464" s="259" t="s">
        <v>751</v>
      </c>
      <c r="K464" s="259" t="s">
        <v>72</v>
      </c>
      <c r="L464" s="280">
        <v>1</v>
      </c>
      <c r="M464" s="281">
        <v>45231</v>
      </c>
      <c r="N464" s="281">
        <v>45747</v>
      </c>
      <c r="O464" s="275">
        <f t="shared" si="18"/>
        <v>73.714285714285708</v>
      </c>
      <c r="P464" s="332">
        <v>1</v>
      </c>
      <c r="Q464" s="287" t="s">
        <v>845</v>
      </c>
      <c r="R464" s="94">
        <f t="shared" si="17"/>
        <v>1</v>
      </c>
      <c r="S464" s="277" t="str">
        <f t="array" aca="1" ref="S464" ca="1">IF(ISNUMBER(R464),IF(R464=100%,"CUMPLIDA",IF(AND(ISNUMBER(N464),ISNUMBER(INDIRECT("FECHA_"&amp;$B464,1))), IF(N464&lt;=INDIRECT("FECHA_"&amp;$B464,1),"INCUMPLIDA","PROCESO"), "VERIFICAR FECHA")),"SIN VALOR AVANCE")</f>
        <v>CUMPLIDA</v>
      </c>
    </row>
    <row r="465" spans="1:19" ht="210.75">
      <c r="A465" s="282" t="s">
        <v>640</v>
      </c>
      <c r="B465" s="271" t="s">
        <v>31</v>
      </c>
      <c r="C465" s="487"/>
      <c r="D465" s="487"/>
      <c r="E465" s="482"/>
      <c r="F465" s="488"/>
      <c r="G465" s="482"/>
      <c r="H465" s="482"/>
      <c r="I465" s="260" t="s">
        <v>752</v>
      </c>
      <c r="J465" s="259" t="s">
        <v>752</v>
      </c>
      <c r="K465" s="259" t="s">
        <v>659</v>
      </c>
      <c r="L465" s="280">
        <v>1</v>
      </c>
      <c r="M465" s="281">
        <v>45231</v>
      </c>
      <c r="N465" s="281">
        <v>45808</v>
      </c>
      <c r="O465" s="275">
        <f t="shared" si="18"/>
        <v>82.428571428571431</v>
      </c>
      <c r="P465" s="332">
        <v>1</v>
      </c>
      <c r="Q465" s="287" t="s">
        <v>748</v>
      </c>
      <c r="R465" s="94">
        <f t="shared" si="17"/>
        <v>1</v>
      </c>
      <c r="S465" s="277" t="str">
        <f t="array" aca="1" ref="S465" ca="1">IF(ISNUMBER(R465),IF(R465=100%,"CUMPLIDA",IF(AND(ISNUMBER(N465),ISNUMBER(INDIRECT("FECHA_"&amp;$B465,1))), IF(N465&lt;=INDIRECT("FECHA_"&amp;$B465,1),"INCUMPLIDA","PROCESO"), "VERIFICAR FECHA")),"SIN VALOR AVANCE")</f>
        <v>CUMPLIDA</v>
      </c>
    </row>
    <row r="466" spans="1:19" ht="180.75">
      <c r="A466" s="282" t="s">
        <v>640</v>
      </c>
      <c r="B466" s="271" t="s">
        <v>31</v>
      </c>
      <c r="C466" s="487"/>
      <c r="D466" s="487"/>
      <c r="E466" s="482"/>
      <c r="F466" s="488"/>
      <c r="G466" s="482"/>
      <c r="H466" s="482"/>
      <c r="I466" s="260" t="s">
        <v>75</v>
      </c>
      <c r="J466" s="259" t="s">
        <v>76</v>
      </c>
      <c r="K466" s="259" t="s">
        <v>77</v>
      </c>
      <c r="L466" s="280">
        <v>7</v>
      </c>
      <c r="M466" s="281">
        <v>46024</v>
      </c>
      <c r="N466" s="281">
        <v>46660</v>
      </c>
      <c r="O466" s="275">
        <f t="shared" si="18"/>
        <v>90.857142857142861</v>
      </c>
      <c r="P466" s="332">
        <v>0</v>
      </c>
      <c r="Q466" s="287" t="s">
        <v>788</v>
      </c>
      <c r="R466" s="94">
        <f t="shared" si="17"/>
        <v>0</v>
      </c>
      <c r="S466" s="277" t="str">
        <f t="array" aca="1" ref="S466" ca="1">IF(ISNUMBER(R466),IF(R466=100%,"CUMPLIDA",IF(AND(ISNUMBER(N466),ISNUMBER(INDIRECT("FECHA_"&amp;$B466,1))), IF(N466&lt;=INDIRECT("FECHA_"&amp;$B466,1),"INCUMPLIDA","PROCESO"), "VERIFICAR FECHA")),"SIN VALOR AVANCE")</f>
        <v>PROCESO</v>
      </c>
    </row>
    <row r="467" spans="1:19" ht="150.75">
      <c r="A467" s="282" t="s">
        <v>640</v>
      </c>
      <c r="B467" s="271" t="s">
        <v>31</v>
      </c>
      <c r="C467" s="487"/>
      <c r="D467" s="487"/>
      <c r="E467" s="482"/>
      <c r="F467" s="488"/>
      <c r="G467" s="482"/>
      <c r="H467" s="482"/>
      <c r="I467" s="260" t="s">
        <v>79</v>
      </c>
      <c r="J467" s="259" t="s">
        <v>80</v>
      </c>
      <c r="K467" s="259" t="s">
        <v>81</v>
      </c>
      <c r="L467" s="280">
        <v>1</v>
      </c>
      <c r="M467" s="281">
        <v>46024</v>
      </c>
      <c r="N467" s="281">
        <v>46660</v>
      </c>
      <c r="O467" s="275">
        <f t="shared" si="18"/>
        <v>90.857142857142861</v>
      </c>
      <c r="P467" s="332">
        <v>0</v>
      </c>
      <c r="Q467" s="287" t="s">
        <v>844</v>
      </c>
      <c r="R467" s="94">
        <f t="shared" si="17"/>
        <v>0</v>
      </c>
      <c r="S467" s="277" t="str">
        <f t="array" aca="1" ref="S467" ca="1">IF(ISNUMBER(R467),IF(R467=100%,"CUMPLIDA",IF(AND(ISNUMBER(N467),ISNUMBER(INDIRECT("FECHA_"&amp;$B467,1))), IF(N467&lt;=INDIRECT("FECHA_"&amp;$B467,1),"INCUMPLIDA","PROCESO"), "VERIFICAR FECHA")),"SIN VALOR AVANCE")</f>
        <v>PROCESO</v>
      </c>
    </row>
    <row r="468" spans="1:19" ht="285.75">
      <c r="A468" s="282" t="s">
        <v>640</v>
      </c>
      <c r="B468" s="271" t="s">
        <v>31</v>
      </c>
      <c r="C468" s="487"/>
      <c r="D468" s="487"/>
      <c r="E468" s="482"/>
      <c r="F468" s="488"/>
      <c r="G468" s="482"/>
      <c r="H468" s="482"/>
      <c r="I468" s="260" t="s">
        <v>82</v>
      </c>
      <c r="J468" s="259" t="s">
        <v>83</v>
      </c>
      <c r="K468" s="259" t="s">
        <v>84</v>
      </c>
      <c r="L468" s="280">
        <v>2</v>
      </c>
      <c r="M468" s="281">
        <v>46024</v>
      </c>
      <c r="N468" s="281">
        <v>46660</v>
      </c>
      <c r="O468" s="275">
        <f t="shared" si="18"/>
        <v>90.857142857142861</v>
      </c>
      <c r="P468" s="332">
        <v>0</v>
      </c>
      <c r="Q468" s="287" t="s">
        <v>766</v>
      </c>
      <c r="R468" s="94">
        <f t="shared" si="17"/>
        <v>0</v>
      </c>
      <c r="S468" s="277" t="str">
        <f t="array" aca="1" ref="S468" ca="1">IF(ISNUMBER(R468),IF(R468=100%,"CUMPLIDA",IF(AND(ISNUMBER(N468),ISNUMBER(INDIRECT("FECHA_"&amp;$B468,1))), IF(N468&lt;=INDIRECT("FECHA_"&amp;$B468,1),"INCUMPLIDA","PROCESO"), "VERIFICAR FECHA")),"SIN VALOR AVANCE")</f>
        <v>PROCESO</v>
      </c>
    </row>
    <row r="469" spans="1:19" ht="240.75">
      <c r="A469" s="282" t="s">
        <v>640</v>
      </c>
      <c r="B469" s="271" t="s">
        <v>31</v>
      </c>
      <c r="C469" s="487" t="s">
        <v>846</v>
      </c>
      <c r="D469" s="487" t="s">
        <v>847</v>
      </c>
      <c r="E469" s="482" t="s">
        <v>848</v>
      </c>
      <c r="F469" s="488"/>
      <c r="G469" s="482"/>
      <c r="H469" s="482" t="s">
        <v>849</v>
      </c>
      <c r="I469" s="482" t="s">
        <v>745</v>
      </c>
      <c r="J469" s="313" t="s">
        <v>649</v>
      </c>
      <c r="K469" s="259" t="s">
        <v>650</v>
      </c>
      <c r="L469" s="274">
        <v>1</v>
      </c>
      <c r="M469" s="261">
        <v>44044</v>
      </c>
      <c r="N469" s="261">
        <v>44196</v>
      </c>
      <c r="O469" s="275">
        <f t="shared" si="18"/>
        <v>21.714285714285715</v>
      </c>
      <c r="P469" s="332">
        <v>1</v>
      </c>
      <c r="Q469" s="259" t="s">
        <v>850</v>
      </c>
      <c r="R469" s="94">
        <f t="shared" si="17"/>
        <v>1</v>
      </c>
      <c r="S469" s="277" t="str">
        <f t="array" aca="1" ref="S469" ca="1">IF(ISNUMBER(R469),IF(R469=100%,"CUMPLIDA",IF(AND(ISNUMBER(N469),ISNUMBER(INDIRECT("FECHA_"&amp;$B469,1))), IF(N469&lt;=INDIRECT("FECHA_"&amp;$B469,1),"INCUMPLIDA","PROCESO"), "VERIFICAR FECHA")),"SIN VALOR AVANCE")</f>
        <v>CUMPLIDA</v>
      </c>
    </row>
    <row r="470" spans="1:19" ht="75.75">
      <c r="A470" s="282" t="s">
        <v>640</v>
      </c>
      <c r="B470" s="271" t="s">
        <v>31</v>
      </c>
      <c r="C470" s="487"/>
      <c r="D470" s="487"/>
      <c r="E470" s="482"/>
      <c r="F470" s="488"/>
      <c r="G470" s="482"/>
      <c r="H470" s="482"/>
      <c r="I470" s="482"/>
      <c r="J470" s="259" t="s">
        <v>652</v>
      </c>
      <c r="K470" s="259" t="s">
        <v>653</v>
      </c>
      <c r="L470" s="280">
        <v>1</v>
      </c>
      <c r="M470" s="261">
        <v>45231</v>
      </c>
      <c r="N470" s="261">
        <v>45504</v>
      </c>
      <c r="O470" s="275">
        <f t="shared" si="18"/>
        <v>39</v>
      </c>
      <c r="P470" s="332">
        <v>1</v>
      </c>
      <c r="Q470" s="287" t="s">
        <v>747</v>
      </c>
      <c r="R470" s="94">
        <f t="shared" si="17"/>
        <v>1</v>
      </c>
      <c r="S470" s="277" t="str">
        <f t="array" aca="1" ref="S470" ca="1">IF(ISNUMBER(R470),IF(R470=100%,"CUMPLIDA",IF(AND(ISNUMBER(N470),ISNUMBER(INDIRECT("FECHA_"&amp;$B470,1))), IF(N470&lt;=INDIRECT("FECHA_"&amp;$B470,1),"INCUMPLIDA","PROCESO"), "VERIFICAR FECHA")),"SIN VALOR AVANCE")</f>
        <v>CUMPLIDA</v>
      </c>
    </row>
    <row r="471" spans="1:19" ht="315.75">
      <c r="A471" s="282" t="s">
        <v>640</v>
      </c>
      <c r="B471" s="271" t="s">
        <v>31</v>
      </c>
      <c r="C471" s="487"/>
      <c r="D471" s="487"/>
      <c r="E471" s="482"/>
      <c r="F471" s="488"/>
      <c r="G471" s="482"/>
      <c r="H471" s="482"/>
      <c r="I471" s="482"/>
      <c r="J471" s="259" t="s">
        <v>655</v>
      </c>
      <c r="K471" s="259" t="s">
        <v>656</v>
      </c>
      <c r="L471" s="280">
        <v>1</v>
      </c>
      <c r="M471" s="261">
        <v>45231</v>
      </c>
      <c r="N471" s="261">
        <v>45504</v>
      </c>
      <c r="O471" s="275">
        <f t="shared" si="18"/>
        <v>39</v>
      </c>
      <c r="P471" s="332">
        <v>1</v>
      </c>
      <c r="Q471" s="287" t="s">
        <v>785</v>
      </c>
      <c r="R471" s="94">
        <f t="shared" si="17"/>
        <v>1</v>
      </c>
      <c r="S471" s="277" t="str">
        <f t="array" aca="1" ref="S471" ca="1">IF(ISNUMBER(R471),IF(R471=100%,"CUMPLIDA",IF(AND(ISNUMBER(N471),ISNUMBER(INDIRECT("FECHA_"&amp;$B471,1))), IF(N471&lt;=INDIRECT("FECHA_"&amp;$B471,1),"INCUMPLIDA","PROCESO"), "VERIFICAR FECHA")),"SIN VALOR AVANCE")</f>
        <v>CUMPLIDA</v>
      </c>
    </row>
    <row r="472" spans="1:19" ht="150.75">
      <c r="A472" s="282" t="s">
        <v>640</v>
      </c>
      <c r="B472" s="271" t="s">
        <v>31</v>
      </c>
      <c r="C472" s="487"/>
      <c r="D472" s="487"/>
      <c r="E472" s="482"/>
      <c r="F472" s="488"/>
      <c r="G472" s="482"/>
      <c r="H472" s="482"/>
      <c r="I472" s="260" t="s">
        <v>62</v>
      </c>
      <c r="J472" s="259" t="s">
        <v>63</v>
      </c>
      <c r="K472" s="259" t="s">
        <v>64</v>
      </c>
      <c r="L472" s="280">
        <v>1</v>
      </c>
      <c r="M472" s="281">
        <v>45323</v>
      </c>
      <c r="N472" s="281">
        <v>45747</v>
      </c>
      <c r="O472" s="275">
        <f t="shared" si="18"/>
        <v>60.571428571428569</v>
      </c>
      <c r="P472" s="332">
        <v>1</v>
      </c>
      <c r="Q472" s="287" t="s">
        <v>786</v>
      </c>
      <c r="R472" s="94">
        <f t="shared" si="17"/>
        <v>1</v>
      </c>
      <c r="S472" s="277" t="str">
        <f t="array" aca="1" ref="S472" ca="1">IF(ISNUMBER(R472),IF(R472=100%,"CUMPLIDA",IF(AND(ISNUMBER(N472),ISNUMBER(INDIRECT("FECHA_"&amp;$B472,1))), IF(N472&lt;=INDIRECT("FECHA_"&amp;$B472,1),"INCUMPLIDA","PROCESO"), "VERIFICAR FECHA")),"SIN VALOR AVANCE")</f>
        <v>CUMPLIDA</v>
      </c>
    </row>
    <row r="473" spans="1:19" ht="75.75">
      <c r="A473" s="282" t="s">
        <v>640</v>
      </c>
      <c r="B473" s="271" t="s">
        <v>31</v>
      </c>
      <c r="C473" s="487"/>
      <c r="D473" s="487"/>
      <c r="E473" s="482"/>
      <c r="F473" s="488"/>
      <c r="G473" s="482"/>
      <c r="H473" s="482"/>
      <c r="I473" s="260" t="s">
        <v>66</v>
      </c>
      <c r="J473" s="259" t="s">
        <v>66</v>
      </c>
      <c r="K473" s="259" t="s">
        <v>67</v>
      </c>
      <c r="L473" s="280">
        <v>1</v>
      </c>
      <c r="M473" s="281">
        <v>45323</v>
      </c>
      <c r="N473" s="281">
        <v>45747</v>
      </c>
      <c r="O473" s="275">
        <f t="shared" si="18"/>
        <v>60.571428571428569</v>
      </c>
      <c r="P473" s="332">
        <v>1</v>
      </c>
      <c r="Q473" s="287" t="s">
        <v>747</v>
      </c>
      <c r="R473" s="94">
        <f t="shared" si="17"/>
        <v>1</v>
      </c>
      <c r="S473" s="277" t="str">
        <f t="array" aca="1" ref="S473" ca="1">IF(ISNUMBER(R473),IF(R473=100%,"CUMPLIDA",IF(AND(ISNUMBER(N473),ISNUMBER(INDIRECT("FECHA_"&amp;$B473,1))), IF(N473&lt;=INDIRECT("FECHA_"&amp;$B473,1),"INCUMPLIDA","PROCESO"), "VERIFICAR FECHA")),"SIN VALOR AVANCE")</f>
        <v>CUMPLIDA</v>
      </c>
    </row>
    <row r="474" spans="1:19" ht="105.75">
      <c r="A474" s="282" t="s">
        <v>640</v>
      </c>
      <c r="B474" s="271" t="s">
        <v>31</v>
      </c>
      <c r="C474" s="487"/>
      <c r="D474" s="487"/>
      <c r="E474" s="482"/>
      <c r="F474" s="488"/>
      <c r="G474" s="482"/>
      <c r="H474" s="482"/>
      <c r="I474" s="260" t="s">
        <v>166</v>
      </c>
      <c r="J474" s="259" t="s">
        <v>167</v>
      </c>
      <c r="K474" s="259" t="s">
        <v>168</v>
      </c>
      <c r="L474" s="280">
        <v>1</v>
      </c>
      <c r="M474" s="281">
        <v>45231</v>
      </c>
      <c r="N474" s="281">
        <v>45747</v>
      </c>
      <c r="O474" s="275">
        <f t="shared" si="18"/>
        <v>73.714285714285708</v>
      </c>
      <c r="P474" s="332">
        <v>1</v>
      </c>
      <c r="Q474" s="259" t="s">
        <v>658</v>
      </c>
      <c r="R474" s="94">
        <f t="shared" si="17"/>
        <v>1</v>
      </c>
      <c r="S474" s="277" t="str">
        <f t="array" aca="1" ref="S474" ca="1">IF(ISNUMBER(R474),IF(R474=100%,"CUMPLIDA",IF(AND(ISNUMBER(N474),ISNUMBER(INDIRECT("FECHA_"&amp;$B474,1))), IF(N474&lt;=INDIRECT("FECHA_"&amp;$B474,1),"INCUMPLIDA","PROCESO"), "VERIFICAR FECHA")),"SIN VALOR AVANCE")</f>
        <v>CUMPLIDA</v>
      </c>
    </row>
    <row r="475" spans="1:19" ht="150.75">
      <c r="A475" s="282" t="s">
        <v>640</v>
      </c>
      <c r="B475" s="271" t="s">
        <v>31</v>
      </c>
      <c r="C475" s="487"/>
      <c r="D475" s="487"/>
      <c r="E475" s="482"/>
      <c r="F475" s="488"/>
      <c r="G475" s="482"/>
      <c r="H475" s="482"/>
      <c r="I475" s="260" t="s">
        <v>69</v>
      </c>
      <c r="J475" s="259" t="s">
        <v>69</v>
      </c>
      <c r="K475" s="259" t="s">
        <v>176</v>
      </c>
      <c r="L475" s="280">
        <v>1</v>
      </c>
      <c r="M475" s="281">
        <v>45323</v>
      </c>
      <c r="N475" s="281">
        <v>45747</v>
      </c>
      <c r="O475" s="275">
        <f t="shared" si="18"/>
        <v>60.571428571428569</v>
      </c>
      <c r="P475" s="332">
        <v>1</v>
      </c>
      <c r="Q475" s="287" t="s">
        <v>844</v>
      </c>
      <c r="R475" s="94">
        <f t="shared" si="17"/>
        <v>1</v>
      </c>
      <c r="S475" s="277" t="str">
        <f t="array" aca="1" ref="S475" ca="1">IF(ISNUMBER(R475),IF(R475=100%,"CUMPLIDA",IF(AND(ISNUMBER(N475),ISNUMBER(INDIRECT("FECHA_"&amp;$B475,1))), IF(N475&lt;=INDIRECT("FECHA_"&amp;$B475,1),"INCUMPLIDA","PROCESO"), "VERIFICAR FECHA")),"SIN VALOR AVANCE")</f>
        <v>CUMPLIDA</v>
      </c>
    </row>
    <row r="476" spans="1:19" ht="75.75">
      <c r="A476" s="282" t="s">
        <v>640</v>
      </c>
      <c r="B476" s="271" t="s">
        <v>31</v>
      </c>
      <c r="C476" s="487"/>
      <c r="D476" s="487"/>
      <c r="E476" s="482"/>
      <c r="F476" s="488"/>
      <c r="G476" s="482"/>
      <c r="H476" s="482"/>
      <c r="I476" s="260" t="s">
        <v>751</v>
      </c>
      <c r="J476" s="259" t="s">
        <v>751</v>
      </c>
      <c r="K476" s="259" t="s">
        <v>72</v>
      </c>
      <c r="L476" s="280">
        <v>1</v>
      </c>
      <c r="M476" s="281">
        <v>45231</v>
      </c>
      <c r="N476" s="281">
        <v>45747</v>
      </c>
      <c r="O476" s="275">
        <f t="shared" si="18"/>
        <v>73.714285714285708</v>
      </c>
      <c r="P476" s="332">
        <v>1</v>
      </c>
      <c r="Q476" s="287" t="s">
        <v>845</v>
      </c>
      <c r="R476" s="94">
        <f t="shared" si="17"/>
        <v>1</v>
      </c>
      <c r="S476" s="277" t="str">
        <f t="array" aca="1" ref="S476" ca="1">IF(ISNUMBER(R476),IF(R476=100%,"CUMPLIDA",IF(AND(ISNUMBER(N476),ISNUMBER(INDIRECT("FECHA_"&amp;$B476,1))), IF(N476&lt;=INDIRECT("FECHA_"&amp;$B476,1),"INCUMPLIDA","PROCESO"), "VERIFICAR FECHA")),"SIN VALOR AVANCE")</f>
        <v>CUMPLIDA</v>
      </c>
    </row>
    <row r="477" spans="1:19" ht="225.75">
      <c r="A477" s="282" t="s">
        <v>640</v>
      </c>
      <c r="B477" s="271" t="s">
        <v>31</v>
      </c>
      <c r="C477" s="487"/>
      <c r="D477" s="487"/>
      <c r="E477" s="482"/>
      <c r="F477" s="488"/>
      <c r="G477" s="482"/>
      <c r="H477" s="482"/>
      <c r="I477" s="260" t="s">
        <v>752</v>
      </c>
      <c r="J477" s="259" t="s">
        <v>752</v>
      </c>
      <c r="K477" s="259" t="s">
        <v>659</v>
      </c>
      <c r="L477" s="280">
        <v>1</v>
      </c>
      <c r="M477" s="281">
        <v>45231</v>
      </c>
      <c r="N477" s="281">
        <v>45808</v>
      </c>
      <c r="O477" s="275">
        <f t="shared" si="18"/>
        <v>82.428571428571431</v>
      </c>
      <c r="P477" s="332">
        <v>1</v>
      </c>
      <c r="Q477" s="287" t="s">
        <v>794</v>
      </c>
      <c r="R477" s="94">
        <f t="shared" si="17"/>
        <v>1</v>
      </c>
      <c r="S477" s="277" t="str">
        <f t="array" aca="1" ref="S477" ca="1">IF(ISNUMBER(R477),IF(R477=100%,"CUMPLIDA",IF(AND(ISNUMBER(N477),ISNUMBER(INDIRECT("FECHA_"&amp;$B477,1))), IF(N477&lt;=INDIRECT("FECHA_"&amp;$B477,1),"INCUMPLIDA","PROCESO"), "VERIFICAR FECHA")),"SIN VALOR AVANCE")</f>
        <v>CUMPLIDA</v>
      </c>
    </row>
    <row r="478" spans="1:19" ht="182.25">
      <c r="A478" s="282" t="s">
        <v>640</v>
      </c>
      <c r="B478" s="271" t="s">
        <v>31</v>
      </c>
      <c r="C478" s="487"/>
      <c r="D478" s="487"/>
      <c r="E478" s="482"/>
      <c r="F478" s="488"/>
      <c r="G478" s="482"/>
      <c r="H478" s="482"/>
      <c r="I478" s="260" t="s">
        <v>75</v>
      </c>
      <c r="J478" s="259" t="s">
        <v>76</v>
      </c>
      <c r="K478" s="259" t="s">
        <v>77</v>
      </c>
      <c r="L478" s="280">
        <v>7</v>
      </c>
      <c r="M478" s="281">
        <v>46024</v>
      </c>
      <c r="N478" s="281">
        <v>46660</v>
      </c>
      <c r="O478" s="275">
        <f t="shared" si="18"/>
        <v>90.857142857142861</v>
      </c>
      <c r="P478" s="332">
        <v>0</v>
      </c>
      <c r="Q478" s="287" t="s">
        <v>764</v>
      </c>
      <c r="R478" s="94">
        <f t="shared" si="17"/>
        <v>0</v>
      </c>
      <c r="S478" s="277" t="str">
        <f t="array" aca="1" ref="S478" ca="1">IF(ISNUMBER(R478),IF(R478=100%,"CUMPLIDA",IF(AND(ISNUMBER(N478),ISNUMBER(INDIRECT("FECHA_"&amp;$B478,1))), IF(N478&lt;=INDIRECT("FECHA_"&amp;$B478,1),"INCUMPLIDA","PROCESO"), "VERIFICAR FECHA")),"SIN VALOR AVANCE")</f>
        <v>PROCESO</v>
      </c>
    </row>
    <row r="479" spans="1:19" ht="150.75">
      <c r="A479" s="282" t="s">
        <v>640</v>
      </c>
      <c r="B479" s="271" t="s">
        <v>31</v>
      </c>
      <c r="C479" s="487"/>
      <c r="D479" s="487"/>
      <c r="E479" s="482"/>
      <c r="F479" s="488"/>
      <c r="G479" s="482"/>
      <c r="H479" s="482"/>
      <c r="I479" s="260" t="s">
        <v>79</v>
      </c>
      <c r="J479" s="259" t="s">
        <v>80</v>
      </c>
      <c r="K479" s="259" t="s">
        <v>81</v>
      </c>
      <c r="L479" s="280">
        <v>1</v>
      </c>
      <c r="M479" s="281">
        <v>46024</v>
      </c>
      <c r="N479" s="281">
        <v>46660</v>
      </c>
      <c r="O479" s="275">
        <f t="shared" si="18"/>
        <v>90.857142857142861</v>
      </c>
      <c r="P479" s="332">
        <v>0</v>
      </c>
      <c r="Q479" s="287" t="s">
        <v>795</v>
      </c>
      <c r="R479" s="94">
        <f t="shared" si="17"/>
        <v>0</v>
      </c>
      <c r="S479" s="277" t="str">
        <f t="array" aca="1" ref="S479" ca="1">IF(ISNUMBER(R479),IF(R479=100%,"CUMPLIDA",IF(AND(ISNUMBER(N479),ISNUMBER(INDIRECT("FECHA_"&amp;$B479,1))), IF(N479&lt;=INDIRECT("FECHA_"&amp;$B479,1),"INCUMPLIDA","PROCESO"), "VERIFICAR FECHA")),"SIN VALOR AVANCE")</f>
        <v>PROCESO</v>
      </c>
    </row>
    <row r="480" spans="1:19" ht="285.75">
      <c r="A480" s="282" t="s">
        <v>640</v>
      </c>
      <c r="B480" s="271" t="s">
        <v>31</v>
      </c>
      <c r="C480" s="487"/>
      <c r="D480" s="487"/>
      <c r="E480" s="482"/>
      <c r="F480" s="488"/>
      <c r="G480" s="482"/>
      <c r="H480" s="482"/>
      <c r="I480" s="260" t="s">
        <v>82</v>
      </c>
      <c r="J480" s="259" t="s">
        <v>83</v>
      </c>
      <c r="K480" s="259" t="s">
        <v>84</v>
      </c>
      <c r="L480" s="280">
        <v>2</v>
      </c>
      <c r="M480" s="281">
        <v>46024</v>
      </c>
      <c r="N480" s="281">
        <v>46660</v>
      </c>
      <c r="O480" s="275">
        <f t="shared" si="18"/>
        <v>90.857142857142861</v>
      </c>
      <c r="P480" s="332">
        <v>0</v>
      </c>
      <c r="Q480" s="287" t="s">
        <v>766</v>
      </c>
      <c r="R480" s="94">
        <f t="shared" si="17"/>
        <v>0</v>
      </c>
      <c r="S480" s="277" t="str">
        <f t="array" aca="1" ref="S480" ca="1">IF(ISNUMBER(R480),IF(R480=100%,"CUMPLIDA",IF(AND(ISNUMBER(N480),ISNUMBER(INDIRECT("FECHA_"&amp;$B480,1))), IF(N480&lt;=INDIRECT("FECHA_"&amp;$B480,1),"INCUMPLIDA","PROCESO"), "VERIFICAR FECHA")),"SIN VALOR AVANCE")</f>
        <v>PROCESO</v>
      </c>
    </row>
    <row r="481" spans="1:19" ht="225.75">
      <c r="A481" s="282" t="s">
        <v>640</v>
      </c>
      <c r="B481" s="271" t="s">
        <v>31</v>
      </c>
      <c r="C481" s="487" t="s">
        <v>851</v>
      </c>
      <c r="D481" s="487" t="s">
        <v>852</v>
      </c>
      <c r="E481" s="482" t="s">
        <v>853</v>
      </c>
      <c r="F481" s="488"/>
      <c r="G481" s="482"/>
      <c r="H481" s="482" t="s">
        <v>854</v>
      </c>
      <c r="I481" s="482" t="s">
        <v>745</v>
      </c>
      <c r="J481" s="313" t="s">
        <v>649</v>
      </c>
      <c r="K481" s="259" t="s">
        <v>650</v>
      </c>
      <c r="L481" s="274">
        <v>1</v>
      </c>
      <c r="M481" s="261">
        <v>44044</v>
      </c>
      <c r="N481" s="261">
        <v>44196</v>
      </c>
      <c r="O481" s="275">
        <f t="shared" si="18"/>
        <v>21.714285714285715</v>
      </c>
      <c r="P481" s="332">
        <v>1</v>
      </c>
      <c r="Q481" s="259" t="s">
        <v>855</v>
      </c>
      <c r="R481" s="94">
        <f t="shared" si="17"/>
        <v>1</v>
      </c>
      <c r="S481" s="277" t="str">
        <f t="array" aca="1" ref="S481" ca="1">IF(ISNUMBER(R481),IF(R481=100%,"CUMPLIDA",IF(AND(ISNUMBER(N481),ISNUMBER(INDIRECT("FECHA_"&amp;$B481,1))), IF(N481&lt;=INDIRECT("FECHA_"&amp;$B481,1),"INCUMPLIDA","PROCESO"), "VERIFICAR FECHA")),"SIN VALOR AVANCE")</f>
        <v>CUMPLIDA</v>
      </c>
    </row>
    <row r="482" spans="1:19" ht="75.75">
      <c r="A482" s="282" t="s">
        <v>640</v>
      </c>
      <c r="B482" s="271" t="s">
        <v>31</v>
      </c>
      <c r="C482" s="487"/>
      <c r="D482" s="487"/>
      <c r="E482" s="482"/>
      <c r="F482" s="488"/>
      <c r="G482" s="482"/>
      <c r="H482" s="482"/>
      <c r="I482" s="482"/>
      <c r="J482" s="259" t="s">
        <v>652</v>
      </c>
      <c r="K482" s="259" t="s">
        <v>653</v>
      </c>
      <c r="L482" s="280">
        <v>1</v>
      </c>
      <c r="M482" s="261">
        <v>45231</v>
      </c>
      <c r="N482" s="261">
        <v>45504</v>
      </c>
      <c r="O482" s="275">
        <f t="shared" si="18"/>
        <v>39</v>
      </c>
      <c r="P482" s="332">
        <v>1</v>
      </c>
      <c r="Q482" s="287" t="s">
        <v>747</v>
      </c>
      <c r="R482" s="94">
        <f t="shared" si="17"/>
        <v>1</v>
      </c>
      <c r="S482" s="277" t="str">
        <f t="array" aca="1" ref="S482" ca="1">IF(ISNUMBER(R482),IF(R482=100%,"CUMPLIDA",IF(AND(ISNUMBER(N482),ISNUMBER(INDIRECT("FECHA_"&amp;$B482,1))), IF(N482&lt;=INDIRECT("FECHA_"&amp;$B482,1),"INCUMPLIDA","PROCESO"), "VERIFICAR FECHA")),"SIN VALOR AVANCE")</f>
        <v>CUMPLIDA</v>
      </c>
    </row>
    <row r="483" spans="1:19" ht="315.75">
      <c r="A483" s="282" t="s">
        <v>640</v>
      </c>
      <c r="B483" s="271" t="s">
        <v>31</v>
      </c>
      <c r="C483" s="487"/>
      <c r="D483" s="487"/>
      <c r="E483" s="482"/>
      <c r="F483" s="488"/>
      <c r="G483" s="482"/>
      <c r="H483" s="482"/>
      <c r="I483" s="482"/>
      <c r="J483" s="259" t="s">
        <v>655</v>
      </c>
      <c r="K483" s="259" t="s">
        <v>656</v>
      </c>
      <c r="L483" s="280">
        <v>1</v>
      </c>
      <c r="M483" s="261">
        <v>45231</v>
      </c>
      <c r="N483" s="261">
        <v>45504</v>
      </c>
      <c r="O483" s="275">
        <f t="shared" si="18"/>
        <v>39</v>
      </c>
      <c r="P483" s="332">
        <v>1</v>
      </c>
      <c r="Q483" s="287" t="s">
        <v>785</v>
      </c>
      <c r="R483" s="94">
        <f t="shared" si="17"/>
        <v>1</v>
      </c>
      <c r="S483" s="277" t="str">
        <f t="array" aca="1" ref="S483" ca="1">IF(ISNUMBER(R483),IF(R483=100%,"CUMPLIDA",IF(AND(ISNUMBER(N483),ISNUMBER(INDIRECT("FECHA_"&amp;$B483,1))), IF(N483&lt;=INDIRECT("FECHA_"&amp;$B483,1),"INCUMPLIDA","PROCESO"), "VERIFICAR FECHA")),"SIN VALOR AVANCE")</f>
        <v>CUMPLIDA</v>
      </c>
    </row>
    <row r="484" spans="1:19" ht="135.75">
      <c r="A484" s="282" t="s">
        <v>640</v>
      </c>
      <c r="B484" s="271" t="s">
        <v>31</v>
      </c>
      <c r="C484" s="487"/>
      <c r="D484" s="487"/>
      <c r="E484" s="482"/>
      <c r="F484" s="488"/>
      <c r="G484" s="482"/>
      <c r="H484" s="482"/>
      <c r="I484" s="260" t="s">
        <v>62</v>
      </c>
      <c r="J484" s="259" t="s">
        <v>63</v>
      </c>
      <c r="K484" s="259" t="s">
        <v>64</v>
      </c>
      <c r="L484" s="280">
        <v>1</v>
      </c>
      <c r="M484" s="281">
        <v>45323</v>
      </c>
      <c r="N484" s="281">
        <v>45747</v>
      </c>
      <c r="O484" s="275">
        <f t="shared" si="18"/>
        <v>60.571428571428569</v>
      </c>
      <c r="P484" s="332">
        <v>1</v>
      </c>
      <c r="Q484" s="259" t="s">
        <v>856</v>
      </c>
      <c r="R484" s="94">
        <f t="shared" si="17"/>
        <v>1</v>
      </c>
      <c r="S484" s="277" t="str">
        <f t="array" aca="1" ref="S484" ca="1">IF(ISNUMBER(R484),IF(R484=100%,"CUMPLIDA",IF(AND(ISNUMBER(N484),ISNUMBER(INDIRECT("FECHA_"&amp;$B484,1))), IF(N484&lt;=INDIRECT("FECHA_"&amp;$B484,1),"INCUMPLIDA","PROCESO"), "VERIFICAR FECHA")),"SIN VALOR AVANCE")</f>
        <v>CUMPLIDA</v>
      </c>
    </row>
    <row r="485" spans="1:19" ht="75.75">
      <c r="A485" s="282" t="s">
        <v>640</v>
      </c>
      <c r="B485" s="271" t="s">
        <v>31</v>
      </c>
      <c r="C485" s="487"/>
      <c r="D485" s="487"/>
      <c r="E485" s="482"/>
      <c r="F485" s="488"/>
      <c r="G485" s="482"/>
      <c r="H485" s="482"/>
      <c r="I485" s="260" t="s">
        <v>66</v>
      </c>
      <c r="J485" s="259" t="s">
        <v>66</v>
      </c>
      <c r="K485" s="259" t="s">
        <v>67</v>
      </c>
      <c r="L485" s="280">
        <v>1</v>
      </c>
      <c r="M485" s="281">
        <v>45323</v>
      </c>
      <c r="N485" s="281">
        <v>45747</v>
      </c>
      <c r="O485" s="275">
        <f t="shared" si="18"/>
        <v>60.571428571428569</v>
      </c>
      <c r="P485" s="332">
        <v>1</v>
      </c>
      <c r="Q485" s="287" t="s">
        <v>747</v>
      </c>
      <c r="R485" s="94">
        <f t="shared" si="17"/>
        <v>1</v>
      </c>
      <c r="S485" s="277" t="str">
        <f t="array" aca="1" ref="S485" ca="1">IF(ISNUMBER(R485),IF(R485=100%,"CUMPLIDA",IF(AND(ISNUMBER(N485),ISNUMBER(INDIRECT("FECHA_"&amp;$B485,1))), IF(N485&lt;=INDIRECT("FECHA_"&amp;$B485,1),"INCUMPLIDA","PROCESO"), "VERIFICAR FECHA")),"SIN VALOR AVANCE")</f>
        <v>CUMPLIDA</v>
      </c>
    </row>
    <row r="486" spans="1:19" ht="105.75">
      <c r="A486" s="282" t="s">
        <v>640</v>
      </c>
      <c r="B486" s="271" t="s">
        <v>31</v>
      </c>
      <c r="C486" s="487"/>
      <c r="D486" s="487"/>
      <c r="E486" s="482"/>
      <c r="F486" s="488"/>
      <c r="G486" s="482"/>
      <c r="H486" s="482"/>
      <c r="I486" s="260" t="s">
        <v>166</v>
      </c>
      <c r="J486" s="259" t="s">
        <v>167</v>
      </c>
      <c r="K486" s="259" t="s">
        <v>168</v>
      </c>
      <c r="L486" s="280">
        <v>1</v>
      </c>
      <c r="M486" s="281">
        <v>45231</v>
      </c>
      <c r="N486" s="281">
        <v>45747</v>
      </c>
      <c r="O486" s="275">
        <f t="shared" si="18"/>
        <v>73.714285714285708</v>
      </c>
      <c r="P486" s="332">
        <v>1</v>
      </c>
      <c r="Q486" s="259" t="s">
        <v>658</v>
      </c>
      <c r="R486" s="94">
        <f t="shared" si="17"/>
        <v>1</v>
      </c>
      <c r="S486" s="277" t="str">
        <f t="array" aca="1" ref="S486" ca="1">IF(ISNUMBER(R486),IF(R486=100%,"CUMPLIDA",IF(AND(ISNUMBER(N486),ISNUMBER(INDIRECT("FECHA_"&amp;$B486,1))), IF(N486&lt;=INDIRECT("FECHA_"&amp;$B486,1),"INCUMPLIDA","PROCESO"), "VERIFICAR FECHA")),"SIN VALOR AVANCE")</f>
        <v>CUMPLIDA</v>
      </c>
    </row>
    <row r="487" spans="1:19" ht="135.75">
      <c r="A487" s="282" t="s">
        <v>640</v>
      </c>
      <c r="B487" s="271" t="s">
        <v>31</v>
      </c>
      <c r="C487" s="487"/>
      <c r="D487" s="487"/>
      <c r="E487" s="482"/>
      <c r="F487" s="488"/>
      <c r="G487" s="482"/>
      <c r="H487" s="482"/>
      <c r="I487" s="260" t="s">
        <v>69</v>
      </c>
      <c r="J487" s="259" t="s">
        <v>69</v>
      </c>
      <c r="K487" s="259" t="s">
        <v>176</v>
      </c>
      <c r="L487" s="280">
        <v>1</v>
      </c>
      <c r="M487" s="281">
        <v>45323</v>
      </c>
      <c r="N487" s="281">
        <v>45747</v>
      </c>
      <c r="O487" s="275">
        <f t="shared" si="18"/>
        <v>60.571428571428569</v>
      </c>
      <c r="P487" s="332">
        <v>1</v>
      </c>
      <c r="Q487" s="259" t="s">
        <v>856</v>
      </c>
      <c r="R487" s="94">
        <f t="shared" si="17"/>
        <v>1</v>
      </c>
      <c r="S487" s="277" t="str">
        <f t="array" aca="1" ref="S487" ca="1">IF(ISNUMBER(R487),IF(R487=100%,"CUMPLIDA",IF(AND(ISNUMBER(N487),ISNUMBER(INDIRECT("FECHA_"&amp;$B487,1))), IF(N487&lt;=INDIRECT("FECHA_"&amp;$B487,1),"INCUMPLIDA","PROCESO"), "VERIFICAR FECHA")),"SIN VALOR AVANCE")</f>
        <v>CUMPLIDA</v>
      </c>
    </row>
    <row r="488" spans="1:19" ht="75.75">
      <c r="A488" s="282" t="s">
        <v>640</v>
      </c>
      <c r="B488" s="271" t="s">
        <v>31</v>
      </c>
      <c r="C488" s="487"/>
      <c r="D488" s="487"/>
      <c r="E488" s="482"/>
      <c r="F488" s="488"/>
      <c r="G488" s="482"/>
      <c r="H488" s="482"/>
      <c r="I488" s="260" t="s">
        <v>751</v>
      </c>
      <c r="J488" s="259" t="s">
        <v>751</v>
      </c>
      <c r="K488" s="259" t="s">
        <v>72</v>
      </c>
      <c r="L488" s="280">
        <v>1</v>
      </c>
      <c r="M488" s="281">
        <v>45231</v>
      </c>
      <c r="N488" s="281">
        <v>45747</v>
      </c>
      <c r="O488" s="275">
        <f t="shared" si="18"/>
        <v>73.714285714285708</v>
      </c>
      <c r="P488" s="332">
        <v>1</v>
      </c>
      <c r="Q488" s="287" t="s">
        <v>747</v>
      </c>
      <c r="R488" s="94">
        <f t="shared" ref="R488:R551" si="19">P488/L488</f>
        <v>1</v>
      </c>
      <c r="S488" s="277" t="str">
        <f t="array" aca="1" ref="S488" ca="1">IF(ISNUMBER(R488),IF(R488=100%,"CUMPLIDA",IF(AND(ISNUMBER(N488),ISNUMBER(INDIRECT("FECHA_"&amp;$B488,1))), IF(N488&lt;=INDIRECT("FECHA_"&amp;$B488,1),"INCUMPLIDA","PROCESO"), "VERIFICAR FECHA")),"SIN VALOR AVANCE")</f>
        <v>CUMPLIDA</v>
      </c>
    </row>
    <row r="489" spans="1:19" ht="210.75">
      <c r="A489" s="282" t="s">
        <v>640</v>
      </c>
      <c r="B489" s="271" t="s">
        <v>31</v>
      </c>
      <c r="C489" s="487"/>
      <c r="D489" s="487"/>
      <c r="E489" s="482"/>
      <c r="F489" s="488"/>
      <c r="G489" s="482"/>
      <c r="H489" s="482"/>
      <c r="I489" s="260" t="s">
        <v>752</v>
      </c>
      <c r="J489" s="259" t="s">
        <v>752</v>
      </c>
      <c r="K489" s="259" t="s">
        <v>659</v>
      </c>
      <c r="L489" s="280">
        <v>1</v>
      </c>
      <c r="M489" s="281">
        <v>45231</v>
      </c>
      <c r="N489" s="281">
        <v>45808</v>
      </c>
      <c r="O489" s="275">
        <f t="shared" ref="O489:O552" si="20">(N489-M489)/7</f>
        <v>82.428571428571431</v>
      </c>
      <c r="P489" s="332">
        <v>1</v>
      </c>
      <c r="Q489" s="287" t="s">
        <v>748</v>
      </c>
      <c r="R489" s="94">
        <f t="shared" si="19"/>
        <v>1</v>
      </c>
      <c r="S489" s="277" t="str">
        <f t="array" aca="1" ref="S489" ca="1">IF(ISNUMBER(R489),IF(R489=100%,"CUMPLIDA",IF(AND(ISNUMBER(N489),ISNUMBER(INDIRECT("FECHA_"&amp;$B489,1))), IF(N489&lt;=INDIRECT("FECHA_"&amp;$B489,1),"INCUMPLIDA","PROCESO"), "VERIFICAR FECHA")),"SIN VALOR AVANCE")</f>
        <v>CUMPLIDA</v>
      </c>
    </row>
    <row r="490" spans="1:19" ht="180.75">
      <c r="A490" s="282" t="s">
        <v>640</v>
      </c>
      <c r="B490" s="271" t="s">
        <v>31</v>
      </c>
      <c r="C490" s="487"/>
      <c r="D490" s="487"/>
      <c r="E490" s="482"/>
      <c r="F490" s="488"/>
      <c r="G490" s="482"/>
      <c r="H490" s="482"/>
      <c r="I490" s="260" t="s">
        <v>75</v>
      </c>
      <c r="J490" s="259" t="s">
        <v>76</v>
      </c>
      <c r="K490" s="259" t="s">
        <v>77</v>
      </c>
      <c r="L490" s="280">
        <v>12</v>
      </c>
      <c r="M490" s="281">
        <v>46024</v>
      </c>
      <c r="N490" s="281">
        <v>47118</v>
      </c>
      <c r="O490" s="275">
        <f t="shared" si="20"/>
        <v>156.28571428571428</v>
      </c>
      <c r="P490" s="332">
        <v>0</v>
      </c>
      <c r="Q490" s="287" t="s">
        <v>788</v>
      </c>
      <c r="R490" s="94">
        <f t="shared" si="19"/>
        <v>0</v>
      </c>
      <c r="S490" s="277" t="str">
        <f t="array" aca="1" ref="S490" ca="1">IF(ISNUMBER(R490),IF(R490=100%,"CUMPLIDA",IF(AND(ISNUMBER(N490),ISNUMBER(INDIRECT("FECHA_"&amp;$B490,1))), IF(N490&lt;=INDIRECT("FECHA_"&amp;$B490,1),"INCUMPLIDA","PROCESO"), "VERIFICAR FECHA")),"SIN VALOR AVANCE")</f>
        <v>PROCESO</v>
      </c>
    </row>
    <row r="491" spans="1:19" ht="135.75">
      <c r="A491" s="282" t="s">
        <v>640</v>
      </c>
      <c r="B491" s="271" t="s">
        <v>31</v>
      </c>
      <c r="C491" s="487"/>
      <c r="D491" s="487"/>
      <c r="E491" s="482"/>
      <c r="F491" s="488"/>
      <c r="G491" s="482"/>
      <c r="H491" s="482"/>
      <c r="I491" s="260" t="s">
        <v>79</v>
      </c>
      <c r="J491" s="259" t="s">
        <v>80</v>
      </c>
      <c r="K491" s="259" t="s">
        <v>81</v>
      </c>
      <c r="L491" s="280">
        <v>1</v>
      </c>
      <c r="M491" s="281">
        <v>46024</v>
      </c>
      <c r="N491" s="281">
        <v>47118</v>
      </c>
      <c r="O491" s="275">
        <f t="shared" si="20"/>
        <v>156.28571428571428</v>
      </c>
      <c r="P491" s="332">
        <v>0</v>
      </c>
      <c r="Q491" s="287" t="s">
        <v>857</v>
      </c>
      <c r="R491" s="94">
        <f t="shared" si="19"/>
        <v>0</v>
      </c>
      <c r="S491" s="277" t="str">
        <f t="array" aca="1" ref="S491" ca="1">IF(ISNUMBER(R491),IF(R491=100%,"CUMPLIDA",IF(AND(ISNUMBER(N491),ISNUMBER(INDIRECT("FECHA_"&amp;$B491,1))), IF(N491&lt;=INDIRECT("FECHA_"&amp;$B491,1),"INCUMPLIDA","PROCESO"), "VERIFICAR FECHA")),"SIN VALOR AVANCE")</f>
        <v>PROCESO</v>
      </c>
    </row>
    <row r="492" spans="1:19" ht="315.75">
      <c r="A492" s="282" t="s">
        <v>640</v>
      </c>
      <c r="B492" s="271" t="s">
        <v>31</v>
      </c>
      <c r="C492" s="487"/>
      <c r="D492" s="487"/>
      <c r="E492" s="482"/>
      <c r="F492" s="488"/>
      <c r="G492" s="482"/>
      <c r="H492" s="482"/>
      <c r="I492" s="260" t="s">
        <v>82</v>
      </c>
      <c r="J492" s="259" t="s">
        <v>83</v>
      </c>
      <c r="K492" s="259" t="s">
        <v>84</v>
      </c>
      <c r="L492" s="280">
        <v>2</v>
      </c>
      <c r="M492" s="281">
        <v>46024</v>
      </c>
      <c r="N492" s="281">
        <v>47118</v>
      </c>
      <c r="O492" s="275">
        <f t="shared" si="20"/>
        <v>156.28571428571428</v>
      </c>
      <c r="P492" s="332">
        <v>0</v>
      </c>
      <c r="Q492" s="287" t="s">
        <v>755</v>
      </c>
      <c r="R492" s="94">
        <f t="shared" si="19"/>
        <v>0</v>
      </c>
      <c r="S492" s="277" t="str">
        <f t="array" aca="1" ref="S492" ca="1">IF(ISNUMBER(R492),IF(R492=100%,"CUMPLIDA",IF(AND(ISNUMBER(N492),ISNUMBER(INDIRECT("FECHA_"&amp;$B492,1))), IF(N492&lt;=INDIRECT("FECHA_"&amp;$B492,1),"INCUMPLIDA","PROCESO"), "VERIFICAR FECHA")),"SIN VALOR AVANCE")</f>
        <v>PROCESO</v>
      </c>
    </row>
    <row r="493" spans="1:19" ht="270.75">
      <c r="A493" s="282" t="s">
        <v>640</v>
      </c>
      <c r="B493" s="271" t="s">
        <v>31</v>
      </c>
      <c r="C493" s="487" t="s">
        <v>858</v>
      </c>
      <c r="D493" s="487" t="s">
        <v>859</v>
      </c>
      <c r="E493" s="482" t="s">
        <v>860</v>
      </c>
      <c r="F493" s="488"/>
      <c r="G493" s="482"/>
      <c r="H493" s="482" t="s">
        <v>861</v>
      </c>
      <c r="I493" s="482" t="s">
        <v>745</v>
      </c>
      <c r="J493" s="313" t="s">
        <v>649</v>
      </c>
      <c r="K493" s="288" t="s">
        <v>650</v>
      </c>
      <c r="L493" s="274">
        <v>1</v>
      </c>
      <c r="M493" s="261">
        <v>44044</v>
      </c>
      <c r="N493" s="261">
        <v>44196</v>
      </c>
      <c r="O493" s="275">
        <f t="shared" si="20"/>
        <v>21.714285714285715</v>
      </c>
      <c r="P493" s="332">
        <v>1</v>
      </c>
      <c r="Q493" s="259" t="s">
        <v>862</v>
      </c>
      <c r="R493" s="94">
        <f t="shared" si="19"/>
        <v>1</v>
      </c>
      <c r="S493" s="277" t="str">
        <f t="array" aca="1" ref="S493" ca="1">IF(ISNUMBER(R493),IF(R493=100%,"CUMPLIDA",IF(AND(ISNUMBER(N493),ISNUMBER(INDIRECT("FECHA_"&amp;$B493,1))), IF(N493&lt;=INDIRECT("FECHA_"&amp;$B493,1),"INCUMPLIDA","PROCESO"), "VERIFICAR FECHA")),"SIN VALOR AVANCE")</f>
        <v>CUMPLIDA</v>
      </c>
    </row>
    <row r="494" spans="1:19" ht="75.75">
      <c r="A494" s="282" t="s">
        <v>640</v>
      </c>
      <c r="B494" s="271" t="s">
        <v>31</v>
      </c>
      <c r="C494" s="487"/>
      <c r="D494" s="487"/>
      <c r="E494" s="482"/>
      <c r="F494" s="488"/>
      <c r="G494" s="482"/>
      <c r="H494" s="482"/>
      <c r="I494" s="482"/>
      <c r="J494" s="313" t="s">
        <v>652</v>
      </c>
      <c r="K494" s="259" t="s">
        <v>653</v>
      </c>
      <c r="L494" s="274">
        <v>1</v>
      </c>
      <c r="M494" s="261">
        <v>45231</v>
      </c>
      <c r="N494" s="261">
        <v>45504</v>
      </c>
      <c r="O494" s="275">
        <f t="shared" si="20"/>
        <v>39</v>
      </c>
      <c r="P494" s="332">
        <v>1</v>
      </c>
      <c r="Q494" s="287" t="s">
        <v>747</v>
      </c>
      <c r="R494" s="94">
        <f t="shared" si="19"/>
        <v>1</v>
      </c>
      <c r="S494" s="277" t="str">
        <f t="array" aca="1" ref="S494" ca="1">IF(ISNUMBER(R494),IF(R494=100%,"CUMPLIDA",IF(AND(ISNUMBER(N494),ISNUMBER(INDIRECT("FECHA_"&amp;$B494,1))), IF(N494&lt;=INDIRECT("FECHA_"&amp;$B494,1),"INCUMPLIDA","PROCESO"), "VERIFICAR FECHA")),"SIN VALOR AVANCE")</f>
        <v>CUMPLIDA</v>
      </c>
    </row>
    <row r="495" spans="1:19" ht="315.75">
      <c r="A495" s="282" t="s">
        <v>640</v>
      </c>
      <c r="B495" s="271" t="s">
        <v>31</v>
      </c>
      <c r="C495" s="487"/>
      <c r="D495" s="487"/>
      <c r="E495" s="482"/>
      <c r="F495" s="488"/>
      <c r="G495" s="482"/>
      <c r="H495" s="482"/>
      <c r="I495" s="482"/>
      <c r="J495" s="313" t="s">
        <v>655</v>
      </c>
      <c r="K495" s="259" t="s">
        <v>656</v>
      </c>
      <c r="L495" s="274">
        <v>1</v>
      </c>
      <c r="M495" s="261">
        <v>45231</v>
      </c>
      <c r="N495" s="261">
        <v>45504</v>
      </c>
      <c r="O495" s="275">
        <f t="shared" si="20"/>
        <v>39</v>
      </c>
      <c r="P495" s="332">
        <v>1</v>
      </c>
      <c r="Q495" s="287" t="s">
        <v>785</v>
      </c>
      <c r="R495" s="94">
        <f t="shared" si="19"/>
        <v>1</v>
      </c>
      <c r="S495" s="277" t="str">
        <f t="array" aca="1" ref="S495" ca="1">IF(ISNUMBER(R495),IF(R495=100%,"CUMPLIDA",IF(AND(ISNUMBER(N495),ISNUMBER(INDIRECT("FECHA_"&amp;$B495,1))), IF(N495&lt;=INDIRECT("FECHA_"&amp;$B495,1),"INCUMPLIDA","PROCESO"), "VERIFICAR FECHA")),"SIN VALOR AVANCE")</f>
        <v>CUMPLIDA</v>
      </c>
    </row>
    <row r="496" spans="1:19" ht="135.75">
      <c r="A496" s="282" t="s">
        <v>640</v>
      </c>
      <c r="B496" s="271" t="s">
        <v>31</v>
      </c>
      <c r="C496" s="487"/>
      <c r="D496" s="487"/>
      <c r="E496" s="482"/>
      <c r="F496" s="488"/>
      <c r="G496" s="482"/>
      <c r="H496" s="482"/>
      <c r="I496" s="260" t="s">
        <v>62</v>
      </c>
      <c r="J496" s="259" t="s">
        <v>63</v>
      </c>
      <c r="K496" s="259" t="s">
        <v>64</v>
      </c>
      <c r="L496" s="280">
        <v>1</v>
      </c>
      <c r="M496" s="281">
        <v>45323</v>
      </c>
      <c r="N496" s="281">
        <v>45747</v>
      </c>
      <c r="O496" s="275">
        <f t="shared" si="20"/>
        <v>60.571428571428569</v>
      </c>
      <c r="P496" s="332">
        <v>1</v>
      </c>
      <c r="Q496" s="287" t="s">
        <v>749</v>
      </c>
      <c r="R496" s="94">
        <f t="shared" si="19"/>
        <v>1</v>
      </c>
      <c r="S496" s="277" t="str">
        <f t="array" aca="1" ref="S496" ca="1">IF(ISNUMBER(R496),IF(R496=100%,"CUMPLIDA",IF(AND(ISNUMBER(N496),ISNUMBER(INDIRECT("FECHA_"&amp;$B496,1))), IF(N496&lt;=INDIRECT("FECHA_"&amp;$B496,1),"INCUMPLIDA","PROCESO"), "VERIFICAR FECHA")),"SIN VALOR AVANCE")</f>
        <v>CUMPLIDA</v>
      </c>
    </row>
    <row r="497" spans="1:19" ht="75.75">
      <c r="A497" s="282" t="s">
        <v>640</v>
      </c>
      <c r="B497" s="271" t="s">
        <v>31</v>
      </c>
      <c r="C497" s="487"/>
      <c r="D497" s="487"/>
      <c r="E497" s="482"/>
      <c r="F497" s="488"/>
      <c r="G497" s="482"/>
      <c r="H497" s="482"/>
      <c r="I497" s="260" t="s">
        <v>66</v>
      </c>
      <c r="J497" s="259" t="s">
        <v>66</v>
      </c>
      <c r="K497" s="259" t="s">
        <v>67</v>
      </c>
      <c r="L497" s="280">
        <v>1</v>
      </c>
      <c r="M497" s="281">
        <v>45323</v>
      </c>
      <c r="N497" s="281">
        <v>45747</v>
      </c>
      <c r="O497" s="275">
        <f t="shared" si="20"/>
        <v>60.571428571428569</v>
      </c>
      <c r="P497" s="332">
        <v>1</v>
      </c>
      <c r="Q497" s="287" t="s">
        <v>863</v>
      </c>
      <c r="R497" s="94">
        <f t="shared" si="19"/>
        <v>1</v>
      </c>
      <c r="S497" s="277" t="str">
        <f t="array" aca="1" ref="S497" ca="1">IF(ISNUMBER(R497),IF(R497=100%,"CUMPLIDA",IF(AND(ISNUMBER(N497),ISNUMBER(INDIRECT("FECHA_"&amp;$B497,1))), IF(N497&lt;=INDIRECT("FECHA_"&amp;$B497,1),"INCUMPLIDA","PROCESO"), "VERIFICAR FECHA")),"SIN VALOR AVANCE")</f>
        <v>CUMPLIDA</v>
      </c>
    </row>
    <row r="498" spans="1:19" ht="105.75">
      <c r="A498" s="282" t="s">
        <v>640</v>
      </c>
      <c r="B498" s="271" t="s">
        <v>31</v>
      </c>
      <c r="C498" s="487"/>
      <c r="D498" s="487"/>
      <c r="E498" s="482"/>
      <c r="F498" s="488"/>
      <c r="G498" s="482"/>
      <c r="H498" s="482"/>
      <c r="I498" s="260" t="s">
        <v>166</v>
      </c>
      <c r="J498" s="259" t="s">
        <v>167</v>
      </c>
      <c r="K498" s="259" t="s">
        <v>168</v>
      </c>
      <c r="L498" s="280">
        <v>1</v>
      </c>
      <c r="M498" s="281">
        <v>45231</v>
      </c>
      <c r="N498" s="281">
        <v>45747</v>
      </c>
      <c r="O498" s="275">
        <f t="shared" si="20"/>
        <v>73.714285714285708</v>
      </c>
      <c r="P498" s="332">
        <v>1</v>
      </c>
      <c r="Q498" s="259" t="s">
        <v>658</v>
      </c>
      <c r="R498" s="94">
        <f t="shared" si="19"/>
        <v>1</v>
      </c>
      <c r="S498" s="277" t="str">
        <f t="array" aca="1" ref="S498" ca="1">IF(ISNUMBER(R498),IF(R498=100%,"CUMPLIDA",IF(AND(ISNUMBER(N498),ISNUMBER(INDIRECT("FECHA_"&amp;$B498,1))), IF(N498&lt;=INDIRECT("FECHA_"&amp;$B498,1),"INCUMPLIDA","PROCESO"), "VERIFICAR FECHA")),"SIN VALOR AVANCE")</f>
        <v>CUMPLIDA</v>
      </c>
    </row>
    <row r="499" spans="1:19" ht="135.75">
      <c r="A499" s="282" t="s">
        <v>640</v>
      </c>
      <c r="B499" s="271" t="s">
        <v>31</v>
      </c>
      <c r="C499" s="487"/>
      <c r="D499" s="487"/>
      <c r="E499" s="482"/>
      <c r="F499" s="488"/>
      <c r="G499" s="482"/>
      <c r="H499" s="482"/>
      <c r="I499" s="260" t="s">
        <v>69</v>
      </c>
      <c r="J499" s="259" t="s">
        <v>69</v>
      </c>
      <c r="K499" s="259" t="s">
        <v>176</v>
      </c>
      <c r="L499" s="280">
        <v>1</v>
      </c>
      <c r="M499" s="281">
        <v>45323</v>
      </c>
      <c r="N499" s="281">
        <v>45747</v>
      </c>
      <c r="O499" s="275">
        <f t="shared" si="20"/>
        <v>60.571428571428569</v>
      </c>
      <c r="P499" s="332">
        <v>1</v>
      </c>
      <c r="Q499" s="287" t="s">
        <v>749</v>
      </c>
      <c r="R499" s="94">
        <f t="shared" si="19"/>
        <v>1</v>
      </c>
      <c r="S499" s="277" t="str">
        <f t="array" aca="1" ref="S499" ca="1">IF(ISNUMBER(R499),IF(R499=100%,"CUMPLIDA",IF(AND(ISNUMBER(N499),ISNUMBER(INDIRECT("FECHA_"&amp;$B499,1))), IF(N499&lt;=INDIRECT("FECHA_"&amp;$B499,1),"INCUMPLIDA","PROCESO"), "VERIFICAR FECHA")),"SIN VALOR AVANCE")</f>
        <v>CUMPLIDA</v>
      </c>
    </row>
    <row r="500" spans="1:19" ht="75.75">
      <c r="A500" s="282" t="s">
        <v>640</v>
      </c>
      <c r="B500" s="271" t="s">
        <v>31</v>
      </c>
      <c r="C500" s="487"/>
      <c r="D500" s="487"/>
      <c r="E500" s="482"/>
      <c r="F500" s="488"/>
      <c r="G500" s="482"/>
      <c r="H500" s="482"/>
      <c r="I500" s="260" t="s">
        <v>751</v>
      </c>
      <c r="J500" s="259" t="s">
        <v>751</v>
      </c>
      <c r="K500" s="259" t="s">
        <v>72</v>
      </c>
      <c r="L500" s="280">
        <v>1</v>
      </c>
      <c r="M500" s="281">
        <v>45231</v>
      </c>
      <c r="N500" s="281">
        <v>45747</v>
      </c>
      <c r="O500" s="275">
        <f t="shared" si="20"/>
        <v>73.714285714285708</v>
      </c>
      <c r="P500" s="332">
        <v>1</v>
      </c>
      <c r="Q500" s="287" t="s">
        <v>863</v>
      </c>
      <c r="R500" s="94">
        <f t="shared" si="19"/>
        <v>1</v>
      </c>
      <c r="S500" s="277" t="str">
        <f t="array" aca="1" ref="S500" ca="1">IF(ISNUMBER(R500),IF(R500=100%,"CUMPLIDA",IF(AND(ISNUMBER(N500),ISNUMBER(INDIRECT("FECHA_"&amp;$B500,1))), IF(N500&lt;=INDIRECT("FECHA_"&amp;$B500,1),"INCUMPLIDA","PROCESO"), "VERIFICAR FECHA")),"SIN VALOR AVANCE")</f>
        <v>CUMPLIDA</v>
      </c>
    </row>
    <row r="501" spans="1:19" ht="210.75">
      <c r="A501" s="282" t="s">
        <v>640</v>
      </c>
      <c r="B501" s="271" t="s">
        <v>31</v>
      </c>
      <c r="C501" s="487"/>
      <c r="D501" s="487"/>
      <c r="E501" s="482"/>
      <c r="F501" s="488"/>
      <c r="G501" s="482"/>
      <c r="H501" s="482"/>
      <c r="I501" s="260" t="s">
        <v>752</v>
      </c>
      <c r="J501" s="259" t="s">
        <v>752</v>
      </c>
      <c r="K501" s="259" t="s">
        <v>659</v>
      </c>
      <c r="L501" s="280">
        <v>1</v>
      </c>
      <c r="M501" s="281">
        <v>45231</v>
      </c>
      <c r="N501" s="281">
        <v>45808</v>
      </c>
      <c r="O501" s="275">
        <f t="shared" si="20"/>
        <v>82.428571428571431</v>
      </c>
      <c r="P501" s="332">
        <v>1</v>
      </c>
      <c r="Q501" s="287" t="s">
        <v>864</v>
      </c>
      <c r="R501" s="94">
        <f t="shared" si="19"/>
        <v>1</v>
      </c>
      <c r="S501" s="277" t="str">
        <f t="array" aca="1" ref="S501" ca="1">IF(ISNUMBER(R501),IF(R501=100%,"CUMPLIDA",IF(AND(ISNUMBER(N501),ISNUMBER(INDIRECT("FECHA_"&amp;$B501,1))), IF(N501&lt;=INDIRECT("FECHA_"&amp;$B501,1),"INCUMPLIDA","PROCESO"), "VERIFICAR FECHA")),"SIN VALOR AVANCE")</f>
        <v>CUMPLIDA</v>
      </c>
    </row>
    <row r="502" spans="1:19" ht="195.75">
      <c r="A502" s="282" t="s">
        <v>640</v>
      </c>
      <c r="B502" s="271" t="s">
        <v>31</v>
      </c>
      <c r="C502" s="487"/>
      <c r="D502" s="487"/>
      <c r="E502" s="482"/>
      <c r="F502" s="488"/>
      <c r="G502" s="482"/>
      <c r="H502" s="482"/>
      <c r="I502" s="260" t="s">
        <v>75</v>
      </c>
      <c r="J502" s="259" t="s">
        <v>76</v>
      </c>
      <c r="K502" s="259" t="s">
        <v>77</v>
      </c>
      <c r="L502" s="280">
        <v>12</v>
      </c>
      <c r="M502" s="281">
        <v>46024</v>
      </c>
      <c r="N502" s="281">
        <v>47118</v>
      </c>
      <c r="O502" s="275">
        <f t="shared" si="20"/>
        <v>156.28571428571428</v>
      </c>
      <c r="P502" s="332">
        <v>0</v>
      </c>
      <c r="Q502" s="287" t="s">
        <v>753</v>
      </c>
      <c r="R502" s="94">
        <f t="shared" si="19"/>
        <v>0</v>
      </c>
      <c r="S502" s="277" t="str">
        <f t="array" aca="1" ref="S502" ca="1">IF(ISNUMBER(R502),IF(R502=100%,"CUMPLIDA",IF(AND(ISNUMBER(N502),ISNUMBER(INDIRECT("FECHA_"&amp;$B502,1))), IF(N502&lt;=INDIRECT("FECHA_"&amp;$B502,1),"INCUMPLIDA","PROCESO"), "VERIFICAR FECHA")),"SIN VALOR AVANCE")</f>
        <v>PROCESO</v>
      </c>
    </row>
    <row r="503" spans="1:19" ht="135">
      <c r="A503" s="282" t="s">
        <v>640</v>
      </c>
      <c r="B503" s="271" t="s">
        <v>31</v>
      </c>
      <c r="C503" s="487"/>
      <c r="D503" s="487"/>
      <c r="E503" s="482"/>
      <c r="F503" s="488"/>
      <c r="G503" s="482"/>
      <c r="H503" s="482"/>
      <c r="I503" s="260" t="s">
        <v>79</v>
      </c>
      <c r="J503" s="259" t="s">
        <v>80</v>
      </c>
      <c r="K503" s="259" t="s">
        <v>81</v>
      </c>
      <c r="L503" s="280">
        <v>1</v>
      </c>
      <c r="M503" s="281">
        <v>46024</v>
      </c>
      <c r="N503" s="281">
        <v>47118</v>
      </c>
      <c r="O503" s="275">
        <f t="shared" si="20"/>
        <v>156.28571428571428</v>
      </c>
      <c r="P503" s="332">
        <v>0</v>
      </c>
      <c r="Q503" s="259" t="s">
        <v>865</v>
      </c>
      <c r="R503" s="94">
        <f t="shared" si="19"/>
        <v>0</v>
      </c>
      <c r="S503" s="277" t="str">
        <f t="array" aca="1" ref="S503" ca="1">IF(ISNUMBER(R503),IF(R503=100%,"CUMPLIDA",IF(AND(ISNUMBER(N503),ISNUMBER(INDIRECT("FECHA_"&amp;$B503,1))), IF(N503&lt;=INDIRECT("FECHA_"&amp;$B503,1),"INCUMPLIDA","PROCESO"), "VERIFICAR FECHA")),"SIN VALOR AVANCE")</f>
        <v>PROCESO</v>
      </c>
    </row>
    <row r="504" spans="1:19" ht="285.75">
      <c r="A504" s="282" t="s">
        <v>640</v>
      </c>
      <c r="B504" s="271" t="s">
        <v>31</v>
      </c>
      <c r="C504" s="487"/>
      <c r="D504" s="487"/>
      <c r="E504" s="482"/>
      <c r="F504" s="488"/>
      <c r="G504" s="482"/>
      <c r="H504" s="482"/>
      <c r="I504" s="260" t="s">
        <v>82</v>
      </c>
      <c r="J504" s="259" t="s">
        <v>83</v>
      </c>
      <c r="K504" s="259" t="s">
        <v>84</v>
      </c>
      <c r="L504" s="280">
        <v>2</v>
      </c>
      <c r="M504" s="281">
        <v>46024</v>
      </c>
      <c r="N504" s="281">
        <v>47118</v>
      </c>
      <c r="O504" s="275">
        <f t="shared" si="20"/>
        <v>156.28571428571428</v>
      </c>
      <c r="P504" s="332">
        <v>0</v>
      </c>
      <c r="Q504" s="287" t="s">
        <v>766</v>
      </c>
      <c r="R504" s="94">
        <f t="shared" si="19"/>
        <v>0</v>
      </c>
      <c r="S504" s="277" t="str">
        <f t="array" aca="1" ref="S504" ca="1">IF(ISNUMBER(R504),IF(R504=100%,"CUMPLIDA",IF(AND(ISNUMBER(N504),ISNUMBER(INDIRECT("FECHA_"&amp;$B504,1))), IF(N504&lt;=INDIRECT("FECHA_"&amp;$B504,1),"INCUMPLIDA","PROCESO"), "VERIFICAR FECHA")),"SIN VALOR AVANCE")</f>
        <v>PROCESO</v>
      </c>
    </row>
    <row r="505" spans="1:19" ht="240.75">
      <c r="A505" s="282" t="s">
        <v>640</v>
      </c>
      <c r="B505" s="271" t="s">
        <v>31</v>
      </c>
      <c r="C505" s="487" t="s">
        <v>866</v>
      </c>
      <c r="D505" s="487" t="s">
        <v>768</v>
      </c>
      <c r="E505" s="482" t="s">
        <v>867</v>
      </c>
      <c r="F505" s="488"/>
      <c r="G505" s="482"/>
      <c r="H505" s="482" t="s">
        <v>868</v>
      </c>
      <c r="I505" s="482" t="s">
        <v>745</v>
      </c>
      <c r="J505" s="313" t="s">
        <v>649</v>
      </c>
      <c r="K505" s="259" t="s">
        <v>650</v>
      </c>
      <c r="L505" s="274">
        <v>1</v>
      </c>
      <c r="M505" s="261">
        <v>44044</v>
      </c>
      <c r="N505" s="261">
        <v>44196</v>
      </c>
      <c r="O505" s="275">
        <f t="shared" si="20"/>
        <v>21.714285714285715</v>
      </c>
      <c r="P505" s="332">
        <v>1</v>
      </c>
      <c r="Q505" s="259" t="s">
        <v>869</v>
      </c>
      <c r="R505" s="94">
        <f t="shared" si="19"/>
        <v>1</v>
      </c>
      <c r="S505" s="277" t="str">
        <f t="array" aca="1" ref="S505" ca="1">IF(ISNUMBER(R505),IF(R505=100%,"CUMPLIDA",IF(AND(ISNUMBER(N505),ISNUMBER(INDIRECT("FECHA_"&amp;$B505,1))), IF(N505&lt;=INDIRECT("FECHA_"&amp;$B505,1),"INCUMPLIDA","PROCESO"), "VERIFICAR FECHA")),"SIN VALOR AVANCE")</f>
        <v>CUMPLIDA</v>
      </c>
    </row>
    <row r="506" spans="1:19" ht="75.75">
      <c r="A506" s="282" t="s">
        <v>640</v>
      </c>
      <c r="B506" s="271" t="s">
        <v>31</v>
      </c>
      <c r="C506" s="487"/>
      <c r="D506" s="487"/>
      <c r="E506" s="482"/>
      <c r="F506" s="488"/>
      <c r="G506" s="482"/>
      <c r="H506" s="482"/>
      <c r="I506" s="482"/>
      <c r="J506" s="313" t="s">
        <v>652</v>
      </c>
      <c r="K506" s="259" t="s">
        <v>653</v>
      </c>
      <c r="L506" s="274">
        <v>1</v>
      </c>
      <c r="M506" s="261">
        <v>45231</v>
      </c>
      <c r="N506" s="261">
        <v>45504</v>
      </c>
      <c r="O506" s="275">
        <f t="shared" si="20"/>
        <v>39</v>
      </c>
      <c r="P506" s="332">
        <v>1</v>
      </c>
      <c r="Q506" s="287" t="s">
        <v>747</v>
      </c>
      <c r="R506" s="94">
        <f t="shared" si="19"/>
        <v>1</v>
      </c>
      <c r="S506" s="277" t="str">
        <f t="array" aca="1" ref="S506" ca="1">IF(ISNUMBER(R506),IF(R506=100%,"CUMPLIDA",IF(AND(ISNUMBER(N506),ISNUMBER(INDIRECT("FECHA_"&amp;$B506,1))), IF(N506&lt;=INDIRECT("FECHA_"&amp;$B506,1),"INCUMPLIDA","PROCESO"), "VERIFICAR FECHA")),"SIN VALOR AVANCE")</f>
        <v>CUMPLIDA</v>
      </c>
    </row>
    <row r="507" spans="1:19" ht="315.75">
      <c r="A507" s="282" t="s">
        <v>640</v>
      </c>
      <c r="B507" s="271" t="s">
        <v>31</v>
      </c>
      <c r="C507" s="487"/>
      <c r="D507" s="487"/>
      <c r="E507" s="482"/>
      <c r="F507" s="488"/>
      <c r="G507" s="482"/>
      <c r="H507" s="482"/>
      <c r="I507" s="482"/>
      <c r="J507" s="313" t="s">
        <v>655</v>
      </c>
      <c r="K507" s="259" t="s">
        <v>656</v>
      </c>
      <c r="L507" s="274">
        <v>1</v>
      </c>
      <c r="M507" s="261">
        <v>45231</v>
      </c>
      <c r="N507" s="261">
        <v>45504</v>
      </c>
      <c r="O507" s="275">
        <f t="shared" si="20"/>
        <v>39</v>
      </c>
      <c r="P507" s="332">
        <v>1</v>
      </c>
      <c r="Q507" s="287" t="s">
        <v>785</v>
      </c>
      <c r="R507" s="94">
        <f t="shared" si="19"/>
        <v>1</v>
      </c>
      <c r="S507" s="277" t="str">
        <f t="array" aca="1" ref="S507" ca="1">IF(ISNUMBER(R507),IF(R507=100%,"CUMPLIDA",IF(AND(ISNUMBER(N507),ISNUMBER(INDIRECT("FECHA_"&amp;$B507,1))), IF(N507&lt;=INDIRECT("FECHA_"&amp;$B507,1),"INCUMPLIDA","PROCESO"), "VERIFICAR FECHA")),"SIN VALOR AVANCE")</f>
        <v>CUMPLIDA</v>
      </c>
    </row>
    <row r="508" spans="1:19" ht="165.75">
      <c r="A508" s="282" t="s">
        <v>640</v>
      </c>
      <c r="B508" s="271" t="s">
        <v>31</v>
      </c>
      <c r="C508" s="487"/>
      <c r="D508" s="487"/>
      <c r="E508" s="482"/>
      <c r="F508" s="488"/>
      <c r="G508" s="482"/>
      <c r="H508" s="482"/>
      <c r="I508" s="260" t="s">
        <v>62</v>
      </c>
      <c r="J508" s="259" t="s">
        <v>63</v>
      </c>
      <c r="K508" s="259" t="s">
        <v>64</v>
      </c>
      <c r="L508" s="280">
        <v>1</v>
      </c>
      <c r="M508" s="281">
        <v>45323</v>
      </c>
      <c r="N508" s="281">
        <v>45747</v>
      </c>
      <c r="O508" s="275">
        <f t="shared" si="20"/>
        <v>60.571428571428569</v>
      </c>
      <c r="P508" s="332">
        <v>1</v>
      </c>
      <c r="Q508" s="287" t="s">
        <v>843</v>
      </c>
      <c r="R508" s="94">
        <f t="shared" si="19"/>
        <v>1</v>
      </c>
      <c r="S508" s="277" t="str">
        <f t="array" aca="1" ref="S508" ca="1">IF(ISNUMBER(R508),IF(R508=100%,"CUMPLIDA",IF(AND(ISNUMBER(N508),ISNUMBER(INDIRECT("FECHA_"&amp;$B508,1))), IF(N508&lt;=INDIRECT("FECHA_"&amp;$B508,1),"INCUMPLIDA","PROCESO"), "VERIFICAR FECHA")),"SIN VALOR AVANCE")</f>
        <v>CUMPLIDA</v>
      </c>
    </row>
    <row r="509" spans="1:19" ht="75.75">
      <c r="A509" s="282" t="s">
        <v>640</v>
      </c>
      <c r="B509" s="271" t="s">
        <v>31</v>
      </c>
      <c r="C509" s="487"/>
      <c r="D509" s="487"/>
      <c r="E509" s="482"/>
      <c r="F509" s="488"/>
      <c r="G509" s="482"/>
      <c r="H509" s="482"/>
      <c r="I509" s="260" t="s">
        <v>66</v>
      </c>
      <c r="J509" s="259" t="s">
        <v>66</v>
      </c>
      <c r="K509" s="259" t="s">
        <v>67</v>
      </c>
      <c r="L509" s="280">
        <v>1</v>
      </c>
      <c r="M509" s="281">
        <v>45323</v>
      </c>
      <c r="N509" s="281">
        <v>45747</v>
      </c>
      <c r="O509" s="275">
        <f t="shared" si="20"/>
        <v>60.571428571428569</v>
      </c>
      <c r="P509" s="332">
        <v>1</v>
      </c>
      <c r="Q509" s="287" t="s">
        <v>863</v>
      </c>
      <c r="R509" s="94">
        <f t="shared" si="19"/>
        <v>1</v>
      </c>
      <c r="S509" s="277" t="str">
        <f t="array" aca="1" ref="S509" ca="1">IF(ISNUMBER(R509),IF(R509=100%,"CUMPLIDA",IF(AND(ISNUMBER(N509),ISNUMBER(INDIRECT("FECHA_"&amp;$B509,1))), IF(N509&lt;=INDIRECT("FECHA_"&amp;$B509,1),"INCUMPLIDA","PROCESO"), "VERIFICAR FECHA")),"SIN VALOR AVANCE")</f>
        <v>CUMPLIDA</v>
      </c>
    </row>
    <row r="510" spans="1:19" ht="105.75">
      <c r="A510" s="282" t="s">
        <v>640</v>
      </c>
      <c r="B510" s="271" t="s">
        <v>31</v>
      </c>
      <c r="C510" s="487"/>
      <c r="D510" s="487"/>
      <c r="E510" s="482"/>
      <c r="F510" s="488"/>
      <c r="G510" s="482"/>
      <c r="H510" s="482"/>
      <c r="I510" s="260" t="s">
        <v>166</v>
      </c>
      <c r="J510" s="259" t="s">
        <v>167</v>
      </c>
      <c r="K510" s="259" t="s">
        <v>168</v>
      </c>
      <c r="L510" s="280">
        <v>1</v>
      </c>
      <c r="M510" s="281">
        <v>45231</v>
      </c>
      <c r="N510" s="281">
        <v>45747</v>
      </c>
      <c r="O510" s="275">
        <f t="shared" si="20"/>
        <v>73.714285714285708</v>
      </c>
      <c r="P510" s="332">
        <v>1</v>
      </c>
      <c r="Q510" s="259" t="s">
        <v>658</v>
      </c>
      <c r="R510" s="94">
        <f t="shared" si="19"/>
        <v>1</v>
      </c>
      <c r="S510" s="277" t="str">
        <f t="array" aca="1" ref="S510" ca="1">IF(ISNUMBER(R510),IF(R510=100%,"CUMPLIDA",IF(AND(ISNUMBER(N510),ISNUMBER(INDIRECT("FECHA_"&amp;$B510,1))), IF(N510&lt;=INDIRECT("FECHA_"&amp;$B510,1),"INCUMPLIDA","PROCESO"), "VERIFICAR FECHA")),"SIN VALOR AVANCE")</f>
        <v>CUMPLIDA</v>
      </c>
    </row>
    <row r="511" spans="1:19" ht="165.75">
      <c r="A511" s="282" t="s">
        <v>640</v>
      </c>
      <c r="B511" s="271" t="s">
        <v>31</v>
      </c>
      <c r="C511" s="487"/>
      <c r="D511" s="487"/>
      <c r="E511" s="482"/>
      <c r="F511" s="488"/>
      <c r="G511" s="482"/>
      <c r="H511" s="482"/>
      <c r="I511" s="260" t="s">
        <v>69</v>
      </c>
      <c r="J511" s="259" t="s">
        <v>69</v>
      </c>
      <c r="K511" s="259" t="s">
        <v>176</v>
      </c>
      <c r="L511" s="280">
        <v>1</v>
      </c>
      <c r="M511" s="281">
        <v>45323</v>
      </c>
      <c r="N511" s="281">
        <v>45747</v>
      </c>
      <c r="O511" s="275">
        <f t="shared" si="20"/>
        <v>60.571428571428569</v>
      </c>
      <c r="P511" s="332">
        <v>1</v>
      </c>
      <c r="Q511" s="287" t="s">
        <v>843</v>
      </c>
      <c r="R511" s="94">
        <f t="shared" si="19"/>
        <v>1</v>
      </c>
      <c r="S511" s="277" t="str">
        <f t="array" aca="1" ref="S511" ca="1">IF(ISNUMBER(R511),IF(R511=100%,"CUMPLIDA",IF(AND(ISNUMBER(N511),ISNUMBER(INDIRECT("FECHA_"&amp;$B511,1))), IF(N511&lt;=INDIRECT("FECHA_"&amp;$B511,1),"INCUMPLIDA","PROCESO"), "VERIFICAR FECHA")),"SIN VALOR AVANCE")</f>
        <v>CUMPLIDA</v>
      </c>
    </row>
    <row r="512" spans="1:19" ht="75.75">
      <c r="A512" s="282" t="s">
        <v>640</v>
      </c>
      <c r="B512" s="271" t="s">
        <v>31</v>
      </c>
      <c r="C512" s="487"/>
      <c r="D512" s="487"/>
      <c r="E512" s="482"/>
      <c r="F512" s="488"/>
      <c r="G512" s="482"/>
      <c r="H512" s="482"/>
      <c r="I512" s="260" t="s">
        <v>751</v>
      </c>
      <c r="J512" s="259" t="s">
        <v>751</v>
      </c>
      <c r="K512" s="259" t="s">
        <v>72</v>
      </c>
      <c r="L512" s="280">
        <v>1</v>
      </c>
      <c r="M512" s="281">
        <v>45231</v>
      </c>
      <c r="N512" s="281">
        <v>45747</v>
      </c>
      <c r="O512" s="275">
        <f t="shared" si="20"/>
        <v>73.714285714285708</v>
      </c>
      <c r="P512" s="332">
        <v>1</v>
      </c>
      <c r="Q512" s="287" t="s">
        <v>863</v>
      </c>
      <c r="R512" s="94">
        <f t="shared" si="19"/>
        <v>1</v>
      </c>
      <c r="S512" s="277" t="str">
        <f t="array" aca="1" ref="S512" ca="1">IF(ISNUMBER(R512),IF(R512=100%,"CUMPLIDA",IF(AND(ISNUMBER(N512),ISNUMBER(INDIRECT("FECHA_"&amp;$B512,1))), IF(N512&lt;=INDIRECT("FECHA_"&amp;$B512,1),"INCUMPLIDA","PROCESO"), "VERIFICAR FECHA")),"SIN VALOR AVANCE")</f>
        <v>CUMPLIDA</v>
      </c>
    </row>
    <row r="513" spans="1:19" ht="210.75">
      <c r="A513" s="282" t="s">
        <v>640</v>
      </c>
      <c r="B513" s="271" t="s">
        <v>31</v>
      </c>
      <c r="C513" s="487"/>
      <c r="D513" s="487"/>
      <c r="E513" s="482"/>
      <c r="F513" s="488"/>
      <c r="G513" s="482"/>
      <c r="H513" s="482"/>
      <c r="I513" s="260" t="s">
        <v>752</v>
      </c>
      <c r="J513" s="259" t="s">
        <v>752</v>
      </c>
      <c r="K513" s="259" t="s">
        <v>659</v>
      </c>
      <c r="L513" s="280">
        <v>1</v>
      </c>
      <c r="M513" s="281">
        <v>45231</v>
      </c>
      <c r="N513" s="281">
        <v>45808</v>
      </c>
      <c r="O513" s="275">
        <f t="shared" si="20"/>
        <v>82.428571428571431</v>
      </c>
      <c r="P513" s="332">
        <v>1</v>
      </c>
      <c r="Q513" s="287" t="s">
        <v>864</v>
      </c>
      <c r="R513" s="94">
        <f t="shared" si="19"/>
        <v>1</v>
      </c>
      <c r="S513" s="277" t="str">
        <f t="array" aca="1" ref="S513" ca="1">IF(ISNUMBER(R513),IF(R513=100%,"CUMPLIDA",IF(AND(ISNUMBER(N513),ISNUMBER(INDIRECT("FECHA_"&amp;$B513,1))), IF(N513&lt;=INDIRECT("FECHA_"&amp;$B513,1),"INCUMPLIDA","PROCESO"), "VERIFICAR FECHA")),"SIN VALOR AVANCE")</f>
        <v>CUMPLIDA</v>
      </c>
    </row>
    <row r="514" spans="1:19" ht="180.75">
      <c r="A514" s="282" t="s">
        <v>640</v>
      </c>
      <c r="B514" s="271" t="s">
        <v>31</v>
      </c>
      <c r="C514" s="487"/>
      <c r="D514" s="487"/>
      <c r="E514" s="482"/>
      <c r="F514" s="488"/>
      <c r="G514" s="482"/>
      <c r="H514" s="482"/>
      <c r="I514" s="260" t="s">
        <v>75</v>
      </c>
      <c r="J514" s="259" t="s">
        <v>76</v>
      </c>
      <c r="K514" s="259" t="s">
        <v>77</v>
      </c>
      <c r="L514" s="280">
        <v>7</v>
      </c>
      <c r="M514" s="281">
        <v>46024</v>
      </c>
      <c r="N514" s="281">
        <v>46660</v>
      </c>
      <c r="O514" s="275">
        <f t="shared" si="20"/>
        <v>90.857142857142861</v>
      </c>
      <c r="P514" s="332">
        <v>0</v>
      </c>
      <c r="Q514" s="287" t="s">
        <v>788</v>
      </c>
      <c r="R514" s="94">
        <f t="shared" si="19"/>
        <v>0</v>
      </c>
      <c r="S514" s="277" t="str">
        <f t="array" aca="1" ref="S514" ca="1">IF(ISNUMBER(R514),IF(R514=100%,"CUMPLIDA",IF(AND(ISNUMBER(N514),ISNUMBER(INDIRECT("FECHA_"&amp;$B514,1))), IF(N514&lt;=INDIRECT("FECHA_"&amp;$B514,1),"INCUMPLIDA","PROCESO"), "VERIFICAR FECHA")),"SIN VALOR AVANCE")</f>
        <v>PROCESO</v>
      </c>
    </row>
    <row r="515" spans="1:19" ht="150.75">
      <c r="A515" s="282" t="s">
        <v>640</v>
      </c>
      <c r="B515" s="271" t="s">
        <v>31</v>
      </c>
      <c r="C515" s="487"/>
      <c r="D515" s="487"/>
      <c r="E515" s="482"/>
      <c r="F515" s="488"/>
      <c r="G515" s="482"/>
      <c r="H515" s="482"/>
      <c r="I515" s="260" t="s">
        <v>79</v>
      </c>
      <c r="J515" s="259" t="s">
        <v>80</v>
      </c>
      <c r="K515" s="259" t="s">
        <v>81</v>
      </c>
      <c r="L515" s="280">
        <v>1</v>
      </c>
      <c r="M515" s="281">
        <v>46024</v>
      </c>
      <c r="N515" s="281">
        <v>46660</v>
      </c>
      <c r="O515" s="275">
        <f t="shared" si="20"/>
        <v>90.857142857142861</v>
      </c>
      <c r="P515" s="332">
        <v>0</v>
      </c>
      <c r="Q515" s="287" t="s">
        <v>795</v>
      </c>
      <c r="R515" s="94">
        <f t="shared" si="19"/>
        <v>0</v>
      </c>
      <c r="S515" s="277" t="str">
        <f t="array" aca="1" ref="S515" ca="1">IF(ISNUMBER(R515),IF(R515=100%,"CUMPLIDA",IF(AND(ISNUMBER(N515),ISNUMBER(INDIRECT("FECHA_"&amp;$B515,1))), IF(N515&lt;=INDIRECT("FECHA_"&amp;$B515,1),"INCUMPLIDA","PROCESO"), "VERIFICAR FECHA")),"SIN VALOR AVANCE")</f>
        <v>PROCESO</v>
      </c>
    </row>
    <row r="516" spans="1:19" ht="285.75">
      <c r="A516" s="282" t="s">
        <v>640</v>
      </c>
      <c r="B516" s="271" t="s">
        <v>31</v>
      </c>
      <c r="C516" s="487"/>
      <c r="D516" s="487"/>
      <c r="E516" s="482"/>
      <c r="F516" s="488"/>
      <c r="G516" s="482"/>
      <c r="H516" s="482"/>
      <c r="I516" s="260" t="s">
        <v>82</v>
      </c>
      <c r="J516" s="259" t="s">
        <v>83</v>
      </c>
      <c r="K516" s="259" t="s">
        <v>84</v>
      </c>
      <c r="L516" s="280">
        <v>2</v>
      </c>
      <c r="M516" s="281">
        <v>46024</v>
      </c>
      <c r="N516" s="281">
        <v>46660</v>
      </c>
      <c r="O516" s="275">
        <f t="shared" si="20"/>
        <v>90.857142857142861</v>
      </c>
      <c r="P516" s="332">
        <v>0</v>
      </c>
      <c r="Q516" s="287" t="s">
        <v>766</v>
      </c>
      <c r="R516" s="94">
        <f t="shared" si="19"/>
        <v>0</v>
      </c>
      <c r="S516" s="277" t="str">
        <f t="array" aca="1" ref="S516" ca="1">IF(ISNUMBER(R516),IF(R516=100%,"CUMPLIDA",IF(AND(ISNUMBER(N516),ISNUMBER(INDIRECT("FECHA_"&amp;$B516,1))), IF(N516&lt;=INDIRECT("FECHA_"&amp;$B516,1),"INCUMPLIDA","PROCESO"), "VERIFICAR FECHA")),"SIN VALOR AVANCE")</f>
        <v>PROCESO</v>
      </c>
    </row>
    <row r="517" spans="1:19" ht="300.75">
      <c r="A517" s="282" t="s">
        <v>640</v>
      </c>
      <c r="B517" s="271" t="s">
        <v>31</v>
      </c>
      <c r="C517" s="487" t="s">
        <v>870</v>
      </c>
      <c r="D517" s="487" t="s">
        <v>871</v>
      </c>
      <c r="E517" s="482" t="s">
        <v>872</v>
      </c>
      <c r="F517" s="488"/>
      <c r="G517" s="482"/>
      <c r="H517" s="482" t="s">
        <v>873</v>
      </c>
      <c r="I517" s="260" t="s">
        <v>874</v>
      </c>
      <c r="J517" s="259" t="s">
        <v>875</v>
      </c>
      <c r="K517" s="259" t="s">
        <v>876</v>
      </c>
      <c r="L517" s="274">
        <v>1</v>
      </c>
      <c r="M517" s="261">
        <v>43983</v>
      </c>
      <c r="N517" s="261">
        <v>44043</v>
      </c>
      <c r="O517" s="275">
        <f t="shared" si="20"/>
        <v>8.5714285714285712</v>
      </c>
      <c r="P517" s="332">
        <v>1</v>
      </c>
      <c r="Q517" s="259" t="s">
        <v>877</v>
      </c>
      <c r="R517" s="94">
        <f t="shared" si="19"/>
        <v>1</v>
      </c>
      <c r="S517" s="277" t="str">
        <f t="array" aca="1" ref="S517" ca="1">IF(ISNUMBER(R517),IF(R517=100%,"CUMPLIDA",IF(AND(ISNUMBER(N517),ISNUMBER(INDIRECT("FECHA_"&amp;$B517,1))), IF(N517&lt;=INDIRECT("FECHA_"&amp;$B517,1),"INCUMPLIDA","PROCESO"), "VERIFICAR FECHA")),"SIN VALOR AVANCE")</f>
        <v>CUMPLIDA</v>
      </c>
    </row>
    <row r="518" spans="1:19" ht="300.75">
      <c r="A518" s="282" t="s">
        <v>640</v>
      </c>
      <c r="B518" s="271" t="s">
        <v>31</v>
      </c>
      <c r="C518" s="487"/>
      <c r="D518" s="487"/>
      <c r="E518" s="482"/>
      <c r="F518" s="488"/>
      <c r="G518" s="482"/>
      <c r="H518" s="482"/>
      <c r="I518" s="260" t="s">
        <v>874</v>
      </c>
      <c r="J518" s="259" t="s">
        <v>878</v>
      </c>
      <c r="K518" s="259" t="s">
        <v>879</v>
      </c>
      <c r="L518" s="274">
        <v>1</v>
      </c>
      <c r="M518" s="261">
        <v>44044</v>
      </c>
      <c r="N518" s="261">
        <v>44104</v>
      </c>
      <c r="O518" s="275">
        <f t="shared" si="20"/>
        <v>8.5714285714285712</v>
      </c>
      <c r="P518" s="332">
        <v>1</v>
      </c>
      <c r="Q518" s="259" t="s">
        <v>877</v>
      </c>
      <c r="R518" s="94">
        <f t="shared" si="19"/>
        <v>1</v>
      </c>
      <c r="S518" s="277" t="str">
        <f t="array" aca="1" ref="S518" ca="1">IF(ISNUMBER(R518),IF(R518=100%,"CUMPLIDA",IF(AND(ISNUMBER(N518),ISNUMBER(INDIRECT("FECHA_"&amp;$B518,1))), IF(N518&lt;=INDIRECT("FECHA_"&amp;$B518,1),"INCUMPLIDA","PROCESO"), "VERIFICAR FECHA")),"SIN VALOR AVANCE")</f>
        <v>CUMPLIDA</v>
      </c>
    </row>
    <row r="519" spans="1:19" ht="300.75">
      <c r="A519" s="282" t="s">
        <v>640</v>
      </c>
      <c r="B519" s="271" t="s">
        <v>31</v>
      </c>
      <c r="C519" s="487"/>
      <c r="D519" s="487"/>
      <c r="E519" s="482"/>
      <c r="F519" s="488"/>
      <c r="G519" s="482"/>
      <c r="H519" s="482"/>
      <c r="I519" s="260" t="s">
        <v>874</v>
      </c>
      <c r="J519" s="259" t="s">
        <v>880</v>
      </c>
      <c r="K519" s="259" t="s">
        <v>881</v>
      </c>
      <c r="L519" s="274">
        <v>1</v>
      </c>
      <c r="M519" s="261">
        <v>44105</v>
      </c>
      <c r="N519" s="261">
        <v>44165</v>
      </c>
      <c r="O519" s="275">
        <f t="shared" si="20"/>
        <v>8.5714285714285712</v>
      </c>
      <c r="P519" s="332">
        <v>1</v>
      </c>
      <c r="Q519" s="259" t="s">
        <v>882</v>
      </c>
      <c r="R519" s="94">
        <f t="shared" si="19"/>
        <v>1</v>
      </c>
      <c r="S519" s="277" t="str">
        <f t="array" aca="1" ref="S519" ca="1">IF(ISNUMBER(R519),IF(R519=100%,"CUMPLIDA",IF(AND(ISNUMBER(N519),ISNUMBER(INDIRECT("FECHA_"&amp;$B519,1))), IF(N519&lt;=INDIRECT("FECHA_"&amp;$B519,1),"INCUMPLIDA","PROCESO"), "VERIFICAR FECHA")),"SIN VALOR AVANCE")</f>
        <v>CUMPLIDA</v>
      </c>
    </row>
    <row r="520" spans="1:19" ht="150.75">
      <c r="A520" s="282" t="s">
        <v>640</v>
      </c>
      <c r="B520" s="271" t="s">
        <v>31</v>
      </c>
      <c r="C520" s="487"/>
      <c r="D520" s="487"/>
      <c r="E520" s="482"/>
      <c r="F520" s="488"/>
      <c r="G520" s="482"/>
      <c r="H520" s="482"/>
      <c r="I520" s="260" t="s">
        <v>874</v>
      </c>
      <c r="J520" s="259" t="s">
        <v>883</v>
      </c>
      <c r="K520" s="259" t="s">
        <v>884</v>
      </c>
      <c r="L520" s="274">
        <v>1</v>
      </c>
      <c r="M520" s="261">
        <v>44197</v>
      </c>
      <c r="N520" s="261">
        <v>44530</v>
      </c>
      <c r="O520" s="275">
        <f t="shared" si="20"/>
        <v>47.571428571428569</v>
      </c>
      <c r="P520" s="332">
        <v>1</v>
      </c>
      <c r="Q520" s="259" t="s">
        <v>885</v>
      </c>
      <c r="R520" s="94">
        <f t="shared" si="19"/>
        <v>1</v>
      </c>
      <c r="S520" s="277" t="str">
        <f t="array" aca="1" ref="S520" ca="1">IF(ISNUMBER(R520),IF(R520=100%,"CUMPLIDA",IF(AND(ISNUMBER(N520),ISNUMBER(INDIRECT("FECHA_"&amp;$B520,1))), IF(N520&lt;=INDIRECT("FECHA_"&amp;$B520,1),"INCUMPLIDA","PROCESO"), "VERIFICAR FECHA")),"SIN VALOR AVANCE")</f>
        <v>CUMPLIDA</v>
      </c>
    </row>
    <row r="521" spans="1:19" ht="345.75">
      <c r="A521" s="282" t="s">
        <v>640</v>
      </c>
      <c r="B521" s="271" t="s">
        <v>31</v>
      </c>
      <c r="C521" s="487"/>
      <c r="D521" s="487"/>
      <c r="E521" s="482"/>
      <c r="F521" s="488"/>
      <c r="G521" s="482"/>
      <c r="H521" s="482"/>
      <c r="I521" s="260" t="s">
        <v>874</v>
      </c>
      <c r="J521" s="259" t="s">
        <v>886</v>
      </c>
      <c r="K521" s="259" t="s">
        <v>887</v>
      </c>
      <c r="L521" s="274">
        <v>2</v>
      </c>
      <c r="M521" s="261">
        <v>44531</v>
      </c>
      <c r="N521" s="261">
        <v>44835</v>
      </c>
      <c r="O521" s="275">
        <f t="shared" si="20"/>
        <v>43.428571428571431</v>
      </c>
      <c r="P521" s="332">
        <v>2</v>
      </c>
      <c r="Q521" s="259" t="s">
        <v>888</v>
      </c>
      <c r="R521" s="94">
        <f t="shared" si="19"/>
        <v>1</v>
      </c>
      <c r="S521" s="277" t="str">
        <f t="array" aca="1" ref="S521" ca="1">IF(ISNUMBER(R521),IF(R521=100%,"CUMPLIDA",IF(AND(ISNUMBER(N521),ISNUMBER(INDIRECT("FECHA_"&amp;$B521,1))), IF(N521&lt;=INDIRECT("FECHA_"&amp;$B521,1),"INCUMPLIDA","PROCESO"), "VERIFICAR FECHA")),"SIN VALOR AVANCE")</f>
        <v>CUMPLIDA</v>
      </c>
    </row>
    <row r="522" spans="1:19" ht="345.75">
      <c r="A522" s="282" t="s">
        <v>640</v>
      </c>
      <c r="B522" s="271" t="s">
        <v>31</v>
      </c>
      <c r="C522" s="487"/>
      <c r="D522" s="487"/>
      <c r="E522" s="482"/>
      <c r="F522" s="488"/>
      <c r="G522" s="482"/>
      <c r="H522" s="482"/>
      <c r="I522" s="260" t="s">
        <v>874</v>
      </c>
      <c r="J522" s="259" t="s">
        <v>889</v>
      </c>
      <c r="K522" s="259" t="s">
        <v>187</v>
      </c>
      <c r="L522" s="274">
        <v>1</v>
      </c>
      <c r="M522" s="261">
        <v>45597</v>
      </c>
      <c r="N522" s="261">
        <v>46356</v>
      </c>
      <c r="O522" s="275">
        <f t="shared" si="20"/>
        <v>108.42857142857143</v>
      </c>
      <c r="P522" s="332">
        <v>0.85</v>
      </c>
      <c r="Q522" s="259" t="s">
        <v>890</v>
      </c>
      <c r="R522" s="94">
        <f t="shared" si="19"/>
        <v>0.85</v>
      </c>
      <c r="S522" s="277" t="str">
        <f t="array" aca="1" ref="S522" ca="1">IF(ISNUMBER(R522),IF(R522=100%,"CUMPLIDA",IF(AND(ISNUMBER(N522),ISNUMBER(INDIRECT("FECHA_"&amp;$B522,1))), IF(N522&lt;=INDIRECT("FECHA_"&amp;$B522,1),"INCUMPLIDA","PROCESO"), "VERIFICAR FECHA")),"SIN VALOR AVANCE")</f>
        <v>PROCESO</v>
      </c>
    </row>
    <row r="523" spans="1:19" ht="315.75">
      <c r="A523" s="282" t="s">
        <v>640</v>
      </c>
      <c r="B523" s="271" t="s">
        <v>31</v>
      </c>
      <c r="C523" s="487" t="s">
        <v>891</v>
      </c>
      <c r="D523" s="487" t="s">
        <v>815</v>
      </c>
      <c r="E523" s="482" t="s">
        <v>892</v>
      </c>
      <c r="F523" s="488"/>
      <c r="G523" s="482"/>
      <c r="H523" s="482" t="s">
        <v>893</v>
      </c>
      <c r="I523" s="498" t="s">
        <v>842</v>
      </c>
      <c r="J523" s="313" t="s">
        <v>649</v>
      </c>
      <c r="K523" s="259" t="s">
        <v>650</v>
      </c>
      <c r="L523" s="274">
        <v>1</v>
      </c>
      <c r="M523" s="261">
        <v>44044</v>
      </c>
      <c r="N523" s="261">
        <v>44196</v>
      </c>
      <c r="O523" s="275">
        <f t="shared" si="20"/>
        <v>21.714285714285715</v>
      </c>
      <c r="P523" s="332">
        <v>1</v>
      </c>
      <c r="Q523" s="259" t="s">
        <v>894</v>
      </c>
      <c r="R523" s="94">
        <f t="shared" si="19"/>
        <v>1</v>
      </c>
      <c r="S523" s="277" t="str">
        <f t="array" aca="1" ref="S523" ca="1">IF(ISNUMBER(R523),IF(R523=100%,"CUMPLIDA",IF(AND(ISNUMBER(N523),ISNUMBER(INDIRECT("FECHA_"&amp;$B523,1))), IF(N523&lt;=INDIRECT("FECHA_"&amp;$B523,1),"INCUMPLIDA","PROCESO"), "VERIFICAR FECHA")),"SIN VALOR AVANCE")</f>
        <v>CUMPLIDA</v>
      </c>
    </row>
    <row r="524" spans="1:19" ht="75.75">
      <c r="A524" s="282" t="s">
        <v>640</v>
      </c>
      <c r="B524" s="271" t="s">
        <v>31</v>
      </c>
      <c r="C524" s="487"/>
      <c r="D524" s="487"/>
      <c r="E524" s="482"/>
      <c r="F524" s="488"/>
      <c r="G524" s="482"/>
      <c r="H524" s="482"/>
      <c r="I524" s="499"/>
      <c r="J524" s="313" t="s">
        <v>652</v>
      </c>
      <c r="K524" s="259" t="s">
        <v>653</v>
      </c>
      <c r="L524" s="274">
        <v>1</v>
      </c>
      <c r="M524" s="261">
        <v>45231</v>
      </c>
      <c r="N524" s="261">
        <v>45504</v>
      </c>
      <c r="O524" s="275">
        <f t="shared" si="20"/>
        <v>39</v>
      </c>
      <c r="P524" s="332">
        <v>1</v>
      </c>
      <c r="Q524" s="287" t="s">
        <v>747</v>
      </c>
      <c r="R524" s="94">
        <f t="shared" si="19"/>
        <v>1</v>
      </c>
      <c r="S524" s="277" t="str">
        <f t="array" aca="1" ref="S524" ca="1">IF(ISNUMBER(R524),IF(R524=100%,"CUMPLIDA",IF(AND(ISNUMBER(N524),ISNUMBER(INDIRECT("FECHA_"&amp;$B524,1))), IF(N524&lt;=INDIRECT("FECHA_"&amp;$B524,1),"INCUMPLIDA","PROCESO"), "VERIFICAR FECHA")),"SIN VALOR AVANCE")</f>
        <v>CUMPLIDA</v>
      </c>
    </row>
    <row r="525" spans="1:19" ht="315.75">
      <c r="A525" s="282" t="s">
        <v>640</v>
      </c>
      <c r="B525" s="271" t="s">
        <v>31</v>
      </c>
      <c r="C525" s="487"/>
      <c r="D525" s="487"/>
      <c r="E525" s="482"/>
      <c r="F525" s="488"/>
      <c r="G525" s="482"/>
      <c r="H525" s="482"/>
      <c r="I525" s="500"/>
      <c r="J525" s="313" t="s">
        <v>655</v>
      </c>
      <c r="K525" s="259" t="s">
        <v>656</v>
      </c>
      <c r="L525" s="274">
        <v>1</v>
      </c>
      <c r="M525" s="261">
        <v>45231</v>
      </c>
      <c r="N525" s="261">
        <v>45504</v>
      </c>
      <c r="O525" s="275">
        <f t="shared" si="20"/>
        <v>39</v>
      </c>
      <c r="P525" s="332">
        <v>1</v>
      </c>
      <c r="Q525" s="287" t="s">
        <v>785</v>
      </c>
      <c r="R525" s="94">
        <f t="shared" si="19"/>
        <v>1</v>
      </c>
      <c r="S525" s="277" t="str">
        <f t="array" aca="1" ref="S525" ca="1">IF(ISNUMBER(R525),IF(R525=100%,"CUMPLIDA",IF(AND(ISNUMBER(N525),ISNUMBER(INDIRECT("FECHA_"&amp;$B525,1))), IF(N525&lt;=INDIRECT("FECHA_"&amp;$B525,1),"INCUMPLIDA","PROCESO"), "VERIFICAR FECHA")),"SIN VALOR AVANCE")</f>
        <v>CUMPLIDA</v>
      </c>
    </row>
    <row r="526" spans="1:19" ht="165.75">
      <c r="A526" s="282" t="s">
        <v>640</v>
      </c>
      <c r="B526" s="271" t="s">
        <v>31</v>
      </c>
      <c r="C526" s="487"/>
      <c r="D526" s="487"/>
      <c r="E526" s="482"/>
      <c r="F526" s="488"/>
      <c r="G526" s="482"/>
      <c r="H526" s="482"/>
      <c r="I526" s="260" t="s">
        <v>62</v>
      </c>
      <c r="J526" s="259" t="s">
        <v>63</v>
      </c>
      <c r="K526" s="259" t="s">
        <v>64</v>
      </c>
      <c r="L526" s="280">
        <v>1</v>
      </c>
      <c r="M526" s="281">
        <v>45323</v>
      </c>
      <c r="N526" s="281">
        <v>45747</v>
      </c>
      <c r="O526" s="275">
        <f t="shared" si="20"/>
        <v>60.571428571428569</v>
      </c>
      <c r="P526" s="332">
        <v>1</v>
      </c>
      <c r="Q526" s="287" t="s">
        <v>787</v>
      </c>
      <c r="R526" s="94">
        <f t="shared" si="19"/>
        <v>1</v>
      </c>
      <c r="S526" s="277" t="str">
        <f t="array" aca="1" ref="S526" ca="1">IF(ISNUMBER(R526),IF(R526=100%,"CUMPLIDA",IF(AND(ISNUMBER(N526),ISNUMBER(INDIRECT("FECHA_"&amp;$B526,1))), IF(N526&lt;=INDIRECT("FECHA_"&amp;$B526,1),"INCUMPLIDA","PROCESO"), "VERIFICAR FECHA")),"SIN VALOR AVANCE")</f>
        <v>CUMPLIDA</v>
      </c>
    </row>
    <row r="527" spans="1:19" ht="90.75">
      <c r="A527" s="282" t="s">
        <v>640</v>
      </c>
      <c r="B527" s="271" t="s">
        <v>31</v>
      </c>
      <c r="C527" s="487"/>
      <c r="D527" s="487"/>
      <c r="E527" s="482"/>
      <c r="F527" s="488"/>
      <c r="G527" s="482"/>
      <c r="H527" s="482"/>
      <c r="I527" s="260" t="s">
        <v>66</v>
      </c>
      <c r="J527" s="259" t="s">
        <v>66</v>
      </c>
      <c r="K527" s="259" t="s">
        <v>67</v>
      </c>
      <c r="L527" s="280">
        <v>1</v>
      </c>
      <c r="M527" s="281">
        <v>45323</v>
      </c>
      <c r="N527" s="281">
        <v>45747</v>
      </c>
      <c r="O527" s="275">
        <f t="shared" si="20"/>
        <v>60.571428571428569</v>
      </c>
      <c r="P527" s="332">
        <v>1</v>
      </c>
      <c r="Q527" s="287" t="s">
        <v>895</v>
      </c>
      <c r="R527" s="94">
        <f t="shared" si="19"/>
        <v>1</v>
      </c>
      <c r="S527" s="277" t="str">
        <f t="array" aca="1" ref="S527" ca="1">IF(ISNUMBER(R527),IF(R527=100%,"CUMPLIDA",IF(AND(ISNUMBER(N527),ISNUMBER(INDIRECT("FECHA_"&amp;$B527,1))), IF(N527&lt;=INDIRECT("FECHA_"&amp;$B527,1),"INCUMPLIDA","PROCESO"), "VERIFICAR FECHA")),"SIN VALOR AVANCE")</f>
        <v>CUMPLIDA</v>
      </c>
    </row>
    <row r="528" spans="1:19" ht="105.75">
      <c r="A528" s="282" t="s">
        <v>640</v>
      </c>
      <c r="B528" s="271" t="s">
        <v>31</v>
      </c>
      <c r="C528" s="487"/>
      <c r="D528" s="487"/>
      <c r="E528" s="482"/>
      <c r="F528" s="488"/>
      <c r="G528" s="482"/>
      <c r="H528" s="482"/>
      <c r="I528" s="260" t="s">
        <v>166</v>
      </c>
      <c r="J528" s="259" t="s">
        <v>167</v>
      </c>
      <c r="K528" s="259" t="s">
        <v>168</v>
      </c>
      <c r="L528" s="280">
        <v>1</v>
      </c>
      <c r="M528" s="281">
        <v>45231</v>
      </c>
      <c r="N528" s="281">
        <v>45747</v>
      </c>
      <c r="O528" s="275">
        <f t="shared" si="20"/>
        <v>73.714285714285708</v>
      </c>
      <c r="P528" s="332">
        <v>1</v>
      </c>
      <c r="Q528" s="259" t="s">
        <v>658</v>
      </c>
      <c r="R528" s="94">
        <f t="shared" si="19"/>
        <v>1</v>
      </c>
      <c r="S528" s="277" t="str">
        <f t="array" aca="1" ref="S528" ca="1">IF(ISNUMBER(R528),IF(R528=100%,"CUMPLIDA",IF(AND(ISNUMBER(N528),ISNUMBER(INDIRECT("FECHA_"&amp;$B528,1))), IF(N528&lt;=INDIRECT("FECHA_"&amp;$B528,1),"INCUMPLIDA","PROCESO"), "VERIFICAR FECHA")),"SIN VALOR AVANCE")</f>
        <v>CUMPLIDA</v>
      </c>
    </row>
    <row r="529" spans="1:19" ht="165.75">
      <c r="A529" s="282" t="s">
        <v>640</v>
      </c>
      <c r="B529" s="271" t="s">
        <v>31</v>
      </c>
      <c r="C529" s="487"/>
      <c r="D529" s="487"/>
      <c r="E529" s="482"/>
      <c r="F529" s="488"/>
      <c r="G529" s="482"/>
      <c r="H529" s="482"/>
      <c r="I529" s="260" t="s">
        <v>69</v>
      </c>
      <c r="J529" s="259" t="s">
        <v>69</v>
      </c>
      <c r="K529" s="259" t="s">
        <v>176</v>
      </c>
      <c r="L529" s="280">
        <v>1</v>
      </c>
      <c r="M529" s="281">
        <v>45323</v>
      </c>
      <c r="N529" s="281">
        <v>45747</v>
      </c>
      <c r="O529" s="275">
        <f t="shared" si="20"/>
        <v>60.571428571428569</v>
      </c>
      <c r="P529" s="332">
        <v>1</v>
      </c>
      <c r="Q529" s="287" t="s">
        <v>787</v>
      </c>
      <c r="R529" s="94">
        <f t="shared" si="19"/>
        <v>1</v>
      </c>
      <c r="S529" s="277" t="str">
        <f t="array" aca="1" ref="S529" ca="1">IF(ISNUMBER(R529),IF(R529=100%,"CUMPLIDA",IF(AND(ISNUMBER(N529),ISNUMBER(INDIRECT("FECHA_"&amp;$B529,1))), IF(N529&lt;=INDIRECT("FECHA_"&amp;$B529,1),"INCUMPLIDA","PROCESO"), "VERIFICAR FECHA")),"SIN VALOR AVANCE")</f>
        <v>CUMPLIDA</v>
      </c>
    </row>
    <row r="530" spans="1:19" ht="90.75">
      <c r="A530" s="282" t="s">
        <v>640</v>
      </c>
      <c r="B530" s="271" t="s">
        <v>31</v>
      </c>
      <c r="C530" s="487"/>
      <c r="D530" s="487"/>
      <c r="E530" s="482"/>
      <c r="F530" s="488"/>
      <c r="G530" s="482"/>
      <c r="H530" s="482"/>
      <c r="I530" s="260" t="s">
        <v>751</v>
      </c>
      <c r="J530" s="259" t="s">
        <v>751</v>
      </c>
      <c r="K530" s="259" t="s">
        <v>72</v>
      </c>
      <c r="L530" s="280">
        <v>1</v>
      </c>
      <c r="M530" s="281">
        <v>45231</v>
      </c>
      <c r="N530" s="281">
        <v>45747</v>
      </c>
      <c r="O530" s="275">
        <f t="shared" si="20"/>
        <v>73.714285714285708</v>
      </c>
      <c r="P530" s="332">
        <v>1</v>
      </c>
      <c r="Q530" s="287" t="s">
        <v>895</v>
      </c>
      <c r="R530" s="94">
        <f t="shared" si="19"/>
        <v>1</v>
      </c>
      <c r="S530" s="277" t="str">
        <f t="array" aca="1" ref="S530" ca="1">IF(ISNUMBER(R530),IF(R530=100%,"CUMPLIDA",IF(AND(ISNUMBER(N530),ISNUMBER(INDIRECT("FECHA_"&amp;$B530,1))), IF(N530&lt;=INDIRECT("FECHA_"&amp;$B530,1),"INCUMPLIDA","PROCESO"), "VERIFICAR FECHA")),"SIN VALOR AVANCE")</f>
        <v>CUMPLIDA</v>
      </c>
    </row>
    <row r="531" spans="1:19" ht="210.75">
      <c r="A531" s="282" t="s">
        <v>640</v>
      </c>
      <c r="B531" s="271" t="s">
        <v>31</v>
      </c>
      <c r="C531" s="487"/>
      <c r="D531" s="487"/>
      <c r="E531" s="482"/>
      <c r="F531" s="488"/>
      <c r="G531" s="482"/>
      <c r="H531" s="482"/>
      <c r="I531" s="260" t="s">
        <v>752</v>
      </c>
      <c r="J531" s="259" t="s">
        <v>752</v>
      </c>
      <c r="K531" s="259" t="s">
        <v>659</v>
      </c>
      <c r="L531" s="280">
        <v>1</v>
      </c>
      <c r="M531" s="281">
        <v>45231</v>
      </c>
      <c r="N531" s="281">
        <v>45808</v>
      </c>
      <c r="O531" s="275">
        <f t="shared" si="20"/>
        <v>82.428571428571431</v>
      </c>
      <c r="P531" s="332">
        <v>1</v>
      </c>
      <c r="Q531" s="287" t="s">
        <v>748</v>
      </c>
      <c r="R531" s="94">
        <f t="shared" si="19"/>
        <v>1</v>
      </c>
      <c r="S531" s="277" t="str">
        <f t="array" aca="1" ref="S531" ca="1">IF(ISNUMBER(R531),IF(R531=100%,"CUMPLIDA",IF(AND(ISNUMBER(N531),ISNUMBER(INDIRECT("FECHA_"&amp;$B531,1))), IF(N531&lt;=INDIRECT("FECHA_"&amp;$B531,1),"INCUMPLIDA","PROCESO"), "VERIFICAR FECHA")),"SIN VALOR AVANCE")</f>
        <v>CUMPLIDA</v>
      </c>
    </row>
    <row r="532" spans="1:19" ht="180.75">
      <c r="A532" s="282" t="s">
        <v>640</v>
      </c>
      <c r="B532" s="271" t="s">
        <v>31</v>
      </c>
      <c r="C532" s="487"/>
      <c r="D532" s="487"/>
      <c r="E532" s="482"/>
      <c r="F532" s="488"/>
      <c r="G532" s="482"/>
      <c r="H532" s="482"/>
      <c r="I532" s="260" t="s">
        <v>75</v>
      </c>
      <c r="J532" s="259" t="s">
        <v>76</v>
      </c>
      <c r="K532" s="259" t="s">
        <v>77</v>
      </c>
      <c r="L532" s="280">
        <v>7</v>
      </c>
      <c r="M532" s="281">
        <v>46024</v>
      </c>
      <c r="N532" s="281">
        <v>46660</v>
      </c>
      <c r="O532" s="275">
        <f t="shared" si="20"/>
        <v>90.857142857142861</v>
      </c>
      <c r="P532" s="332">
        <v>0</v>
      </c>
      <c r="Q532" s="287" t="s">
        <v>788</v>
      </c>
      <c r="R532" s="94">
        <f t="shared" si="19"/>
        <v>0</v>
      </c>
      <c r="S532" s="277" t="str">
        <f t="array" aca="1" ref="S532" ca="1">IF(ISNUMBER(R532),IF(R532=100%,"CUMPLIDA",IF(AND(ISNUMBER(N532),ISNUMBER(INDIRECT("FECHA_"&amp;$B532,1))), IF(N532&lt;=INDIRECT("FECHA_"&amp;$B532,1),"INCUMPLIDA","PROCESO"), "VERIFICAR FECHA")),"SIN VALOR AVANCE")</f>
        <v>PROCESO</v>
      </c>
    </row>
    <row r="533" spans="1:19" ht="135.75">
      <c r="A533" s="282" t="s">
        <v>640</v>
      </c>
      <c r="B533" s="271" t="s">
        <v>31</v>
      </c>
      <c r="C533" s="487"/>
      <c r="D533" s="487"/>
      <c r="E533" s="482"/>
      <c r="F533" s="488"/>
      <c r="G533" s="482"/>
      <c r="H533" s="482"/>
      <c r="I533" s="260" t="s">
        <v>79</v>
      </c>
      <c r="J533" s="259" t="s">
        <v>80</v>
      </c>
      <c r="K533" s="259" t="s">
        <v>81</v>
      </c>
      <c r="L533" s="280">
        <v>1</v>
      </c>
      <c r="M533" s="281">
        <v>46024</v>
      </c>
      <c r="N533" s="281">
        <v>46660</v>
      </c>
      <c r="O533" s="275">
        <f t="shared" si="20"/>
        <v>90.857142857142861</v>
      </c>
      <c r="P533" s="332">
        <v>0</v>
      </c>
      <c r="Q533" s="287" t="s">
        <v>857</v>
      </c>
      <c r="R533" s="94">
        <f t="shared" si="19"/>
        <v>0</v>
      </c>
      <c r="S533" s="277" t="str">
        <f t="array" aca="1" ref="S533" ca="1">IF(ISNUMBER(R533),IF(R533=100%,"CUMPLIDA",IF(AND(ISNUMBER(N533),ISNUMBER(INDIRECT("FECHA_"&amp;$B533,1))), IF(N533&lt;=INDIRECT("FECHA_"&amp;$B533,1),"INCUMPLIDA","PROCESO"), "VERIFICAR FECHA")),"SIN VALOR AVANCE")</f>
        <v>PROCESO</v>
      </c>
    </row>
    <row r="534" spans="1:19" ht="315.75">
      <c r="A534" s="282" t="s">
        <v>640</v>
      </c>
      <c r="B534" s="271" t="s">
        <v>31</v>
      </c>
      <c r="C534" s="487"/>
      <c r="D534" s="487"/>
      <c r="E534" s="482"/>
      <c r="F534" s="488"/>
      <c r="G534" s="482"/>
      <c r="H534" s="482"/>
      <c r="I534" s="260" t="s">
        <v>82</v>
      </c>
      <c r="J534" s="259" t="s">
        <v>83</v>
      </c>
      <c r="K534" s="259" t="s">
        <v>84</v>
      </c>
      <c r="L534" s="280">
        <v>2</v>
      </c>
      <c r="M534" s="281">
        <v>46024</v>
      </c>
      <c r="N534" s="281">
        <v>46660</v>
      </c>
      <c r="O534" s="275">
        <f t="shared" si="20"/>
        <v>90.857142857142861</v>
      </c>
      <c r="P534" s="332">
        <v>0</v>
      </c>
      <c r="Q534" s="287" t="s">
        <v>755</v>
      </c>
      <c r="R534" s="94">
        <f t="shared" si="19"/>
        <v>0</v>
      </c>
      <c r="S534" s="277" t="str">
        <f t="array" aca="1" ref="S534" ca="1">IF(ISNUMBER(R534),IF(R534=100%,"CUMPLIDA",IF(AND(ISNUMBER(N534),ISNUMBER(INDIRECT("FECHA_"&amp;$B534,1))), IF(N534&lt;=INDIRECT("FECHA_"&amp;$B534,1),"INCUMPLIDA","PROCESO"), "VERIFICAR FECHA")),"SIN VALOR AVANCE")</f>
        <v>PROCESO</v>
      </c>
    </row>
    <row r="535" spans="1:19" ht="165.75">
      <c r="A535" s="282" t="s">
        <v>640</v>
      </c>
      <c r="B535" s="271" t="s">
        <v>31</v>
      </c>
      <c r="C535" s="487" t="s">
        <v>896</v>
      </c>
      <c r="D535" s="487" t="s">
        <v>742</v>
      </c>
      <c r="E535" s="482" t="s">
        <v>897</v>
      </c>
      <c r="F535" s="488"/>
      <c r="G535" s="482"/>
      <c r="H535" s="482" t="s">
        <v>898</v>
      </c>
      <c r="I535" s="260" t="s">
        <v>899</v>
      </c>
      <c r="J535" s="259" t="s">
        <v>900</v>
      </c>
      <c r="K535" s="259" t="s">
        <v>901</v>
      </c>
      <c r="L535" s="296">
        <v>1</v>
      </c>
      <c r="M535" s="261">
        <v>43617</v>
      </c>
      <c r="N535" s="261">
        <v>43677</v>
      </c>
      <c r="O535" s="275">
        <f t="shared" si="20"/>
        <v>8.5714285714285712</v>
      </c>
      <c r="P535" s="333">
        <v>1</v>
      </c>
      <c r="Q535" s="259" t="s">
        <v>902</v>
      </c>
      <c r="R535" s="94">
        <f t="shared" si="19"/>
        <v>1</v>
      </c>
      <c r="S535" s="277" t="str">
        <f t="array" aca="1" ref="S535" ca="1">IF(ISNUMBER(R535),IF(R535=100%,"CUMPLIDA",IF(AND(ISNUMBER(N535),ISNUMBER(INDIRECT("FECHA_"&amp;$B535,1))), IF(N535&lt;=INDIRECT("FECHA_"&amp;$B535,1),"INCUMPLIDA","PROCESO"), "VERIFICAR FECHA")),"SIN VALOR AVANCE")</f>
        <v>CUMPLIDA</v>
      </c>
    </row>
    <row r="536" spans="1:19" ht="225.75">
      <c r="A536" s="282" t="s">
        <v>640</v>
      </c>
      <c r="B536" s="271" t="s">
        <v>31</v>
      </c>
      <c r="C536" s="487"/>
      <c r="D536" s="487"/>
      <c r="E536" s="482"/>
      <c r="F536" s="488"/>
      <c r="G536" s="482"/>
      <c r="H536" s="482"/>
      <c r="I536" s="260" t="s">
        <v>903</v>
      </c>
      <c r="J536" s="259" t="s">
        <v>904</v>
      </c>
      <c r="K536" s="259" t="s">
        <v>905</v>
      </c>
      <c r="L536" s="296">
        <v>1</v>
      </c>
      <c r="M536" s="261">
        <v>43678</v>
      </c>
      <c r="N536" s="261">
        <v>43738</v>
      </c>
      <c r="O536" s="275">
        <f t="shared" si="20"/>
        <v>8.5714285714285712</v>
      </c>
      <c r="P536" s="333">
        <v>1</v>
      </c>
      <c r="Q536" s="259" t="s">
        <v>906</v>
      </c>
      <c r="R536" s="94">
        <f t="shared" si="19"/>
        <v>1</v>
      </c>
      <c r="S536" s="277" t="str">
        <f t="array" aca="1" ref="S536" ca="1">IF(ISNUMBER(R536),IF(R536=100%,"CUMPLIDA",IF(AND(ISNUMBER(N536),ISNUMBER(INDIRECT("FECHA_"&amp;$B536,1))), IF(N536&lt;=INDIRECT("FECHA_"&amp;$B536,1),"INCUMPLIDA","PROCESO"), "VERIFICAR FECHA")),"SIN VALOR AVANCE")</f>
        <v>CUMPLIDA</v>
      </c>
    </row>
    <row r="537" spans="1:19" ht="270.75">
      <c r="A537" s="282" t="s">
        <v>640</v>
      </c>
      <c r="B537" s="271" t="s">
        <v>31</v>
      </c>
      <c r="C537" s="487"/>
      <c r="D537" s="487"/>
      <c r="E537" s="482"/>
      <c r="F537" s="488"/>
      <c r="G537" s="482"/>
      <c r="H537" s="482"/>
      <c r="I537" s="482" t="s">
        <v>745</v>
      </c>
      <c r="J537" s="313" t="s">
        <v>649</v>
      </c>
      <c r="K537" s="259" t="s">
        <v>650</v>
      </c>
      <c r="L537" s="274">
        <v>1</v>
      </c>
      <c r="M537" s="261">
        <v>44044</v>
      </c>
      <c r="N537" s="261">
        <v>44196</v>
      </c>
      <c r="O537" s="275">
        <f t="shared" si="20"/>
        <v>21.714285714285715</v>
      </c>
      <c r="P537" s="332">
        <v>1</v>
      </c>
      <c r="Q537" s="259" t="s">
        <v>907</v>
      </c>
      <c r="R537" s="94">
        <f t="shared" si="19"/>
        <v>1</v>
      </c>
      <c r="S537" s="277" t="str">
        <f t="array" aca="1" ref="S537" ca="1">IF(ISNUMBER(R537),IF(R537=100%,"CUMPLIDA",IF(AND(ISNUMBER(N537),ISNUMBER(INDIRECT("FECHA_"&amp;$B537,1))), IF(N537&lt;=INDIRECT("FECHA_"&amp;$B537,1),"INCUMPLIDA","PROCESO"), "VERIFICAR FECHA")),"SIN VALOR AVANCE")</f>
        <v>CUMPLIDA</v>
      </c>
    </row>
    <row r="538" spans="1:19" ht="75.75">
      <c r="A538" s="282" t="s">
        <v>640</v>
      </c>
      <c r="B538" s="271" t="s">
        <v>31</v>
      </c>
      <c r="C538" s="487"/>
      <c r="D538" s="487"/>
      <c r="E538" s="482"/>
      <c r="F538" s="488"/>
      <c r="G538" s="482"/>
      <c r="H538" s="482"/>
      <c r="I538" s="482"/>
      <c r="J538" s="313" t="s">
        <v>652</v>
      </c>
      <c r="K538" s="259" t="s">
        <v>653</v>
      </c>
      <c r="L538" s="274">
        <v>1</v>
      </c>
      <c r="M538" s="261">
        <v>45231</v>
      </c>
      <c r="N538" s="261">
        <v>45504</v>
      </c>
      <c r="O538" s="275">
        <f t="shared" si="20"/>
        <v>39</v>
      </c>
      <c r="P538" s="332">
        <v>1</v>
      </c>
      <c r="Q538" s="287" t="s">
        <v>747</v>
      </c>
      <c r="R538" s="94">
        <f t="shared" si="19"/>
        <v>1</v>
      </c>
      <c r="S538" s="277" t="str">
        <f t="array" aca="1" ref="S538" ca="1">IF(ISNUMBER(R538),IF(R538=100%,"CUMPLIDA",IF(AND(ISNUMBER(N538),ISNUMBER(INDIRECT("FECHA_"&amp;$B538,1))), IF(N538&lt;=INDIRECT("FECHA_"&amp;$B538,1),"INCUMPLIDA","PROCESO"), "VERIFICAR FECHA")),"SIN VALOR AVANCE")</f>
        <v>CUMPLIDA</v>
      </c>
    </row>
    <row r="539" spans="1:19" ht="315.75">
      <c r="A539" s="282" t="s">
        <v>640</v>
      </c>
      <c r="B539" s="271" t="s">
        <v>31</v>
      </c>
      <c r="C539" s="487"/>
      <c r="D539" s="487"/>
      <c r="E539" s="482"/>
      <c r="F539" s="488"/>
      <c r="G539" s="482"/>
      <c r="H539" s="482"/>
      <c r="I539" s="482"/>
      <c r="J539" s="313" t="s">
        <v>655</v>
      </c>
      <c r="K539" s="259" t="s">
        <v>656</v>
      </c>
      <c r="L539" s="274">
        <v>1</v>
      </c>
      <c r="M539" s="261">
        <v>45231</v>
      </c>
      <c r="N539" s="261">
        <v>45504</v>
      </c>
      <c r="O539" s="275">
        <f t="shared" si="20"/>
        <v>39</v>
      </c>
      <c r="P539" s="332">
        <v>1</v>
      </c>
      <c r="Q539" s="287" t="s">
        <v>785</v>
      </c>
      <c r="R539" s="94">
        <f t="shared" si="19"/>
        <v>1</v>
      </c>
      <c r="S539" s="277" t="str">
        <f t="array" aca="1" ref="S539" ca="1">IF(ISNUMBER(R539),IF(R539=100%,"CUMPLIDA",IF(AND(ISNUMBER(N539),ISNUMBER(INDIRECT("FECHA_"&amp;$B539,1))), IF(N539&lt;=INDIRECT("FECHA_"&amp;$B539,1),"INCUMPLIDA","PROCESO"), "VERIFICAR FECHA")),"SIN VALOR AVANCE")</f>
        <v>CUMPLIDA</v>
      </c>
    </row>
    <row r="540" spans="1:19" ht="165.75">
      <c r="A540" s="282" t="s">
        <v>640</v>
      </c>
      <c r="B540" s="271" t="s">
        <v>31</v>
      </c>
      <c r="C540" s="487"/>
      <c r="D540" s="487"/>
      <c r="E540" s="482"/>
      <c r="F540" s="488"/>
      <c r="G540" s="482"/>
      <c r="H540" s="482"/>
      <c r="I540" s="260" t="s">
        <v>62</v>
      </c>
      <c r="J540" s="259" t="s">
        <v>63</v>
      </c>
      <c r="K540" s="259" t="s">
        <v>64</v>
      </c>
      <c r="L540" s="280">
        <v>1</v>
      </c>
      <c r="M540" s="281">
        <v>45323</v>
      </c>
      <c r="N540" s="281">
        <v>45747</v>
      </c>
      <c r="O540" s="275">
        <f t="shared" si="20"/>
        <v>60.571428571428569</v>
      </c>
      <c r="P540" s="332">
        <v>1</v>
      </c>
      <c r="Q540" s="287" t="s">
        <v>787</v>
      </c>
      <c r="R540" s="94">
        <f t="shared" si="19"/>
        <v>1</v>
      </c>
      <c r="S540" s="277" t="str">
        <f t="array" aca="1" ref="S540" ca="1">IF(ISNUMBER(R540),IF(R540=100%,"CUMPLIDA",IF(AND(ISNUMBER(N540),ISNUMBER(INDIRECT("FECHA_"&amp;$B540,1))), IF(N540&lt;=INDIRECT("FECHA_"&amp;$B540,1),"INCUMPLIDA","PROCESO"), "VERIFICAR FECHA")),"SIN VALOR AVANCE")</f>
        <v>CUMPLIDA</v>
      </c>
    </row>
    <row r="541" spans="1:19" ht="105.75">
      <c r="A541" s="282" t="s">
        <v>640</v>
      </c>
      <c r="B541" s="271" t="s">
        <v>31</v>
      </c>
      <c r="C541" s="487"/>
      <c r="D541" s="487"/>
      <c r="E541" s="482"/>
      <c r="F541" s="488"/>
      <c r="G541" s="482"/>
      <c r="H541" s="482"/>
      <c r="I541" s="260" t="s">
        <v>66</v>
      </c>
      <c r="J541" s="259" t="s">
        <v>66</v>
      </c>
      <c r="K541" s="259" t="s">
        <v>67</v>
      </c>
      <c r="L541" s="280">
        <v>1</v>
      </c>
      <c r="M541" s="281">
        <v>45323</v>
      </c>
      <c r="N541" s="281">
        <v>45747</v>
      </c>
      <c r="O541" s="275">
        <f t="shared" si="20"/>
        <v>60.571428571428569</v>
      </c>
      <c r="P541" s="332">
        <v>1</v>
      </c>
      <c r="Q541" s="287" t="s">
        <v>908</v>
      </c>
      <c r="R541" s="94">
        <f t="shared" si="19"/>
        <v>1</v>
      </c>
      <c r="S541" s="277" t="str">
        <f t="array" aca="1" ref="S541" ca="1">IF(ISNUMBER(R541),IF(R541=100%,"CUMPLIDA",IF(AND(ISNUMBER(N541),ISNUMBER(INDIRECT("FECHA_"&amp;$B541,1))), IF(N541&lt;=INDIRECT("FECHA_"&amp;$B541,1),"INCUMPLIDA","PROCESO"), "VERIFICAR FECHA")),"SIN VALOR AVANCE")</f>
        <v>CUMPLIDA</v>
      </c>
    </row>
    <row r="542" spans="1:19" ht="105.75">
      <c r="A542" s="282" t="s">
        <v>640</v>
      </c>
      <c r="B542" s="271" t="s">
        <v>31</v>
      </c>
      <c r="C542" s="487"/>
      <c r="D542" s="487"/>
      <c r="E542" s="482"/>
      <c r="F542" s="488"/>
      <c r="G542" s="482"/>
      <c r="H542" s="482"/>
      <c r="I542" s="260" t="s">
        <v>166</v>
      </c>
      <c r="J542" s="259" t="s">
        <v>167</v>
      </c>
      <c r="K542" s="259" t="s">
        <v>168</v>
      </c>
      <c r="L542" s="280">
        <v>1</v>
      </c>
      <c r="M542" s="281">
        <v>45231</v>
      </c>
      <c r="N542" s="281">
        <v>45747</v>
      </c>
      <c r="O542" s="275">
        <f t="shared" si="20"/>
        <v>73.714285714285708</v>
      </c>
      <c r="P542" s="332">
        <v>1</v>
      </c>
      <c r="Q542" s="259" t="s">
        <v>658</v>
      </c>
      <c r="R542" s="94">
        <f t="shared" si="19"/>
        <v>1</v>
      </c>
      <c r="S542" s="277" t="str">
        <f t="array" aca="1" ref="S542" ca="1">IF(ISNUMBER(R542),IF(R542=100%,"CUMPLIDA",IF(AND(ISNUMBER(N542),ISNUMBER(INDIRECT("FECHA_"&amp;$B542,1))), IF(N542&lt;=INDIRECT("FECHA_"&amp;$B542,1),"INCUMPLIDA","PROCESO"), "VERIFICAR FECHA")),"SIN VALOR AVANCE")</f>
        <v>CUMPLIDA</v>
      </c>
    </row>
    <row r="543" spans="1:19" ht="165.75">
      <c r="A543" s="282" t="s">
        <v>640</v>
      </c>
      <c r="B543" s="271" t="s">
        <v>31</v>
      </c>
      <c r="C543" s="487"/>
      <c r="D543" s="487"/>
      <c r="E543" s="482"/>
      <c r="F543" s="488"/>
      <c r="G543" s="482"/>
      <c r="H543" s="482"/>
      <c r="I543" s="260" t="s">
        <v>69</v>
      </c>
      <c r="J543" s="259" t="s">
        <v>69</v>
      </c>
      <c r="K543" s="259" t="s">
        <v>176</v>
      </c>
      <c r="L543" s="280">
        <v>1</v>
      </c>
      <c r="M543" s="281">
        <v>45323</v>
      </c>
      <c r="N543" s="281">
        <v>45747</v>
      </c>
      <c r="O543" s="275">
        <f t="shared" si="20"/>
        <v>60.571428571428569</v>
      </c>
      <c r="P543" s="332">
        <v>1</v>
      </c>
      <c r="Q543" s="287" t="s">
        <v>787</v>
      </c>
      <c r="R543" s="94">
        <f t="shared" si="19"/>
        <v>1</v>
      </c>
      <c r="S543" s="277" t="str">
        <f t="array" aca="1" ref="S543" ca="1">IF(ISNUMBER(R543),IF(R543=100%,"CUMPLIDA",IF(AND(ISNUMBER(N543),ISNUMBER(INDIRECT("FECHA_"&amp;$B543,1))), IF(N543&lt;=INDIRECT("FECHA_"&amp;$B543,1),"INCUMPLIDA","PROCESO"), "VERIFICAR FECHA")),"SIN VALOR AVANCE")</f>
        <v>CUMPLIDA</v>
      </c>
    </row>
    <row r="544" spans="1:19" ht="75.75">
      <c r="A544" s="282" t="s">
        <v>640</v>
      </c>
      <c r="B544" s="271" t="s">
        <v>31</v>
      </c>
      <c r="C544" s="487"/>
      <c r="D544" s="487"/>
      <c r="E544" s="482"/>
      <c r="F544" s="488"/>
      <c r="G544" s="482"/>
      <c r="H544" s="482"/>
      <c r="I544" s="260" t="s">
        <v>751</v>
      </c>
      <c r="J544" s="259" t="s">
        <v>751</v>
      </c>
      <c r="K544" s="259" t="s">
        <v>72</v>
      </c>
      <c r="L544" s="280">
        <v>1</v>
      </c>
      <c r="M544" s="281">
        <v>45231</v>
      </c>
      <c r="N544" s="281">
        <v>45747</v>
      </c>
      <c r="O544" s="275">
        <f t="shared" si="20"/>
        <v>73.714285714285708</v>
      </c>
      <c r="P544" s="332">
        <v>1</v>
      </c>
      <c r="Q544" s="287" t="s">
        <v>863</v>
      </c>
      <c r="R544" s="94">
        <f t="shared" si="19"/>
        <v>1</v>
      </c>
      <c r="S544" s="277" t="str">
        <f t="array" aca="1" ref="S544" ca="1">IF(ISNUMBER(R544),IF(R544=100%,"CUMPLIDA",IF(AND(ISNUMBER(N544),ISNUMBER(INDIRECT("FECHA_"&amp;$B544,1))), IF(N544&lt;=INDIRECT("FECHA_"&amp;$B544,1),"INCUMPLIDA","PROCESO"), "VERIFICAR FECHA")),"SIN VALOR AVANCE")</f>
        <v>CUMPLIDA</v>
      </c>
    </row>
    <row r="545" spans="1:19" ht="210.75">
      <c r="A545" s="282" t="s">
        <v>640</v>
      </c>
      <c r="B545" s="271" t="s">
        <v>31</v>
      </c>
      <c r="C545" s="487"/>
      <c r="D545" s="487"/>
      <c r="E545" s="482"/>
      <c r="F545" s="488"/>
      <c r="G545" s="482"/>
      <c r="H545" s="482"/>
      <c r="I545" s="260" t="s">
        <v>752</v>
      </c>
      <c r="J545" s="259" t="s">
        <v>752</v>
      </c>
      <c r="K545" s="259" t="s">
        <v>659</v>
      </c>
      <c r="L545" s="280">
        <v>1</v>
      </c>
      <c r="M545" s="281">
        <v>45231</v>
      </c>
      <c r="N545" s="281">
        <v>45808</v>
      </c>
      <c r="O545" s="275">
        <f t="shared" si="20"/>
        <v>82.428571428571431</v>
      </c>
      <c r="P545" s="332">
        <v>1</v>
      </c>
      <c r="Q545" s="287" t="s">
        <v>864</v>
      </c>
      <c r="R545" s="94">
        <f t="shared" si="19"/>
        <v>1</v>
      </c>
      <c r="S545" s="277" t="str">
        <f t="array" aca="1" ref="S545" ca="1">IF(ISNUMBER(R545),IF(R545=100%,"CUMPLIDA",IF(AND(ISNUMBER(N545),ISNUMBER(INDIRECT("FECHA_"&amp;$B545,1))), IF(N545&lt;=INDIRECT("FECHA_"&amp;$B545,1),"INCUMPLIDA","PROCESO"), "VERIFICAR FECHA")),"SIN VALOR AVANCE")</f>
        <v>CUMPLIDA</v>
      </c>
    </row>
    <row r="546" spans="1:19" ht="180.75">
      <c r="A546" s="282" t="s">
        <v>640</v>
      </c>
      <c r="B546" s="271" t="s">
        <v>31</v>
      </c>
      <c r="C546" s="487"/>
      <c r="D546" s="487"/>
      <c r="E546" s="482"/>
      <c r="F546" s="488"/>
      <c r="G546" s="482"/>
      <c r="H546" s="482"/>
      <c r="I546" s="260" t="s">
        <v>75</v>
      </c>
      <c r="J546" s="259" t="s">
        <v>76</v>
      </c>
      <c r="K546" s="259" t="s">
        <v>77</v>
      </c>
      <c r="L546" s="280">
        <v>12</v>
      </c>
      <c r="M546" s="281">
        <v>46024</v>
      </c>
      <c r="N546" s="281">
        <v>47118</v>
      </c>
      <c r="O546" s="275">
        <f t="shared" si="20"/>
        <v>156.28571428571428</v>
      </c>
      <c r="P546" s="332">
        <v>0</v>
      </c>
      <c r="Q546" s="287" t="s">
        <v>788</v>
      </c>
      <c r="R546" s="94">
        <f t="shared" si="19"/>
        <v>0</v>
      </c>
      <c r="S546" s="277" t="str">
        <f t="array" aca="1" ref="S546" ca="1">IF(ISNUMBER(R546),IF(R546=100%,"CUMPLIDA",IF(AND(ISNUMBER(N546),ISNUMBER(INDIRECT("FECHA_"&amp;$B546,1))), IF(N546&lt;=INDIRECT("FECHA_"&amp;$B546,1),"INCUMPLIDA","PROCESO"), "VERIFICAR FECHA")),"SIN VALOR AVANCE")</f>
        <v>PROCESO</v>
      </c>
    </row>
    <row r="547" spans="1:19" ht="150.75">
      <c r="A547" s="282" t="s">
        <v>640</v>
      </c>
      <c r="B547" s="271" t="s">
        <v>31</v>
      </c>
      <c r="C547" s="487"/>
      <c r="D547" s="487"/>
      <c r="E547" s="482"/>
      <c r="F547" s="488"/>
      <c r="G547" s="482"/>
      <c r="H547" s="482"/>
      <c r="I547" s="260" t="s">
        <v>79</v>
      </c>
      <c r="J547" s="259" t="s">
        <v>80</v>
      </c>
      <c r="K547" s="259" t="s">
        <v>81</v>
      </c>
      <c r="L547" s="280">
        <v>1</v>
      </c>
      <c r="M547" s="281">
        <v>46024</v>
      </c>
      <c r="N547" s="281">
        <v>47118</v>
      </c>
      <c r="O547" s="275">
        <f t="shared" si="20"/>
        <v>156.28571428571428</v>
      </c>
      <c r="P547" s="332">
        <v>0</v>
      </c>
      <c r="Q547" s="287" t="s">
        <v>909</v>
      </c>
      <c r="R547" s="94">
        <f t="shared" si="19"/>
        <v>0</v>
      </c>
      <c r="S547" s="277" t="str">
        <f t="array" aca="1" ref="S547" ca="1">IF(ISNUMBER(R547),IF(R547=100%,"CUMPLIDA",IF(AND(ISNUMBER(N547),ISNUMBER(INDIRECT("FECHA_"&amp;$B547,1))), IF(N547&lt;=INDIRECT("FECHA_"&amp;$B547,1),"INCUMPLIDA","PROCESO"), "VERIFICAR FECHA")),"SIN VALOR AVANCE")</f>
        <v>PROCESO</v>
      </c>
    </row>
    <row r="548" spans="1:19" ht="285.75">
      <c r="A548" s="282" t="s">
        <v>640</v>
      </c>
      <c r="B548" s="271" t="s">
        <v>31</v>
      </c>
      <c r="C548" s="487"/>
      <c r="D548" s="487"/>
      <c r="E548" s="482"/>
      <c r="F548" s="488"/>
      <c r="G548" s="482"/>
      <c r="H548" s="482"/>
      <c r="I548" s="260" t="s">
        <v>82</v>
      </c>
      <c r="J548" s="259" t="s">
        <v>83</v>
      </c>
      <c r="K548" s="259" t="s">
        <v>84</v>
      </c>
      <c r="L548" s="280">
        <v>2</v>
      </c>
      <c r="M548" s="281">
        <v>46024</v>
      </c>
      <c r="N548" s="281">
        <v>47118</v>
      </c>
      <c r="O548" s="275">
        <f t="shared" si="20"/>
        <v>156.28571428571428</v>
      </c>
      <c r="P548" s="332">
        <v>0</v>
      </c>
      <c r="Q548" s="287" t="s">
        <v>766</v>
      </c>
      <c r="R548" s="94">
        <f t="shared" si="19"/>
        <v>0</v>
      </c>
      <c r="S548" s="277" t="str">
        <f t="array" aca="1" ref="S548" ca="1">IF(ISNUMBER(R548),IF(R548=100%,"CUMPLIDA",IF(AND(ISNUMBER(N548),ISNUMBER(INDIRECT("FECHA_"&amp;$B548,1))), IF(N548&lt;=INDIRECT("FECHA_"&amp;$B548,1),"INCUMPLIDA","PROCESO"), "VERIFICAR FECHA")),"SIN VALOR AVANCE")</f>
        <v>PROCESO</v>
      </c>
    </row>
    <row r="549" spans="1:19" ht="75.75">
      <c r="A549" s="282" t="s">
        <v>640</v>
      </c>
      <c r="B549" s="271" t="s">
        <v>31</v>
      </c>
      <c r="C549" s="487" t="s">
        <v>910</v>
      </c>
      <c r="D549" s="487" t="s">
        <v>911</v>
      </c>
      <c r="E549" s="482" t="s">
        <v>912</v>
      </c>
      <c r="F549" s="488"/>
      <c r="G549" s="482"/>
      <c r="H549" s="482" t="s">
        <v>913</v>
      </c>
      <c r="I549" s="482" t="s">
        <v>914</v>
      </c>
      <c r="J549" s="313" t="s">
        <v>652</v>
      </c>
      <c r="K549" s="259" t="s">
        <v>653</v>
      </c>
      <c r="L549" s="274">
        <v>1</v>
      </c>
      <c r="M549" s="261">
        <v>45231</v>
      </c>
      <c r="N549" s="261">
        <v>45504</v>
      </c>
      <c r="O549" s="275">
        <f t="shared" si="20"/>
        <v>39</v>
      </c>
      <c r="P549" s="332">
        <v>1</v>
      </c>
      <c r="Q549" s="287" t="s">
        <v>747</v>
      </c>
      <c r="R549" s="94">
        <f t="shared" si="19"/>
        <v>1</v>
      </c>
      <c r="S549" s="277" t="str">
        <f t="array" aca="1" ref="S549" ca="1">IF(ISNUMBER(R549),IF(R549=100%,"CUMPLIDA",IF(AND(ISNUMBER(N549),ISNUMBER(INDIRECT("FECHA_"&amp;$B549,1))), IF(N549&lt;=INDIRECT("FECHA_"&amp;$B549,1),"INCUMPLIDA","PROCESO"), "VERIFICAR FECHA")),"SIN VALOR AVANCE")</f>
        <v>CUMPLIDA</v>
      </c>
    </row>
    <row r="550" spans="1:19" ht="165.75">
      <c r="A550" s="282" t="s">
        <v>640</v>
      </c>
      <c r="B550" s="271" t="s">
        <v>31</v>
      </c>
      <c r="C550" s="487"/>
      <c r="D550" s="487"/>
      <c r="E550" s="482"/>
      <c r="F550" s="488"/>
      <c r="G550" s="482"/>
      <c r="H550" s="482"/>
      <c r="I550" s="482"/>
      <c r="J550" s="313" t="s">
        <v>655</v>
      </c>
      <c r="K550" s="259" t="s">
        <v>656</v>
      </c>
      <c r="L550" s="274">
        <v>1</v>
      </c>
      <c r="M550" s="261">
        <v>45231</v>
      </c>
      <c r="N550" s="261">
        <v>45504</v>
      </c>
      <c r="O550" s="275">
        <f t="shared" si="20"/>
        <v>39</v>
      </c>
      <c r="P550" s="332">
        <v>1</v>
      </c>
      <c r="Q550" s="287" t="s">
        <v>915</v>
      </c>
      <c r="R550" s="94">
        <f t="shared" si="19"/>
        <v>1</v>
      </c>
      <c r="S550" s="277" t="str">
        <f t="array" aca="1" ref="S550" ca="1">IF(ISNUMBER(R550),IF(R550=100%,"CUMPLIDA",IF(AND(ISNUMBER(N550),ISNUMBER(INDIRECT("FECHA_"&amp;$B550,1))), IF(N550&lt;=INDIRECT("FECHA_"&amp;$B550,1),"INCUMPLIDA","PROCESO"), "VERIFICAR FECHA")),"SIN VALOR AVANCE")</f>
        <v>CUMPLIDA</v>
      </c>
    </row>
    <row r="551" spans="1:19" ht="120.75">
      <c r="A551" s="282" t="s">
        <v>640</v>
      </c>
      <c r="B551" s="271" t="s">
        <v>31</v>
      </c>
      <c r="C551" s="487"/>
      <c r="D551" s="487"/>
      <c r="E551" s="482"/>
      <c r="F551" s="488"/>
      <c r="G551" s="482"/>
      <c r="H551" s="482"/>
      <c r="I551" s="260" t="s">
        <v>62</v>
      </c>
      <c r="J551" s="259" t="s">
        <v>63</v>
      </c>
      <c r="K551" s="259" t="s">
        <v>64</v>
      </c>
      <c r="L551" s="280">
        <v>1</v>
      </c>
      <c r="M551" s="281">
        <v>45323</v>
      </c>
      <c r="N551" s="281">
        <v>45747</v>
      </c>
      <c r="O551" s="275">
        <f t="shared" si="20"/>
        <v>60.571428571428569</v>
      </c>
      <c r="P551" s="332">
        <v>1</v>
      </c>
      <c r="Q551" s="287" t="s">
        <v>916</v>
      </c>
      <c r="R551" s="94">
        <f t="shared" si="19"/>
        <v>1</v>
      </c>
      <c r="S551" s="277" t="str">
        <f t="array" aca="1" ref="S551" ca="1">IF(ISNUMBER(R551),IF(R551=100%,"CUMPLIDA",IF(AND(ISNUMBER(N551),ISNUMBER(INDIRECT("FECHA_"&amp;$B551,1))), IF(N551&lt;=INDIRECT("FECHA_"&amp;$B551,1),"INCUMPLIDA","PROCESO"), "VERIFICAR FECHA")),"SIN VALOR AVANCE")</f>
        <v>CUMPLIDA</v>
      </c>
    </row>
    <row r="552" spans="1:19" ht="75.75">
      <c r="A552" s="282" t="s">
        <v>640</v>
      </c>
      <c r="B552" s="271" t="s">
        <v>31</v>
      </c>
      <c r="C552" s="487"/>
      <c r="D552" s="487"/>
      <c r="E552" s="482"/>
      <c r="F552" s="488"/>
      <c r="G552" s="482"/>
      <c r="H552" s="482"/>
      <c r="I552" s="260" t="s">
        <v>66</v>
      </c>
      <c r="J552" s="259" t="s">
        <v>66</v>
      </c>
      <c r="K552" s="259" t="s">
        <v>67</v>
      </c>
      <c r="L552" s="280">
        <v>1</v>
      </c>
      <c r="M552" s="281">
        <v>45323</v>
      </c>
      <c r="N552" s="281">
        <v>45747</v>
      </c>
      <c r="O552" s="275">
        <f t="shared" si="20"/>
        <v>60.571428571428569</v>
      </c>
      <c r="P552" s="332">
        <v>1</v>
      </c>
      <c r="Q552" s="287" t="s">
        <v>845</v>
      </c>
      <c r="R552" s="94">
        <f t="shared" ref="R552:R615" si="21">P552/L552</f>
        <v>1</v>
      </c>
      <c r="S552" s="277" t="str">
        <f t="array" aca="1" ref="S552" ca="1">IF(ISNUMBER(R552),IF(R552=100%,"CUMPLIDA",IF(AND(ISNUMBER(N552),ISNUMBER(INDIRECT("FECHA_"&amp;$B552,1))), IF(N552&lt;=INDIRECT("FECHA_"&amp;$B552,1),"INCUMPLIDA","PROCESO"), "VERIFICAR FECHA")),"SIN VALOR AVANCE")</f>
        <v>CUMPLIDA</v>
      </c>
    </row>
    <row r="553" spans="1:19" ht="105.75">
      <c r="A553" s="282" t="s">
        <v>640</v>
      </c>
      <c r="B553" s="271" t="s">
        <v>31</v>
      </c>
      <c r="C553" s="487"/>
      <c r="D553" s="487"/>
      <c r="E553" s="482"/>
      <c r="F553" s="488"/>
      <c r="G553" s="482"/>
      <c r="H553" s="482"/>
      <c r="I553" s="260" t="s">
        <v>166</v>
      </c>
      <c r="J553" s="259" t="s">
        <v>167</v>
      </c>
      <c r="K553" s="259" t="s">
        <v>168</v>
      </c>
      <c r="L553" s="280">
        <v>1</v>
      </c>
      <c r="M553" s="281">
        <v>45231</v>
      </c>
      <c r="N553" s="281">
        <v>45747</v>
      </c>
      <c r="O553" s="275">
        <f t="shared" ref="O553:O616" si="22">(N553-M553)/7</f>
        <v>73.714285714285708</v>
      </c>
      <c r="P553" s="332">
        <v>1</v>
      </c>
      <c r="Q553" s="259" t="s">
        <v>658</v>
      </c>
      <c r="R553" s="94">
        <f t="shared" si="21"/>
        <v>1</v>
      </c>
      <c r="S553" s="277" t="str">
        <f t="array" aca="1" ref="S553" ca="1">IF(ISNUMBER(R553),IF(R553=100%,"CUMPLIDA",IF(AND(ISNUMBER(N553),ISNUMBER(INDIRECT("FECHA_"&amp;$B553,1))), IF(N553&lt;=INDIRECT("FECHA_"&amp;$B553,1),"INCUMPLIDA","PROCESO"), "VERIFICAR FECHA")),"SIN VALOR AVANCE")</f>
        <v>CUMPLIDA</v>
      </c>
    </row>
    <row r="554" spans="1:19" ht="120.75">
      <c r="A554" s="282" t="s">
        <v>640</v>
      </c>
      <c r="B554" s="271" t="s">
        <v>31</v>
      </c>
      <c r="C554" s="487"/>
      <c r="D554" s="487"/>
      <c r="E554" s="482"/>
      <c r="F554" s="488"/>
      <c r="G554" s="482"/>
      <c r="H554" s="482"/>
      <c r="I554" s="260" t="s">
        <v>69</v>
      </c>
      <c r="J554" s="259" t="s">
        <v>69</v>
      </c>
      <c r="K554" s="259" t="s">
        <v>176</v>
      </c>
      <c r="L554" s="280">
        <v>1</v>
      </c>
      <c r="M554" s="281">
        <v>45323</v>
      </c>
      <c r="N554" s="281">
        <v>45747</v>
      </c>
      <c r="O554" s="275">
        <f t="shared" si="22"/>
        <v>60.571428571428569</v>
      </c>
      <c r="P554" s="332">
        <v>1</v>
      </c>
      <c r="Q554" s="287" t="s">
        <v>916</v>
      </c>
      <c r="R554" s="94">
        <f t="shared" si="21"/>
        <v>1</v>
      </c>
      <c r="S554" s="277" t="str">
        <f t="array" aca="1" ref="S554" ca="1">IF(ISNUMBER(R554),IF(R554=100%,"CUMPLIDA",IF(AND(ISNUMBER(N554),ISNUMBER(INDIRECT("FECHA_"&amp;$B554,1))), IF(N554&lt;=INDIRECT("FECHA_"&amp;$B554,1),"INCUMPLIDA","PROCESO"), "VERIFICAR FECHA")),"SIN VALOR AVANCE")</f>
        <v>CUMPLIDA</v>
      </c>
    </row>
    <row r="555" spans="1:19" ht="75.75">
      <c r="A555" s="282" t="s">
        <v>640</v>
      </c>
      <c r="B555" s="271" t="s">
        <v>31</v>
      </c>
      <c r="C555" s="487"/>
      <c r="D555" s="487"/>
      <c r="E555" s="482"/>
      <c r="F555" s="488"/>
      <c r="G555" s="482"/>
      <c r="H555" s="482"/>
      <c r="I555" s="260" t="s">
        <v>751</v>
      </c>
      <c r="J555" s="259" t="s">
        <v>751</v>
      </c>
      <c r="K555" s="259" t="s">
        <v>72</v>
      </c>
      <c r="L555" s="280">
        <v>1</v>
      </c>
      <c r="M555" s="281">
        <v>45231</v>
      </c>
      <c r="N555" s="281">
        <v>45747</v>
      </c>
      <c r="O555" s="275">
        <f t="shared" si="22"/>
        <v>73.714285714285708</v>
      </c>
      <c r="P555" s="332">
        <v>1</v>
      </c>
      <c r="Q555" s="287" t="s">
        <v>845</v>
      </c>
      <c r="R555" s="94">
        <f t="shared" si="21"/>
        <v>1</v>
      </c>
      <c r="S555" s="277" t="str">
        <f t="array" aca="1" ref="S555" ca="1">IF(ISNUMBER(R555),IF(R555=100%,"CUMPLIDA",IF(AND(ISNUMBER(N555),ISNUMBER(INDIRECT("FECHA_"&amp;$B555,1))), IF(N555&lt;=INDIRECT("FECHA_"&amp;$B555,1),"INCUMPLIDA","PROCESO"), "VERIFICAR FECHA")),"SIN VALOR AVANCE")</f>
        <v>CUMPLIDA</v>
      </c>
    </row>
    <row r="556" spans="1:19" ht="165.75">
      <c r="A556" s="282" t="s">
        <v>640</v>
      </c>
      <c r="B556" s="271" t="s">
        <v>31</v>
      </c>
      <c r="C556" s="487"/>
      <c r="D556" s="487"/>
      <c r="E556" s="482"/>
      <c r="F556" s="488"/>
      <c r="G556" s="482"/>
      <c r="H556" s="482"/>
      <c r="I556" s="260" t="s">
        <v>752</v>
      </c>
      <c r="J556" s="259" t="s">
        <v>752</v>
      </c>
      <c r="K556" s="259" t="s">
        <v>659</v>
      </c>
      <c r="L556" s="280">
        <v>1</v>
      </c>
      <c r="M556" s="281">
        <v>45231</v>
      </c>
      <c r="N556" s="281">
        <v>45808</v>
      </c>
      <c r="O556" s="275">
        <f t="shared" si="22"/>
        <v>82.428571428571431</v>
      </c>
      <c r="P556" s="332">
        <v>1</v>
      </c>
      <c r="Q556" s="287" t="s">
        <v>915</v>
      </c>
      <c r="R556" s="94">
        <f t="shared" si="21"/>
        <v>1</v>
      </c>
      <c r="S556" s="277" t="str">
        <f t="array" aca="1" ref="S556" ca="1">IF(ISNUMBER(R556),IF(R556=100%,"CUMPLIDA",IF(AND(ISNUMBER(N556),ISNUMBER(INDIRECT("FECHA_"&amp;$B556,1))), IF(N556&lt;=INDIRECT("FECHA_"&amp;$B556,1),"INCUMPLIDA","PROCESO"), "VERIFICAR FECHA")),"SIN VALOR AVANCE")</f>
        <v>CUMPLIDA</v>
      </c>
    </row>
    <row r="557" spans="1:19" ht="75.75">
      <c r="A557" s="282" t="s">
        <v>640</v>
      </c>
      <c r="B557" s="271" t="s">
        <v>31</v>
      </c>
      <c r="C557" s="487"/>
      <c r="D557" s="487"/>
      <c r="E557" s="482"/>
      <c r="F557" s="488"/>
      <c r="G557" s="482"/>
      <c r="H557" s="482"/>
      <c r="I557" s="260" t="s">
        <v>75</v>
      </c>
      <c r="J557" s="259" t="s">
        <v>76</v>
      </c>
      <c r="K557" s="259" t="s">
        <v>77</v>
      </c>
      <c r="L557" s="280">
        <v>10</v>
      </c>
      <c r="M557" s="281">
        <v>45809</v>
      </c>
      <c r="N557" s="281">
        <v>46568</v>
      </c>
      <c r="O557" s="275">
        <f t="shared" si="22"/>
        <v>108.42857142857143</v>
      </c>
      <c r="P557" s="332">
        <v>0</v>
      </c>
      <c r="Q557" s="287" t="s">
        <v>845</v>
      </c>
      <c r="R557" s="94">
        <f t="shared" si="21"/>
        <v>0</v>
      </c>
      <c r="S557" s="277" t="str">
        <f t="array" aca="1" ref="S557" ca="1">IF(ISNUMBER(R557),IF(R557=100%,"CUMPLIDA",IF(AND(ISNUMBER(N557),ISNUMBER(INDIRECT("FECHA_"&amp;$B557,1))), IF(N557&lt;=INDIRECT("FECHA_"&amp;$B557,1),"INCUMPLIDA","PROCESO"), "VERIFICAR FECHA")),"SIN VALOR AVANCE")</f>
        <v>PROCESO</v>
      </c>
    </row>
    <row r="558" spans="1:19" ht="120.75">
      <c r="A558" s="282" t="s">
        <v>640</v>
      </c>
      <c r="B558" s="271" t="s">
        <v>31</v>
      </c>
      <c r="C558" s="487"/>
      <c r="D558" s="487"/>
      <c r="E558" s="482"/>
      <c r="F558" s="488"/>
      <c r="G558" s="482"/>
      <c r="H558" s="482"/>
      <c r="I558" s="260" t="s">
        <v>79</v>
      </c>
      <c r="J558" s="259" t="s">
        <v>80</v>
      </c>
      <c r="K558" s="259" t="s">
        <v>81</v>
      </c>
      <c r="L558" s="280">
        <v>1</v>
      </c>
      <c r="M558" s="281">
        <v>45809</v>
      </c>
      <c r="N558" s="281">
        <v>46568</v>
      </c>
      <c r="O558" s="275">
        <f t="shared" si="22"/>
        <v>108.42857142857143</v>
      </c>
      <c r="P558" s="332">
        <v>0</v>
      </c>
      <c r="Q558" s="287" t="s">
        <v>916</v>
      </c>
      <c r="R558" s="94">
        <f t="shared" si="21"/>
        <v>0</v>
      </c>
      <c r="S558" s="277" t="str">
        <f t="array" aca="1" ref="S558" ca="1">IF(ISNUMBER(R558),IF(R558=100%,"CUMPLIDA",IF(AND(ISNUMBER(N558),ISNUMBER(INDIRECT("FECHA_"&amp;$B558,1))), IF(N558&lt;=INDIRECT("FECHA_"&amp;$B558,1),"INCUMPLIDA","PROCESO"), "VERIFICAR FECHA")),"SIN VALOR AVANCE")</f>
        <v>PROCESO</v>
      </c>
    </row>
    <row r="559" spans="1:19" ht="165.75">
      <c r="A559" s="282" t="s">
        <v>640</v>
      </c>
      <c r="B559" s="271" t="s">
        <v>31</v>
      </c>
      <c r="C559" s="487"/>
      <c r="D559" s="487"/>
      <c r="E559" s="482"/>
      <c r="F559" s="488"/>
      <c r="G559" s="482"/>
      <c r="H559" s="482"/>
      <c r="I559" s="260" t="s">
        <v>82</v>
      </c>
      <c r="J559" s="259" t="s">
        <v>83</v>
      </c>
      <c r="K559" s="259" t="s">
        <v>84</v>
      </c>
      <c r="L559" s="280">
        <v>2</v>
      </c>
      <c r="M559" s="281">
        <v>45809</v>
      </c>
      <c r="N559" s="281">
        <v>46568</v>
      </c>
      <c r="O559" s="275">
        <f t="shared" si="22"/>
        <v>108.42857142857143</v>
      </c>
      <c r="P559" s="332">
        <v>0</v>
      </c>
      <c r="Q559" s="287" t="s">
        <v>915</v>
      </c>
      <c r="R559" s="94">
        <f t="shared" si="21"/>
        <v>0</v>
      </c>
      <c r="S559" s="277" t="str">
        <f t="array" aca="1" ref="S559" ca="1">IF(ISNUMBER(R559),IF(R559=100%,"CUMPLIDA",IF(AND(ISNUMBER(N559),ISNUMBER(INDIRECT("FECHA_"&amp;$B559,1))), IF(N559&lt;=INDIRECT("FECHA_"&amp;$B559,1),"INCUMPLIDA","PROCESO"), "VERIFICAR FECHA")),"SIN VALOR AVANCE")</f>
        <v>PROCESO</v>
      </c>
    </row>
    <row r="560" spans="1:19" ht="240.75">
      <c r="A560" s="282" t="s">
        <v>640</v>
      </c>
      <c r="B560" s="271" t="s">
        <v>31</v>
      </c>
      <c r="C560" s="487" t="s">
        <v>917</v>
      </c>
      <c r="D560" s="487" t="s">
        <v>918</v>
      </c>
      <c r="E560" s="482" t="s">
        <v>919</v>
      </c>
      <c r="F560" s="488"/>
      <c r="G560" s="482"/>
      <c r="H560" s="526" t="s">
        <v>920</v>
      </c>
      <c r="I560" s="482" t="s">
        <v>745</v>
      </c>
      <c r="J560" s="313" t="s">
        <v>649</v>
      </c>
      <c r="K560" s="259" t="s">
        <v>650</v>
      </c>
      <c r="L560" s="274">
        <v>1</v>
      </c>
      <c r="M560" s="261">
        <v>44044</v>
      </c>
      <c r="N560" s="261">
        <v>44196</v>
      </c>
      <c r="O560" s="275">
        <f t="shared" si="22"/>
        <v>21.714285714285715</v>
      </c>
      <c r="P560" s="332">
        <v>1</v>
      </c>
      <c r="Q560" s="259" t="s">
        <v>921</v>
      </c>
      <c r="R560" s="94">
        <f t="shared" si="21"/>
        <v>1</v>
      </c>
      <c r="S560" s="277" t="str">
        <f t="array" aca="1" ref="S560" ca="1">IF(ISNUMBER(R560),IF(R560=100%,"CUMPLIDA",IF(AND(ISNUMBER(N560),ISNUMBER(INDIRECT("FECHA_"&amp;$B560,1))), IF(N560&lt;=INDIRECT("FECHA_"&amp;$B560,1),"INCUMPLIDA","PROCESO"), "VERIFICAR FECHA")),"SIN VALOR AVANCE")</f>
        <v>CUMPLIDA</v>
      </c>
    </row>
    <row r="561" spans="1:19" ht="75.75">
      <c r="A561" s="282" t="s">
        <v>640</v>
      </c>
      <c r="B561" s="271" t="s">
        <v>31</v>
      </c>
      <c r="C561" s="487"/>
      <c r="D561" s="487"/>
      <c r="E561" s="482"/>
      <c r="F561" s="488"/>
      <c r="G561" s="482"/>
      <c r="H561" s="526"/>
      <c r="I561" s="482"/>
      <c r="J561" s="313" t="s">
        <v>652</v>
      </c>
      <c r="K561" s="259" t="s">
        <v>653</v>
      </c>
      <c r="L561" s="274">
        <v>1</v>
      </c>
      <c r="M561" s="261">
        <v>45231</v>
      </c>
      <c r="N561" s="261">
        <v>45504</v>
      </c>
      <c r="O561" s="275">
        <f t="shared" si="22"/>
        <v>39</v>
      </c>
      <c r="P561" s="332">
        <v>1</v>
      </c>
      <c r="Q561" s="287" t="s">
        <v>747</v>
      </c>
      <c r="R561" s="94">
        <f t="shared" si="21"/>
        <v>1</v>
      </c>
      <c r="S561" s="277" t="str">
        <f t="array" aca="1" ref="S561" ca="1">IF(ISNUMBER(R561),IF(R561=100%,"CUMPLIDA",IF(AND(ISNUMBER(N561),ISNUMBER(INDIRECT("FECHA_"&amp;$B561,1))), IF(N561&lt;=INDIRECT("FECHA_"&amp;$B561,1),"INCUMPLIDA","PROCESO"), "VERIFICAR FECHA")),"SIN VALOR AVANCE")</f>
        <v>CUMPLIDA</v>
      </c>
    </row>
    <row r="562" spans="1:19" ht="315.75">
      <c r="A562" s="282" t="s">
        <v>640</v>
      </c>
      <c r="B562" s="271" t="s">
        <v>31</v>
      </c>
      <c r="C562" s="487"/>
      <c r="D562" s="487"/>
      <c r="E562" s="482"/>
      <c r="F562" s="488"/>
      <c r="G562" s="482"/>
      <c r="H562" s="526"/>
      <c r="I562" s="482"/>
      <c r="J562" s="313" t="s">
        <v>655</v>
      </c>
      <c r="K562" s="259" t="s">
        <v>656</v>
      </c>
      <c r="L562" s="274">
        <v>1</v>
      </c>
      <c r="M562" s="261">
        <v>45231</v>
      </c>
      <c r="N562" s="261">
        <v>45504</v>
      </c>
      <c r="O562" s="275">
        <f t="shared" si="22"/>
        <v>39</v>
      </c>
      <c r="P562" s="332">
        <v>1</v>
      </c>
      <c r="Q562" s="287" t="s">
        <v>785</v>
      </c>
      <c r="R562" s="94">
        <f t="shared" si="21"/>
        <v>1</v>
      </c>
      <c r="S562" s="277" t="str">
        <f t="array" aca="1" ref="S562" ca="1">IF(ISNUMBER(R562),IF(R562=100%,"CUMPLIDA",IF(AND(ISNUMBER(N562),ISNUMBER(INDIRECT("FECHA_"&amp;$B562,1))), IF(N562&lt;=INDIRECT("FECHA_"&amp;$B562,1),"INCUMPLIDA","PROCESO"), "VERIFICAR FECHA")),"SIN VALOR AVANCE")</f>
        <v>CUMPLIDA</v>
      </c>
    </row>
    <row r="563" spans="1:19" ht="150.75">
      <c r="A563" s="282" t="s">
        <v>640</v>
      </c>
      <c r="B563" s="271" t="s">
        <v>31</v>
      </c>
      <c r="C563" s="487"/>
      <c r="D563" s="487"/>
      <c r="E563" s="482"/>
      <c r="F563" s="488"/>
      <c r="G563" s="482"/>
      <c r="H563" s="526"/>
      <c r="I563" s="260" t="s">
        <v>62</v>
      </c>
      <c r="J563" s="259" t="s">
        <v>63</v>
      </c>
      <c r="K563" s="259" t="s">
        <v>64</v>
      </c>
      <c r="L563" s="280">
        <v>1</v>
      </c>
      <c r="M563" s="281">
        <v>45323</v>
      </c>
      <c r="N563" s="281">
        <v>45747</v>
      </c>
      <c r="O563" s="275">
        <f t="shared" si="22"/>
        <v>60.571428571428569</v>
      </c>
      <c r="P563" s="332">
        <v>1</v>
      </c>
      <c r="Q563" s="287" t="s">
        <v>844</v>
      </c>
      <c r="R563" s="94">
        <f t="shared" si="21"/>
        <v>1</v>
      </c>
      <c r="S563" s="277" t="str">
        <f t="array" aca="1" ref="S563" ca="1">IF(ISNUMBER(R563),IF(R563=100%,"CUMPLIDA",IF(AND(ISNUMBER(N563),ISNUMBER(INDIRECT("FECHA_"&amp;$B563,1))), IF(N563&lt;=INDIRECT("FECHA_"&amp;$B563,1),"INCUMPLIDA","PROCESO"), "VERIFICAR FECHA")),"SIN VALOR AVANCE")</f>
        <v>CUMPLIDA</v>
      </c>
    </row>
    <row r="564" spans="1:19" ht="75.75">
      <c r="A564" s="282" t="s">
        <v>640</v>
      </c>
      <c r="B564" s="271" t="s">
        <v>31</v>
      </c>
      <c r="C564" s="487"/>
      <c r="D564" s="487"/>
      <c r="E564" s="482"/>
      <c r="F564" s="488"/>
      <c r="G564" s="482"/>
      <c r="H564" s="526"/>
      <c r="I564" s="260" t="s">
        <v>66</v>
      </c>
      <c r="J564" s="259" t="s">
        <v>66</v>
      </c>
      <c r="K564" s="259" t="s">
        <v>67</v>
      </c>
      <c r="L564" s="280">
        <v>1</v>
      </c>
      <c r="M564" s="281">
        <v>45323</v>
      </c>
      <c r="N564" s="281">
        <v>45747</v>
      </c>
      <c r="O564" s="275">
        <f t="shared" si="22"/>
        <v>60.571428571428569</v>
      </c>
      <c r="P564" s="332">
        <v>1</v>
      </c>
      <c r="Q564" s="287" t="s">
        <v>845</v>
      </c>
      <c r="R564" s="94">
        <f t="shared" si="21"/>
        <v>1</v>
      </c>
      <c r="S564" s="277" t="str">
        <f t="array" aca="1" ref="S564" ca="1">IF(ISNUMBER(R564),IF(R564=100%,"CUMPLIDA",IF(AND(ISNUMBER(N564),ISNUMBER(INDIRECT("FECHA_"&amp;$B564,1))), IF(N564&lt;=INDIRECT("FECHA_"&amp;$B564,1),"INCUMPLIDA","PROCESO"), "VERIFICAR FECHA")),"SIN VALOR AVANCE")</f>
        <v>CUMPLIDA</v>
      </c>
    </row>
    <row r="565" spans="1:19" ht="105.75">
      <c r="A565" s="282" t="s">
        <v>640</v>
      </c>
      <c r="B565" s="271" t="s">
        <v>31</v>
      </c>
      <c r="C565" s="487"/>
      <c r="D565" s="487"/>
      <c r="E565" s="482"/>
      <c r="F565" s="488"/>
      <c r="G565" s="482"/>
      <c r="H565" s="526"/>
      <c r="I565" s="260" t="s">
        <v>166</v>
      </c>
      <c r="J565" s="259" t="s">
        <v>167</v>
      </c>
      <c r="K565" s="259" t="s">
        <v>168</v>
      </c>
      <c r="L565" s="280">
        <v>1</v>
      </c>
      <c r="M565" s="281">
        <v>45231</v>
      </c>
      <c r="N565" s="281">
        <v>45747</v>
      </c>
      <c r="O565" s="275">
        <f t="shared" si="22"/>
        <v>73.714285714285708</v>
      </c>
      <c r="P565" s="332">
        <v>1</v>
      </c>
      <c r="Q565" s="259" t="s">
        <v>658</v>
      </c>
      <c r="R565" s="94">
        <f t="shared" si="21"/>
        <v>1</v>
      </c>
      <c r="S565" s="277" t="str">
        <f t="array" aca="1" ref="S565" ca="1">IF(ISNUMBER(R565),IF(R565=100%,"CUMPLIDA",IF(AND(ISNUMBER(N565),ISNUMBER(INDIRECT("FECHA_"&amp;$B565,1))), IF(N565&lt;=INDIRECT("FECHA_"&amp;$B565,1),"INCUMPLIDA","PROCESO"), "VERIFICAR FECHA")),"SIN VALOR AVANCE")</f>
        <v>CUMPLIDA</v>
      </c>
    </row>
    <row r="566" spans="1:19" ht="150.75">
      <c r="A566" s="282" t="s">
        <v>640</v>
      </c>
      <c r="B566" s="271" t="s">
        <v>31</v>
      </c>
      <c r="C566" s="487"/>
      <c r="D566" s="487"/>
      <c r="E566" s="482"/>
      <c r="F566" s="488"/>
      <c r="G566" s="482"/>
      <c r="H566" s="526"/>
      <c r="I566" s="260" t="s">
        <v>69</v>
      </c>
      <c r="J566" s="259" t="s">
        <v>69</v>
      </c>
      <c r="K566" s="259" t="s">
        <v>176</v>
      </c>
      <c r="L566" s="280">
        <v>1</v>
      </c>
      <c r="M566" s="281">
        <v>45323</v>
      </c>
      <c r="N566" s="281">
        <v>45747</v>
      </c>
      <c r="O566" s="275">
        <f t="shared" si="22"/>
        <v>60.571428571428569</v>
      </c>
      <c r="P566" s="332">
        <v>1</v>
      </c>
      <c r="Q566" s="287" t="s">
        <v>844</v>
      </c>
      <c r="R566" s="94">
        <f t="shared" si="21"/>
        <v>1</v>
      </c>
      <c r="S566" s="277" t="str">
        <f t="array" aca="1" ref="S566" ca="1">IF(ISNUMBER(R566),IF(R566=100%,"CUMPLIDA",IF(AND(ISNUMBER(N566),ISNUMBER(INDIRECT("FECHA_"&amp;$B566,1))), IF(N566&lt;=INDIRECT("FECHA_"&amp;$B566,1),"INCUMPLIDA","PROCESO"), "VERIFICAR FECHA")),"SIN VALOR AVANCE")</f>
        <v>CUMPLIDA</v>
      </c>
    </row>
    <row r="567" spans="1:19" ht="75.75">
      <c r="A567" s="282" t="s">
        <v>640</v>
      </c>
      <c r="B567" s="271" t="s">
        <v>31</v>
      </c>
      <c r="C567" s="487"/>
      <c r="D567" s="487"/>
      <c r="E567" s="482"/>
      <c r="F567" s="488"/>
      <c r="G567" s="482"/>
      <c r="H567" s="526"/>
      <c r="I567" s="260" t="s">
        <v>751</v>
      </c>
      <c r="J567" s="259" t="s">
        <v>751</v>
      </c>
      <c r="K567" s="259" t="s">
        <v>72</v>
      </c>
      <c r="L567" s="280">
        <v>1</v>
      </c>
      <c r="M567" s="281">
        <v>45231</v>
      </c>
      <c r="N567" s="281">
        <v>45747</v>
      </c>
      <c r="O567" s="275">
        <f t="shared" si="22"/>
        <v>73.714285714285708</v>
      </c>
      <c r="P567" s="332">
        <v>1</v>
      </c>
      <c r="Q567" s="287" t="s">
        <v>845</v>
      </c>
      <c r="R567" s="94">
        <f t="shared" si="21"/>
        <v>1</v>
      </c>
      <c r="S567" s="277" t="str">
        <f t="array" aca="1" ref="S567" ca="1">IF(ISNUMBER(R567),IF(R567=100%,"CUMPLIDA",IF(AND(ISNUMBER(N567),ISNUMBER(INDIRECT("FECHA_"&amp;$B567,1))), IF(N567&lt;=INDIRECT("FECHA_"&amp;$B567,1),"INCUMPLIDA","PROCESO"), "VERIFICAR FECHA")),"SIN VALOR AVANCE")</f>
        <v>CUMPLIDA</v>
      </c>
    </row>
    <row r="568" spans="1:19" ht="210.75">
      <c r="A568" s="282" t="s">
        <v>640</v>
      </c>
      <c r="B568" s="271" t="s">
        <v>31</v>
      </c>
      <c r="C568" s="487"/>
      <c r="D568" s="487"/>
      <c r="E568" s="482"/>
      <c r="F568" s="488"/>
      <c r="G568" s="482"/>
      <c r="H568" s="526"/>
      <c r="I568" s="260" t="s">
        <v>752</v>
      </c>
      <c r="J568" s="259" t="s">
        <v>752</v>
      </c>
      <c r="K568" s="259" t="s">
        <v>659</v>
      </c>
      <c r="L568" s="280">
        <v>1</v>
      </c>
      <c r="M568" s="281">
        <v>45231</v>
      </c>
      <c r="N568" s="281">
        <v>45808</v>
      </c>
      <c r="O568" s="275">
        <f t="shared" si="22"/>
        <v>82.428571428571431</v>
      </c>
      <c r="P568" s="332">
        <v>1</v>
      </c>
      <c r="Q568" s="287" t="s">
        <v>748</v>
      </c>
      <c r="R568" s="94">
        <f t="shared" si="21"/>
        <v>1</v>
      </c>
      <c r="S568" s="277" t="str">
        <f t="array" aca="1" ref="S568" ca="1">IF(ISNUMBER(R568),IF(R568=100%,"CUMPLIDA",IF(AND(ISNUMBER(N568),ISNUMBER(INDIRECT("FECHA_"&amp;$B568,1))), IF(N568&lt;=INDIRECT("FECHA_"&amp;$B568,1),"INCUMPLIDA","PROCESO"), "VERIFICAR FECHA")),"SIN VALOR AVANCE")</f>
        <v>CUMPLIDA</v>
      </c>
    </row>
    <row r="569" spans="1:19" ht="180.75">
      <c r="A569" s="282" t="s">
        <v>640</v>
      </c>
      <c r="B569" s="271" t="s">
        <v>31</v>
      </c>
      <c r="C569" s="487"/>
      <c r="D569" s="487"/>
      <c r="E569" s="482"/>
      <c r="F569" s="488"/>
      <c r="G569" s="482"/>
      <c r="H569" s="526"/>
      <c r="I569" s="260" t="s">
        <v>75</v>
      </c>
      <c r="J569" s="259" t="s">
        <v>76</v>
      </c>
      <c r="K569" s="259" t="s">
        <v>77</v>
      </c>
      <c r="L569" s="280">
        <v>7</v>
      </c>
      <c r="M569" s="281">
        <v>46024</v>
      </c>
      <c r="N569" s="281">
        <v>46660</v>
      </c>
      <c r="O569" s="275">
        <f t="shared" si="22"/>
        <v>90.857142857142861</v>
      </c>
      <c r="P569" s="332">
        <v>0</v>
      </c>
      <c r="Q569" s="287" t="s">
        <v>788</v>
      </c>
      <c r="R569" s="94">
        <f t="shared" si="21"/>
        <v>0</v>
      </c>
      <c r="S569" s="277" t="str">
        <f t="array" aca="1" ref="S569" ca="1">IF(ISNUMBER(R569),IF(R569=100%,"CUMPLIDA",IF(AND(ISNUMBER(N569),ISNUMBER(INDIRECT("FECHA_"&amp;$B569,1))), IF(N569&lt;=INDIRECT("FECHA_"&amp;$B569,1),"INCUMPLIDA","PROCESO"), "VERIFICAR FECHA")),"SIN VALOR AVANCE")</f>
        <v>PROCESO</v>
      </c>
    </row>
    <row r="570" spans="1:19" ht="165.75">
      <c r="A570" s="282" t="s">
        <v>640</v>
      </c>
      <c r="B570" s="271" t="s">
        <v>31</v>
      </c>
      <c r="C570" s="487"/>
      <c r="D570" s="487"/>
      <c r="E570" s="482"/>
      <c r="F570" s="488"/>
      <c r="G570" s="482"/>
      <c r="H570" s="526"/>
      <c r="I570" s="260" t="s">
        <v>79</v>
      </c>
      <c r="J570" s="259" t="s">
        <v>80</v>
      </c>
      <c r="K570" s="259" t="s">
        <v>81</v>
      </c>
      <c r="L570" s="280">
        <v>1</v>
      </c>
      <c r="M570" s="281">
        <v>46024</v>
      </c>
      <c r="N570" s="281">
        <v>46660</v>
      </c>
      <c r="O570" s="275">
        <f t="shared" si="22"/>
        <v>90.857142857142861</v>
      </c>
      <c r="P570" s="332">
        <v>0</v>
      </c>
      <c r="Q570" s="287" t="s">
        <v>765</v>
      </c>
      <c r="R570" s="94">
        <f t="shared" si="21"/>
        <v>0</v>
      </c>
      <c r="S570" s="277" t="str">
        <f t="array" aca="1" ref="S570" ca="1">IF(ISNUMBER(R570),IF(R570=100%,"CUMPLIDA",IF(AND(ISNUMBER(N570),ISNUMBER(INDIRECT("FECHA_"&amp;$B570,1))), IF(N570&lt;=INDIRECT("FECHA_"&amp;$B570,1),"INCUMPLIDA","PROCESO"), "VERIFICAR FECHA")),"SIN VALOR AVANCE")</f>
        <v>PROCESO</v>
      </c>
    </row>
    <row r="571" spans="1:19" ht="285.75">
      <c r="A571" s="282" t="s">
        <v>640</v>
      </c>
      <c r="B571" s="271" t="s">
        <v>31</v>
      </c>
      <c r="C571" s="487"/>
      <c r="D571" s="487"/>
      <c r="E571" s="482"/>
      <c r="F571" s="488"/>
      <c r="G571" s="482"/>
      <c r="H571" s="526"/>
      <c r="I571" s="260" t="s">
        <v>82</v>
      </c>
      <c r="J571" s="259" t="s">
        <v>83</v>
      </c>
      <c r="K571" s="259" t="s">
        <v>84</v>
      </c>
      <c r="L571" s="280">
        <v>2</v>
      </c>
      <c r="M571" s="281">
        <v>46024</v>
      </c>
      <c r="N571" s="281">
        <v>46660</v>
      </c>
      <c r="O571" s="275">
        <f t="shared" si="22"/>
        <v>90.857142857142861</v>
      </c>
      <c r="P571" s="332">
        <v>0</v>
      </c>
      <c r="Q571" s="287" t="s">
        <v>766</v>
      </c>
      <c r="R571" s="94">
        <f t="shared" si="21"/>
        <v>0</v>
      </c>
      <c r="S571" s="277" t="str">
        <f t="array" aca="1" ref="S571" ca="1">IF(ISNUMBER(R571),IF(R571=100%,"CUMPLIDA",IF(AND(ISNUMBER(N571),ISNUMBER(INDIRECT("FECHA_"&amp;$B571,1))), IF(N571&lt;=INDIRECT("FECHA_"&amp;$B571,1),"INCUMPLIDA","PROCESO"), "VERIFICAR FECHA")),"SIN VALOR AVANCE")</f>
        <v>PROCESO</v>
      </c>
    </row>
    <row r="572" spans="1:19" ht="240.75">
      <c r="A572" s="282" t="s">
        <v>640</v>
      </c>
      <c r="B572" s="271" t="s">
        <v>31</v>
      </c>
      <c r="C572" s="487" t="s">
        <v>922</v>
      </c>
      <c r="D572" s="487" t="s">
        <v>923</v>
      </c>
      <c r="E572" s="482" t="s">
        <v>924</v>
      </c>
      <c r="F572" s="488"/>
      <c r="G572" s="482"/>
      <c r="H572" s="482" t="s">
        <v>925</v>
      </c>
      <c r="I572" s="482" t="s">
        <v>745</v>
      </c>
      <c r="J572" s="313" t="s">
        <v>649</v>
      </c>
      <c r="K572" s="259" t="s">
        <v>650</v>
      </c>
      <c r="L572" s="274">
        <v>1</v>
      </c>
      <c r="M572" s="261">
        <v>44044</v>
      </c>
      <c r="N572" s="261">
        <v>44196</v>
      </c>
      <c r="O572" s="275">
        <f t="shared" si="22"/>
        <v>21.714285714285715</v>
      </c>
      <c r="P572" s="332">
        <v>1</v>
      </c>
      <c r="Q572" s="259" t="s">
        <v>792</v>
      </c>
      <c r="R572" s="94">
        <f t="shared" si="21"/>
        <v>1</v>
      </c>
      <c r="S572" s="277" t="str">
        <f t="array" aca="1" ref="S572" ca="1">IF(ISNUMBER(R572),IF(R572=100%,"CUMPLIDA",IF(AND(ISNUMBER(N572),ISNUMBER(INDIRECT("FECHA_"&amp;$B572,1))), IF(N572&lt;=INDIRECT("FECHA_"&amp;$B572,1),"INCUMPLIDA","PROCESO"), "VERIFICAR FECHA")),"SIN VALOR AVANCE")</f>
        <v>CUMPLIDA</v>
      </c>
    </row>
    <row r="573" spans="1:19" ht="75.75">
      <c r="A573" s="282" t="s">
        <v>640</v>
      </c>
      <c r="B573" s="271" t="s">
        <v>31</v>
      </c>
      <c r="C573" s="487"/>
      <c r="D573" s="487"/>
      <c r="E573" s="482"/>
      <c r="F573" s="488"/>
      <c r="G573" s="482"/>
      <c r="H573" s="482"/>
      <c r="I573" s="482"/>
      <c r="J573" s="313" t="s">
        <v>652</v>
      </c>
      <c r="K573" s="259" t="s">
        <v>653</v>
      </c>
      <c r="L573" s="274">
        <v>1</v>
      </c>
      <c r="M573" s="261">
        <v>45231</v>
      </c>
      <c r="N573" s="261">
        <v>45504</v>
      </c>
      <c r="O573" s="275">
        <f t="shared" si="22"/>
        <v>39</v>
      </c>
      <c r="P573" s="332">
        <v>1</v>
      </c>
      <c r="Q573" s="287" t="s">
        <v>747</v>
      </c>
      <c r="R573" s="94">
        <f t="shared" si="21"/>
        <v>1</v>
      </c>
      <c r="S573" s="277" t="str">
        <f t="array" aca="1" ref="S573" ca="1">IF(ISNUMBER(R573),IF(R573=100%,"CUMPLIDA",IF(AND(ISNUMBER(N573),ISNUMBER(INDIRECT("FECHA_"&amp;$B573,1))), IF(N573&lt;=INDIRECT("FECHA_"&amp;$B573,1),"INCUMPLIDA","PROCESO"), "VERIFICAR FECHA")),"SIN VALOR AVANCE")</f>
        <v>CUMPLIDA</v>
      </c>
    </row>
    <row r="574" spans="1:19" ht="315.75">
      <c r="A574" s="282" t="s">
        <v>640</v>
      </c>
      <c r="B574" s="271" t="s">
        <v>31</v>
      </c>
      <c r="C574" s="487"/>
      <c r="D574" s="487"/>
      <c r="E574" s="482"/>
      <c r="F574" s="488"/>
      <c r="G574" s="482"/>
      <c r="H574" s="482"/>
      <c r="I574" s="482"/>
      <c r="J574" s="313" t="s">
        <v>655</v>
      </c>
      <c r="K574" s="259" t="s">
        <v>656</v>
      </c>
      <c r="L574" s="274">
        <v>1</v>
      </c>
      <c r="M574" s="261">
        <v>45231</v>
      </c>
      <c r="N574" s="261">
        <v>45504</v>
      </c>
      <c r="O574" s="275">
        <f t="shared" si="22"/>
        <v>39</v>
      </c>
      <c r="P574" s="332">
        <v>1</v>
      </c>
      <c r="Q574" s="287" t="s">
        <v>785</v>
      </c>
      <c r="R574" s="94">
        <f t="shared" si="21"/>
        <v>1</v>
      </c>
      <c r="S574" s="277" t="str">
        <f t="array" aca="1" ref="S574" ca="1">IF(ISNUMBER(R574),IF(R574=100%,"CUMPLIDA",IF(AND(ISNUMBER(N574),ISNUMBER(INDIRECT("FECHA_"&amp;$B574,1))), IF(N574&lt;=INDIRECT("FECHA_"&amp;$B574,1),"INCUMPLIDA","PROCESO"), "VERIFICAR FECHA")),"SIN VALOR AVANCE")</f>
        <v>CUMPLIDA</v>
      </c>
    </row>
    <row r="575" spans="1:19" ht="150.75">
      <c r="A575" s="282" t="s">
        <v>640</v>
      </c>
      <c r="B575" s="271" t="s">
        <v>31</v>
      </c>
      <c r="C575" s="487"/>
      <c r="D575" s="487"/>
      <c r="E575" s="482"/>
      <c r="F575" s="488"/>
      <c r="G575" s="482"/>
      <c r="H575" s="482"/>
      <c r="I575" s="260" t="s">
        <v>62</v>
      </c>
      <c r="J575" s="259" t="s">
        <v>63</v>
      </c>
      <c r="K575" s="259" t="s">
        <v>64</v>
      </c>
      <c r="L575" s="280">
        <v>1</v>
      </c>
      <c r="M575" s="281">
        <v>45323</v>
      </c>
      <c r="N575" s="281">
        <v>45747</v>
      </c>
      <c r="O575" s="275">
        <f t="shared" si="22"/>
        <v>60.571428571428569</v>
      </c>
      <c r="P575" s="332">
        <v>1</v>
      </c>
      <c r="Q575" s="287" t="s">
        <v>786</v>
      </c>
      <c r="R575" s="94">
        <f t="shared" si="21"/>
        <v>1</v>
      </c>
      <c r="S575" s="277" t="str">
        <f t="array" aca="1" ref="S575" ca="1">IF(ISNUMBER(R575),IF(R575=100%,"CUMPLIDA",IF(AND(ISNUMBER(N575),ISNUMBER(INDIRECT("FECHA_"&amp;$B575,1))), IF(N575&lt;=INDIRECT("FECHA_"&amp;$B575,1),"INCUMPLIDA","PROCESO"), "VERIFICAR FECHA")),"SIN VALOR AVANCE")</f>
        <v>CUMPLIDA</v>
      </c>
    </row>
    <row r="576" spans="1:19" ht="105.75">
      <c r="A576" s="282" t="s">
        <v>640</v>
      </c>
      <c r="B576" s="271" t="s">
        <v>31</v>
      </c>
      <c r="C576" s="487"/>
      <c r="D576" s="487"/>
      <c r="E576" s="482"/>
      <c r="F576" s="488"/>
      <c r="G576" s="482"/>
      <c r="H576" s="482"/>
      <c r="I576" s="260" t="s">
        <v>66</v>
      </c>
      <c r="J576" s="259" t="s">
        <v>66</v>
      </c>
      <c r="K576" s="259" t="s">
        <v>67</v>
      </c>
      <c r="L576" s="280">
        <v>1</v>
      </c>
      <c r="M576" s="281">
        <v>45323</v>
      </c>
      <c r="N576" s="281">
        <v>45747</v>
      </c>
      <c r="O576" s="275">
        <f t="shared" si="22"/>
        <v>60.571428571428569</v>
      </c>
      <c r="P576" s="332">
        <v>1</v>
      </c>
      <c r="Q576" s="287" t="s">
        <v>802</v>
      </c>
      <c r="R576" s="94">
        <f t="shared" si="21"/>
        <v>1</v>
      </c>
      <c r="S576" s="277" t="str">
        <f t="array" aca="1" ref="S576" ca="1">IF(ISNUMBER(R576),IF(R576=100%,"CUMPLIDA",IF(AND(ISNUMBER(N576),ISNUMBER(INDIRECT("FECHA_"&amp;$B576,1))), IF(N576&lt;=INDIRECT("FECHA_"&amp;$B576,1),"INCUMPLIDA","PROCESO"), "VERIFICAR FECHA")),"SIN VALOR AVANCE")</f>
        <v>CUMPLIDA</v>
      </c>
    </row>
    <row r="577" spans="1:19" ht="105.75">
      <c r="A577" s="282" t="s">
        <v>640</v>
      </c>
      <c r="B577" s="271" t="s">
        <v>31</v>
      </c>
      <c r="C577" s="487"/>
      <c r="D577" s="487"/>
      <c r="E577" s="482"/>
      <c r="F577" s="488"/>
      <c r="G577" s="482"/>
      <c r="H577" s="482"/>
      <c r="I577" s="260" t="s">
        <v>166</v>
      </c>
      <c r="J577" s="259" t="s">
        <v>167</v>
      </c>
      <c r="K577" s="259" t="s">
        <v>168</v>
      </c>
      <c r="L577" s="280">
        <v>1</v>
      </c>
      <c r="M577" s="281">
        <v>45231</v>
      </c>
      <c r="N577" s="281">
        <v>45747</v>
      </c>
      <c r="O577" s="275">
        <f t="shared" si="22"/>
        <v>73.714285714285708</v>
      </c>
      <c r="P577" s="332">
        <v>1</v>
      </c>
      <c r="Q577" s="259" t="s">
        <v>658</v>
      </c>
      <c r="R577" s="94">
        <f t="shared" si="21"/>
        <v>1</v>
      </c>
      <c r="S577" s="277" t="str">
        <f t="array" aca="1" ref="S577" ca="1">IF(ISNUMBER(R577),IF(R577=100%,"CUMPLIDA",IF(AND(ISNUMBER(N577),ISNUMBER(INDIRECT("FECHA_"&amp;$B577,1))), IF(N577&lt;=INDIRECT("FECHA_"&amp;$B577,1),"INCUMPLIDA","PROCESO"), "VERIFICAR FECHA")),"SIN VALOR AVANCE")</f>
        <v>CUMPLIDA</v>
      </c>
    </row>
    <row r="578" spans="1:19" ht="165.75">
      <c r="A578" s="282" t="s">
        <v>640</v>
      </c>
      <c r="B578" s="271" t="s">
        <v>31</v>
      </c>
      <c r="C578" s="487"/>
      <c r="D578" s="487"/>
      <c r="E578" s="482"/>
      <c r="F578" s="488"/>
      <c r="G578" s="482"/>
      <c r="H578" s="482"/>
      <c r="I578" s="260" t="s">
        <v>69</v>
      </c>
      <c r="J578" s="259" t="s">
        <v>69</v>
      </c>
      <c r="K578" s="259" t="s">
        <v>176</v>
      </c>
      <c r="L578" s="280">
        <v>1</v>
      </c>
      <c r="M578" s="281">
        <v>45323</v>
      </c>
      <c r="N578" s="281">
        <v>45747</v>
      </c>
      <c r="O578" s="275">
        <f t="shared" si="22"/>
        <v>60.571428571428569</v>
      </c>
      <c r="P578" s="332">
        <v>1</v>
      </c>
      <c r="Q578" s="287" t="s">
        <v>787</v>
      </c>
      <c r="R578" s="94">
        <f t="shared" si="21"/>
        <v>1</v>
      </c>
      <c r="S578" s="277" t="str">
        <f t="array" aca="1" ref="S578" ca="1">IF(ISNUMBER(R578),IF(R578=100%,"CUMPLIDA",IF(AND(ISNUMBER(N578),ISNUMBER(INDIRECT("FECHA_"&amp;$B578,1))), IF(N578&lt;=INDIRECT("FECHA_"&amp;$B578,1),"INCUMPLIDA","PROCESO"), "VERIFICAR FECHA")),"SIN VALOR AVANCE")</f>
        <v>CUMPLIDA</v>
      </c>
    </row>
    <row r="579" spans="1:19" ht="75.75">
      <c r="A579" s="282" t="s">
        <v>640</v>
      </c>
      <c r="B579" s="271" t="s">
        <v>31</v>
      </c>
      <c r="C579" s="487"/>
      <c r="D579" s="487"/>
      <c r="E579" s="482"/>
      <c r="F579" s="488"/>
      <c r="G579" s="482"/>
      <c r="H579" s="482"/>
      <c r="I579" s="260" t="s">
        <v>751</v>
      </c>
      <c r="J579" s="259" t="s">
        <v>751</v>
      </c>
      <c r="K579" s="259" t="s">
        <v>72</v>
      </c>
      <c r="L579" s="280">
        <v>1</v>
      </c>
      <c r="M579" s="281">
        <v>45231</v>
      </c>
      <c r="N579" s="281">
        <v>45747</v>
      </c>
      <c r="O579" s="275">
        <f t="shared" si="22"/>
        <v>73.714285714285708</v>
      </c>
      <c r="P579" s="332">
        <v>1</v>
      </c>
      <c r="Q579" s="259" t="s">
        <v>926</v>
      </c>
      <c r="R579" s="94">
        <f t="shared" si="21"/>
        <v>1</v>
      </c>
      <c r="S579" s="277" t="str">
        <f t="array" aca="1" ref="S579" ca="1">IF(ISNUMBER(R579),IF(R579=100%,"CUMPLIDA",IF(AND(ISNUMBER(N579),ISNUMBER(INDIRECT("FECHA_"&amp;$B579,1))), IF(N579&lt;=INDIRECT("FECHA_"&amp;$B579,1),"INCUMPLIDA","PROCESO"), "VERIFICAR FECHA")),"SIN VALOR AVANCE")</f>
        <v>CUMPLIDA</v>
      </c>
    </row>
    <row r="580" spans="1:19" ht="225.75">
      <c r="A580" s="282" t="s">
        <v>640</v>
      </c>
      <c r="B580" s="271" t="s">
        <v>31</v>
      </c>
      <c r="C580" s="487"/>
      <c r="D580" s="487"/>
      <c r="E580" s="482"/>
      <c r="F580" s="488"/>
      <c r="G580" s="482"/>
      <c r="H580" s="482"/>
      <c r="I580" s="260" t="s">
        <v>752</v>
      </c>
      <c r="J580" s="259" t="s">
        <v>752</v>
      </c>
      <c r="K580" s="259" t="s">
        <v>659</v>
      </c>
      <c r="L580" s="280">
        <v>1</v>
      </c>
      <c r="M580" s="281">
        <v>45231</v>
      </c>
      <c r="N580" s="281">
        <v>45808</v>
      </c>
      <c r="O580" s="275">
        <f t="shared" si="22"/>
        <v>82.428571428571431</v>
      </c>
      <c r="P580" s="332">
        <v>1</v>
      </c>
      <c r="Q580" s="287" t="s">
        <v>794</v>
      </c>
      <c r="R580" s="94">
        <f t="shared" si="21"/>
        <v>1</v>
      </c>
      <c r="S580" s="277" t="str">
        <f t="array" aca="1" ref="S580" ca="1">IF(ISNUMBER(R580),IF(R580=100%,"CUMPLIDA",IF(AND(ISNUMBER(N580),ISNUMBER(INDIRECT("FECHA_"&amp;$B580,1))), IF(N580&lt;=INDIRECT("FECHA_"&amp;$B580,1),"INCUMPLIDA","PROCESO"), "VERIFICAR FECHA")),"SIN VALOR AVANCE")</f>
        <v>CUMPLIDA</v>
      </c>
    </row>
    <row r="581" spans="1:19" ht="180.75">
      <c r="A581" s="282" t="s">
        <v>640</v>
      </c>
      <c r="B581" s="271" t="s">
        <v>31</v>
      </c>
      <c r="C581" s="487"/>
      <c r="D581" s="487"/>
      <c r="E581" s="482"/>
      <c r="F581" s="488"/>
      <c r="G581" s="482"/>
      <c r="H581" s="482"/>
      <c r="I581" s="260" t="s">
        <v>75</v>
      </c>
      <c r="J581" s="259" t="s">
        <v>76</v>
      </c>
      <c r="K581" s="259" t="s">
        <v>77</v>
      </c>
      <c r="L581" s="280">
        <v>7</v>
      </c>
      <c r="M581" s="281">
        <v>46024</v>
      </c>
      <c r="N581" s="281">
        <v>46660</v>
      </c>
      <c r="O581" s="275">
        <f t="shared" si="22"/>
        <v>90.857142857142861</v>
      </c>
      <c r="P581" s="332">
        <v>0</v>
      </c>
      <c r="Q581" s="287" t="s">
        <v>788</v>
      </c>
      <c r="R581" s="94">
        <f t="shared" si="21"/>
        <v>0</v>
      </c>
      <c r="S581" s="277" t="str">
        <f t="array" aca="1" ref="S581" ca="1">IF(ISNUMBER(R581),IF(R581=100%,"CUMPLIDA",IF(AND(ISNUMBER(N581),ISNUMBER(INDIRECT("FECHA_"&amp;$B581,1))), IF(N581&lt;=INDIRECT("FECHA_"&amp;$B581,1),"INCUMPLIDA","PROCESO"), "VERIFICAR FECHA")),"SIN VALOR AVANCE")</f>
        <v>PROCESO</v>
      </c>
    </row>
    <row r="582" spans="1:19" ht="165.75">
      <c r="A582" s="282" t="s">
        <v>640</v>
      </c>
      <c r="B582" s="271" t="s">
        <v>31</v>
      </c>
      <c r="C582" s="487"/>
      <c r="D582" s="487"/>
      <c r="E582" s="482"/>
      <c r="F582" s="488"/>
      <c r="G582" s="482"/>
      <c r="H582" s="482"/>
      <c r="I582" s="260" t="s">
        <v>79</v>
      </c>
      <c r="J582" s="259" t="s">
        <v>80</v>
      </c>
      <c r="K582" s="259" t="s">
        <v>81</v>
      </c>
      <c r="L582" s="280">
        <v>1</v>
      </c>
      <c r="M582" s="281">
        <v>46024</v>
      </c>
      <c r="N582" s="281">
        <v>46660</v>
      </c>
      <c r="O582" s="275">
        <f t="shared" si="22"/>
        <v>90.857142857142861</v>
      </c>
      <c r="P582" s="332">
        <v>0</v>
      </c>
      <c r="Q582" s="287" t="s">
        <v>765</v>
      </c>
      <c r="R582" s="94">
        <f t="shared" si="21"/>
        <v>0</v>
      </c>
      <c r="S582" s="277" t="str">
        <f t="array" aca="1" ref="S582" ca="1">IF(ISNUMBER(R582),IF(R582=100%,"CUMPLIDA",IF(AND(ISNUMBER(N582),ISNUMBER(INDIRECT("FECHA_"&amp;$B582,1))), IF(N582&lt;=INDIRECT("FECHA_"&amp;$B582,1),"INCUMPLIDA","PROCESO"), "VERIFICAR FECHA")),"SIN VALOR AVANCE")</f>
        <v>PROCESO</v>
      </c>
    </row>
    <row r="583" spans="1:19" ht="285.75">
      <c r="A583" s="282" t="s">
        <v>640</v>
      </c>
      <c r="B583" s="271" t="s">
        <v>31</v>
      </c>
      <c r="C583" s="487"/>
      <c r="D583" s="487"/>
      <c r="E583" s="482"/>
      <c r="F583" s="488"/>
      <c r="G583" s="482"/>
      <c r="H583" s="482"/>
      <c r="I583" s="260" t="s">
        <v>82</v>
      </c>
      <c r="J583" s="259" t="s">
        <v>83</v>
      </c>
      <c r="K583" s="259" t="s">
        <v>84</v>
      </c>
      <c r="L583" s="280">
        <v>2</v>
      </c>
      <c r="M583" s="281">
        <v>46024</v>
      </c>
      <c r="N583" s="281">
        <v>46660</v>
      </c>
      <c r="O583" s="275">
        <f t="shared" si="22"/>
        <v>90.857142857142861</v>
      </c>
      <c r="P583" s="332">
        <v>0</v>
      </c>
      <c r="Q583" s="287" t="s">
        <v>766</v>
      </c>
      <c r="R583" s="94">
        <f t="shared" si="21"/>
        <v>0</v>
      </c>
      <c r="S583" s="277" t="str">
        <f t="array" aca="1" ref="S583" ca="1">IF(ISNUMBER(R583),IF(R583=100%,"CUMPLIDA",IF(AND(ISNUMBER(N583),ISNUMBER(INDIRECT("FECHA_"&amp;$B583,1))), IF(N583&lt;=INDIRECT("FECHA_"&amp;$B583,1),"INCUMPLIDA","PROCESO"), "VERIFICAR FECHA")),"SIN VALOR AVANCE")</f>
        <v>PROCESO</v>
      </c>
    </row>
    <row r="584" spans="1:19" ht="75.75">
      <c r="A584" s="282" t="s">
        <v>640</v>
      </c>
      <c r="B584" s="271" t="s">
        <v>31</v>
      </c>
      <c r="C584" s="487" t="s">
        <v>927</v>
      </c>
      <c r="D584" s="487" t="s">
        <v>928</v>
      </c>
      <c r="E584" s="482" t="s">
        <v>929</v>
      </c>
      <c r="F584" s="488"/>
      <c r="G584" s="482"/>
      <c r="H584" s="482" t="s">
        <v>930</v>
      </c>
      <c r="I584" s="482" t="s">
        <v>745</v>
      </c>
      <c r="J584" s="313" t="s">
        <v>652</v>
      </c>
      <c r="K584" s="259" t="s">
        <v>653</v>
      </c>
      <c r="L584" s="274">
        <v>1</v>
      </c>
      <c r="M584" s="261">
        <v>45231</v>
      </c>
      <c r="N584" s="261">
        <v>45504</v>
      </c>
      <c r="O584" s="275">
        <f t="shared" si="22"/>
        <v>39</v>
      </c>
      <c r="P584" s="332">
        <v>1</v>
      </c>
      <c r="Q584" s="259" t="s">
        <v>931</v>
      </c>
      <c r="R584" s="94">
        <f t="shared" si="21"/>
        <v>1</v>
      </c>
      <c r="S584" s="277" t="str">
        <f t="array" aca="1" ref="S584" ca="1">IF(ISNUMBER(R584),IF(R584=100%,"CUMPLIDA",IF(AND(ISNUMBER(N584),ISNUMBER(INDIRECT("FECHA_"&amp;$B584,1))), IF(N584&lt;=INDIRECT("FECHA_"&amp;$B584,1),"INCUMPLIDA","PROCESO"), "VERIFICAR FECHA")),"SIN VALOR AVANCE")</f>
        <v>CUMPLIDA</v>
      </c>
    </row>
    <row r="585" spans="1:19" ht="315.75">
      <c r="A585" s="282" t="s">
        <v>640</v>
      </c>
      <c r="B585" s="271" t="s">
        <v>31</v>
      </c>
      <c r="C585" s="487"/>
      <c r="D585" s="487"/>
      <c r="E585" s="482"/>
      <c r="F585" s="488"/>
      <c r="G585" s="482"/>
      <c r="H585" s="482"/>
      <c r="I585" s="482"/>
      <c r="J585" s="313" t="s">
        <v>655</v>
      </c>
      <c r="K585" s="259" t="s">
        <v>656</v>
      </c>
      <c r="L585" s="274">
        <v>1</v>
      </c>
      <c r="M585" s="261">
        <v>45231</v>
      </c>
      <c r="N585" s="261">
        <v>45504</v>
      </c>
      <c r="O585" s="275">
        <f t="shared" si="22"/>
        <v>39</v>
      </c>
      <c r="P585" s="332">
        <v>1</v>
      </c>
      <c r="Q585" s="259" t="s">
        <v>932</v>
      </c>
      <c r="R585" s="94">
        <f t="shared" si="21"/>
        <v>1</v>
      </c>
      <c r="S585" s="277" t="str">
        <f t="array" aca="1" ref="S585" ca="1">IF(ISNUMBER(R585),IF(R585=100%,"CUMPLIDA",IF(AND(ISNUMBER(N585),ISNUMBER(INDIRECT("FECHA_"&amp;$B585,1))), IF(N585&lt;=INDIRECT("FECHA_"&amp;$B585,1),"INCUMPLIDA","PROCESO"), "VERIFICAR FECHA")),"SIN VALOR AVANCE")</f>
        <v>CUMPLIDA</v>
      </c>
    </row>
    <row r="586" spans="1:19" ht="165.75">
      <c r="A586" s="282" t="s">
        <v>640</v>
      </c>
      <c r="B586" s="271" t="s">
        <v>31</v>
      </c>
      <c r="C586" s="487"/>
      <c r="D586" s="487"/>
      <c r="E586" s="482"/>
      <c r="F586" s="488"/>
      <c r="G586" s="482"/>
      <c r="H586" s="482"/>
      <c r="I586" s="260" t="s">
        <v>62</v>
      </c>
      <c r="J586" s="259" t="s">
        <v>63</v>
      </c>
      <c r="K586" s="259" t="s">
        <v>64</v>
      </c>
      <c r="L586" s="280">
        <v>1</v>
      </c>
      <c r="M586" s="281">
        <v>45323</v>
      </c>
      <c r="N586" s="281">
        <v>45747</v>
      </c>
      <c r="O586" s="275">
        <f t="shared" si="22"/>
        <v>60.571428571428569</v>
      </c>
      <c r="P586" s="332">
        <v>1</v>
      </c>
      <c r="Q586" s="259" t="s">
        <v>933</v>
      </c>
      <c r="R586" s="94">
        <f t="shared" si="21"/>
        <v>1</v>
      </c>
      <c r="S586" s="277" t="str">
        <f t="array" aca="1" ref="S586" ca="1">IF(ISNUMBER(R586),IF(R586=100%,"CUMPLIDA",IF(AND(ISNUMBER(N586),ISNUMBER(INDIRECT("FECHA_"&amp;$B586,1))), IF(N586&lt;=INDIRECT("FECHA_"&amp;$B586,1),"INCUMPLIDA","PROCESO"), "VERIFICAR FECHA")),"SIN VALOR AVANCE")</f>
        <v>CUMPLIDA</v>
      </c>
    </row>
    <row r="587" spans="1:19" ht="120.75">
      <c r="A587" s="282" t="s">
        <v>640</v>
      </c>
      <c r="B587" s="271" t="s">
        <v>31</v>
      </c>
      <c r="C587" s="487"/>
      <c r="D587" s="487"/>
      <c r="E587" s="482"/>
      <c r="F587" s="488"/>
      <c r="G587" s="482"/>
      <c r="H587" s="482"/>
      <c r="I587" s="260" t="s">
        <v>66</v>
      </c>
      <c r="J587" s="259" t="s">
        <v>66</v>
      </c>
      <c r="K587" s="259" t="s">
        <v>67</v>
      </c>
      <c r="L587" s="280">
        <v>1</v>
      </c>
      <c r="M587" s="281">
        <v>45323</v>
      </c>
      <c r="N587" s="281">
        <v>45747</v>
      </c>
      <c r="O587" s="275">
        <f t="shared" si="22"/>
        <v>60.571428571428569</v>
      </c>
      <c r="P587" s="332">
        <v>1</v>
      </c>
      <c r="Q587" s="259" t="s">
        <v>934</v>
      </c>
      <c r="R587" s="94">
        <f t="shared" si="21"/>
        <v>1</v>
      </c>
      <c r="S587" s="277" t="str">
        <f t="array" aca="1" ref="S587" ca="1">IF(ISNUMBER(R587),IF(R587=100%,"CUMPLIDA",IF(AND(ISNUMBER(N587),ISNUMBER(INDIRECT("FECHA_"&amp;$B587,1))), IF(N587&lt;=INDIRECT("FECHA_"&amp;$B587,1),"INCUMPLIDA","PROCESO"), "VERIFICAR FECHA")),"SIN VALOR AVANCE")</f>
        <v>CUMPLIDA</v>
      </c>
    </row>
    <row r="588" spans="1:19" ht="105.75">
      <c r="A588" s="282" t="s">
        <v>640</v>
      </c>
      <c r="B588" s="271" t="s">
        <v>31</v>
      </c>
      <c r="C588" s="487"/>
      <c r="D588" s="487"/>
      <c r="E588" s="482"/>
      <c r="F588" s="488"/>
      <c r="G588" s="482"/>
      <c r="H588" s="482"/>
      <c r="I588" s="260" t="s">
        <v>166</v>
      </c>
      <c r="J588" s="259" t="s">
        <v>167</v>
      </c>
      <c r="K588" s="259" t="s">
        <v>168</v>
      </c>
      <c r="L588" s="280">
        <v>1</v>
      </c>
      <c r="M588" s="281">
        <v>45231</v>
      </c>
      <c r="N588" s="281">
        <v>45747</v>
      </c>
      <c r="O588" s="275">
        <f t="shared" si="22"/>
        <v>73.714285714285708</v>
      </c>
      <c r="P588" s="332">
        <v>1</v>
      </c>
      <c r="Q588" s="259" t="s">
        <v>658</v>
      </c>
      <c r="R588" s="94">
        <f t="shared" si="21"/>
        <v>1</v>
      </c>
      <c r="S588" s="277" t="str">
        <f t="array" aca="1" ref="S588" ca="1">IF(ISNUMBER(R588),IF(R588=100%,"CUMPLIDA",IF(AND(ISNUMBER(N588),ISNUMBER(INDIRECT("FECHA_"&amp;$B588,1))), IF(N588&lt;=INDIRECT("FECHA_"&amp;$B588,1),"INCUMPLIDA","PROCESO"), "VERIFICAR FECHA")),"SIN VALOR AVANCE")</f>
        <v>CUMPLIDA</v>
      </c>
    </row>
    <row r="589" spans="1:19" ht="165.75">
      <c r="A589" s="282" t="s">
        <v>640</v>
      </c>
      <c r="B589" s="271" t="s">
        <v>31</v>
      </c>
      <c r="C589" s="487"/>
      <c r="D589" s="487"/>
      <c r="E589" s="482"/>
      <c r="F589" s="488"/>
      <c r="G589" s="482"/>
      <c r="H589" s="482"/>
      <c r="I589" s="260" t="s">
        <v>69</v>
      </c>
      <c r="J589" s="259" t="s">
        <v>69</v>
      </c>
      <c r="K589" s="259" t="s">
        <v>176</v>
      </c>
      <c r="L589" s="280">
        <v>1</v>
      </c>
      <c r="M589" s="281">
        <v>45323</v>
      </c>
      <c r="N589" s="281">
        <v>45747</v>
      </c>
      <c r="O589" s="275">
        <f t="shared" si="22"/>
        <v>60.571428571428569</v>
      </c>
      <c r="P589" s="332">
        <v>1</v>
      </c>
      <c r="Q589" s="259" t="s">
        <v>933</v>
      </c>
      <c r="R589" s="94">
        <f t="shared" si="21"/>
        <v>1</v>
      </c>
      <c r="S589" s="277" t="str">
        <f t="array" aca="1" ref="S589" ca="1">IF(ISNUMBER(R589),IF(R589=100%,"CUMPLIDA",IF(AND(ISNUMBER(N589),ISNUMBER(INDIRECT("FECHA_"&amp;$B589,1))), IF(N589&lt;=INDIRECT("FECHA_"&amp;$B589,1),"INCUMPLIDA","PROCESO"), "VERIFICAR FECHA")),"SIN VALOR AVANCE")</f>
        <v>CUMPLIDA</v>
      </c>
    </row>
    <row r="590" spans="1:19" ht="105.75">
      <c r="A590" s="282" t="s">
        <v>640</v>
      </c>
      <c r="B590" s="271" t="s">
        <v>31</v>
      </c>
      <c r="C590" s="487"/>
      <c r="D590" s="487"/>
      <c r="E590" s="482"/>
      <c r="F590" s="488"/>
      <c r="G590" s="482"/>
      <c r="H590" s="482"/>
      <c r="I590" s="260" t="s">
        <v>751</v>
      </c>
      <c r="J590" s="259" t="s">
        <v>751</v>
      </c>
      <c r="K590" s="259" t="s">
        <v>72</v>
      </c>
      <c r="L590" s="280">
        <v>1</v>
      </c>
      <c r="M590" s="281">
        <v>45231</v>
      </c>
      <c r="N590" s="281">
        <v>45747</v>
      </c>
      <c r="O590" s="275">
        <f t="shared" si="22"/>
        <v>73.714285714285708</v>
      </c>
      <c r="P590" s="332">
        <v>1</v>
      </c>
      <c r="Q590" s="259" t="s">
        <v>935</v>
      </c>
      <c r="R590" s="94">
        <f t="shared" si="21"/>
        <v>1</v>
      </c>
      <c r="S590" s="277" t="str">
        <f t="array" aca="1" ref="S590" ca="1">IF(ISNUMBER(R590),IF(R590=100%,"CUMPLIDA",IF(AND(ISNUMBER(N590),ISNUMBER(INDIRECT("FECHA_"&amp;$B590,1))), IF(N590&lt;=INDIRECT("FECHA_"&amp;$B590,1),"INCUMPLIDA","PROCESO"), "VERIFICAR FECHA")),"SIN VALOR AVANCE")</f>
        <v>CUMPLIDA</v>
      </c>
    </row>
    <row r="591" spans="1:19" ht="225.75">
      <c r="A591" s="282" t="s">
        <v>640</v>
      </c>
      <c r="B591" s="271" t="s">
        <v>31</v>
      </c>
      <c r="C591" s="487"/>
      <c r="D591" s="487"/>
      <c r="E591" s="482"/>
      <c r="F591" s="488"/>
      <c r="G591" s="482"/>
      <c r="H591" s="482"/>
      <c r="I591" s="260" t="s">
        <v>752</v>
      </c>
      <c r="J591" s="259" t="s">
        <v>752</v>
      </c>
      <c r="K591" s="259" t="s">
        <v>659</v>
      </c>
      <c r="L591" s="280">
        <v>1</v>
      </c>
      <c r="M591" s="281">
        <v>45231</v>
      </c>
      <c r="N591" s="281">
        <v>45808</v>
      </c>
      <c r="O591" s="275">
        <f t="shared" si="22"/>
        <v>82.428571428571431</v>
      </c>
      <c r="P591" s="332">
        <v>1</v>
      </c>
      <c r="Q591" s="259" t="s">
        <v>936</v>
      </c>
      <c r="R591" s="94">
        <f t="shared" si="21"/>
        <v>1</v>
      </c>
      <c r="S591" s="277" t="str">
        <f t="array" aca="1" ref="S591" ca="1">IF(ISNUMBER(R591),IF(R591=100%,"CUMPLIDA",IF(AND(ISNUMBER(N591),ISNUMBER(INDIRECT("FECHA_"&amp;$B591,1))), IF(N591&lt;=INDIRECT("FECHA_"&amp;$B591,1),"INCUMPLIDA","PROCESO"), "VERIFICAR FECHA")),"SIN VALOR AVANCE")</f>
        <v>CUMPLIDA</v>
      </c>
    </row>
    <row r="592" spans="1:19" ht="180.75">
      <c r="A592" s="282" t="s">
        <v>640</v>
      </c>
      <c r="B592" s="271" t="s">
        <v>31</v>
      </c>
      <c r="C592" s="487"/>
      <c r="D592" s="487"/>
      <c r="E592" s="482"/>
      <c r="F592" s="488"/>
      <c r="G592" s="482"/>
      <c r="H592" s="482"/>
      <c r="I592" s="260" t="s">
        <v>75</v>
      </c>
      <c r="J592" s="259" t="s">
        <v>76</v>
      </c>
      <c r="K592" s="259" t="s">
        <v>77</v>
      </c>
      <c r="L592" s="280">
        <v>7</v>
      </c>
      <c r="M592" s="281">
        <v>46024</v>
      </c>
      <c r="N592" s="281">
        <v>46660</v>
      </c>
      <c r="O592" s="275">
        <f t="shared" si="22"/>
        <v>90.857142857142861</v>
      </c>
      <c r="P592" s="332">
        <v>0</v>
      </c>
      <c r="Q592" s="259" t="s">
        <v>937</v>
      </c>
      <c r="R592" s="94">
        <f t="shared" si="21"/>
        <v>0</v>
      </c>
      <c r="S592" s="277" t="str">
        <f t="array" aca="1" ref="S592" ca="1">IF(ISNUMBER(R592),IF(R592=100%,"CUMPLIDA",IF(AND(ISNUMBER(N592),ISNUMBER(INDIRECT("FECHA_"&amp;$B592,1))), IF(N592&lt;=INDIRECT("FECHA_"&amp;$B592,1),"INCUMPLIDA","PROCESO"), "VERIFICAR FECHA")),"SIN VALOR AVANCE")</f>
        <v>PROCESO</v>
      </c>
    </row>
    <row r="593" spans="1:19" ht="165.75">
      <c r="A593" s="282" t="s">
        <v>640</v>
      </c>
      <c r="B593" s="271" t="s">
        <v>31</v>
      </c>
      <c r="C593" s="487"/>
      <c r="D593" s="487"/>
      <c r="E593" s="482"/>
      <c r="F593" s="488"/>
      <c r="G593" s="482"/>
      <c r="H593" s="482"/>
      <c r="I593" s="260" t="s">
        <v>79</v>
      </c>
      <c r="J593" s="259" t="s">
        <v>80</v>
      </c>
      <c r="K593" s="259" t="s">
        <v>81</v>
      </c>
      <c r="L593" s="280">
        <v>1</v>
      </c>
      <c r="M593" s="281">
        <v>46024</v>
      </c>
      <c r="N593" s="281">
        <v>46660</v>
      </c>
      <c r="O593" s="275">
        <f t="shared" si="22"/>
        <v>90.857142857142861</v>
      </c>
      <c r="P593" s="332">
        <v>0</v>
      </c>
      <c r="Q593" s="259" t="s">
        <v>938</v>
      </c>
      <c r="R593" s="94">
        <f t="shared" si="21"/>
        <v>0</v>
      </c>
      <c r="S593" s="277" t="str">
        <f t="array" aca="1" ref="S593" ca="1">IF(ISNUMBER(R593),IF(R593=100%,"CUMPLIDA",IF(AND(ISNUMBER(N593),ISNUMBER(INDIRECT("FECHA_"&amp;$B593,1))), IF(N593&lt;=INDIRECT("FECHA_"&amp;$B593,1),"INCUMPLIDA","PROCESO"), "VERIFICAR FECHA")),"SIN VALOR AVANCE")</f>
        <v>PROCESO</v>
      </c>
    </row>
    <row r="594" spans="1:19" ht="285.75">
      <c r="A594" s="282" t="s">
        <v>640</v>
      </c>
      <c r="B594" s="271" t="s">
        <v>31</v>
      </c>
      <c r="C594" s="487"/>
      <c r="D594" s="487"/>
      <c r="E594" s="482"/>
      <c r="F594" s="488"/>
      <c r="G594" s="482"/>
      <c r="H594" s="482"/>
      <c r="I594" s="260" t="s">
        <v>82</v>
      </c>
      <c r="J594" s="259" t="s">
        <v>83</v>
      </c>
      <c r="K594" s="259" t="s">
        <v>84</v>
      </c>
      <c r="L594" s="280">
        <v>2</v>
      </c>
      <c r="M594" s="281">
        <v>46024</v>
      </c>
      <c r="N594" s="281">
        <v>46660</v>
      </c>
      <c r="O594" s="275">
        <f t="shared" si="22"/>
        <v>90.857142857142861</v>
      </c>
      <c r="P594" s="332">
        <v>0</v>
      </c>
      <c r="Q594" s="259" t="s">
        <v>939</v>
      </c>
      <c r="R594" s="94">
        <f t="shared" si="21"/>
        <v>0</v>
      </c>
      <c r="S594" s="277" t="str">
        <f t="array" aca="1" ref="S594" ca="1">IF(ISNUMBER(R594),IF(R594=100%,"CUMPLIDA",IF(AND(ISNUMBER(N594),ISNUMBER(INDIRECT("FECHA_"&amp;$B594,1))), IF(N594&lt;=INDIRECT("FECHA_"&amp;$B594,1),"INCUMPLIDA","PROCESO"), "VERIFICAR FECHA")),"SIN VALOR AVANCE")</f>
        <v>PROCESO</v>
      </c>
    </row>
    <row r="595" spans="1:19" ht="75.75">
      <c r="A595" s="282" t="s">
        <v>640</v>
      </c>
      <c r="B595" s="271" t="s">
        <v>31</v>
      </c>
      <c r="C595" s="487" t="s">
        <v>940</v>
      </c>
      <c r="D595" s="487" t="s">
        <v>941</v>
      </c>
      <c r="E595" s="482" t="s">
        <v>942</v>
      </c>
      <c r="F595" s="488"/>
      <c r="G595" s="482"/>
      <c r="H595" s="482" t="s">
        <v>943</v>
      </c>
      <c r="I595" s="482" t="s">
        <v>745</v>
      </c>
      <c r="J595" s="313" t="s">
        <v>652</v>
      </c>
      <c r="K595" s="259" t="s">
        <v>653</v>
      </c>
      <c r="L595" s="274">
        <v>1</v>
      </c>
      <c r="M595" s="261">
        <v>45231</v>
      </c>
      <c r="N595" s="261">
        <v>45504</v>
      </c>
      <c r="O595" s="275">
        <f t="shared" si="22"/>
        <v>39</v>
      </c>
      <c r="P595" s="332">
        <v>1</v>
      </c>
      <c r="Q595" s="287" t="s">
        <v>747</v>
      </c>
      <c r="R595" s="94">
        <f t="shared" si="21"/>
        <v>1</v>
      </c>
      <c r="S595" s="277" t="str">
        <f t="array" aca="1" ref="S595" ca="1">IF(ISNUMBER(R595),IF(R595=100%,"CUMPLIDA",IF(AND(ISNUMBER(N595),ISNUMBER(INDIRECT("FECHA_"&amp;$B595,1))), IF(N595&lt;=INDIRECT("FECHA_"&amp;$B595,1),"INCUMPLIDA","PROCESO"), "VERIFICAR FECHA")),"SIN VALOR AVANCE")</f>
        <v>CUMPLIDA</v>
      </c>
    </row>
    <row r="596" spans="1:19" ht="315.75">
      <c r="A596" s="282" t="s">
        <v>640</v>
      </c>
      <c r="B596" s="271" t="s">
        <v>31</v>
      </c>
      <c r="C596" s="487"/>
      <c r="D596" s="487"/>
      <c r="E596" s="482"/>
      <c r="F596" s="488"/>
      <c r="G596" s="482"/>
      <c r="H596" s="482"/>
      <c r="I596" s="482"/>
      <c r="J596" s="313" t="s">
        <v>655</v>
      </c>
      <c r="K596" s="259" t="s">
        <v>656</v>
      </c>
      <c r="L596" s="274">
        <v>1</v>
      </c>
      <c r="M596" s="261">
        <v>45231</v>
      </c>
      <c r="N596" s="261">
        <v>45504</v>
      </c>
      <c r="O596" s="275">
        <f t="shared" si="22"/>
        <v>39</v>
      </c>
      <c r="P596" s="332">
        <v>1</v>
      </c>
      <c r="Q596" s="287" t="s">
        <v>785</v>
      </c>
      <c r="R596" s="94">
        <f t="shared" si="21"/>
        <v>1</v>
      </c>
      <c r="S596" s="277" t="str">
        <f t="array" aca="1" ref="S596" ca="1">IF(ISNUMBER(R596),IF(R596=100%,"CUMPLIDA",IF(AND(ISNUMBER(N596),ISNUMBER(INDIRECT("FECHA_"&amp;$B596,1))), IF(N596&lt;=INDIRECT("FECHA_"&amp;$B596,1),"INCUMPLIDA","PROCESO"), "VERIFICAR FECHA")),"SIN VALOR AVANCE")</f>
        <v>CUMPLIDA</v>
      </c>
    </row>
    <row r="597" spans="1:19" ht="150.75">
      <c r="A597" s="282" t="s">
        <v>640</v>
      </c>
      <c r="B597" s="271" t="s">
        <v>31</v>
      </c>
      <c r="C597" s="487"/>
      <c r="D597" s="487"/>
      <c r="E597" s="482"/>
      <c r="F597" s="488"/>
      <c r="G597" s="482"/>
      <c r="H597" s="482"/>
      <c r="I597" s="260" t="s">
        <v>62</v>
      </c>
      <c r="J597" s="259" t="s">
        <v>63</v>
      </c>
      <c r="K597" s="259" t="s">
        <v>64</v>
      </c>
      <c r="L597" s="280">
        <v>1</v>
      </c>
      <c r="M597" s="281">
        <v>45323</v>
      </c>
      <c r="N597" s="281">
        <v>45747</v>
      </c>
      <c r="O597" s="275">
        <f t="shared" si="22"/>
        <v>60.571428571428569</v>
      </c>
      <c r="P597" s="332">
        <v>1</v>
      </c>
      <c r="Q597" s="287" t="s">
        <v>786</v>
      </c>
      <c r="R597" s="94">
        <f t="shared" si="21"/>
        <v>1</v>
      </c>
      <c r="S597" s="277" t="str">
        <f t="array" aca="1" ref="S597" ca="1">IF(ISNUMBER(R597),IF(R597=100%,"CUMPLIDA",IF(AND(ISNUMBER(N597),ISNUMBER(INDIRECT("FECHA_"&amp;$B597,1))), IF(N597&lt;=INDIRECT("FECHA_"&amp;$B597,1),"INCUMPLIDA","PROCESO"), "VERIFICAR FECHA")),"SIN VALOR AVANCE")</f>
        <v>CUMPLIDA</v>
      </c>
    </row>
    <row r="598" spans="1:19" ht="90.75">
      <c r="A598" s="282" t="s">
        <v>640</v>
      </c>
      <c r="B598" s="271" t="s">
        <v>31</v>
      </c>
      <c r="C598" s="487"/>
      <c r="D598" s="487"/>
      <c r="E598" s="482"/>
      <c r="F598" s="488"/>
      <c r="G598" s="482"/>
      <c r="H598" s="482"/>
      <c r="I598" s="260" t="s">
        <v>66</v>
      </c>
      <c r="J598" s="259" t="s">
        <v>66</v>
      </c>
      <c r="K598" s="259" t="s">
        <v>67</v>
      </c>
      <c r="L598" s="280">
        <v>1</v>
      </c>
      <c r="M598" s="281">
        <v>45323</v>
      </c>
      <c r="N598" s="281">
        <v>45747</v>
      </c>
      <c r="O598" s="275">
        <f t="shared" si="22"/>
        <v>60.571428571428569</v>
      </c>
      <c r="P598" s="332">
        <v>1</v>
      </c>
      <c r="Q598" s="287" t="s">
        <v>809</v>
      </c>
      <c r="R598" s="94">
        <f t="shared" si="21"/>
        <v>1</v>
      </c>
      <c r="S598" s="277" t="str">
        <f t="array" aca="1" ref="S598" ca="1">IF(ISNUMBER(R598),IF(R598=100%,"CUMPLIDA",IF(AND(ISNUMBER(N598),ISNUMBER(INDIRECT("FECHA_"&amp;$B598,1))), IF(N598&lt;=INDIRECT("FECHA_"&amp;$B598,1),"INCUMPLIDA","PROCESO"), "VERIFICAR FECHA")),"SIN VALOR AVANCE")</f>
        <v>CUMPLIDA</v>
      </c>
    </row>
    <row r="599" spans="1:19" ht="90.75">
      <c r="A599" s="282" t="s">
        <v>640</v>
      </c>
      <c r="B599" s="271" t="s">
        <v>31</v>
      </c>
      <c r="C599" s="487"/>
      <c r="D599" s="487"/>
      <c r="E599" s="482"/>
      <c r="F599" s="488"/>
      <c r="G599" s="482"/>
      <c r="H599" s="482"/>
      <c r="I599" s="260" t="s">
        <v>166</v>
      </c>
      <c r="J599" s="259" t="s">
        <v>167</v>
      </c>
      <c r="K599" s="259" t="s">
        <v>168</v>
      </c>
      <c r="L599" s="280">
        <v>1</v>
      </c>
      <c r="M599" s="281">
        <v>45231</v>
      </c>
      <c r="N599" s="281">
        <v>45747</v>
      </c>
      <c r="O599" s="275">
        <f t="shared" si="22"/>
        <v>73.714285714285708</v>
      </c>
      <c r="P599" s="332">
        <v>1</v>
      </c>
      <c r="Q599" s="287" t="s">
        <v>809</v>
      </c>
      <c r="R599" s="94">
        <f t="shared" si="21"/>
        <v>1</v>
      </c>
      <c r="S599" s="277" t="str">
        <f t="array" aca="1" ref="S599" ca="1">IF(ISNUMBER(R599),IF(R599=100%,"CUMPLIDA",IF(AND(ISNUMBER(N599),ISNUMBER(INDIRECT("FECHA_"&amp;$B599,1))), IF(N599&lt;=INDIRECT("FECHA_"&amp;$B599,1),"INCUMPLIDA","PROCESO"), "VERIFICAR FECHA")),"SIN VALOR AVANCE")</f>
        <v>CUMPLIDA</v>
      </c>
    </row>
    <row r="600" spans="1:19" ht="150.75">
      <c r="A600" s="282" t="s">
        <v>640</v>
      </c>
      <c r="B600" s="271" t="s">
        <v>31</v>
      </c>
      <c r="C600" s="487"/>
      <c r="D600" s="487"/>
      <c r="E600" s="482"/>
      <c r="F600" s="488"/>
      <c r="G600" s="482"/>
      <c r="H600" s="482"/>
      <c r="I600" s="260" t="s">
        <v>69</v>
      </c>
      <c r="J600" s="259" t="s">
        <v>69</v>
      </c>
      <c r="K600" s="259" t="s">
        <v>176</v>
      </c>
      <c r="L600" s="280">
        <v>1</v>
      </c>
      <c r="M600" s="281">
        <v>45323</v>
      </c>
      <c r="N600" s="281">
        <v>45747</v>
      </c>
      <c r="O600" s="275">
        <f t="shared" si="22"/>
        <v>60.571428571428569</v>
      </c>
      <c r="P600" s="332">
        <v>1</v>
      </c>
      <c r="Q600" s="287" t="s">
        <v>786</v>
      </c>
      <c r="R600" s="94">
        <f t="shared" si="21"/>
        <v>1</v>
      </c>
      <c r="S600" s="277" t="str">
        <f t="array" aca="1" ref="S600" ca="1">IF(ISNUMBER(R600),IF(R600=100%,"CUMPLIDA",IF(AND(ISNUMBER(N600),ISNUMBER(INDIRECT("FECHA_"&amp;$B600,1))), IF(N600&lt;=INDIRECT("FECHA_"&amp;$B600,1),"INCUMPLIDA","PROCESO"), "VERIFICAR FECHA")),"SIN VALOR AVANCE")</f>
        <v>CUMPLIDA</v>
      </c>
    </row>
    <row r="601" spans="1:19" ht="90.75">
      <c r="A601" s="282" t="s">
        <v>640</v>
      </c>
      <c r="B601" s="271" t="s">
        <v>31</v>
      </c>
      <c r="C601" s="487"/>
      <c r="D601" s="487"/>
      <c r="E601" s="482"/>
      <c r="F601" s="488"/>
      <c r="G601" s="482"/>
      <c r="H601" s="482"/>
      <c r="I601" s="260" t="s">
        <v>751</v>
      </c>
      <c r="J601" s="259" t="s">
        <v>751</v>
      </c>
      <c r="K601" s="259" t="s">
        <v>72</v>
      </c>
      <c r="L601" s="280">
        <v>1</v>
      </c>
      <c r="M601" s="281">
        <v>45231</v>
      </c>
      <c r="N601" s="281">
        <v>45747</v>
      </c>
      <c r="O601" s="275">
        <f t="shared" si="22"/>
        <v>73.714285714285708</v>
      </c>
      <c r="P601" s="332">
        <v>1</v>
      </c>
      <c r="Q601" s="287" t="s">
        <v>809</v>
      </c>
      <c r="R601" s="94">
        <f t="shared" si="21"/>
        <v>1</v>
      </c>
      <c r="S601" s="277" t="str">
        <f t="array" aca="1" ref="S601" ca="1">IF(ISNUMBER(R601),IF(R601=100%,"CUMPLIDA",IF(AND(ISNUMBER(N601),ISNUMBER(INDIRECT("FECHA_"&amp;$B601,1))), IF(N601&lt;=INDIRECT("FECHA_"&amp;$B601,1),"INCUMPLIDA","PROCESO"), "VERIFICAR FECHA")),"SIN VALOR AVANCE")</f>
        <v>CUMPLIDA</v>
      </c>
    </row>
    <row r="602" spans="1:19" ht="210.75">
      <c r="A602" s="282" t="s">
        <v>640</v>
      </c>
      <c r="B602" s="271" t="s">
        <v>31</v>
      </c>
      <c r="C602" s="487"/>
      <c r="D602" s="487"/>
      <c r="E602" s="482"/>
      <c r="F602" s="488"/>
      <c r="G602" s="482"/>
      <c r="H602" s="482"/>
      <c r="I602" s="260" t="s">
        <v>752</v>
      </c>
      <c r="J602" s="259" t="s">
        <v>752</v>
      </c>
      <c r="K602" s="259" t="s">
        <v>659</v>
      </c>
      <c r="L602" s="280">
        <v>1</v>
      </c>
      <c r="M602" s="281">
        <v>45231</v>
      </c>
      <c r="N602" s="281">
        <v>45808</v>
      </c>
      <c r="O602" s="275">
        <f t="shared" si="22"/>
        <v>82.428571428571431</v>
      </c>
      <c r="P602" s="332">
        <v>1</v>
      </c>
      <c r="Q602" s="287" t="s">
        <v>748</v>
      </c>
      <c r="R602" s="94">
        <f t="shared" si="21"/>
        <v>1</v>
      </c>
      <c r="S602" s="277" t="str">
        <f t="array" aca="1" ref="S602" ca="1">IF(ISNUMBER(R602),IF(R602=100%,"CUMPLIDA",IF(AND(ISNUMBER(N602),ISNUMBER(INDIRECT("FECHA_"&amp;$B602,1))), IF(N602&lt;=INDIRECT("FECHA_"&amp;$B602,1),"INCUMPLIDA","PROCESO"), "VERIFICAR FECHA")),"SIN VALOR AVANCE")</f>
        <v>CUMPLIDA</v>
      </c>
    </row>
    <row r="603" spans="1:19" ht="180.75">
      <c r="A603" s="282" t="s">
        <v>640</v>
      </c>
      <c r="B603" s="271" t="s">
        <v>31</v>
      </c>
      <c r="C603" s="487"/>
      <c r="D603" s="487"/>
      <c r="E603" s="482"/>
      <c r="F603" s="488"/>
      <c r="G603" s="482"/>
      <c r="H603" s="482"/>
      <c r="I603" s="260" t="s">
        <v>75</v>
      </c>
      <c r="J603" s="259" t="s">
        <v>76</v>
      </c>
      <c r="K603" s="259" t="s">
        <v>77</v>
      </c>
      <c r="L603" s="280">
        <v>10</v>
      </c>
      <c r="M603" s="281">
        <v>45809</v>
      </c>
      <c r="N603" s="281">
        <v>46568</v>
      </c>
      <c r="O603" s="275">
        <f t="shared" si="22"/>
        <v>108.42857142857143</v>
      </c>
      <c r="P603" s="332">
        <v>0</v>
      </c>
      <c r="Q603" s="287" t="s">
        <v>788</v>
      </c>
      <c r="R603" s="94">
        <f t="shared" si="21"/>
        <v>0</v>
      </c>
      <c r="S603" s="277" t="str">
        <f t="array" aca="1" ref="S603" ca="1">IF(ISNUMBER(R603),IF(R603=100%,"CUMPLIDA",IF(AND(ISNUMBER(N603),ISNUMBER(INDIRECT("FECHA_"&amp;$B603,1))), IF(N603&lt;=INDIRECT("FECHA_"&amp;$B603,1),"INCUMPLIDA","PROCESO"), "VERIFICAR FECHA")),"SIN VALOR AVANCE")</f>
        <v>PROCESO</v>
      </c>
    </row>
    <row r="604" spans="1:19" ht="165.75">
      <c r="A604" s="282" t="s">
        <v>640</v>
      </c>
      <c r="B604" s="271" t="s">
        <v>31</v>
      </c>
      <c r="C604" s="487"/>
      <c r="D604" s="487"/>
      <c r="E604" s="482"/>
      <c r="F604" s="488"/>
      <c r="G604" s="482"/>
      <c r="H604" s="482"/>
      <c r="I604" s="260" t="s">
        <v>79</v>
      </c>
      <c r="J604" s="259" t="s">
        <v>80</v>
      </c>
      <c r="K604" s="259" t="s">
        <v>81</v>
      </c>
      <c r="L604" s="280">
        <v>1</v>
      </c>
      <c r="M604" s="281">
        <v>45809</v>
      </c>
      <c r="N604" s="281">
        <v>46568</v>
      </c>
      <c r="O604" s="275">
        <f t="shared" si="22"/>
        <v>108.42857142857143</v>
      </c>
      <c r="P604" s="332">
        <v>0</v>
      </c>
      <c r="Q604" s="287" t="s">
        <v>944</v>
      </c>
      <c r="R604" s="94">
        <f t="shared" si="21"/>
        <v>0</v>
      </c>
      <c r="S604" s="277" t="str">
        <f t="array" aca="1" ref="S604" ca="1">IF(ISNUMBER(R604),IF(R604=100%,"CUMPLIDA",IF(AND(ISNUMBER(N604),ISNUMBER(INDIRECT("FECHA_"&amp;$B604,1))), IF(N604&lt;=INDIRECT("FECHA_"&amp;$B604,1),"INCUMPLIDA","PROCESO"), "VERIFICAR FECHA")),"SIN VALOR AVANCE")</f>
        <v>PROCESO</v>
      </c>
    </row>
    <row r="605" spans="1:19" ht="285.75">
      <c r="A605" s="282" t="s">
        <v>640</v>
      </c>
      <c r="B605" s="271" t="s">
        <v>31</v>
      </c>
      <c r="C605" s="487"/>
      <c r="D605" s="487"/>
      <c r="E605" s="482"/>
      <c r="F605" s="488"/>
      <c r="G605" s="482"/>
      <c r="H605" s="482"/>
      <c r="I605" s="260" t="s">
        <v>82</v>
      </c>
      <c r="J605" s="259" t="s">
        <v>83</v>
      </c>
      <c r="K605" s="259" t="s">
        <v>84</v>
      </c>
      <c r="L605" s="280">
        <v>2</v>
      </c>
      <c r="M605" s="281">
        <v>45809</v>
      </c>
      <c r="N605" s="281">
        <v>46568</v>
      </c>
      <c r="O605" s="275">
        <f t="shared" si="22"/>
        <v>108.42857142857143</v>
      </c>
      <c r="P605" s="332">
        <v>0</v>
      </c>
      <c r="Q605" s="287" t="s">
        <v>766</v>
      </c>
      <c r="R605" s="94">
        <f t="shared" si="21"/>
        <v>0</v>
      </c>
      <c r="S605" s="277" t="str">
        <f t="array" aca="1" ref="S605" ca="1">IF(ISNUMBER(R605),IF(R605=100%,"CUMPLIDA",IF(AND(ISNUMBER(N605),ISNUMBER(INDIRECT("FECHA_"&amp;$B605,1))), IF(N605&lt;=INDIRECT("FECHA_"&amp;$B605,1),"INCUMPLIDA","PROCESO"), "VERIFICAR FECHA")),"SIN VALOR AVANCE")</f>
        <v>PROCESO</v>
      </c>
    </row>
    <row r="606" spans="1:19" ht="75.75">
      <c r="A606" s="282" t="s">
        <v>640</v>
      </c>
      <c r="B606" s="271" t="s">
        <v>31</v>
      </c>
      <c r="C606" s="487" t="s">
        <v>945</v>
      </c>
      <c r="D606" s="487" t="s">
        <v>941</v>
      </c>
      <c r="E606" s="482" t="s">
        <v>946</v>
      </c>
      <c r="F606" s="488"/>
      <c r="G606" s="482"/>
      <c r="H606" s="482" t="s">
        <v>947</v>
      </c>
      <c r="I606" s="482" t="s">
        <v>745</v>
      </c>
      <c r="J606" s="313" t="s">
        <v>652</v>
      </c>
      <c r="K606" s="259" t="s">
        <v>653</v>
      </c>
      <c r="L606" s="274">
        <v>1</v>
      </c>
      <c r="M606" s="261">
        <v>45231</v>
      </c>
      <c r="N606" s="261">
        <v>45504</v>
      </c>
      <c r="O606" s="275">
        <f t="shared" si="22"/>
        <v>39</v>
      </c>
      <c r="P606" s="332">
        <v>1</v>
      </c>
      <c r="Q606" s="287" t="s">
        <v>747</v>
      </c>
      <c r="R606" s="94">
        <f t="shared" si="21"/>
        <v>1</v>
      </c>
      <c r="S606" s="277" t="str">
        <f t="array" aca="1" ref="S606" ca="1">IF(ISNUMBER(R606),IF(R606=100%,"CUMPLIDA",IF(AND(ISNUMBER(N606),ISNUMBER(INDIRECT("FECHA_"&amp;$B606,1))), IF(N606&lt;=INDIRECT("FECHA_"&amp;$B606,1),"INCUMPLIDA","PROCESO"), "VERIFICAR FECHA")),"SIN VALOR AVANCE")</f>
        <v>CUMPLIDA</v>
      </c>
    </row>
    <row r="607" spans="1:19" ht="315.75">
      <c r="A607" s="282" t="s">
        <v>640</v>
      </c>
      <c r="B607" s="271" t="s">
        <v>31</v>
      </c>
      <c r="C607" s="487"/>
      <c r="D607" s="487"/>
      <c r="E607" s="482"/>
      <c r="F607" s="488"/>
      <c r="G607" s="482"/>
      <c r="H607" s="482"/>
      <c r="I607" s="482"/>
      <c r="J607" s="313" t="s">
        <v>655</v>
      </c>
      <c r="K607" s="259" t="s">
        <v>656</v>
      </c>
      <c r="L607" s="274">
        <v>1</v>
      </c>
      <c r="M607" s="261">
        <v>45231</v>
      </c>
      <c r="N607" s="261">
        <v>45504</v>
      </c>
      <c r="O607" s="275">
        <f t="shared" si="22"/>
        <v>39</v>
      </c>
      <c r="P607" s="332">
        <v>1</v>
      </c>
      <c r="Q607" s="287" t="s">
        <v>785</v>
      </c>
      <c r="R607" s="94">
        <f t="shared" si="21"/>
        <v>1</v>
      </c>
      <c r="S607" s="277" t="str">
        <f t="array" aca="1" ref="S607" ca="1">IF(ISNUMBER(R607),IF(R607=100%,"CUMPLIDA",IF(AND(ISNUMBER(N607),ISNUMBER(INDIRECT("FECHA_"&amp;$B607,1))), IF(N607&lt;=INDIRECT("FECHA_"&amp;$B607,1),"INCUMPLIDA","PROCESO"), "VERIFICAR FECHA")),"SIN VALOR AVANCE")</f>
        <v>CUMPLIDA</v>
      </c>
    </row>
    <row r="608" spans="1:19" ht="135.75">
      <c r="A608" s="282" t="s">
        <v>640</v>
      </c>
      <c r="B608" s="271" t="s">
        <v>31</v>
      </c>
      <c r="C608" s="487"/>
      <c r="D608" s="487"/>
      <c r="E608" s="482"/>
      <c r="F608" s="488"/>
      <c r="G608" s="482"/>
      <c r="H608" s="482"/>
      <c r="I608" s="260" t="s">
        <v>62</v>
      </c>
      <c r="J608" s="259" t="s">
        <v>63</v>
      </c>
      <c r="K608" s="259" t="s">
        <v>64</v>
      </c>
      <c r="L608" s="280">
        <v>1</v>
      </c>
      <c r="M608" s="281">
        <v>45323</v>
      </c>
      <c r="N608" s="281">
        <v>45747</v>
      </c>
      <c r="O608" s="275">
        <f t="shared" si="22"/>
        <v>60.571428571428569</v>
      </c>
      <c r="P608" s="332">
        <v>1</v>
      </c>
      <c r="Q608" s="287" t="s">
        <v>749</v>
      </c>
      <c r="R608" s="94">
        <f t="shared" si="21"/>
        <v>1</v>
      </c>
      <c r="S608" s="277" t="str">
        <f t="array" aca="1" ref="S608" ca="1">IF(ISNUMBER(R608),IF(R608=100%,"CUMPLIDA",IF(AND(ISNUMBER(N608),ISNUMBER(INDIRECT("FECHA_"&amp;$B608,1))), IF(N608&lt;=INDIRECT("FECHA_"&amp;$B608,1),"INCUMPLIDA","PROCESO"), "VERIFICAR FECHA")),"SIN VALOR AVANCE")</f>
        <v>CUMPLIDA</v>
      </c>
    </row>
    <row r="609" spans="1:19" ht="75.75">
      <c r="A609" s="282" t="s">
        <v>640</v>
      </c>
      <c r="B609" s="271" t="s">
        <v>31</v>
      </c>
      <c r="C609" s="487"/>
      <c r="D609" s="487"/>
      <c r="E609" s="482"/>
      <c r="F609" s="488"/>
      <c r="G609" s="482"/>
      <c r="H609" s="482"/>
      <c r="I609" s="260" t="s">
        <v>66</v>
      </c>
      <c r="J609" s="259" t="s">
        <v>66</v>
      </c>
      <c r="K609" s="259" t="s">
        <v>67</v>
      </c>
      <c r="L609" s="280">
        <v>1</v>
      </c>
      <c r="M609" s="281">
        <v>45323</v>
      </c>
      <c r="N609" s="281">
        <v>45747</v>
      </c>
      <c r="O609" s="275">
        <f t="shared" si="22"/>
        <v>60.571428571428569</v>
      </c>
      <c r="P609" s="332">
        <v>1</v>
      </c>
      <c r="Q609" s="287" t="s">
        <v>845</v>
      </c>
      <c r="R609" s="94">
        <f t="shared" si="21"/>
        <v>1</v>
      </c>
      <c r="S609" s="277" t="str">
        <f t="array" aca="1" ref="S609" ca="1">IF(ISNUMBER(R609),IF(R609=100%,"CUMPLIDA",IF(AND(ISNUMBER(N609),ISNUMBER(INDIRECT("FECHA_"&amp;$B609,1))), IF(N609&lt;=INDIRECT("FECHA_"&amp;$B609,1),"INCUMPLIDA","PROCESO"), "VERIFICAR FECHA")),"SIN VALOR AVANCE")</f>
        <v>CUMPLIDA</v>
      </c>
    </row>
    <row r="610" spans="1:19" ht="75.75">
      <c r="A610" s="282" t="s">
        <v>640</v>
      </c>
      <c r="B610" s="271" t="s">
        <v>31</v>
      </c>
      <c r="C610" s="487"/>
      <c r="D610" s="487"/>
      <c r="E610" s="482"/>
      <c r="F610" s="488"/>
      <c r="G610" s="482"/>
      <c r="H610" s="482"/>
      <c r="I610" s="260" t="s">
        <v>166</v>
      </c>
      <c r="J610" s="259" t="s">
        <v>167</v>
      </c>
      <c r="K610" s="259" t="s">
        <v>168</v>
      </c>
      <c r="L610" s="280">
        <v>1</v>
      </c>
      <c r="M610" s="281">
        <v>45231</v>
      </c>
      <c r="N610" s="281">
        <v>45747</v>
      </c>
      <c r="O610" s="275">
        <f t="shared" si="22"/>
        <v>73.714285714285708</v>
      </c>
      <c r="P610" s="332">
        <v>1</v>
      </c>
      <c r="Q610" s="287" t="s">
        <v>845</v>
      </c>
      <c r="R610" s="94">
        <f t="shared" si="21"/>
        <v>1</v>
      </c>
      <c r="S610" s="277" t="str">
        <f t="array" aca="1" ref="S610" ca="1">IF(ISNUMBER(R610),IF(R610=100%,"CUMPLIDA",IF(AND(ISNUMBER(N610),ISNUMBER(INDIRECT("FECHA_"&amp;$B610,1))), IF(N610&lt;=INDIRECT("FECHA_"&amp;$B610,1),"INCUMPLIDA","PROCESO"), "VERIFICAR FECHA")),"SIN VALOR AVANCE")</f>
        <v>CUMPLIDA</v>
      </c>
    </row>
    <row r="611" spans="1:19" ht="135.75">
      <c r="A611" s="282" t="s">
        <v>640</v>
      </c>
      <c r="B611" s="271" t="s">
        <v>31</v>
      </c>
      <c r="C611" s="487"/>
      <c r="D611" s="487"/>
      <c r="E611" s="482"/>
      <c r="F611" s="488"/>
      <c r="G611" s="482"/>
      <c r="H611" s="482"/>
      <c r="I611" s="260" t="s">
        <v>69</v>
      </c>
      <c r="J611" s="259" t="s">
        <v>69</v>
      </c>
      <c r="K611" s="259" t="s">
        <v>176</v>
      </c>
      <c r="L611" s="280">
        <v>1</v>
      </c>
      <c r="M611" s="281">
        <v>45323</v>
      </c>
      <c r="N611" s="281">
        <v>45747</v>
      </c>
      <c r="O611" s="275">
        <f t="shared" si="22"/>
        <v>60.571428571428569</v>
      </c>
      <c r="P611" s="332">
        <v>1</v>
      </c>
      <c r="Q611" s="287" t="s">
        <v>749</v>
      </c>
      <c r="R611" s="94">
        <f t="shared" si="21"/>
        <v>1</v>
      </c>
      <c r="S611" s="277" t="str">
        <f t="array" aca="1" ref="S611" ca="1">IF(ISNUMBER(R611),IF(R611=100%,"CUMPLIDA",IF(AND(ISNUMBER(N611),ISNUMBER(INDIRECT("FECHA_"&amp;$B611,1))), IF(N611&lt;=INDIRECT("FECHA_"&amp;$B611,1),"INCUMPLIDA","PROCESO"), "VERIFICAR FECHA")),"SIN VALOR AVANCE")</f>
        <v>CUMPLIDA</v>
      </c>
    </row>
    <row r="612" spans="1:19" ht="75.75">
      <c r="A612" s="282" t="s">
        <v>640</v>
      </c>
      <c r="B612" s="271" t="s">
        <v>31</v>
      </c>
      <c r="C612" s="487"/>
      <c r="D612" s="487"/>
      <c r="E612" s="482"/>
      <c r="F612" s="488"/>
      <c r="G612" s="482"/>
      <c r="H612" s="482"/>
      <c r="I612" s="260" t="s">
        <v>751</v>
      </c>
      <c r="J612" s="259" t="s">
        <v>751</v>
      </c>
      <c r="K612" s="259" t="s">
        <v>72</v>
      </c>
      <c r="L612" s="280">
        <v>1</v>
      </c>
      <c r="M612" s="281">
        <v>45231</v>
      </c>
      <c r="N612" s="281">
        <v>45747</v>
      </c>
      <c r="O612" s="275">
        <f t="shared" si="22"/>
        <v>73.714285714285708</v>
      </c>
      <c r="P612" s="332">
        <v>1</v>
      </c>
      <c r="Q612" s="287" t="s">
        <v>845</v>
      </c>
      <c r="R612" s="94">
        <f t="shared" si="21"/>
        <v>1</v>
      </c>
      <c r="S612" s="277" t="str">
        <f t="array" aca="1" ref="S612" ca="1">IF(ISNUMBER(R612),IF(R612=100%,"CUMPLIDA",IF(AND(ISNUMBER(N612),ISNUMBER(INDIRECT("FECHA_"&amp;$B612,1))), IF(N612&lt;=INDIRECT("FECHA_"&amp;$B612,1),"INCUMPLIDA","PROCESO"), "VERIFICAR FECHA")),"SIN VALOR AVANCE")</f>
        <v>CUMPLIDA</v>
      </c>
    </row>
    <row r="613" spans="1:19" ht="225.75">
      <c r="A613" s="282" t="s">
        <v>640</v>
      </c>
      <c r="B613" s="271" t="s">
        <v>31</v>
      </c>
      <c r="C613" s="487"/>
      <c r="D613" s="487"/>
      <c r="E613" s="482"/>
      <c r="F613" s="488"/>
      <c r="G613" s="482"/>
      <c r="H613" s="482"/>
      <c r="I613" s="260" t="s">
        <v>752</v>
      </c>
      <c r="J613" s="259" t="s">
        <v>752</v>
      </c>
      <c r="K613" s="259" t="s">
        <v>659</v>
      </c>
      <c r="L613" s="280">
        <v>1</v>
      </c>
      <c r="M613" s="281">
        <v>45231</v>
      </c>
      <c r="N613" s="281">
        <v>45808</v>
      </c>
      <c r="O613" s="275">
        <f t="shared" si="22"/>
        <v>82.428571428571431</v>
      </c>
      <c r="P613" s="332">
        <v>1</v>
      </c>
      <c r="Q613" s="287" t="s">
        <v>794</v>
      </c>
      <c r="R613" s="94">
        <f t="shared" si="21"/>
        <v>1</v>
      </c>
      <c r="S613" s="277" t="str">
        <f t="array" aca="1" ref="S613" ca="1">IF(ISNUMBER(R613),IF(R613=100%,"CUMPLIDA",IF(AND(ISNUMBER(N613),ISNUMBER(INDIRECT("FECHA_"&amp;$B613,1))), IF(N613&lt;=INDIRECT("FECHA_"&amp;$B613,1),"INCUMPLIDA","PROCESO"), "VERIFICAR FECHA")),"SIN VALOR AVANCE")</f>
        <v>CUMPLIDA</v>
      </c>
    </row>
    <row r="614" spans="1:19" ht="180.75">
      <c r="A614" s="282" t="s">
        <v>640</v>
      </c>
      <c r="B614" s="271" t="s">
        <v>31</v>
      </c>
      <c r="C614" s="487"/>
      <c r="D614" s="487"/>
      <c r="E614" s="482"/>
      <c r="F614" s="488"/>
      <c r="G614" s="482"/>
      <c r="H614" s="482"/>
      <c r="I614" s="260" t="s">
        <v>75</v>
      </c>
      <c r="J614" s="259" t="s">
        <v>76</v>
      </c>
      <c r="K614" s="259" t="s">
        <v>77</v>
      </c>
      <c r="L614" s="280">
        <v>12</v>
      </c>
      <c r="M614" s="281">
        <v>46024</v>
      </c>
      <c r="N614" s="281">
        <v>47118</v>
      </c>
      <c r="O614" s="275">
        <f t="shared" si="22"/>
        <v>156.28571428571428</v>
      </c>
      <c r="P614" s="332">
        <v>0</v>
      </c>
      <c r="Q614" s="287" t="s">
        <v>948</v>
      </c>
      <c r="R614" s="94">
        <f t="shared" si="21"/>
        <v>0</v>
      </c>
      <c r="S614" s="277" t="str">
        <f t="array" aca="1" ref="S614" ca="1">IF(ISNUMBER(R614),IF(R614=100%,"CUMPLIDA",IF(AND(ISNUMBER(N614),ISNUMBER(INDIRECT("FECHA_"&amp;$B614,1))), IF(N614&lt;=INDIRECT("FECHA_"&amp;$B614,1),"INCUMPLIDA","PROCESO"), "VERIFICAR FECHA")),"SIN VALOR AVANCE")</f>
        <v>PROCESO</v>
      </c>
    </row>
    <row r="615" spans="1:19" ht="135.75">
      <c r="A615" s="282" t="s">
        <v>640</v>
      </c>
      <c r="B615" s="271" t="s">
        <v>31</v>
      </c>
      <c r="C615" s="487"/>
      <c r="D615" s="487"/>
      <c r="E615" s="482"/>
      <c r="F615" s="488"/>
      <c r="G615" s="482"/>
      <c r="H615" s="482"/>
      <c r="I615" s="260" t="s">
        <v>79</v>
      </c>
      <c r="J615" s="259" t="s">
        <v>80</v>
      </c>
      <c r="K615" s="259" t="s">
        <v>81</v>
      </c>
      <c r="L615" s="280">
        <v>1</v>
      </c>
      <c r="M615" s="281">
        <v>46024</v>
      </c>
      <c r="N615" s="281">
        <v>47118</v>
      </c>
      <c r="O615" s="275">
        <f t="shared" si="22"/>
        <v>156.28571428571428</v>
      </c>
      <c r="P615" s="332">
        <v>0</v>
      </c>
      <c r="Q615" s="287" t="s">
        <v>749</v>
      </c>
      <c r="R615" s="94">
        <f t="shared" si="21"/>
        <v>0</v>
      </c>
      <c r="S615" s="277" t="str">
        <f t="array" aca="1" ref="S615" ca="1">IF(ISNUMBER(R615),IF(R615=100%,"CUMPLIDA",IF(AND(ISNUMBER(N615),ISNUMBER(INDIRECT("FECHA_"&amp;$B615,1))), IF(N615&lt;=INDIRECT("FECHA_"&amp;$B615,1),"INCUMPLIDA","PROCESO"), "VERIFICAR FECHA")),"SIN VALOR AVANCE")</f>
        <v>PROCESO</v>
      </c>
    </row>
    <row r="616" spans="1:19" ht="285.75">
      <c r="A616" s="282" t="s">
        <v>640</v>
      </c>
      <c r="B616" s="271" t="s">
        <v>31</v>
      </c>
      <c r="C616" s="487"/>
      <c r="D616" s="487"/>
      <c r="E616" s="482"/>
      <c r="F616" s="488"/>
      <c r="G616" s="482"/>
      <c r="H616" s="482"/>
      <c r="I616" s="260" t="s">
        <v>82</v>
      </c>
      <c r="J616" s="259" t="s">
        <v>83</v>
      </c>
      <c r="K616" s="259" t="s">
        <v>84</v>
      </c>
      <c r="L616" s="280">
        <v>2</v>
      </c>
      <c r="M616" s="281">
        <v>46024</v>
      </c>
      <c r="N616" s="281">
        <v>47118</v>
      </c>
      <c r="O616" s="275">
        <f t="shared" si="22"/>
        <v>156.28571428571428</v>
      </c>
      <c r="P616" s="332">
        <v>0</v>
      </c>
      <c r="Q616" s="287" t="s">
        <v>766</v>
      </c>
      <c r="R616" s="94">
        <f t="shared" ref="R616:R679" si="23">P616/L616</f>
        <v>0</v>
      </c>
      <c r="S616" s="277" t="str">
        <f t="array" aca="1" ref="S616" ca="1">IF(ISNUMBER(R616),IF(R616=100%,"CUMPLIDA",IF(AND(ISNUMBER(N616),ISNUMBER(INDIRECT("FECHA_"&amp;$B616,1))), IF(N616&lt;=INDIRECT("FECHA_"&amp;$B616,1),"INCUMPLIDA","PROCESO"), "VERIFICAR FECHA")),"SIN VALOR AVANCE")</f>
        <v>PROCESO</v>
      </c>
    </row>
    <row r="617" spans="1:19" ht="150.75">
      <c r="A617" s="282" t="s">
        <v>640</v>
      </c>
      <c r="B617" s="271" t="s">
        <v>31</v>
      </c>
      <c r="C617" s="487" t="s">
        <v>949</v>
      </c>
      <c r="D617" s="487" t="s">
        <v>815</v>
      </c>
      <c r="E617" s="482" t="s">
        <v>950</v>
      </c>
      <c r="F617" s="488"/>
      <c r="G617" s="482"/>
      <c r="H617" s="482" t="s">
        <v>951</v>
      </c>
      <c r="I617" s="482" t="s">
        <v>952</v>
      </c>
      <c r="J617" s="313" t="s">
        <v>646</v>
      </c>
      <c r="K617" s="259" t="s">
        <v>647</v>
      </c>
      <c r="L617" s="274">
        <v>1</v>
      </c>
      <c r="M617" s="261">
        <v>44013</v>
      </c>
      <c r="N617" s="261">
        <v>44042</v>
      </c>
      <c r="O617" s="275">
        <f t="shared" ref="O617:O680" si="24">(N617-M617)/7</f>
        <v>4.1428571428571432</v>
      </c>
      <c r="P617" s="332">
        <v>1</v>
      </c>
      <c r="Q617" s="259" t="s">
        <v>953</v>
      </c>
      <c r="R617" s="94">
        <f t="shared" si="23"/>
        <v>1</v>
      </c>
      <c r="S617" s="277" t="str">
        <f t="array" aca="1" ref="S617" ca="1">IF(ISNUMBER(R617),IF(R617=100%,"CUMPLIDA",IF(AND(ISNUMBER(N617),ISNUMBER(INDIRECT("FECHA_"&amp;$B617,1))), IF(N617&lt;=INDIRECT("FECHA_"&amp;$B617,1),"INCUMPLIDA","PROCESO"), "VERIFICAR FECHA")),"SIN VALOR AVANCE")</f>
        <v>CUMPLIDA</v>
      </c>
    </row>
    <row r="618" spans="1:19" ht="195.75">
      <c r="A618" s="282" t="s">
        <v>640</v>
      </c>
      <c r="B618" s="271" t="s">
        <v>31</v>
      </c>
      <c r="C618" s="487"/>
      <c r="D618" s="487"/>
      <c r="E618" s="482"/>
      <c r="F618" s="488"/>
      <c r="G618" s="482"/>
      <c r="H618" s="482"/>
      <c r="I618" s="482"/>
      <c r="J618" s="313" t="s">
        <v>649</v>
      </c>
      <c r="K618" s="259" t="s">
        <v>650</v>
      </c>
      <c r="L618" s="274">
        <v>1</v>
      </c>
      <c r="M618" s="261">
        <v>44044</v>
      </c>
      <c r="N618" s="261">
        <v>44196</v>
      </c>
      <c r="O618" s="275">
        <f t="shared" si="24"/>
        <v>21.714285714285715</v>
      </c>
      <c r="P618" s="332">
        <v>1</v>
      </c>
      <c r="Q618" s="259" t="s">
        <v>954</v>
      </c>
      <c r="R618" s="94">
        <f t="shared" si="23"/>
        <v>1</v>
      </c>
      <c r="S618" s="277" t="str">
        <f t="array" aca="1" ref="S618" ca="1">IF(ISNUMBER(R618),IF(R618=100%,"CUMPLIDA",IF(AND(ISNUMBER(N618),ISNUMBER(INDIRECT("FECHA_"&amp;$B618,1))), IF(N618&lt;=INDIRECT("FECHA_"&amp;$B618,1),"INCUMPLIDA","PROCESO"), "VERIFICAR FECHA")),"SIN VALOR AVANCE")</f>
        <v>CUMPLIDA</v>
      </c>
    </row>
    <row r="619" spans="1:19" ht="75.75">
      <c r="A619" s="282" t="s">
        <v>640</v>
      </c>
      <c r="B619" s="271" t="s">
        <v>31</v>
      </c>
      <c r="C619" s="487"/>
      <c r="D619" s="487"/>
      <c r="E619" s="482"/>
      <c r="F619" s="488"/>
      <c r="G619" s="482"/>
      <c r="H619" s="482"/>
      <c r="I619" s="482"/>
      <c r="J619" s="313" t="s">
        <v>652</v>
      </c>
      <c r="K619" s="259" t="s">
        <v>653</v>
      </c>
      <c r="L619" s="274">
        <v>1</v>
      </c>
      <c r="M619" s="261">
        <v>45231</v>
      </c>
      <c r="N619" s="261">
        <v>45504</v>
      </c>
      <c r="O619" s="275">
        <f t="shared" si="24"/>
        <v>39</v>
      </c>
      <c r="P619" s="332">
        <v>1</v>
      </c>
      <c r="Q619" s="287" t="s">
        <v>747</v>
      </c>
      <c r="R619" s="94">
        <f t="shared" si="23"/>
        <v>1</v>
      </c>
      <c r="S619" s="277" t="str">
        <f t="array" aca="1" ref="S619" ca="1">IF(ISNUMBER(R619),IF(R619=100%,"CUMPLIDA",IF(AND(ISNUMBER(N619),ISNUMBER(INDIRECT("FECHA_"&amp;$B619,1))), IF(N619&lt;=INDIRECT("FECHA_"&amp;$B619,1),"INCUMPLIDA","PROCESO"), "VERIFICAR FECHA")),"SIN VALOR AVANCE")</f>
        <v>CUMPLIDA</v>
      </c>
    </row>
    <row r="620" spans="1:19" ht="315.75">
      <c r="A620" s="282" t="s">
        <v>640</v>
      </c>
      <c r="B620" s="271" t="s">
        <v>31</v>
      </c>
      <c r="C620" s="487"/>
      <c r="D620" s="487"/>
      <c r="E620" s="482"/>
      <c r="F620" s="488"/>
      <c r="G620" s="482"/>
      <c r="H620" s="482"/>
      <c r="I620" s="482"/>
      <c r="J620" s="313" t="s">
        <v>655</v>
      </c>
      <c r="K620" s="259" t="s">
        <v>656</v>
      </c>
      <c r="L620" s="274">
        <v>1</v>
      </c>
      <c r="M620" s="261">
        <v>45231</v>
      </c>
      <c r="N620" s="261">
        <v>45504</v>
      </c>
      <c r="O620" s="275">
        <f t="shared" si="24"/>
        <v>39</v>
      </c>
      <c r="P620" s="332">
        <v>1</v>
      </c>
      <c r="Q620" s="287" t="s">
        <v>785</v>
      </c>
      <c r="R620" s="94">
        <f t="shared" si="23"/>
        <v>1</v>
      </c>
      <c r="S620" s="277" t="str">
        <f t="array" aca="1" ref="S620" ca="1">IF(ISNUMBER(R620),IF(R620=100%,"CUMPLIDA",IF(AND(ISNUMBER(N620),ISNUMBER(INDIRECT("FECHA_"&amp;$B620,1))), IF(N620&lt;=INDIRECT("FECHA_"&amp;$B620,1),"INCUMPLIDA","PROCESO"), "VERIFICAR FECHA")),"SIN VALOR AVANCE")</f>
        <v>CUMPLIDA</v>
      </c>
    </row>
    <row r="621" spans="1:19" ht="150.75">
      <c r="A621" s="282" t="s">
        <v>640</v>
      </c>
      <c r="B621" s="271" t="s">
        <v>31</v>
      </c>
      <c r="C621" s="487"/>
      <c r="D621" s="487"/>
      <c r="E621" s="482"/>
      <c r="F621" s="488"/>
      <c r="G621" s="482"/>
      <c r="H621" s="482"/>
      <c r="I621" s="260" t="s">
        <v>62</v>
      </c>
      <c r="J621" s="259" t="s">
        <v>63</v>
      </c>
      <c r="K621" s="259" t="s">
        <v>64</v>
      </c>
      <c r="L621" s="280">
        <v>1</v>
      </c>
      <c r="M621" s="281">
        <v>45323</v>
      </c>
      <c r="N621" s="281">
        <v>45747</v>
      </c>
      <c r="O621" s="275">
        <f t="shared" si="24"/>
        <v>60.571428571428569</v>
      </c>
      <c r="P621" s="332">
        <v>1</v>
      </c>
      <c r="Q621" s="287" t="s">
        <v>844</v>
      </c>
      <c r="R621" s="94">
        <f t="shared" si="23"/>
        <v>1</v>
      </c>
      <c r="S621" s="277" t="str">
        <f t="array" aca="1" ref="S621" ca="1">IF(ISNUMBER(R621),IF(R621=100%,"CUMPLIDA",IF(AND(ISNUMBER(N621),ISNUMBER(INDIRECT("FECHA_"&amp;$B621,1))), IF(N621&lt;=INDIRECT("FECHA_"&amp;$B621,1),"INCUMPLIDA","PROCESO"), "VERIFICAR FECHA")),"SIN VALOR AVANCE")</f>
        <v>CUMPLIDA</v>
      </c>
    </row>
    <row r="622" spans="1:19" ht="75.75">
      <c r="A622" s="282" t="s">
        <v>640</v>
      </c>
      <c r="B622" s="271" t="s">
        <v>31</v>
      </c>
      <c r="C622" s="487"/>
      <c r="D622" s="487"/>
      <c r="E622" s="482"/>
      <c r="F622" s="488"/>
      <c r="G622" s="482"/>
      <c r="H622" s="482"/>
      <c r="I622" s="260" t="s">
        <v>66</v>
      </c>
      <c r="J622" s="259" t="s">
        <v>66</v>
      </c>
      <c r="K622" s="259" t="s">
        <v>67</v>
      </c>
      <c r="L622" s="280">
        <v>1</v>
      </c>
      <c r="M622" s="281">
        <v>45323</v>
      </c>
      <c r="N622" s="281">
        <v>45747</v>
      </c>
      <c r="O622" s="275">
        <f t="shared" si="24"/>
        <v>60.571428571428569</v>
      </c>
      <c r="P622" s="332">
        <v>1</v>
      </c>
      <c r="Q622" s="287" t="s">
        <v>845</v>
      </c>
      <c r="R622" s="94">
        <f t="shared" si="23"/>
        <v>1</v>
      </c>
      <c r="S622" s="277" t="str">
        <f t="array" aca="1" ref="S622" ca="1">IF(ISNUMBER(R622),IF(R622=100%,"CUMPLIDA",IF(AND(ISNUMBER(N622),ISNUMBER(INDIRECT("FECHA_"&amp;$B622,1))), IF(N622&lt;=INDIRECT("FECHA_"&amp;$B622,1),"INCUMPLIDA","PROCESO"), "VERIFICAR FECHA")),"SIN VALOR AVANCE")</f>
        <v>CUMPLIDA</v>
      </c>
    </row>
    <row r="623" spans="1:19" ht="75.75">
      <c r="A623" s="282" t="s">
        <v>640</v>
      </c>
      <c r="B623" s="271" t="s">
        <v>31</v>
      </c>
      <c r="C623" s="487"/>
      <c r="D623" s="487"/>
      <c r="E623" s="482"/>
      <c r="F623" s="488"/>
      <c r="G623" s="482"/>
      <c r="H623" s="482"/>
      <c r="I623" s="260" t="s">
        <v>166</v>
      </c>
      <c r="J623" s="259" t="s">
        <v>167</v>
      </c>
      <c r="K623" s="259" t="s">
        <v>168</v>
      </c>
      <c r="L623" s="280">
        <v>1</v>
      </c>
      <c r="M623" s="281">
        <v>45231</v>
      </c>
      <c r="N623" s="281">
        <v>45747</v>
      </c>
      <c r="O623" s="275">
        <f t="shared" si="24"/>
        <v>73.714285714285708</v>
      </c>
      <c r="P623" s="332">
        <v>1</v>
      </c>
      <c r="Q623" s="287" t="s">
        <v>845</v>
      </c>
      <c r="R623" s="94">
        <f t="shared" si="23"/>
        <v>1</v>
      </c>
      <c r="S623" s="277" t="str">
        <f t="array" aca="1" ref="S623" ca="1">IF(ISNUMBER(R623),IF(R623=100%,"CUMPLIDA",IF(AND(ISNUMBER(N623),ISNUMBER(INDIRECT("FECHA_"&amp;$B623,1))), IF(N623&lt;=INDIRECT("FECHA_"&amp;$B623,1),"INCUMPLIDA","PROCESO"), "VERIFICAR FECHA")),"SIN VALOR AVANCE")</f>
        <v>CUMPLIDA</v>
      </c>
    </row>
    <row r="624" spans="1:19" ht="150.75">
      <c r="A624" s="282" t="s">
        <v>640</v>
      </c>
      <c r="B624" s="271" t="s">
        <v>31</v>
      </c>
      <c r="C624" s="487"/>
      <c r="D624" s="487"/>
      <c r="E624" s="482"/>
      <c r="F624" s="488"/>
      <c r="G624" s="482"/>
      <c r="H624" s="482"/>
      <c r="I624" s="260" t="s">
        <v>69</v>
      </c>
      <c r="J624" s="259" t="s">
        <v>69</v>
      </c>
      <c r="K624" s="259" t="s">
        <v>176</v>
      </c>
      <c r="L624" s="280">
        <v>1</v>
      </c>
      <c r="M624" s="281">
        <v>45323</v>
      </c>
      <c r="N624" s="281">
        <v>45747</v>
      </c>
      <c r="O624" s="275">
        <f t="shared" si="24"/>
        <v>60.571428571428569</v>
      </c>
      <c r="P624" s="332">
        <v>1</v>
      </c>
      <c r="Q624" s="287" t="s">
        <v>844</v>
      </c>
      <c r="R624" s="94">
        <f t="shared" si="23"/>
        <v>1</v>
      </c>
      <c r="S624" s="277" t="str">
        <f t="array" aca="1" ref="S624" ca="1">IF(ISNUMBER(R624),IF(R624=100%,"CUMPLIDA",IF(AND(ISNUMBER(N624),ISNUMBER(INDIRECT("FECHA_"&amp;$B624,1))), IF(N624&lt;=INDIRECT("FECHA_"&amp;$B624,1),"INCUMPLIDA","PROCESO"), "VERIFICAR FECHA")),"SIN VALOR AVANCE")</f>
        <v>CUMPLIDA</v>
      </c>
    </row>
    <row r="625" spans="1:19" ht="75.75">
      <c r="A625" s="282" t="s">
        <v>640</v>
      </c>
      <c r="B625" s="271" t="s">
        <v>31</v>
      </c>
      <c r="C625" s="487"/>
      <c r="D625" s="487"/>
      <c r="E625" s="482"/>
      <c r="F625" s="488"/>
      <c r="G625" s="482"/>
      <c r="H625" s="482"/>
      <c r="I625" s="260" t="s">
        <v>751</v>
      </c>
      <c r="J625" s="259" t="s">
        <v>751</v>
      </c>
      <c r="K625" s="259" t="s">
        <v>72</v>
      </c>
      <c r="L625" s="280">
        <v>1</v>
      </c>
      <c r="M625" s="281">
        <v>45231</v>
      </c>
      <c r="N625" s="281">
        <v>45747</v>
      </c>
      <c r="O625" s="275">
        <f t="shared" si="24"/>
        <v>73.714285714285708</v>
      </c>
      <c r="P625" s="332">
        <v>1</v>
      </c>
      <c r="Q625" s="287" t="s">
        <v>845</v>
      </c>
      <c r="R625" s="94">
        <f t="shared" si="23"/>
        <v>1</v>
      </c>
      <c r="S625" s="277" t="str">
        <f t="array" aca="1" ref="S625" ca="1">IF(ISNUMBER(R625),IF(R625=100%,"CUMPLIDA",IF(AND(ISNUMBER(N625),ISNUMBER(INDIRECT("FECHA_"&amp;$B625,1))), IF(N625&lt;=INDIRECT("FECHA_"&amp;$B625,1),"INCUMPLIDA","PROCESO"), "VERIFICAR FECHA")),"SIN VALOR AVANCE")</f>
        <v>CUMPLIDA</v>
      </c>
    </row>
    <row r="626" spans="1:19" ht="210.75">
      <c r="A626" s="282" t="s">
        <v>640</v>
      </c>
      <c r="B626" s="271" t="s">
        <v>31</v>
      </c>
      <c r="C626" s="487"/>
      <c r="D626" s="487"/>
      <c r="E626" s="482"/>
      <c r="F626" s="488"/>
      <c r="G626" s="482"/>
      <c r="H626" s="482"/>
      <c r="I626" s="260" t="s">
        <v>752</v>
      </c>
      <c r="J626" s="259" t="s">
        <v>752</v>
      </c>
      <c r="K626" s="259" t="s">
        <v>659</v>
      </c>
      <c r="L626" s="280">
        <v>1</v>
      </c>
      <c r="M626" s="281">
        <v>45231</v>
      </c>
      <c r="N626" s="281">
        <v>45808</v>
      </c>
      <c r="O626" s="275">
        <f t="shared" si="24"/>
        <v>82.428571428571431</v>
      </c>
      <c r="P626" s="332">
        <v>1</v>
      </c>
      <c r="Q626" s="287" t="s">
        <v>955</v>
      </c>
      <c r="R626" s="94">
        <f t="shared" si="23"/>
        <v>1</v>
      </c>
      <c r="S626" s="277" t="str">
        <f t="array" aca="1" ref="S626" ca="1">IF(ISNUMBER(R626),IF(R626=100%,"CUMPLIDA",IF(AND(ISNUMBER(N626),ISNUMBER(INDIRECT("FECHA_"&amp;$B626,1))), IF(N626&lt;=INDIRECT("FECHA_"&amp;$B626,1),"INCUMPLIDA","PROCESO"), "VERIFICAR FECHA")),"SIN VALOR AVANCE")</f>
        <v>CUMPLIDA</v>
      </c>
    </row>
    <row r="627" spans="1:19" ht="180.75">
      <c r="A627" s="282" t="s">
        <v>640</v>
      </c>
      <c r="B627" s="271" t="s">
        <v>31</v>
      </c>
      <c r="C627" s="487"/>
      <c r="D627" s="487"/>
      <c r="E627" s="482"/>
      <c r="F627" s="488"/>
      <c r="G627" s="482"/>
      <c r="H627" s="482"/>
      <c r="I627" s="260" t="s">
        <v>75</v>
      </c>
      <c r="J627" s="259" t="s">
        <v>76</v>
      </c>
      <c r="K627" s="259" t="s">
        <v>77</v>
      </c>
      <c r="L627" s="280">
        <v>10</v>
      </c>
      <c r="M627" s="281">
        <v>45809</v>
      </c>
      <c r="N627" s="281">
        <v>46568</v>
      </c>
      <c r="O627" s="275">
        <f t="shared" si="24"/>
        <v>108.42857142857143</v>
      </c>
      <c r="P627" s="332">
        <v>0</v>
      </c>
      <c r="Q627" s="287" t="s">
        <v>788</v>
      </c>
      <c r="R627" s="94">
        <f t="shared" si="23"/>
        <v>0</v>
      </c>
      <c r="S627" s="277" t="str">
        <f t="array" aca="1" ref="S627" ca="1">IF(ISNUMBER(R627),IF(R627=100%,"CUMPLIDA",IF(AND(ISNUMBER(N627),ISNUMBER(INDIRECT("FECHA_"&amp;$B627,1))), IF(N627&lt;=INDIRECT("FECHA_"&amp;$B627,1),"INCUMPLIDA","PROCESO"), "VERIFICAR FECHA")),"SIN VALOR AVANCE")</f>
        <v>PROCESO</v>
      </c>
    </row>
    <row r="628" spans="1:19" ht="165.75">
      <c r="A628" s="282" t="s">
        <v>640</v>
      </c>
      <c r="B628" s="271" t="s">
        <v>31</v>
      </c>
      <c r="C628" s="487"/>
      <c r="D628" s="487"/>
      <c r="E628" s="482"/>
      <c r="F628" s="488"/>
      <c r="G628" s="482"/>
      <c r="H628" s="482"/>
      <c r="I628" s="260" t="s">
        <v>79</v>
      </c>
      <c r="J628" s="259" t="s">
        <v>80</v>
      </c>
      <c r="K628" s="259" t="s">
        <v>81</v>
      </c>
      <c r="L628" s="280">
        <v>1</v>
      </c>
      <c r="M628" s="281">
        <v>45809</v>
      </c>
      <c r="N628" s="281">
        <v>46568</v>
      </c>
      <c r="O628" s="275">
        <f t="shared" si="24"/>
        <v>108.42857142857143</v>
      </c>
      <c r="P628" s="332">
        <v>0</v>
      </c>
      <c r="Q628" s="287" t="s">
        <v>765</v>
      </c>
      <c r="R628" s="94">
        <f t="shared" si="23"/>
        <v>0</v>
      </c>
      <c r="S628" s="277" t="str">
        <f t="array" aca="1" ref="S628" ca="1">IF(ISNUMBER(R628),IF(R628=100%,"CUMPLIDA",IF(AND(ISNUMBER(N628),ISNUMBER(INDIRECT("FECHA_"&amp;$B628,1))), IF(N628&lt;=INDIRECT("FECHA_"&amp;$B628,1),"INCUMPLIDA","PROCESO"), "VERIFICAR FECHA")),"SIN VALOR AVANCE")</f>
        <v>PROCESO</v>
      </c>
    </row>
    <row r="629" spans="1:19" ht="315.75">
      <c r="A629" s="282" t="s">
        <v>640</v>
      </c>
      <c r="B629" s="271" t="s">
        <v>31</v>
      </c>
      <c r="C629" s="487"/>
      <c r="D629" s="487"/>
      <c r="E629" s="482"/>
      <c r="F629" s="488"/>
      <c r="G629" s="482"/>
      <c r="H629" s="482"/>
      <c r="I629" s="260" t="s">
        <v>82</v>
      </c>
      <c r="J629" s="259" t="s">
        <v>83</v>
      </c>
      <c r="K629" s="259" t="s">
        <v>84</v>
      </c>
      <c r="L629" s="280">
        <v>2</v>
      </c>
      <c r="M629" s="281">
        <v>45809</v>
      </c>
      <c r="N629" s="281">
        <v>46568</v>
      </c>
      <c r="O629" s="275">
        <f t="shared" si="24"/>
        <v>108.42857142857143</v>
      </c>
      <c r="P629" s="332">
        <v>0</v>
      </c>
      <c r="Q629" s="287" t="s">
        <v>755</v>
      </c>
      <c r="R629" s="94">
        <f t="shared" si="23"/>
        <v>0</v>
      </c>
      <c r="S629" s="277" t="str">
        <f t="array" aca="1" ref="S629" ca="1">IF(ISNUMBER(R629),IF(R629=100%,"CUMPLIDA",IF(AND(ISNUMBER(N629),ISNUMBER(INDIRECT("FECHA_"&amp;$B629,1))), IF(N629&lt;=INDIRECT("FECHA_"&amp;$B629,1),"INCUMPLIDA","PROCESO"), "VERIFICAR FECHA")),"SIN VALOR AVANCE")</f>
        <v>PROCESO</v>
      </c>
    </row>
    <row r="630" spans="1:19" ht="135.75">
      <c r="A630" s="282" t="s">
        <v>640</v>
      </c>
      <c r="B630" s="271" t="s">
        <v>31</v>
      </c>
      <c r="C630" s="487" t="s">
        <v>956</v>
      </c>
      <c r="D630" s="487" t="s">
        <v>742</v>
      </c>
      <c r="E630" s="482" t="s">
        <v>957</v>
      </c>
      <c r="F630" s="488"/>
      <c r="G630" s="482"/>
      <c r="H630" s="482" t="s">
        <v>958</v>
      </c>
      <c r="I630" s="482" t="s">
        <v>952</v>
      </c>
      <c r="J630" s="313" t="s">
        <v>646</v>
      </c>
      <c r="K630" s="259" t="s">
        <v>647</v>
      </c>
      <c r="L630" s="274">
        <v>1</v>
      </c>
      <c r="M630" s="261">
        <v>44013</v>
      </c>
      <c r="N630" s="261">
        <v>44042</v>
      </c>
      <c r="O630" s="275">
        <f t="shared" si="24"/>
        <v>4.1428571428571432</v>
      </c>
      <c r="P630" s="332">
        <v>1</v>
      </c>
      <c r="Q630" s="259" t="s">
        <v>959</v>
      </c>
      <c r="R630" s="94">
        <f t="shared" si="23"/>
        <v>1</v>
      </c>
      <c r="S630" s="277" t="str">
        <f t="array" aca="1" ref="S630" ca="1">IF(ISNUMBER(R630),IF(R630=100%,"CUMPLIDA",IF(AND(ISNUMBER(N630),ISNUMBER(INDIRECT("FECHA_"&amp;$B630,1))), IF(N630&lt;=INDIRECT("FECHA_"&amp;$B630,1),"INCUMPLIDA","PROCESO"), "VERIFICAR FECHA")),"SIN VALOR AVANCE")</f>
        <v>CUMPLIDA</v>
      </c>
    </row>
    <row r="631" spans="1:19" ht="195.75">
      <c r="A631" s="282" t="s">
        <v>640</v>
      </c>
      <c r="B631" s="271" t="s">
        <v>31</v>
      </c>
      <c r="C631" s="487"/>
      <c r="D631" s="487"/>
      <c r="E631" s="482"/>
      <c r="F631" s="488"/>
      <c r="G631" s="482"/>
      <c r="H631" s="482"/>
      <c r="I631" s="482"/>
      <c r="J631" s="313" t="s">
        <v>649</v>
      </c>
      <c r="K631" s="259" t="s">
        <v>650</v>
      </c>
      <c r="L631" s="274">
        <v>1</v>
      </c>
      <c r="M631" s="261">
        <v>44044</v>
      </c>
      <c r="N631" s="261">
        <v>44196</v>
      </c>
      <c r="O631" s="275">
        <f t="shared" si="24"/>
        <v>21.714285714285715</v>
      </c>
      <c r="P631" s="332">
        <v>1</v>
      </c>
      <c r="Q631" s="259" t="s">
        <v>960</v>
      </c>
      <c r="R631" s="94">
        <f t="shared" si="23"/>
        <v>1</v>
      </c>
      <c r="S631" s="277" t="str">
        <f t="array" aca="1" ref="S631" ca="1">IF(ISNUMBER(R631),IF(R631=100%,"CUMPLIDA",IF(AND(ISNUMBER(N631),ISNUMBER(INDIRECT("FECHA_"&amp;$B631,1))), IF(N631&lt;=INDIRECT("FECHA_"&amp;$B631,1),"INCUMPLIDA","PROCESO"), "VERIFICAR FECHA")),"SIN VALOR AVANCE")</f>
        <v>CUMPLIDA</v>
      </c>
    </row>
    <row r="632" spans="1:19" ht="75.75">
      <c r="A632" s="282" t="s">
        <v>640</v>
      </c>
      <c r="B632" s="271" t="s">
        <v>31</v>
      </c>
      <c r="C632" s="487"/>
      <c r="D632" s="487"/>
      <c r="E632" s="482"/>
      <c r="F632" s="488"/>
      <c r="G632" s="482"/>
      <c r="H632" s="482"/>
      <c r="I632" s="482"/>
      <c r="J632" s="313" t="s">
        <v>652</v>
      </c>
      <c r="K632" s="259" t="s">
        <v>653</v>
      </c>
      <c r="L632" s="274">
        <v>1</v>
      </c>
      <c r="M632" s="261">
        <v>45231</v>
      </c>
      <c r="N632" s="261">
        <v>45504</v>
      </c>
      <c r="O632" s="275">
        <f t="shared" si="24"/>
        <v>39</v>
      </c>
      <c r="P632" s="332">
        <v>1</v>
      </c>
      <c r="Q632" s="287" t="s">
        <v>747</v>
      </c>
      <c r="R632" s="94">
        <f t="shared" si="23"/>
        <v>1</v>
      </c>
      <c r="S632" s="277" t="str">
        <f t="array" aca="1" ref="S632" ca="1">IF(ISNUMBER(R632),IF(R632=100%,"CUMPLIDA",IF(AND(ISNUMBER(N632),ISNUMBER(INDIRECT("FECHA_"&amp;$B632,1))), IF(N632&lt;=INDIRECT("FECHA_"&amp;$B632,1),"INCUMPLIDA","PROCESO"), "VERIFICAR FECHA")),"SIN VALOR AVANCE")</f>
        <v>CUMPLIDA</v>
      </c>
    </row>
    <row r="633" spans="1:19" ht="315.75">
      <c r="A633" s="282" t="s">
        <v>640</v>
      </c>
      <c r="B633" s="271" t="s">
        <v>31</v>
      </c>
      <c r="C633" s="487"/>
      <c r="D633" s="487"/>
      <c r="E633" s="482"/>
      <c r="F633" s="488"/>
      <c r="G633" s="482"/>
      <c r="H633" s="482"/>
      <c r="I633" s="482"/>
      <c r="J633" s="313" t="s">
        <v>655</v>
      </c>
      <c r="K633" s="259" t="s">
        <v>656</v>
      </c>
      <c r="L633" s="274">
        <v>1</v>
      </c>
      <c r="M633" s="261">
        <v>45231</v>
      </c>
      <c r="N633" s="261">
        <v>45504</v>
      </c>
      <c r="O633" s="275">
        <f t="shared" si="24"/>
        <v>39</v>
      </c>
      <c r="P633" s="332">
        <v>1</v>
      </c>
      <c r="Q633" s="287" t="s">
        <v>785</v>
      </c>
      <c r="R633" s="94">
        <f t="shared" si="23"/>
        <v>1</v>
      </c>
      <c r="S633" s="277" t="str">
        <f t="array" aca="1" ref="S633" ca="1">IF(ISNUMBER(R633),IF(R633=100%,"CUMPLIDA",IF(AND(ISNUMBER(N633),ISNUMBER(INDIRECT("FECHA_"&amp;$B633,1))), IF(N633&lt;=INDIRECT("FECHA_"&amp;$B633,1),"INCUMPLIDA","PROCESO"), "VERIFICAR FECHA")),"SIN VALOR AVANCE")</f>
        <v>CUMPLIDA</v>
      </c>
    </row>
    <row r="634" spans="1:19" ht="135.75">
      <c r="A634" s="282" t="s">
        <v>640</v>
      </c>
      <c r="B634" s="271" t="s">
        <v>31</v>
      </c>
      <c r="C634" s="487"/>
      <c r="D634" s="487"/>
      <c r="E634" s="482"/>
      <c r="F634" s="488"/>
      <c r="G634" s="482"/>
      <c r="H634" s="482"/>
      <c r="I634" s="260" t="s">
        <v>62</v>
      </c>
      <c r="J634" s="259" t="s">
        <v>63</v>
      </c>
      <c r="K634" s="259" t="s">
        <v>64</v>
      </c>
      <c r="L634" s="280">
        <v>1</v>
      </c>
      <c r="M634" s="281">
        <v>45323</v>
      </c>
      <c r="N634" s="281">
        <v>45747</v>
      </c>
      <c r="O634" s="275">
        <f t="shared" si="24"/>
        <v>60.571428571428569</v>
      </c>
      <c r="P634" s="332">
        <v>1</v>
      </c>
      <c r="Q634" s="287" t="s">
        <v>749</v>
      </c>
      <c r="R634" s="94">
        <f t="shared" si="23"/>
        <v>1</v>
      </c>
      <c r="S634" s="277" t="str">
        <f t="array" aca="1" ref="S634" ca="1">IF(ISNUMBER(R634),IF(R634=100%,"CUMPLIDA",IF(AND(ISNUMBER(N634),ISNUMBER(INDIRECT("FECHA_"&amp;$B634,1))), IF(N634&lt;=INDIRECT("FECHA_"&amp;$B634,1),"INCUMPLIDA","PROCESO"), "VERIFICAR FECHA")),"SIN VALOR AVANCE")</f>
        <v>CUMPLIDA</v>
      </c>
    </row>
    <row r="635" spans="1:19" ht="75.75">
      <c r="A635" s="282" t="s">
        <v>640</v>
      </c>
      <c r="B635" s="271" t="s">
        <v>31</v>
      </c>
      <c r="C635" s="487"/>
      <c r="D635" s="487"/>
      <c r="E635" s="482"/>
      <c r="F635" s="488"/>
      <c r="G635" s="482"/>
      <c r="H635" s="482"/>
      <c r="I635" s="260" t="s">
        <v>66</v>
      </c>
      <c r="J635" s="259" t="s">
        <v>66</v>
      </c>
      <c r="K635" s="259" t="s">
        <v>67</v>
      </c>
      <c r="L635" s="280">
        <v>1</v>
      </c>
      <c r="M635" s="281">
        <v>45323</v>
      </c>
      <c r="N635" s="281">
        <v>45747</v>
      </c>
      <c r="O635" s="275">
        <f t="shared" si="24"/>
        <v>60.571428571428569</v>
      </c>
      <c r="P635" s="332">
        <v>1</v>
      </c>
      <c r="Q635" s="287" t="s">
        <v>845</v>
      </c>
      <c r="R635" s="94">
        <f t="shared" si="23"/>
        <v>1</v>
      </c>
      <c r="S635" s="277" t="str">
        <f t="array" aca="1" ref="S635" ca="1">IF(ISNUMBER(R635),IF(R635=100%,"CUMPLIDA",IF(AND(ISNUMBER(N635),ISNUMBER(INDIRECT("FECHA_"&amp;$B635,1))), IF(N635&lt;=INDIRECT("FECHA_"&amp;$B635,1),"INCUMPLIDA","PROCESO"), "VERIFICAR FECHA")),"SIN VALOR AVANCE")</f>
        <v>CUMPLIDA</v>
      </c>
    </row>
    <row r="636" spans="1:19" ht="75.75">
      <c r="A636" s="282" t="s">
        <v>640</v>
      </c>
      <c r="B636" s="271" t="s">
        <v>31</v>
      </c>
      <c r="C636" s="487"/>
      <c r="D636" s="487"/>
      <c r="E636" s="482"/>
      <c r="F636" s="488"/>
      <c r="G636" s="482"/>
      <c r="H636" s="482"/>
      <c r="I636" s="260" t="s">
        <v>166</v>
      </c>
      <c r="J636" s="259" t="s">
        <v>167</v>
      </c>
      <c r="K636" s="259" t="s">
        <v>168</v>
      </c>
      <c r="L636" s="280">
        <v>1</v>
      </c>
      <c r="M636" s="281">
        <v>45231</v>
      </c>
      <c r="N636" s="281">
        <v>45747</v>
      </c>
      <c r="O636" s="275">
        <f t="shared" si="24"/>
        <v>73.714285714285708</v>
      </c>
      <c r="P636" s="332">
        <v>1</v>
      </c>
      <c r="Q636" s="287" t="s">
        <v>845</v>
      </c>
      <c r="R636" s="94">
        <f t="shared" si="23"/>
        <v>1</v>
      </c>
      <c r="S636" s="277" t="str">
        <f t="array" aca="1" ref="S636" ca="1">IF(ISNUMBER(R636),IF(R636=100%,"CUMPLIDA",IF(AND(ISNUMBER(N636),ISNUMBER(INDIRECT("FECHA_"&amp;$B636,1))), IF(N636&lt;=INDIRECT("FECHA_"&amp;$B636,1),"INCUMPLIDA","PROCESO"), "VERIFICAR FECHA")),"SIN VALOR AVANCE")</f>
        <v>CUMPLIDA</v>
      </c>
    </row>
    <row r="637" spans="1:19" ht="135.75">
      <c r="A637" s="282" t="s">
        <v>640</v>
      </c>
      <c r="B637" s="271" t="s">
        <v>31</v>
      </c>
      <c r="C637" s="487"/>
      <c r="D637" s="487"/>
      <c r="E637" s="482"/>
      <c r="F637" s="488"/>
      <c r="G637" s="482"/>
      <c r="H637" s="482"/>
      <c r="I637" s="260" t="s">
        <v>69</v>
      </c>
      <c r="J637" s="259" t="s">
        <v>69</v>
      </c>
      <c r="K637" s="259" t="s">
        <v>176</v>
      </c>
      <c r="L637" s="280">
        <v>1</v>
      </c>
      <c r="M637" s="281">
        <v>45323</v>
      </c>
      <c r="N637" s="281">
        <v>45747</v>
      </c>
      <c r="O637" s="275">
        <f t="shared" si="24"/>
        <v>60.571428571428569</v>
      </c>
      <c r="P637" s="332">
        <v>1</v>
      </c>
      <c r="Q637" s="287" t="s">
        <v>749</v>
      </c>
      <c r="R637" s="94">
        <f t="shared" si="23"/>
        <v>1</v>
      </c>
      <c r="S637" s="277" t="str">
        <f t="array" aca="1" ref="S637" ca="1">IF(ISNUMBER(R637),IF(R637=100%,"CUMPLIDA",IF(AND(ISNUMBER(N637),ISNUMBER(INDIRECT("FECHA_"&amp;$B637,1))), IF(N637&lt;=INDIRECT("FECHA_"&amp;$B637,1),"INCUMPLIDA","PROCESO"), "VERIFICAR FECHA")),"SIN VALOR AVANCE")</f>
        <v>CUMPLIDA</v>
      </c>
    </row>
    <row r="638" spans="1:19" ht="75.75">
      <c r="A638" s="282" t="s">
        <v>640</v>
      </c>
      <c r="B638" s="271" t="s">
        <v>31</v>
      </c>
      <c r="C638" s="487"/>
      <c r="D638" s="487"/>
      <c r="E638" s="482"/>
      <c r="F638" s="488"/>
      <c r="G638" s="482"/>
      <c r="H638" s="482"/>
      <c r="I638" s="260" t="s">
        <v>751</v>
      </c>
      <c r="J638" s="259" t="s">
        <v>751</v>
      </c>
      <c r="K638" s="259" t="s">
        <v>72</v>
      </c>
      <c r="L638" s="280">
        <v>1</v>
      </c>
      <c r="M638" s="281">
        <v>45231</v>
      </c>
      <c r="N638" s="281">
        <v>45747</v>
      </c>
      <c r="O638" s="275">
        <f t="shared" si="24"/>
        <v>73.714285714285708</v>
      </c>
      <c r="P638" s="332">
        <v>1</v>
      </c>
      <c r="Q638" s="287" t="s">
        <v>845</v>
      </c>
      <c r="R638" s="94">
        <f t="shared" si="23"/>
        <v>1</v>
      </c>
      <c r="S638" s="277" t="str">
        <f t="array" aca="1" ref="S638" ca="1">IF(ISNUMBER(R638),IF(R638=100%,"CUMPLIDA",IF(AND(ISNUMBER(N638),ISNUMBER(INDIRECT("FECHA_"&amp;$B638,1))), IF(N638&lt;=INDIRECT("FECHA_"&amp;$B638,1),"INCUMPLIDA","PROCESO"), "VERIFICAR FECHA")),"SIN VALOR AVANCE")</f>
        <v>CUMPLIDA</v>
      </c>
    </row>
    <row r="639" spans="1:19" ht="210.75">
      <c r="A639" s="282" t="s">
        <v>640</v>
      </c>
      <c r="B639" s="271" t="s">
        <v>31</v>
      </c>
      <c r="C639" s="487"/>
      <c r="D639" s="487"/>
      <c r="E639" s="482"/>
      <c r="F639" s="488"/>
      <c r="G639" s="482"/>
      <c r="H639" s="482"/>
      <c r="I639" s="260" t="s">
        <v>752</v>
      </c>
      <c r="J639" s="259" t="s">
        <v>752</v>
      </c>
      <c r="K639" s="259" t="s">
        <v>659</v>
      </c>
      <c r="L639" s="280">
        <v>1</v>
      </c>
      <c r="M639" s="281">
        <v>45231</v>
      </c>
      <c r="N639" s="281">
        <v>45808</v>
      </c>
      <c r="O639" s="275">
        <f t="shared" si="24"/>
        <v>82.428571428571431</v>
      </c>
      <c r="P639" s="332">
        <v>1</v>
      </c>
      <c r="Q639" s="287" t="s">
        <v>748</v>
      </c>
      <c r="R639" s="94">
        <f t="shared" si="23"/>
        <v>1</v>
      </c>
      <c r="S639" s="277" t="str">
        <f t="array" aca="1" ref="S639" ca="1">IF(ISNUMBER(R639),IF(R639=100%,"CUMPLIDA",IF(AND(ISNUMBER(N639),ISNUMBER(INDIRECT("FECHA_"&amp;$B639,1))), IF(N639&lt;=INDIRECT("FECHA_"&amp;$B639,1),"INCUMPLIDA","PROCESO"), "VERIFICAR FECHA")),"SIN VALOR AVANCE")</f>
        <v>CUMPLIDA</v>
      </c>
    </row>
    <row r="640" spans="1:19" ht="180.75">
      <c r="A640" s="282" t="s">
        <v>640</v>
      </c>
      <c r="B640" s="271" t="s">
        <v>31</v>
      </c>
      <c r="C640" s="487"/>
      <c r="D640" s="487"/>
      <c r="E640" s="482"/>
      <c r="F640" s="488"/>
      <c r="G640" s="482"/>
      <c r="H640" s="482"/>
      <c r="I640" s="260" t="s">
        <v>75</v>
      </c>
      <c r="J640" s="259" t="s">
        <v>76</v>
      </c>
      <c r="K640" s="259" t="s">
        <v>77</v>
      </c>
      <c r="L640" s="280">
        <v>10</v>
      </c>
      <c r="M640" s="281">
        <v>45809</v>
      </c>
      <c r="N640" s="281">
        <v>46568</v>
      </c>
      <c r="O640" s="275">
        <f t="shared" si="24"/>
        <v>108.42857142857143</v>
      </c>
      <c r="P640" s="332">
        <v>0</v>
      </c>
      <c r="Q640" s="287" t="s">
        <v>788</v>
      </c>
      <c r="R640" s="94">
        <f t="shared" si="23"/>
        <v>0</v>
      </c>
      <c r="S640" s="277" t="str">
        <f t="array" aca="1" ref="S640" ca="1">IF(ISNUMBER(R640),IF(R640=100%,"CUMPLIDA",IF(AND(ISNUMBER(N640),ISNUMBER(INDIRECT("FECHA_"&amp;$B640,1))), IF(N640&lt;=INDIRECT("FECHA_"&amp;$B640,1),"INCUMPLIDA","PROCESO"), "VERIFICAR FECHA")),"SIN VALOR AVANCE")</f>
        <v>PROCESO</v>
      </c>
    </row>
    <row r="641" spans="1:19" ht="150.75">
      <c r="A641" s="282" t="s">
        <v>640</v>
      </c>
      <c r="B641" s="271" t="s">
        <v>31</v>
      </c>
      <c r="C641" s="487"/>
      <c r="D641" s="487"/>
      <c r="E641" s="482"/>
      <c r="F641" s="488"/>
      <c r="G641" s="482"/>
      <c r="H641" s="482"/>
      <c r="I641" s="260" t="s">
        <v>79</v>
      </c>
      <c r="J641" s="259" t="s">
        <v>80</v>
      </c>
      <c r="K641" s="259" t="s">
        <v>81</v>
      </c>
      <c r="L641" s="280">
        <v>1</v>
      </c>
      <c r="M641" s="281">
        <v>45809</v>
      </c>
      <c r="N641" s="281">
        <v>46568</v>
      </c>
      <c r="O641" s="275">
        <f t="shared" si="24"/>
        <v>108.42857142857143</v>
      </c>
      <c r="P641" s="332">
        <v>0</v>
      </c>
      <c r="Q641" s="287" t="s">
        <v>754</v>
      </c>
      <c r="R641" s="94">
        <f t="shared" si="23"/>
        <v>0</v>
      </c>
      <c r="S641" s="277" t="str">
        <f t="array" aca="1" ref="S641" ca="1">IF(ISNUMBER(R641),IF(R641=100%,"CUMPLIDA",IF(AND(ISNUMBER(N641),ISNUMBER(INDIRECT("FECHA_"&amp;$B641,1))), IF(N641&lt;=INDIRECT("FECHA_"&amp;$B641,1),"INCUMPLIDA","PROCESO"), "VERIFICAR FECHA")),"SIN VALOR AVANCE")</f>
        <v>PROCESO</v>
      </c>
    </row>
    <row r="642" spans="1:19" ht="285.75">
      <c r="A642" s="282" t="s">
        <v>640</v>
      </c>
      <c r="B642" s="271" t="s">
        <v>31</v>
      </c>
      <c r="C642" s="487"/>
      <c r="D642" s="487"/>
      <c r="E642" s="482"/>
      <c r="F642" s="488"/>
      <c r="G642" s="482"/>
      <c r="H642" s="482"/>
      <c r="I642" s="260" t="s">
        <v>82</v>
      </c>
      <c r="J642" s="259" t="s">
        <v>83</v>
      </c>
      <c r="K642" s="259" t="s">
        <v>84</v>
      </c>
      <c r="L642" s="280">
        <v>2</v>
      </c>
      <c r="M642" s="281">
        <v>45809</v>
      </c>
      <c r="N642" s="281">
        <v>46568</v>
      </c>
      <c r="O642" s="275">
        <f t="shared" si="24"/>
        <v>108.42857142857143</v>
      </c>
      <c r="P642" s="332">
        <v>0</v>
      </c>
      <c r="Q642" s="287" t="s">
        <v>766</v>
      </c>
      <c r="R642" s="94">
        <f t="shared" si="23"/>
        <v>0</v>
      </c>
      <c r="S642" s="277" t="str">
        <f t="array" aca="1" ref="S642" ca="1">IF(ISNUMBER(R642),IF(R642=100%,"CUMPLIDA",IF(AND(ISNUMBER(N642),ISNUMBER(INDIRECT("FECHA_"&amp;$B642,1))), IF(N642&lt;=INDIRECT("FECHA_"&amp;$B642,1),"INCUMPLIDA","PROCESO"), "VERIFICAR FECHA")),"SIN VALOR AVANCE")</f>
        <v>PROCESO</v>
      </c>
    </row>
    <row r="643" spans="1:19" ht="75.75">
      <c r="A643" s="282" t="s">
        <v>640</v>
      </c>
      <c r="B643" s="271" t="s">
        <v>31</v>
      </c>
      <c r="C643" s="487" t="s">
        <v>961</v>
      </c>
      <c r="D643" s="487" t="s">
        <v>698</v>
      </c>
      <c r="E643" s="482" t="s">
        <v>962</v>
      </c>
      <c r="F643" s="488"/>
      <c r="G643" s="482"/>
      <c r="H643" s="482" t="s">
        <v>963</v>
      </c>
      <c r="I643" s="482" t="s">
        <v>745</v>
      </c>
      <c r="J643" s="313" t="s">
        <v>652</v>
      </c>
      <c r="K643" s="259" t="s">
        <v>653</v>
      </c>
      <c r="L643" s="274">
        <v>1</v>
      </c>
      <c r="M643" s="261">
        <v>45231</v>
      </c>
      <c r="N643" s="261">
        <v>45504</v>
      </c>
      <c r="O643" s="275">
        <f t="shared" si="24"/>
        <v>39</v>
      </c>
      <c r="P643" s="332">
        <v>1</v>
      </c>
      <c r="Q643" s="287" t="s">
        <v>747</v>
      </c>
      <c r="R643" s="94">
        <f t="shared" si="23"/>
        <v>1</v>
      </c>
      <c r="S643" s="277" t="str">
        <f t="array" aca="1" ref="S643" ca="1">IF(ISNUMBER(R643),IF(R643=100%,"CUMPLIDA",IF(AND(ISNUMBER(N643),ISNUMBER(INDIRECT("FECHA_"&amp;$B643,1))), IF(N643&lt;=INDIRECT("FECHA_"&amp;$B643,1),"INCUMPLIDA","PROCESO"), "VERIFICAR FECHA")),"SIN VALOR AVANCE")</f>
        <v>CUMPLIDA</v>
      </c>
    </row>
    <row r="644" spans="1:19" ht="315.75">
      <c r="A644" s="282" t="s">
        <v>640</v>
      </c>
      <c r="B644" s="271" t="s">
        <v>31</v>
      </c>
      <c r="C644" s="487"/>
      <c r="D644" s="487"/>
      <c r="E644" s="482"/>
      <c r="F644" s="488"/>
      <c r="G644" s="482"/>
      <c r="H644" s="482"/>
      <c r="I644" s="482"/>
      <c r="J644" s="313" t="s">
        <v>655</v>
      </c>
      <c r="K644" s="259" t="s">
        <v>656</v>
      </c>
      <c r="L644" s="274">
        <v>1</v>
      </c>
      <c r="M644" s="261">
        <v>45231</v>
      </c>
      <c r="N644" s="261">
        <v>45504</v>
      </c>
      <c r="O644" s="275">
        <f t="shared" si="24"/>
        <v>39</v>
      </c>
      <c r="P644" s="332">
        <v>1</v>
      </c>
      <c r="Q644" s="287" t="s">
        <v>785</v>
      </c>
      <c r="R644" s="94">
        <f t="shared" si="23"/>
        <v>1</v>
      </c>
      <c r="S644" s="277" t="str">
        <f t="array" aca="1" ref="S644" ca="1">IF(ISNUMBER(R644),IF(R644=100%,"CUMPLIDA",IF(AND(ISNUMBER(N644),ISNUMBER(INDIRECT("FECHA_"&amp;$B644,1))), IF(N644&lt;=INDIRECT("FECHA_"&amp;$B644,1),"INCUMPLIDA","PROCESO"), "VERIFICAR FECHA")),"SIN VALOR AVANCE")</f>
        <v>CUMPLIDA</v>
      </c>
    </row>
    <row r="645" spans="1:19" ht="165.75">
      <c r="A645" s="282" t="s">
        <v>640</v>
      </c>
      <c r="B645" s="271" t="s">
        <v>31</v>
      </c>
      <c r="C645" s="487"/>
      <c r="D645" s="487"/>
      <c r="E645" s="482"/>
      <c r="F645" s="488"/>
      <c r="G645" s="482"/>
      <c r="H645" s="482"/>
      <c r="I645" s="260" t="s">
        <v>62</v>
      </c>
      <c r="J645" s="259" t="s">
        <v>63</v>
      </c>
      <c r="K645" s="259" t="s">
        <v>64</v>
      </c>
      <c r="L645" s="280">
        <v>1</v>
      </c>
      <c r="M645" s="281">
        <v>45323</v>
      </c>
      <c r="N645" s="281">
        <v>45747</v>
      </c>
      <c r="O645" s="275">
        <f t="shared" si="24"/>
        <v>60.571428571428569</v>
      </c>
      <c r="P645" s="332">
        <v>1</v>
      </c>
      <c r="Q645" s="287" t="s">
        <v>787</v>
      </c>
      <c r="R645" s="94">
        <f t="shared" si="23"/>
        <v>1</v>
      </c>
      <c r="S645" s="277" t="str">
        <f t="array" aca="1" ref="S645" ca="1">IF(ISNUMBER(R645),IF(R645=100%,"CUMPLIDA",IF(AND(ISNUMBER(N645),ISNUMBER(INDIRECT("FECHA_"&amp;$B645,1))), IF(N645&lt;=INDIRECT("FECHA_"&amp;$B645,1),"INCUMPLIDA","PROCESO"), "VERIFICAR FECHA")),"SIN VALOR AVANCE")</f>
        <v>CUMPLIDA</v>
      </c>
    </row>
    <row r="646" spans="1:19" ht="105.75">
      <c r="A646" s="282" t="s">
        <v>640</v>
      </c>
      <c r="B646" s="271" t="s">
        <v>31</v>
      </c>
      <c r="C646" s="487"/>
      <c r="D646" s="487"/>
      <c r="E646" s="482"/>
      <c r="F646" s="488"/>
      <c r="G646" s="482"/>
      <c r="H646" s="482"/>
      <c r="I646" s="260" t="s">
        <v>66</v>
      </c>
      <c r="J646" s="259" t="s">
        <v>66</v>
      </c>
      <c r="K646" s="259" t="s">
        <v>67</v>
      </c>
      <c r="L646" s="280">
        <v>1</v>
      </c>
      <c r="M646" s="281">
        <v>45323</v>
      </c>
      <c r="N646" s="281">
        <v>45747</v>
      </c>
      <c r="O646" s="275">
        <f t="shared" si="24"/>
        <v>60.571428571428569</v>
      </c>
      <c r="P646" s="332">
        <v>1</v>
      </c>
      <c r="Q646" s="287" t="s">
        <v>802</v>
      </c>
      <c r="R646" s="94">
        <f t="shared" si="23"/>
        <v>1</v>
      </c>
      <c r="S646" s="277" t="str">
        <f t="array" aca="1" ref="S646" ca="1">IF(ISNUMBER(R646),IF(R646=100%,"CUMPLIDA",IF(AND(ISNUMBER(N646),ISNUMBER(INDIRECT("FECHA_"&amp;$B646,1))), IF(N646&lt;=INDIRECT("FECHA_"&amp;$B646,1),"INCUMPLIDA","PROCESO"), "VERIFICAR FECHA")),"SIN VALOR AVANCE")</f>
        <v>CUMPLIDA</v>
      </c>
    </row>
    <row r="647" spans="1:19" ht="105.75">
      <c r="A647" s="282" t="s">
        <v>640</v>
      </c>
      <c r="B647" s="271" t="s">
        <v>31</v>
      </c>
      <c r="C647" s="487"/>
      <c r="D647" s="487"/>
      <c r="E647" s="482"/>
      <c r="F647" s="488"/>
      <c r="G647" s="482"/>
      <c r="H647" s="482"/>
      <c r="I647" s="260" t="s">
        <v>166</v>
      </c>
      <c r="J647" s="259" t="s">
        <v>167</v>
      </c>
      <c r="K647" s="259" t="s">
        <v>168</v>
      </c>
      <c r="L647" s="280">
        <v>1</v>
      </c>
      <c r="M647" s="281">
        <v>45231</v>
      </c>
      <c r="N647" s="281">
        <v>45747</v>
      </c>
      <c r="O647" s="275">
        <f t="shared" si="24"/>
        <v>73.714285714285708</v>
      </c>
      <c r="P647" s="332">
        <v>1</v>
      </c>
      <c r="Q647" s="287" t="s">
        <v>802</v>
      </c>
      <c r="R647" s="94">
        <f t="shared" si="23"/>
        <v>1</v>
      </c>
      <c r="S647" s="277" t="str">
        <f t="array" aca="1" ref="S647" ca="1">IF(ISNUMBER(R647),IF(R647=100%,"CUMPLIDA",IF(AND(ISNUMBER(N647),ISNUMBER(INDIRECT("FECHA_"&amp;$B647,1))), IF(N647&lt;=INDIRECT("FECHA_"&amp;$B647,1),"INCUMPLIDA","PROCESO"), "VERIFICAR FECHA")),"SIN VALOR AVANCE")</f>
        <v>CUMPLIDA</v>
      </c>
    </row>
    <row r="648" spans="1:19" ht="165.75">
      <c r="A648" s="282" t="s">
        <v>640</v>
      </c>
      <c r="B648" s="271" t="s">
        <v>31</v>
      </c>
      <c r="C648" s="487"/>
      <c r="D648" s="487"/>
      <c r="E648" s="482"/>
      <c r="F648" s="488"/>
      <c r="G648" s="482"/>
      <c r="H648" s="482"/>
      <c r="I648" s="260" t="s">
        <v>69</v>
      </c>
      <c r="J648" s="259" t="s">
        <v>69</v>
      </c>
      <c r="K648" s="259" t="s">
        <v>176</v>
      </c>
      <c r="L648" s="280">
        <v>1</v>
      </c>
      <c r="M648" s="281">
        <v>45323</v>
      </c>
      <c r="N648" s="281">
        <v>45747</v>
      </c>
      <c r="O648" s="275">
        <f t="shared" si="24"/>
        <v>60.571428571428569</v>
      </c>
      <c r="P648" s="332">
        <v>1</v>
      </c>
      <c r="Q648" s="287" t="s">
        <v>787</v>
      </c>
      <c r="R648" s="94">
        <f t="shared" si="23"/>
        <v>1</v>
      </c>
      <c r="S648" s="277" t="str">
        <f t="array" aca="1" ref="S648" ca="1">IF(ISNUMBER(R648),IF(R648=100%,"CUMPLIDA",IF(AND(ISNUMBER(N648),ISNUMBER(INDIRECT("FECHA_"&amp;$B648,1))), IF(N648&lt;=INDIRECT("FECHA_"&amp;$B648,1),"INCUMPLIDA","PROCESO"), "VERIFICAR FECHA")),"SIN VALOR AVANCE")</f>
        <v>CUMPLIDA</v>
      </c>
    </row>
    <row r="649" spans="1:19" ht="105.75">
      <c r="A649" s="282" t="s">
        <v>640</v>
      </c>
      <c r="B649" s="271" t="s">
        <v>31</v>
      </c>
      <c r="C649" s="487"/>
      <c r="D649" s="487"/>
      <c r="E649" s="482"/>
      <c r="F649" s="488"/>
      <c r="G649" s="482"/>
      <c r="H649" s="482"/>
      <c r="I649" s="260" t="s">
        <v>751</v>
      </c>
      <c r="J649" s="259" t="s">
        <v>751</v>
      </c>
      <c r="K649" s="259" t="s">
        <v>72</v>
      </c>
      <c r="L649" s="280">
        <v>1</v>
      </c>
      <c r="M649" s="281">
        <v>45231</v>
      </c>
      <c r="N649" s="281">
        <v>45747</v>
      </c>
      <c r="O649" s="275">
        <f t="shared" si="24"/>
        <v>73.714285714285708</v>
      </c>
      <c r="P649" s="332">
        <v>1</v>
      </c>
      <c r="Q649" s="287" t="s">
        <v>802</v>
      </c>
      <c r="R649" s="94">
        <f t="shared" si="23"/>
        <v>1</v>
      </c>
      <c r="S649" s="277" t="str">
        <f t="array" aca="1" ref="S649" ca="1">IF(ISNUMBER(R649),IF(R649=100%,"CUMPLIDA",IF(AND(ISNUMBER(N649),ISNUMBER(INDIRECT("FECHA_"&amp;$B649,1))), IF(N649&lt;=INDIRECT("FECHA_"&amp;$B649,1),"INCUMPLIDA","PROCESO"), "VERIFICAR FECHA")),"SIN VALOR AVANCE")</f>
        <v>CUMPLIDA</v>
      </c>
    </row>
    <row r="650" spans="1:19" ht="240.75">
      <c r="A650" s="282" t="s">
        <v>640</v>
      </c>
      <c r="B650" s="271" t="s">
        <v>31</v>
      </c>
      <c r="C650" s="487"/>
      <c r="D650" s="487"/>
      <c r="E650" s="482"/>
      <c r="F650" s="488"/>
      <c r="G650" s="482"/>
      <c r="H650" s="482"/>
      <c r="I650" s="260" t="s">
        <v>752</v>
      </c>
      <c r="J650" s="259" t="s">
        <v>752</v>
      </c>
      <c r="K650" s="259" t="s">
        <v>659</v>
      </c>
      <c r="L650" s="280">
        <v>1</v>
      </c>
      <c r="M650" s="281">
        <v>45231</v>
      </c>
      <c r="N650" s="281">
        <v>45808</v>
      </c>
      <c r="O650" s="275">
        <f t="shared" si="24"/>
        <v>82.428571428571431</v>
      </c>
      <c r="P650" s="332">
        <v>1</v>
      </c>
      <c r="Q650" s="287" t="s">
        <v>763</v>
      </c>
      <c r="R650" s="94">
        <f t="shared" si="23"/>
        <v>1</v>
      </c>
      <c r="S650" s="277" t="str">
        <f t="array" aca="1" ref="S650" ca="1">IF(ISNUMBER(R650),IF(R650=100%,"CUMPLIDA",IF(AND(ISNUMBER(N650),ISNUMBER(INDIRECT("FECHA_"&amp;$B650,1))), IF(N650&lt;=INDIRECT("FECHA_"&amp;$B650,1),"INCUMPLIDA","PROCESO"), "VERIFICAR FECHA")),"SIN VALOR AVANCE")</f>
        <v>CUMPLIDA</v>
      </c>
    </row>
    <row r="651" spans="1:19" ht="180.75">
      <c r="A651" s="282" t="s">
        <v>640</v>
      </c>
      <c r="B651" s="271" t="s">
        <v>31</v>
      </c>
      <c r="C651" s="487"/>
      <c r="D651" s="487"/>
      <c r="E651" s="482"/>
      <c r="F651" s="488"/>
      <c r="G651" s="482"/>
      <c r="H651" s="482"/>
      <c r="I651" s="260" t="s">
        <v>75</v>
      </c>
      <c r="J651" s="259" t="s">
        <v>76</v>
      </c>
      <c r="K651" s="259" t="s">
        <v>77</v>
      </c>
      <c r="L651" s="280">
        <v>10</v>
      </c>
      <c r="M651" s="281">
        <v>45809</v>
      </c>
      <c r="N651" s="281">
        <v>46568</v>
      </c>
      <c r="O651" s="275">
        <f t="shared" si="24"/>
        <v>108.42857142857143</v>
      </c>
      <c r="P651" s="332">
        <v>0</v>
      </c>
      <c r="Q651" s="287" t="s">
        <v>788</v>
      </c>
      <c r="R651" s="94">
        <f t="shared" si="23"/>
        <v>0</v>
      </c>
      <c r="S651" s="277" t="str">
        <f t="array" aca="1" ref="S651" ca="1">IF(ISNUMBER(R651),IF(R651=100%,"CUMPLIDA",IF(AND(ISNUMBER(N651),ISNUMBER(INDIRECT("FECHA_"&amp;$B651,1))), IF(N651&lt;=INDIRECT("FECHA_"&amp;$B651,1),"INCUMPLIDA","PROCESO"), "VERIFICAR FECHA")),"SIN VALOR AVANCE")</f>
        <v>PROCESO</v>
      </c>
    </row>
    <row r="652" spans="1:19" ht="150.75">
      <c r="A652" s="282" t="s">
        <v>640</v>
      </c>
      <c r="B652" s="271" t="s">
        <v>31</v>
      </c>
      <c r="C652" s="487"/>
      <c r="D652" s="487"/>
      <c r="E652" s="482"/>
      <c r="F652" s="488"/>
      <c r="G652" s="482"/>
      <c r="H652" s="482"/>
      <c r="I652" s="260" t="s">
        <v>79</v>
      </c>
      <c r="J652" s="259" t="s">
        <v>80</v>
      </c>
      <c r="K652" s="259" t="s">
        <v>81</v>
      </c>
      <c r="L652" s="280">
        <v>1</v>
      </c>
      <c r="M652" s="281">
        <v>45809</v>
      </c>
      <c r="N652" s="281">
        <v>46568</v>
      </c>
      <c r="O652" s="275">
        <f t="shared" si="24"/>
        <v>108.42857142857143</v>
      </c>
      <c r="P652" s="332">
        <v>0</v>
      </c>
      <c r="Q652" s="287" t="s">
        <v>795</v>
      </c>
      <c r="R652" s="94">
        <f t="shared" si="23"/>
        <v>0</v>
      </c>
      <c r="S652" s="277" t="str">
        <f t="array" aca="1" ref="S652" ca="1">IF(ISNUMBER(R652),IF(R652=100%,"CUMPLIDA",IF(AND(ISNUMBER(N652),ISNUMBER(INDIRECT("FECHA_"&amp;$B652,1))), IF(N652&lt;=INDIRECT("FECHA_"&amp;$B652,1),"INCUMPLIDA","PROCESO"), "VERIFICAR FECHA")),"SIN VALOR AVANCE")</f>
        <v>PROCESO</v>
      </c>
    </row>
    <row r="653" spans="1:19" ht="285.75">
      <c r="A653" s="282" t="s">
        <v>640</v>
      </c>
      <c r="B653" s="271" t="s">
        <v>31</v>
      </c>
      <c r="C653" s="487"/>
      <c r="D653" s="487"/>
      <c r="E653" s="482"/>
      <c r="F653" s="488"/>
      <c r="G653" s="482"/>
      <c r="H653" s="482"/>
      <c r="I653" s="260" t="s">
        <v>82</v>
      </c>
      <c r="J653" s="259" t="s">
        <v>83</v>
      </c>
      <c r="K653" s="259" t="s">
        <v>84</v>
      </c>
      <c r="L653" s="280">
        <v>2</v>
      </c>
      <c r="M653" s="281">
        <v>45809</v>
      </c>
      <c r="N653" s="281">
        <v>46568</v>
      </c>
      <c r="O653" s="275">
        <f t="shared" si="24"/>
        <v>108.42857142857143</v>
      </c>
      <c r="P653" s="332">
        <v>0</v>
      </c>
      <c r="Q653" s="287" t="s">
        <v>766</v>
      </c>
      <c r="R653" s="94">
        <f t="shared" si="23"/>
        <v>0</v>
      </c>
      <c r="S653" s="277" t="str">
        <f t="array" aca="1" ref="S653" ca="1">IF(ISNUMBER(R653),IF(R653=100%,"CUMPLIDA",IF(AND(ISNUMBER(N653),ISNUMBER(INDIRECT("FECHA_"&amp;$B653,1))), IF(N653&lt;=INDIRECT("FECHA_"&amp;$B653,1),"INCUMPLIDA","PROCESO"), "VERIFICAR FECHA")),"SIN VALOR AVANCE")</f>
        <v>PROCESO</v>
      </c>
    </row>
    <row r="654" spans="1:19" ht="75.75">
      <c r="A654" s="282" t="s">
        <v>640</v>
      </c>
      <c r="B654" s="271" t="s">
        <v>31</v>
      </c>
      <c r="C654" s="487" t="s">
        <v>964</v>
      </c>
      <c r="D654" s="487" t="s">
        <v>698</v>
      </c>
      <c r="E654" s="498" t="s">
        <v>965</v>
      </c>
      <c r="F654" s="501"/>
      <c r="G654" s="482"/>
      <c r="H654" s="482" t="s">
        <v>966</v>
      </c>
      <c r="I654" s="482" t="s">
        <v>745</v>
      </c>
      <c r="J654" s="313" t="s">
        <v>652</v>
      </c>
      <c r="K654" s="259" t="s">
        <v>653</v>
      </c>
      <c r="L654" s="274">
        <v>1</v>
      </c>
      <c r="M654" s="261">
        <v>45231</v>
      </c>
      <c r="N654" s="261">
        <v>45504</v>
      </c>
      <c r="O654" s="275">
        <f t="shared" si="24"/>
        <v>39</v>
      </c>
      <c r="P654" s="332">
        <v>1</v>
      </c>
      <c r="Q654" s="287" t="s">
        <v>747</v>
      </c>
      <c r="R654" s="94">
        <f t="shared" si="23"/>
        <v>1</v>
      </c>
      <c r="S654" s="277" t="str">
        <f t="array" aca="1" ref="S654" ca="1">IF(ISNUMBER(R654),IF(R654=100%,"CUMPLIDA",IF(AND(ISNUMBER(N654),ISNUMBER(INDIRECT("FECHA_"&amp;$B654,1))), IF(N654&lt;=INDIRECT("FECHA_"&amp;$B654,1),"INCUMPLIDA","PROCESO"), "VERIFICAR FECHA")),"SIN VALOR AVANCE")</f>
        <v>CUMPLIDA</v>
      </c>
    </row>
    <row r="655" spans="1:19" ht="315.75">
      <c r="A655" s="282" t="s">
        <v>640</v>
      </c>
      <c r="B655" s="271" t="s">
        <v>31</v>
      </c>
      <c r="C655" s="487"/>
      <c r="D655" s="487"/>
      <c r="E655" s="499"/>
      <c r="F655" s="502"/>
      <c r="G655" s="482"/>
      <c r="H655" s="482"/>
      <c r="I655" s="482"/>
      <c r="J655" s="313" t="s">
        <v>655</v>
      </c>
      <c r="K655" s="259" t="s">
        <v>656</v>
      </c>
      <c r="L655" s="274">
        <v>1</v>
      </c>
      <c r="M655" s="261">
        <v>45231</v>
      </c>
      <c r="N655" s="261">
        <v>45504</v>
      </c>
      <c r="O655" s="275">
        <f t="shared" si="24"/>
        <v>39</v>
      </c>
      <c r="P655" s="332">
        <v>1</v>
      </c>
      <c r="Q655" s="287" t="s">
        <v>785</v>
      </c>
      <c r="R655" s="94">
        <f t="shared" si="23"/>
        <v>1</v>
      </c>
      <c r="S655" s="277" t="str">
        <f t="array" aca="1" ref="S655" ca="1">IF(ISNUMBER(R655),IF(R655=100%,"CUMPLIDA",IF(AND(ISNUMBER(N655),ISNUMBER(INDIRECT("FECHA_"&amp;$B655,1))), IF(N655&lt;=INDIRECT("FECHA_"&amp;$B655,1),"INCUMPLIDA","PROCESO"), "VERIFICAR FECHA")),"SIN VALOR AVANCE")</f>
        <v>CUMPLIDA</v>
      </c>
    </row>
    <row r="656" spans="1:19" ht="150.75">
      <c r="A656" s="282" t="s">
        <v>640</v>
      </c>
      <c r="B656" s="271" t="s">
        <v>31</v>
      </c>
      <c r="C656" s="487"/>
      <c r="D656" s="487"/>
      <c r="E656" s="499"/>
      <c r="F656" s="502"/>
      <c r="G656" s="482"/>
      <c r="H656" s="482"/>
      <c r="I656" s="260" t="s">
        <v>62</v>
      </c>
      <c r="J656" s="259" t="s">
        <v>63</v>
      </c>
      <c r="K656" s="259" t="s">
        <v>64</v>
      </c>
      <c r="L656" s="280">
        <v>1</v>
      </c>
      <c r="M656" s="281">
        <v>45323</v>
      </c>
      <c r="N656" s="281">
        <v>45747</v>
      </c>
      <c r="O656" s="275">
        <f t="shared" si="24"/>
        <v>60.571428571428569</v>
      </c>
      <c r="P656" s="332">
        <v>1</v>
      </c>
      <c r="Q656" s="287" t="s">
        <v>786</v>
      </c>
      <c r="R656" s="94">
        <f t="shared" si="23"/>
        <v>1</v>
      </c>
      <c r="S656" s="277" t="str">
        <f t="array" aca="1" ref="S656" ca="1">IF(ISNUMBER(R656),IF(R656=100%,"CUMPLIDA",IF(AND(ISNUMBER(N656),ISNUMBER(INDIRECT("FECHA_"&amp;$B656,1))), IF(N656&lt;=INDIRECT("FECHA_"&amp;$B656,1),"INCUMPLIDA","PROCESO"), "VERIFICAR FECHA")),"SIN VALOR AVANCE")</f>
        <v>CUMPLIDA</v>
      </c>
    </row>
    <row r="657" spans="1:19" ht="90.75">
      <c r="A657" s="282" t="s">
        <v>640</v>
      </c>
      <c r="B657" s="271" t="s">
        <v>31</v>
      </c>
      <c r="C657" s="487"/>
      <c r="D657" s="487"/>
      <c r="E657" s="499"/>
      <c r="F657" s="502"/>
      <c r="G657" s="482"/>
      <c r="H657" s="482"/>
      <c r="I657" s="260" t="s">
        <v>66</v>
      </c>
      <c r="J657" s="259" t="s">
        <v>66</v>
      </c>
      <c r="K657" s="259" t="s">
        <v>67</v>
      </c>
      <c r="L657" s="280">
        <v>1</v>
      </c>
      <c r="M657" s="281">
        <v>45323</v>
      </c>
      <c r="N657" s="281">
        <v>45747</v>
      </c>
      <c r="O657" s="275">
        <f t="shared" si="24"/>
        <v>60.571428571428569</v>
      </c>
      <c r="P657" s="332">
        <v>1</v>
      </c>
      <c r="Q657" s="287" t="s">
        <v>809</v>
      </c>
      <c r="R657" s="94">
        <f t="shared" si="23"/>
        <v>1</v>
      </c>
      <c r="S657" s="277" t="str">
        <f t="array" aca="1" ref="S657" ca="1">IF(ISNUMBER(R657),IF(R657=100%,"CUMPLIDA",IF(AND(ISNUMBER(N657),ISNUMBER(INDIRECT("FECHA_"&amp;$B657,1))), IF(N657&lt;=INDIRECT("FECHA_"&amp;$B657,1),"INCUMPLIDA","PROCESO"), "VERIFICAR FECHA")),"SIN VALOR AVANCE")</f>
        <v>CUMPLIDA</v>
      </c>
    </row>
    <row r="658" spans="1:19" ht="90.75">
      <c r="A658" s="282" t="s">
        <v>640</v>
      </c>
      <c r="B658" s="271" t="s">
        <v>31</v>
      </c>
      <c r="C658" s="487"/>
      <c r="D658" s="487"/>
      <c r="E658" s="499"/>
      <c r="F658" s="502"/>
      <c r="G658" s="482"/>
      <c r="H658" s="482"/>
      <c r="I658" s="260" t="s">
        <v>166</v>
      </c>
      <c r="J658" s="259" t="s">
        <v>167</v>
      </c>
      <c r="K658" s="259" t="s">
        <v>168</v>
      </c>
      <c r="L658" s="280">
        <v>1</v>
      </c>
      <c r="M658" s="281">
        <v>45231</v>
      </c>
      <c r="N658" s="281">
        <v>45747</v>
      </c>
      <c r="O658" s="275">
        <f t="shared" si="24"/>
        <v>73.714285714285708</v>
      </c>
      <c r="P658" s="332">
        <v>1</v>
      </c>
      <c r="Q658" s="287" t="s">
        <v>809</v>
      </c>
      <c r="R658" s="94">
        <f t="shared" si="23"/>
        <v>1</v>
      </c>
      <c r="S658" s="277" t="str">
        <f t="array" aca="1" ref="S658" ca="1">IF(ISNUMBER(R658),IF(R658=100%,"CUMPLIDA",IF(AND(ISNUMBER(N658),ISNUMBER(INDIRECT("FECHA_"&amp;$B658,1))), IF(N658&lt;=INDIRECT("FECHA_"&amp;$B658,1),"INCUMPLIDA","PROCESO"), "VERIFICAR FECHA")),"SIN VALOR AVANCE")</f>
        <v>CUMPLIDA</v>
      </c>
    </row>
    <row r="659" spans="1:19" ht="150.75">
      <c r="A659" s="282" t="s">
        <v>640</v>
      </c>
      <c r="B659" s="271" t="s">
        <v>31</v>
      </c>
      <c r="C659" s="487"/>
      <c r="D659" s="487"/>
      <c r="E659" s="499"/>
      <c r="F659" s="502"/>
      <c r="G659" s="482"/>
      <c r="H659" s="482"/>
      <c r="I659" s="260" t="s">
        <v>69</v>
      </c>
      <c r="J659" s="259" t="s">
        <v>69</v>
      </c>
      <c r="K659" s="259" t="s">
        <v>176</v>
      </c>
      <c r="L659" s="280">
        <v>1</v>
      </c>
      <c r="M659" s="281">
        <v>45323</v>
      </c>
      <c r="N659" s="281">
        <v>45747</v>
      </c>
      <c r="O659" s="275">
        <f t="shared" si="24"/>
        <v>60.571428571428569</v>
      </c>
      <c r="P659" s="332">
        <v>1</v>
      </c>
      <c r="Q659" s="287" t="s">
        <v>786</v>
      </c>
      <c r="R659" s="94">
        <f t="shared" si="23"/>
        <v>1</v>
      </c>
      <c r="S659" s="277" t="str">
        <f t="array" aca="1" ref="S659" ca="1">IF(ISNUMBER(R659),IF(R659=100%,"CUMPLIDA",IF(AND(ISNUMBER(N659),ISNUMBER(INDIRECT("FECHA_"&amp;$B659,1))), IF(N659&lt;=INDIRECT("FECHA_"&amp;$B659,1),"INCUMPLIDA","PROCESO"), "VERIFICAR FECHA")),"SIN VALOR AVANCE")</f>
        <v>CUMPLIDA</v>
      </c>
    </row>
    <row r="660" spans="1:19" ht="90.75">
      <c r="A660" s="282" t="s">
        <v>640</v>
      </c>
      <c r="B660" s="271" t="s">
        <v>31</v>
      </c>
      <c r="C660" s="487"/>
      <c r="D660" s="487"/>
      <c r="E660" s="499"/>
      <c r="F660" s="502"/>
      <c r="G660" s="482"/>
      <c r="H660" s="482"/>
      <c r="I660" s="260" t="s">
        <v>751</v>
      </c>
      <c r="J660" s="259" t="s">
        <v>751</v>
      </c>
      <c r="K660" s="259" t="s">
        <v>72</v>
      </c>
      <c r="L660" s="280">
        <v>1</v>
      </c>
      <c r="M660" s="281">
        <v>45231</v>
      </c>
      <c r="N660" s="281">
        <v>45747</v>
      </c>
      <c r="O660" s="275">
        <f t="shared" si="24"/>
        <v>73.714285714285708</v>
      </c>
      <c r="P660" s="332">
        <v>1</v>
      </c>
      <c r="Q660" s="287" t="s">
        <v>809</v>
      </c>
      <c r="R660" s="94">
        <f t="shared" si="23"/>
        <v>1</v>
      </c>
      <c r="S660" s="277" t="str">
        <f t="array" aca="1" ref="S660" ca="1">IF(ISNUMBER(R660),IF(R660=100%,"CUMPLIDA",IF(AND(ISNUMBER(N660),ISNUMBER(INDIRECT("FECHA_"&amp;$B660,1))), IF(N660&lt;=INDIRECT("FECHA_"&amp;$B660,1),"INCUMPLIDA","PROCESO"), "VERIFICAR FECHA")),"SIN VALOR AVANCE")</f>
        <v>CUMPLIDA</v>
      </c>
    </row>
    <row r="661" spans="1:19" ht="210.75">
      <c r="A661" s="282" t="s">
        <v>640</v>
      </c>
      <c r="B661" s="271" t="s">
        <v>31</v>
      </c>
      <c r="C661" s="487"/>
      <c r="D661" s="487"/>
      <c r="E661" s="499"/>
      <c r="F661" s="502"/>
      <c r="G661" s="482"/>
      <c r="H661" s="482"/>
      <c r="I661" s="260" t="s">
        <v>752</v>
      </c>
      <c r="J661" s="259" t="s">
        <v>752</v>
      </c>
      <c r="K661" s="259" t="s">
        <v>659</v>
      </c>
      <c r="L661" s="280">
        <v>1</v>
      </c>
      <c r="M661" s="281">
        <v>45231</v>
      </c>
      <c r="N661" s="281">
        <v>45808</v>
      </c>
      <c r="O661" s="275">
        <f t="shared" si="24"/>
        <v>82.428571428571431</v>
      </c>
      <c r="P661" s="332">
        <v>1</v>
      </c>
      <c r="Q661" s="287" t="s">
        <v>955</v>
      </c>
      <c r="R661" s="94">
        <f t="shared" si="23"/>
        <v>1</v>
      </c>
      <c r="S661" s="277" t="str">
        <f t="array" aca="1" ref="S661" ca="1">IF(ISNUMBER(R661),IF(R661=100%,"CUMPLIDA",IF(AND(ISNUMBER(N661),ISNUMBER(INDIRECT("FECHA_"&amp;$B661,1))), IF(N661&lt;=INDIRECT("FECHA_"&amp;$B661,1),"INCUMPLIDA","PROCESO"), "VERIFICAR FECHA")),"SIN VALOR AVANCE")</f>
        <v>CUMPLIDA</v>
      </c>
    </row>
    <row r="662" spans="1:19" ht="180.75">
      <c r="A662" s="282" t="s">
        <v>640</v>
      </c>
      <c r="B662" s="271" t="s">
        <v>31</v>
      </c>
      <c r="C662" s="487"/>
      <c r="D662" s="487"/>
      <c r="E662" s="499"/>
      <c r="F662" s="502"/>
      <c r="G662" s="482"/>
      <c r="H662" s="482"/>
      <c r="I662" s="260" t="s">
        <v>75</v>
      </c>
      <c r="J662" s="259" t="s">
        <v>76</v>
      </c>
      <c r="K662" s="259" t="s">
        <v>77</v>
      </c>
      <c r="L662" s="280">
        <v>10</v>
      </c>
      <c r="M662" s="281">
        <v>45809</v>
      </c>
      <c r="N662" s="281">
        <v>46568</v>
      </c>
      <c r="O662" s="275">
        <f t="shared" si="24"/>
        <v>108.42857142857143</v>
      </c>
      <c r="P662" s="332">
        <v>0</v>
      </c>
      <c r="Q662" s="287" t="s">
        <v>788</v>
      </c>
      <c r="R662" s="94">
        <f t="shared" si="23"/>
        <v>0</v>
      </c>
      <c r="S662" s="277" t="str">
        <f t="array" aca="1" ref="S662" ca="1">IF(ISNUMBER(R662),IF(R662=100%,"CUMPLIDA",IF(AND(ISNUMBER(N662),ISNUMBER(INDIRECT("FECHA_"&amp;$B662,1))), IF(N662&lt;=INDIRECT("FECHA_"&amp;$B662,1),"INCUMPLIDA","PROCESO"), "VERIFICAR FECHA")),"SIN VALOR AVANCE")</f>
        <v>PROCESO</v>
      </c>
    </row>
    <row r="663" spans="1:19" ht="165.75">
      <c r="A663" s="282" t="s">
        <v>640</v>
      </c>
      <c r="B663" s="271" t="s">
        <v>31</v>
      </c>
      <c r="C663" s="487"/>
      <c r="D663" s="487"/>
      <c r="E663" s="499"/>
      <c r="F663" s="502"/>
      <c r="G663" s="482"/>
      <c r="H663" s="482"/>
      <c r="I663" s="260" t="s">
        <v>79</v>
      </c>
      <c r="J663" s="259" t="s">
        <v>80</v>
      </c>
      <c r="K663" s="259" t="s">
        <v>81</v>
      </c>
      <c r="L663" s="280">
        <v>1</v>
      </c>
      <c r="M663" s="281">
        <v>45809</v>
      </c>
      <c r="N663" s="281">
        <v>46568</v>
      </c>
      <c r="O663" s="275">
        <f t="shared" si="24"/>
        <v>108.42857142857143</v>
      </c>
      <c r="P663" s="332">
        <v>0</v>
      </c>
      <c r="Q663" s="287" t="s">
        <v>765</v>
      </c>
      <c r="R663" s="94">
        <f t="shared" si="23"/>
        <v>0</v>
      </c>
      <c r="S663" s="277" t="str">
        <f t="array" aca="1" ref="S663" ca="1">IF(ISNUMBER(R663),IF(R663=100%,"CUMPLIDA",IF(AND(ISNUMBER(N663),ISNUMBER(INDIRECT("FECHA_"&amp;$B663,1))), IF(N663&lt;=INDIRECT("FECHA_"&amp;$B663,1),"INCUMPLIDA","PROCESO"), "VERIFICAR FECHA")),"SIN VALOR AVANCE")</f>
        <v>PROCESO</v>
      </c>
    </row>
    <row r="664" spans="1:19" ht="285.75">
      <c r="A664" s="282" t="s">
        <v>640</v>
      </c>
      <c r="B664" s="271" t="s">
        <v>31</v>
      </c>
      <c r="C664" s="487"/>
      <c r="D664" s="487" t="s">
        <v>698</v>
      </c>
      <c r="E664" s="500"/>
      <c r="F664" s="503"/>
      <c r="G664" s="482"/>
      <c r="H664" s="482" t="s">
        <v>966</v>
      </c>
      <c r="I664" s="260" t="s">
        <v>82</v>
      </c>
      <c r="J664" s="259" t="s">
        <v>83</v>
      </c>
      <c r="K664" s="259" t="s">
        <v>84</v>
      </c>
      <c r="L664" s="280">
        <v>2</v>
      </c>
      <c r="M664" s="281">
        <v>45809</v>
      </c>
      <c r="N664" s="281">
        <v>46568</v>
      </c>
      <c r="O664" s="275">
        <f t="shared" si="24"/>
        <v>108.42857142857143</v>
      </c>
      <c r="P664" s="332">
        <v>0</v>
      </c>
      <c r="Q664" s="287" t="s">
        <v>766</v>
      </c>
      <c r="R664" s="94">
        <f t="shared" si="23"/>
        <v>0</v>
      </c>
      <c r="S664" s="277" t="str">
        <f t="array" aca="1" ref="S664" ca="1">IF(ISNUMBER(R664),IF(R664=100%,"CUMPLIDA",IF(AND(ISNUMBER(N664),ISNUMBER(INDIRECT("FECHA_"&amp;$B664,1))), IF(N664&lt;=INDIRECT("FECHA_"&amp;$B664,1),"INCUMPLIDA","PROCESO"), "VERIFICAR FECHA")),"SIN VALOR AVANCE")</f>
        <v>PROCESO</v>
      </c>
    </row>
    <row r="665" spans="1:19" ht="75.75">
      <c r="A665" s="282" t="s">
        <v>640</v>
      </c>
      <c r="B665" s="271" t="s">
        <v>31</v>
      </c>
      <c r="C665" s="487" t="s">
        <v>967</v>
      </c>
      <c r="D665" s="487" t="s">
        <v>698</v>
      </c>
      <c r="E665" s="498" t="s">
        <v>968</v>
      </c>
      <c r="F665" s="501"/>
      <c r="G665" s="482"/>
      <c r="H665" s="482" t="s">
        <v>969</v>
      </c>
      <c r="I665" s="482" t="s">
        <v>745</v>
      </c>
      <c r="J665" s="313" t="s">
        <v>652</v>
      </c>
      <c r="K665" s="259" t="s">
        <v>653</v>
      </c>
      <c r="L665" s="274">
        <v>1</v>
      </c>
      <c r="M665" s="261">
        <v>45231</v>
      </c>
      <c r="N665" s="261">
        <v>45504</v>
      </c>
      <c r="O665" s="275">
        <f t="shared" si="24"/>
        <v>39</v>
      </c>
      <c r="P665" s="332">
        <v>1</v>
      </c>
      <c r="Q665" s="287" t="s">
        <v>747</v>
      </c>
      <c r="R665" s="94">
        <f t="shared" si="23"/>
        <v>1</v>
      </c>
      <c r="S665" s="277" t="str">
        <f t="array" aca="1" ref="S665" ca="1">IF(ISNUMBER(R665),IF(R665=100%,"CUMPLIDA",IF(AND(ISNUMBER(N665),ISNUMBER(INDIRECT("FECHA_"&amp;$B665,1))), IF(N665&lt;=INDIRECT("FECHA_"&amp;$B665,1),"INCUMPLIDA","PROCESO"), "VERIFICAR FECHA")),"SIN VALOR AVANCE")</f>
        <v>CUMPLIDA</v>
      </c>
    </row>
    <row r="666" spans="1:19" ht="315.75">
      <c r="A666" s="282" t="s">
        <v>640</v>
      </c>
      <c r="B666" s="271" t="s">
        <v>31</v>
      </c>
      <c r="C666" s="487"/>
      <c r="D666" s="487"/>
      <c r="E666" s="499"/>
      <c r="F666" s="502"/>
      <c r="G666" s="482"/>
      <c r="H666" s="482"/>
      <c r="I666" s="482"/>
      <c r="J666" s="313" t="s">
        <v>655</v>
      </c>
      <c r="K666" s="259" t="s">
        <v>656</v>
      </c>
      <c r="L666" s="274">
        <v>1</v>
      </c>
      <c r="M666" s="261">
        <v>45231</v>
      </c>
      <c r="N666" s="261">
        <v>45504</v>
      </c>
      <c r="O666" s="275">
        <f t="shared" si="24"/>
        <v>39</v>
      </c>
      <c r="P666" s="332">
        <v>1</v>
      </c>
      <c r="Q666" s="287" t="s">
        <v>785</v>
      </c>
      <c r="R666" s="94">
        <f t="shared" si="23"/>
        <v>1</v>
      </c>
      <c r="S666" s="277" t="str">
        <f t="array" aca="1" ref="S666" ca="1">IF(ISNUMBER(R666),IF(R666=100%,"CUMPLIDA",IF(AND(ISNUMBER(N666),ISNUMBER(INDIRECT("FECHA_"&amp;$B666,1))), IF(N666&lt;=INDIRECT("FECHA_"&amp;$B666,1),"INCUMPLIDA","PROCESO"), "VERIFICAR FECHA")),"SIN VALOR AVANCE")</f>
        <v>CUMPLIDA</v>
      </c>
    </row>
    <row r="667" spans="1:19" ht="150.75">
      <c r="A667" s="282" t="s">
        <v>640</v>
      </c>
      <c r="B667" s="271" t="s">
        <v>31</v>
      </c>
      <c r="C667" s="487"/>
      <c r="D667" s="487"/>
      <c r="E667" s="499"/>
      <c r="F667" s="502"/>
      <c r="G667" s="482"/>
      <c r="H667" s="482"/>
      <c r="I667" s="260" t="s">
        <v>62</v>
      </c>
      <c r="J667" s="259" t="s">
        <v>63</v>
      </c>
      <c r="K667" s="259" t="s">
        <v>64</v>
      </c>
      <c r="L667" s="280">
        <v>1</v>
      </c>
      <c r="M667" s="281">
        <v>45323</v>
      </c>
      <c r="N667" s="281">
        <v>45747</v>
      </c>
      <c r="O667" s="275">
        <f t="shared" si="24"/>
        <v>60.571428571428569</v>
      </c>
      <c r="P667" s="332">
        <v>1</v>
      </c>
      <c r="Q667" s="287" t="s">
        <v>786</v>
      </c>
      <c r="R667" s="94">
        <f t="shared" si="23"/>
        <v>1</v>
      </c>
      <c r="S667" s="277" t="str">
        <f t="array" aca="1" ref="S667" ca="1">IF(ISNUMBER(R667),IF(R667=100%,"CUMPLIDA",IF(AND(ISNUMBER(N667),ISNUMBER(INDIRECT("FECHA_"&amp;$B667,1))), IF(N667&lt;=INDIRECT("FECHA_"&amp;$B667,1),"INCUMPLIDA","PROCESO"), "VERIFICAR FECHA")),"SIN VALOR AVANCE")</f>
        <v>CUMPLIDA</v>
      </c>
    </row>
    <row r="668" spans="1:19" ht="75.75">
      <c r="A668" s="282" t="s">
        <v>640</v>
      </c>
      <c r="B668" s="271" t="s">
        <v>31</v>
      </c>
      <c r="C668" s="487"/>
      <c r="D668" s="487"/>
      <c r="E668" s="499"/>
      <c r="F668" s="502"/>
      <c r="G668" s="482"/>
      <c r="H668" s="482"/>
      <c r="I668" s="260" t="s">
        <v>66</v>
      </c>
      <c r="J668" s="259" t="s">
        <v>66</v>
      </c>
      <c r="K668" s="259" t="s">
        <v>67</v>
      </c>
      <c r="L668" s="280">
        <v>1</v>
      </c>
      <c r="M668" s="281">
        <v>45323</v>
      </c>
      <c r="N668" s="281">
        <v>45747</v>
      </c>
      <c r="O668" s="275">
        <f t="shared" si="24"/>
        <v>60.571428571428569</v>
      </c>
      <c r="P668" s="332">
        <v>1</v>
      </c>
      <c r="Q668" s="287" t="s">
        <v>863</v>
      </c>
      <c r="R668" s="94">
        <f t="shared" si="23"/>
        <v>1</v>
      </c>
      <c r="S668" s="277" t="str">
        <f t="array" aca="1" ref="S668" ca="1">IF(ISNUMBER(R668),IF(R668=100%,"CUMPLIDA",IF(AND(ISNUMBER(N668),ISNUMBER(INDIRECT("FECHA_"&amp;$B668,1))), IF(N668&lt;=INDIRECT("FECHA_"&amp;$B668,1),"INCUMPLIDA","PROCESO"), "VERIFICAR FECHA")),"SIN VALOR AVANCE")</f>
        <v>CUMPLIDA</v>
      </c>
    </row>
    <row r="669" spans="1:19" ht="75.75">
      <c r="A669" s="282" t="s">
        <v>640</v>
      </c>
      <c r="B669" s="271" t="s">
        <v>31</v>
      </c>
      <c r="C669" s="487"/>
      <c r="D669" s="487"/>
      <c r="E669" s="499"/>
      <c r="F669" s="502"/>
      <c r="G669" s="482"/>
      <c r="H669" s="482"/>
      <c r="I669" s="260" t="s">
        <v>166</v>
      </c>
      <c r="J669" s="259" t="s">
        <v>167</v>
      </c>
      <c r="K669" s="259" t="s">
        <v>168</v>
      </c>
      <c r="L669" s="280">
        <v>1</v>
      </c>
      <c r="M669" s="281">
        <v>45231</v>
      </c>
      <c r="N669" s="281">
        <v>45747</v>
      </c>
      <c r="O669" s="275">
        <f t="shared" si="24"/>
        <v>73.714285714285708</v>
      </c>
      <c r="P669" s="332">
        <v>1</v>
      </c>
      <c r="Q669" s="287" t="s">
        <v>863</v>
      </c>
      <c r="R669" s="94">
        <f t="shared" si="23"/>
        <v>1</v>
      </c>
      <c r="S669" s="277" t="str">
        <f t="array" aca="1" ref="S669" ca="1">IF(ISNUMBER(R669),IF(R669=100%,"CUMPLIDA",IF(AND(ISNUMBER(N669),ISNUMBER(INDIRECT("FECHA_"&amp;$B669,1))), IF(N669&lt;=INDIRECT("FECHA_"&amp;$B669,1),"INCUMPLIDA","PROCESO"), "VERIFICAR FECHA")),"SIN VALOR AVANCE")</f>
        <v>CUMPLIDA</v>
      </c>
    </row>
    <row r="670" spans="1:19" ht="150.75">
      <c r="A670" s="282" t="s">
        <v>640</v>
      </c>
      <c r="B670" s="271" t="s">
        <v>31</v>
      </c>
      <c r="C670" s="487"/>
      <c r="D670" s="487"/>
      <c r="E670" s="499"/>
      <c r="F670" s="502"/>
      <c r="G670" s="482"/>
      <c r="H670" s="482"/>
      <c r="I670" s="260" t="s">
        <v>69</v>
      </c>
      <c r="J670" s="259" t="s">
        <v>69</v>
      </c>
      <c r="K670" s="259" t="s">
        <v>176</v>
      </c>
      <c r="L670" s="280">
        <v>1</v>
      </c>
      <c r="M670" s="281">
        <v>45323</v>
      </c>
      <c r="N670" s="281">
        <v>45747</v>
      </c>
      <c r="O670" s="275">
        <f t="shared" si="24"/>
        <v>60.571428571428569</v>
      </c>
      <c r="P670" s="332">
        <v>1</v>
      </c>
      <c r="Q670" s="287" t="s">
        <v>786</v>
      </c>
      <c r="R670" s="94">
        <f t="shared" si="23"/>
        <v>1</v>
      </c>
      <c r="S670" s="277" t="str">
        <f t="array" aca="1" ref="S670" ca="1">IF(ISNUMBER(R670),IF(R670=100%,"CUMPLIDA",IF(AND(ISNUMBER(N670),ISNUMBER(INDIRECT("FECHA_"&amp;$B670,1))), IF(N670&lt;=INDIRECT("FECHA_"&amp;$B670,1),"INCUMPLIDA","PROCESO"), "VERIFICAR FECHA")),"SIN VALOR AVANCE")</f>
        <v>CUMPLIDA</v>
      </c>
    </row>
    <row r="671" spans="1:19" ht="75.75">
      <c r="A671" s="282" t="s">
        <v>640</v>
      </c>
      <c r="B671" s="271" t="s">
        <v>31</v>
      </c>
      <c r="C671" s="487"/>
      <c r="D671" s="487"/>
      <c r="E671" s="499"/>
      <c r="F671" s="502"/>
      <c r="G671" s="482"/>
      <c r="H671" s="482"/>
      <c r="I671" s="260" t="s">
        <v>751</v>
      </c>
      <c r="J671" s="259" t="s">
        <v>751</v>
      </c>
      <c r="K671" s="259" t="s">
        <v>72</v>
      </c>
      <c r="L671" s="280">
        <v>1</v>
      </c>
      <c r="M671" s="281">
        <v>45231</v>
      </c>
      <c r="N671" s="281">
        <v>45747</v>
      </c>
      <c r="O671" s="275">
        <f t="shared" si="24"/>
        <v>73.714285714285708</v>
      </c>
      <c r="P671" s="332">
        <v>1</v>
      </c>
      <c r="Q671" s="287" t="s">
        <v>863</v>
      </c>
      <c r="R671" s="94">
        <f t="shared" si="23"/>
        <v>1</v>
      </c>
      <c r="S671" s="277" t="str">
        <f t="array" aca="1" ref="S671" ca="1">IF(ISNUMBER(R671),IF(R671=100%,"CUMPLIDA",IF(AND(ISNUMBER(N671),ISNUMBER(INDIRECT("FECHA_"&amp;$B671,1))), IF(N671&lt;=INDIRECT("FECHA_"&amp;$B671,1),"INCUMPLIDA","PROCESO"), "VERIFICAR FECHA")),"SIN VALOR AVANCE")</f>
        <v>CUMPLIDA</v>
      </c>
    </row>
    <row r="672" spans="1:19" ht="225.75">
      <c r="A672" s="282" t="s">
        <v>640</v>
      </c>
      <c r="B672" s="271" t="s">
        <v>31</v>
      </c>
      <c r="C672" s="487"/>
      <c r="D672" s="487"/>
      <c r="E672" s="499"/>
      <c r="F672" s="502"/>
      <c r="G672" s="482"/>
      <c r="H672" s="482"/>
      <c r="I672" s="260" t="s">
        <v>752</v>
      </c>
      <c r="J672" s="259" t="s">
        <v>752</v>
      </c>
      <c r="K672" s="259" t="s">
        <v>659</v>
      </c>
      <c r="L672" s="280">
        <v>1</v>
      </c>
      <c r="M672" s="281">
        <v>45231</v>
      </c>
      <c r="N672" s="281">
        <v>45808</v>
      </c>
      <c r="O672" s="275">
        <f t="shared" si="24"/>
        <v>82.428571428571431</v>
      </c>
      <c r="P672" s="332">
        <v>1</v>
      </c>
      <c r="Q672" s="287" t="s">
        <v>794</v>
      </c>
      <c r="R672" s="94">
        <f t="shared" si="23"/>
        <v>1</v>
      </c>
      <c r="S672" s="277" t="str">
        <f t="array" aca="1" ref="S672" ca="1">IF(ISNUMBER(R672),IF(R672=100%,"CUMPLIDA",IF(AND(ISNUMBER(N672),ISNUMBER(INDIRECT("FECHA_"&amp;$B672,1))), IF(N672&lt;=INDIRECT("FECHA_"&amp;$B672,1),"INCUMPLIDA","PROCESO"), "VERIFICAR FECHA")),"SIN VALOR AVANCE")</f>
        <v>CUMPLIDA</v>
      </c>
    </row>
    <row r="673" spans="1:19" ht="210.75">
      <c r="A673" s="282" t="s">
        <v>640</v>
      </c>
      <c r="B673" s="271" t="s">
        <v>31</v>
      </c>
      <c r="C673" s="487"/>
      <c r="D673" s="487"/>
      <c r="E673" s="499"/>
      <c r="F673" s="502"/>
      <c r="G673" s="482"/>
      <c r="H673" s="482"/>
      <c r="I673" s="260" t="s">
        <v>75</v>
      </c>
      <c r="J673" s="259" t="s">
        <v>76</v>
      </c>
      <c r="K673" s="259" t="s">
        <v>77</v>
      </c>
      <c r="L673" s="280">
        <v>10</v>
      </c>
      <c r="M673" s="281">
        <v>45809</v>
      </c>
      <c r="N673" s="281">
        <v>46568</v>
      </c>
      <c r="O673" s="275">
        <f t="shared" si="24"/>
        <v>108.42857142857143</v>
      </c>
      <c r="P673" s="332">
        <v>0</v>
      </c>
      <c r="Q673" s="287" t="s">
        <v>970</v>
      </c>
      <c r="R673" s="94">
        <f t="shared" si="23"/>
        <v>0</v>
      </c>
      <c r="S673" s="277" t="str">
        <f t="array" aca="1" ref="S673" ca="1">IF(ISNUMBER(R673),IF(R673=100%,"CUMPLIDA",IF(AND(ISNUMBER(N673),ISNUMBER(INDIRECT("FECHA_"&amp;$B673,1))), IF(N673&lt;=INDIRECT("FECHA_"&amp;$B673,1),"INCUMPLIDA","PROCESO"), "VERIFICAR FECHA")),"SIN VALOR AVANCE")</f>
        <v>PROCESO</v>
      </c>
    </row>
    <row r="674" spans="1:19" ht="150.75">
      <c r="A674" s="282" t="s">
        <v>640</v>
      </c>
      <c r="B674" s="271" t="s">
        <v>31</v>
      </c>
      <c r="C674" s="487"/>
      <c r="D674" s="487"/>
      <c r="E674" s="499"/>
      <c r="F674" s="502"/>
      <c r="G674" s="482"/>
      <c r="H674" s="482"/>
      <c r="I674" s="260" t="s">
        <v>79</v>
      </c>
      <c r="J674" s="259" t="s">
        <v>80</v>
      </c>
      <c r="K674" s="259" t="s">
        <v>81</v>
      </c>
      <c r="L674" s="280">
        <v>1</v>
      </c>
      <c r="M674" s="281">
        <v>45809</v>
      </c>
      <c r="N674" s="281">
        <v>46568</v>
      </c>
      <c r="O674" s="275">
        <f t="shared" si="24"/>
        <v>108.42857142857143</v>
      </c>
      <c r="P674" s="332">
        <v>0</v>
      </c>
      <c r="Q674" s="287" t="s">
        <v>971</v>
      </c>
      <c r="R674" s="94">
        <f t="shared" si="23"/>
        <v>0</v>
      </c>
      <c r="S674" s="277" t="str">
        <f t="array" aca="1" ref="S674" ca="1">IF(ISNUMBER(R674),IF(R674=100%,"CUMPLIDA",IF(AND(ISNUMBER(N674),ISNUMBER(INDIRECT("FECHA_"&amp;$B674,1))), IF(N674&lt;=INDIRECT("FECHA_"&amp;$B674,1),"INCUMPLIDA","PROCESO"), "VERIFICAR FECHA")),"SIN VALOR AVANCE")</f>
        <v>PROCESO</v>
      </c>
    </row>
    <row r="675" spans="1:19" ht="285.75">
      <c r="A675" s="282" t="s">
        <v>640</v>
      </c>
      <c r="B675" s="271" t="s">
        <v>31</v>
      </c>
      <c r="C675" s="487"/>
      <c r="D675" s="487" t="s">
        <v>698</v>
      </c>
      <c r="E675" s="500"/>
      <c r="F675" s="503"/>
      <c r="G675" s="482"/>
      <c r="H675" s="482" t="s">
        <v>969</v>
      </c>
      <c r="I675" s="260" t="s">
        <v>82</v>
      </c>
      <c r="J675" s="259" t="s">
        <v>83</v>
      </c>
      <c r="K675" s="259" t="s">
        <v>84</v>
      </c>
      <c r="L675" s="280">
        <v>2</v>
      </c>
      <c r="M675" s="281">
        <v>45809</v>
      </c>
      <c r="N675" s="281">
        <v>46568</v>
      </c>
      <c r="O675" s="275">
        <f t="shared" si="24"/>
        <v>108.42857142857143</v>
      </c>
      <c r="P675" s="332">
        <v>0</v>
      </c>
      <c r="Q675" s="287" t="s">
        <v>766</v>
      </c>
      <c r="R675" s="94">
        <f t="shared" si="23"/>
        <v>0</v>
      </c>
      <c r="S675" s="277" t="str">
        <f t="array" aca="1" ref="S675" ca="1">IF(ISNUMBER(R675),IF(R675=100%,"CUMPLIDA",IF(AND(ISNUMBER(N675),ISNUMBER(INDIRECT("FECHA_"&amp;$B675,1))), IF(N675&lt;=INDIRECT("FECHA_"&amp;$B675,1),"INCUMPLIDA","PROCESO"), "VERIFICAR FECHA")),"SIN VALOR AVANCE")</f>
        <v>PROCESO</v>
      </c>
    </row>
    <row r="676" spans="1:19" ht="105.75">
      <c r="A676" s="282" t="s">
        <v>640</v>
      </c>
      <c r="B676" s="271" t="s">
        <v>31</v>
      </c>
      <c r="C676" s="487" t="s">
        <v>972</v>
      </c>
      <c r="D676" s="487" t="s">
        <v>698</v>
      </c>
      <c r="E676" s="498" t="s">
        <v>973</v>
      </c>
      <c r="F676" s="501"/>
      <c r="G676" s="482"/>
      <c r="H676" s="482" t="s">
        <v>974</v>
      </c>
      <c r="I676" s="260" t="s">
        <v>975</v>
      </c>
      <c r="J676" s="259" t="s">
        <v>976</v>
      </c>
      <c r="K676" s="259" t="s">
        <v>977</v>
      </c>
      <c r="L676" s="274">
        <v>2</v>
      </c>
      <c r="M676" s="261">
        <v>44378</v>
      </c>
      <c r="N676" s="261">
        <v>44561</v>
      </c>
      <c r="O676" s="275">
        <f t="shared" si="24"/>
        <v>26.142857142857142</v>
      </c>
      <c r="P676" s="332">
        <v>2</v>
      </c>
      <c r="Q676" s="259" t="s">
        <v>978</v>
      </c>
      <c r="R676" s="94">
        <f t="shared" si="23"/>
        <v>1</v>
      </c>
      <c r="S676" s="277" t="str">
        <f t="array" aca="1" ref="S676" ca="1">IF(ISNUMBER(R676),IF(R676=100%,"CUMPLIDA",IF(AND(ISNUMBER(N676),ISNUMBER(INDIRECT("FECHA_"&amp;$B676,1))), IF(N676&lt;=INDIRECT("FECHA_"&amp;$B676,1),"INCUMPLIDA","PROCESO"), "VERIFICAR FECHA")),"SIN VALOR AVANCE")</f>
        <v>CUMPLIDA</v>
      </c>
    </row>
    <row r="677" spans="1:19" ht="255.75">
      <c r="A677" s="282" t="s">
        <v>640</v>
      </c>
      <c r="B677" s="271" t="s">
        <v>31</v>
      </c>
      <c r="C677" s="487"/>
      <c r="D677" s="487" t="s">
        <v>698</v>
      </c>
      <c r="E677" s="500"/>
      <c r="F677" s="503"/>
      <c r="G677" s="482"/>
      <c r="H677" s="482" t="s">
        <v>974</v>
      </c>
      <c r="I677" s="260" t="s">
        <v>975</v>
      </c>
      <c r="J677" s="259" t="s">
        <v>979</v>
      </c>
      <c r="K677" s="259" t="s">
        <v>980</v>
      </c>
      <c r="L677" s="274">
        <v>2</v>
      </c>
      <c r="M677" s="261">
        <v>45292</v>
      </c>
      <c r="N677" s="261">
        <v>46264</v>
      </c>
      <c r="O677" s="275">
        <f t="shared" si="24"/>
        <v>138.85714285714286</v>
      </c>
      <c r="P677" s="332">
        <v>0.8</v>
      </c>
      <c r="Q677" s="287" t="s">
        <v>981</v>
      </c>
      <c r="R677" s="94">
        <f t="shared" si="23"/>
        <v>0.4</v>
      </c>
      <c r="S677" s="277" t="str">
        <f t="array" aca="1" ref="S677" ca="1">IF(ISNUMBER(R677),IF(R677=100%,"CUMPLIDA",IF(AND(ISNUMBER(N677),ISNUMBER(INDIRECT("FECHA_"&amp;$B677,1))), IF(N677&lt;=INDIRECT("FECHA_"&amp;$B677,1),"INCUMPLIDA","PROCESO"), "VERIFICAR FECHA")),"SIN VALOR AVANCE")</f>
        <v>PROCESO</v>
      </c>
    </row>
    <row r="678" spans="1:19" ht="75.75">
      <c r="A678" s="282" t="s">
        <v>640</v>
      </c>
      <c r="B678" s="271" t="s">
        <v>31</v>
      </c>
      <c r="C678" s="487" t="s">
        <v>982</v>
      </c>
      <c r="D678" s="487" t="s">
        <v>698</v>
      </c>
      <c r="E678" s="498" t="s">
        <v>983</v>
      </c>
      <c r="F678" s="501"/>
      <c r="G678" s="482"/>
      <c r="H678" s="482" t="s">
        <v>984</v>
      </c>
      <c r="I678" s="482" t="s">
        <v>745</v>
      </c>
      <c r="J678" s="313" t="s">
        <v>652</v>
      </c>
      <c r="K678" s="259" t="s">
        <v>653</v>
      </c>
      <c r="L678" s="274">
        <v>1</v>
      </c>
      <c r="M678" s="261">
        <v>45231</v>
      </c>
      <c r="N678" s="261">
        <v>45504</v>
      </c>
      <c r="O678" s="275">
        <f t="shared" si="24"/>
        <v>39</v>
      </c>
      <c r="P678" s="332">
        <v>1</v>
      </c>
      <c r="Q678" s="287" t="s">
        <v>747</v>
      </c>
      <c r="R678" s="94">
        <f t="shared" si="23"/>
        <v>1</v>
      </c>
      <c r="S678" s="277" t="str">
        <f t="array" aca="1" ref="S678" ca="1">IF(ISNUMBER(R678),IF(R678=100%,"CUMPLIDA",IF(AND(ISNUMBER(N678),ISNUMBER(INDIRECT("FECHA_"&amp;$B678,1))), IF(N678&lt;=INDIRECT("FECHA_"&amp;$B678,1),"INCUMPLIDA","PROCESO"), "VERIFICAR FECHA")),"SIN VALOR AVANCE")</f>
        <v>CUMPLIDA</v>
      </c>
    </row>
    <row r="679" spans="1:19" ht="315.75">
      <c r="A679" s="282" t="s">
        <v>640</v>
      </c>
      <c r="B679" s="271" t="s">
        <v>31</v>
      </c>
      <c r="C679" s="487"/>
      <c r="D679" s="487"/>
      <c r="E679" s="499"/>
      <c r="F679" s="502"/>
      <c r="G679" s="482"/>
      <c r="H679" s="482"/>
      <c r="I679" s="482"/>
      <c r="J679" s="313" t="s">
        <v>655</v>
      </c>
      <c r="K679" s="259" t="s">
        <v>656</v>
      </c>
      <c r="L679" s="274">
        <v>1</v>
      </c>
      <c r="M679" s="261">
        <v>45231</v>
      </c>
      <c r="N679" s="261">
        <v>45504</v>
      </c>
      <c r="O679" s="275">
        <f t="shared" si="24"/>
        <v>39</v>
      </c>
      <c r="P679" s="332">
        <v>1</v>
      </c>
      <c r="Q679" s="287" t="s">
        <v>785</v>
      </c>
      <c r="R679" s="94">
        <f t="shared" si="23"/>
        <v>1</v>
      </c>
      <c r="S679" s="277" t="str">
        <f t="array" aca="1" ref="S679" ca="1">IF(ISNUMBER(R679),IF(R679=100%,"CUMPLIDA",IF(AND(ISNUMBER(N679),ISNUMBER(INDIRECT("FECHA_"&amp;$B679,1))), IF(N679&lt;=INDIRECT("FECHA_"&amp;$B679,1),"INCUMPLIDA","PROCESO"), "VERIFICAR FECHA")),"SIN VALOR AVANCE")</f>
        <v>CUMPLIDA</v>
      </c>
    </row>
    <row r="680" spans="1:19" ht="150.75">
      <c r="A680" s="282" t="s">
        <v>640</v>
      </c>
      <c r="B680" s="271" t="s">
        <v>31</v>
      </c>
      <c r="C680" s="487"/>
      <c r="D680" s="487"/>
      <c r="E680" s="499"/>
      <c r="F680" s="502"/>
      <c r="G680" s="482"/>
      <c r="H680" s="482"/>
      <c r="I680" s="260" t="s">
        <v>62</v>
      </c>
      <c r="J680" s="259" t="s">
        <v>63</v>
      </c>
      <c r="K680" s="259" t="s">
        <v>64</v>
      </c>
      <c r="L680" s="280">
        <v>1</v>
      </c>
      <c r="M680" s="281">
        <v>45323</v>
      </c>
      <c r="N680" s="281">
        <v>45747</v>
      </c>
      <c r="O680" s="275">
        <f t="shared" si="24"/>
        <v>60.571428571428569</v>
      </c>
      <c r="P680" s="332">
        <v>1</v>
      </c>
      <c r="Q680" s="287" t="s">
        <v>786</v>
      </c>
      <c r="R680" s="94">
        <f t="shared" ref="R680:R743" si="25">P680/L680</f>
        <v>1</v>
      </c>
      <c r="S680" s="277" t="str">
        <f t="array" aca="1" ref="S680" ca="1">IF(ISNUMBER(R680),IF(R680=100%,"CUMPLIDA",IF(AND(ISNUMBER(N680),ISNUMBER(INDIRECT("FECHA_"&amp;$B680,1))), IF(N680&lt;=INDIRECT("FECHA_"&amp;$B680,1),"INCUMPLIDA","PROCESO"), "VERIFICAR FECHA")),"SIN VALOR AVANCE")</f>
        <v>CUMPLIDA</v>
      </c>
    </row>
    <row r="681" spans="1:19" ht="90.75">
      <c r="A681" s="282" t="s">
        <v>640</v>
      </c>
      <c r="B681" s="271" t="s">
        <v>31</v>
      </c>
      <c r="C681" s="487"/>
      <c r="D681" s="487"/>
      <c r="E681" s="499"/>
      <c r="F681" s="502"/>
      <c r="G681" s="482"/>
      <c r="H681" s="482"/>
      <c r="I681" s="260" t="s">
        <v>66</v>
      </c>
      <c r="J681" s="259" t="s">
        <v>66</v>
      </c>
      <c r="K681" s="259" t="s">
        <v>67</v>
      </c>
      <c r="L681" s="280">
        <v>1</v>
      </c>
      <c r="M681" s="281">
        <v>45323</v>
      </c>
      <c r="N681" s="281">
        <v>45747</v>
      </c>
      <c r="O681" s="275">
        <f t="shared" ref="O681:O744" si="26">(N681-M681)/7</f>
        <v>60.571428571428569</v>
      </c>
      <c r="P681" s="332">
        <v>1</v>
      </c>
      <c r="Q681" s="287" t="s">
        <v>809</v>
      </c>
      <c r="R681" s="94">
        <f t="shared" si="25"/>
        <v>1</v>
      </c>
      <c r="S681" s="277" t="str">
        <f t="array" aca="1" ref="S681" ca="1">IF(ISNUMBER(R681),IF(R681=100%,"CUMPLIDA",IF(AND(ISNUMBER(N681),ISNUMBER(INDIRECT("FECHA_"&amp;$B681,1))), IF(N681&lt;=INDIRECT("FECHA_"&amp;$B681,1),"INCUMPLIDA","PROCESO"), "VERIFICAR FECHA")),"SIN VALOR AVANCE")</f>
        <v>CUMPLIDA</v>
      </c>
    </row>
    <row r="682" spans="1:19" ht="90.75">
      <c r="A682" s="282" t="s">
        <v>640</v>
      </c>
      <c r="B682" s="271" t="s">
        <v>31</v>
      </c>
      <c r="C682" s="487"/>
      <c r="D682" s="487"/>
      <c r="E682" s="499"/>
      <c r="F682" s="502"/>
      <c r="G682" s="482"/>
      <c r="H682" s="482"/>
      <c r="I682" s="260" t="s">
        <v>166</v>
      </c>
      <c r="J682" s="259" t="s">
        <v>167</v>
      </c>
      <c r="K682" s="259" t="s">
        <v>168</v>
      </c>
      <c r="L682" s="280">
        <v>1</v>
      </c>
      <c r="M682" s="281">
        <v>45231</v>
      </c>
      <c r="N682" s="281">
        <v>45747</v>
      </c>
      <c r="O682" s="275">
        <f t="shared" si="26"/>
        <v>73.714285714285708</v>
      </c>
      <c r="P682" s="332">
        <v>1</v>
      </c>
      <c r="Q682" s="287" t="s">
        <v>809</v>
      </c>
      <c r="R682" s="94">
        <f t="shared" si="25"/>
        <v>1</v>
      </c>
      <c r="S682" s="277" t="str">
        <f t="array" aca="1" ref="S682" ca="1">IF(ISNUMBER(R682),IF(R682=100%,"CUMPLIDA",IF(AND(ISNUMBER(N682),ISNUMBER(INDIRECT("FECHA_"&amp;$B682,1))), IF(N682&lt;=INDIRECT("FECHA_"&amp;$B682,1),"INCUMPLIDA","PROCESO"), "VERIFICAR FECHA")),"SIN VALOR AVANCE")</f>
        <v>CUMPLIDA</v>
      </c>
    </row>
    <row r="683" spans="1:19" ht="150.75">
      <c r="A683" s="282" t="s">
        <v>640</v>
      </c>
      <c r="B683" s="271" t="s">
        <v>31</v>
      </c>
      <c r="C683" s="487"/>
      <c r="D683" s="487"/>
      <c r="E683" s="499"/>
      <c r="F683" s="502"/>
      <c r="G683" s="482"/>
      <c r="H683" s="482"/>
      <c r="I683" s="260" t="s">
        <v>69</v>
      </c>
      <c r="J683" s="259" t="s">
        <v>69</v>
      </c>
      <c r="K683" s="259" t="s">
        <v>176</v>
      </c>
      <c r="L683" s="280">
        <v>1</v>
      </c>
      <c r="M683" s="281">
        <v>45323</v>
      </c>
      <c r="N683" s="281">
        <v>45747</v>
      </c>
      <c r="O683" s="275">
        <f t="shared" si="26"/>
        <v>60.571428571428569</v>
      </c>
      <c r="P683" s="332">
        <v>1</v>
      </c>
      <c r="Q683" s="287" t="s">
        <v>786</v>
      </c>
      <c r="R683" s="94">
        <f t="shared" si="25"/>
        <v>1</v>
      </c>
      <c r="S683" s="277" t="str">
        <f t="array" aca="1" ref="S683" ca="1">IF(ISNUMBER(R683),IF(R683=100%,"CUMPLIDA",IF(AND(ISNUMBER(N683),ISNUMBER(INDIRECT("FECHA_"&amp;$B683,1))), IF(N683&lt;=INDIRECT("FECHA_"&amp;$B683,1),"INCUMPLIDA","PROCESO"), "VERIFICAR FECHA")),"SIN VALOR AVANCE")</f>
        <v>CUMPLIDA</v>
      </c>
    </row>
    <row r="684" spans="1:19" ht="90.75">
      <c r="A684" s="282" t="s">
        <v>640</v>
      </c>
      <c r="B684" s="271" t="s">
        <v>31</v>
      </c>
      <c r="C684" s="487"/>
      <c r="D684" s="487"/>
      <c r="E684" s="499"/>
      <c r="F684" s="502"/>
      <c r="G684" s="482"/>
      <c r="H684" s="482"/>
      <c r="I684" s="260" t="s">
        <v>751</v>
      </c>
      <c r="J684" s="259" t="s">
        <v>751</v>
      </c>
      <c r="K684" s="259" t="s">
        <v>72</v>
      </c>
      <c r="L684" s="280">
        <v>1</v>
      </c>
      <c r="M684" s="281">
        <v>45231</v>
      </c>
      <c r="N684" s="281">
        <v>45747</v>
      </c>
      <c r="O684" s="275">
        <f t="shared" si="26"/>
        <v>73.714285714285708</v>
      </c>
      <c r="P684" s="332">
        <v>1</v>
      </c>
      <c r="Q684" s="287" t="s">
        <v>809</v>
      </c>
      <c r="R684" s="94">
        <f t="shared" si="25"/>
        <v>1</v>
      </c>
      <c r="S684" s="277" t="str">
        <f t="array" aca="1" ref="S684" ca="1">IF(ISNUMBER(R684),IF(R684=100%,"CUMPLIDA",IF(AND(ISNUMBER(N684),ISNUMBER(INDIRECT("FECHA_"&amp;$B684,1))), IF(N684&lt;=INDIRECT("FECHA_"&amp;$B684,1),"INCUMPLIDA","PROCESO"), "VERIFICAR FECHA")),"SIN VALOR AVANCE")</f>
        <v>CUMPLIDA</v>
      </c>
    </row>
    <row r="685" spans="1:19" ht="240.75">
      <c r="A685" s="282" t="s">
        <v>640</v>
      </c>
      <c r="B685" s="271" t="s">
        <v>31</v>
      </c>
      <c r="C685" s="487"/>
      <c r="D685" s="487"/>
      <c r="E685" s="499"/>
      <c r="F685" s="502"/>
      <c r="G685" s="482"/>
      <c r="H685" s="482"/>
      <c r="I685" s="260" t="s">
        <v>752</v>
      </c>
      <c r="J685" s="259" t="s">
        <v>752</v>
      </c>
      <c r="K685" s="259" t="s">
        <v>659</v>
      </c>
      <c r="L685" s="280">
        <v>1</v>
      </c>
      <c r="M685" s="281">
        <v>45231</v>
      </c>
      <c r="N685" s="281">
        <v>45808</v>
      </c>
      <c r="O685" s="275">
        <f t="shared" si="26"/>
        <v>82.428571428571431</v>
      </c>
      <c r="P685" s="332">
        <v>1</v>
      </c>
      <c r="Q685" s="287" t="s">
        <v>763</v>
      </c>
      <c r="R685" s="94">
        <f t="shared" si="25"/>
        <v>1</v>
      </c>
      <c r="S685" s="277" t="str">
        <f t="array" aca="1" ref="S685" ca="1">IF(ISNUMBER(R685),IF(R685=100%,"CUMPLIDA",IF(AND(ISNUMBER(N685),ISNUMBER(INDIRECT("FECHA_"&amp;$B685,1))), IF(N685&lt;=INDIRECT("FECHA_"&amp;$B685,1),"INCUMPLIDA","PROCESO"), "VERIFICAR FECHA")),"SIN VALOR AVANCE")</f>
        <v>CUMPLIDA</v>
      </c>
    </row>
    <row r="686" spans="1:19" ht="180.75">
      <c r="A686" s="282" t="s">
        <v>640</v>
      </c>
      <c r="B686" s="271" t="s">
        <v>31</v>
      </c>
      <c r="C686" s="487"/>
      <c r="D686" s="487"/>
      <c r="E686" s="499"/>
      <c r="F686" s="502"/>
      <c r="G686" s="482"/>
      <c r="H686" s="482"/>
      <c r="I686" s="260" t="s">
        <v>75</v>
      </c>
      <c r="J686" s="259" t="s">
        <v>76</v>
      </c>
      <c r="K686" s="259" t="s">
        <v>77</v>
      </c>
      <c r="L686" s="280">
        <v>10</v>
      </c>
      <c r="M686" s="281">
        <v>45809</v>
      </c>
      <c r="N686" s="281">
        <v>46568</v>
      </c>
      <c r="O686" s="275">
        <f t="shared" si="26"/>
        <v>108.42857142857143</v>
      </c>
      <c r="P686" s="332">
        <v>0</v>
      </c>
      <c r="Q686" s="287" t="s">
        <v>788</v>
      </c>
      <c r="R686" s="94">
        <f t="shared" si="25"/>
        <v>0</v>
      </c>
      <c r="S686" s="277" t="str">
        <f t="array" aca="1" ref="S686" ca="1">IF(ISNUMBER(R686),IF(R686=100%,"CUMPLIDA",IF(AND(ISNUMBER(N686),ISNUMBER(INDIRECT("FECHA_"&amp;$B686,1))), IF(N686&lt;=INDIRECT("FECHA_"&amp;$B686,1),"INCUMPLIDA","PROCESO"), "VERIFICAR FECHA")),"SIN VALOR AVANCE")</f>
        <v>PROCESO</v>
      </c>
    </row>
    <row r="687" spans="1:19" ht="165.75">
      <c r="A687" s="282" t="s">
        <v>640</v>
      </c>
      <c r="B687" s="271" t="s">
        <v>31</v>
      </c>
      <c r="C687" s="487"/>
      <c r="D687" s="487"/>
      <c r="E687" s="499"/>
      <c r="F687" s="502"/>
      <c r="G687" s="482"/>
      <c r="H687" s="482"/>
      <c r="I687" s="260" t="s">
        <v>79</v>
      </c>
      <c r="J687" s="259" t="s">
        <v>80</v>
      </c>
      <c r="K687" s="259" t="s">
        <v>81</v>
      </c>
      <c r="L687" s="280">
        <v>1</v>
      </c>
      <c r="M687" s="281">
        <v>45809</v>
      </c>
      <c r="N687" s="281">
        <v>46568</v>
      </c>
      <c r="O687" s="275">
        <f t="shared" si="26"/>
        <v>108.42857142857143</v>
      </c>
      <c r="P687" s="332">
        <v>0</v>
      </c>
      <c r="Q687" s="287" t="s">
        <v>765</v>
      </c>
      <c r="R687" s="94">
        <f t="shared" si="25"/>
        <v>0</v>
      </c>
      <c r="S687" s="277" t="str">
        <f t="array" aca="1" ref="S687" ca="1">IF(ISNUMBER(R687),IF(R687=100%,"CUMPLIDA",IF(AND(ISNUMBER(N687),ISNUMBER(INDIRECT("FECHA_"&amp;$B687,1))), IF(N687&lt;=INDIRECT("FECHA_"&amp;$B687,1),"INCUMPLIDA","PROCESO"), "VERIFICAR FECHA")),"SIN VALOR AVANCE")</f>
        <v>PROCESO</v>
      </c>
    </row>
    <row r="688" spans="1:19" ht="285.75">
      <c r="A688" s="282" t="s">
        <v>640</v>
      </c>
      <c r="B688" s="271" t="s">
        <v>31</v>
      </c>
      <c r="C688" s="487"/>
      <c r="D688" s="487" t="s">
        <v>698</v>
      </c>
      <c r="E688" s="500"/>
      <c r="F688" s="503"/>
      <c r="G688" s="482"/>
      <c r="H688" s="482" t="s">
        <v>984</v>
      </c>
      <c r="I688" s="260" t="s">
        <v>82</v>
      </c>
      <c r="J688" s="259" t="s">
        <v>83</v>
      </c>
      <c r="K688" s="259" t="s">
        <v>84</v>
      </c>
      <c r="L688" s="280">
        <v>2</v>
      </c>
      <c r="M688" s="281">
        <v>45809</v>
      </c>
      <c r="N688" s="281">
        <v>46568</v>
      </c>
      <c r="O688" s="275">
        <f t="shared" si="26"/>
        <v>108.42857142857143</v>
      </c>
      <c r="P688" s="332">
        <v>0</v>
      </c>
      <c r="Q688" s="287" t="s">
        <v>766</v>
      </c>
      <c r="R688" s="94">
        <f t="shared" si="25"/>
        <v>0</v>
      </c>
      <c r="S688" s="277" t="str">
        <f t="array" aca="1" ref="S688" ca="1">IF(ISNUMBER(R688),IF(R688=100%,"CUMPLIDA",IF(AND(ISNUMBER(N688),ISNUMBER(INDIRECT("FECHA_"&amp;$B688,1))), IF(N688&lt;=INDIRECT("FECHA_"&amp;$B688,1),"INCUMPLIDA","PROCESO"), "VERIFICAR FECHA")),"SIN VALOR AVANCE")</f>
        <v>PROCESO</v>
      </c>
    </row>
    <row r="689" spans="1:19" ht="195.75">
      <c r="A689" s="282" t="s">
        <v>640</v>
      </c>
      <c r="B689" s="271" t="s">
        <v>31</v>
      </c>
      <c r="C689" s="487" t="s">
        <v>985</v>
      </c>
      <c r="D689" s="487" t="s">
        <v>986</v>
      </c>
      <c r="E689" s="513" t="s">
        <v>987</v>
      </c>
      <c r="F689" s="573"/>
      <c r="G689" s="513"/>
      <c r="H689" s="482" t="s">
        <v>988</v>
      </c>
      <c r="I689" s="482" t="s">
        <v>989</v>
      </c>
      <c r="J689" s="259" t="s">
        <v>990</v>
      </c>
      <c r="K689" s="259" t="s">
        <v>991</v>
      </c>
      <c r="L689" s="274">
        <v>1</v>
      </c>
      <c r="M689" s="261">
        <v>44743</v>
      </c>
      <c r="N689" s="261">
        <v>44834</v>
      </c>
      <c r="O689" s="275">
        <f t="shared" si="26"/>
        <v>13</v>
      </c>
      <c r="P689" s="332">
        <v>1</v>
      </c>
      <c r="Q689" s="259" t="s">
        <v>992</v>
      </c>
      <c r="R689" s="94">
        <f t="shared" si="25"/>
        <v>1</v>
      </c>
      <c r="S689" s="277" t="str">
        <f t="array" aca="1" ref="S689" ca="1">IF(ISNUMBER(R689),IF(R689=100%,"CUMPLIDA",IF(AND(ISNUMBER(N689),ISNUMBER(INDIRECT("FECHA_"&amp;$B689,1))), IF(N689&lt;=INDIRECT("FECHA_"&amp;$B689,1),"INCUMPLIDA","PROCESO"), "VERIFICAR FECHA")),"SIN VALOR AVANCE")</f>
        <v>CUMPLIDA</v>
      </c>
    </row>
    <row r="690" spans="1:19" ht="315.75">
      <c r="A690" s="282" t="s">
        <v>640</v>
      </c>
      <c r="B690" s="271" t="s">
        <v>31</v>
      </c>
      <c r="C690" s="487"/>
      <c r="D690" s="487"/>
      <c r="E690" s="513"/>
      <c r="F690" s="573"/>
      <c r="G690" s="513"/>
      <c r="H690" s="482"/>
      <c r="I690" s="482"/>
      <c r="J690" s="259" t="s">
        <v>993</v>
      </c>
      <c r="K690" s="259" t="s">
        <v>994</v>
      </c>
      <c r="L690" s="296">
        <v>1</v>
      </c>
      <c r="M690" s="261">
        <v>46204</v>
      </c>
      <c r="N690" s="315">
        <v>46446</v>
      </c>
      <c r="O690" s="275">
        <f t="shared" si="26"/>
        <v>34.571428571428569</v>
      </c>
      <c r="P690" s="296">
        <v>0</v>
      </c>
      <c r="Q690" s="259" t="s">
        <v>995</v>
      </c>
      <c r="R690" s="94">
        <f t="shared" si="25"/>
        <v>0</v>
      </c>
      <c r="S690" s="277" t="str">
        <f t="array" aca="1" ref="S690" ca="1">IF(ISNUMBER(R690),IF(R690=100%,"CUMPLIDA",IF(AND(ISNUMBER(N690),ISNUMBER(INDIRECT("FECHA_"&amp;$B690,1))), IF(N690&lt;=INDIRECT("FECHA_"&amp;$B690,1),"INCUMPLIDA","PROCESO"), "VERIFICAR FECHA")),"SIN VALOR AVANCE")</f>
        <v>PROCESO</v>
      </c>
    </row>
    <row r="691" spans="1:19" ht="75.75">
      <c r="A691" s="282" t="s">
        <v>640</v>
      </c>
      <c r="B691" s="271" t="s">
        <v>31</v>
      </c>
      <c r="C691" s="487" t="s">
        <v>985</v>
      </c>
      <c r="D691" s="487" t="s">
        <v>996</v>
      </c>
      <c r="E691" s="482" t="s">
        <v>997</v>
      </c>
      <c r="F691" s="488"/>
      <c r="G691" s="482"/>
      <c r="H691" s="513" t="s">
        <v>998</v>
      </c>
      <c r="I691" s="482" t="s">
        <v>745</v>
      </c>
      <c r="J691" s="313" t="s">
        <v>652</v>
      </c>
      <c r="K691" s="259" t="s">
        <v>653</v>
      </c>
      <c r="L691" s="274">
        <v>1</v>
      </c>
      <c r="M691" s="261">
        <v>45231</v>
      </c>
      <c r="N691" s="261">
        <v>45504</v>
      </c>
      <c r="O691" s="275">
        <f t="shared" si="26"/>
        <v>39</v>
      </c>
      <c r="P691" s="332">
        <v>1</v>
      </c>
      <c r="Q691" s="287" t="s">
        <v>747</v>
      </c>
      <c r="R691" s="94">
        <f t="shared" si="25"/>
        <v>1</v>
      </c>
      <c r="S691" s="277" t="str">
        <f t="array" aca="1" ref="S691" ca="1">IF(ISNUMBER(R691),IF(R691=100%,"CUMPLIDA",IF(AND(ISNUMBER(N691),ISNUMBER(INDIRECT("FECHA_"&amp;$B691,1))), IF(N691&lt;=INDIRECT("FECHA_"&amp;$B691,1),"INCUMPLIDA","PROCESO"), "VERIFICAR FECHA")),"SIN VALOR AVANCE")</f>
        <v>CUMPLIDA</v>
      </c>
    </row>
    <row r="692" spans="1:19" ht="315.75">
      <c r="A692" s="282" t="s">
        <v>640</v>
      </c>
      <c r="B692" s="271" t="s">
        <v>31</v>
      </c>
      <c r="C692" s="487"/>
      <c r="D692" s="487"/>
      <c r="E692" s="482"/>
      <c r="F692" s="488"/>
      <c r="G692" s="482"/>
      <c r="H692" s="513"/>
      <c r="I692" s="482"/>
      <c r="J692" s="313" t="s">
        <v>655</v>
      </c>
      <c r="K692" s="259" t="s">
        <v>656</v>
      </c>
      <c r="L692" s="274">
        <v>1</v>
      </c>
      <c r="M692" s="261">
        <v>45231</v>
      </c>
      <c r="N692" s="261">
        <v>45504</v>
      </c>
      <c r="O692" s="275">
        <f t="shared" si="26"/>
        <v>39</v>
      </c>
      <c r="P692" s="332">
        <v>1</v>
      </c>
      <c r="Q692" s="287" t="s">
        <v>785</v>
      </c>
      <c r="R692" s="94">
        <f t="shared" si="25"/>
        <v>1</v>
      </c>
      <c r="S692" s="277" t="str">
        <f t="array" aca="1" ref="S692" ca="1">IF(ISNUMBER(R692),IF(R692=100%,"CUMPLIDA",IF(AND(ISNUMBER(N692),ISNUMBER(INDIRECT("FECHA_"&amp;$B692,1))), IF(N692&lt;=INDIRECT("FECHA_"&amp;$B692,1),"INCUMPLIDA","PROCESO"), "VERIFICAR FECHA")),"SIN VALOR AVANCE")</f>
        <v>CUMPLIDA</v>
      </c>
    </row>
    <row r="693" spans="1:19" ht="150.75">
      <c r="A693" s="282" t="s">
        <v>640</v>
      </c>
      <c r="B693" s="271" t="s">
        <v>31</v>
      </c>
      <c r="C693" s="487"/>
      <c r="D693" s="487"/>
      <c r="E693" s="482"/>
      <c r="F693" s="488"/>
      <c r="G693" s="482"/>
      <c r="H693" s="513"/>
      <c r="I693" s="260" t="s">
        <v>62</v>
      </c>
      <c r="J693" s="259" t="s">
        <v>63</v>
      </c>
      <c r="K693" s="259" t="s">
        <v>64</v>
      </c>
      <c r="L693" s="280">
        <v>1</v>
      </c>
      <c r="M693" s="281">
        <v>45323</v>
      </c>
      <c r="N693" s="281">
        <v>45747</v>
      </c>
      <c r="O693" s="275">
        <f t="shared" si="26"/>
        <v>60.571428571428569</v>
      </c>
      <c r="P693" s="332">
        <v>1</v>
      </c>
      <c r="Q693" s="287" t="s">
        <v>786</v>
      </c>
      <c r="R693" s="94">
        <f t="shared" si="25"/>
        <v>1</v>
      </c>
      <c r="S693" s="277" t="str">
        <f t="array" aca="1" ref="S693" ca="1">IF(ISNUMBER(R693),IF(R693=100%,"CUMPLIDA",IF(AND(ISNUMBER(N693),ISNUMBER(INDIRECT("FECHA_"&amp;$B693,1))), IF(N693&lt;=INDIRECT("FECHA_"&amp;$B693,1),"INCUMPLIDA","PROCESO"), "VERIFICAR FECHA")),"SIN VALOR AVANCE")</f>
        <v>CUMPLIDA</v>
      </c>
    </row>
    <row r="694" spans="1:19" ht="90.75">
      <c r="A694" s="282" t="s">
        <v>640</v>
      </c>
      <c r="B694" s="271" t="s">
        <v>31</v>
      </c>
      <c r="C694" s="487"/>
      <c r="D694" s="487"/>
      <c r="E694" s="482"/>
      <c r="F694" s="488"/>
      <c r="G694" s="482"/>
      <c r="H694" s="513"/>
      <c r="I694" s="260" t="s">
        <v>66</v>
      </c>
      <c r="J694" s="259" t="s">
        <v>66</v>
      </c>
      <c r="K694" s="259" t="s">
        <v>67</v>
      </c>
      <c r="L694" s="280">
        <v>1</v>
      </c>
      <c r="M694" s="281">
        <v>45323</v>
      </c>
      <c r="N694" s="281">
        <v>45747</v>
      </c>
      <c r="O694" s="275">
        <f t="shared" si="26"/>
        <v>60.571428571428569</v>
      </c>
      <c r="P694" s="332">
        <v>1</v>
      </c>
      <c r="Q694" s="287" t="s">
        <v>809</v>
      </c>
      <c r="R694" s="94">
        <f t="shared" si="25"/>
        <v>1</v>
      </c>
      <c r="S694" s="277" t="str">
        <f t="array" aca="1" ref="S694" ca="1">IF(ISNUMBER(R694),IF(R694=100%,"CUMPLIDA",IF(AND(ISNUMBER(N694),ISNUMBER(INDIRECT("FECHA_"&amp;$B694,1))), IF(N694&lt;=INDIRECT("FECHA_"&amp;$B694,1),"INCUMPLIDA","PROCESO"), "VERIFICAR FECHA")),"SIN VALOR AVANCE")</f>
        <v>CUMPLIDA</v>
      </c>
    </row>
    <row r="695" spans="1:19" ht="90.75">
      <c r="A695" s="282" t="s">
        <v>640</v>
      </c>
      <c r="B695" s="271" t="s">
        <v>31</v>
      </c>
      <c r="C695" s="487"/>
      <c r="D695" s="487"/>
      <c r="E695" s="482"/>
      <c r="F695" s="488"/>
      <c r="G695" s="482"/>
      <c r="H695" s="513"/>
      <c r="I695" s="260" t="s">
        <v>166</v>
      </c>
      <c r="J695" s="259" t="s">
        <v>167</v>
      </c>
      <c r="K695" s="259" t="s">
        <v>168</v>
      </c>
      <c r="L695" s="280">
        <v>1</v>
      </c>
      <c r="M695" s="281">
        <v>45231</v>
      </c>
      <c r="N695" s="281">
        <v>45747</v>
      </c>
      <c r="O695" s="275">
        <f t="shared" si="26"/>
        <v>73.714285714285708</v>
      </c>
      <c r="P695" s="332">
        <v>1</v>
      </c>
      <c r="Q695" s="287" t="s">
        <v>809</v>
      </c>
      <c r="R695" s="94">
        <f t="shared" si="25"/>
        <v>1</v>
      </c>
      <c r="S695" s="277" t="str">
        <f t="array" aca="1" ref="S695" ca="1">IF(ISNUMBER(R695),IF(R695=100%,"CUMPLIDA",IF(AND(ISNUMBER(N695),ISNUMBER(INDIRECT("FECHA_"&amp;$B695,1))), IF(N695&lt;=INDIRECT("FECHA_"&amp;$B695,1),"INCUMPLIDA","PROCESO"), "VERIFICAR FECHA")),"SIN VALOR AVANCE")</f>
        <v>CUMPLIDA</v>
      </c>
    </row>
    <row r="696" spans="1:19" ht="150.75">
      <c r="A696" s="282" t="s">
        <v>640</v>
      </c>
      <c r="B696" s="271" t="s">
        <v>31</v>
      </c>
      <c r="C696" s="487"/>
      <c r="D696" s="487"/>
      <c r="E696" s="482"/>
      <c r="F696" s="488"/>
      <c r="G696" s="482"/>
      <c r="H696" s="513"/>
      <c r="I696" s="260" t="s">
        <v>69</v>
      </c>
      <c r="J696" s="259" t="s">
        <v>69</v>
      </c>
      <c r="K696" s="259" t="s">
        <v>176</v>
      </c>
      <c r="L696" s="280">
        <v>1</v>
      </c>
      <c r="M696" s="281">
        <v>45323</v>
      </c>
      <c r="N696" s="281">
        <v>45747</v>
      </c>
      <c r="O696" s="275">
        <f t="shared" si="26"/>
        <v>60.571428571428569</v>
      </c>
      <c r="P696" s="332">
        <v>1</v>
      </c>
      <c r="Q696" s="287" t="s">
        <v>786</v>
      </c>
      <c r="R696" s="94">
        <f t="shared" si="25"/>
        <v>1</v>
      </c>
      <c r="S696" s="277" t="str">
        <f t="array" aca="1" ref="S696" ca="1">IF(ISNUMBER(R696),IF(R696=100%,"CUMPLIDA",IF(AND(ISNUMBER(N696),ISNUMBER(INDIRECT("FECHA_"&amp;$B696,1))), IF(N696&lt;=INDIRECT("FECHA_"&amp;$B696,1),"INCUMPLIDA","PROCESO"), "VERIFICAR FECHA")),"SIN VALOR AVANCE")</f>
        <v>CUMPLIDA</v>
      </c>
    </row>
    <row r="697" spans="1:19" ht="90.75">
      <c r="A697" s="282" t="s">
        <v>640</v>
      </c>
      <c r="B697" s="271" t="s">
        <v>31</v>
      </c>
      <c r="C697" s="487"/>
      <c r="D697" s="487"/>
      <c r="E697" s="482"/>
      <c r="F697" s="488"/>
      <c r="G697" s="482"/>
      <c r="H697" s="513"/>
      <c r="I697" s="260" t="s">
        <v>751</v>
      </c>
      <c r="J697" s="259" t="s">
        <v>751</v>
      </c>
      <c r="K697" s="259" t="s">
        <v>72</v>
      </c>
      <c r="L697" s="280">
        <v>1</v>
      </c>
      <c r="M697" s="281">
        <v>45231</v>
      </c>
      <c r="N697" s="281">
        <v>45747</v>
      </c>
      <c r="O697" s="275">
        <f t="shared" si="26"/>
        <v>73.714285714285708</v>
      </c>
      <c r="P697" s="332">
        <v>1</v>
      </c>
      <c r="Q697" s="287" t="s">
        <v>809</v>
      </c>
      <c r="R697" s="94">
        <f t="shared" si="25"/>
        <v>1</v>
      </c>
      <c r="S697" s="277" t="str">
        <f t="array" aca="1" ref="S697" ca="1">IF(ISNUMBER(R697),IF(R697=100%,"CUMPLIDA",IF(AND(ISNUMBER(N697),ISNUMBER(INDIRECT("FECHA_"&amp;$B697,1))), IF(N697&lt;=INDIRECT("FECHA_"&amp;$B697,1),"INCUMPLIDA","PROCESO"), "VERIFICAR FECHA")),"SIN VALOR AVANCE")</f>
        <v>CUMPLIDA</v>
      </c>
    </row>
    <row r="698" spans="1:19" ht="210.75">
      <c r="A698" s="282" t="s">
        <v>640</v>
      </c>
      <c r="B698" s="271" t="s">
        <v>31</v>
      </c>
      <c r="C698" s="487"/>
      <c r="D698" s="487"/>
      <c r="E698" s="482"/>
      <c r="F698" s="488"/>
      <c r="G698" s="482"/>
      <c r="H698" s="513"/>
      <c r="I698" s="260" t="s">
        <v>752</v>
      </c>
      <c r="J698" s="259" t="s">
        <v>752</v>
      </c>
      <c r="K698" s="259" t="s">
        <v>659</v>
      </c>
      <c r="L698" s="280">
        <v>1</v>
      </c>
      <c r="M698" s="281">
        <v>45231</v>
      </c>
      <c r="N698" s="281">
        <v>45808</v>
      </c>
      <c r="O698" s="275">
        <f t="shared" si="26"/>
        <v>82.428571428571431</v>
      </c>
      <c r="P698" s="332">
        <v>1</v>
      </c>
      <c r="Q698" s="287" t="s">
        <v>748</v>
      </c>
      <c r="R698" s="94">
        <f t="shared" si="25"/>
        <v>1</v>
      </c>
      <c r="S698" s="277" t="str">
        <f t="array" aca="1" ref="S698" ca="1">IF(ISNUMBER(R698),IF(R698=100%,"CUMPLIDA",IF(AND(ISNUMBER(N698),ISNUMBER(INDIRECT("FECHA_"&amp;$B698,1))), IF(N698&lt;=INDIRECT("FECHA_"&amp;$B698,1),"INCUMPLIDA","PROCESO"), "VERIFICAR FECHA")),"SIN VALOR AVANCE")</f>
        <v>CUMPLIDA</v>
      </c>
    </row>
    <row r="699" spans="1:19" ht="180.75">
      <c r="A699" s="282" t="s">
        <v>640</v>
      </c>
      <c r="B699" s="271" t="s">
        <v>31</v>
      </c>
      <c r="C699" s="487"/>
      <c r="D699" s="487"/>
      <c r="E699" s="482"/>
      <c r="F699" s="488"/>
      <c r="G699" s="482"/>
      <c r="H699" s="513"/>
      <c r="I699" s="260" t="s">
        <v>75</v>
      </c>
      <c r="J699" s="259" t="s">
        <v>76</v>
      </c>
      <c r="K699" s="259" t="s">
        <v>77</v>
      </c>
      <c r="L699" s="280">
        <v>7</v>
      </c>
      <c r="M699" s="281">
        <v>46024</v>
      </c>
      <c r="N699" s="281">
        <v>46660</v>
      </c>
      <c r="O699" s="275">
        <f t="shared" si="26"/>
        <v>90.857142857142861</v>
      </c>
      <c r="P699" s="332">
        <v>0</v>
      </c>
      <c r="Q699" s="287" t="s">
        <v>788</v>
      </c>
      <c r="R699" s="94">
        <f t="shared" si="25"/>
        <v>0</v>
      </c>
      <c r="S699" s="277" t="str">
        <f t="array" aca="1" ref="S699" ca="1">IF(ISNUMBER(R699),IF(R699=100%,"CUMPLIDA",IF(AND(ISNUMBER(N699),ISNUMBER(INDIRECT("FECHA_"&amp;$B699,1))), IF(N699&lt;=INDIRECT("FECHA_"&amp;$B699,1),"INCUMPLIDA","PROCESO"), "VERIFICAR FECHA")),"SIN VALOR AVANCE")</f>
        <v>PROCESO</v>
      </c>
    </row>
    <row r="700" spans="1:19" ht="135.75">
      <c r="A700" s="282" t="s">
        <v>640</v>
      </c>
      <c r="B700" s="271" t="s">
        <v>31</v>
      </c>
      <c r="C700" s="487"/>
      <c r="D700" s="487"/>
      <c r="E700" s="482"/>
      <c r="F700" s="488"/>
      <c r="G700" s="482"/>
      <c r="H700" s="513"/>
      <c r="I700" s="260" t="s">
        <v>79</v>
      </c>
      <c r="J700" s="259" t="s">
        <v>80</v>
      </c>
      <c r="K700" s="259" t="s">
        <v>81</v>
      </c>
      <c r="L700" s="280">
        <v>1</v>
      </c>
      <c r="M700" s="281">
        <v>46024</v>
      </c>
      <c r="N700" s="281">
        <v>46660</v>
      </c>
      <c r="O700" s="275">
        <f t="shared" si="26"/>
        <v>90.857142857142861</v>
      </c>
      <c r="P700" s="332">
        <v>0</v>
      </c>
      <c r="Q700" s="287" t="s">
        <v>857</v>
      </c>
      <c r="R700" s="94">
        <f t="shared" si="25"/>
        <v>0</v>
      </c>
      <c r="S700" s="277" t="str">
        <f t="array" aca="1" ref="S700" ca="1">IF(ISNUMBER(R700),IF(R700=100%,"CUMPLIDA",IF(AND(ISNUMBER(N700),ISNUMBER(INDIRECT("FECHA_"&amp;$B700,1))), IF(N700&lt;=INDIRECT("FECHA_"&amp;$B700,1),"INCUMPLIDA","PROCESO"), "VERIFICAR FECHA")),"SIN VALOR AVANCE")</f>
        <v>PROCESO</v>
      </c>
    </row>
    <row r="701" spans="1:19" ht="285.75">
      <c r="A701" s="282" t="s">
        <v>640</v>
      </c>
      <c r="B701" s="271" t="s">
        <v>31</v>
      </c>
      <c r="C701" s="487"/>
      <c r="D701" s="487"/>
      <c r="E701" s="482"/>
      <c r="F701" s="488"/>
      <c r="G701" s="482"/>
      <c r="H701" s="513"/>
      <c r="I701" s="260" t="s">
        <v>82</v>
      </c>
      <c r="J701" s="259" t="s">
        <v>83</v>
      </c>
      <c r="K701" s="259" t="s">
        <v>84</v>
      </c>
      <c r="L701" s="280">
        <v>2</v>
      </c>
      <c r="M701" s="281">
        <v>46024</v>
      </c>
      <c r="N701" s="281">
        <v>46660</v>
      </c>
      <c r="O701" s="275">
        <f t="shared" si="26"/>
        <v>90.857142857142861</v>
      </c>
      <c r="P701" s="332">
        <v>0</v>
      </c>
      <c r="Q701" s="287" t="s">
        <v>766</v>
      </c>
      <c r="R701" s="94">
        <f t="shared" si="25"/>
        <v>0</v>
      </c>
      <c r="S701" s="277" t="str">
        <f t="array" aca="1" ref="S701" ca="1">IF(ISNUMBER(R701),IF(R701=100%,"CUMPLIDA",IF(AND(ISNUMBER(N701),ISNUMBER(INDIRECT("FECHA_"&amp;$B701,1))), IF(N701&lt;=INDIRECT("FECHA_"&amp;$B701,1),"INCUMPLIDA","PROCESO"), "VERIFICAR FECHA")),"SIN VALOR AVANCE")</f>
        <v>PROCESO</v>
      </c>
    </row>
    <row r="702" spans="1:19" ht="135.75">
      <c r="A702" s="282" t="s">
        <v>640</v>
      </c>
      <c r="B702" s="271" t="s">
        <v>31</v>
      </c>
      <c r="C702" s="487" t="s">
        <v>999</v>
      </c>
      <c r="D702" s="487" t="s">
        <v>537</v>
      </c>
      <c r="E702" s="482" t="s">
        <v>1000</v>
      </c>
      <c r="F702" s="488" t="s">
        <v>1001</v>
      </c>
      <c r="G702" s="482"/>
      <c r="H702" s="482" t="s">
        <v>1002</v>
      </c>
      <c r="I702" s="260" t="s">
        <v>1003</v>
      </c>
      <c r="J702" s="259" t="s">
        <v>1004</v>
      </c>
      <c r="K702" s="259" t="s">
        <v>1005</v>
      </c>
      <c r="L702" s="280">
        <v>3</v>
      </c>
      <c r="M702" s="261">
        <v>44958</v>
      </c>
      <c r="N702" s="261">
        <v>45016</v>
      </c>
      <c r="O702" s="275">
        <f t="shared" si="26"/>
        <v>8.2857142857142865</v>
      </c>
      <c r="P702" s="332">
        <v>3</v>
      </c>
      <c r="Q702" s="259" t="s">
        <v>1006</v>
      </c>
      <c r="R702" s="94">
        <f t="shared" si="25"/>
        <v>1</v>
      </c>
      <c r="S702" s="277" t="str">
        <f t="array" aca="1" ref="S702" ca="1">IF(ISNUMBER(R702),IF(R702=100%,"CUMPLIDA",IF(AND(ISNUMBER(N702),ISNUMBER(INDIRECT("FECHA_"&amp;$B702,1))), IF(N702&lt;=INDIRECT("FECHA_"&amp;$B702,1),"INCUMPLIDA","PROCESO"), "VERIFICAR FECHA")),"SIN VALOR AVANCE")</f>
        <v>CUMPLIDA</v>
      </c>
    </row>
    <row r="703" spans="1:19" ht="180.75">
      <c r="A703" s="282" t="s">
        <v>640</v>
      </c>
      <c r="B703" s="271" t="s">
        <v>31</v>
      </c>
      <c r="C703" s="487" t="s">
        <v>999</v>
      </c>
      <c r="D703" s="487" t="s">
        <v>537</v>
      </c>
      <c r="E703" s="482"/>
      <c r="F703" s="488"/>
      <c r="G703" s="482"/>
      <c r="H703" s="482" t="s">
        <v>1002</v>
      </c>
      <c r="I703" s="260" t="s">
        <v>1007</v>
      </c>
      <c r="J703" s="259" t="s">
        <v>1008</v>
      </c>
      <c r="K703" s="259" t="s">
        <v>1009</v>
      </c>
      <c r="L703" s="280">
        <v>3</v>
      </c>
      <c r="M703" s="261">
        <v>44958</v>
      </c>
      <c r="N703" s="261">
        <v>45323</v>
      </c>
      <c r="O703" s="275">
        <f t="shared" si="26"/>
        <v>52.142857142857146</v>
      </c>
      <c r="P703" s="332">
        <v>3</v>
      </c>
      <c r="Q703" s="259" t="s">
        <v>1010</v>
      </c>
      <c r="R703" s="94">
        <f t="shared" si="25"/>
        <v>1</v>
      </c>
      <c r="S703" s="277" t="str">
        <f t="array" aca="1" ref="S703" ca="1">IF(ISNUMBER(R703),IF(R703=100%,"CUMPLIDA",IF(AND(ISNUMBER(N703),ISNUMBER(INDIRECT("FECHA_"&amp;$B703,1))), IF(N703&lt;=INDIRECT("FECHA_"&amp;$B703,1),"INCUMPLIDA","PROCESO"), "VERIFICAR FECHA")),"SIN VALOR AVANCE")</f>
        <v>CUMPLIDA</v>
      </c>
    </row>
    <row r="704" spans="1:19" ht="75.75">
      <c r="A704" s="282" t="s">
        <v>640</v>
      </c>
      <c r="B704" s="271" t="s">
        <v>31</v>
      </c>
      <c r="C704" s="487"/>
      <c r="D704" s="487"/>
      <c r="E704" s="482"/>
      <c r="F704" s="488"/>
      <c r="G704" s="482"/>
      <c r="H704" s="482" t="s">
        <v>1002</v>
      </c>
      <c r="I704" s="482" t="s">
        <v>1011</v>
      </c>
      <c r="J704" s="313" t="s">
        <v>652</v>
      </c>
      <c r="K704" s="259" t="s">
        <v>653</v>
      </c>
      <c r="L704" s="280">
        <v>1</v>
      </c>
      <c r="M704" s="261">
        <v>45231</v>
      </c>
      <c r="N704" s="261">
        <v>45504</v>
      </c>
      <c r="O704" s="275">
        <f t="shared" si="26"/>
        <v>39</v>
      </c>
      <c r="P704" s="332">
        <v>1</v>
      </c>
      <c r="Q704" s="287" t="s">
        <v>747</v>
      </c>
      <c r="R704" s="94">
        <f t="shared" si="25"/>
        <v>1</v>
      </c>
      <c r="S704" s="277" t="str">
        <f t="array" aca="1" ref="S704" ca="1">IF(ISNUMBER(R704),IF(R704=100%,"CUMPLIDA",IF(AND(ISNUMBER(N704),ISNUMBER(INDIRECT("FECHA_"&amp;$B704,1))), IF(N704&lt;=INDIRECT("FECHA_"&amp;$B704,1),"INCUMPLIDA","PROCESO"), "VERIFICAR FECHA")),"SIN VALOR AVANCE")</f>
        <v>CUMPLIDA</v>
      </c>
    </row>
    <row r="705" spans="1:19" ht="210.75">
      <c r="A705" s="282" t="s">
        <v>640</v>
      </c>
      <c r="B705" s="271" t="s">
        <v>31</v>
      </c>
      <c r="C705" s="487"/>
      <c r="D705" s="487"/>
      <c r="E705" s="482"/>
      <c r="F705" s="488"/>
      <c r="G705" s="482"/>
      <c r="H705" s="482" t="s">
        <v>1002</v>
      </c>
      <c r="I705" s="482"/>
      <c r="J705" s="313" t="s">
        <v>655</v>
      </c>
      <c r="K705" s="259" t="s">
        <v>656</v>
      </c>
      <c r="L705" s="280">
        <v>1</v>
      </c>
      <c r="M705" s="261">
        <v>45231</v>
      </c>
      <c r="N705" s="261">
        <v>45504</v>
      </c>
      <c r="O705" s="275">
        <f t="shared" si="26"/>
        <v>39</v>
      </c>
      <c r="P705" s="332">
        <v>1</v>
      </c>
      <c r="Q705" s="287" t="s">
        <v>1012</v>
      </c>
      <c r="R705" s="94">
        <f t="shared" si="25"/>
        <v>1</v>
      </c>
      <c r="S705" s="277" t="str">
        <f t="array" aca="1" ref="S705" ca="1">IF(ISNUMBER(R705),IF(R705=100%,"CUMPLIDA",IF(AND(ISNUMBER(N705),ISNUMBER(INDIRECT("FECHA_"&amp;$B705,1))), IF(N705&lt;=INDIRECT("FECHA_"&amp;$B705,1),"INCUMPLIDA","PROCESO"), "VERIFICAR FECHA")),"SIN VALOR AVANCE")</f>
        <v>CUMPLIDA</v>
      </c>
    </row>
    <row r="706" spans="1:19" ht="135.75">
      <c r="A706" s="282" t="s">
        <v>640</v>
      </c>
      <c r="B706" s="271" t="s">
        <v>31</v>
      </c>
      <c r="C706" s="487"/>
      <c r="D706" s="487"/>
      <c r="E706" s="482"/>
      <c r="F706" s="488"/>
      <c r="G706" s="482"/>
      <c r="H706" s="482" t="s">
        <v>1002</v>
      </c>
      <c r="I706" s="260" t="s">
        <v>62</v>
      </c>
      <c r="J706" s="259" t="s">
        <v>63</v>
      </c>
      <c r="K706" s="259" t="s">
        <v>64</v>
      </c>
      <c r="L706" s="280">
        <v>1</v>
      </c>
      <c r="M706" s="281">
        <v>45323</v>
      </c>
      <c r="N706" s="281">
        <v>45747</v>
      </c>
      <c r="O706" s="275">
        <f t="shared" si="26"/>
        <v>60.571428571428569</v>
      </c>
      <c r="P706" s="332">
        <v>1</v>
      </c>
      <c r="Q706" s="287" t="s">
        <v>1013</v>
      </c>
      <c r="R706" s="94">
        <f t="shared" si="25"/>
        <v>1</v>
      </c>
      <c r="S706" s="277" t="str">
        <f t="array" aca="1" ref="S706" ca="1">IF(ISNUMBER(R706),IF(R706=100%,"CUMPLIDA",IF(AND(ISNUMBER(N706),ISNUMBER(INDIRECT("FECHA_"&amp;$B706,1))), IF(N706&lt;=INDIRECT("FECHA_"&amp;$B706,1),"INCUMPLIDA","PROCESO"), "VERIFICAR FECHA")),"SIN VALOR AVANCE")</f>
        <v>CUMPLIDA</v>
      </c>
    </row>
    <row r="707" spans="1:19" ht="75.75">
      <c r="A707" s="282" t="s">
        <v>640</v>
      </c>
      <c r="B707" s="271" t="s">
        <v>31</v>
      </c>
      <c r="C707" s="487" t="s">
        <v>999</v>
      </c>
      <c r="D707" s="487" t="s">
        <v>537</v>
      </c>
      <c r="E707" s="482"/>
      <c r="F707" s="488"/>
      <c r="G707" s="482"/>
      <c r="H707" s="482" t="s">
        <v>1002</v>
      </c>
      <c r="I707" s="260" t="s">
        <v>66</v>
      </c>
      <c r="J707" s="259" t="s">
        <v>66</v>
      </c>
      <c r="K707" s="259" t="s">
        <v>67</v>
      </c>
      <c r="L707" s="280">
        <v>1</v>
      </c>
      <c r="M707" s="281">
        <v>45323</v>
      </c>
      <c r="N707" s="281">
        <v>45747</v>
      </c>
      <c r="O707" s="275">
        <f t="shared" si="26"/>
        <v>60.571428571428569</v>
      </c>
      <c r="P707" s="332">
        <v>1</v>
      </c>
      <c r="Q707" s="287" t="s">
        <v>845</v>
      </c>
      <c r="R707" s="94">
        <f t="shared" si="25"/>
        <v>1</v>
      </c>
      <c r="S707" s="277" t="str">
        <f t="array" aca="1" ref="S707" ca="1">IF(ISNUMBER(R707),IF(R707=100%,"CUMPLIDA",IF(AND(ISNUMBER(N707),ISNUMBER(INDIRECT("FECHA_"&amp;$B707,1))), IF(N707&lt;=INDIRECT("FECHA_"&amp;$B707,1),"INCUMPLIDA","PROCESO"), "VERIFICAR FECHA")),"SIN VALOR AVANCE")</f>
        <v>CUMPLIDA</v>
      </c>
    </row>
    <row r="708" spans="1:19" ht="75.75">
      <c r="A708" s="282" t="s">
        <v>640</v>
      </c>
      <c r="B708" s="271" t="s">
        <v>31</v>
      </c>
      <c r="C708" s="487" t="s">
        <v>999</v>
      </c>
      <c r="D708" s="487" t="s">
        <v>537</v>
      </c>
      <c r="E708" s="482"/>
      <c r="F708" s="488"/>
      <c r="G708" s="482"/>
      <c r="H708" s="482" t="s">
        <v>1002</v>
      </c>
      <c r="I708" s="260" t="s">
        <v>166</v>
      </c>
      <c r="J708" s="259" t="s">
        <v>167</v>
      </c>
      <c r="K708" s="259" t="s">
        <v>168</v>
      </c>
      <c r="L708" s="280">
        <v>1</v>
      </c>
      <c r="M708" s="281">
        <v>45231</v>
      </c>
      <c r="N708" s="281">
        <v>45747</v>
      </c>
      <c r="O708" s="275">
        <f t="shared" si="26"/>
        <v>73.714285714285708</v>
      </c>
      <c r="P708" s="332">
        <v>1</v>
      </c>
      <c r="Q708" s="287" t="s">
        <v>845</v>
      </c>
      <c r="R708" s="94">
        <f t="shared" si="25"/>
        <v>1</v>
      </c>
      <c r="S708" s="277" t="str">
        <f t="array" aca="1" ref="S708" ca="1">IF(ISNUMBER(R708),IF(R708=100%,"CUMPLIDA",IF(AND(ISNUMBER(N708),ISNUMBER(INDIRECT("FECHA_"&amp;$B708,1))), IF(N708&lt;=INDIRECT("FECHA_"&amp;$B708,1),"INCUMPLIDA","PROCESO"), "VERIFICAR FECHA")),"SIN VALOR AVANCE")</f>
        <v>CUMPLIDA</v>
      </c>
    </row>
    <row r="709" spans="1:19" ht="135.75">
      <c r="A709" s="282" t="s">
        <v>640</v>
      </c>
      <c r="B709" s="271" t="s">
        <v>31</v>
      </c>
      <c r="C709" s="487"/>
      <c r="D709" s="487"/>
      <c r="E709" s="482"/>
      <c r="F709" s="488"/>
      <c r="G709" s="482"/>
      <c r="H709" s="482" t="s">
        <v>1002</v>
      </c>
      <c r="I709" s="260" t="s">
        <v>69</v>
      </c>
      <c r="J709" s="259" t="s">
        <v>69</v>
      </c>
      <c r="K709" s="259" t="s">
        <v>176</v>
      </c>
      <c r="L709" s="280">
        <v>1</v>
      </c>
      <c r="M709" s="281">
        <v>45323</v>
      </c>
      <c r="N709" s="281">
        <v>45747</v>
      </c>
      <c r="O709" s="275">
        <f t="shared" si="26"/>
        <v>60.571428571428569</v>
      </c>
      <c r="P709" s="332">
        <v>1</v>
      </c>
      <c r="Q709" s="287" t="s">
        <v>1013</v>
      </c>
      <c r="R709" s="94">
        <f t="shared" si="25"/>
        <v>1</v>
      </c>
      <c r="S709" s="277" t="str">
        <f t="array" aca="1" ref="S709" ca="1">IF(ISNUMBER(R709),IF(R709=100%,"CUMPLIDA",IF(AND(ISNUMBER(N709),ISNUMBER(INDIRECT("FECHA_"&amp;$B709,1))), IF(N709&lt;=INDIRECT("FECHA_"&amp;$B709,1),"INCUMPLIDA","PROCESO"), "VERIFICAR FECHA")),"SIN VALOR AVANCE")</f>
        <v>CUMPLIDA</v>
      </c>
    </row>
    <row r="710" spans="1:19" ht="75.75">
      <c r="A710" s="282" t="s">
        <v>640</v>
      </c>
      <c r="B710" s="271" t="s">
        <v>31</v>
      </c>
      <c r="C710" s="487"/>
      <c r="D710" s="487"/>
      <c r="E710" s="482"/>
      <c r="F710" s="488"/>
      <c r="G710" s="482"/>
      <c r="H710" s="482" t="s">
        <v>1002</v>
      </c>
      <c r="I710" s="260" t="s">
        <v>751</v>
      </c>
      <c r="J710" s="259" t="s">
        <v>751</v>
      </c>
      <c r="K710" s="259" t="s">
        <v>72</v>
      </c>
      <c r="L710" s="280">
        <v>1</v>
      </c>
      <c r="M710" s="281">
        <v>45231</v>
      </c>
      <c r="N710" s="281">
        <v>45747</v>
      </c>
      <c r="O710" s="275">
        <f t="shared" si="26"/>
        <v>73.714285714285708</v>
      </c>
      <c r="P710" s="332">
        <v>1</v>
      </c>
      <c r="Q710" s="287" t="s">
        <v>845</v>
      </c>
      <c r="R710" s="94">
        <f t="shared" si="25"/>
        <v>1</v>
      </c>
      <c r="S710" s="277" t="str">
        <f t="array" aca="1" ref="S710" ca="1">IF(ISNUMBER(R710),IF(R710=100%,"CUMPLIDA",IF(AND(ISNUMBER(N710),ISNUMBER(INDIRECT("FECHA_"&amp;$B710,1))), IF(N710&lt;=INDIRECT("FECHA_"&amp;$B710,1),"INCUMPLIDA","PROCESO"), "VERIFICAR FECHA")),"SIN VALOR AVANCE")</f>
        <v>CUMPLIDA</v>
      </c>
    </row>
    <row r="711" spans="1:19" ht="210.75">
      <c r="A711" s="282" t="s">
        <v>640</v>
      </c>
      <c r="B711" s="271" t="s">
        <v>31</v>
      </c>
      <c r="C711" s="487"/>
      <c r="D711" s="487"/>
      <c r="E711" s="482"/>
      <c r="F711" s="488"/>
      <c r="G711" s="482"/>
      <c r="H711" s="482" t="s">
        <v>1002</v>
      </c>
      <c r="I711" s="260" t="s">
        <v>752</v>
      </c>
      <c r="J711" s="259" t="s">
        <v>752</v>
      </c>
      <c r="K711" s="259" t="s">
        <v>659</v>
      </c>
      <c r="L711" s="280">
        <v>1</v>
      </c>
      <c r="M711" s="281">
        <v>45231</v>
      </c>
      <c r="N711" s="281">
        <v>45808</v>
      </c>
      <c r="O711" s="275">
        <f t="shared" si="26"/>
        <v>82.428571428571431</v>
      </c>
      <c r="P711" s="332">
        <v>1</v>
      </c>
      <c r="Q711" s="287" t="s">
        <v>1012</v>
      </c>
      <c r="R711" s="94">
        <f t="shared" si="25"/>
        <v>1</v>
      </c>
      <c r="S711" s="277" t="str">
        <f t="array" aca="1" ref="S711" ca="1">IF(ISNUMBER(R711),IF(R711=100%,"CUMPLIDA",IF(AND(ISNUMBER(N711),ISNUMBER(INDIRECT("FECHA_"&amp;$B711,1))), IF(N711&lt;=INDIRECT("FECHA_"&amp;$B711,1),"INCUMPLIDA","PROCESO"), "VERIFICAR FECHA")),"SIN VALOR AVANCE")</f>
        <v>CUMPLIDA</v>
      </c>
    </row>
    <row r="712" spans="1:19" ht="75.75">
      <c r="A712" s="282" t="s">
        <v>640</v>
      </c>
      <c r="B712" s="271" t="s">
        <v>31</v>
      </c>
      <c r="C712" s="487"/>
      <c r="D712" s="487"/>
      <c r="E712" s="482"/>
      <c r="F712" s="488"/>
      <c r="G712" s="482"/>
      <c r="H712" s="482" t="s">
        <v>1002</v>
      </c>
      <c r="I712" s="260" t="s">
        <v>75</v>
      </c>
      <c r="J712" s="259" t="s">
        <v>76</v>
      </c>
      <c r="K712" s="259" t="s">
        <v>77</v>
      </c>
      <c r="L712" s="280">
        <v>7</v>
      </c>
      <c r="M712" s="281">
        <v>46024</v>
      </c>
      <c r="N712" s="281">
        <v>46660</v>
      </c>
      <c r="O712" s="275">
        <f t="shared" si="26"/>
        <v>90.857142857142861</v>
      </c>
      <c r="P712" s="332">
        <v>0</v>
      </c>
      <c r="Q712" s="287" t="s">
        <v>845</v>
      </c>
      <c r="R712" s="94">
        <f t="shared" si="25"/>
        <v>0</v>
      </c>
      <c r="S712" s="277" t="str">
        <f t="array" aca="1" ref="S712" ca="1">IF(ISNUMBER(R712),IF(R712=100%,"CUMPLIDA",IF(AND(ISNUMBER(N712),ISNUMBER(INDIRECT("FECHA_"&amp;$B712,1))), IF(N712&lt;=INDIRECT("FECHA_"&amp;$B712,1),"INCUMPLIDA","PROCESO"), "VERIFICAR FECHA")),"SIN VALOR AVANCE")</f>
        <v>PROCESO</v>
      </c>
    </row>
    <row r="713" spans="1:19" ht="135.75">
      <c r="A713" s="282" t="s">
        <v>640</v>
      </c>
      <c r="B713" s="271" t="s">
        <v>31</v>
      </c>
      <c r="C713" s="487"/>
      <c r="D713" s="487"/>
      <c r="E713" s="482"/>
      <c r="F713" s="488"/>
      <c r="G713" s="482"/>
      <c r="H713" s="482" t="s">
        <v>1002</v>
      </c>
      <c r="I713" s="260" t="s">
        <v>79</v>
      </c>
      <c r="J713" s="259" t="s">
        <v>80</v>
      </c>
      <c r="K713" s="259" t="s">
        <v>81</v>
      </c>
      <c r="L713" s="280">
        <v>1</v>
      </c>
      <c r="M713" s="281">
        <v>46024</v>
      </c>
      <c r="N713" s="281">
        <v>46660</v>
      </c>
      <c r="O713" s="275">
        <f t="shared" si="26"/>
        <v>90.857142857142861</v>
      </c>
      <c r="P713" s="332">
        <v>0</v>
      </c>
      <c r="Q713" s="287" t="s">
        <v>1013</v>
      </c>
      <c r="R713" s="94">
        <f t="shared" si="25"/>
        <v>0</v>
      </c>
      <c r="S713" s="277" t="str">
        <f t="array" aca="1" ref="S713" ca="1">IF(ISNUMBER(R713),IF(R713=100%,"CUMPLIDA",IF(AND(ISNUMBER(N713),ISNUMBER(INDIRECT("FECHA_"&amp;$B713,1))), IF(N713&lt;=INDIRECT("FECHA_"&amp;$B713,1),"INCUMPLIDA","PROCESO"), "VERIFICAR FECHA")),"SIN VALOR AVANCE")</f>
        <v>PROCESO</v>
      </c>
    </row>
    <row r="714" spans="1:19" ht="210.75">
      <c r="A714" s="282" t="s">
        <v>640</v>
      </c>
      <c r="B714" s="271" t="s">
        <v>31</v>
      </c>
      <c r="C714" s="487" t="s">
        <v>999</v>
      </c>
      <c r="D714" s="487" t="s">
        <v>537</v>
      </c>
      <c r="E714" s="482"/>
      <c r="F714" s="488"/>
      <c r="G714" s="482"/>
      <c r="H714" s="482" t="s">
        <v>1002</v>
      </c>
      <c r="I714" s="260" t="s">
        <v>82</v>
      </c>
      <c r="J714" s="259" t="s">
        <v>83</v>
      </c>
      <c r="K714" s="259" t="s">
        <v>84</v>
      </c>
      <c r="L714" s="280">
        <v>2</v>
      </c>
      <c r="M714" s="281">
        <v>46024</v>
      </c>
      <c r="N714" s="281">
        <v>46660</v>
      </c>
      <c r="O714" s="275">
        <f t="shared" si="26"/>
        <v>90.857142857142861</v>
      </c>
      <c r="P714" s="332">
        <v>0</v>
      </c>
      <c r="Q714" s="287" t="s">
        <v>1012</v>
      </c>
      <c r="R714" s="94">
        <f t="shared" si="25"/>
        <v>0</v>
      </c>
      <c r="S714" s="277" t="str">
        <f t="array" aca="1" ref="S714" ca="1">IF(ISNUMBER(R714),IF(R714=100%,"CUMPLIDA",IF(AND(ISNUMBER(N714),ISNUMBER(INDIRECT("FECHA_"&amp;$B714,1))), IF(N714&lt;=INDIRECT("FECHA_"&amp;$B714,1),"INCUMPLIDA","PROCESO"), "VERIFICAR FECHA")),"SIN VALOR AVANCE")</f>
        <v>PROCESO</v>
      </c>
    </row>
    <row r="715" spans="1:19" ht="105.75">
      <c r="A715" s="282" t="s">
        <v>640</v>
      </c>
      <c r="B715" s="271" t="s">
        <v>31</v>
      </c>
      <c r="C715" s="487" t="s">
        <v>999</v>
      </c>
      <c r="D715" s="487" t="s">
        <v>537</v>
      </c>
      <c r="E715" s="482"/>
      <c r="F715" s="488"/>
      <c r="G715" s="482"/>
      <c r="H715" s="482" t="s">
        <v>1002</v>
      </c>
      <c r="I715" s="260" t="s">
        <v>1014</v>
      </c>
      <c r="J715" s="259" t="s">
        <v>1015</v>
      </c>
      <c r="K715" s="259" t="s">
        <v>1016</v>
      </c>
      <c r="L715" s="274">
        <v>1</v>
      </c>
      <c r="M715" s="261">
        <v>44927</v>
      </c>
      <c r="N715" s="261">
        <v>45016</v>
      </c>
      <c r="O715" s="275">
        <f t="shared" si="26"/>
        <v>12.714285714285714</v>
      </c>
      <c r="P715" s="332">
        <v>1</v>
      </c>
      <c r="Q715" s="259" t="s">
        <v>1017</v>
      </c>
      <c r="R715" s="94">
        <f t="shared" si="25"/>
        <v>1</v>
      </c>
      <c r="S715" s="277" t="str">
        <f t="array" aca="1" ref="S715" ca="1">IF(ISNUMBER(R715),IF(R715=100%,"CUMPLIDA",IF(AND(ISNUMBER(N715),ISNUMBER(INDIRECT("FECHA_"&amp;$B715,1))), IF(N715&lt;=INDIRECT("FECHA_"&amp;$B715,1),"INCUMPLIDA","PROCESO"), "VERIFICAR FECHA")),"SIN VALOR AVANCE")</f>
        <v>CUMPLIDA</v>
      </c>
    </row>
    <row r="716" spans="1:19" ht="165.75">
      <c r="A716" s="282" t="s">
        <v>640</v>
      </c>
      <c r="B716" s="271" t="s">
        <v>31</v>
      </c>
      <c r="C716" s="487" t="s">
        <v>999</v>
      </c>
      <c r="D716" s="487" t="s">
        <v>537</v>
      </c>
      <c r="E716" s="482"/>
      <c r="F716" s="488"/>
      <c r="G716" s="482"/>
      <c r="H716" s="482" t="s">
        <v>1002</v>
      </c>
      <c r="I716" s="260" t="s">
        <v>1014</v>
      </c>
      <c r="J716" s="259" t="s">
        <v>1018</v>
      </c>
      <c r="K716" s="259" t="s">
        <v>647</v>
      </c>
      <c r="L716" s="274">
        <v>1</v>
      </c>
      <c r="M716" s="261">
        <v>45017</v>
      </c>
      <c r="N716" s="261">
        <v>45138</v>
      </c>
      <c r="O716" s="275">
        <f t="shared" si="26"/>
        <v>17.285714285714285</v>
      </c>
      <c r="P716" s="332">
        <v>1</v>
      </c>
      <c r="Q716" s="259" t="s">
        <v>1019</v>
      </c>
      <c r="R716" s="94">
        <f t="shared" si="25"/>
        <v>1</v>
      </c>
      <c r="S716" s="277" t="str">
        <f t="array" aca="1" ref="S716" ca="1">IF(ISNUMBER(R716),IF(R716=100%,"CUMPLIDA",IF(AND(ISNUMBER(N716),ISNUMBER(INDIRECT("FECHA_"&amp;$B716,1))), IF(N716&lt;=INDIRECT("FECHA_"&amp;$B716,1),"INCUMPLIDA","PROCESO"), "VERIFICAR FECHA")),"SIN VALOR AVANCE")</f>
        <v>CUMPLIDA</v>
      </c>
    </row>
    <row r="717" spans="1:19" ht="105.75">
      <c r="A717" s="282" t="s">
        <v>640</v>
      </c>
      <c r="B717" s="271" t="s">
        <v>31</v>
      </c>
      <c r="C717" s="487" t="s">
        <v>999</v>
      </c>
      <c r="D717" s="487" t="s">
        <v>537</v>
      </c>
      <c r="E717" s="482"/>
      <c r="F717" s="488"/>
      <c r="G717" s="482"/>
      <c r="H717" s="482" t="s">
        <v>1002</v>
      </c>
      <c r="I717" s="260" t="s">
        <v>1020</v>
      </c>
      <c r="J717" s="259" t="s">
        <v>1021</v>
      </c>
      <c r="K717" s="259" t="s">
        <v>647</v>
      </c>
      <c r="L717" s="274">
        <v>12</v>
      </c>
      <c r="M717" s="261">
        <v>44958</v>
      </c>
      <c r="N717" s="261">
        <v>45323</v>
      </c>
      <c r="O717" s="275">
        <f t="shared" si="26"/>
        <v>52.142857142857146</v>
      </c>
      <c r="P717" s="332">
        <v>12</v>
      </c>
      <c r="Q717" s="259" t="s">
        <v>1022</v>
      </c>
      <c r="R717" s="94">
        <f t="shared" si="25"/>
        <v>1</v>
      </c>
      <c r="S717" s="277" t="str">
        <f t="array" aca="1" ref="S717" ca="1">IF(ISNUMBER(R717),IF(R717=100%,"CUMPLIDA",IF(AND(ISNUMBER(N717),ISNUMBER(INDIRECT("FECHA_"&amp;$B717,1))), IF(N717&lt;=INDIRECT("FECHA_"&amp;$B717,1),"INCUMPLIDA","PROCESO"), "VERIFICAR FECHA")),"SIN VALOR AVANCE")</f>
        <v>CUMPLIDA</v>
      </c>
    </row>
    <row r="718" spans="1:19" ht="105.75">
      <c r="A718" s="282" t="s">
        <v>640</v>
      </c>
      <c r="B718" s="271" t="s">
        <v>31</v>
      </c>
      <c r="C718" s="487" t="s">
        <v>999</v>
      </c>
      <c r="D718" s="487" t="s">
        <v>537</v>
      </c>
      <c r="E718" s="482"/>
      <c r="F718" s="488"/>
      <c r="G718" s="482"/>
      <c r="H718" s="482" t="s">
        <v>1002</v>
      </c>
      <c r="I718" s="260" t="s">
        <v>1023</v>
      </c>
      <c r="J718" s="259" t="s">
        <v>1024</v>
      </c>
      <c r="K718" s="259" t="s">
        <v>647</v>
      </c>
      <c r="L718" s="274">
        <v>4</v>
      </c>
      <c r="M718" s="261">
        <v>44958</v>
      </c>
      <c r="N718" s="261">
        <v>45323</v>
      </c>
      <c r="O718" s="275">
        <f t="shared" si="26"/>
        <v>52.142857142857146</v>
      </c>
      <c r="P718" s="332">
        <v>4</v>
      </c>
      <c r="Q718" s="259" t="s">
        <v>1022</v>
      </c>
      <c r="R718" s="94">
        <f t="shared" si="25"/>
        <v>1</v>
      </c>
      <c r="S718" s="277" t="str">
        <f t="array" aca="1" ref="S718" ca="1">IF(ISNUMBER(R718),IF(R718=100%,"CUMPLIDA",IF(AND(ISNUMBER(N718),ISNUMBER(INDIRECT("FECHA_"&amp;$B718,1))), IF(N718&lt;=INDIRECT("FECHA_"&amp;$B718,1),"INCUMPLIDA","PROCESO"), "VERIFICAR FECHA")),"SIN VALOR AVANCE")</f>
        <v>CUMPLIDA</v>
      </c>
    </row>
    <row r="719" spans="1:19" ht="105.75">
      <c r="A719" s="282" t="s">
        <v>640</v>
      </c>
      <c r="B719" s="271" t="s">
        <v>31</v>
      </c>
      <c r="C719" s="487" t="s">
        <v>999</v>
      </c>
      <c r="D719" s="487" t="s">
        <v>537</v>
      </c>
      <c r="E719" s="482"/>
      <c r="F719" s="488"/>
      <c r="G719" s="482"/>
      <c r="H719" s="482" t="s">
        <v>1002</v>
      </c>
      <c r="I719" s="260" t="s">
        <v>1025</v>
      </c>
      <c r="J719" s="259" t="s">
        <v>1026</v>
      </c>
      <c r="K719" s="259" t="s">
        <v>647</v>
      </c>
      <c r="L719" s="274">
        <v>1</v>
      </c>
      <c r="M719" s="261">
        <v>44958</v>
      </c>
      <c r="N719" s="261">
        <v>44985</v>
      </c>
      <c r="O719" s="275">
        <f t="shared" si="26"/>
        <v>3.8571428571428572</v>
      </c>
      <c r="P719" s="332">
        <v>1</v>
      </c>
      <c r="Q719" s="259" t="s">
        <v>1022</v>
      </c>
      <c r="R719" s="94">
        <f t="shared" si="25"/>
        <v>1</v>
      </c>
      <c r="S719" s="277" t="str">
        <f t="array" aca="1" ref="S719" ca="1">IF(ISNUMBER(R719),IF(R719=100%,"CUMPLIDA",IF(AND(ISNUMBER(N719),ISNUMBER(INDIRECT("FECHA_"&amp;$B719,1))), IF(N719&lt;=INDIRECT("FECHA_"&amp;$B719,1),"INCUMPLIDA","PROCESO"), "VERIFICAR FECHA")),"SIN VALOR AVANCE")</f>
        <v>CUMPLIDA</v>
      </c>
    </row>
    <row r="720" spans="1:19" ht="180.75">
      <c r="A720" s="282" t="s">
        <v>640</v>
      </c>
      <c r="B720" s="271" t="s">
        <v>31</v>
      </c>
      <c r="C720" s="487" t="s">
        <v>999</v>
      </c>
      <c r="D720" s="487" t="s">
        <v>537</v>
      </c>
      <c r="E720" s="482" t="s">
        <v>1027</v>
      </c>
      <c r="F720" s="488" t="s">
        <v>1001</v>
      </c>
      <c r="G720" s="482"/>
      <c r="H720" s="482" t="s">
        <v>1028</v>
      </c>
      <c r="I720" s="260" t="s">
        <v>1007</v>
      </c>
      <c r="J720" s="259" t="s">
        <v>1008</v>
      </c>
      <c r="K720" s="259" t="s">
        <v>1009</v>
      </c>
      <c r="L720" s="274">
        <v>3</v>
      </c>
      <c r="M720" s="261">
        <v>44958</v>
      </c>
      <c r="N720" s="261">
        <v>45323</v>
      </c>
      <c r="O720" s="275">
        <f t="shared" si="26"/>
        <v>52.142857142857146</v>
      </c>
      <c r="P720" s="332">
        <v>3</v>
      </c>
      <c r="Q720" s="259" t="s">
        <v>1029</v>
      </c>
      <c r="R720" s="94">
        <f t="shared" si="25"/>
        <v>1</v>
      </c>
      <c r="S720" s="277" t="str">
        <f t="array" aca="1" ref="S720" ca="1">IF(ISNUMBER(R720),IF(R720=100%,"CUMPLIDA",IF(AND(ISNUMBER(N720),ISNUMBER(INDIRECT("FECHA_"&amp;$B720,1))), IF(N720&lt;=INDIRECT("FECHA_"&amp;$B720,1),"INCUMPLIDA","PROCESO"), "VERIFICAR FECHA")),"SIN VALOR AVANCE")</f>
        <v>CUMPLIDA</v>
      </c>
    </row>
    <row r="721" spans="1:19" ht="75.75">
      <c r="A721" s="282" t="s">
        <v>640</v>
      </c>
      <c r="B721" s="271" t="s">
        <v>31</v>
      </c>
      <c r="C721" s="487"/>
      <c r="D721" s="487"/>
      <c r="E721" s="482"/>
      <c r="F721" s="488"/>
      <c r="G721" s="482"/>
      <c r="H721" s="482" t="s">
        <v>1028</v>
      </c>
      <c r="I721" s="482" t="s">
        <v>1011</v>
      </c>
      <c r="J721" s="313" t="s">
        <v>652</v>
      </c>
      <c r="K721" s="259" t="s">
        <v>653</v>
      </c>
      <c r="L721" s="274">
        <v>1</v>
      </c>
      <c r="M721" s="261">
        <v>45231</v>
      </c>
      <c r="N721" s="261">
        <v>45504</v>
      </c>
      <c r="O721" s="275">
        <f t="shared" si="26"/>
        <v>39</v>
      </c>
      <c r="P721" s="332">
        <v>1</v>
      </c>
      <c r="Q721" s="287" t="s">
        <v>747</v>
      </c>
      <c r="R721" s="94">
        <f t="shared" si="25"/>
        <v>1</v>
      </c>
      <c r="S721" s="277" t="str">
        <f t="array" aca="1" ref="S721" ca="1">IF(ISNUMBER(R721),IF(R721=100%,"CUMPLIDA",IF(AND(ISNUMBER(N721),ISNUMBER(INDIRECT("FECHA_"&amp;$B721,1))), IF(N721&lt;=INDIRECT("FECHA_"&amp;$B721,1),"INCUMPLIDA","PROCESO"), "VERIFICAR FECHA")),"SIN VALOR AVANCE")</f>
        <v>CUMPLIDA</v>
      </c>
    </row>
    <row r="722" spans="1:19" ht="210.75">
      <c r="A722" s="282" t="s">
        <v>640</v>
      </c>
      <c r="B722" s="271" t="s">
        <v>31</v>
      </c>
      <c r="C722" s="487"/>
      <c r="D722" s="487"/>
      <c r="E722" s="482"/>
      <c r="F722" s="488"/>
      <c r="G722" s="482"/>
      <c r="H722" s="482" t="s">
        <v>1028</v>
      </c>
      <c r="I722" s="482"/>
      <c r="J722" s="313" t="s">
        <v>655</v>
      </c>
      <c r="K722" s="259" t="s">
        <v>656</v>
      </c>
      <c r="L722" s="274">
        <v>1</v>
      </c>
      <c r="M722" s="261">
        <v>45231</v>
      </c>
      <c r="N722" s="261">
        <v>45504</v>
      </c>
      <c r="O722" s="275">
        <f t="shared" si="26"/>
        <v>39</v>
      </c>
      <c r="P722" s="332">
        <v>1</v>
      </c>
      <c r="Q722" s="287" t="s">
        <v>1012</v>
      </c>
      <c r="R722" s="94">
        <f t="shared" si="25"/>
        <v>1</v>
      </c>
      <c r="S722" s="277" t="str">
        <f t="array" aca="1" ref="S722" ca="1">IF(ISNUMBER(R722),IF(R722=100%,"CUMPLIDA",IF(AND(ISNUMBER(N722),ISNUMBER(INDIRECT("FECHA_"&amp;$B722,1))), IF(N722&lt;=INDIRECT("FECHA_"&amp;$B722,1),"INCUMPLIDA","PROCESO"), "VERIFICAR FECHA")),"SIN VALOR AVANCE")</f>
        <v>CUMPLIDA</v>
      </c>
    </row>
    <row r="723" spans="1:19" ht="135.75">
      <c r="A723" s="282" t="s">
        <v>640</v>
      </c>
      <c r="B723" s="271" t="s">
        <v>31</v>
      </c>
      <c r="C723" s="487"/>
      <c r="D723" s="487"/>
      <c r="E723" s="482"/>
      <c r="F723" s="488"/>
      <c r="G723" s="482"/>
      <c r="H723" s="482" t="s">
        <v>1028</v>
      </c>
      <c r="I723" s="260" t="s">
        <v>62</v>
      </c>
      <c r="J723" s="259" t="s">
        <v>63</v>
      </c>
      <c r="K723" s="259" t="s">
        <v>64</v>
      </c>
      <c r="L723" s="280">
        <v>1</v>
      </c>
      <c r="M723" s="281">
        <v>45323</v>
      </c>
      <c r="N723" s="281">
        <v>45747</v>
      </c>
      <c r="O723" s="275">
        <f t="shared" si="26"/>
        <v>60.571428571428569</v>
      </c>
      <c r="P723" s="332">
        <v>1</v>
      </c>
      <c r="Q723" s="287" t="s">
        <v>1013</v>
      </c>
      <c r="R723" s="94">
        <f t="shared" si="25"/>
        <v>1</v>
      </c>
      <c r="S723" s="277" t="str">
        <f t="array" aca="1" ref="S723" ca="1">IF(ISNUMBER(R723),IF(R723=100%,"CUMPLIDA",IF(AND(ISNUMBER(N723),ISNUMBER(INDIRECT("FECHA_"&amp;$B723,1))), IF(N723&lt;=INDIRECT("FECHA_"&amp;$B723,1),"INCUMPLIDA","PROCESO"), "VERIFICAR FECHA")),"SIN VALOR AVANCE")</f>
        <v>CUMPLIDA</v>
      </c>
    </row>
    <row r="724" spans="1:19" ht="75.75">
      <c r="A724" s="282" t="s">
        <v>640</v>
      </c>
      <c r="B724" s="271" t="s">
        <v>31</v>
      </c>
      <c r="C724" s="487"/>
      <c r="D724" s="487"/>
      <c r="E724" s="482"/>
      <c r="F724" s="488"/>
      <c r="G724" s="482"/>
      <c r="H724" s="482" t="s">
        <v>1028</v>
      </c>
      <c r="I724" s="260" t="s">
        <v>66</v>
      </c>
      <c r="J724" s="259" t="s">
        <v>66</v>
      </c>
      <c r="K724" s="259" t="s">
        <v>67</v>
      </c>
      <c r="L724" s="280">
        <v>1</v>
      </c>
      <c r="M724" s="281">
        <v>45323</v>
      </c>
      <c r="N724" s="281">
        <v>45747</v>
      </c>
      <c r="O724" s="275">
        <f t="shared" si="26"/>
        <v>60.571428571428569</v>
      </c>
      <c r="P724" s="332">
        <v>1</v>
      </c>
      <c r="Q724" s="287" t="s">
        <v>845</v>
      </c>
      <c r="R724" s="94">
        <f t="shared" si="25"/>
        <v>1</v>
      </c>
      <c r="S724" s="277" t="str">
        <f t="array" aca="1" ref="S724" ca="1">IF(ISNUMBER(R724),IF(R724=100%,"CUMPLIDA",IF(AND(ISNUMBER(N724),ISNUMBER(INDIRECT("FECHA_"&amp;$B724,1))), IF(N724&lt;=INDIRECT("FECHA_"&amp;$B724,1),"INCUMPLIDA","PROCESO"), "VERIFICAR FECHA")),"SIN VALOR AVANCE")</f>
        <v>CUMPLIDA</v>
      </c>
    </row>
    <row r="725" spans="1:19" ht="75.75">
      <c r="A725" s="282" t="s">
        <v>640</v>
      </c>
      <c r="B725" s="271" t="s">
        <v>31</v>
      </c>
      <c r="C725" s="487"/>
      <c r="D725" s="487"/>
      <c r="E725" s="482"/>
      <c r="F725" s="488"/>
      <c r="G725" s="482"/>
      <c r="H725" s="482" t="s">
        <v>1028</v>
      </c>
      <c r="I725" s="260" t="s">
        <v>166</v>
      </c>
      <c r="J725" s="259" t="s">
        <v>167</v>
      </c>
      <c r="K725" s="259" t="s">
        <v>168</v>
      </c>
      <c r="L725" s="280">
        <v>1</v>
      </c>
      <c r="M725" s="281">
        <v>45231</v>
      </c>
      <c r="N725" s="281">
        <v>45747</v>
      </c>
      <c r="O725" s="275">
        <f t="shared" si="26"/>
        <v>73.714285714285708</v>
      </c>
      <c r="P725" s="332">
        <v>1</v>
      </c>
      <c r="Q725" s="287" t="s">
        <v>845</v>
      </c>
      <c r="R725" s="94">
        <f t="shared" si="25"/>
        <v>1</v>
      </c>
      <c r="S725" s="277" t="str">
        <f t="array" aca="1" ref="S725" ca="1">IF(ISNUMBER(R725),IF(R725=100%,"CUMPLIDA",IF(AND(ISNUMBER(N725),ISNUMBER(INDIRECT("FECHA_"&amp;$B725,1))), IF(N725&lt;=INDIRECT("FECHA_"&amp;$B725,1),"INCUMPLIDA","PROCESO"), "VERIFICAR FECHA")),"SIN VALOR AVANCE")</f>
        <v>CUMPLIDA</v>
      </c>
    </row>
    <row r="726" spans="1:19" ht="135.75">
      <c r="A726" s="282" t="s">
        <v>640</v>
      </c>
      <c r="B726" s="271" t="s">
        <v>31</v>
      </c>
      <c r="C726" s="487"/>
      <c r="D726" s="487"/>
      <c r="E726" s="482"/>
      <c r="F726" s="488"/>
      <c r="G726" s="482"/>
      <c r="H726" s="482" t="s">
        <v>1028</v>
      </c>
      <c r="I726" s="260" t="s">
        <v>69</v>
      </c>
      <c r="J726" s="259" t="s">
        <v>69</v>
      </c>
      <c r="K726" s="259" t="s">
        <v>176</v>
      </c>
      <c r="L726" s="280">
        <v>1</v>
      </c>
      <c r="M726" s="281">
        <v>45323</v>
      </c>
      <c r="N726" s="281">
        <v>45747</v>
      </c>
      <c r="O726" s="275">
        <f t="shared" si="26"/>
        <v>60.571428571428569</v>
      </c>
      <c r="P726" s="332">
        <v>1</v>
      </c>
      <c r="Q726" s="287" t="s">
        <v>1013</v>
      </c>
      <c r="R726" s="94">
        <f t="shared" si="25"/>
        <v>1</v>
      </c>
      <c r="S726" s="277" t="str">
        <f t="array" aca="1" ref="S726" ca="1">IF(ISNUMBER(R726),IF(R726=100%,"CUMPLIDA",IF(AND(ISNUMBER(N726),ISNUMBER(INDIRECT("FECHA_"&amp;$B726,1))), IF(N726&lt;=INDIRECT("FECHA_"&amp;$B726,1),"INCUMPLIDA","PROCESO"), "VERIFICAR FECHA")),"SIN VALOR AVANCE")</f>
        <v>CUMPLIDA</v>
      </c>
    </row>
    <row r="727" spans="1:19" ht="75.75">
      <c r="A727" s="282" t="s">
        <v>640</v>
      </c>
      <c r="B727" s="271" t="s">
        <v>31</v>
      </c>
      <c r="C727" s="487"/>
      <c r="D727" s="487"/>
      <c r="E727" s="482"/>
      <c r="F727" s="488"/>
      <c r="G727" s="482"/>
      <c r="H727" s="482" t="s">
        <v>1028</v>
      </c>
      <c r="I727" s="260" t="s">
        <v>751</v>
      </c>
      <c r="J727" s="259" t="s">
        <v>751</v>
      </c>
      <c r="K727" s="259" t="s">
        <v>72</v>
      </c>
      <c r="L727" s="280">
        <v>1</v>
      </c>
      <c r="M727" s="281">
        <v>45231</v>
      </c>
      <c r="N727" s="281">
        <v>45747</v>
      </c>
      <c r="O727" s="275">
        <f t="shared" si="26"/>
        <v>73.714285714285708</v>
      </c>
      <c r="P727" s="332">
        <v>1</v>
      </c>
      <c r="Q727" s="287" t="s">
        <v>845</v>
      </c>
      <c r="R727" s="94">
        <f t="shared" si="25"/>
        <v>1</v>
      </c>
      <c r="S727" s="277" t="str">
        <f t="array" aca="1" ref="S727" ca="1">IF(ISNUMBER(R727),IF(R727=100%,"CUMPLIDA",IF(AND(ISNUMBER(N727),ISNUMBER(INDIRECT("FECHA_"&amp;$B727,1))), IF(N727&lt;=INDIRECT("FECHA_"&amp;$B727,1),"INCUMPLIDA","PROCESO"), "VERIFICAR FECHA")),"SIN VALOR AVANCE")</f>
        <v>CUMPLIDA</v>
      </c>
    </row>
    <row r="728" spans="1:19" ht="210.75">
      <c r="A728" s="282" t="s">
        <v>640</v>
      </c>
      <c r="B728" s="271" t="s">
        <v>31</v>
      </c>
      <c r="C728" s="487"/>
      <c r="D728" s="487"/>
      <c r="E728" s="482"/>
      <c r="F728" s="488"/>
      <c r="G728" s="482"/>
      <c r="H728" s="482" t="s">
        <v>1028</v>
      </c>
      <c r="I728" s="260" t="s">
        <v>752</v>
      </c>
      <c r="J728" s="259" t="s">
        <v>752</v>
      </c>
      <c r="K728" s="259" t="s">
        <v>659</v>
      </c>
      <c r="L728" s="280">
        <v>1</v>
      </c>
      <c r="M728" s="281">
        <v>45231</v>
      </c>
      <c r="N728" s="281">
        <v>45808</v>
      </c>
      <c r="O728" s="275">
        <f t="shared" si="26"/>
        <v>82.428571428571431</v>
      </c>
      <c r="P728" s="332">
        <v>1</v>
      </c>
      <c r="Q728" s="287" t="s">
        <v>1012</v>
      </c>
      <c r="R728" s="94">
        <f t="shared" si="25"/>
        <v>1</v>
      </c>
      <c r="S728" s="277" t="str">
        <f t="array" aca="1" ref="S728" ca="1">IF(ISNUMBER(R728),IF(R728=100%,"CUMPLIDA",IF(AND(ISNUMBER(N728),ISNUMBER(INDIRECT("FECHA_"&amp;$B728,1))), IF(N728&lt;=INDIRECT("FECHA_"&amp;$B728,1),"INCUMPLIDA","PROCESO"), "VERIFICAR FECHA")),"SIN VALOR AVANCE")</f>
        <v>CUMPLIDA</v>
      </c>
    </row>
    <row r="729" spans="1:19" ht="75.75">
      <c r="A729" s="282" t="s">
        <v>640</v>
      </c>
      <c r="B729" s="271" t="s">
        <v>31</v>
      </c>
      <c r="C729" s="487" t="s">
        <v>999</v>
      </c>
      <c r="D729" s="487" t="s">
        <v>537</v>
      </c>
      <c r="E729" s="482"/>
      <c r="F729" s="488"/>
      <c r="G729" s="482"/>
      <c r="H729" s="482" t="s">
        <v>1028</v>
      </c>
      <c r="I729" s="260" t="s">
        <v>75</v>
      </c>
      <c r="J729" s="259" t="s">
        <v>76</v>
      </c>
      <c r="K729" s="259" t="s">
        <v>77</v>
      </c>
      <c r="L729" s="280">
        <v>7</v>
      </c>
      <c r="M729" s="281">
        <v>46024</v>
      </c>
      <c r="N729" s="281">
        <v>46660</v>
      </c>
      <c r="O729" s="275">
        <f t="shared" si="26"/>
        <v>90.857142857142861</v>
      </c>
      <c r="P729" s="332">
        <v>0</v>
      </c>
      <c r="Q729" s="287" t="s">
        <v>845</v>
      </c>
      <c r="R729" s="94">
        <f t="shared" si="25"/>
        <v>0</v>
      </c>
      <c r="S729" s="277" t="str">
        <f t="array" aca="1" ref="S729" ca="1">IF(ISNUMBER(R729),IF(R729=100%,"CUMPLIDA",IF(AND(ISNUMBER(N729),ISNUMBER(INDIRECT("FECHA_"&amp;$B729,1))), IF(N729&lt;=INDIRECT("FECHA_"&amp;$B729,1),"INCUMPLIDA","PROCESO"), "VERIFICAR FECHA")),"SIN VALOR AVANCE")</f>
        <v>PROCESO</v>
      </c>
    </row>
    <row r="730" spans="1:19" ht="135.75">
      <c r="A730" s="282" t="s">
        <v>640</v>
      </c>
      <c r="B730" s="271" t="s">
        <v>31</v>
      </c>
      <c r="C730" s="487" t="s">
        <v>999</v>
      </c>
      <c r="D730" s="487" t="s">
        <v>537</v>
      </c>
      <c r="E730" s="482"/>
      <c r="F730" s="488"/>
      <c r="G730" s="482"/>
      <c r="H730" s="482" t="s">
        <v>1028</v>
      </c>
      <c r="I730" s="260" t="s">
        <v>79</v>
      </c>
      <c r="J730" s="259" t="s">
        <v>80</v>
      </c>
      <c r="K730" s="259" t="s">
        <v>81</v>
      </c>
      <c r="L730" s="280">
        <v>1</v>
      </c>
      <c r="M730" s="281">
        <v>46024</v>
      </c>
      <c r="N730" s="281">
        <v>46660</v>
      </c>
      <c r="O730" s="275">
        <f t="shared" si="26"/>
        <v>90.857142857142861</v>
      </c>
      <c r="P730" s="332">
        <v>0</v>
      </c>
      <c r="Q730" s="287" t="s">
        <v>1013</v>
      </c>
      <c r="R730" s="94">
        <f t="shared" si="25"/>
        <v>0</v>
      </c>
      <c r="S730" s="277" t="str">
        <f t="array" aca="1" ref="S730" ca="1">IF(ISNUMBER(R730),IF(R730=100%,"CUMPLIDA",IF(AND(ISNUMBER(N730),ISNUMBER(INDIRECT("FECHA_"&amp;$B730,1))), IF(N730&lt;=INDIRECT("FECHA_"&amp;$B730,1),"INCUMPLIDA","PROCESO"), "VERIFICAR FECHA")),"SIN VALOR AVANCE")</f>
        <v>PROCESO</v>
      </c>
    </row>
    <row r="731" spans="1:19" ht="210.75">
      <c r="A731" s="282" t="s">
        <v>640</v>
      </c>
      <c r="B731" s="271" t="s">
        <v>31</v>
      </c>
      <c r="C731" s="487" t="s">
        <v>999</v>
      </c>
      <c r="D731" s="487" t="s">
        <v>537</v>
      </c>
      <c r="E731" s="482"/>
      <c r="F731" s="488"/>
      <c r="G731" s="482"/>
      <c r="H731" s="482" t="s">
        <v>1028</v>
      </c>
      <c r="I731" s="260" t="s">
        <v>82</v>
      </c>
      <c r="J731" s="259" t="s">
        <v>83</v>
      </c>
      <c r="K731" s="259" t="s">
        <v>84</v>
      </c>
      <c r="L731" s="280">
        <v>2</v>
      </c>
      <c r="M731" s="281">
        <v>46024</v>
      </c>
      <c r="N731" s="281">
        <v>46660</v>
      </c>
      <c r="O731" s="275">
        <f t="shared" si="26"/>
        <v>90.857142857142861</v>
      </c>
      <c r="P731" s="332">
        <v>0</v>
      </c>
      <c r="Q731" s="287" t="s">
        <v>1012</v>
      </c>
      <c r="R731" s="94">
        <f t="shared" si="25"/>
        <v>0</v>
      </c>
      <c r="S731" s="277" t="str">
        <f t="array" aca="1" ref="S731" ca="1">IF(ISNUMBER(R731),IF(R731=100%,"CUMPLIDA",IF(AND(ISNUMBER(N731),ISNUMBER(INDIRECT("FECHA_"&amp;$B731,1))), IF(N731&lt;=INDIRECT("FECHA_"&amp;$B731,1),"INCUMPLIDA","PROCESO"), "VERIFICAR FECHA")),"SIN VALOR AVANCE")</f>
        <v>PROCESO</v>
      </c>
    </row>
    <row r="732" spans="1:19" ht="105.75">
      <c r="A732" s="282" t="s">
        <v>640</v>
      </c>
      <c r="B732" s="271" t="s">
        <v>31</v>
      </c>
      <c r="C732" s="487" t="s">
        <v>999</v>
      </c>
      <c r="D732" s="487" t="s">
        <v>537</v>
      </c>
      <c r="E732" s="482"/>
      <c r="F732" s="488"/>
      <c r="G732" s="482"/>
      <c r="H732" s="482" t="s">
        <v>1028</v>
      </c>
      <c r="I732" s="260" t="s">
        <v>1030</v>
      </c>
      <c r="J732" s="259" t="s">
        <v>1031</v>
      </c>
      <c r="K732" s="259" t="s">
        <v>647</v>
      </c>
      <c r="L732" s="274">
        <v>12</v>
      </c>
      <c r="M732" s="261">
        <v>44958</v>
      </c>
      <c r="N732" s="261">
        <v>45323</v>
      </c>
      <c r="O732" s="275">
        <f t="shared" si="26"/>
        <v>52.142857142857146</v>
      </c>
      <c r="P732" s="332">
        <v>12</v>
      </c>
      <c r="Q732" s="259" t="s">
        <v>1022</v>
      </c>
      <c r="R732" s="94">
        <f t="shared" si="25"/>
        <v>1</v>
      </c>
      <c r="S732" s="277" t="str">
        <f t="array" aca="1" ref="S732" ca="1">IF(ISNUMBER(R732),IF(R732=100%,"CUMPLIDA",IF(AND(ISNUMBER(N732),ISNUMBER(INDIRECT("FECHA_"&amp;$B732,1))), IF(N732&lt;=INDIRECT("FECHA_"&amp;$B732,1),"INCUMPLIDA","PROCESO"), "VERIFICAR FECHA")),"SIN VALOR AVANCE")</f>
        <v>CUMPLIDA</v>
      </c>
    </row>
    <row r="733" spans="1:19" ht="105.75">
      <c r="A733" s="282" t="s">
        <v>640</v>
      </c>
      <c r="B733" s="271" t="s">
        <v>31</v>
      </c>
      <c r="C733" s="487" t="s">
        <v>999</v>
      </c>
      <c r="D733" s="487" t="s">
        <v>537</v>
      </c>
      <c r="E733" s="482"/>
      <c r="F733" s="488"/>
      <c r="G733" s="482"/>
      <c r="H733" s="482" t="s">
        <v>1028</v>
      </c>
      <c r="I733" s="260" t="s">
        <v>1032</v>
      </c>
      <c r="J733" s="259" t="s">
        <v>1033</v>
      </c>
      <c r="K733" s="259" t="s">
        <v>647</v>
      </c>
      <c r="L733" s="274">
        <v>4</v>
      </c>
      <c r="M733" s="261">
        <v>44958</v>
      </c>
      <c r="N733" s="261">
        <v>45323</v>
      </c>
      <c r="O733" s="275">
        <f t="shared" si="26"/>
        <v>52.142857142857146</v>
      </c>
      <c r="P733" s="332">
        <v>4</v>
      </c>
      <c r="Q733" s="259" t="s">
        <v>1022</v>
      </c>
      <c r="R733" s="94">
        <f t="shared" si="25"/>
        <v>1</v>
      </c>
      <c r="S733" s="277" t="str">
        <f t="array" aca="1" ref="S733" ca="1">IF(ISNUMBER(R733),IF(R733=100%,"CUMPLIDA",IF(AND(ISNUMBER(N733),ISNUMBER(INDIRECT("FECHA_"&amp;$B733,1))), IF(N733&lt;=INDIRECT("FECHA_"&amp;$B733,1),"INCUMPLIDA","PROCESO"), "VERIFICAR FECHA")),"SIN VALOR AVANCE")</f>
        <v>CUMPLIDA</v>
      </c>
    </row>
    <row r="734" spans="1:19" ht="105.75">
      <c r="A734" s="282" t="s">
        <v>640</v>
      </c>
      <c r="B734" s="271" t="s">
        <v>31</v>
      </c>
      <c r="C734" s="487" t="s">
        <v>999</v>
      </c>
      <c r="D734" s="487" t="s">
        <v>537</v>
      </c>
      <c r="E734" s="482"/>
      <c r="F734" s="488"/>
      <c r="G734" s="482"/>
      <c r="H734" s="482" t="s">
        <v>1028</v>
      </c>
      <c r="I734" s="260" t="s">
        <v>1025</v>
      </c>
      <c r="J734" s="259" t="s">
        <v>1026</v>
      </c>
      <c r="K734" s="259" t="s">
        <v>647</v>
      </c>
      <c r="L734" s="274">
        <v>1</v>
      </c>
      <c r="M734" s="261">
        <v>44958</v>
      </c>
      <c r="N734" s="261">
        <v>44985</v>
      </c>
      <c r="O734" s="275">
        <f t="shared" si="26"/>
        <v>3.8571428571428572</v>
      </c>
      <c r="P734" s="332">
        <v>1</v>
      </c>
      <c r="Q734" s="259" t="s">
        <v>1022</v>
      </c>
      <c r="R734" s="94">
        <f t="shared" si="25"/>
        <v>1</v>
      </c>
      <c r="S734" s="277" t="str">
        <f t="array" aca="1" ref="S734" ca="1">IF(ISNUMBER(R734),IF(R734=100%,"CUMPLIDA",IF(AND(ISNUMBER(N734),ISNUMBER(INDIRECT("FECHA_"&amp;$B734,1))), IF(N734&lt;=INDIRECT("FECHA_"&amp;$B734,1),"INCUMPLIDA","PROCESO"), "VERIFICAR FECHA")),"SIN VALOR AVANCE")</f>
        <v>CUMPLIDA</v>
      </c>
    </row>
    <row r="735" spans="1:19" ht="75.75">
      <c r="A735" s="282" t="s">
        <v>640</v>
      </c>
      <c r="B735" s="271" t="s">
        <v>31</v>
      </c>
      <c r="C735" s="487" t="s">
        <v>999</v>
      </c>
      <c r="D735" s="487" t="s">
        <v>537</v>
      </c>
      <c r="E735" s="482" t="s">
        <v>1034</v>
      </c>
      <c r="F735" s="488"/>
      <c r="G735" s="482"/>
      <c r="H735" s="482" t="s">
        <v>1035</v>
      </c>
      <c r="I735" s="482" t="s">
        <v>1011</v>
      </c>
      <c r="J735" s="313" t="s">
        <v>652</v>
      </c>
      <c r="K735" s="259" t="s">
        <v>653</v>
      </c>
      <c r="L735" s="274">
        <v>1</v>
      </c>
      <c r="M735" s="261">
        <v>45231</v>
      </c>
      <c r="N735" s="261">
        <v>45504</v>
      </c>
      <c r="O735" s="275">
        <f t="shared" si="26"/>
        <v>39</v>
      </c>
      <c r="P735" s="332">
        <v>1</v>
      </c>
      <c r="Q735" s="287" t="s">
        <v>747</v>
      </c>
      <c r="R735" s="94">
        <f t="shared" si="25"/>
        <v>1</v>
      </c>
      <c r="S735" s="277" t="str">
        <f t="array" aca="1" ref="S735" ca="1">IF(ISNUMBER(R735),IF(R735=100%,"CUMPLIDA",IF(AND(ISNUMBER(N735),ISNUMBER(INDIRECT("FECHA_"&amp;$B735,1))), IF(N735&lt;=INDIRECT("FECHA_"&amp;$B735,1),"INCUMPLIDA","PROCESO"), "VERIFICAR FECHA")),"SIN VALOR AVANCE")</f>
        <v>CUMPLIDA</v>
      </c>
    </row>
    <row r="736" spans="1:19" ht="210.75">
      <c r="A736" s="282" t="s">
        <v>640</v>
      </c>
      <c r="B736" s="271" t="s">
        <v>31</v>
      </c>
      <c r="C736" s="487"/>
      <c r="D736" s="487"/>
      <c r="E736" s="482"/>
      <c r="F736" s="488"/>
      <c r="G736" s="482"/>
      <c r="H736" s="482" t="s">
        <v>1035</v>
      </c>
      <c r="I736" s="482"/>
      <c r="J736" s="313" t="s">
        <v>655</v>
      </c>
      <c r="K736" s="259" t="s">
        <v>656</v>
      </c>
      <c r="L736" s="274">
        <v>1</v>
      </c>
      <c r="M736" s="261">
        <v>45231</v>
      </c>
      <c r="N736" s="261">
        <v>45504</v>
      </c>
      <c r="O736" s="275">
        <f t="shared" si="26"/>
        <v>39</v>
      </c>
      <c r="P736" s="332">
        <v>1</v>
      </c>
      <c r="Q736" s="287" t="s">
        <v>1012</v>
      </c>
      <c r="R736" s="94">
        <f t="shared" si="25"/>
        <v>1</v>
      </c>
      <c r="S736" s="277" t="str">
        <f t="array" aca="1" ref="S736" ca="1">IF(ISNUMBER(R736),IF(R736=100%,"CUMPLIDA",IF(AND(ISNUMBER(N736),ISNUMBER(INDIRECT("FECHA_"&amp;$B736,1))), IF(N736&lt;=INDIRECT("FECHA_"&amp;$B736,1),"INCUMPLIDA","PROCESO"), "VERIFICAR FECHA")),"SIN VALOR AVANCE")</f>
        <v>CUMPLIDA</v>
      </c>
    </row>
    <row r="737" spans="1:19" ht="135.75">
      <c r="A737" s="282" t="s">
        <v>640</v>
      </c>
      <c r="B737" s="271" t="s">
        <v>31</v>
      </c>
      <c r="C737" s="487"/>
      <c r="D737" s="487"/>
      <c r="E737" s="482"/>
      <c r="F737" s="488"/>
      <c r="G737" s="482"/>
      <c r="H737" s="482" t="s">
        <v>1035</v>
      </c>
      <c r="I737" s="260" t="s">
        <v>62</v>
      </c>
      <c r="J737" s="259" t="s">
        <v>63</v>
      </c>
      <c r="K737" s="259" t="s">
        <v>64</v>
      </c>
      <c r="L737" s="280">
        <v>1</v>
      </c>
      <c r="M737" s="281">
        <v>45323</v>
      </c>
      <c r="N737" s="281">
        <v>45747</v>
      </c>
      <c r="O737" s="275">
        <f t="shared" si="26"/>
        <v>60.571428571428569</v>
      </c>
      <c r="P737" s="332">
        <v>1</v>
      </c>
      <c r="Q737" s="287" t="s">
        <v>1013</v>
      </c>
      <c r="R737" s="94">
        <f t="shared" si="25"/>
        <v>1</v>
      </c>
      <c r="S737" s="277" t="str">
        <f t="array" aca="1" ref="S737" ca="1">IF(ISNUMBER(R737),IF(R737=100%,"CUMPLIDA",IF(AND(ISNUMBER(N737),ISNUMBER(INDIRECT("FECHA_"&amp;$B737,1))), IF(N737&lt;=INDIRECT("FECHA_"&amp;$B737,1),"INCUMPLIDA","PROCESO"), "VERIFICAR FECHA")),"SIN VALOR AVANCE")</f>
        <v>CUMPLIDA</v>
      </c>
    </row>
    <row r="738" spans="1:19" ht="75.75">
      <c r="A738" s="282" t="s">
        <v>640</v>
      </c>
      <c r="B738" s="271" t="s">
        <v>31</v>
      </c>
      <c r="C738" s="487"/>
      <c r="D738" s="487"/>
      <c r="E738" s="482"/>
      <c r="F738" s="488"/>
      <c r="G738" s="482"/>
      <c r="H738" s="482" t="s">
        <v>1035</v>
      </c>
      <c r="I738" s="260" t="s">
        <v>66</v>
      </c>
      <c r="J738" s="259" t="s">
        <v>66</v>
      </c>
      <c r="K738" s="259" t="s">
        <v>67</v>
      </c>
      <c r="L738" s="280">
        <v>1</v>
      </c>
      <c r="M738" s="281">
        <v>45323</v>
      </c>
      <c r="N738" s="281">
        <v>45747</v>
      </c>
      <c r="O738" s="275">
        <f t="shared" si="26"/>
        <v>60.571428571428569</v>
      </c>
      <c r="P738" s="332">
        <v>1</v>
      </c>
      <c r="Q738" s="287" t="s">
        <v>845</v>
      </c>
      <c r="R738" s="94">
        <f t="shared" si="25"/>
        <v>1</v>
      </c>
      <c r="S738" s="277" t="str">
        <f t="array" aca="1" ref="S738" ca="1">IF(ISNUMBER(R738),IF(R738=100%,"CUMPLIDA",IF(AND(ISNUMBER(N738),ISNUMBER(INDIRECT("FECHA_"&amp;$B738,1))), IF(N738&lt;=INDIRECT("FECHA_"&amp;$B738,1),"INCUMPLIDA","PROCESO"), "VERIFICAR FECHA")),"SIN VALOR AVANCE")</f>
        <v>CUMPLIDA</v>
      </c>
    </row>
    <row r="739" spans="1:19" ht="75.75">
      <c r="A739" s="282" t="s">
        <v>640</v>
      </c>
      <c r="B739" s="271" t="s">
        <v>31</v>
      </c>
      <c r="C739" s="487" t="s">
        <v>999</v>
      </c>
      <c r="D739" s="487" t="s">
        <v>537</v>
      </c>
      <c r="E739" s="482"/>
      <c r="F739" s="488"/>
      <c r="G739" s="482"/>
      <c r="H739" s="482" t="s">
        <v>1035</v>
      </c>
      <c r="I739" s="260" t="s">
        <v>166</v>
      </c>
      <c r="J739" s="259" t="s">
        <v>167</v>
      </c>
      <c r="K739" s="259" t="s">
        <v>168</v>
      </c>
      <c r="L739" s="280">
        <v>1</v>
      </c>
      <c r="M739" s="281">
        <v>45231</v>
      </c>
      <c r="N739" s="281">
        <v>45747</v>
      </c>
      <c r="O739" s="275">
        <f t="shared" si="26"/>
        <v>73.714285714285708</v>
      </c>
      <c r="P739" s="332">
        <v>1</v>
      </c>
      <c r="Q739" s="287" t="s">
        <v>845</v>
      </c>
      <c r="R739" s="94">
        <f t="shared" si="25"/>
        <v>1</v>
      </c>
      <c r="S739" s="277" t="str">
        <f t="array" aca="1" ref="S739" ca="1">IF(ISNUMBER(R739),IF(R739=100%,"CUMPLIDA",IF(AND(ISNUMBER(N739),ISNUMBER(INDIRECT("FECHA_"&amp;$B739,1))), IF(N739&lt;=INDIRECT("FECHA_"&amp;$B739,1),"INCUMPLIDA","PROCESO"), "VERIFICAR FECHA")),"SIN VALOR AVANCE")</f>
        <v>CUMPLIDA</v>
      </c>
    </row>
    <row r="740" spans="1:19" ht="135.75">
      <c r="A740" s="282" t="s">
        <v>640</v>
      </c>
      <c r="B740" s="271" t="s">
        <v>31</v>
      </c>
      <c r="C740" s="487"/>
      <c r="D740" s="487"/>
      <c r="E740" s="482"/>
      <c r="F740" s="488"/>
      <c r="G740" s="482"/>
      <c r="H740" s="482" t="s">
        <v>1035</v>
      </c>
      <c r="I740" s="260" t="s">
        <v>69</v>
      </c>
      <c r="J740" s="259" t="s">
        <v>69</v>
      </c>
      <c r="K740" s="259" t="s">
        <v>176</v>
      </c>
      <c r="L740" s="280">
        <v>1</v>
      </c>
      <c r="M740" s="281">
        <v>45323</v>
      </c>
      <c r="N740" s="281">
        <v>45747</v>
      </c>
      <c r="O740" s="275">
        <f t="shared" si="26"/>
        <v>60.571428571428569</v>
      </c>
      <c r="P740" s="332">
        <v>1</v>
      </c>
      <c r="Q740" s="287" t="s">
        <v>1013</v>
      </c>
      <c r="R740" s="94">
        <f t="shared" si="25"/>
        <v>1</v>
      </c>
      <c r="S740" s="277" t="str">
        <f t="array" aca="1" ref="S740" ca="1">IF(ISNUMBER(R740),IF(R740=100%,"CUMPLIDA",IF(AND(ISNUMBER(N740),ISNUMBER(INDIRECT("FECHA_"&amp;$B740,1))), IF(N740&lt;=INDIRECT("FECHA_"&amp;$B740,1),"INCUMPLIDA","PROCESO"), "VERIFICAR FECHA")),"SIN VALOR AVANCE")</f>
        <v>CUMPLIDA</v>
      </c>
    </row>
    <row r="741" spans="1:19" ht="75.75">
      <c r="A741" s="282" t="s">
        <v>640</v>
      </c>
      <c r="B741" s="271" t="s">
        <v>31</v>
      </c>
      <c r="C741" s="487"/>
      <c r="D741" s="487"/>
      <c r="E741" s="482"/>
      <c r="F741" s="488"/>
      <c r="G741" s="482"/>
      <c r="H741" s="482" t="s">
        <v>1035</v>
      </c>
      <c r="I741" s="260" t="s">
        <v>751</v>
      </c>
      <c r="J741" s="259" t="s">
        <v>751</v>
      </c>
      <c r="K741" s="259" t="s">
        <v>72</v>
      </c>
      <c r="L741" s="280">
        <v>1</v>
      </c>
      <c r="M741" s="281">
        <v>45231</v>
      </c>
      <c r="N741" s="281">
        <v>45747</v>
      </c>
      <c r="O741" s="275">
        <f t="shared" si="26"/>
        <v>73.714285714285708</v>
      </c>
      <c r="P741" s="332">
        <v>1</v>
      </c>
      <c r="Q741" s="287" t="s">
        <v>845</v>
      </c>
      <c r="R741" s="94">
        <f t="shared" si="25"/>
        <v>1</v>
      </c>
      <c r="S741" s="277" t="str">
        <f t="array" aca="1" ref="S741" ca="1">IF(ISNUMBER(R741),IF(R741=100%,"CUMPLIDA",IF(AND(ISNUMBER(N741),ISNUMBER(INDIRECT("FECHA_"&amp;$B741,1))), IF(N741&lt;=INDIRECT("FECHA_"&amp;$B741,1),"INCUMPLIDA","PROCESO"), "VERIFICAR FECHA")),"SIN VALOR AVANCE")</f>
        <v>CUMPLIDA</v>
      </c>
    </row>
    <row r="742" spans="1:19" ht="210.75">
      <c r="A742" s="282" t="s">
        <v>640</v>
      </c>
      <c r="B742" s="271" t="s">
        <v>31</v>
      </c>
      <c r="C742" s="487"/>
      <c r="D742" s="487"/>
      <c r="E742" s="482"/>
      <c r="F742" s="488"/>
      <c r="G742" s="482"/>
      <c r="H742" s="482" t="s">
        <v>1035</v>
      </c>
      <c r="I742" s="260" t="s">
        <v>752</v>
      </c>
      <c r="J742" s="259" t="s">
        <v>752</v>
      </c>
      <c r="K742" s="259" t="s">
        <v>659</v>
      </c>
      <c r="L742" s="280">
        <v>1</v>
      </c>
      <c r="M742" s="281">
        <v>45231</v>
      </c>
      <c r="N742" s="281">
        <v>45808</v>
      </c>
      <c r="O742" s="275">
        <f t="shared" si="26"/>
        <v>82.428571428571431</v>
      </c>
      <c r="P742" s="332">
        <v>1</v>
      </c>
      <c r="Q742" s="287" t="s">
        <v>1012</v>
      </c>
      <c r="R742" s="94">
        <f t="shared" si="25"/>
        <v>1</v>
      </c>
      <c r="S742" s="277" t="str">
        <f t="array" aca="1" ref="S742" ca="1">IF(ISNUMBER(R742),IF(R742=100%,"CUMPLIDA",IF(AND(ISNUMBER(N742),ISNUMBER(INDIRECT("FECHA_"&amp;$B742,1))), IF(N742&lt;=INDIRECT("FECHA_"&amp;$B742,1),"INCUMPLIDA","PROCESO"), "VERIFICAR FECHA")),"SIN VALOR AVANCE")</f>
        <v>CUMPLIDA</v>
      </c>
    </row>
    <row r="743" spans="1:19" ht="75.75">
      <c r="A743" s="282" t="s">
        <v>640</v>
      </c>
      <c r="B743" s="271" t="s">
        <v>31</v>
      </c>
      <c r="C743" s="487"/>
      <c r="D743" s="487"/>
      <c r="E743" s="482"/>
      <c r="F743" s="488"/>
      <c r="G743" s="482"/>
      <c r="H743" s="482" t="s">
        <v>1035</v>
      </c>
      <c r="I743" s="260" t="s">
        <v>75</v>
      </c>
      <c r="J743" s="259" t="s">
        <v>76</v>
      </c>
      <c r="K743" s="259" t="s">
        <v>77</v>
      </c>
      <c r="L743" s="280">
        <v>12</v>
      </c>
      <c r="M743" s="281">
        <v>46024</v>
      </c>
      <c r="N743" s="281">
        <v>47118</v>
      </c>
      <c r="O743" s="275">
        <f t="shared" si="26"/>
        <v>156.28571428571428</v>
      </c>
      <c r="P743" s="332">
        <v>0</v>
      </c>
      <c r="Q743" s="287" t="s">
        <v>845</v>
      </c>
      <c r="R743" s="94">
        <f t="shared" si="25"/>
        <v>0</v>
      </c>
      <c r="S743" s="277" t="str">
        <f t="array" aca="1" ref="S743" ca="1">IF(ISNUMBER(R743),IF(R743=100%,"CUMPLIDA",IF(AND(ISNUMBER(N743),ISNUMBER(INDIRECT("FECHA_"&amp;$B743,1))), IF(N743&lt;=INDIRECT("FECHA_"&amp;$B743,1),"INCUMPLIDA","PROCESO"), "VERIFICAR FECHA")),"SIN VALOR AVANCE")</f>
        <v>PROCESO</v>
      </c>
    </row>
    <row r="744" spans="1:19" ht="120.75">
      <c r="A744" s="282" t="s">
        <v>640</v>
      </c>
      <c r="B744" s="271" t="s">
        <v>31</v>
      </c>
      <c r="C744" s="487"/>
      <c r="D744" s="487"/>
      <c r="E744" s="482"/>
      <c r="F744" s="488"/>
      <c r="G744" s="482"/>
      <c r="H744" s="482" t="s">
        <v>1035</v>
      </c>
      <c r="I744" s="260" t="s">
        <v>79</v>
      </c>
      <c r="J744" s="259" t="s">
        <v>80</v>
      </c>
      <c r="K744" s="259" t="s">
        <v>81</v>
      </c>
      <c r="L744" s="280">
        <v>1</v>
      </c>
      <c r="M744" s="281">
        <v>46024</v>
      </c>
      <c r="N744" s="281">
        <v>47118</v>
      </c>
      <c r="O744" s="275">
        <f t="shared" si="26"/>
        <v>156.28571428571428</v>
      </c>
      <c r="P744" s="332">
        <v>0</v>
      </c>
      <c r="Q744" s="287" t="s">
        <v>1036</v>
      </c>
      <c r="R744" s="94">
        <f t="shared" ref="R744:R807" si="27">P744/L744</f>
        <v>0</v>
      </c>
      <c r="S744" s="277" t="str">
        <f t="array" aca="1" ref="S744" ca="1">IF(ISNUMBER(R744),IF(R744=100%,"CUMPLIDA",IF(AND(ISNUMBER(N744),ISNUMBER(INDIRECT("FECHA_"&amp;$B744,1))), IF(N744&lt;=INDIRECT("FECHA_"&amp;$B744,1),"INCUMPLIDA","PROCESO"), "VERIFICAR FECHA")),"SIN VALOR AVANCE")</f>
        <v>PROCESO</v>
      </c>
    </row>
    <row r="745" spans="1:19" ht="210.75">
      <c r="A745" s="282" t="s">
        <v>640</v>
      </c>
      <c r="B745" s="271" t="s">
        <v>31</v>
      </c>
      <c r="C745" s="487" t="s">
        <v>999</v>
      </c>
      <c r="D745" s="487" t="s">
        <v>537</v>
      </c>
      <c r="E745" s="482"/>
      <c r="F745" s="488"/>
      <c r="G745" s="482"/>
      <c r="H745" s="482" t="s">
        <v>1035</v>
      </c>
      <c r="I745" s="260" t="s">
        <v>82</v>
      </c>
      <c r="J745" s="259" t="s">
        <v>83</v>
      </c>
      <c r="K745" s="259" t="s">
        <v>84</v>
      </c>
      <c r="L745" s="280">
        <v>2</v>
      </c>
      <c r="M745" s="281">
        <v>46024</v>
      </c>
      <c r="N745" s="281">
        <v>47118</v>
      </c>
      <c r="O745" s="275">
        <f t="shared" ref="O745:O808" si="28">(N745-M745)/7</f>
        <v>156.28571428571428</v>
      </c>
      <c r="P745" s="332">
        <v>0</v>
      </c>
      <c r="Q745" s="287" t="s">
        <v>1012</v>
      </c>
      <c r="R745" s="94">
        <f t="shared" si="27"/>
        <v>0</v>
      </c>
      <c r="S745" s="277" t="str">
        <f t="array" aca="1" ref="S745" ca="1">IF(ISNUMBER(R745),IF(R745=100%,"CUMPLIDA",IF(AND(ISNUMBER(N745),ISNUMBER(INDIRECT("FECHA_"&amp;$B745,1))), IF(N745&lt;=INDIRECT("FECHA_"&amp;$B745,1),"INCUMPLIDA","PROCESO"), "VERIFICAR FECHA")),"SIN VALOR AVANCE")</f>
        <v>PROCESO</v>
      </c>
    </row>
    <row r="746" spans="1:19" ht="135.75">
      <c r="A746" s="282" t="s">
        <v>640</v>
      </c>
      <c r="B746" s="271" t="s">
        <v>31</v>
      </c>
      <c r="C746" s="487" t="s">
        <v>999</v>
      </c>
      <c r="D746" s="487" t="s">
        <v>537</v>
      </c>
      <c r="E746" s="482"/>
      <c r="F746" s="488"/>
      <c r="G746" s="482"/>
      <c r="H746" s="482" t="s">
        <v>1035</v>
      </c>
      <c r="I746" s="260" t="s">
        <v>1037</v>
      </c>
      <c r="J746" s="259" t="s">
        <v>1038</v>
      </c>
      <c r="K746" s="259" t="s">
        <v>1039</v>
      </c>
      <c r="L746" s="274">
        <v>6</v>
      </c>
      <c r="M746" s="261">
        <v>44927</v>
      </c>
      <c r="N746" s="261">
        <v>45565</v>
      </c>
      <c r="O746" s="275">
        <f t="shared" si="28"/>
        <v>91.142857142857139</v>
      </c>
      <c r="P746" s="332">
        <v>6</v>
      </c>
      <c r="Q746" s="259" t="s">
        <v>1040</v>
      </c>
      <c r="R746" s="94">
        <f t="shared" si="27"/>
        <v>1</v>
      </c>
      <c r="S746" s="277" t="str">
        <f t="array" aca="1" ref="S746" ca="1">IF(ISNUMBER(R746),IF(R746=100%,"CUMPLIDA",IF(AND(ISNUMBER(N746),ISNUMBER(INDIRECT("FECHA_"&amp;$B746,1))), IF(N746&lt;=INDIRECT("FECHA_"&amp;$B746,1),"INCUMPLIDA","PROCESO"), "VERIFICAR FECHA")),"SIN VALOR AVANCE")</f>
        <v>CUMPLIDA</v>
      </c>
    </row>
    <row r="747" spans="1:19" ht="120.75">
      <c r="A747" s="282" t="s">
        <v>640</v>
      </c>
      <c r="B747" s="271" t="s">
        <v>31</v>
      </c>
      <c r="C747" s="487" t="s">
        <v>999</v>
      </c>
      <c r="D747" s="487" t="s">
        <v>537</v>
      </c>
      <c r="E747" s="482"/>
      <c r="F747" s="488"/>
      <c r="G747" s="482"/>
      <c r="H747" s="482" t="s">
        <v>1035</v>
      </c>
      <c r="I747" s="260" t="s">
        <v>1041</v>
      </c>
      <c r="J747" s="259" t="s">
        <v>1042</v>
      </c>
      <c r="K747" s="259" t="s">
        <v>1043</v>
      </c>
      <c r="L747" s="274">
        <v>1</v>
      </c>
      <c r="M747" s="261">
        <v>44927</v>
      </c>
      <c r="N747" s="261">
        <v>44972</v>
      </c>
      <c r="O747" s="275">
        <f t="shared" si="28"/>
        <v>6.4285714285714288</v>
      </c>
      <c r="P747" s="332">
        <v>1</v>
      </c>
      <c r="Q747" s="259" t="s">
        <v>1044</v>
      </c>
      <c r="R747" s="94">
        <f t="shared" si="27"/>
        <v>1</v>
      </c>
      <c r="S747" s="277" t="str">
        <f t="array" aca="1" ref="S747" ca="1">IF(ISNUMBER(R747),IF(R747=100%,"CUMPLIDA",IF(AND(ISNUMBER(N747),ISNUMBER(INDIRECT("FECHA_"&amp;$B747,1))), IF(N747&lt;=INDIRECT("FECHA_"&amp;$B747,1),"INCUMPLIDA","PROCESO"), "VERIFICAR FECHA")),"SIN VALOR AVANCE")</f>
        <v>CUMPLIDA</v>
      </c>
    </row>
    <row r="748" spans="1:19" ht="195.75">
      <c r="A748" s="282" t="s">
        <v>640</v>
      </c>
      <c r="B748" s="271" t="s">
        <v>31</v>
      </c>
      <c r="C748" s="487" t="s">
        <v>999</v>
      </c>
      <c r="D748" s="487" t="s">
        <v>537</v>
      </c>
      <c r="E748" s="482"/>
      <c r="F748" s="488"/>
      <c r="G748" s="482"/>
      <c r="H748" s="482" t="s">
        <v>1035</v>
      </c>
      <c r="I748" s="260" t="s">
        <v>1041</v>
      </c>
      <c r="J748" s="259" t="s">
        <v>1045</v>
      </c>
      <c r="K748" s="259" t="s">
        <v>1046</v>
      </c>
      <c r="L748" s="274">
        <v>1</v>
      </c>
      <c r="M748" s="261">
        <v>44973</v>
      </c>
      <c r="N748" s="261">
        <v>45000</v>
      </c>
      <c r="O748" s="275">
        <f t="shared" si="28"/>
        <v>3.8571428571428572</v>
      </c>
      <c r="P748" s="332">
        <v>1</v>
      </c>
      <c r="Q748" s="259" t="s">
        <v>1047</v>
      </c>
      <c r="R748" s="94">
        <f t="shared" si="27"/>
        <v>1</v>
      </c>
      <c r="S748" s="277" t="str">
        <f t="array" aca="1" ref="S748" ca="1">IF(ISNUMBER(R748),IF(R748=100%,"CUMPLIDA",IF(AND(ISNUMBER(N748),ISNUMBER(INDIRECT("FECHA_"&amp;$B748,1))), IF(N748&lt;=INDIRECT("FECHA_"&amp;$B748,1),"INCUMPLIDA","PROCESO"), "VERIFICAR FECHA")),"SIN VALOR AVANCE")</f>
        <v>CUMPLIDA</v>
      </c>
    </row>
    <row r="749" spans="1:19" ht="195.75">
      <c r="A749" s="282" t="s">
        <v>640</v>
      </c>
      <c r="B749" s="271" t="s">
        <v>31</v>
      </c>
      <c r="C749" s="487" t="s">
        <v>999</v>
      </c>
      <c r="D749" s="487" t="s">
        <v>537</v>
      </c>
      <c r="E749" s="482"/>
      <c r="F749" s="488"/>
      <c r="G749" s="482"/>
      <c r="H749" s="482" t="s">
        <v>1035</v>
      </c>
      <c r="I749" s="260" t="s">
        <v>1041</v>
      </c>
      <c r="J749" s="259" t="s">
        <v>1048</v>
      </c>
      <c r="K749" s="259" t="s">
        <v>1049</v>
      </c>
      <c r="L749" s="274">
        <v>1</v>
      </c>
      <c r="M749" s="261">
        <v>45001</v>
      </c>
      <c r="N749" s="261">
        <v>45412</v>
      </c>
      <c r="O749" s="275">
        <f t="shared" si="28"/>
        <v>58.714285714285715</v>
      </c>
      <c r="P749" s="332">
        <v>1</v>
      </c>
      <c r="Q749" s="259" t="s">
        <v>1047</v>
      </c>
      <c r="R749" s="94">
        <f t="shared" si="27"/>
        <v>1</v>
      </c>
      <c r="S749" s="277" t="str">
        <f t="array" aca="1" ref="S749" ca="1">IF(ISNUMBER(R749),IF(R749=100%,"CUMPLIDA",IF(AND(ISNUMBER(N749),ISNUMBER(INDIRECT("FECHA_"&amp;$B749,1))), IF(N749&lt;=INDIRECT("FECHA_"&amp;$B749,1),"INCUMPLIDA","PROCESO"), "VERIFICAR FECHA")),"SIN VALOR AVANCE")</f>
        <v>CUMPLIDA</v>
      </c>
    </row>
    <row r="750" spans="1:19" ht="180.75">
      <c r="A750" s="282" t="s">
        <v>640</v>
      </c>
      <c r="B750" s="271" t="s">
        <v>31</v>
      </c>
      <c r="C750" s="487" t="s">
        <v>999</v>
      </c>
      <c r="D750" s="487" t="s">
        <v>537</v>
      </c>
      <c r="E750" s="482" t="s">
        <v>1050</v>
      </c>
      <c r="F750" s="488" t="s">
        <v>1001</v>
      </c>
      <c r="G750" s="482"/>
      <c r="H750" s="482" t="s">
        <v>1051</v>
      </c>
      <c r="I750" s="260" t="s">
        <v>1052</v>
      </c>
      <c r="J750" s="259" t="s">
        <v>1008</v>
      </c>
      <c r="K750" s="259" t="s">
        <v>1009</v>
      </c>
      <c r="L750" s="274">
        <v>3</v>
      </c>
      <c r="M750" s="261">
        <v>44958</v>
      </c>
      <c r="N750" s="261">
        <v>45323</v>
      </c>
      <c r="O750" s="275">
        <f t="shared" si="28"/>
        <v>52.142857142857146</v>
      </c>
      <c r="P750" s="332">
        <v>3</v>
      </c>
      <c r="Q750" s="259" t="s">
        <v>1053</v>
      </c>
      <c r="R750" s="94">
        <f t="shared" si="27"/>
        <v>1</v>
      </c>
      <c r="S750" s="277" t="str">
        <f t="array" aca="1" ref="S750" ca="1">IF(ISNUMBER(R750),IF(R750=100%,"CUMPLIDA",IF(AND(ISNUMBER(N750),ISNUMBER(INDIRECT("FECHA_"&amp;$B750,1))), IF(N750&lt;=INDIRECT("FECHA_"&amp;$B750,1),"INCUMPLIDA","PROCESO"), "VERIFICAR FECHA")),"SIN VALOR AVANCE")</f>
        <v>CUMPLIDA</v>
      </c>
    </row>
    <row r="751" spans="1:19" ht="75.75">
      <c r="A751" s="282" t="s">
        <v>640</v>
      </c>
      <c r="B751" s="271" t="s">
        <v>31</v>
      </c>
      <c r="C751" s="487"/>
      <c r="D751" s="487"/>
      <c r="E751" s="482"/>
      <c r="F751" s="488"/>
      <c r="G751" s="482"/>
      <c r="H751" s="482" t="s">
        <v>1051</v>
      </c>
      <c r="I751" s="260" t="s">
        <v>1011</v>
      </c>
      <c r="J751" s="313" t="s">
        <v>652</v>
      </c>
      <c r="K751" s="259" t="s">
        <v>653</v>
      </c>
      <c r="L751" s="274">
        <v>1</v>
      </c>
      <c r="M751" s="261">
        <v>45231</v>
      </c>
      <c r="N751" s="261">
        <v>45504</v>
      </c>
      <c r="O751" s="275">
        <f t="shared" si="28"/>
        <v>39</v>
      </c>
      <c r="P751" s="332">
        <v>1</v>
      </c>
      <c r="Q751" s="287" t="s">
        <v>747</v>
      </c>
      <c r="R751" s="94">
        <f t="shared" si="27"/>
        <v>1</v>
      </c>
      <c r="S751" s="277" t="str">
        <f t="array" aca="1" ref="S751" ca="1">IF(ISNUMBER(R751),IF(R751=100%,"CUMPLIDA",IF(AND(ISNUMBER(N751),ISNUMBER(INDIRECT("FECHA_"&amp;$B751,1))), IF(N751&lt;=INDIRECT("FECHA_"&amp;$B751,1),"INCUMPLIDA","PROCESO"), "VERIFICAR FECHA")),"SIN VALOR AVANCE")</f>
        <v>CUMPLIDA</v>
      </c>
    </row>
    <row r="752" spans="1:19" ht="210.75">
      <c r="A752" s="282" t="s">
        <v>640</v>
      </c>
      <c r="B752" s="271" t="s">
        <v>31</v>
      </c>
      <c r="C752" s="487"/>
      <c r="D752" s="487"/>
      <c r="E752" s="482"/>
      <c r="F752" s="488"/>
      <c r="G752" s="482"/>
      <c r="H752" s="482" t="s">
        <v>1051</v>
      </c>
      <c r="I752" s="260" t="s">
        <v>1011</v>
      </c>
      <c r="J752" s="313" t="s">
        <v>655</v>
      </c>
      <c r="K752" s="259" t="s">
        <v>656</v>
      </c>
      <c r="L752" s="274">
        <v>1</v>
      </c>
      <c r="M752" s="261">
        <v>45231</v>
      </c>
      <c r="N752" s="261">
        <v>45504</v>
      </c>
      <c r="O752" s="275">
        <f t="shared" si="28"/>
        <v>39</v>
      </c>
      <c r="P752" s="332">
        <v>1</v>
      </c>
      <c r="Q752" s="287" t="s">
        <v>1012</v>
      </c>
      <c r="R752" s="94">
        <f t="shared" si="27"/>
        <v>1</v>
      </c>
      <c r="S752" s="277" t="str">
        <f t="array" aca="1" ref="S752" ca="1">IF(ISNUMBER(R752),IF(R752=100%,"CUMPLIDA",IF(AND(ISNUMBER(N752),ISNUMBER(INDIRECT("FECHA_"&amp;$B752,1))), IF(N752&lt;=INDIRECT("FECHA_"&amp;$B752,1),"INCUMPLIDA","PROCESO"), "VERIFICAR FECHA")),"SIN VALOR AVANCE")</f>
        <v>CUMPLIDA</v>
      </c>
    </row>
    <row r="753" spans="1:19" ht="150.75">
      <c r="A753" s="282" t="s">
        <v>640</v>
      </c>
      <c r="B753" s="271" t="s">
        <v>31</v>
      </c>
      <c r="C753" s="487"/>
      <c r="D753" s="487"/>
      <c r="E753" s="482"/>
      <c r="F753" s="488"/>
      <c r="G753" s="482"/>
      <c r="H753" s="482" t="s">
        <v>1051</v>
      </c>
      <c r="I753" s="260" t="s">
        <v>62</v>
      </c>
      <c r="J753" s="259" t="s">
        <v>63</v>
      </c>
      <c r="K753" s="259" t="s">
        <v>64</v>
      </c>
      <c r="L753" s="280">
        <v>1</v>
      </c>
      <c r="M753" s="281">
        <v>45323</v>
      </c>
      <c r="N753" s="281">
        <v>45747</v>
      </c>
      <c r="O753" s="275">
        <f t="shared" si="28"/>
        <v>60.571428571428569</v>
      </c>
      <c r="P753" s="332">
        <v>1</v>
      </c>
      <c r="Q753" s="287" t="s">
        <v>1054</v>
      </c>
      <c r="R753" s="94">
        <f t="shared" si="27"/>
        <v>1</v>
      </c>
      <c r="S753" s="277" t="str">
        <f t="array" aca="1" ref="S753" ca="1">IF(ISNUMBER(R753),IF(R753=100%,"CUMPLIDA",IF(AND(ISNUMBER(N753),ISNUMBER(INDIRECT("FECHA_"&amp;$B753,1))), IF(N753&lt;=INDIRECT("FECHA_"&amp;$B753,1),"INCUMPLIDA","PROCESO"), "VERIFICAR FECHA")),"SIN VALOR AVANCE")</f>
        <v>CUMPLIDA</v>
      </c>
    </row>
    <row r="754" spans="1:19" ht="75.75">
      <c r="A754" s="282" t="s">
        <v>640</v>
      </c>
      <c r="B754" s="271" t="s">
        <v>31</v>
      </c>
      <c r="C754" s="487" t="s">
        <v>999</v>
      </c>
      <c r="D754" s="487" t="s">
        <v>537</v>
      </c>
      <c r="E754" s="482"/>
      <c r="F754" s="488"/>
      <c r="G754" s="482"/>
      <c r="H754" s="482" t="s">
        <v>1051</v>
      </c>
      <c r="I754" s="260" t="s">
        <v>66</v>
      </c>
      <c r="J754" s="259" t="s">
        <v>66</v>
      </c>
      <c r="K754" s="259" t="s">
        <v>67</v>
      </c>
      <c r="L754" s="280">
        <v>1</v>
      </c>
      <c r="M754" s="281">
        <v>45323</v>
      </c>
      <c r="N754" s="281">
        <v>45747</v>
      </c>
      <c r="O754" s="275">
        <f t="shared" si="28"/>
        <v>60.571428571428569</v>
      </c>
      <c r="P754" s="332">
        <v>1</v>
      </c>
      <c r="Q754" s="287" t="s">
        <v>845</v>
      </c>
      <c r="R754" s="94">
        <f t="shared" si="27"/>
        <v>1</v>
      </c>
      <c r="S754" s="277" t="str">
        <f t="array" aca="1" ref="S754" ca="1">IF(ISNUMBER(R754),IF(R754=100%,"CUMPLIDA",IF(AND(ISNUMBER(N754),ISNUMBER(INDIRECT("FECHA_"&amp;$B754,1))), IF(N754&lt;=INDIRECT("FECHA_"&amp;$B754,1),"INCUMPLIDA","PROCESO"), "VERIFICAR FECHA")),"SIN VALOR AVANCE")</f>
        <v>CUMPLIDA</v>
      </c>
    </row>
    <row r="755" spans="1:19" ht="75.75">
      <c r="A755" s="282" t="s">
        <v>640</v>
      </c>
      <c r="B755" s="271" t="s">
        <v>31</v>
      </c>
      <c r="C755" s="487"/>
      <c r="D755" s="487"/>
      <c r="E755" s="482"/>
      <c r="F755" s="488"/>
      <c r="G755" s="482"/>
      <c r="H755" s="482" t="s">
        <v>1051</v>
      </c>
      <c r="I755" s="260" t="s">
        <v>166</v>
      </c>
      <c r="J755" s="259" t="s">
        <v>167</v>
      </c>
      <c r="K755" s="259" t="s">
        <v>168</v>
      </c>
      <c r="L755" s="280">
        <v>1</v>
      </c>
      <c r="M755" s="281">
        <v>45231</v>
      </c>
      <c r="N755" s="281">
        <v>45747</v>
      </c>
      <c r="O755" s="275">
        <f t="shared" si="28"/>
        <v>73.714285714285708</v>
      </c>
      <c r="P755" s="332">
        <v>1</v>
      </c>
      <c r="Q755" s="287" t="s">
        <v>845</v>
      </c>
      <c r="R755" s="94">
        <f t="shared" si="27"/>
        <v>1</v>
      </c>
      <c r="S755" s="277" t="str">
        <f t="array" aca="1" ref="S755" ca="1">IF(ISNUMBER(R755),IF(R755=100%,"CUMPLIDA",IF(AND(ISNUMBER(N755),ISNUMBER(INDIRECT("FECHA_"&amp;$B755,1))), IF(N755&lt;=INDIRECT("FECHA_"&amp;$B755,1),"INCUMPLIDA","PROCESO"), "VERIFICAR FECHA")),"SIN VALOR AVANCE")</f>
        <v>CUMPLIDA</v>
      </c>
    </row>
    <row r="756" spans="1:19" ht="150.75">
      <c r="A756" s="282" t="s">
        <v>640</v>
      </c>
      <c r="B756" s="271" t="s">
        <v>31</v>
      </c>
      <c r="C756" s="487"/>
      <c r="D756" s="487"/>
      <c r="E756" s="482"/>
      <c r="F756" s="488"/>
      <c r="G756" s="482"/>
      <c r="H756" s="482" t="s">
        <v>1051</v>
      </c>
      <c r="I756" s="260" t="s">
        <v>69</v>
      </c>
      <c r="J756" s="259" t="s">
        <v>69</v>
      </c>
      <c r="K756" s="259" t="s">
        <v>176</v>
      </c>
      <c r="L756" s="280">
        <v>1</v>
      </c>
      <c r="M756" s="281">
        <v>45323</v>
      </c>
      <c r="N756" s="281">
        <v>45747</v>
      </c>
      <c r="O756" s="275">
        <f t="shared" si="28"/>
        <v>60.571428571428569</v>
      </c>
      <c r="P756" s="332">
        <v>1</v>
      </c>
      <c r="Q756" s="287" t="s">
        <v>1054</v>
      </c>
      <c r="R756" s="94">
        <f t="shared" si="27"/>
        <v>1</v>
      </c>
      <c r="S756" s="277" t="str">
        <f t="array" aca="1" ref="S756" ca="1">IF(ISNUMBER(R756),IF(R756=100%,"CUMPLIDA",IF(AND(ISNUMBER(N756),ISNUMBER(INDIRECT("FECHA_"&amp;$B756,1))), IF(N756&lt;=INDIRECT("FECHA_"&amp;$B756,1),"INCUMPLIDA","PROCESO"), "VERIFICAR FECHA")),"SIN VALOR AVANCE")</f>
        <v>CUMPLIDA</v>
      </c>
    </row>
    <row r="757" spans="1:19" ht="75.75">
      <c r="A757" s="282" t="s">
        <v>640</v>
      </c>
      <c r="B757" s="271" t="s">
        <v>31</v>
      </c>
      <c r="C757" s="487"/>
      <c r="D757" s="487"/>
      <c r="E757" s="482"/>
      <c r="F757" s="488"/>
      <c r="G757" s="482"/>
      <c r="H757" s="482" t="s">
        <v>1051</v>
      </c>
      <c r="I757" s="260" t="s">
        <v>751</v>
      </c>
      <c r="J757" s="259" t="s">
        <v>751</v>
      </c>
      <c r="K757" s="259" t="s">
        <v>72</v>
      </c>
      <c r="L757" s="280">
        <v>1</v>
      </c>
      <c r="M757" s="281">
        <v>45231</v>
      </c>
      <c r="N757" s="281">
        <v>45747</v>
      </c>
      <c r="O757" s="275">
        <f t="shared" si="28"/>
        <v>73.714285714285708</v>
      </c>
      <c r="P757" s="332">
        <v>1</v>
      </c>
      <c r="Q757" s="287" t="s">
        <v>845</v>
      </c>
      <c r="R757" s="94">
        <f t="shared" si="27"/>
        <v>1</v>
      </c>
      <c r="S757" s="277" t="str">
        <f t="array" aca="1" ref="S757" ca="1">IF(ISNUMBER(R757),IF(R757=100%,"CUMPLIDA",IF(AND(ISNUMBER(N757),ISNUMBER(INDIRECT("FECHA_"&amp;$B757,1))), IF(N757&lt;=INDIRECT("FECHA_"&amp;$B757,1),"INCUMPLIDA","PROCESO"), "VERIFICAR FECHA")),"SIN VALOR AVANCE")</f>
        <v>CUMPLIDA</v>
      </c>
    </row>
    <row r="758" spans="1:19" ht="210.75">
      <c r="A758" s="282" t="s">
        <v>640</v>
      </c>
      <c r="B758" s="271" t="s">
        <v>31</v>
      </c>
      <c r="C758" s="487"/>
      <c r="D758" s="487"/>
      <c r="E758" s="482"/>
      <c r="F758" s="488"/>
      <c r="G758" s="482"/>
      <c r="H758" s="482" t="s">
        <v>1051</v>
      </c>
      <c r="I758" s="260" t="s">
        <v>752</v>
      </c>
      <c r="J758" s="259" t="s">
        <v>752</v>
      </c>
      <c r="K758" s="259" t="s">
        <v>659</v>
      </c>
      <c r="L758" s="280">
        <v>1</v>
      </c>
      <c r="M758" s="281">
        <v>45231</v>
      </c>
      <c r="N758" s="281">
        <v>45808</v>
      </c>
      <c r="O758" s="275">
        <f t="shared" si="28"/>
        <v>82.428571428571431</v>
      </c>
      <c r="P758" s="332">
        <v>1</v>
      </c>
      <c r="Q758" s="287" t="s">
        <v>1012</v>
      </c>
      <c r="R758" s="94">
        <f t="shared" si="27"/>
        <v>1</v>
      </c>
      <c r="S758" s="277" t="str">
        <f t="array" aca="1" ref="S758" ca="1">IF(ISNUMBER(R758),IF(R758=100%,"CUMPLIDA",IF(AND(ISNUMBER(N758),ISNUMBER(INDIRECT("FECHA_"&amp;$B758,1))), IF(N758&lt;=INDIRECT("FECHA_"&amp;$B758,1),"INCUMPLIDA","PROCESO"), "VERIFICAR FECHA")),"SIN VALOR AVANCE")</f>
        <v>CUMPLIDA</v>
      </c>
    </row>
    <row r="759" spans="1:19" ht="75.75">
      <c r="A759" s="282" t="s">
        <v>640</v>
      </c>
      <c r="B759" s="271" t="s">
        <v>31</v>
      </c>
      <c r="C759" s="487"/>
      <c r="D759" s="487"/>
      <c r="E759" s="482"/>
      <c r="F759" s="488"/>
      <c r="G759" s="482"/>
      <c r="H759" s="482" t="s">
        <v>1051</v>
      </c>
      <c r="I759" s="260" t="s">
        <v>75</v>
      </c>
      <c r="J759" s="259" t="s">
        <v>76</v>
      </c>
      <c r="K759" s="259" t="s">
        <v>77</v>
      </c>
      <c r="L759" s="280">
        <v>12</v>
      </c>
      <c r="M759" s="281">
        <v>46024</v>
      </c>
      <c r="N759" s="281">
        <v>47118</v>
      </c>
      <c r="O759" s="275">
        <f t="shared" si="28"/>
        <v>156.28571428571428</v>
      </c>
      <c r="P759" s="332">
        <v>0</v>
      </c>
      <c r="Q759" s="287" t="s">
        <v>845</v>
      </c>
      <c r="R759" s="94">
        <f t="shared" si="27"/>
        <v>0</v>
      </c>
      <c r="S759" s="277" t="str">
        <f t="array" aca="1" ref="S759" ca="1">IF(ISNUMBER(R759),IF(R759=100%,"CUMPLIDA",IF(AND(ISNUMBER(N759),ISNUMBER(INDIRECT("FECHA_"&amp;$B759,1))), IF(N759&lt;=INDIRECT("FECHA_"&amp;$B759,1),"INCUMPLIDA","PROCESO"), "VERIFICAR FECHA")),"SIN VALOR AVANCE")</f>
        <v>PROCESO</v>
      </c>
    </row>
    <row r="760" spans="1:19" ht="150.75">
      <c r="A760" s="282" t="s">
        <v>640</v>
      </c>
      <c r="B760" s="271" t="s">
        <v>31</v>
      </c>
      <c r="C760" s="487" t="s">
        <v>999</v>
      </c>
      <c r="D760" s="487" t="s">
        <v>537</v>
      </c>
      <c r="E760" s="482"/>
      <c r="F760" s="488"/>
      <c r="G760" s="482"/>
      <c r="H760" s="482" t="s">
        <v>1051</v>
      </c>
      <c r="I760" s="260" t="s">
        <v>79</v>
      </c>
      <c r="J760" s="259" t="s">
        <v>80</v>
      </c>
      <c r="K760" s="259" t="s">
        <v>81</v>
      </c>
      <c r="L760" s="280">
        <v>1</v>
      </c>
      <c r="M760" s="281">
        <v>46024</v>
      </c>
      <c r="N760" s="281">
        <v>47118</v>
      </c>
      <c r="O760" s="275">
        <f t="shared" si="28"/>
        <v>156.28571428571428</v>
      </c>
      <c r="P760" s="332">
        <v>0</v>
      </c>
      <c r="Q760" s="287" t="s">
        <v>1054</v>
      </c>
      <c r="R760" s="94">
        <f t="shared" si="27"/>
        <v>0</v>
      </c>
      <c r="S760" s="277" t="str">
        <f t="array" aca="1" ref="S760" ca="1">IF(ISNUMBER(R760),IF(R760=100%,"CUMPLIDA",IF(AND(ISNUMBER(N760),ISNUMBER(INDIRECT("FECHA_"&amp;$B760,1))), IF(N760&lt;=INDIRECT("FECHA_"&amp;$B760,1),"INCUMPLIDA","PROCESO"), "VERIFICAR FECHA")),"SIN VALOR AVANCE")</f>
        <v>PROCESO</v>
      </c>
    </row>
    <row r="761" spans="1:19" ht="210.75">
      <c r="A761" s="282" t="s">
        <v>640</v>
      </c>
      <c r="B761" s="271" t="s">
        <v>31</v>
      </c>
      <c r="C761" s="487" t="s">
        <v>999</v>
      </c>
      <c r="D761" s="487" t="s">
        <v>537</v>
      </c>
      <c r="E761" s="482"/>
      <c r="F761" s="488"/>
      <c r="G761" s="482"/>
      <c r="H761" s="482" t="s">
        <v>1051</v>
      </c>
      <c r="I761" s="260" t="s">
        <v>82</v>
      </c>
      <c r="J761" s="259" t="s">
        <v>83</v>
      </c>
      <c r="K761" s="259" t="s">
        <v>84</v>
      </c>
      <c r="L761" s="280">
        <v>2</v>
      </c>
      <c r="M761" s="281">
        <v>46024</v>
      </c>
      <c r="N761" s="281">
        <v>47118</v>
      </c>
      <c r="O761" s="275">
        <f t="shared" si="28"/>
        <v>156.28571428571428</v>
      </c>
      <c r="P761" s="332">
        <v>0</v>
      </c>
      <c r="Q761" s="287" t="s">
        <v>1012</v>
      </c>
      <c r="R761" s="94">
        <f t="shared" si="27"/>
        <v>0</v>
      </c>
      <c r="S761" s="277" t="str">
        <f t="array" aca="1" ref="S761" ca="1">IF(ISNUMBER(R761),IF(R761=100%,"CUMPLIDA",IF(AND(ISNUMBER(N761),ISNUMBER(INDIRECT("FECHA_"&amp;$B761,1))), IF(N761&lt;=INDIRECT("FECHA_"&amp;$B761,1),"INCUMPLIDA","PROCESO"), "VERIFICAR FECHA")),"SIN VALOR AVANCE")</f>
        <v>PROCESO</v>
      </c>
    </row>
    <row r="762" spans="1:19" ht="105.75">
      <c r="A762" s="282" t="s">
        <v>640</v>
      </c>
      <c r="B762" s="271" t="s">
        <v>31</v>
      </c>
      <c r="C762" s="487" t="s">
        <v>999</v>
      </c>
      <c r="D762" s="487" t="s">
        <v>537</v>
      </c>
      <c r="E762" s="482"/>
      <c r="F762" s="488"/>
      <c r="G762" s="482"/>
      <c r="H762" s="482" t="s">
        <v>1051</v>
      </c>
      <c r="I762" s="260" t="s">
        <v>1014</v>
      </c>
      <c r="J762" s="259" t="s">
        <v>1015</v>
      </c>
      <c r="K762" s="259" t="s">
        <v>1016</v>
      </c>
      <c r="L762" s="274">
        <v>1</v>
      </c>
      <c r="M762" s="261">
        <v>44927</v>
      </c>
      <c r="N762" s="261">
        <v>45016</v>
      </c>
      <c r="O762" s="275">
        <f t="shared" si="28"/>
        <v>12.714285714285714</v>
      </c>
      <c r="P762" s="332">
        <v>1</v>
      </c>
      <c r="Q762" s="259" t="s">
        <v>1017</v>
      </c>
      <c r="R762" s="94">
        <f t="shared" si="27"/>
        <v>1</v>
      </c>
      <c r="S762" s="277" t="str">
        <f t="array" aca="1" ref="S762" ca="1">IF(ISNUMBER(R762),IF(R762=100%,"CUMPLIDA",IF(AND(ISNUMBER(N762),ISNUMBER(INDIRECT("FECHA_"&amp;$B762,1))), IF(N762&lt;=INDIRECT("FECHA_"&amp;$B762,1),"INCUMPLIDA","PROCESO"), "VERIFICAR FECHA")),"SIN VALOR AVANCE")</f>
        <v>CUMPLIDA</v>
      </c>
    </row>
    <row r="763" spans="1:19" ht="165.75">
      <c r="A763" s="282" t="s">
        <v>640</v>
      </c>
      <c r="B763" s="271" t="s">
        <v>31</v>
      </c>
      <c r="C763" s="487" t="s">
        <v>999</v>
      </c>
      <c r="D763" s="487" t="s">
        <v>537</v>
      </c>
      <c r="E763" s="482"/>
      <c r="F763" s="488"/>
      <c r="G763" s="482"/>
      <c r="H763" s="482" t="s">
        <v>1051</v>
      </c>
      <c r="I763" s="260" t="s">
        <v>1014</v>
      </c>
      <c r="J763" s="259" t="s">
        <v>1055</v>
      </c>
      <c r="K763" s="259" t="s">
        <v>647</v>
      </c>
      <c r="L763" s="274">
        <v>1</v>
      </c>
      <c r="M763" s="261">
        <v>45017</v>
      </c>
      <c r="N763" s="261">
        <v>45138</v>
      </c>
      <c r="O763" s="275">
        <f t="shared" si="28"/>
        <v>17.285714285714285</v>
      </c>
      <c r="P763" s="332">
        <v>1</v>
      </c>
      <c r="Q763" s="259" t="s">
        <v>1056</v>
      </c>
      <c r="R763" s="94">
        <f t="shared" si="27"/>
        <v>1</v>
      </c>
      <c r="S763" s="277" t="str">
        <f t="array" aca="1" ref="S763" ca="1">IF(ISNUMBER(R763),IF(R763=100%,"CUMPLIDA",IF(AND(ISNUMBER(N763),ISNUMBER(INDIRECT("FECHA_"&amp;$B763,1))), IF(N763&lt;=INDIRECT("FECHA_"&amp;$B763,1),"INCUMPLIDA","PROCESO"), "VERIFICAR FECHA")),"SIN VALOR AVANCE")</f>
        <v>CUMPLIDA</v>
      </c>
    </row>
    <row r="764" spans="1:19" ht="105.75">
      <c r="A764" s="282" t="s">
        <v>640</v>
      </c>
      <c r="B764" s="271" t="s">
        <v>31</v>
      </c>
      <c r="C764" s="487" t="s">
        <v>999</v>
      </c>
      <c r="D764" s="487" t="s">
        <v>537</v>
      </c>
      <c r="E764" s="482"/>
      <c r="F764" s="488"/>
      <c r="G764" s="482"/>
      <c r="H764" s="482" t="s">
        <v>1051</v>
      </c>
      <c r="I764" s="260" t="s">
        <v>1057</v>
      </c>
      <c r="J764" s="259" t="s">
        <v>1058</v>
      </c>
      <c r="K764" s="259" t="s">
        <v>647</v>
      </c>
      <c r="L764" s="274">
        <v>12</v>
      </c>
      <c r="M764" s="261">
        <v>44958</v>
      </c>
      <c r="N764" s="261">
        <v>45323</v>
      </c>
      <c r="O764" s="275">
        <f t="shared" si="28"/>
        <v>52.142857142857146</v>
      </c>
      <c r="P764" s="332">
        <v>12</v>
      </c>
      <c r="Q764" s="259" t="s">
        <v>1059</v>
      </c>
      <c r="R764" s="94">
        <f t="shared" si="27"/>
        <v>1</v>
      </c>
      <c r="S764" s="277" t="str">
        <f t="array" aca="1" ref="S764" ca="1">IF(ISNUMBER(R764),IF(R764=100%,"CUMPLIDA",IF(AND(ISNUMBER(N764),ISNUMBER(INDIRECT("FECHA_"&amp;$B764,1))), IF(N764&lt;=INDIRECT("FECHA_"&amp;$B764,1),"INCUMPLIDA","PROCESO"), "VERIFICAR FECHA")),"SIN VALOR AVANCE")</f>
        <v>CUMPLIDA</v>
      </c>
    </row>
    <row r="765" spans="1:19" ht="105.75">
      <c r="A765" s="282" t="s">
        <v>640</v>
      </c>
      <c r="B765" s="271" t="s">
        <v>31</v>
      </c>
      <c r="C765" s="487" t="s">
        <v>999</v>
      </c>
      <c r="D765" s="487" t="s">
        <v>537</v>
      </c>
      <c r="E765" s="482"/>
      <c r="F765" s="488"/>
      <c r="G765" s="482"/>
      <c r="H765" s="482" t="s">
        <v>1051</v>
      </c>
      <c r="I765" s="260" t="s">
        <v>1060</v>
      </c>
      <c r="J765" s="259" t="s">
        <v>1061</v>
      </c>
      <c r="K765" s="259" t="s">
        <v>647</v>
      </c>
      <c r="L765" s="274">
        <v>4</v>
      </c>
      <c r="M765" s="261">
        <v>44958</v>
      </c>
      <c r="N765" s="261">
        <v>45323</v>
      </c>
      <c r="O765" s="275">
        <f t="shared" si="28"/>
        <v>52.142857142857146</v>
      </c>
      <c r="P765" s="332">
        <v>4</v>
      </c>
      <c r="Q765" s="259" t="s">
        <v>1022</v>
      </c>
      <c r="R765" s="94">
        <f t="shared" si="27"/>
        <v>1</v>
      </c>
      <c r="S765" s="277" t="str">
        <f t="array" aca="1" ref="S765" ca="1">IF(ISNUMBER(R765),IF(R765=100%,"CUMPLIDA",IF(AND(ISNUMBER(N765),ISNUMBER(INDIRECT("FECHA_"&amp;$B765,1))), IF(N765&lt;=INDIRECT("FECHA_"&amp;$B765,1),"INCUMPLIDA","PROCESO"), "VERIFICAR FECHA")),"SIN VALOR AVANCE")</f>
        <v>CUMPLIDA</v>
      </c>
    </row>
    <row r="766" spans="1:19" ht="105.75">
      <c r="A766" s="282" t="s">
        <v>640</v>
      </c>
      <c r="B766" s="271" t="s">
        <v>31</v>
      </c>
      <c r="C766" s="487" t="s">
        <v>999</v>
      </c>
      <c r="D766" s="487" t="s">
        <v>537</v>
      </c>
      <c r="E766" s="482"/>
      <c r="F766" s="488"/>
      <c r="G766" s="482"/>
      <c r="H766" s="482" t="s">
        <v>1051</v>
      </c>
      <c r="I766" s="260" t="s">
        <v>1025</v>
      </c>
      <c r="J766" s="259" t="s">
        <v>1026</v>
      </c>
      <c r="K766" s="259" t="s">
        <v>647</v>
      </c>
      <c r="L766" s="274">
        <v>1</v>
      </c>
      <c r="M766" s="261">
        <v>44958</v>
      </c>
      <c r="N766" s="261">
        <v>44985</v>
      </c>
      <c r="O766" s="275">
        <f t="shared" si="28"/>
        <v>3.8571428571428572</v>
      </c>
      <c r="P766" s="332">
        <v>1</v>
      </c>
      <c r="Q766" s="259" t="s">
        <v>1022</v>
      </c>
      <c r="R766" s="94">
        <f t="shared" si="27"/>
        <v>1</v>
      </c>
      <c r="S766" s="277" t="str">
        <f t="array" aca="1" ref="S766" ca="1">IF(ISNUMBER(R766),IF(R766=100%,"CUMPLIDA",IF(AND(ISNUMBER(N766),ISNUMBER(INDIRECT("FECHA_"&amp;$B766,1))), IF(N766&lt;=INDIRECT("FECHA_"&amp;$B766,1),"INCUMPLIDA","PROCESO"), "VERIFICAR FECHA")),"SIN VALOR AVANCE")</f>
        <v>CUMPLIDA</v>
      </c>
    </row>
    <row r="767" spans="1:19" ht="180.75">
      <c r="A767" s="282" t="s">
        <v>640</v>
      </c>
      <c r="B767" s="271" t="s">
        <v>31</v>
      </c>
      <c r="C767" s="487" t="s">
        <v>999</v>
      </c>
      <c r="D767" s="487" t="s">
        <v>537</v>
      </c>
      <c r="E767" s="482" t="s">
        <v>1062</v>
      </c>
      <c r="F767" s="488" t="s">
        <v>1001</v>
      </c>
      <c r="G767" s="482"/>
      <c r="H767" s="482" t="s">
        <v>1063</v>
      </c>
      <c r="I767" s="260" t="s">
        <v>1052</v>
      </c>
      <c r="J767" s="259" t="s">
        <v>1008</v>
      </c>
      <c r="K767" s="259" t="s">
        <v>1009</v>
      </c>
      <c r="L767" s="274">
        <v>3</v>
      </c>
      <c r="M767" s="261">
        <v>44958</v>
      </c>
      <c r="N767" s="261">
        <v>45323</v>
      </c>
      <c r="O767" s="275">
        <f t="shared" si="28"/>
        <v>52.142857142857146</v>
      </c>
      <c r="P767" s="332">
        <v>3</v>
      </c>
      <c r="Q767" s="259" t="s">
        <v>1064</v>
      </c>
      <c r="R767" s="94">
        <f t="shared" si="27"/>
        <v>1</v>
      </c>
      <c r="S767" s="277" t="str">
        <f t="array" aca="1" ref="S767" ca="1">IF(ISNUMBER(R767),IF(R767=100%,"CUMPLIDA",IF(AND(ISNUMBER(N767),ISNUMBER(INDIRECT("FECHA_"&amp;$B767,1))), IF(N767&lt;=INDIRECT("FECHA_"&amp;$B767,1),"INCUMPLIDA","PROCESO"), "VERIFICAR FECHA")),"SIN VALOR AVANCE")</f>
        <v>CUMPLIDA</v>
      </c>
    </row>
    <row r="768" spans="1:19" ht="75.75">
      <c r="A768" s="282" t="s">
        <v>640</v>
      </c>
      <c r="B768" s="271" t="s">
        <v>31</v>
      </c>
      <c r="C768" s="487"/>
      <c r="D768" s="487"/>
      <c r="E768" s="482"/>
      <c r="F768" s="488"/>
      <c r="G768" s="482"/>
      <c r="H768" s="482" t="s">
        <v>1063</v>
      </c>
      <c r="I768" s="482" t="s">
        <v>1011</v>
      </c>
      <c r="J768" s="313" t="s">
        <v>652</v>
      </c>
      <c r="K768" s="259" t="s">
        <v>653</v>
      </c>
      <c r="L768" s="274">
        <v>1</v>
      </c>
      <c r="M768" s="261">
        <v>45231</v>
      </c>
      <c r="N768" s="261">
        <v>45504</v>
      </c>
      <c r="O768" s="275">
        <f t="shared" si="28"/>
        <v>39</v>
      </c>
      <c r="P768" s="332">
        <v>1</v>
      </c>
      <c r="Q768" s="287" t="s">
        <v>747</v>
      </c>
      <c r="R768" s="94">
        <f t="shared" si="27"/>
        <v>1</v>
      </c>
      <c r="S768" s="277" t="str">
        <f t="array" aca="1" ref="S768" ca="1">IF(ISNUMBER(R768),IF(R768=100%,"CUMPLIDA",IF(AND(ISNUMBER(N768),ISNUMBER(INDIRECT("FECHA_"&amp;$B768,1))), IF(N768&lt;=INDIRECT("FECHA_"&amp;$B768,1),"INCUMPLIDA","PROCESO"), "VERIFICAR FECHA")),"SIN VALOR AVANCE")</f>
        <v>CUMPLIDA</v>
      </c>
    </row>
    <row r="769" spans="1:19" ht="210.75">
      <c r="A769" s="282" t="s">
        <v>640</v>
      </c>
      <c r="B769" s="271" t="s">
        <v>31</v>
      </c>
      <c r="C769" s="487"/>
      <c r="D769" s="487"/>
      <c r="E769" s="482"/>
      <c r="F769" s="488"/>
      <c r="G769" s="482"/>
      <c r="H769" s="482" t="s">
        <v>1063</v>
      </c>
      <c r="I769" s="482"/>
      <c r="J769" s="313" t="s">
        <v>655</v>
      </c>
      <c r="K769" s="259" t="s">
        <v>656</v>
      </c>
      <c r="L769" s="274">
        <v>1</v>
      </c>
      <c r="M769" s="261">
        <v>45231</v>
      </c>
      <c r="N769" s="261">
        <v>45504</v>
      </c>
      <c r="O769" s="275">
        <f t="shared" si="28"/>
        <v>39</v>
      </c>
      <c r="P769" s="332">
        <v>1</v>
      </c>
      <c r="Q769" s="287" t="s">
        <v>1012</v>
      </c>
      <c r="R769" s="94">
        <f t="shared" si="27"/>
        <v>1</v>
      </c>
      <c r="S769" s="277" t="str">
        <f t="array" aca="1" ref="S769" ca="1">IF(ISNUMBER(R769),IF(R769=100%,"CUMPLIDA",IF(AND(ISNUMBER(N769),ISNUMBER(INDIRECT("FECHA_"&amp;$B769,1))), IF(N769&lt;=INDIRECT("FECHA_"&amp;$B769,1),"INCUMPLIDA","PROCESO"), "VERIFICAR FECHA")),"SIN VALOR AVANCE")</f>
        <v>CUMPLIDA</v>
      </c>
    </row>
    <row r="770" spans="1:19" ht="135.75">
      <c r="A770" s="282" t="s">
        <v>640</v>
      </c>
      <c r="B770" s="271" t="s">
        <v>31</v>
      </c>
      <c r="C770" s="487"/>
      <c r="D770" s="487"/>
      <c r="E770" s="482"/>
      <c r="F770" s="488"/>
      <c r="G770" s="482"/>
      <c r="H770" s="482" t="s">
        <v>1063</v>
      </c>
      <c r="I770" s="260" t="s">
        <v>62</v>
      </c>
      <c r="J770" s="259" t="s">
        <v>63</v>
      </c>
      <c r="K770" s="259" t="s">
        <v>64</v>
      </c>
      <c r="L770" s="280">
        <v>1</v>
      </c>
      <c r="M770" s="281">
        <v>45323</v>
      </c>
      <c r="N770" s="281">
        <v>45747</v>
      </c>
      <c r="O770" s="275">
        <f t="shared" si="28"/>
        <v>60.571428571428569</v>
      </c>
      <c r="P770" s="332">
        <v>1</v>
      </c>
      <c r="Q770" s="287" t="s">
        <v>1013</v>
      </c>
      <c r="R770" s="94">
        <f t="shared" si="27"/>
        <v>1</v>
      </c>
      <c r="S770" s="277" t="str">
        <f t="array" aca="1" ref="S770" ca="1">IF(ISNUMBER(R770),IF(R770=100%,"CUMPLIDA",IF(AND(ISNUMBER(N770),ISNUMBER(INDIRECT("FECHA_"&amp;$B770,1))), IF(N770&lt;=INDIRECT("FECHA_"&amp;$B770,1),"INCUMPLIDA","PROCESO"), "VERIFICAR FECHA")),"SIN VALOR AVANCE")</f>
        <v>CUMPLIDA</v>
      </c>
    </row>
    <row r="771" spans="1:19" ht="75.75">
      <c r="A771" s="282" t="s">
        <v>640</v>
      </c>
      <c r="B771" s="271" t="s">
        <v>31</v>
      </c>
      <c r="C771" s="487" t="s">
        <v>999</v>
      </c>
      <c r="D771" s="487" t="s">
        <v>537</v>
      </c>
      <c r="E771" s="482"/>
      <c r="F771" s="488"/>
      <c r="G771" s="482"/>
      <c r="H771" s="482" t="s">
        <v>1063</v>
      </c>
      <c r="I771" s="260" t="s">
        <v>66</v>
      </c>
      <c r="J771" s="259" t="s">
        <v>66</v>
      </c>
      <c r="K771" s="259" t="s">
        <v>67</v>
      </c>
      <c r="L771" s="280">
        <v>1</v>
      </c>
      <c r="M771" s="281">
        <v>45323</v>
      </c>
      <c r="N771" s="281">
        <v>45747</v>
      </c>
      <c r="O771" s="275">
        <f t="shared" si="28"/>
        <v>60.571428571428569</v>
      </c>
      <c r="P771" s="332">
        <v>1</v>
      </c>
      <c r="Q771" s="287" t="s">
        <v>845</v>
      </c>
      <c r="R771" s="94">
        <f t="shared" si="27"/>
        <v>1</v>
      </c>
      <c r="S771" s="277" t="str">
        <f t="array" aca="1" ref="S771" ca="1">IF(ISNUMBER(R771),IF(R771=100%,"CUMPLIDA",IF(AND(ISNUMBER(N771),ISNUMBER(INDIRECT("FECHA_"&amp;$B771,1))), IF(N771&lt;=INDIRECT("FECHA_"&amp;$B771,1),"INCUMPLIDA","PROCESO"), "VERIFICAR FECHA")),"SIN VALOR AVANCE")</f>
        <v>CUMPLIDA</v>
      </c>
    </row>
    <row r="772" spans="1:19" ht="75.75">
      <c r="A772" s="282" t="s">
        <v>640</v>
      </c>
      <c r="B772" s="271" t="s">
        <v>31</v>
      </c>
      <c r="C772" s="487"/>
      <c r="D772" s="487"/>
      <c r="E772" s="482"/>
      <c r="F772" s="488"/>
      <c r="G772" s="482"/>
      <c r="H772" s="482" t="s">
        <v>1063</v>
      </c>
      <c r="I772" s="260" t="s">
        <v>166</v>
      </c>
      <c r="J772" s="259" t="s">
        <v>167</v>
      </c>
      <c r="K772" s="259" t="s">
        <v>168</v>
      </c>
      <c r="L772" s="280">
        <v>1</v>
      </c>
      <c r="M772" s="281">
        <v>45231</v>
      </c>
      <c r="N772" s="281">
        <v>45747</v>
      </c>
      <c r="O772" s="275">
        <f t="shared" si="28"/>
        <v>73.714285714285708</v>
      </c>
      <c r="P772" s="332">
        <v>1</v>
      </c>
      <c r="Q772" s="287" t="s">
        <v>845</v>
      </c>
      <c r="R772" s="94">
        <f t="shared" si="27"/>
        <v>1</v>
      </c>
      <c r="S772" s="277" t="str">
        <f t="array" aca="1" ref="S772" ca="1">IF(ISNUMBER(R772),IF(R772=100%,"CUMPLIDA",IF(AND(ISNUMBER(N772),ISNUMBER(INDIRECT("FECHA_"&amp;$B772,1))), IF(N772&lt;=INDIRECT("FECHA_"&amp;$B772,1),"INCUMPLIDA","PROCESO"), "VERIFICAR FECHA")),"SIN VALOR AVANCE")</f>
        <v>CUMPLIDA</v>
      </c>
    </row>
    <row r="773" spans="1:19" ht="135.75">
      <c r="A773" s="282" t="s">
        <v>640</v>
      </c>
      <c r="B773" s="271" t="s">
        <v>31</v>
      </c>
      <c r="C773" s="487"/>
      <c r="D773" s="487"/>
      <c r="E773" s="482"/>
      <c r="F773" s="488"/>
      <c r="G773" s="482"/>
      <c r="H773" s="482" t="s">
        <v>1063</v>
      </c>
      <c r="I773" s="260" t="s">
        <v>69</v>
      </c>
      <c r="J773" s="259" t="s">
        <v>69</v>
      </c>
      <c r="K773" s="259" t="s">
        <v>176</v>
      </c>
      <c r="L773" s="280">
        <v>1</v>
      </c>
      <c r="M773" s="281">
        <v>45323</v>
      </c>
      <c r="N773" s="281">
        <v>45747</v>
      </c>
      <c r="O773" s="275">
        <f t="shared" si="28"/>
        <v>60.571428571428569</v>
      </c>
      <c r="P773" s="332">
        <v>1</v>
      </c>
      <c r="Q773" s="287" t="s">
        <v>1013</v>
      </c>
      <c r="R773" s="94">
        <f t="shared" si="27"/>
        <v>1</v>
      </c>
      <c r="S773" s="277" t="str">
        <f t="array" aca="1" ref="S773" ca="1">IF(ISNUMBER(R773),IF(R773=100%,"CUMPLIDA",IF(AND(ISNUMBER(N773),ISNUMBER(INDIRECT("FECHA_"&amp;$B773,1))), IF(N773&lt;=INDIRECT("FECHA_"&amp;$B773,1),"INCUMPLIDA","PROCESO"), "VERIFICAR FECHA")),"SIN VALOR AVANCE")</f>
        <v>CUMPLIDA</v>
      </c>
    </row>
    <row r="774" spans="1:19" ht="75.75">
      <c r="A774" s="282" t="s">
        <v>640</v>
      </c>
      <c r="B774" s="271" t="s">
        <v>31</v>
      </c>
      <c r="C774" s="487"/>
      <c r="D774" s="487"/>
      <c r="E774" s="482"/>
      <c r="F774" s="488"/>
      <c r="G774" s="482"/>
      <c r="H774" s="482" t="s">
        <v>1063</v>
      </c>
      <c r="I774" s="260" t="s">
        <v>751</v>
      </c>
      <c r="J774" s="259" t="s">
        <v>751</v>
      </c>
      <c r="K774" s="259" t="s">
        <v>72</v>
      </c>
      <c r="L774" s="280">
        <v>1</v>
      </c>
      <c r="M774" s="281">
        <v>45231</v>
      </c>
      <c r="N774" s="281">
        <v>45747</v>
      </c>
      <c r="O774" s="275">
        <f t="shared" si="28"/>
        <v>73.714285714285708</v>
      </c>
      <c r="P774" s="332">
        <v>1</v>
      </c>
      <c r="Q774" s="287" t="s">
        <v>845</v>
      </c>
      <c r="R774" s="94">
        <f t="shared" si="27"/>
        <v>1</v>
      </c>
      <c r="S774" s="277" t="str">
        <f t="array" aca="1" ref="S774" ca="1">IF(ISNUMBER(R774),IF(R774=100%,"CUMPLIDA",IF(AND(ISNUMBER(N774),ISNUMBER(INDIRECT("FECHA_"&amp;$B774,1))), IF(N774&lt;=INDIRECT("FECHA_"&amp;$B774,1),"INCUMPLIDA","PROCESO"), "VERIFICAR FECHA")),"SIN VALOR AVANCE")</f>
        <v>CUMPLIDA</v>
      </c>
    </row>
    <row r="775" spans="1:19" ht="210.75">
      <c r="A775" s="282" t="s">
        <v>640</v>
      </c>
      <c r="B775" s="271" t="s">
        <v>31</v>
      </c>
      <c r="C775" s="487"/>
      <c r="D775" s="487"/>
      <c r="E775" s="482"/>
      <c r="F775" s="488"/>
      <c r="G775" s="482"/>
      <c r="H775" s="482" t="s">
        <v>1063</v>
      </c>
      <c r="I775" s="260" t="s">
        <v>752</v>
      </c>
      <c r="J775" s="259" t="s">
        <v>752</v>
      </c>
      <c r="K775" s="259" t="s">
        <v>659</v>
      </c>
      <c r="L775" s="280">
        <v>1</v>
      </c>
      <c r="M775" s="281">
        <v>45231</v>
      </c>
      <c r="N775" s="281">
        <v>45808</v>
      </c>
      <c r="O775" s="275">
        <f t="shared" si="28"/>
        <v>82.428571428571431</v>
      </c>
      <c r="P775" s="332">
        <v>1</v>
      </c>
      <c r="Q775" s="287" t="s">
        <v>1012</v>
      </c>
      <c r="R775" s="94">
        <f t="shared" si="27"/>
        <v>1</v>
      </c>
      <c r="S775" s="277" t="str">
        <f t="array" aca="1" ref="S775" ca="1">IF(ISNUMBER(R775),IF(R775=100%,"CUMPLIDA",IF(AND(ISNUMBER(N775),ISNUMBER(INDIRECT("FECHA_"&amp;$B775,1))), IF(N775&lt;=INDIRECT("FECHA_"&amp;$B775,1),"INCUMPLIDA","PROCESO"), "VERIFICAR FECHA")),"SIN VALOR AVANCE")</f>
        <v>CUMPLIDA</v>
      </c>
    </row>
    <row r="776" spans="1:19" ht="75.75">
      <c r="A776" s="282" t="s">
        <v>640</v>
      </c>
      <c r="B776" s="271" t="s">
        <v>31</v>
      </c>
      <c r="C776" s="487"/>
      <c r="D776" s="487"/>
      <c r="E776" s="482"/>
      <c r="F776" s="488"/>
      <c r="G776" s="482"/>
      <c r="H776" s="482" t="s">
        <v>1063</v>
      </c>
      <c r="I776" s="260" t="s">
        <v>75</v>
      </c>
      <c r="J776" s="259" t="s">
        <v>76</v>
      </c>
      <c r="K776" s="259" t="s">
        <v>77</v>
      </c>
      <c r="L776" s="280">
        <v>12</v>
      </c>
      <c r="M776" s="281">
        <v>46024</v>
      </c>
      <c r="N776" s="281">
        <v>47118</v>
      </c>
      <c r="O776" s="275">
        <f t="shared" si="28"/>
        <v>156.28571428571428</v>
      </c>
      <c r="P776" s="332">
        <v>0</v>
      </c>
      <c r="Q776" s="287" t="s">
        <v>845</v>
      </c>
      <c r="R776" s="94">
        <f t="shared" si="27"/>
        <v>0</v>
      </c>
      <c r="S776" s="277" t="str">
        <f t="array" aca="1" ref="S776" ca="1">IF(ISNUMBER(R776),IF(R776=100%,"CUMPLIDA",IF(AND(ISNUMBER(N776),ISNUMBER(INDIRECT("FECHA_"&amp;$B776,1))), IF(N776&lt;=INDIRECT("FECHA_"&amp;$B776,1),"INCUMPLIDA","PROCESO"), "VERIFICAR FECHA")),"SIN VALOR AVANCE")</f>
        <v>PROCESO</v>
      </c>
    </row>
    <row r="777" spans="1:19" ht="135.75">
      <c r="A777" s="282" t="s">
        <v>640</v>
      </c>
      <c r="B777" s="271" t="s">
        <v>31</v>
      </c>
      <c r="C777" s="487" t="s">
        <v>999</v>
      </c>
      <c r="D777" s="487" t="s">
        <v>537</v>
      </c>
      <c r="E777" s="482"/>
      <c r="F777" s="488"/>
      <c r="G777" s="482"/>
      <c r="H777" s="482" t="s">
        <v>1063</v>
      </c>
      <c r="I777" s="260" t="s">
        <v>79</v>
      </c>
      <c r="J777" s="259" t="s">
        <v>80</v>
      </c>
      <c r="K777" s="259" t="s">
        <v>81</v>
      </c>
      <c r="L777" s="280">
        <v>1</v>
      </c>
      <c r="M777" s="281">
        <v>46024</v>
      </c>
      <c r="N777" s="281">
        <v>47118</v>
      </c>
      <c r="O777" s="275">
        <f t="shared" si="28"/>
        <v>156.28571428571428</v>
      </c>
      <c r="P777" s="332">
        <v>0</v>
      </c>
      <c r="Q777" s="287" t="s">
        <v>1013</v>
      </c>
      <c r="R777" s="94">
        <f t="shared" si="27"/>
        <v>0</v>
      </c>
      <c r="S777" s="277" t="str">
        <f t="array" aca="1" ref="S777" ca="1">IF(ISNUMBER(R777),IF(R777=100%,"CUMPLIDA",IF(AND(ISNUMBER(N777),ISNUMBER(INDIRECT("FECHA_"&amp;$B777,1))), IF(N777&lt;=INDIRECT("FECHA_"&amp;$B777,1),"INCUMPLIDA","PROCESO"), "VERIFICAR FECHA")),"SIN VALOR AVANCE")</f>
        <v>PROCESO</v>
      </c>
    </row>
    <row r="778" spans="1:19" ht="210.75">
      <c r="A778" s="282" t="s">
        <v>640</v>
      </c>
      <c r="B778" s="271" t="s">
        <v>31</v>
      </c>
      <c r="C778" s="487" t="s">
        <v>999</v>
      </c>
      <c r="D778" s="487" t="s">
        <v>537</v>
      </c>
      <c r="E778" s="482"/>
      <c r="F778" s="488"/>
      <c r="G778" s="482"/>
      <c r="H778" s="482"/>
      <c r="I778" s="260" t="s">
        <v>82</v>
      </c>
      <c r="J778" s="259" t="s">
        <v>83</v>
      </c>
      <c r="K778" s="259" t="s">
        <v>84</v>
      </c>
      <c r="L778" s="280">
        <v>2</v>
      </c>
      <c r="M778" s="281">
        <v>46024</v>
      </c>
      <c r="N778" s="281">
        <v>47118</v>
      </c>
      <c r="O778" s="275">
        <f t="shared" si="28"/>
        <v>156.28571428571428</v>
      </c>
      <c r="P778" s="332">
        <v>0</v>
      </c>
      <c r="Q778" s="287" t="s">
        <v>1012</v>
      </c>
      <c r="R778" s="94">
        <f t="shared" si="27"/>
        <v>0</v>
      </c>
      <c r="S778" s="277" t="str">
        <f t="array" aca="1" ref="S778" ca="1">IF(ISNUMBER(R778),IF(R778=100%,"CUMPLIDA",IF(AND(ISNUMBER(N778),ISNUMBER(INDIRECT("FECHA_"&amp;$B778,1))), IF(N778&lt;=INDIRECT("FECHA_"&amp;$B778,1),"INCUMPLIDA","PROCESO"), "VERIFICAR FECHA")),"SIN VALOR AVANCE")</f>
        <v>PROCESO</v>
      </c>
    </row>
    <row r="779" spans="1:19" ht="105.75">
      <c r="A779" s="282" t="s">
        <v>640</v>
      </c>
      <c r="B779" s="271" t="s">
        <v>31</v>
      </c>
      <c r="C779" s="487" t="s">
        <v>999</v>
      </c>
      <c r="D779" s="487" t="s">
        <v>537</v>
      </c>
      <c r="E779" s="482"/>
      <c r="F779" s="488"/>
      <c r="G779" s="482"/>
      <c r="H779" s="482"/>
      <c r="I779" s="260" t="s">
        <v>1014</v>
      </c>
      <c r="J779" s="259" t="s">
        <v>1015</v>
      </c>
      <c r="K779" s="259" t="s">
        <v>1016</v>
      </c>
      <c r="L779" s="274">
        <v>1</v>
      </c>
      <c r="M779" s="261">
        <v>44927</v>
      </c>
      <c r="N779" s="261">
        <v>45016</v>
      </c>
      <c r="O779" s="275">
        <f t="shared" si="28"/>
        <v>12.714285714285714</v>
      </c>
      <c r="P779" s="332">
        <v>1</v>
      </c>
      <c r="Q779" s="259" t="s">
        <v>1017</v>
      </c>
      <c r="R779" s="94">
        <f t="shared" si="27"/>
        <v>1</v>
      </c>
      <c r="S779" s="277" t="str">
        <f t="array" aca="1" ref="S779" ca="1">IF(ISNUMBER(R779),IF(R779=100%,"CUMPLIDA",IF(AND(ISNUMBER(N779),ISNUMBER(INDIRECT("FECHA_"&amp;$B779,1))), IF(N779&lt;=INDIRECT("FECHA_"&amp;$B779,1),"INCUMPLIDA","PROCESO"), "VERIFICAR FECHA")),"SIN VALOR AVANCE")</f>
        <v>CUMPLIDA</v>
      </c>
    </row>
    <row r="780" spans="1:19" ht="165.75">
      <c r="A780" s="282" t="s">
        <v>640</v>
      </c>
      <c r="B780" s="271" t="s">
        <v>31</v>
      </c>
      <c r="C780" s="487" t="s">
        <v>999</v>
      </c>
      <c r="D780" s="487" t="s">
        <v>537</v>
      </c>
      <c r="E780" s="482"/>
      <c r="F780" s="488"/>
      <c r="G780" s="482"/>
      <c r="H780" s="482" t="s">
        <v>1063</v>
      </c>
      <c r="I780" s="260" t="s">
        <v>1014</v>
      </c>
      <c r="J780" s="259" t="s">
        <v>1055</v>
      </c>
      <c r="K780" s="259" t="s">
        <v>647</v>
      </c>
      <c r="L780" s="274">
        <v>1</v>
      </c>
      <c r="M780" s="261">
        <v>45017</v>
      </c>
      <c r="N780" s="261">
        <v>45138</v>
      </c>
      <c r="O780" s="275">
        <f t="shared" si="28"/>
        <v>17.285714285714285</v>
      </c>
      <c r="P780" s="332">
        <v>1</v>
      </c>
      <c r="Q780" s="259" t="s">
        <v>1065</v>
      </c>
      <c r="R780" s="94">
        <f t="shared" si="27"/>
        <v>1</v>
      </c>
      <c r="S780" s="277" t="str">
        <f t="array" aca="1" ref="S780" ca="1">IF(ISNUMBER(R780),IF(R780=100%,"CUMPLIDA",IF(AND(ISNUMBER(N780),ISNUMBER(INDIRECT("FECHA_"&amp;$B780,1))), IF(N780&lt;=INDIRECT("FECHA_"&amp;$B780,1),"INCUMPLIDA","PROCESO"), "VERIFICAR FECHA")),"SIN VALOR AVANCE")</f>
        <v>CUMPLIDA</v>
      </c>
    </row>
    <row r="781" spans="1:19" ht="90.75">
      <c r="A781" s="282" t="s">
        <v>640</v>
      </c>
      <c r="B781" s="271" t="s">
        <v>31</v>
      </c>
      <c r="C781" s="487" t="s">
        <v>999</v>
      </c>
      <c r="D781" s="487" t="s">
        <v>537</v>
      </c>
      <c r="E781" s="482"/>
      <c r="F781" s="488"/>
      <c r="G781" s="482"/>
      <c r="H781" s="482" t="s">
        <v>1063</v>
      </c>
      <c r="I781" s="260" t="s">
        <v>1066</v>
      </c>
      <c r="J781" s="259" t="s">
        <v>1067</v>
      </c>
      <c r="K781" s="259" t="s">
        <v>1005</v>
      </c>
      <c r="L781" s="274">
        <v>1</v>
      </c>
      <c r="M781" s="261">
        <v>44958</v>
      </c>
      <c r="N781" s="261">
        <v>44985</v>
      </c>
      <c r="O781" s="275">
        <f t="shared" si="28"/>
        <v>3.8571428571428572</v>
      </c>
      <c r="P781" s="332">
        <v>1</v>
      </c>
      <c r="Q781" s="259" t="s">
        <v>1068</v>
      </c>
      <c r="R781" s="94">
        <f t="shared" si="27"/>
        <v>1</v>
      </c>
      <c r="S781" s="277" t="str">
        <f t="array" aca="1" ref="S781" ca="1">IF(ISNUMBER(R781),IF(R781=100%,"CUMPLIDA",IF(AND(ISNUMBER(N781),ISNUMBER(INDIRECT("FECHA_"&amp;$B781,1))), IF(N781&lt;=INDIRECT("FECHA_"&amp;$B781,1),"INCUMPLIDA","PROCESO"), "VERIFICAR FECHA")),"SIN VALOR AVANCE")</f>
        <v>CUMPLIDA</v>
      </c>
    </row>
    <row r="782" spans="1:19" ht="105.75">
      <c r="A782" s="282" t="s">
        <v>640</v>
      </c>
      <c r="B782" s="271" t="s">
        <v>31</v>
      </c>
      <c r="C782" s="487" t="s">
        <v>999</v>
      </c>
      <c r="D782" s="487" t="s">
        <v>537</v>
      </c>
      <c r="E782" s="482"/>
      <c r="F782" s="488"/>
      <c r="G782" s="482"/>
      <c r="H782" s="482" t="s">
        <v>1063</v>
      </c>
      <c r="I782" s="260" t="s">
        <v>1069</v>
      </c>
      <c r="J782" s="259" t="s">
        <v>1070</v>
      </c>
      <c r="K782" s="259" t="s">
        <v>647</v>
      </c>
      <c r="L782" s="274">
        <v>1</v>
      </c>
      <c r="M782" s="261">
        <v>44958</v>
      </c>
      <c r="N782" s="261">
        <v>44985</v>
      </c>
      <c r="O782" s="275">
        <f t="shared" si="28"/>
        <v>3.8571428571428572</v>
      </c>
      <c r="P782" s="332">
        <v>1</v>
      </c>
      <c r="Q782" s="259" t="s">
        <v>1071</v>
      </c>
      <c r="R782" s="94">
        <f t="shared" si="27"/>
        <v>1</v>
      </c>
      <c r="S782" s="277" t="str">
        <f t="array" aca="1" ref="S782" ca="1">IF(ISNUMBER(R782),IF(R782=100%,"CUMPLIDA",IF(AND(ISNUMBER(N782),ISNUMBER(INDIRECT("FECHA_"&amp;$B782,1))), IF(N782&lt;=INDIRECT("FECHA_"&amp;$B782,1),"INCUMPLIDA","PROCESO"), "VERIFICAR FECHA")),"SIN VALOR AVANCE")</f>
        <v>CUMPLIDA</v>
      </c>
    </row>
    <row r="783" spans="1:19" ht="105.75">
      <c r="A783" s="282" t="s">
        <v>640</v>
      </c>
      <c r="B783" s="271" t="s">
        <v>31</v>
      </c>
      <c r="C783" s="487" t="s">
        <v>999</v>
      </c>
      <c r="D783" s="487" t="s">
        <v>537</v>
      </c>
      <c r="E783" s="482"/>
      <c r="F783" s="488"/>
      <c r="G783" s="482"/>
      <c r="H783" s="482" t="s">
        <v>1063</v>
      </c>
      <c r="I783" s="260" t="s">
        <v>1072</v>
      </c>
      <c r="J783" s="259" t="s">
        <v>1073</v>
      </c>
      <c r="K783" s="259" t="s">
        <v>647</v>
      </c>
      <c r="L783" s="274">
        <v>12</v>
      </c>
      <c r="M783" s="261">
        <v>44958</v>
      </c>
      <c r="N783" s="261">
        <v>45323</v>
      </c>
      <c r="O783" s="275">
        <f t="shared" si="28"/>
        <v>52.142857142857146</v>
      </c>
      <c r="P783" s="332">
        <v>12</v>
      </c>
      <c r="Q783" s="259" t="s">
        <v>1059</v>
      </c>
      <c r="R783" s="94">
        <f t="shared" si="27"/>
        <v>1</v>
      </c>
      <c r="S783" s="277" t="str">
        <f t="array" aca="1" ref="S783" ca="1">IF(ISNUMBER(R783),IF(R783=100%,"CUMPLIDA",IF(AND(ISNUMBER(N783),ISNUMBER(INDIRECT("FECHA_"&amp;$B783,1))), IF(N783&lt;=INDIRECT("FECHA_"&amp;$B783,1),"INCUMPLIDA","PROCESO"), "VERIFICAR FECHA")),"SIN VALOR AVANCE")</f>
        <v>CUMPLIDA</v>
      </c>
    </row>
    <row r="784" spans="1:19" ht="105.75">
      <c r="A784" s="282" t="s">
        <v>640</v>
      </c>
      <c r="B784" s="271" t="s">
        <v>31</v>
      </c>
      <c r="C784" s="487" t="s">
        <v>999</v>
      </c>
      <c r="D784" s="487" t="s">
        <v>537</v>
      </c>
      <c r="E784" s="482"/>
      <c r="F784" s="488"/>
      <c r="G784" s="482"/>
      <c r="H784" s="482" t="s">
        <v>1063</v>
      </c>
      <c r="I784" s="260" t="s">
        <v>1074</v>
      </c>
      <c r="J784" s="259" t="s">
        <v>1075</v>
      </c>
      <c r="K784" s="259" t="s">
        <v>647</v>
      </c>
      <c r="L784" s="274">
        <v>4</v>
      </c>
      <c r="M784" s="261">
        <v>44958</v>
      </c>
      <c r="N784" s="261">
        <v>45323</v>
      </c>
      <c r="O784" s="275">
        <f t="shared" si="28"/>
        <v>52.142857142857146</v>
      </c>
      <c r="P784" s="332">
        <v>4</v>
      </c>
      <c r="Q784" s="259" t="s">
        <v>1022</v>
      </c>
      <c r="R784" s="94">
        <f t="shared" si="27"/>
        <v>1</v>
      </c>
      <c r="S784" s="277" t="str">
        <f t="array" aca="1" ref="S784" ca="1">IF(ISNUMBER(R784),IF(R784=100%,"CUMPLIDA",IF(AND(ISNUMBER(N784),ISNUMBER(INDIRECT("FECHA_"&amp;$B784,1))), IF(N784&lt;=INDIRECT("FECHA_"&amp;$B784,1),"INCUMPLIDA","PROCESO"), "VERIFICAR FECHA")),"SIN VALOR AVANCE")</f>
        <v>CUMPLIDA</v>
      </c>
    </row>
    <row r="785" spans="1:19" ht="105.75">
      <c r="A785" s="282" t="s">
        <v>640</v>
      </c>
      <c r="B785" s="271" t="s">
        <v>31</v>
      </c>
      <c r="C785" s="487" t="s">
        <v>999</v>
      </c>
      <c r="D785" s="487" t="s">
        <v>537</v>
      </c>
      <c r="E785" s="482"/>
      <c r="F785" s="488"/>
      <c r="G785" s="482"/>
      <c r="H785" s="482" t="s">
        <v>1063</v>
      </c>
      <c r="I785" s="260" t="s">
        <v>1025</v>
      </c>
      <c r="J785" s="259" t="s">
        <v>1026</v>
      </c>
      <c r="K785" s="259" t="s">
        <v>647</v>
      </c>
      <c r="L785" s="274">
        <v>1</v>
      </c>
      <c r="M785" s="261">
        <v>44958</v>
      </c>
      <c r="N785" s="261">
        <v>44985</v>
      </c>
      <c r="O785" s="275">
        <f t="shared" si="28"/>
        <v>3.8571428571428572</v>
      </c>
      <c r="P785" s="332">
        <v>1</v>
      </c>
      <c r="Q785" s="259" t="s">
        <v>1059</v>
      </c>
      <c r="R785" s="94">
        <f t="shared" si="27"/>
        <v>1</v>
      </c>
      <c r="S785" s="277" t="str">
        <f t="array" aca="1" ref="S785" ca="1">IF(ISNUMBER(R785),IF(R785=100%,"CUMPLIDA",IF(AND(ISNUMBER(N785),ISNUMBER(INDIRECT("FECHA_"&amp;$B785,1))), IF(N785&lt;=INDIRECT("FECHA_"&amp;$B785,1),"INCUMPLIDA","PROCESO"), "VERIFICAR FECHA")),"SIN VALOR AVANCE")</f>
        <v>CUMPLIDA</v>
      </c>
    </row>
    <row r="786" spans="1:19" ht="180.75">
      <c r="A786" s="282" t="s">
        <v>640</v>
      </c>
      <c r="B786" s="271" t="s">
        <v>31</v>
      </c>
      <c r="C786" s="487" t="s">
        <v>999</v>
      </c>
      <c r="D786" s="487" t="s">
        <v>537</v>
      </c>
      <c r="E786" s="482" t="s">
        <v>1076</v>
      </c>
      <c r="F786" s="488" t="s">
        <v>1001</v>
      </c>
      <c r="G786" s="482"/>
      <c r="H786" s="482" t="s">
        <v>1077</v>
      </c>
      <c r="I786" s="260" t="s">
        <v>1052</v>
      </c>
      <c r="J786" s="259" t="s">
        <v>1008</v>
      </c>
      <c r="K786" s="259" t="s">
        <v>1009</v>
      </c>
      <c r="L786" s="274">
        <v>3</v>
      </c>
      <c r="M786" s="261">
        <v>44958</v>
      </c>
      <c r="N786" s="261">
        <v>45323</v>
      </c>
      <c r="O786" s="275">
        <f t="shared" si="28"/>
        <v>52.142857142857146</v>
      </c>
      <c r="P786" s="332">
        <v>3</v>
      </c>
      <c r="Q786" s="259" t="s">
        <v>1078</v>
      </c>
      <c r="R786" s="94">
        <f t="shared" si="27"/>
        <v>1</v>
      </c>
      <c r="S786" s="277" t="str">
        <f t="array" aca="1" ref="S786" ca="1">IF(ISNUMBER(R786),IF(R786=100%,"CUMPLIDA",IF(AND(ISNUMBER(N786),ISNUMBER(INDIRECT("FECHA_"&amp;$B786,1))), IF(N786&lt;=INDIRECT("FECHA_"&amp;$B786,1),"INCUMPLIDA","PROCESO"), "VERIFICAR FECHA")),"SIN VALOR AVANCE")</f>
        <v>CUMPLIDA</v>
      </c>
    </row>
    <row r="787" spans="1:19" ht="75.75">
      <c r="A787" s="282" t="s">
        <v>640</v>
      </c>
      <c r="B787" s="271" t="s">
        <v>31</v>
      </c>
      <c r="C787" s="487"/>
      <c r="D787" s="487"/>
      <c r="E787" s="482"/>
      <c r="F787" s="488"/>
      <c r="G787" s="482"/>
      <c r="H787" s="482" t="s">
        <v>1077</v>
      </c>
      <c r="I787" s="482" t="s">
        <v>1011</v>
      </c>
      <c r="J787" s="313" t="s">
        <v>652</v>
      </c>
      <c r="K787" s="259" t="s">
        <v>653</v>
      </c>
      <c r="L787" s="274">
        <v>1</v>
      </c>
      <c r="M787" s="261">
        <v>45231</v>
      </c>
      <c r="N787" s="261">
        <v>45504</v>
      </c>
      <c r="O787" s="275">
        <f t="shared" si="28"/>
        <v>39</v>
      </c>
      <c r="P787" s="332">
        <v>1</v>
      </c>
      <c r="Q787" s="287" t="s">
        <v>747</v>
      </c>
      <c r="R787" s="94">
        <f t="shared" si="27"/>
        <v>1</v>
      </c>
      <c r="S787" s="277" t="str">
        <f t="array" aca="1" ref="S787" ca="1">IF(ISNUMBER(R787),IF(R787=100%,"CUMPLIDA",IF(AND(ISNUMBER(N787),ISNUMBER(INDIRECT("FECHA_"&amp;$B787,1))), IF(N787&lt;=INDIRECT("FECHA_"&amp;$B787,1),"INCUMPLIDA","PROCESO"), "VERIFICAR FECHA")),"SIN VALOR AVANCE")</f>
        <v>CUMPLIDA</v>
      </c>
    </row>
    <row r="788" spans="1:19" ht="210.75">
      <c r="A788" s="282" t="s">
        <v>640</v>
      </c>
      <c r="B788" s="271" t="s">
        <v>31</v>
      </c>
      <c r="C788" s="487"/>
      <c r="D788" s="487"/>
      <c r="E788" s="482"/>
      <c r="F788" s="488"/>
      <c r="G788" s="482"/>
      <c r="H788" s="482" t="s">
        <v>1077</v>
      </c>
      <c r="I788" s="482"/>
      <c r="J788" s="313" t="s">
        <v>655</v>
      </c>
      <c r="K788" s="259" t="s">
        <v>656</v>
      </c>
      <c r="L788" s="274">
        <v>1</v>
      </c>
      <c r="M788" s="261">
        <v>45231</v>
      </c>
      <c r="N788" s="261">
        <v>45504</v>
      </c>
      <c r="O788" s="275">
        <f t="shared" si="28"/>
        <v>39</v>
      </c>
      <c r="P788" s="332">
        <v>1</v>
      </c>
      <c r="Q788" s="287" t="s">
        <v>1012</v>
      </c>
      <c r="R788" s="94">
        <f t="shared" si="27"/>
        <v>1</v>
      </c>
      <c r="S788" s="277" t="str">
        <f t="array" aca="1" ref="S788" ca="1">IF(ISNUMBER(R788),IF(R788=100%,"CUMPLIDA",IF(AND(ISNUMBER(N788),ISNUMBER(INDIRECT("FECHA_"&amp;$B788,1))), IF(N788&lt;=INDIRECT("FECHA_"&amp;$B788,1),"INCUMPLIDA","PROCESO"), "VERIFICAR FECHA")),"SIN VALOR AVANCE")</f>
        <v>CUMPLIDA</v>
      </c>
    </row>
    <row r="789" spans="1:19" ht="135.75">
      <c r="A789" s="282" t="s">
        <v>640</v>
      </c>
      <c r="B789" s="271" t="s">
        <v>31</v>
      </c>
      <c r="C789" s="487"/>
      <c r="D789" s="487"/>
      <c r="E789" s="482"/>
      <c r="F789" s="488"/>
      <c r="G789" s="482"/>
      <c r="H789" s="482" t="s">
        <v>1077</v>
      </c>
      <c r="I789" s="260" t="s">
        <v>62</v>
      </c>
      <c r="J789" s="259" t="s">
        <v>63</v>
      </c>
      <c r="K789" s="259" t="s">
        <v>64</v>
      </c>
      <c r="L789" s="280">
        <v>1</v>
      </c>
      <c r="M789" s="281">
        <v>45323</v>
      </c>
      <c r="N789" s="281">
        <v>45747</v>
      </c>
      <c r="O789" s="275">
        <f t="shared" si="28"/>
        <v>60.571428571428569</v>
      </c>
      <c r="P789" s="332">
        <v>1</v>
      </c>
      <c r="Q789" s="287" t="s">
        <v>1013</v>
      </c>
      <c r="R789" s="94">
        <f t="shared" si="27"/>
        <v>1</v>
      </c>
      <c r="S789" s="277" t="str">
        <f t="array" aca="1" ref="S789" ca="1">IF(ISNUMBER(R789),IF(R789=100%,"CUMPLIDA",IF(AND(ISNUMBER(N789),ISNUMBER(INDIRECT("FECHA_"&amp;$B789,1))), IF(N789&lt;=INDIRECT("FECHA_"&amp;$B789,1),"INCUMPLIDA","PROCESO"), "VERIFICAR FECHA")),"SIN VALOR AVANCE")</f>
        <v>CUMPLIDA</v>
      </c>
    </row>
    <row r="790" spans="1:19" ht="75.75">
      <c r="A790" s="282" t="s">
        <v>640</v>
      </c>
      <c r="B790" s="271" t="s">
        <v>31</v>
      </c>
      <c r="C790" s="487" t="s">
        <v>999</v>
      </c>
      <c r="D790" s="487" t="s">
        <v>537</v>
      </c>
      <c r="E790" s="482"/>
      <c r="F790" s="488"/>
      <c r="G790" s="482"/>
      <c r="H790" s="482" t="s">
        <v>1077</v>
      </c>
      <c r="I790" s="260" t="s">
        <v>66</v>
      </c>
      <c r="J790" s="259" t="s">
        <v>66</v>
      </c>
      <c r="K790" s="259" t="s">
        <v>67</v>
      </c>
      <c r="L790" s="280">
        <v>1</v>
      </c>
      <c r="M790" s="281">
        <v>45323</v>
      </c>
      <c r="N790" s="281">
        <v>45747</v>
      </c>
      <c r="O790" s="275">
        <f t="shared" si="28"/>
        <v>60.571428571428569</v>
      </c>
      <c r="P790" s="332">
        <v>1</v>
      </c>
      <c r="Q790" s="287" t="s">
        <v>845</v>
      </c>
      <c r="R790" s="94">
        <f t="shared" si="27"/>
        <v>1</v>
      </c>
      <c r="S790" s="277" t="str">
        <f t="array" aca="1" ref="S790" ca="1">IF(ISNUMBER(R790),IF(R790=100%,"CUMPLIDA",IF(AND(ISNUMBER(N790),ISNUMBER(INDIRECT("FECHA_"&amp;$B790,1))), IF(N790&lt;=INDIRECT("FECHA_"&amp;$B790,1),"INCUMPLIDA","PROCESO"), "VERIFICAR FECHA")),"SIN VALOR AVANCE")</f>
        <v>CUMPLIDA</v>
      </c>
    </row>
    <row r="791" spans="1:19" ht="75.75">
      <c r="A791" s="282" t="s">
        <v>640</v>
      </c>
      <c r="B791" s="271" t="s">
        <v>31</v>
      </c>
      <c r="C791" s="487"/>
      <c r="D791" s="487"/>
      <c r="E791" s="482"/>
      <c r="F791" s="488"/>
      <c r="G791" s="482"/>
      <c r="H791" s="482" t="s">
        <v>1077</v>
      </c>
      <c r="I791" s="260" t="s">
        <v>166</v>
      </c>
      <c r="J791" s="259" t="s">
        <v>167</v>
      </c>
      <c r="K791" s="259" t="s">
        <v>168</v>
      </c>
      <c r="L791" s="280">
        <v>1</v>
      </c>
      <c r="M791" s="281">
        <v>45231</v>
      </c>
      <c r="N791" s="281">
        <v>45747</v>
      </c>
      <c r="O791" s="275">
        <f t="shared" si="28"/>
        <v>73.714285714285708</v>
      </c>
      <c r="P791" s="332">
        <v>1</v>
      </c>
      <c r="Q791" s="287" t="s">
        <v>845</v>
      </c>
      <c r="R791" s="94">
        <f t="shared" si="27"/>
        <v>1</v>
      </c>
      <c r="S791" s="277" t="str">
        <f t="array" aca="1" ref="S791" ca="1">IF(ISNUMBER(R791),IF(R791=100%,"CUMPLIDA",IF(AND(ISNUMBER(N791),ISNUMBER(INDIRECT("FECHA_"&amp;$B791,1))), IF(N791&lt;=INDIRECT("FECHA_"&amp;$B791,1),"INCUMPLIDA","PROCESO"), "VERIFICAR FECHA")),"SIN VALOR AVANCE")</f>
        <v>CUMPLIDA</v>
      </c>
    </row>
    <row r="792" spans="1:19" ht="135.75">
      <c r="A792" s="282" t="s">
        <v>640</v>
      </c>
      <c r="B792" s="271" t="s">
        <v>31</v>
      </c>
      <c r="C792" s="487"/>
      <c r="D792" s="487"/>
      <c r="E792" s="482"/>
      <c r="F792" s="488"/>
      <c r="G792" s="482"/>
      <c r="H792" s="482" t="s">
        <v>1077</v>
      </c>
      <c r="I792" s="260" t="s">
        <v>69</v>
      </c>
      <c r="J792" s="259" t="s">
        <v>69</v>
      </c>
      <c r="K792" s="259" t="s">
        <v>176</v>
      </c>
      <c r="L792" s="280">
        <v>1</v>
      </c>
      <c r="M792" s="281">
        <v>45323</v>
      </c>
      <c r="N792" s="281">
        <v>45747</v>
      </c>
      <c r="O792" s="275">
        <f t="shared" si="28"/>
        <v>60.571428571428569</v>
      </c>
      <c r="P792" s="332">
        <v>1</v>
      </c>
      <c r="Q792" s="287" t="s">
        <v>1013</v>
      </c>
      <c r="R792" s="94">
        <f t="shared" si="27"/>
        <v>1</v>
      </c>
      <c r="S792" s="277" t="str">
        <f t="array" aca="1" ref="S792" ca="1">IF(ISNUMBER(R792),IF(R792=100%,"CUMPLIDA",IF(AND(ISNUMBER(N792),ISNUMBER(INDIRECT("FECHA_"&amp;$B792,1))), IF(N792&lt;=INDIRECT("FECHA_"&amp;$B792,1),"INCUMPLIDA","PROCESO"), "VERIFICAR FECHA")),"SIN VALOR AVANCE")</f>
        <v>CUMPLIDA</v>
      </c>
    </row>
    <row r="793" spans="1:19" ht="75.75">
      <c r="A793" s="282" t="s">
        <v>640</v>
      </c>
      <c r="B793" s="271" t="s">
        <v>31</v>
      </c>
      <c r="C793" s="487"/>
      <c r="D793" s="487"/>
      <c r="E793" s="482"/>
      <c r="F793" s="488"/>
      <c r="G793" s="482"/>
      <c r="H793" s="482" t="s">
        <v>1077</v>
      </c>
      <c r="I793" s="260" t="s">
        <v>751</v>
      </c>
      <c r="J793" s="259" t="s">
        <v>751</v>
      </c>
      <c r="K793" s="259" t="s">
        <v>72</v>
      </c>
      <c r="L793" s="280">
        <v>1</v>
      </c>
      <c r="M793" s="281">
        <v>45231</v>
      </c>
      <c r="N793" s="281">
        <v>45747</v>
      </c>
      <c r="O793" s="275">
        <f t="shared" si="28"/>
        <v>73.714285714285708</v>
      </c>
      <c r="P793" s="332">
        <v>1</v>
      </c>
      <c r="Q793" s="287" t="s">
        <v>845</v>
      </c>
      <c r="R793" s="94">
        <f t="shared" si="27"/>
        <v>1</v>
      </c>
      <c r="S793" s="277" t="str">
        <f t="array" aca="1" ref="S793" ca="1">IF(ISNUMBER(R793),IF(R793=100%,"CUMPLIDA",IF(AND(ISNUMBER(N793),ISNUMBER(INDIRECT("FECHA_"&amp;$B793,1))), IF(N793&lt;=INDIRECT("FECHA_"&amp;$B793,1),"INCUMPLIDA","PROCESO"), "VERIFICAR FECHA")),"SIN VALOR AVANCE")</f>
        <v>CUMPLIDA</v>
      </c>
    </row>
    <row r="794" spans="1:19" ht="210.75">
      <c r="A794" s="282" t="s">
        <v>640</v>
      </c>
      <c r="B794" s="271" t="s">
        <v>31</v>
      </c>
      <c r="C794" s="487"/>
      <c r="D794" s="487"/>
      <c r="E794" s="482"/>
      <c r="F794" s="488"/>
      <c r="G794" s="482"/>
      <c r="H794" s="482" t="s">
        <v>1077</v>
      </c>
      <c r="I794" s="260" t="s">
        <v>752</v>
      </c>
      <c r="J794" s="259" t="s">
        <v>752</v>
      </c>
      <c r="K794" s="259" t="s">
        <v>659</v>
      </c>
      <c r="L794" s="280">
        <v>1</v>
      </c>
      <c r="M794" s="281">
        <v>45231</v>
      </c>
      <c r="N794" s="281">
        <v>45808</v>
      </c>
      <c r="O794" s="275">
        <f t="shared" si="28"/>
        <v>82.428571428571431</v>
      </c>
      <c r="P794" s="332">
        <v>1</v>
      </c>
      <c r="Q794" s="287" t="s">
        <v>1012</v>
      </c>
      <c r="R794" s="94">
        <f t="shared" si="27"/>
        <v>1</v>
      </c>
      <c r="S794" s="277" t="str">
        <f t="array" aca="1" ref="S794" ca="1">IF(ISNUMBER(R794),IF(R794=100%,"CUMPLIDA",IF(AND(ISNUMBER(N794),ISNUMBER(INDIRECT("FECHA_"&amp;$B794,1))), IF(N794&lt;=INDIRECT("FECHA_"&amp;$B794,1),"INCUMPLIDA","PROCESO"), "VERIFICAR FECHA")),"SIN VALOR AVANCE")</f>
        <v>CUMPLIDA</v>
      </c>
    </row>
    <row r="795" spans="1:19" ht="75.75">
      <c r="A795" s="282" t="s">
        <v>640</v>
      </c>
      <c r="B795" s="271" t="s">
        <v>31</v>
      </c>
      <c r="C795" s="487"/>
      <c r="D795" s="487"/>
      <c r="E795" s="482"/>
      <c r="F795" s="488"/>
      <c r="G795" s="482"/>
      <c r="H795" s="482" t="s">
        <v>1077</v>
      </c>
      <c r="I795" s="260" t="s">
        <v>75</v>
      </c>
      <c r="J795" s="259" t="s">
        <v>76</v>
      </c>
      <c r="K795" s="259" t="s">
        <v>77</v>
      </c>
      <c r="L795" s="280">
        <v>12</v>
      </c>
      <c r="M795" s="281">
        <v>46024</v>
      </c>
      <c r="N795" s="281">
        <v>47118</v>
      </c>
      <c r="O795" s="275">
        <f t="shared" si="28"/>
        <v>156.28571428571428</v>
      </c>
      <c r="P795" s="332">
        <v>0</v>
      </c>
      <c r="Q795" s="287" t="s">
        <v>845</v>
      </c>
      <c r="R795" s="94">
        <f t="shared" si="27"/>
        <v>0</v>
      </c>
      <c r="S795" s="277" t="str">
        <f t="array" aca="1" ref="S795" ca="1">IF(ISNUMBER(R795),IF(R795=100%,"CUMPLIDA",IF(AND(ISNUMBER(N795),ISNUMBER(INDIRECT("FECHA_"&amp;$B795,1))), IF(N795&lt;=INDIRECT("FECHA_"&amp;$B795,1),"INCUMPLIDA","PROCESO"), "VERIFICAR FECHA")),"SIN VALOR AVANCE")</f>
        <v>PROCESO</v>
      </c>
    </row>
    <row r="796" spans="1:19" ht="135.75">
      <c r="A796" s="282" t="s">
        <v>640</v>
      </c>
      <c r="B796" s="271" t="s">
        <v>31</v>
      </c>
      <c r="C796" s="487" t="s">
        <v>999</v>
      </c>
      <c r="D796" s="487" t="s">
        <v>537</v>
      </c>
      <c r="E796" s="482"/>
      <c r="F796" s="488"/>
      <c r="G796" s="482"/>
      <c r="H796" s="482" t="s">
        <v>1077</v>
      </c>
      <c r="I796" s="260" t="s">
        <v>79</v>
      </c>
      <c r="J796" s="259" t="s">
        <v>80</v>
      </c>
      <c r="K796" s="259" t="s">
        <v>81</v>
      </c>
      <c r="L796" s="280">
        <v>1</v>
      </c>
      <c r="M796" s="281">
        <v>46024</v>
      </c>
      <c r="N796" s="281">
        <v>47118</v>
      </c>
      <c r="O796" s="275">
        <f t="shared" si="28"/>
        <v>156.28571428571428</v>
      </c>
      <c r="P796" s="332">
        <v>0</v>
      </c>
      <c r="Q796" s="287" t="s">
        <v>1013</v>
      </c>
      <c r="R796" s="94">
        <f t="shared" si="27"/>
        <v>0</v>
      </c>
      <c r="S796" s="277" t="str">
        <f t="array" aca="1" ref="S796" ca="1">IF(ISNUMBER(R796),IF(R796=100%,"CUMPLIDA",IF(AND(ISNUMBER(N796),ISNUMBER(INDIRECT("FECHA_"&amp;$B796,1))), IF(N796&lt;=INDIRECT("FECHA_"&amp;$B796,1),"INCUMPLIDA","PROCESO"), "VERIFICAR FECHA")),"SIN VALOR AVANCE")</f>
        <v>PROCESO</v>
      </c>
    </row>
    <row r="797" spans="1:19" ht="210.75">
      <c r="A797" s="282" t="s">
        <v>640</v>
      </c>
      <c r="B797" s="271" t="s">
        <v>31</v>
      </c>
      <c r="C797" s="487" t="s">
        <v>999</v>
      </c>
      <c r="D797" s="487" t="s">
        <v>537</v>
      </c>
      <c r="E797" s="482"/>
      <c r="F797" s="488"/>
      <c r="G797" s="482"/>
      <c r="H797" s="482" t="s">
        <v>1077</v>
      </c>
      <c r="I797" s="260" t="s">
        <v>82</v>
      </c>
      <c r="J797" s="259" t="s">
        <v>83</v>
      </c>
      <c r="K797" s="259" t="s">
        <v>84</v>
      </c>
      <c r="L797" s="280">
        <v>2</v>
      </c>
      <c r="M797" s="281">
        <v>46024</v>
      </c>
      <c r="N797" s="281">
        <v>47118</v>
      </c>
      <c r="O797" s="275">
        <f t="shared" si="28"/>
        <v>156.28571428571428</v>
      </c>
      <c r="P797" s="332">
        <v>0</v>
      </c>
      <c r="Q797" s="287" t="s">
        <v>1012</v>
      </c>
      <c r="R797" s="94">
        <f t="shared" si="27"/>
        <v>0</v>
      </c>
      <c r="S797" s="277" t="str">
        <f t="array" aca="1" ref="S797" ca="1">IF(ISNUMBER(R797),IF(R797=100%,"CUMPLIDA",IF(AND(ISNUMBER(N797),ISNUMBER(INDIRECT("FECHA_"&amp;$B797,1))), IF(N797&lt;=INDIRECT("FECHA_"&amp;$B797,1),"INCUMPLIDA","PROCESO"), "VERIFICAR FECHA")),"SIN VALOR AVANCE")</f>
        <v>PROCESO</v>
      </c>
    </row>
    <row r="798" spans="1:19" ht="105.75">
      <c r="A798" s="282" t="s">
        <v>640</v>
      </c>
      <c r="B798" s="271" t="s">
        <v>31</v>
      </c>
      <c r="C798" s="487" t="s">
        <v>999</v>
      </c>
      <c r="D798" s="487" t="s">
        <v>537</v>
      </c>
      <c r="E798" s="482"/>
      <c r="F798" s="488"/>
      <c r="G798" s="482"/>
      <c r="H798" s="482" t="s">
        <v>1077</v>
      </c>
      <c r="I798" s="260" t="s">
        <v>1014</v>
      </c>
      <c r="J798" s="259" t="s">
        <v>1015</v>
      </c>
      <c r="K798" s="259" t="s">
        <v>1016</v>
      </c>
      <c r="L798" s="274">
        <v>1</v>
      </c>
      <c r="M798" s="261">
        <v>44927</v>
      </c>
      <c r="N798" s="261">
        <v>45016</v>
      </c>
      <c r="O798" s="275">
        <f t="shared" si="28"/>
        <v>12.714285714285714</v>
      </c>
      <c r="P798" s="332">
        <v>1</v>
      </c>
      <c r="Q798" s="259" t="s">
        <v>1079</v>
      </c>
      <c r="R798" s="94">
        <f t="shared" si="27"/>
        <v>1</v>
      </c>
      <c r="S798" s="277" t="str">
        <f t="array" aca="1" ref="S798" ca="1">IF(ISNUMBER(R798),IF(R798=100%,"CUMPLIDA",IF(AND(ISNUMBER(N798),ISNUMBER(INDIRECT("FECHA_"&amp;$B798,1))), IF(N798&lt;=INDIRECT("FECHA_"&amp;$B798,1),"INCUMPLIDA","PROCESO"), "VERIFICAR FECHA")),"SIN VALOR AVANCE")</f>
        <v>CUMPLIDA</v>
      </c>
    </row>
    <row r="799" spans="1:19" ht="165.75">
      <c r="A799" s="282" t="s">
        <v>640</v>
      </c>
      <c r="B799" s="271" t="s">
        <v>31</v>
      </c>
      <c r="C799" s="487" t="s">
        <v>999</v>
      </c>
      <c r="D799" s="487" t="s">
        <v>537</v>
      </c>
      <c r="E799" s="482"/>
      <c r="F799" s="488"/>
      <c r="G799" s="482"/>
      <c r="H799" s="482" t="s">
        <v>1077</v>
      </c>
      <c r="I799" s="260" t="s">
        <v>1014</v>
      </c>
      <c r="J799" s="259" t="s">
        <v>1055</v>
      </c>
      <c r="K799" s="259" t="s">
        <v>647</v>
      </c>
      <c r="L799" s="274">
        <v>1</v>
      </c>
      <c r="M799" s="261">
        <v>45017</v>
      </c>
      <c r="N799" s="261">
        <v>45138</v>
      </c>
      <c r="O799" s="275">
        <f t="shared" si="28"/>
        <v>17.285714285714285</v>
      </c>
      <c r="P799" s="332">
        <v>1</v>
      </c>
      <c r="Q799" s="259" t="s">
        <v>1080</v>
      </c>
      <c r="R799" s="94">
        <f t="shared" si="27"/>
        <v>1</v>
      </c>
      <c r="S799" s="277" t="str">
        <f t="array" aca="1" ref="S799" ca="1">IF(ISNUMBER(R799),IF(R799=100%,"CUMPLIDA",IF(AND(ISNUMBER(N799),ISNUMBER(INDIRECT("FECHA_"&amp;$B799,1))), IF(N799&lt;=INDIRECT("FECHA_"&amp;$B799,1),"INCUMPLIDA","PROCESO"), "VERIFICAR FECHA")),"SIN VALOR AVANCE")</f>
        <v>CUMPLIDA</v>
      </c>
    </row>
    <row r="800" spans="1:19" ht="105.75">
      <c r="A800" s="282" t="s">
        <v>640</v>
      </c>
      <c r="B800" s="271" t="s">
        <v>31</v>
      </c>
      <c r="C800" s="487" t="s">
        <v>999</v>
      </c>
      <c r="D800" s="487" t="s">
        <v>537</v>
      </c>
      <c r="E800" s="482"/>
      <c r="F800" s="488"/>
      <c r="G800" s="482"/>
      <c r="H800" s="482" t="s">
        <v>1077</v>
      </c>
      <c r="I800" s="260" t="s">
        <v>1057</v>
      </c>
      <c r="J800" s="259" t="s">
        <v>1058</v>
      </c>
      <c r="K800" s="259" t="s">
        <v>647</v>
      </c>
      <c r="L800" s="274">
        <v>12</v>
      </c>
      <c r="M800" s="261">
        <v>44958</v>
      </c>
      <c r="N800" s="261">
        <v>45323</v>
      </c>
      <c r="O800" s="275">
        <f t="shared" si="28"/>
        <v>52.142857142857146</v>
      </c>
      <c r="P800" s="332">
        <v>12</v>
      </c>
      <c r="Q800" s="259" t="s">
        <v>1022</v>
      </c>
      <c r="R800" s="94">
        <f t="shared" si="27"/>
        <v>1</v>
      </c>
      <c r="S800" s="277" t="str">
        <f t="array" aca="1" ref="S800" ca="1">IF(ISNUMBER(R800),IF(R800=100%,"CUMPLIDA",IF(AND(ISNUMBER(N800),ISNUMBER(INDIRECT("FECHA_"&amp;$B800,1))), IF(N800&lt;=INDIRECT("FECHA_"&amp;$B800,1),"INCUMPLIDA","PROCESO"), "VERIFICAR FECHA")),"SIN VALOR AVANCE")</f>
        <v>CUMPLIDA</v>
      </c>
    </row>
    <row r="801" spans="1:19" ht="105.75">
      <c r="A801" s="282" t="s">
        <v>640</v>
      </c>
      <c r="B801" s="271" t="s">
        <v>31</v>
      </c>
      <c r="C801" s="487" t="s">
        <v>999</v>
      </c>
      <c r="D801" s="487" t="s">
        <v>537</v>
      </c>
      <c r="E801" s="482"/>
      <c r="F801" s="488"/>
      <c r="G801" s="482"/>
      <c r="H801" s="482" t="s">
        <v>1077</v>
      </c>
      <c r="I801" s="260" t="s">
        <v>1060</v>
      </c>
      <c r="J801" s="259" t="s">
        <v>1061</v>
      </c>
      <c r="K801" s="259" t="s">
        <v>647</v>
      </c>
      <c r="L801" s="274">
        <v>4</v>
      </c>
      <c r="M801" s="261">
        <v>44958</v>
      </c>
      <c r="N801" s="261">
        <v>45323</v>
      </c>
      <c r="O801" s="275">
        <f t="shared" si="28"/>
        <v>52.142857142857146</v>
      </c>
      <c r="P801" s="332">
        <v>4</v>
      </c>
      <c r="Q801" s="259" t="s">
        <v>1059</v>
      </c>
      <c r="R801" s="94">
        <f t="shared" si="27"/>
        <v>1</v>
      </c>
      <c r="S801" s="277" t="str">
        <f t="array" aca="1" ref="S801" ca="1">IF(ISNUMBER(R801),IF(R801=100%,"CUMPLIDA",IF(AND(ISNUMBER(N801),ISNUMBER(INDIRECT("FECHA_"&amp;$B801,1))), IF(N801&lt;=INDIRECT("FECHA_"&amp;$B801,1),"INCUMPLIDA","PROCESO"), "VERIFICAR FECHA")),"SIN VALOR AVANCE")</f>
        <v>CUMPLIDA</v>
      </c>
    </row>
    <row r="802" spans="1:19" ht="105.75">
      <c r="A802" s="282" t="s">
        <v>640</v>
      </c>
      <c r="B802" s="271" t="s">
        <v>31</v>
      </c>
      <c r="C802" s="487" t="s">
        <v>999</v>
      </c>
      <c r="D802" s="487" t="s">
        <v>537</v>
      </c>
      <c r="E802" s="482"/>
      <c r="F802" s="488"/>
      <c r="G802" s="482"/>
      <c r="H802" s="482" t="s">
        <v>1077</v>
      </c>
      <c r="I802" s="260" t="s">
        <v>1025</v>
      </c>
      <c r="J802" s="259" t="s">
        <v>1026</v>
      </c>
      <c r="K802" s="259" t="s">
        <v>647</v>
      </c>
      <c r="L802" s="274">
        <v>1</v>
      </c>
      <c r="M802" s="261">
        <v>44958</v>
      </c>
      <c r="N802" s="261">
        <v>44985</v>
      </c>
      <c r="O802" s="275">
        <f t="shared" si="28"/>
        <v>3.8571428571428572</v>
      </c>
      <c r="P802" s="332">
        <v>1</v>
      </c>
      <c r="Q802" s="259" t="s">
        <v>1059</v>
      </c>
      <c r="R802" s="94">
        <f t="shared" si="27"/>
        <v>1</v>
      </c>
      <c r="S802" s="277" t="str">
        <f t="array" aca="1" ref="S802" ca="1">IF(ISNUMBER(R802),IF(R802=100%,"CUMPLIDA",IF(AND(ISNUMBER(N802),ISNUMBER(INDIRECT("FECHA_"&amp;$B802,1))), IF(N802&lt;=INDIRECT("FECHA_"&amp;$B802,1),"INCUMPLIDA","PROCESO"), "VERIFICAR FECHA")),"SIN VALOR AVANCE")</f>
        <v>CUMPLIDA</v>
      </c>
    </row>
    <row r="803" spans="1:19" ht="180.75">
      <c r="A803" s="282" t="s">
        <v>640</v>
      </c>
      <c r="B803" s="271" t="s">
        <v>31</v>
      </c>
      <c r="C803" s="487" t="s">
        <v>999</v>
      </c>
      <c r="D803" s="487" t="s">
        <v>537</v>
      </c>
      <c r="E803" s="482" t="s">
        <v>1081</v>
      </c>
      <c r="F803" s="488" t="s">
        <v>1001</v>
      </c>
      <c r="G803" s="482"/>
      <c r="H803" s="482" t="s">
        <v>1082</v>
      </c>
      <c r="I803" s="260" t="s">
        <v>1052</v>
      </c>
      <c r="J803" s="259" t="s">
        <v>1008</v>
      </c>
      <c r="K803" s="259" t="s">
        <v>1009</v>
      </c>
      <c r="L803" s="274">
        <v>3</v>
      </c>
      <c r="M803" s="261">
        <v>44958</v>
      </c>
      <c r="N803" s="261">
        <v>45323</v>
      </c>
      <c r="O803" s="275">
        <f t="shared" si="28"/>
        <v>52.142857142857146</v>
      </c>
      <c r="P803" s="332">
        <v>3</v>
      </c>
      <c r="Q803" s="259" t="s">
        <v>1083</v>
      </c>
      <c r="R803" s="94">
        <f t="shared" si="27"/>
        <v>1</v>
      </c>
      <c r="S803" s="277" t="str">
        <f t="array" aca="1" ref="S803" ca="1">IF(ISNUMBER(R803),IF(R803=100%,"CUMPLIDA",IF(AND(ISNUMBER(N803),ISNUMBER(INDIRECT("FECHA_"&amp;$B803,1))), IF(N803&lt;=INDIRECT("FECHA_"&amp;$B803,1),"INCUMPLIDA","PROCESO"), "VERIFICAR FECHA")),"SIN VALOR AVANCE")</f>
        <v>CUMPLIDA</v>
      </c>
    </row>
    <row r="804" spans="1:19" ht="75.75">
      <c r="A804" s="282" t="s">
        <v>640</v>
      </c>
      <c r="B804" s="271" t="s">
        <v>31</v>
      </c>
      <c r="C804" s="487"/>
      <c r="D804" s="487"/>
      <c r="E804" s="482"/>
      <c r="F804" s="488"/>
      <c r="G804" s="482"/>
      <c r="H804" s="482" t="s">
        <v>1082</v>
      </c>
      <c r="I804" s="482" t="s">
        <v>1011</v>
      </c>
      <c r="J804" s="313" t="s">
        <v>652</v>
      </c>
      <c r="K804" s="259" t="s">
        <v>653</v>
      </c>
      <c r="L804" s="274">
        <v>1</v>
      </c>
      <c r="M804" s="261">
        <v>45231</v>
      </c>
      <c r="N804" s="261">
        <v>45504</v>
      </c>
      <c r="O804" s="275">
        <f t="shared" si="28"/>
        <v>39</v>
      </c>
      <c r="P804" s="332">
        <v>1</v>
      </c>
      <c r="Q804" s="287" t="s">
        <v>747</v>
      </c>
      <c r="R804" s="94">
        <f t="shared" si="27"/>
        <v>1</v>
      </c>
      <c r="S804" s="277" t="str">
        <f t="array" aca="1" ref="S804" ca="1">IF(ISNUMBER(R804),IF(R804=100%,"CUMPLIDA",IF(AND(ISNUMBER(N804),ISNUMBER(INDIRECT("FECHA_"&amp;$B804,1))), IF(N804&lt;=INDIRECT("FECHA_"&amp;$B804,1),"INCUMPLIDA","PROCESO"), "VERIFICAR FECHA")),"SIN VALOR AVANCE")</f>
        <v>CUMPLIDA</v>
      </c>
    </row>
    <row r="805" spans="1:19" ht="210.75">
      <c r="A805" s="282" t="s">
        <v>640</v>
      </c>
      <c r="B805" s="271" t="s">
        <v>31</v>
      </c>
      <c r="C805" s="487"/>
      <c r="D805" s="487"/>
      <c r="E805" s="482"/>
      <c r="F805" s="488"/>
      <c r="G805" s="482"/>
      <c r="H805" s="482" t="s">
        <v>1082</v>
      </c>
      <c r="I805" s="482"/>
      <c r="J805" s="313" t="s">
        <v>655</v>
      </c>
      <c r="K805" s="259" t="s">
        <v>656</v>
      </c>
      <c r="L805" s="274">
        <v>1</v>
      </c>
      <c r="M805" s="261">
        <v>45231</v>
      </c>
      <c r="N805" s="261">
        <v>45504</v>
      </c>
      <c r="O805" s="275">
        <f t="shared" si="28"/>
        <v>39</v>
      </c>
      <c r="P805" s="332">
        <v>1</v>
      </c>
      <c r="Q805" s="287" t="s">
        <v>1012</v>
      </c>
      <c r="R805" s="94">
        <f t="shared" si="27"/>
        <v>1</v>
      </c>
      <c r="S805" s="277" t="str">
        <f t="array" aca="1" ref="S805" ca="1">IF(ISNUMBER(R805),IF(R805=100%,"CUMPLIDA",IF(AND(ISNUMBER(N805),ISNUMBER(INDIRECT("FECHA_"&amp;$B805,1))), IF(N805&lt;=INDIRECT("FECHA_"&amp;$B805,1),"INCUMPLIDA","PROCESO"), "VERIFICAR FECHA")),"SIN VALOR AVANCE")</f>
        <v>CUMPLIDA</v>
      </c>
    </row>
    <row r="806" spans="1:19" ht="150.75">
      <c r="A806" s="282" t="s">
        <v>640</v>
      </c>
      <c r="B806" s="271" t="s">
        <v>31</v>
      </c>
      <c r="C806" s="487"/>
      <c r="D806" s="487"/>
      <c r="E806" s="482"/>
      <c r="F806" s="488"/>
      <c r="G806" s="482"/>
      <c r="H806" s="482" t="s">
        <v>1082</v>
      </c>
      <c r="I806" s="260" t="s">
        <v>62</v>
      </c>
      <c r="J806" s="259" t="s">
        <v>63</v>
      </c>
      <c r="K806" s="259" t="s">
        <v>64</v>
      </c>
      <c r="L806" s="280">
        <v>1</v>
      </c>
      <c r="M806" s="281">
        <v>45323</v>
      </c>
      <c r="N806" s="281">
        <v>45747</v>
      </c>
      <c r="O806" s="275">
        <f t="shared" si="28"/>
        <v>60.571428571428569</v>
      </c>
      <c r="P806" s="332">
        <v>1</v>
      </c>
      <c r="Q806" s="287" t="s">
        <v>1054</v>
      </c>
      <c r="R806" s="94">
        <f t="shared" si="27"/>
        <v>1</v>
      </c>
      <c r="S806" s="277" t="str">
        <f t="array" aca="1" ref="S806" ca="1">IF(ISNUMBER(R806),IF(R806=100%,"CUMPLIDA",IF(AND(ISNUMBER(N806),ISNUMBER(INDIRECT("FECHA_"&amp;$B806,1))), IF(N806&lt;=INDIRECT("FECHA_"&amp;$B806,1),"INCUMPLIDA","PROCESO"), "VERIFICAR FECHA")),"SIN VALOR AVANCE")</f>
        <v>CUMPLIDA</v>
      </c>
    </row>
    <row r="807" spans="1:19" ht="75.75">
      <c r="A807" s="282" t="s">
        <v>640</v>
      </c>
      <c r="B807" s="271" t="s">
        <v>31</v>
      </c>
      <c r="C807" s="487"/>
      <c r="D807" s="487"/>
      <c r="E807" s="482"/>
      <c r="F807" s="488"/>
      <c r="G807" s="482"/>
      <c r="H807" s="482" t="s">
        <v>1082</v>
      </c>
      <c r="I807" s="260" t="s">
        <v>66</v>
      </c>
      <c r="J807" s="259" t="s">
        <v>66</v>
      </c>
      <c r="K807" s="259" t="s">
        <v>67</v>
      </c>
      <c r="L807" s="280">
        <v>1</v>
      </c>
      <c r="M807" s="281">
        <v>45323</v>
      </c>
      <c r="N807" s="281">
        <v>45747</v>
      </c>
      <c r="O807" s="275">
        <f t="shared" si="28"/>
        <v>60.571428571428569</v>
      </c>
      <c r="P807" s="332">
        <v>1</v>
      </c>
      <c r="Q807" s="287" t="s">
        <v>845</v>
      </c>
      <c r="R807" s="94">
        <f t="shared" si="27"/>
        <v>1</v>
      </c>
      <c r="S807" s="277" t="str">
        <f t="array" aca="1" ref="S807" ca="1">IF(ISNUMBER(R807),IF(R807=100%,"CUMPLIDA",IF(AND(ISNUMBER(N807),ISNUMBER(INDIRECT("FECHA_"&amp;$B807,1))), IF(N807&lt;=INDIRECT("FECHA_"&amp;$B807,1),"INCUMPLIDA","PROCESO"), "VERIFICAR FECHA")),"SIN VALOR AVANCE")</f>
        <v>CUMPLIDA</v>
      </c>
    </row>
    <row r="808" spans="1:19" ht="75.75">
      <c r="A808" s="282" t="s">
        <v>640</v>
      </c>
      <c r="B808" s="271" t="s">
        <v>31</v>
      </c>
      <c r="C808" s="487"/>
      <c r="D808" s="487"/>
      <c r="E808" s="482"/>
      <c r="F808" s="488"/>
      <c r="G808" s="482"/>
      <c r="H808" s="482" t="s">
        <v>1082</v>
      </c>
      <c r="I808" s="260" t="s">
        <v>166</v>
      </c>
      <c r="J808" s="259" t="s">
        <v>167</v>
      </c>
      <c r="K808" s="259" t="s">
        <v>168</v>
      </c>
      <c r="L808" s="280">
        <v>1</v>
      </c>
      <c r="M808" s="281">
        <v>45231</v>
      </c>
      <c r="N808" s="281">
        <v>45747</v>
      </c>
      <c r="O808" s="275">
        <f t="shared" si="28"/>
        <v>73.714285714285708</v>
      </c>
      <c r="P808" s="332">
        <v>1</v>
      </c>
      <c r="Q808" s="287" t="s">
        <v>845</v>
      </c>
      <c r="R808" s="94">
        <f t="shared" ref="R808:R876" si="29">P808/L808</f>
        <v>1</v>
      </c>
      <c r="S808" s="277" t="str">
        <f t="array" aca="1" ref="S808" ca="1">IF(ISNUMBER(R808),IF(R808=100%,"CUMPLIDA",IF(AND(ISNUMBER(N808),ISNUMBER(INDIRECT("FECHA_"&amp;$B808,1))), IF(N808&lt;=INDIRECT("FECHA_"&amp;$B808,1),"INCUMPLIDA","PROCESO"), "VERIFICAR FECHA")),"SIN VALOR AVANCE")</f>
        <v>CUMPLIDA</v>
      </c>
    </row>
    <row r="809" spans="1:19" ht="150.75">
      <c r="A809" s="282" t="s">
        <v>640</v>
      </c>
      <c r="B809" s="271" t="s">
        <v>31</v>
      </c>
      <c r="C809" s="487"/>
      <c r="D809" s="487"/>
      <c r="E809" s="482"/>
      <c r="F809" s="488"/>
      <c r="G809" s="482"/>
      <c r="H809" s="482" t="s">
        <v>1082</v>
      </c>
      <c r="I809" s="260" t="s">
        <v>69</v>
      </c>
      <c r="J809" s="259" t="s">
        <v>69</v>
      </c>
      <c r="K809" s="259" t="s">
        <v>176</v>
      </c>
      <c r="L809" s="280">
        <v>1</v>
      </c>
      <c r="M809" s="281">
        <v>45323</v>
      </c>
      <c r="N809" s="281">
        <v>45747</v>
      </c>
      <c r="O809" s="275">
        <f t="shared" ref="O809:O878" si="30">(N809-M809)/7</f>
        <v>60.571428571428569</v>
      </c>
      <c r="P809" s="332">
        <v>1</v>
      </c>
      <c r="Q809" s="287" t="s">
        <v>1054</v>
      </c>
      <c r="R809" s="94">
        <f t="shared" si="29"/>
        <v>1</v>
      </c>
      <c r="S809" s="277" t="str">
        <f t="array" aca="1" ref="S809" ca="1">IF(ISNUMBER(R809),IF(R809=100%,"CUMPLIDA",IF(AND(ISNUMBER(N809),ISNUMBER(INDIRECT("FECHA_"&amp;$B809,1))), IF(N809&lt;=INDIRECT("FECHA_"&amp;$B809,1),"INCUMPLIDA","PROCESO"), "VERIFICAR FECHA")),"SIN VALOR AVANCE")</f>
        <v>CUMPLIDA</v>
      </c>
    </row>
    <row r="810" spans="1:19" ht="75.75">
      <c r="A810" s="282" t="s">
        <v>640</v>
      </c>
      <c r="B810" s="271" t="s">
        <v>31</v>
      </c>
      <c r="C810" s="487"/>
      <c r="D810" s="487"/>
      <c r="E810" s="482"/>
      <c r="F810" s="488"/>
      <c r="G810" s="482"/>
      <c r="H810" s="482" t="s">
        <v>1082</v>
      </c>
      <c r="I810" s="260" t="s">
        <v>751</v>
      </c>
      <c r="J810" s="259" t="s">
        <v>751</v>
      </c>
      <c r="K810" s="259" t="s">
        <v>72</v>
      </c>
      <c r="L810" s="280">
        <v>1</v>
      </c>
      <c r="M810" s="281">
        <v>45231</v>
      </c>
      <c r="N810" s="281">
        <v>45747</v>
      </c>
      <c r="O810" s="275">
        <f t="shared" si="30"/>
        <v>73.714285714285708</v>
      </c>
      <c r="P810" s="332">
        <v>1</v>
      </c>
      <c r="Q810" s="287" t="s">
        <v>845</v>
      </c>
      <c r="R810" s="94">
        <f t="shared" si="29"/>
        <v>1</v>
      </c>
      <c r="S810" s="277" t="str">
        <f t="array" aca="1" ref="S810" ca="1">IF(ISNUMBER(R810),IF(R810=100%,"CUMPLIDA",IF(AND(ISNUMBER(N810),ISNUMBER(INDIRECT("FECHA_"&amp;$B810,1))), IF(N810&lt;=INDIRECT("FECHA_"&amp;$B810,1),"INCUMPLIDA","PROCESO"), "VERIFICAR FECHA")),"SIN VALOR AVANCE")</f>
        <v>CUMPLIDA</v>
      </c>
    </row>
    <row r="811" spans="1:19" ht="210.75">
      <c r="A811" s="282" t="s">
        <v>640</v>
      </c>
      <c r="B811" s="271" t="s">
        <v>31</v>
      </c>
      <c r="C811" s="487"/>
      <c r="D811" s="487"/>
      <c r="E811" s="482"/>
      <c r="F811" s="488"/>
      <c r="G811" s="482"/>
      <c r="H811" s="482" t="s">
        <v>1082</v>
      </c>
      <c r="I811" s="260" t="s">
        <v>752</v>
      </c>
      <c r="J811" s="259" t="s">
        <v>752</v>
      </c>
      <c r="K811" s="259" t="s">
        <v>659</v>
      </c>
      <c r="L811" s="280">
        <v>1</v>
      </c>
      <c r="M811" s="281">
        <v>45231</v>
      </c>
      <c r="N811" s="281">
        <v>45808</v>
      </c>
      <c r="O811" s="275">
        <f t="shared" si="30"/>
        <v>82.428571428571431</v>
      </c>
      <c r="P811" s="332">
        <v>1</v>
      </c>
      <c r="Q811" s="287" t="s">
        <v>1012</v>
      </c>
      <c r="R811" s="94">
        <f t="shared" si="29"/>
        <v>1</v>
      </c>
      <c r="S811" s="277" t="str">
        <f t="array" aca="1" ref="S811" ca="1">IF(ISNUMBER(R811),IF(R811=100%,"CUMPLIDA",IF(AND(ISNUMBER(N811),ISNUMBER(INDIRECT("FECHA_"&amp;$B811,1))), IF(N811&lt;=INDIRECT("FECHA_"&amp;$B811,1),"INCUMPLIDA","PROCESO"), "VERIFICAR FECHA")),"SIN VALOR AVANCE")</f>
        <v>CUMPLIDA</v>
      </c>
    </row>
    <row r="812" spans="1:19" ht="75.75">
      <c r="A812" s="282" t="s">
        <v>640</v>
      </c>
      <c r="B812" s="271" t="s">
        <v>31</v>
      </c>
      <c r="C812" s="487" t="s">
        <v>999</v>
      </c>
      <c r="D812" s="487" t="s">
        <v>537</v>
      </c>
      <c r="E812" s="482"/>
      <c r="F812" s="488"/>
      <c r="G812" s="482"/>
      <c r="H812" s="482" t="s">
        <v>1082</v>
      </c>
      <c r="I812" s="260" t="s">
        <v>75</v>
      </c>
      <c r="J812" s="259" t="s">
        <v>76</v>
      </c>
      <c r="K812" s="259" t="s">
        <v>77</v>
      </c>
      <c r="L812" s="280">
        <v>12</v>
      </c>
      <c r="M812" s="281">
        <v>46024</v>
      </c>
      <c r="N812" s="281">
        <v>47118</v>
      </c>
      <c r="O812" s="275">
        <f t="shared" si="30"/>
        <v>156.28571428571428</v>
      </c>
      <c r="P812" s="332">
        <v>0</v>
      </c>
      <c r="Q812" s="287" t="s">
        <v>845</v>
      </c>
      <c r="R812" s="94">
        <f t="shared" si="29"/>
        <v>0</v>
      </c>
      <c r="S812" s="277" t="str">
        <f t="array" aca="1" ref="S812" ca="1">IF(ISNUMBER(R812),IF(R812=100%,"CUMPLIDA",IF(AND(ISNUMBER(N812),ISNUMBER(INDIRECT("FECHA_"&amp;$B812,1))), IF(N812&lt;=INDIRECT("FECHA_"&amp;$B812,1),"INCUMPLIDA","PROCESO"), "VERIFICAR FECHA")),"SIN VALOR AVANCE")</f>
        <v>PROCESO</v>
      </c>
    </row>
    <row r="813" spans="1:19" ht="150.75">
      <c r="A813" s="282" t="s">
        <v>640</v>
      </c>
      <c r="B813" s="271" t="s">
        <v>31</v>
      </c>
      <c r="C813" s="487" t="s">
        <v>999</v>
      </c>
      <c r="D813" s="487" t="s">
        <v>537</v>
      </c>
      <c r="E813" s="482"/>
      <c r="F813" s="488"/>
      <c r="G813" s="482"/>
      <c r="H813" s="482" t="s">
        <v>1082</v>
      </c>
      <c r="I813" s="260" t="s">
        <v>79</v>
      </c>
      <c r="J813" s="259" t="s">
        <v>80</v>
      </c>
      <c r="K813" s="259" t="s">
        <v>81</v>
      </c>
      <c r="L813" s="280">
        <v>1</v>
      </c>
      <c r="M813" s="281">
        <v>46024</v>
      </c>
      <c r="N813" s="281">
        <v>47118</v>
      </c>
      <c r="O813" s="275">
        <f t="shared" si="30"/>
        <v>156.28571428571428</v>
      </c>
      <c r="P813" s="332">
        <v>0</v>
      </c>
      <c r="Q813" s="287" t="s">
        <v>1054</v>
      </c>
      <c r="R813" s="94">
        <f t="shared" si="29"/>
        <v>0</v>
      </c>
      <c r="S813" s="277" t="str">
        <f t="array" aca="1" ref="S813" ca="1">IF(ISNUMBER(R813),IF(R813=100%,"CUMPLIDA",IF(AND(ISNUMBER(N813),ISNUMBER(INDIRECT("FECHA_"&amp;$B813,1))), IF(N813&lt;=INDIRECT("FECHA_"&amp;$B813,1),"INCUMPLIDA","PROCESO"), "VERIFICAR FECHA")),"SIN VALOR AVANCE")</f>
        <v>PROCESO</v>
      </c>
    </row>
    <row r="814" spans="1:19" ht="210.75">
      <c r="A814" s="282" t="s">
        <v>640</v>
      </c>
      <c r="B814" s="271" t="s">
        <v>31</v>
      </c>
      <c r="C814" s="487" t="s">
        <v>999</v>
      </c>
      <c r="D814" s="487" t="s">
        <v>537</v>
      </c>
      <c r="E814" s="482"/>
      <c r="F814" s="488"/>
      <c r="G814" s="482"/>
      <c r="H814" s="482" t="s">
        <v>1082</v>
      </c>
      <c r="I814" s="260" t="s">
        <v>82</v>
      </c>
      <c r="J814" s="259" t="s">
        <v>83</v>
      </c>
      <c r="K814" s="259" t="s">
        <v>84</v>
      </c>
      <c r="L814" s="280">
        <v>2</v>
      </c>
      <c r="M814" s="281">
        <v>46024</v>
      </c>
      <c r="N814" s="281">
        <v>47118</v>
      </c>
      <c r="O814" s="275">
        <f t="shared" si="30"/>
        <v>156.28571428571428</v>
      </c>
      <c r="P814" s="332">
        <v>0</v>
      </c>
      <c r="Q814" s="287" t="s">
        <v>1012</v>
      </c>
      <c r="R814" s="94">
        <f t="shared" si="29"/>
        <v>0</v>
      </c>
      <c r="S814" s="277" t="str">
        <f t="array" aca="1" ref="S814" ca="1">IF(ISNUMBER(R814),IF(R814=100%,"CUMPLIDA",IF(AND(ISNUMBER(N814),ISNUMBER(INDIRECT("FECHA_"&amp;$B814,1))), IF(N814&lt;=INDIRECT("FECHA_"&amp;$B814,1),"INCUMPLIDA","PROCESO"), "VERIFICAR FECHA")),"SIN VALOR AVANCE")</f>
        <v>PROCESO</v>
      </c>
    </row>
    <row r="815" spans="1:19" ht="105.75">
      <c r="A815" s="282" t="s">
        <v>640</v>
      </c>
      <c r="B815" s="271" t="s">
        <v>31</v>
      </c>
      <c r="C815" s="487" t="s">
        <v>999</v>
      </c>
      <c r="D815" s="487" t="s">
        <v>537</v>
      </c>
      <c r="E815" s="482"/>
      <c r="F815" s="488"/>
      <c r="G815" s="482"/>
      <c r="H815" s="482" t="s">
        <v>1082</v>
      </c>
      <c r="I815" s="260" t="s">
        <v>1084</v>
      </c>
      <c r="J815" s="259" t="s">
        <v>1015</v>
      </c>
      <c r="K815" s="259" t="s">
        <v>1016</v>
      </c>
      <c r="L815" s="274">
        <v>1</v>
      </c>
      <c r="M815" s="261">
        <v>44927</v>
      </c>
      <c r="N815" s="261">
        <v>45016</v>
      </c>
      <c r="O815" s="275">
        <f t="shared" si="30"/>
        <v>12.714285714285714</v>
      </c>
      <c r="P815" s="332">
        <v>1</v>
      </c>
      <c r="Q815" s="259" t="s">
        <v>1022</v>
      </c>
      <c r="R815" s="94">
        <f t="shared" si="29"/>
        <v>1</v>
      </c>
      <c r="S815" s="277" t="str">
        <f t="array" aca="1" ref="S815" ca="1">IF(ISNUMBER(R815),IF(R815=100%,"CUMPLIDA",IF(AND(ISNUMBER(N815),ISNUMBER(INDIRECT("FECHA_"&amp;$B815,1))), IF(N815&lt;=INDIRECT("FECHA_"&amp;$B815,1),"INCUMPLIDA","PROCESO"), "VERIFICAR FECHA")),"SIN VALOR AVANCE")</f>
        <v>CUMPLIDA</v>
      </c>
    </row>
    <row r="816" spans="1:19" ht="165.75">
      <c r="A816" s="282" t="s">
        <v>640</v>
      </c>
      <c r="B816" s="271" t="s">
        <v>31</v>
      </c>
      <c r="C816" s="487" t="s">
        <v>999</v>
      </c>
      <c r="D816" s="487" t="s">
        <v>537</v>
      </c>
      <c r="E816" s="482"/>
      <c r="F816" s="488"/>
      <c r="G816" s="482"/>
      <c r="H816" s="482" t="s">
        <v>1082</v>
      </c>
      <c r="I816" s="260" t="s">
        <v>1084</v>
      </c>
      <c r="J816" s="259" t="s">
        <v>1085</v>
      </c>
      <c r="K816" s="259" t="s">
        <v>647</v>
      </c>
      <c r="L816" s="274">
        <v>1</v>
      </c>
      <c r="M816" s="261">
        <v>45017</v>
      </c>
      <c r="N816" s="261">
        <v>45138</v>
      </c>
      <c r="O816" s="275">
        <f t="shared" si="30"/>
        <v>17.285714285714285</v>
      </c>
      <c r="P816" s="332">
        <v>1</v>
      </c>
      <c r="Q816" s="259" t="s">
        <v>1086</v>
      </c>
      <c r="R816" s="94">
        <f t="shared" si="29"/>
        <v>1</v>
      </c>
      <c r="S816" s="277" t="str">
        <f t="array" aca="1" ref="S816" ca="1">IF(ISNUMBER(R816),IF(R816=100%,"CUMPLIDA",IF(AND(ISNUMBER(N816),ISNUMBER(INDIRECT("FECHA_"&amp;$B816,1))), IF(N816&lt;=INDIRECT("FECHA_"&amp;$B816,1),"INCUMPLIDA","PROCESO"), "VERIFICAR FECHA")),"SIN VALOR AVANCE")</f>
        <v>CUMPLIDA</v>
      </c>
    </row>
    <row r="817" spans="1:19" ht="105.75">
      <c r="A817" s="282" t="s">
        <v>640</v>
      </c>
      <c r="B817" s="271" t="s">
        <v>31</v>
      </c>
      <c r="C817" s="487" t="s">
        <v>999</v>
      </c>
      <c r="D817" s="487" t="s">
        <v>537</v>
      </c>
      <c r="E817" s="482"/>
      <c r="F817" s="488"/>
      <c r="G817" s="482"/>
      <c r="H817" s="482" t="s">
        <v>1082</v>
      </c>
      <c r="I817" s="260" t="s">
        <v>1030</v>
      </c>
      <c r="J817" s="259" t="s">
        <v>1031</v>
      </c>
      <c r="K817" s="259" t="s">
        <v>647</v>
      </c>
      <c r="L817" s="274">
        <v>12</v>
      </c>
      <c r="M817" s="261">
        <v>44958</v>
      </c>
      <c r="N817" s="261">
        <v>45323</v>
      </c>
      <c r="O817" s="275">
        <f t="shared" si="30"/>
        <v>52.142857142857146</v>
      </c>
      <c r="P817" s="332">
        <v>12</v>
      </c>
      <c r="Q817" s="259" t="s">
        <v>1087</v>
      </c>
      <c r="R817" s="94">
        <f t="shared" si="29"/>
        <v>1</v>
      </c>
      <c r="S817" s="277" t="str">
        <f t="array" aca="1" ref="S817" ca="1">IF(ISNUMBER(R817),IF(R817=100%,"CUMPLIDA",IF(AND(ISNUMBER(N817),ISNUMBER(INDIRECT("FECHA_"&amp;$B817,1))), IF(N817&lt;=INDIRECT("FECHA_"&amp;$B817,1),"INCUMPLIDA","PROCESO"), "VERIFICAR FECHA")),"SIN VALOR AVANCE")</f>
        <v>CUMPLIDA</v>
      </c>
    </row>
    <row r="818" spans="1:19" ht="180.75">
      <c r="A818" s="282" t="s">
        <v>640</v>
      </c>
      <c r="B818" s="271" t="s">
        <v>31</v>
      </c>
      <c r="C818" s="487" t="s">
        <v>999</v>
      </c>
      <c r="D818" s="487" t="s">
        <v>537</v>
      </c>
      <c r="E818" s="482" t="s">
        <v>1088</v>
      </c>
      <c r="F818" s="488" t="s">
        <v>352</v>
      </c>
      <c r="G818" s="482"/>
      <c r="H818" s="482" t="s">
        <v>1089</v>
      </c>
      <c r="I818" s="260" t="s">
        <v>1052</v>
      </c>
      <c r="J818" s="259" t="s">
        <v>1008</v>
      </c>
      <c r="K818" s="259" t="s">
        <v>1009</v>
      </c>
      <c r="L818" s="274">
        <v>3</v>
      </c>
      <c r="M818" s="261">
        <v>44958</v>
      </c>
      <c r="N818" s="261">
        <v>45323</v>
      </c>
      <c r="O818" s="275">
        <f t="shared" si="30"/>
        <v>52.142857142857146</v>
      </c>
      <c r="P818" s="332">
        <v>3</v>
      </c>
      <c r="Q818" s="259" t="s">
        <v>1083</v>
      </c>
      <c r="R818" s="94">
        <f t="shared" si="29"/>
        <v>1</v>
      </c>
      <c r="S818" s="277" t="str">
        <f t="array" aca="1" ref="S818" ca="1">IF(ISNUMBER(R818),IF(R818=100%,"CUMPLIDA",IF(AND(ISNUMBER(N818),ISNUMBER(INDIRECT("FECHA_"&amp;$B818,1))), IF(N818&lt;=INDIRECT("FECHA_"&amp;$B818,1),"INCUMPLIDA","PROCESO"), "VERIFICAR FECHA")),"SIN VALOR AVANCE")</f>
        <v>CUMPLIDA</v>
      </c>
    </row>
    <row r="819" spans="1:19" ht="75.75">
      <c r="A819" s="282" t="s">
        <v>640</v>
      </c>
      <c r="B819" s="271" t="s">
        <v>31</v>
      </c>
      <c r="C819" s="487"/>
      <c r="D819" s="487"/>
      <c r="E819" s="482"/>
      <c r="F819" s="488"/>
      <c r="G819" s="482"/>
      <c r="H819" s="482" t="s">
        <v>1089</v>
      </c>
      <c r="I819" s="482" t="s">
        <v>1011</v>
      </c>
      <c r="J819" s="313" t="s">
        <v>652</v>
      </c>
      <c r="K819" s="259" t="s">
        <v>653</v>
      </c>
      <c r="L819" s="274">
        <v>1</v>
      </c>
      <c r="M819" s="261">
        <v>45231</v>
      </c>
      <c r="N819" s="261">
        <v>45504</v>
      </c>
      <c r="O819" s="275">
        <f t="shared" si="30"/>
        <v>39</v>
      </c>
      <c r="P819" s="332">
        <v>1</v>
      </c>
      <c r="Q819" s="287" t="s">
        <v>747</v>
      </c>
      <c r="R819" s="94">
        <f t="shared" si="29"/>
        <v>1</v>
      </c>
      <c r="S819" s="277" t="str">
        <f t="array" aca="1" ref="S819" ca="1">IF(ISNUMBER(R819),IF(R819=100%,"CUMPLIDA",IF(AND(ISNUMBER(N819),ISNUMBER(INDIRECT("FECHA_"&amp;$B819,1))), IF(N819&lt;=INDIRECT("FECHA_"&amp;$B819,1),"INCUMPLIDA","PROCESO"), "VERIFICAR FECHA")),"SIN VALOR AVANCE")</f>
        <v>CUMPLIDA</v>
      </c>
    </row>
    <row r="820" spans="1:19" ht="210.75">
      <c r="A820" s="282" t="s">
        <v>640</v>
      </c>
      <c r="B820" s="271" t="s">
        <v>31</v>
      </c>
      <c r="C820" s="487"/>
      <c r="D820" s="487"/>
      <c r="E820" s="482"/>
      <c r="F820" s="488"/>
      <c r="G820" s="482"/>
      <c r="H820" s="482" t="s">
        <v>1089</v>
      </c>
      <c r="I820" s="482"/>
      <c r="J820" s="313" t="s">
        <v>655</v>
      </c>
      <c r="K820" s="259" t="s">
        <v>656</v>
      </c>
      <c r="L820" s="274">
        <v>1</v>
      </c>
      <c r="M820" s="261">
        <v>45231</v>
      </c>
      <c r="N820" s="261">
        <v>45504</v>
      </c>
      <c r="O820" s="275">
        <f t="shared" si="30"/>
        <v>39</v>
      </c>
      <c r="P820" s="332">
        <v>1</v>
      </c>
      <c r="Q820" s="287" t="s">
        <v>1012</v>
      </c>
      <c r="R820" s="94">
        <f t="shared" si="29"/>
        <v>1</v>
      </c>
      <c r="S820" s="277" t="str">
        <f t="array" aca="1" ref="S820" ca="1">IF(ISNUMBER(R820),IF(R820=100%,"CUMPLIDA",IF(AND(ISNUMBER(N820),ISNUMBER(INDIRECT("FECHA_"&amp;$B820,1))), IF(N820&lt;=INDIRECT("FECHA_"&amp;$B820,1),"INCUMPLIDA","PROCESO"), "VERIFICAR FECHA")),"SIN VALOR AVANCE")</f>
        <v>CUMPLIDA</v>
      </c>
    </row>
    <row r="821" spans="1:19" ht="135.75">
      <c r="A821" s="282" t="s">
        <v>640</v>
      </c>
      <c r="B821" s="271" t="s">
        <v>31</v>
      </c>
      <c r="C821" s="487"/>
      <c r="D821" s="487"/>
      <c r="E821" s="482"/>
      <c r="F821" s="488"/>
      <c r="G821" s="482"/>
      <c r="H821" s="482" t="s">
        <v>1089</v>
      </c>
      <c r="I821" s="260" t="s">
        <v>62</v>
      </c>
      <c r="J821" s="259" t="s">
        <v>63</v>
      </c>
      <c r="K821" s="259" t="s">
        <v>64</v>
      </c>
      <c r="L821" s="280">
        <v>1</v>
      </c>
      <c r="M821" s="281">
        <v>45323</v>
      </c>
      <c r="N821" s="281">
        <v>45747</v>
      </c>
      <c r="O821" s="275">
        <f t="shared" si="30"/>
        <v>60.571428571428569</v>
      </c>
      <c r="P821" s="332">
        <v>1</v>
      </c>
      <c r="Q821" s="287" t="s">
        <v>1013</v>
      </c>
      <c r="R821" s="94">
        <f t="shared" si="29"/>
        <v>1</v>
      </c>
      <c r="S821" s="277" t="str">
        <f t="array" aca="1" ref="S821" ca="1">IF(ISNUMBER(R821),IF(R821=100%,"CUMPLIDA",IF(AND(ISNUMBER(N821),ISNUMBER(INDIRECT("FECHA_"&amp;$B821,1))), IF(N821&lt;=INDIRECT("FECHA_"&amp;$B821,1),"INCUMPLIDA","PROCESO"), "VERIFICAR FECHA")),"SIN VALOR AVANCE")</f>
        <v>CUMPLIDA</v>
      </c>
    </row>
    <row r="822" spans="1:19" ht="75.75">
      <c r="A822" s="282" t="s">
        <v>640</v>
      </c>
      <c r="B822" s="271" t="s">
        <v>31</v>
      </c>
      <c r="C822" s="487"/>
      <c r="D822" s="487"/>
      <c r="E822" s="482"/>
      <c r="F822" s="488"/>
      <c r="G822" s="482"/>
      <c r="H822" s="482" t="s">
        <v>1089</v>
      </c>
      <c r="I822" s="260" t="s">
        <v>66</v>
      </c>
      <c r="J822" s="259" t="s">
        <v>66</v>
      </c>
      <c r="K822" s="259" t="s">
        <v>67</v>
      </c>
      <c r="L822" s="280">
        <v>1</v>
      </c>
      <c r="M822" s="281">
        <v>45323</v>
      </c>
      <c r="N822" s="281">
        <v>45747</v>
      </c>
      <c r="O822" s="275">
        <f t="shared" si="30"/>
        <v>60.571428571428569</v>
      </c>
      <c r="P822" s="332">
        <v>1</v>
      </c>
      <c r="Q822" s="287" t="s">
        <v>1090</v>
      </c>
      <c r="R822" s="94">
        <f t="shared" si="29"/>
        <v>1</v>
      </c>
      <c r="S822" s="277" t="str">
        <f t="array" aca="1" ref="S822" ca="1">IF(ISNUMBER(R822),IF(R822=100%,"CUMPLIDA",IF(AND(ISNUMBER(N822),ISNUMBER(INDIRECT("FECHA_"&amp;$B822,1))), IF(N822&lt;=INDIRECT("FECHA_"&amp;$B822,1),"INCUMPLIDA","PROCESO"), "VERIFICAR FECHA")),"SIN VALOR AVANCE")</f>
        <v>CUMPLIDA</v>
      </c>
    </row>
    <row r="823" spans="1:19" ht="75.75">
      <c r="A823" s="282" t="s">
        <v>640</v>
      </c>
      <c r="B823" s="271" t="s">
        <v>31</v>
      </c>
      <c r="C823" s="487"/>
      <c r="D823" s="487"/>
      <c r="E823" s="482"/>
      <c r="F823" s="488"/>
      <c r="G823" s="482"/>
      <c r="H823" s="482" t="s">
        <v>1089</v>
      </c>
      <c r="I823" s="260" t="s">
        <v>166</v>
      </c>
      <c r="J823" s="259" t="s">
        <v>167</v>
      </c>
      <c r="K823" s="259" t="s">
        <v>168</v>
      </c>
      <c r="L823" s="280">
        <v>1</v>
      </c>
      <c r="M823" s="281">
        <v>45231</v>
      </c>
      <c r="N823" s="281">
        <v>45747</v>
      </c>
      <c r="O823" s="275">
        <f t="shared" si="30"/>
        <v>73.714285714285708</v>
      </c>
      <c r="P823" s="332">
        <v>1</v>
      </c>
      <c r="Q823" s="287" t="s">
        <v>1090</v>
      </c>
      <c r="R823" s="94">
        <f t="shared" si="29"/>
        <v>1</v>
      </c>
      <c r="S823" s="277" t="str">
        <f t="array" aca="1" ref="S823" ca="1">IF(ISNUMBER(R823),IF(R823=100%,"CUMPLIDA",IF(AND(ISNUMBER(N823),ISNUMBER(INDIRECT("FECHA_"&amp;$B823,1))), IF(N823&lt;=INDIRECT("FECHA_"&amp;$B823,1),"INCUMPLIDA","PROCESO"), "VERIFICAR FECHA")),"SIN VALOR AVANCE")</f>
        <v>CUMPLIDA</v>
      </c>
    </row>
    <row r="824" spans="1:19" ht="135.75">
      <c r="A824" s="282" t="s">
        <v>640</v>
      </c>
      <c r="B824" s="271" t="s">
        <v>31</v>
      </c>
      <c r="C824" s="487"/>
      <c r="D824" s="487"/>
      <c r="E824" s="482"/>
      <c r="F824" s="488"/>
      <c r="G824" s="482"/>
      <c r="H824" s="482" t="s">
        <v>1089</v>
      </c>
      <c r="I824" s="260" t="s">
        <v>69</v>
      </c>
      <c r="J824" s="259" t="s">
        <v>69</v>
      </c>
      <c r="K824" s="259" t="s">
        <v>176</v>
      </c>
      <c r="L824" s="280">
        <v>1</v>
      </c>
      <c r="M824" s="281">
        <v>45323</v>
      </c>
      <c r="N824" s="281">
        <v>45747</v>
      </c>
      <c r="O824" s="275">
        <f t="shared" si="30"/>
        <v>60.571428571428569</v>
      </c>
      <c r="P824" s="332">
        <v>1</v>
      </c>
      <c r="Q824" s="287" t="s">
        <v>1013</v>
      </c>
      <c r="R824" s="94">
        <f t="shared" si="29"/>
        <v>1</v>
      </c>
      <c r="S824" s="277" t="str">
        <f t="array" aca="1" ref="S824" ca="1">IF(ISNUMBER(R824),IF(R824=100%,"CUMPLIDA",IF(AND(ISNUMBER(N824),ISNUMBER(INDIRECT("FECHA_"&amp;$B824,1))), IF(N824&lt;=INDIRECT("FECHA_"&amp;$B824,1),"INCUMPLIDA","PROCESO"), "VERIFICAR FECHA")),"SIN VALOR AVANCE")</f>
        <v>CUMPLIDA</v>
      </c>
    </row>
    <row r="825" spans="1:19" ht="75.75">
      <c r="A825" s="282" t="s">
        <v>640</v>
      </c>
      <c r="B825" s="271" t="s">
        <v>31</v>
      </c>
      <c r="C825" s="487"/>
      <c r="D825" s="487"/>
      <c r="E825" s="482"/>
      <c r="F825" s="488"/>
      <c r="G825" s="482"/>
      <c r="H825" s="482" t="s">
        <v>1089</v>
      </c>
      <c r="I825" s="260" t="s">
        <v>751</v>
      </c>
      <c r="J825" s="259" t="s">
        <v>751</v>
      </c>
      <c r="K825" s="259" t="s">
        <v>72</v>
      </c>
      <c r="L825" s="280">
        <v>1</v>
      </c>
      <c r="M825" s="281">
        <v>45231</v>
      </c>
      <c r="N825" s="281">
        <v>45747</v>
      </c>
      <c r="O825" s="275">
        <f t="shared" si="30"/>
        <v>73.714285714285708</v>
      </c>
      <c r="P825" s="332">
        <v>1</v>
      </c>
      <c r="Q825" s="287" t="s">
        <v>1090</v>
      </c>
      <c r="R825" s="94">
        <f t="shared" si="29"/>
        <v>1</v>
      </c>
      <c r="S825" s="277" t="str">
        <f t="array" aca="1" ref="S825" ca="1">IF(ISNUMBER(R825),IF(R825=100%,"CUMPLIDA",IF(AND(ISNUMBER(N825),ISNUMBER(INDIRECT("FECHA_"&amp;$B825,1))), IF(N825&lt;=INDIRECT("FECHA_"&amp;$B825,1),"INCUMPLIDA","PROCESO"), "VERIFICAR FECHA")),"SIN VALOR AVANCE")</f>
        <v>CUMPLIDA</v>
      </c>
    </row>
    <row r="826" spans="1:19" ht="210.75">
      <c r="A826" s="282" t="s">
        <v>640</v>
      </c>
      <c r="B826" s="271" t="s">
        <v>31</v>
      </c>
      <c r="C826" s="487"/>
      <c r="D826" s="487"/>
      <c r="E826" s="482"/>
      <c r="F826" s="488"/>
      <c r="G826" s="482"/>
      <c r="H826" s="482" t="s">
        <v>1089</v>
      </c>
      <c r="I826" s="260" t="s">
        <v>752</v>
      </c>
      <c r="J826" s="259" t="s">
        <v>752</v>
      </c>
      <c r="K826" s="259" t="s">
        <v>659</v>
      </c>
      <c r="L826" s="280">
        <v>1</v>
      </c>
      <c r="M826" s="281">
        <v>45231</v>
      </c>
      <c r="N826" s="281">
        <v>45808</v>
      </c>
      <c r="O826" s="275">
        <f t="shared" si="30"/>
        <v>82.428571428571431</v>
      </c>
      <c r="P826" s="332">
        <v>1</v>
      </c>
      <c r="Q826" s="287" t="s">
        <v>1012</v>
      </c>
      <c r="R826" s="94">
        <f t="shared" si="29"/>
        <v>1</v>
      </c>
      <c r="S826" s="277" t="str">
        <f t="array" aca="1" ref="S826" ca="1">IF(ISNUMBER(R826),IF(R826=100%,"CUMPLIDA",IF(AND(ISNUMBER(N826),ISNUMBER(INDIRECT("FECHA_"&amp;$B826,1))), IF(N826&lt;=INDIRECT("FECHA_"&amp;$B826,1),"INCUMPLIDA","PROCESO"), "VERIFICAR FECHA")),"SIN VALOR AVANCE")</f>
        <v>CUMPLIDA</v>
      </c>
    </row>
    <row r="827" spans="1:19" ht="75.75">
      <c r="A827" s="282" t="s">
        <v>640</v>
      </c>
      <c r="B827" s="271" t="s">
        <v>31</v>
      </c>
      <c r="C827" s="487" t="s">
        <v>999</v>
      </c>
      <c r="D827" s="487" t="s">
        <v>537</v>
      </c>
      <c r="E827" s="482"/>
      <c r="F827" s="488"/>
      <c r="G827" s="482"/>
      <c r="H827" s="482" t="s">
        <v>1089</v>
      </c>
      <c r="I827" s="260" t="s">
        <v>75</v>
      </c>
      <c r="J827" s="259" t="s">
        <v>76</v>
      </c>
      <c r="K827" s="259" t="s">
        <v>77</v>
      </c>
      <c r="L827" s="280">
        <v>12</v>
      </c>
      <c r="M827" s="281">
        <v>46024</v>
      </c>
      <c r="N827" s="281">
        <v>47118</v>
      </c>
      <c r="O827" s="275">
        <f t="shared" si="30"/>
        <v>156.28571428571428</v>
      </c>
      <c r="P827" s="332">
        <v>0</v>
      </c>
      <c r="Q827" s="287" t="s">
        <v>1090</v>
      </c>
      <c r="R827" s="94">
        <f t="shared" si="29"/>
        <v>0</v>
      </c>
      <c r="S827" s="277" t="str">
        <f t="array" aca="1" ref="S827" ca="1">IF(ISNUMBER(R827),IF(R827=100%,"CUMPLIDA",IF(AND(ISNUMBER(N827),ISNUMBER(INDIRECT("FECHA_"&amp;$B827,1))), IF(N827&lt;=INDIRECT("FECHA_"&amp;$B827,1),"INCUMPLIDA","PROCESO"), "VERIFICAR FECHA")),"SIN VALOR AVANCE")</f>
        <v>PROCESO</v>
      </c>
    </row>
    <row r="828" spans="1:19" ht="135.75">
      <c r="A828" s="282" t="s">
        <v>640</v>
      </c>
      <c r="B828" s="271" t="s">
        <v>31</v>
      </c>
      <c r="C828" s="487" t="s">
        <v>999</v>
      </c>
      <c r="D828" s="487" t="s">
        <v>537</v>
      </c>
      <c r="E828" s="482"/>
      <c r="F828" s="488"/>
      <c r="G828" s="482"/>
      <c r="H828" s="482" t="s">
        <v>1089</v>
      </c>
      <c r="I828" s="260" t="s">
        <v>79</v>
      </c>
      <c r="J828" s="259" t="s">
        <v>80</v>
      </c>
      <c r="K828" s="259" t="s">
        <v>81</v>
      </c>
      <c r="L828" s="280">
        <v>1</v>
      </c>
      <c r="M828" s="281">
        <v>46024</v>
      </c>
      <c r="N828" s="281">
        <v>47118</v>
      </c>
      <c r="O828" s="275">
        <f t="shared" si="30"/>
        <v>156.28571428571428</v>
      </c>
      <c r="P828" s="332">
        <v>0</v>
      </c>
      <c r="Q828" s="287" t="s">
        <v>1013</v>
      </c>
      <c r="R828" s="94">
        <f t="shared" si="29"/>
        <v>0</v>
      </c>
      <c r="S828" s="277" t="str">
        <f t="array" aca="1" ref="S828" ca="1">IF(ISNUMBER(R828),IF(R828=100%,"CUMPLIDA",IF(AND(ISNUMBER(N828),ISNUMBER(INDIRECT("FECHA_"&amp;$B828,1))), IF(N828&lt;=INDIRECT("FECHA_"&amp;$B828,1),"INCUMPLIDA","PROCESO"), "VERIFICAR FECHA")),"SIN VALOR AVANCE")</f>
        <v>PROCESO</v>
      </c>
    </row>
    <row r="829" spans="1:19" ht="210.75">
      <c r="A829" s="282" t="s">
        <v>640</v>
      </c>
      <c r="B829" s="271" t="s">
        <v>31</v>
      </c>
      <c r="C829" s="487" t="s">
        <v>999</v>
      </c>
      <c r="D829" s="487" t="s">
        <v>537</v>
      </c>
      <c r="E829" s="482"/>
      <c r="F829" s="488"/>
      <c r="G829" s="482"/>
      <c r="H829" s="482" t="s">
        <v>1089</v>
      </c>
      <c r="I829" s="260" t="s">
        <v>82</v>
      </c>
      <c r="J829" s="259" t="s">
        <v>83</v>
      </c>
      <c r="K829" s="259" t="s">
        <v>84</v>
      </c>
      <c r="L829" s="280">
        <v>2</v>
      </c>
      <c r="M829" s="281">
        <v>46024</v>
      </c>
      <c r="N829" s="281">
        <v>47118</v>
      </c>
      <c r="O829" s="275">
        <f t="shared" si="30"/>
        <v>156.28571428571428</v>
      </c>
      <c r="P829" s="332">
        <v>0</v>
      </c>
      <c r="Q829" s="287" t="s">
        <v>1012</v>
      </c>
      <c r="R829" s="94">
        <f t="shared" si="29"/>
        <v>0</v>
      </c>
      <c r="S829" s="277" t="str">
        <f t="array" aca="1" ref="S829" ca="1">IF(ISNUMBER(R829),IF(R829=100%,"CUMPLIDA",IF(AND(ISNUMBER(N829),ISNUMBER(INDIRECT("FECHA_"&amp;$B829,1))), IF(N829&lt;=INDIRECT("FECHA_"&amp;$B829,1),"INCUMPLIDA","PROCESO"), "VERIFICAR FECHA")),"SIN VALOR AVANCE")</f>
        <v>PROCESO</v>
      </c>
    </row>
    <row r="830" spans="1:19" ht="90.75">
      <c r="A830" s="282" t="s">
        <v>640</v>
      </c>
      <c r="B830" s="271" t="s">
        <v>31</v>
      </c>
      <c r="C830" s="487" t="s">
        <v>999</v>
      </c>
      <c r="D830" s="487" t="s">
        <v>537</v>
      </c>
      <c r="E830" s="482"/>
      <c r="F830" s="488"/>
      <c r="G830" s="482"/>
      <c r="H830" s="482" t="s">
        <v>1089</v>
      </c>
      <c r="I830" s="260" t="s">
        <v>1084</v>
      </c>
      <c r="J830" s="259" t="s">
        <v>1015</v>
      </c>
      <c r="K830" s="259" t="s">
        <v>1016</v>
      </c>
      <c r="L830" s="274">
        <v>1</v>
      </c>
      <c r="M830" s="261">
        <v>44927</v>
      </c>
      <c r="N830" s="261">
        <v>45016</v>
      </c>
      <c r="O830" s="275">
        <f t="shared" si="30"/>
        <v>12.714285714285714</v>
      </c>
      <c r="P830" s="332">
        <v>1</v>
      </c>
      <c r="Q830" s="259" t="s">
        <v>1091</v>
      </c>
      <c r="R830" s="94">
        <f t="shared" si="29"/>
        <v>1</v>
      </c>
      <c r="S830" s="277" t="str">
        <f t="array" aca="1" ref="S830" ca="1">IF(ISNUMBER(R830),IF(R830=100%,"CUMPLIDA",IF(AND(ISNUMBER(N830),ISNUMBER(INDIRECT("FECHA_"&amp;$B830,1))), IF(N830&lt;=INDIRECT("FECHA_"&amp;$B830,1),"INCUMPLIDA","PROCESO"), "VERIFICAR FECHA")),"SIN VALOR AVANCE")</f>
        <v>CUMPLIDA</v>
      </c>
    </row>
    <row r="831" spans="1:19" ht="165.75">
      <c r="A831" s="282" t="s">
        <v>640</v>
      </c>
      <c r="B831" s="271" t="s">
        <v>31</v>
      </c>
      <c r="C831" s="487" t="s">
        <v>999</v>
      </c>
      <c r="D831" s="487" t="s">
        <v>537</v>
      </c>
      <c r="E831" s="482"/>
      <c r="F831" s="488"/>
      <c r="G831" s="482"/>
      <c r="H831" s="482" t="s">
        <v>1089</v>
      </c>
      <c r="I831" s="260" t="s">
        <v>1084</v>
      </c>
      <c r="J831" s="259" t="s">
        <v>1085</v>
      </c>
      <c r="K831" s="259" t="s">
        <v>647</v>
      </c>
      <c r="L831" s="274">
        <v>1</v>
      </c>
      <c r="M831" s="261">
        <v>45017</v>
      </c>
      <c r="N831" s="261">
        <v>45138</v>
      </c>
      <c r="O831" s="275">
        <f t="shared" si="30"/>
        <v>17.285714285714285</v>
      </c>
      <c r="P831" s="332">
        <v>1</v>
      </c>
      <c r="Q831" s="259" t="s">
        <v>1092</v>
      </c>
      <c r="R831" s="94">
        <f t="shared" si="29"/>
        <v>1</v>
      </c>
      <c r="S831" s="277" t="str">
        <f t="array" aca="1" ref="S831" ca="1">IF(ISNUMBER(R831),IF(R831=100%,"CUMPLIDA",IF(AND(ISNUMBER(N831),ISNUMBER(INDIRECT("FECHA_"&amp;$B831,1))), IF(N831&lt;=INDIRECT("FECHA_"&amp;$B831,1),"INCUMPLIDA","PROCESO"), "VERIFICAR FECHA")),"SIN VALOR AVANCE")</f>
        <v>CUMPLIDA</v>
      </c>
    </row>
    <row r="832" spans="1:19" ht="105.75">
      <c r="A832" s="282" t="s">
        <v>640</v>
      </c>
      <c r="B832" s="271" t="s">
        <v>31</v>
      </c>
      <c r="C832" s="487" t="s">
        <v>999</v>
      </c>
      <c r="D832" s="487" t="s">
        <v>537</v>
      </c>
      <c r="E832" s="482"/>
      <c r="F832" s="488"/>
      <c r="G832" s="482"/>
      <c r="H832" s="482" t="s">
        <v>1089</v>
      </c>
      <c r="I832" s="260" t="s">
        <v>1030</v>
      </c>
      <c r="J832" s="259" t="s">
        <v>1031</v>
      </c>
      <c r="K832" s="259" t="s">
        <v>1093</v>
      </c>
      <c r="L832" s="274">
        <v>12</v>
      </c>
      <c r="M832" s="261">
        <v>44958</v>
      </c>
      <c r="N832" s="261">
        <v>45323</v>
      </c>
      <c r="O832" s="275">
        <f t="shared" si="30"/>
        <v>52.142857142857146</v>
      </c>
      <c r="P832" s="332">
        <v>12</v>
      </c>
      <c r="Q832" s="259" t="s">
        <v>1094</v>
      </c>
      <c r="R832" s="94">
        <f t="shared" si="29"/>
        <v>1</v>
      </c>
      <c r="S832" s="277" t="str">
        <f t="array" aca="1" ref="S832" ca="1">IF(ISNUMBER(R832),IF(R832=100%,"CUMPLIDA",IF(AND(ISNUMBER(N832),ISNUMBER(INDIRECT("FECHA_"&amp;$B832,1))), IF(N832&lt;=INDIRECT("FECHA_"&amp;$B832,1),"INCUMPLIDA","PROCESO"), "VERIFICAR FECHA")),"SIN VALOR AVANCE")</f>
        <v>CUMPLIDA</v>
      </c>
    </row>
    <row r="833" spans="1:19" ht="120">
      <c r="A833" s="282" t="s">
        <v>640</v>
      </c>
      <c r="B833" s="271" t="s">
        <v>31</v>
      </c>
      <c r="C833" s="510" t="s">
        <v>999</v>
      </c>
      <c r="D833" s="510" t="s">
        <v>537</v>
      </c>
      <c r="E833" s="498" t="s">
        <v>1095</v>
      </c>
      <c r="F833" s="510" t="s">
        <v>352</v>
      </c>
      <c r="G833" s="498"/>
      <c r="H833" s="498" t="s">
        <v>1096</v>
      </c>
      <c r="I833" s="482" t="s">
        <v>1097</v>
      </c>
      <c r="J833" s="259" t="s">
        <v>1098</v>
      </c>
      <c r="K833" s="259" t="s">
        <v>1099</v>
      </c>
      <c r="L833" s="274">
        <v>4</v>
      </c>
      <c r="M833" s="261">
        <v>46235</v>
      </c>
      <c r="N833" s="261">
        <v>46599</v>
      </c>
      <c r="O833" s="275">
        <f t="shared" si="30"/>
        <v>52</v>
      </c>
      <c r="P833" s="332">
        <v>0</v>
      </c>
      <c r="Q833" s="259" t="s">
        <v>1100</v>
      </c>
      <c r="R833" s="94">
        <f t="shared" si="29"/>
        <v>0</v>
      </c>
      <c r="S833" s="277" t="str">
        <f t="array" aca="1" ref="S833" ca="1">IF(ISNUMBER(R833),IF(R833=100%,"CUMPLIDA",IF(AND(ISNUMBER(N833),ISNUMBER(INDIRECT("FECHA_"&amp;$B833,1))), IF(N833&lt;=INDIRECT("FECHA_"&amp;$B833,1),"INCUMPLIDA","PROCESO"), "VERIFICAR FECHA")),"SIN VALOR AVANCE")</f>
        <v>PROCESO</v>
      </c>
    </row>
    <row r="834" spans="1:19" ht="165">
      <c r="A834" s="282" t="s">
        <v>640</v>
      </c>
      <c r="B834" s="271" t="s">
        <v>31</v>
      </c>
      <c r="C834" s="511"/>
      <c r="D834" s="511"/>
      <c r="E834" s="499"/>
      <c r="F834" s="511"/>
      <c r="G834" s="499"/>
      <c r="H834" s="499"/>
      <c r="I834" s="482"/>
      <c r="J834" s="259" t="s">
        <v>1101</v>
      </c>
      <c r="K834" s="259" t="s">
        <v>1102</v>
      </c>
      <c r="L834" s="274">
        <v>4</v>
      </c>
      <c r="M834" s="261">
        <v>46266</v>
      </c>
      <c r="N834" s="261">
        <v>46630</v>
      </c>
      <c r="O834" s="275">
        <f t="shared" si="30"/>
        <v>52</v>
      </c>
      <c r="P834" s="332">
        <v>0</v>
      </c>
      <c r="Q834" s="259" t="s">
        <v>1100</v>
      </c>
      <c r="R834" s="94">
        <f t="shared" si="29"/>
        <v>0</v>
      </c>
      <c r="S834" s="277" t="str">
        <f t="array" aca="1" ref="S834" ca="1">IF(ISNUMBER(R834),IF(R834=100%,"CUMPLIDA",IF(AND(ISNUMBER(N834),ISNUMBER(INDIRECT("FECHA_"&amp;$B834,1))), IF(N834&lt;=INDIRECT("FECHA_"&amp;$B834,1),"INCUMPLIDA","PROCESO"), "VERIFICAR FECHA")),"SIN VALOR AVANCE")</f>
        <v>PROCESO</v>
      </c>
    </row>
    <row r="835" spans="1:19" ht="75.75">
      <c r="A835" s="282" t="s">
        <v>640</v>
      </c>
      <c r="B835" s="271" t="s">
        <v>31</v>
      </c>
      <c r="C835" s="511"/>
      <c r="D835" s="511"/>
      <c r="E835" s="499"/>
      <c r="F835" s="511"/>
      <c r="G835" s="499"/>
      <c r="H835" s="499"/>
      <c r="I835" s="482"/>
      <c r="J835" s="259" t="s">
        <v>1103</v>
      </c>
      <c r="K835" s="259" t="s">
        <v>1104</v>
      </c>
      <c r="L835" s="274">
        <v>4</v>
      </c>
      <c r="M835" s="261">
        <v>46266</v>
      </c>
      <c r="N835" s="261">
        <v>46630</v>
      </c>
      <c r="O835" s="275">
        <f t="shared" si="30"/>
        <v>52</v>
      </c>
      <c r="P835" s="332">
        <v>0</v>
      </c>
      <c r="Q835" s="259" t="s">
        <v>1105</v>
      </c>
      <c r="R835" s="94">
        <f t="shared" si="29"/>
        <v>0</v>
      </c>
      <c r="S835" s="277" t="str">
        <f t="array" aca="1" ref="S835" ca="1">IF(ISNUMBER(R835),IF(R835=100%,"CUMPLIDA",IF(AND(ISNUMBER(N835),ISNUMBER(INDIRECT("FECHA_"&amp;$B835,1))), IF(N835&lt;=INDIRECT("FECHA_"&amp;$B835,1),"INCUMPLIDA","PROCESO"), "VERIFICAR FECHA")),"SIN VALOR AVANCE")</f>
        <v>PROCESO</v>
      </c>
    </row>
    <row r="836" spans="1:19" ht="135">
      <c r="A836" s="282" t="s">
        <v>640</v>
      </c>
      <c r="B836" s="271" t="s">
        <v>31</v>
      </c>
      <c r="C836" s="511"/>
      <c r="D836" s="511"/>
      <c r="E836" s="499"/>
      <c r="F836" s="511"/>
      <c r="G836" s="499"/>
      <c r="H836" s="499"/>
      <c r="I836" s="482" t="s">
        <v>1106</v>
      </c>
      <c r="J836" s="259" t="s">
        <v>1107</v>
      </c>
      <c r="K836" s="259" t="s">
        <v>1108</v>
      </c>
      <c r="L836" s="274">
        <v>4</v>
      </c>
      <c r="M836" s="261">
        <v>46235</v>
      </c>
      <c r="N836" s="261">
        <v>46599</v>
      </c>
      <c r="O836" s="275">
        <f t="shared" si="30"/>
        <v>52</v>
      </c>
      <c r="P836" s="332">
        <v>0</v>
      </c>
      <c r="Q836" s="259" t="s">
        <v>1109</v>
      </c>
      <c r="R836" s="94">
        <f t="shared" si="29"/>
        <v>0</v>
      </c>
      <c r="S836" s="277" t="str">
        <f t="array" aca="1" ref="S836" ca="1">IF(ISNUMBER(R836),IF(R836=100%,"CUMPLIDA",IF(AND(ISNUMBER(N836),ISNUMBER(INDIRECT("FECHA_"&amp;$B836,1))), IF(N836&lt;=INDIRECT("FECHA_"&amp;$B836,1),"INCUMPLIDA","PROCESO"), "VERIFICAR FECHA")),"SIN VALOR AVANCE")</f>
        <v>PROCESO</v>
      </c>
    </row>
    <row r="837" spans="1:19" ht="150">
      <c r="A837" s="282" t="s">
        <v>640</v>
      </c>
      <c r="B837" s="271" t="s">
        <v>31</v>
      </c>
      <c r="C837" s="511"/>
      <c r="D837" s="511"/>
      <c r="E837" s="499"/>
      <c r="F837" s="511"/>
      <c r="G837" s="499"/>
      <c r="H837" s="499"/>
      <c r="I837" s="482"/>
      <c r="J837" s="259" t="s">
        <v>1110</v>
      </c>
      <c r="K837" s="259" t="s">
        <v>1111</v>
      </c>
      <c r="L837" s="274">
        <v>4</v>
      </c>
      <c r="M837" s="261">
        <v>46235</v>
      </c>
      <c r="N837" s="261">
        <v>46599</v>
      </c>
      <c r="O837" s="275">
        <f t="shared" si="30"/>
        <v>52</v>
      </c>
      <c r="P837" s="332">
        <v>0</v>
      </c>
      <c r="Q837" s="259" t="s">
        <v>1112</v>
      </c>
      <c r="R837" s="94">
        <f t="shared" si="29"/>
        <v>0</v>
      </c>
      <c r="S837" s="277" t="str">
        <f t="array" aca="1" ref="S837" ca="1">IF(ISNUMBER(R837),IF(R837=100%,"CUMPLIDA",IF(AND(ISNUMBER(N837),ISNUMBER(INDIRECT("FECHA_"&amp;$B837,1))), IF(N837&lt;=INDIRECT("FECHA_"&amp;$B837,1),"INCUMPLIDA","PROCESO"), "VERIFICAR FECHA")),"SIN VALOR AVANCE")</f>
        <v>PROCESO</v>
      </c>
    </row>
    <row r="838" spans="1:19" ht="75.75">
      <c r="A838" s="282" t="s">
        <v>640</v>
      </c>
      <c r="B838" s="271" t="s">
        <v>31</v>
      </c>
      <c r="C838" s="512"/>
      <c r="D838" s="512"/>
      <c r="E838" s="500"/>
      <c r="F838" s="512"/>
      <c r="G838" s="500"/>
      <c r="H838" s="500"/>
      <c r="I838" s="260" t="s">
        <v>1113</v>
      </c>
      <c r="J838" s="259" t="s">
        <v>1114</v>
      </c>
      <c r="K838" s="259" t="s">
        <v>1104</v>
      </c>
      <c r="L838" s="274">
        <v>3</v>
      </c>
      <c r="M838" s="261">
        <v>46235</v>
      </c>
      <c r="N838" s="261">
        <v>46599</v>
      </c>
      <c r="O838" s="275">
        <f t="shared" si="30"/>
        <v>52</v>
      </c>
      <c r="P838" s="332">
        <v>0</v>
      </c>
      <c r="Q838" s="259" t="s">
        <v>1105</v>
      </c>
      <c r="R838" s="94">
        <f t="shared" si="29"/>
        <v>0</v>
      </c>
      <c r="S838" s="277" t="str">
        <f t="array" aca="1" ref="S838" ca="1">IF(ISNUMBER(R838),IF(R838=100%,"CUMPLIDA",IF(AND(ISNUMBER(N838),ISNUMBER(INDIRECT("FECHA_"&amp;$B838,1))), IF(N838&lt;=INDIRECT("FECHA_"&amp;$B838,1),"INCUMPLIDA","PROCESO"), "VERIFICAR FECHA")),"SIN VALOR AVANCE")</f>
        <v>PROCESO</v>
      </c>
    </row>
    <row r="839" spans="1:19" ht="180.75">
      <c r="A839" s="282" t="s">
        <v>640</v>
      </c>
      <c r="B839" s="271" t="s">
        <v>31</v>
      </c>
      <c r="C839" s="487" t="s">
        <v>999</v>
      </c>
      <c r="D839" s="487" t="s">
        <v>537</v>
      </c>
      <c r="E839" s="482" t="s">
        <v>1115</v>
      </c>
      <c r="F839" s="488" t="s">
        <v>1001</v>
      </c>
      <c r="G839" s="482"/>
      <c r="H839" s="482" t="s">
        <v>1116</v>
      </c>
      <c r="I839" s="260" t="s">
        <v>1052</v>
      </c>
      <c r="J839" s="259" t="s">
        <v>1008</v>
      </c>
      <c r="K839" s="259" t="s">
        <v>1009</v>
      </c>
      <c r="L839" s="274">
        <v>3</v>
      </c>
      <c r="M839" s="261">
        <v>44958</v>
      </c>
      <c r="N839" s="261">
        <v>45323</v>
      </c>
      <c r="O839" s="275">
        <f t="shared" si="30"/>
        <v>52.142857142857146</v>
      </c>
      <c r="P839" s="332">
        <v>3</v>
      </c>
      <c r="Q839" s="259" t="s">
        <v>1117</v>
      </c>
      <c r="R839" s="94">
        <f t="shared" si="29"/>
        <v>1</v>
      </c>
      <c r="S839" s="277" t="str">
        <f t="array" aca="1" ref="S839" ca="1">IF(ISNUMBER(R839),IF(R839=100%,"CUMPLIDA",IF(AND(ISNUMBER(N839),ISNUMBER(INDIRECT("FECHA_"&amp;$B839,1))), IF(N839&lt;=INDIRECT("FECHA_"&amp;$B839,1),"INCUMPLIDA","PROCESO"), "VERIFICAR FECHA")),"SIN VALOR AVANCE")</f>
        <v>CUMPLIDA</v>
      </c>
    </row>
    <row r="840" spans="1:19" ht="75.75">
      <c r="A840" s="282" t="s">
        <v>640</v>
      </c>
      <c r="B840" s="271" t="s">
        <v>31</v>
      </c>
      <c r="C840" s="487"/>
      <c r="D840" s="487"/>
      <c r="E840" s="482"/>
      <c r="F840" s="488"/>
      <c r="G840" s="482"/>
      <c r="H840" s="482" t="s">
        <v>1116</v>
      </c>
      <c r="I840" s="260" t="s">
        <v>1011</v>
      </c>
      <c r="J840" s="313" t="s">
        <v>652</v>
      </c>
      <c r="K840" s="259" t="s">
        <v>653</v>
      </c>
      <c r="L840" s="274">
        <v>1</v>
      </c>
      <c r="M840" s="261">
        <v>45231</v>
      </c>
      <c r="N840" s="261">
        <v>45504</v>
      </c>
      <c r="O840" s="275">
        <f t="shared" si="30"/>
        <v>39</v>
      </c>
      <c r="P840" s="332">
        <v>1</v>
      </c>
      <c r="Q840" s="287" t="s">
        <v>747</v>
      </c>
      <c r="R840" s="94">
        <f t="shared" si="29"/>
        <v>1</v>
      </c>
      <c r="S840" s="277" t="str">
        <f t="array" aca="1" ref="S840" ca="1">IF(ISNUMBER(R840),IF(R840=100%,"CUMPLIDA",IF(AND(ISNUMBER(N840),ISNUMBER(INDIRECT("FECHA_"&amp;$B840,1))), IF(N840&lt;=INDIRECT("FECHA_"&amp;$B840,1),"INCUMPLIDA","PROCESO"), "VERIFICAR FECHA")),"SIN VALOR AVANCE")</f>
        <v>CUMPLIDA</v>
      </c>
    </row>
    <row r="841" spans="1:19" ht="210.75">
      <c r="A841" s="282" t="s">
        <v>640</v>
      </c>
      <c r="B841" s="271" t="s">
        <v>31</v>
      </c>
      <c r="C841" s="487"/>
      <c r="D841" s="487"/>
      <c r="E841" s="482"/>
      <c r="F841" s="488"/>
      <c r="G841" s="482"/>
      <c r="H841" s="482" t="s">
        <v>1116</v>
      </c>
      <c r="I841" s="260" t="s">
        <v>1011</v>
      </c>
      <c r="J841" s="313" t="s">
        <v>655</v>
      </c>
      <c r="K841" s="259" t="s">
        <v>656</v>
      </c>
      <c r="L841" s="274">
        <v>1</v>
      </c>
      <c r="M841" s="261">
        <v>45231</v>
      </c>
      <c r="N841" s="261">
        <v>45504</v>
      </c>
      <c r="O841" s="275">
        <f t="shared" si="30"/>
        <v>39</v>
      </c>
      <c r="P841" s="332">
        <v>1</v>
      </c>
      <c r="Q841" s="287" t="s">
        <v>1012</v>
      </c>
      <c r="R841" s="94">
        <f t="shared" si="29"/>
        <v>1</v>
      </c>
      <c r="S841" s="277" t="str">
        <f t="array" aca="1" ref="S841" ca="1">IF(ISNUMBER(R841),IF(R841=100%,"CUMPLIDA",IF(AND(ISNUMBER(N841),ISNUMBER(INDIRECT("FECHA_"&amp;$B841,1))), IF(N841&lt;=INDIRECT("FECHA_"&amp;$B841,1),"INCUMPLIDA","PROCESO"), "VERIFICAR FECHA")),"SIN VALOR AVANCE")</f>
        <v>CUMPLIDA</v>
      </c>
    </row>
    <row r="842" spans="1:19" ht="150.75">
      <c r="A842" s="282" t="s">
        <v>640</v>
      </c>
      <c r="B842" s="271" t="s">
        <v>31</v>
      </c>
      <c r="C842" s="487"/>
      <c r="D842" s="487"/>
      <c r="E842" s="482"/>
      <c r="F842" s="488"/>
      <c r="G842" s="482"/>
      <c r="H842" s="482" t="s">
        <v>1116</v>
      </c>
      <c r="I842" s="260" t="s">
        <v>62</v>
      </c>
      <c r="J842" s="259" t="s">
        <v>63</v>
      </c>
      <c r="K842" s="259" t="s">
        <v>64</v>
      </c>
      <c r="L842" s="280">
        <v>1</v>
      </c>
      <c r="M842" s="281">
        <v>45323</v>
      </c>
      <c r="N842" s="281">
        <v>45747</v>
      </c>
      <c r="O842" s="275">
        <f t="shared" si="30"/>
        <v>60.571428571428569</v>
      </c>
      <c r="P842" s="332">
        <v>1</v>
      </c>
      <c r="Q842" s="287" t="s">
        <v>1054</v>
      </c>
      <c r="R842" s="94">
        <f t="shared" si="29"/>
        <v>1</v>
      </c>
      <c r="S842" s="277" t="str">
        <f t="array" aca="1" ref="S842" ca="1">IF(ISNUMBER(R842),IF(R842=100%,"CUMPLIDA",IF(AND(ISNUMBER(N842),ISNUMBER(INDIRECT("FECHA_"&amp;$B842,1))), IF(N842&lt;=INDIRECT("FECHA_"&amp;$B842,1),"INCUMPLIDA","PROCESO"), "VERIFICAR FECHA")),"SIN VALOR AVANCE")</f>
        <v>CUMPLIDA</v>
      </c>
    </row>
    <row r="843" spans="1:19" ht="75.75">
      <c r="A843" s="282" t="s">
        <v>640</v>
      </c>
      <c r="B843" s="271" t="s">
        <v>31</v>
      </c>
      <c r="C843" s="487"/>
      <c r="D843" s="487"/>
      <c r="E843" s="482"/>
      <c r="F843" s="488"/>
      <c r="G843" s="482"/>
      <c r="H843" s="482" t="s">
        <v>1116</v>
      </c>
      <c r="I843" s="260" t="s">
        <v>66</v>
      </c>
      <c r="J843" s="259" t="s">
        <v>66</v>
      </c>
      <c r="K843" s="259" t="s">
        <v>67</v>
      </c>
      <c r="L843" s="280">
        <v>1</v>
      </c>
      <c r="M843" s="281">
        <v>45323</v>
      </c>
      <c r="N843" s="281">
        <v>45747</v>
      </c>
      <c r="O843" s="275">
        <f t="shared" si="30"/>
        <v>60.571428571428569</v>
      </c>
      <c r="P843" s="332">
        <v>1</v>
      </c>
      <c r="Q843" s="287" t="s">
        <v>845</v>
      </c>
      <c r="R843" s="94">
        <f t="shared" si="29"/>
        <v>1</v>
      </c>
      <c r="S843" s="277" t="str">
        <f t="array" aca="1" ref="S843" ca="1">IF(ISNUMBER(R843),IF(R843=100%,"CUMPLIDA",IF(AND(ISNUMBER(N843),ISNUMBER(INDIRECT("FECHA_"&amp;$B843,1))), IF(N843&lt;=INDIRECT("FECHA_"&amp;$B843,1),"INCUMPLIDA","PROCESO"), "VERIFICAR FECHA")),"SIN VALOR AVANCE")</f>
        <v>CUMPLIDA</v>
      </c>
    </row>
    <row r="844" spans="1:19" ht="75.75">
      <c r="A844" s="282" t="s">
        <v>640</v>
      </c>
      <c r="B844" s="271" t="s">
        <v>31</v>
      </c>
      <c r="C844" s="487"/>
      <c r="D844" s="487"/>
      <c r="E844" s="482"/>
      <c r="F844" s="488"/>
      <c r="G844" s="482"/>
      <c r="H844" s="482" t="s">
        <v>1116</v>
      </c>
      <c r="I844" s="260" t="s">
        <v>166</v>
      </c>
      <c r="J844" s="259" t="s">
        <v>167</v>
      </c>
      <c r="K844" s="259" t="s">
        <v>168</v>
      </c>
      <c r="L844" s="280">
        <v>1</v>
      </c>
      <c r="M844" s="281">
        <v>45231</v>
      </c>
      <c r="N844" s="281">
        <v>45747</v>
      </c>
      <c r="O844" s="275">
        <f t="shared" si="30"/>
        <v>73.714285714285708</v>
      </c>
      <c r="P844" s="332">
        <v>1</v>
      </c>
      <c r="Q844" s="287" t="s">
        <v>845</v>
      </c>
      <c r="R844" s="94">
        <f t="shared" si="29"/>
        <v>1</v>
      </c>
      <c r="S844" s="277" t="str">
        <f t="array" aca="1" ref="S844" ca="1">IF(ISNUMBER(R844),IF(R844=100%,"CUMPLIDA",IF(AND(ISNUMBER(N844),ISNUMBER(INDIRECT("FECHA_"&amp;$B844,1))), IF(N844&lt;=INDIRECT("FECHA_"&amp;$B844,1),"INCUMPLIDA","PROCESO"), "VERIFICAR FECHA")),"SIN VALOR AVANCE")</f>
        <v>CUMPLIDA</v>
      </c>
    </row>
    <row r="845" spans="1:19" ht="150.75">
      <c r="A845" s="282" t="s">
        <v>640</v>
      </c>
      <c r="B845" s="271" t="s">
        <v>31</v>
      </c>
      <c r="C845" s="487"/>
      <c r="D845" s="487"/>
      <c r="E845" s="482"/>
      <c r="F845" s="488"/>
      <c r="G845" s="482"/>
      <c r="H845" s="482" t="s">
        <v>1116</v>
      </c>
      <c r="I845" s="260" t="s">
        <v>69</v>
      </c>
      <c r="J845" s="259" t="s">
        <v>69</v>
      </c>
      <c r="K845" s="259" t="s">
        <v>176</v>
      </c>
      <c r="L845" s="280">
        <v>1</v>
      </c>
      <c r="M845" s="281">
        <v>45323</v>
      </c>
      <c r="N845" s="281">
        <v>45747</v>
      </c>
      <c r="O845" s="275">
        <f t="shared" si="30"/>
        <v>60.571428571428569</v>
      </c>
      <c r="P845" s="332">
        <v>1</v>
      </c>
      <c r="Q845" s="287" t="s">
        <v>1054</v>
      </c>
      <c r="R845" s="94">
        <f t="shared" si="29"/>
        <v>1</v>
      </c>
      <c r="S845" s="277" t="str">
        <f t="array" aca="1" ref="S845" ca="1">IF(ISNUMBER(R845),IF(R845=100%,"CUMPLIDA",IF(AND(ISNUMBER(N845),ISNUMBER(INDIRECT("FECHA_"&amp;$B845,1))), IF(N845&lt;=INDIRECT("FECHA_"&amp;$B845,1),"INCUMPLIDA","PROCESO"), "VERIFICAR FECHA")),"SIN VALOR AVANCE")</f>
        <v>CUMPLIDA</v>
      </c>
    </row>
    <row r="846" spans="1:19" ht="75.75">
      <c r="A846" s="282" t="s">
        <v>640</v>
      </c>
      <c r="B846" s="271" t="s">
        <v>31</v>
      </c>
      <c r="C846" s="487"/>
      <c r="D846" s="487"/>
      <c r="E846" s="482"/>
      <c r="F846" s="488"/>
      <c r="G846" s="482"/>
      <c r="H846" s="482" t="s">
        <v>1116</v>
      </c>
      <c r="I846" s="260" t="s">
        <v>751</v>
      </c>
      <c r="J846" s="259" t="s">
        <v>751</v>
      </c>
      <c r="K846" s="259" t="s">
        <v>72</v>
      </c>
      <c r="L846" s="280">
        <v>1</v>
      </c>
      <c r="M846" s="281">
        <v>45231</v>
      </c>
      <c r="N846" s="281">
        <v>45747</v>
      </c>
      <c r="O846" s="275">
        <f t="shared" si="30"/>
        <v>73.714285714285708</v>
      </c>
      <c r="P846" s="332">
        <v>1</v>
      </c>
      <c r="Q846" s="287" t="s">
        <v>845</v>
      </c>
      <c r="R846" s="94">
        <f t="shared" si="29"/>
        <v>1</v>
      </c>
      <c r="S846" s="277" t="str">
        <f t="array" aca="1" ref="S846" ca="1">IF(ISNUMBER(R846),IF(R846=100%,"CUMPLIDA",IF(AND(ISNUMBER(N846),ISNUMBER(INDIRECT("FECHA_"&amp;$B846,1))), IF(N846&lt;=INDIRECT("FECHA_"&amp;$B846,1),"INCUMPLIDA","PROCESO"), "VERIFICAR FECHA")),"SIN VALOR AVANCE")</f>
        <v>CUMPLIDA</v>
      </c>
    </row>
    <row r="847" spans="1:19" ht="210.75">
      <c r="A847" s="282" t="s">
        <v>640</v>
      </c>
      <c r="B847" s="271" t="s">
        <v>31</v>
      </c>
      <c r="C847" s="487"/>
      <c r="D847" s="487"/>
      <c r="E847" s="482"/>
      <c r="F847" s="488"/>
      <c r="G847" s="482"/>
      <c r="H847" s="482" t="s">
        <v>1116</v>
      </c>
      <c r="I847" s="260" t="s">
        <v>752</v>
      </c>
      <c r="J847" s="259" t="s">
        <v>752</v>
      </c>
      <c r="K847" s="259" t="s">
        <v>659</v>
      </c>
      <c r="L847" s="280">
        <v>1</v>
      </c>
      <c r="M847" s="281">
        <v>45231</v>
      </c>
      <c r="N847" s="281">
        <v>45808</v>
      </c>
      <c r="O847" s="275">
        <f t="shared" si="30"/>
        <v>82.428571428571431</v>
      </c>
      <c r="P847" s="332">
        <v>1</v>
      </c>
      <c r="Q847" s="287" t="s">
        <v>1012</v>
      </c>
      <c r="R847" s="94">
        <f t="shared" si="29"/>
        <v>1</v>
      </c>
      <c r="S847" s="277" t="str">
        <f t="array" aca="1" ref="S847" ca="1">IF(ISNUMBER(R847),IF(R847=100%,"CUMPLIDA",IF(AND(ISNUMBER(N847),ISNUMBER(INDIRECT("FECHA_"&amp;$B847,1))), IF(N847&lt;=INDIRECT("FECHA_"&amp;$B847,1),"INCUMPLIDA","PROCESO"), "VERIFICAR FECHA")),"SIN VALOR AVANCE")</f>
        <v>CUMPLIDA</v>
      </c>
    </row>
    <row r="848" spans="1:19" ht="75.75">
      <c r="A848" s="282" t="s">
        <v>640</v>
      </c>
      <c r="B848" s="271" t="s">
        <v>31</v>
      </c>
      <c r="C848" s="487" t="s">
        <v>999</v>
      </c>
      <c r="D848" s="487" t="s">
        <v>537</v>
      </c>
      <c r="E848" s="482"/>
      <c r="F848" s="488"/>
      <c r="G848" s="482"/>
      <c r="H848" s="482" t="s">
        <v>1116</v>
      </c>
      <c r="I848" s="260" t="s">
        <v>75</v>
      </c>
      <c r="J848" s="259" t="s">
        <v>76</v>
      </c>
      <c r="K848" s="259" t="s">
        <v>77</v>
      </c>
      <c r="L848" s="280">
        <v>12</v>
      </c>
      <c r="M848" s="281">
        <v>46024</v>
      </c>
      <c r="N848" s="281">
        <v>47118</v>
      </c>
      <c r="O848" s="275">
        <f t="shared" si="30"/>
        <v>156.28571428571428</v>
      </c>
      <c r="P848" s="332">
        <v>0</v>
      </c>
      <c r="Q848" s="287" t="s">
        <v>845</v>
      </c>
      <c r="R848" s="94">
        <f t="shared" si="29"/>
        <v>0</v>
      </c>
      <c r="S848" s="277" t="str">
        <f t="array" aca="1" ref="S848" ca="1">IF(ISNUMBER(R848),IF(R848=100%,"CUMPLIDA",IF(AND(ISNUMBER(N848),ISNUMBER(INDIRECT("FECHA_"&amp;$B848,1))), IF(N848&lt;=INDIRECT("FECHA_"&amp;$B848,1),"INCUMPLIDA","PROCESO"), "VERIFICAR FECHA")),"SIN VALOR AVANCE")</f>
        <v>PROCESO</v>
      </c>
    </row>
    <row r="849" spans="1:19" ht="150.75">
      <c r="A849" s="282" t="s">
        <v>640</v>
      </c>
      <c r="B849" s="271" t="s">
        <v>31</v>
      </c>
      <c r="C849" s="487" t="s">
        <v>999</v>
      </c>
      <c r="D849" s="487" t="s">
        <v>537</v>
      </c>
      <c r="E849" s="482"/>
      <c r="F849" s="488"/>
      <c r="G849" s="482"/>
      <c r="H849" s="482" t="s">
        <v>1116</v>
      </c>
      <c r="I849" s="260" t="s">
        <v>79</v>
      </c>
      <c r="J849" s="259" t="s">
        <v>80</v>
      </c>
      <c r="K849" s="259" t="s">
        <v>81</v>
      </c>
      <c r="L849" s="280">
        <v>1</v>
      </c>
      <c r="M849" s="281">
        <v>46024</v>
      </c>
      <c r="N849" s="281">
        <v>47118</v>
      </c>
      <c r="O849" s="275">
        <f t="shared" si="30"/>
        <v>156.28571428571428</v>
      </c>
      <c r="P849" s="332">
        <v>0</v>
      </c>
      <c r="Q849" s="287" t="s">
        <v>1054</v>
      </c>
      <c r="R849" s="94">
        <f t="shared" si="29"/>
        <v>0</v>
      </c>
      <c r="S849" s="277" t="str">
        <f t="array" aca="1" ref="S849" ca="1">IF(ISNUMBER(R849),IF(R849=100%,"CUMPLIDA",IF(AND(ISNUMBER(N849),ISNUMBER(INDIRECT("FECHA_"&amp;$B849,1))), IF(N849&lt;=INDIRECT("FECHA_"&amp;$B849,1),"INCUMPLIDA","PROCESO"), "VERIFICAR FECHA")),"SIN VALOR AVANCE")</f>
        <v>PROCESO</v>
      </c>
    </row>
    <row r="850" spans="1:19" ht="210.75">
      <c r="A850" s="282" t="s">
        <v>640</v>
      </c>
      <c r="B850" s="271" t="s">
        <v>31</v>
      </c>
      <c r="C850" s="487" t="s">
        <v>999</v>
      </c>
      <c r="D850" s="487" t="s">
        <v>537</v>
      </c>
      <c r="E850" s="482"/>
      <c r="F850" s="488"/>
      <c r="G850" s="482"/>
      <c r="H850" s="482" t="s">
        <v>1116</v>
      </c>
      <c r="I850" s="260" t="s">
        <v>82</v>
      </c>
      <c r="J850" s="259" t="s">
        <v>83</v>
      </c>
      <c r="K850" s="259" t="s">
        <v>84</v>
      </c>
      <c r="L850" s="280">
        <v>2</v>
      </c>
      <c r="M850" s="281">
        <v>46024</v>
      </c>
      <c r="N850" s="281">
        <v>47118</v>
      </c>
      <c r="O850" s="275">
        <f t="shared" si="30"/>
        <v>156.28571428571428</v>
      </c>
      <c r="P850" s="332">
        <v>0</v>
      </c>
      <c r="Q850" s="287" t="s">
        <v>1012</v>
      </c>
      <c r="R850" s="94">
        <f t="shared" si="29"/>
        <v>0</v>
      </c>
      <c r="S850" s="277" t="str">
        <f t="array" aca="1" ref="S850" ca="1">IF(ISNUMBER(R850),IF(R850=100%,"CUMPLIDA",IF(AND(ISNUMBER(N850),ISNUMBER(INDIRECT("FECHA_"&amp;$B850,1))), IF(N850&lt;=INDIRECT("FECHA_"&amp;$B850,1),"INCUMPLIDA","PROCESO"), "VERIFICAR FECHA")),"SIN VALOR AVANCE")</f>
        <v>PROCESO</v>
      </c>
    </row>
    <row r="851" spans="1:19" ht="105.75">
      <c r="A851" s="282" t="s">
        <v>640</v>
      </c>
      <c r="B851" s="271" t="s">
        <v>31</v>
      </c>
      <c r="C851" s="487" t="s">
        <v>999</v>
      </c>
      <c r="D851" s="487" t="s">
        <v>537</v>
      </c>
      <c r="E851" s="482"/>
      <c r="F851" s="488"/>
      <c r="G851" s="482"/>
      <c r="H851" s="482" t="s">
        <v>1116</v>
      </c>
      <c r="I851" s="260" t="s">
        <v>1014</v>
      </c>
      <c r="J851" s="259" t="s">
        <v>1015</v>
      </c>
      <c r="K851" s="259" t="s">
        <v>1016</v>
      </c>
      <c r="L851" s="274">
        <v>1</v>
      </c>
      <c r="M851" s="261">
        <v>44927</v>
      </c>
      <c r="N851" s="261">
        <v>45016</v>
      </c>
      <c r="O851" s="275">
        <f t="shared" si="30"/>
        <v>12.714285714285714</v>
      </c>
      <c r="P851" s="332">
        <v>1</v>
      </c>
      <c r="Q851" s="259" t="s">
        <v>1059</v>
      </c>
      <c r="R851" s="94">
        <f t="shared" si="29"/>
        <v>1</v>
      </c>
      <c r="S851" s="277" t="str">
        <f t="array" aca="1" ref="S851" ca="1">IF(ISNUMBER(R851),IF(R851=100%,"CUMPLIDA",IF(AND(ISNUMBER(N851),ISNUMBER(INDIRECT("FECHA_"&amp;$B851,1))), IF(N851&lt;=INDIRECT("FECHA_"&amp;$B851,1),"INCUMPLIDA","PROCESO"), "VERIFICAR FECHA")),"SIN VALOR AVANCE")</f>
        <v>CUMPLIDA</v>
      </c>
    </row>
    <row r="852" spans="1:19" ht="165.75">
      <c r="A852" s="282" t="s">
        <v>640</v>
      </c>
      <c r="B852" s="271" t="s">
        <v>31</v>
      </c>
      <c r="C852" s="487" t="s">
        <v>999</v>
      </c>
      <c r="D852" s="487" t="s">
        <v>537</v>
      </c>
      <c r="E852" s="482"/>
      <c r="F852" s="488"/>
      <c r="G852" s="482"/>
      <c r="H852" s="482" t="s">
        <v>1116</v>
      </c>
      <c r="I852" s="260" t="s">
        <v>1014</v>
      </c>
      <c r="J852" s="259" t="s">
        <v>1055</v>
      </c>
      <c r="K852" s="259" t="s">
        <v>647</v>
      </c>
      <c r="L852" s="274">
        <v>1</v>
      </c>
      <c r="M852" s="261">
        <v>45017</v>
      </c>
      <c r="N852" s="261">
        <v>45138</v>
      </c>
      <c r="O852" s="275">
        <f t="shared" si="30"/>
        <v>17.285714285714285</v>
      </c>
      <c r="P852" s="332">
        <v>1</v>
      </c>
      <c r="Q852" s="259" t="s">
        <v>1118</v>
      </c>
      <c r="R852" s="94">
        <f t="shared" si="29"/>
        <v>1</v>
      </c>
      <c r="S852" s="277" t="str">
        <f t="array" aca="1" ref="S852" ca="1">IF(ISNUMBER(R852),IF(R852=100%,"CUMPLIDA",IF(AND(ISNUMBER(N852),ISNUMBER(INDIRECT("FECHA_"&amp;$B852,1))), IF(N852&lt;=INDIRECT("FECHA_"&amp;$B852,1),"INCUMPLIDA","PROCESO"), "VERIFICAR FECHA")),"SIN VALOR AVANCE")</f>
        <v>CUMPLIDA</v>
      </c>
    </row>
    <row r="853" spans="1:19" ht="105.75">
      <c r="A853" s="282" t="s">
        <v>640</v>
      </c>
      <c r="B853" s="271" t="s">
        <v>31</v>
      </c>
      <c r="C853" s="487" t="s">
        <v>999</v>
      </c>
      <c r="D853" s="487" t="s">
        <v>537</v>
      </c>
      <c r="E853" s="482"/>
      <c r="F853" s="488"/>
      <c r="G853" s="482"/>
      <c r="H853" s="482" t="s">
        <v>1116</v>
      </c>
      <c r="I853" s="260" t="s">
        <v>1119</v>
      </c>
      <c r="J853" s="259" t="s">
        <v>1120</v>
      </c>
      <c r="K853" s="259" t="s">
        <v>647</v>
      </c>
      <c r="L853" s="274">
        <v>12</v>
      </c>
      <c r="M853" s="261">
        <v>44958</v>
      </c>
      <c r="N853" s="261">
        <v>45323</v>
      </c>
      <c r="O853" s="275">
        <f t="shared" si="30"/>
        <v>52.142857142857146</v>
      </c>
      <c r="P853" s="332">
        <v>12</v>
      </c>
      <c r="Q853" s="259" t="s">
        <v>1059</v>
      </c>
      <c r="R853" s="94">
        <f t="shared" si="29"/>
        <v>1</v>
      </c>
      <c r="S853" s="277" t="str">
        <f t="array" aca="1" ref="S853" ca="1">IF(ISNUMBER(R853),IF(R853=100%,"CUMPLIDA",IF(AND(ISNUMBER(N853),ISNUMBER(INDIRECT("FECHA_"&amp;$B853,1))), IF(N853&lt;=INDIRECT("FECHA_"&amp;$B853,1),"INCUMPLIDA","PROCESO"), "VERIFICAR FECHA")),"SIN VALOR AVANCE")</f>
        <v>CUMPLIDA</v>
      </c>
    </row>
    <row r="854" spans="1:19" ht="105.75">
      <c r="A854" s="282" t="s">
        <v>640</v>
      </c>
      <c r="B854" s="271" t="s">
        <v>31</v>
      </c>
      <c r="C854" s="487" t="s">
        <v>999</v>
      </c>
      <c r="D854" s="487" t="s">
        <v>537</v>
      </c>
      <c r="E854" s="482"/>
      <c r="F854" s="488"/>
      <c r="G854" s="482"/>
      <c r="H854" s="482" t="s">
        <v>1116</v>
      </c>
      <c r="I854" s="260" t="s">
        <v>1121</v>
      </c>
      <c r="J854" s="259" t="s">
        <v>1122</v>
      </c>
      <c r="K854" s="259" t="s">
        <v>647</v>
      </c>
      <c r="L854" s="274">
        <v>4</v>
      </c>
      <c r="M854" s="261">
        <v>44958</v>
      </c>
      <c r="N854" s="261">
        <v>45323</v>
      </c>
      <c r="O854" s="275">
        <f t="shared" si="30"/>
        <v>52.142857142857146</v>
      </c>
      <c r="P854" s="332">
        <v>4</v>
      </c>
      <c r="Q854" s="259" t="s">
        <v>1022</v>
      </c>
      <c r="R854" s="94">
        <f t="shared" si="29"/>
        <v>1</v>
      </c>
      <c r="S854" s="277" t="str">
        <f t="array" aca="1" ref="S854" ca="1">IF(ISNUMBER(R854),IF(R854=100%,"CUMPLIDA",IF(AND(ISNUMBER(N854),ISNUMBER(INDIRECT("FECHA_"&amp;$B854,1))), IF(N854&lt;=INDIRECT("FECHA_"&amp;$B854,1),"INCUMPLIDA","PROCESO"), "VERIFICAR FECHA")),"SIN VALOR AVANCE")</f>
        <v>CUMPLIDA</v>
      </c>
    </row>
    <row r="855" spans="1:19" ht="180.75">
      <c r="A855" s="282" t="s">
        <v>640</v>
      </c>
      <c r="B855" s="271" t="s">
        <v>31</v>
      </c>
      <c r="C855" s="487" t="s">
        <v>999</v>
      </c>
      <c r="D855" s="487" t="s">
        <v>537</v>
      </c>
      <c r="E855" s="482" t="s">
        <v>1123</v>
      </c>
      <c r="F855" s="488" t="s">
        <v>206</v>
      </c>
      <c r="G855" s="482"/>
      <c r="H855" s="482" t="s">
        <v>1124</v>
      </c>
      <c r="I855" s="260" t="s">
        <v>1052</v>
      </c>
      <c r="J855" s="259" t="s">
        <v>1008</v>
      </c>
      <c r="K855" s="259" t="s">
        <v>1009</v>
      </c>
      <c r="L855" s="274">
        <v>3</v>
      </c>
      <c r="M855" s="261">
        <v>44958</v>
      </c>
      <c r="N855" s="261">
        <v>45323</v>
      </c>
      <c r="O855" s="275">
        <f t="shared" si="30"/>
        <v>52.142857142857146</v>
      </c>
      <c r="P855" s="332">
        <v>3</v>
      </c>
      <c r="Q855" s="259" t="s">
        <v>1117</v>
      </c>
      <c r="R855" s="94">
        <f t="shared" si="29"/>
        <v>1</v>
      </c>
      <c r="S855" s="277" t="str">
        <f t="array" aca="1" ref="S855" ca="1">IF(ISNUMBER(R855),IF(R855=100%,"CUMPLIDA",IF(AND(ISNUMBER(N855),ISNUMBER(INDIRECT("FECHA_"&amp;$B855,1))), IF(N855&lt;=INDIRECT("FECHA_"&amp;$B855,1),"INCUMPLIDA","PROCESO"), "VERIFICAR FECHA")),"SIN VALOR AVANCE")</f>
        <v>CUMPLIDA</v>
      </c>
    </row>
    <row r="856" spans="1:19" ht="75.75">
      <c r="A856" s="282" t="s">
        <v>640</v>
      </c>
      <c r="B856" s="271" t="s">
        <v>31</v>
      </c>
      <c r="C856" s="487"/>
      <c r="D856" s="487"/>
      <c r="E856" s="482"/>
      <c r="F856" s="488"/>
      <c r="G856" s="482"/>
      <c r="H856" s="482" t="s">
        <v>1124</v>
      </c>
      <c r="I856" s="260" t="s">
        <v>1011</v>
      </c>
      <c r="J856" s="313" t="s">
        <v>652</v>
      </c>
      <c r="K856" s="259" t="s">
        <v>653</v>
      </c>
      <c r="L856" s="274">
        <v>1</v>
      </c>
      <c r="M856" s="261">
        <v>45231</v>
      </c>
      <c r="N856" s="261">
        <v>45504</v>
      </c>
      <c r="O856" s="275">
        <f t="shared" si="30"/>
        <v>39</v>
      </c>
      <c r="P856" s="332">
        <v>1</v>
      </c>
      <c r="Q856" s="287" t="s">
        <v>747</v>
      </c>
      <c r="R856" s="94">
        <f t="shared" si="29"/>
        <v>1</v>
      </c>
      <c r="S856" s="277" t="str">
        <f t="array" aca="1" ref="S856" ca="1">IF(ISNUMBER(R856),IF(R856=100%,"CUMPLIDA",IF(AND(ISNUMBER(N856),ISNUMBER(INDIRECT("FECHA_"&amp;$B856,1))), IF(N856&lt;=INDIRECT("FECHA_"&amp;$B856,1),"INCUMPLIDA","PROCESO"), "VERIFICAR FECHA")),"SIN VALOR AVANCE")</f>
        <v>CUMPLIDA</v>
      </c>
    </row>
    <row r="857" spans="1:19" ht="210.75">
      <c r="A857" s="282" t="s">
        <v>640</v>
      </c>
      <c r="B857" s="271" t="s">
        <v>31</v>
      </c>
      <c r="C857" s="487"/>
      <c r="D857" s="487"/>
      <c r="E857" s="482"/>
      <c r="F857" s="488"/>
      <c r="G857" s="482"/>
      <c r="H857" s="482" t="s">
        <v>1124</v>
      </c>
      <c r="I857" s="260" t="s">
        <v>1011</v>
      </c>
      <c r="J857" s="313" t="s">
        <v>655</v>
      </c>
      <c r="K857" s="259" t="s">
        <v>656</v>
      </c>
      <c r="L857" s="274">
        <v>1</v>
      </c>
      <c r="M857" s="261">
        <v>45231</v>
      </c>
      <c r="N857" s="261">
        <v>45504</v>
      </c>
      <c r="O857" s="275">
        <f t="shared" si="30"/>
        <v>39</v>
      </c>
      <c r="P857" s="332">
        <v>1</v>
      </c>
      <c r="Q857" s="287" t="s">
        <v>1012</v>
      </c>
      <c r="R857" s="94">
        <f t="shared" si="29"/>
        <v>1</v>
      </c>
      <c r="S857" s="277" t="str">
        <f t="array" aca="1" ref="S857" ca="1">IF(ISNUMBER(R857),IF(R857=100%,"CUMPLIDA",IF(AND(ISNUMBER(N857),ISNUMBER(INDIRECT("FECHA_"&amp;$B857,1))), IF(N857&lt;=INDIRECT("FECHA_"&amp;$B857,1),"INCUMPLIDA","PROCESO"), "VERIFICAR FECHA")),"SIN VALOR AVANCE")</f>
        <v>CUMPLIDA</v>
      </c>
    </row>
    <row r="858" spans="1:19" ht="135.75">
      <c r="A858" s="282" t="s">
        <v>640</v>
      </c>
      <c r="B858" s="271" t="s">
        <v>31</v>
      </c>
      <c r="C858" s="487"/>
      <c r="D858" s="487"/>
      <c r="E858" s="482"/>
      <c r="F858" s="488"/>
      <c r="G858" s="482"/>
      <c r="H858" s="482" t="s">
        <v>1124</v>
      </c>
      <c r="I858" s="260" t="s">
        <v>62</v>
      </c>
      <c r="J858" s="259" t="s">
        <v>63</v>
      </c>
      <c r="K858" s="259" t="s">
        <v>64</v>
      </c>
      <c r="L858" s="280">
        <v>1</v>
      </c>
      <c r="M858" s="281">
        <v>45323</v>
      </c>
      <c r="N858" s="281">
        <v>45747</v>
      </c>
      <c r="O858" s="275">
        <f t="shared" si="30"/>
        <v>60.571428571428569</v>
      </c>
      <c r="P858" s="332">
        <v>1</v>
      </c>
      <c r="Q858" s="287" t="s">
        <v>1013</v>
      </c>
      <c r="R858" s="94">
        <f t="shared" si="29"/>
        <v>1</v>
      </c>
      <c r="S858" s="277" t="str">
        <f t="array" aca="1" ref="S858" ca="1">IF(ISNUMBER(R858),IF(R858=100%,"CUMPLIDA",IF(AND(ISNUMBER(N858),ISNUMBER(INDIRECT("FECHA_"&amp;$B858,1))), IF(N858&lt;=INDIRECT("FECHA_"&amp;$B858,1),"INCUMPLIDA","PROCESO"), "VERIFICAR FECHA")),"SIN VALOR AVANCE")</f>
        <v>CUMPLIDA</v>
      </c>
    </row>
    <row r="859" spans="1:19" ht="75.75">
      <c r="A859" s="282" t="s">
        <v>640</v>
      </c>
      <c r="B859" s="271" t="s">
        <v>31</v>
      </c>
      <c r="C859" s="487" t="s">
        <v>999</v>
      </c>
      <c r="D859" s="487" t="s">
        <v>537</v>
      </c>
      <c r="E859" s="482"/>
      <c r="F859" s="488"/>
      <c r="G859" s="482"/>
      <c r="H859" s="482" t="s">
        <v>1124</v>
      </c>
      <c r="I859" s="260" t="s">
        <v>66</v>
      </c>
      <c r="J859" s="259" t="s">
        <v>66</v>
      </c>
      <c r="K859" s="259" t="s">
        <v>67</v>
      </c>
      <c r="L859" s="280">
        <v>1</v>
      </c>
      <c r="M859" s="281">
        <v>45323</v>
      </c>
      <c r="N859" s="281">
        <v>45747</v>
      </c>
      <c r="O859" s="275">
        <f t="shared" si="30"/>
        <v>60.571428571428569</v>
      </c>
      <c r="P859" s="332">
        <v>1</v>
      </c>
      <c r="Q859" s="287" t="s">
        <v>845</v>
      </c>
      <c r="R859" s="94">
        <f t="shared" si="29"/>
        <v>1</v>
      </c>
      <c r="S859" s="277" t="str">
        <f t="array" aca="1" ref="S859" ca="1">IF(ISNUMBER(R859),IF(R859=100%,"CUMPLIDA",IF(AND(ISNUMBER(N859),ISNUMBER(INDIRECT("FECHA_"&amp;$B859,1))), IF(N859&lt;=INDIRECT("FECHA_"&amp;$B859,1),"INCUMPLIDA","PROCESO"), "VERIFICAR FECHA")),"SIN VALOR AVANCE")</f>
        <v>CUMPLIDA</v>
      </c>
    </row>
    <row r="860" spans="1:19" ht="75.75">
      <c r="A860" s="282" t="s">
        <v>640</v>
      </c>
      <c r="B860" s="271" t="s">
        <v>31</v>
      </c>
      <c r="C860" s="487"/>
      <c r="D860" s="487"/>
      <c r="E860" s="482"/>
      <c r="F860" s="488"/>
      <c r="G860" s="482"/>
      <c r="H860" s="482" t="s">
        <v>1124</v>
      </c>
      <c r="I860" s="260" t="s">
        <v>166</v>
      </c>
      <c r="J860" s="259" t="s">
        <v>167</v>
      </c>
      <c r="K860" s="259" t="s">
        <v>168</v>
      </c>
      <c r="L860" s="280">
        <v>1</v>
      </c>
      <c r="M860" s="281">
        <v>45231</v>
      </c>
      <c r="N860" s="281">
        <v>45747</v>
      </c>
      <c r="O860" s="275">
        <f t="shared" si="30"/>
        <v>73.714285714285708</v>
      </c>
      <c r="P860" s="332">
        <v>1</v>
      </c>
      <c r="Q860" s="287" t="s">
        <v>845</v>
      </c>
      <c r="R860" s="94">
        <f t="shared" si="29"/>
        <v>1</v>
      </c>
      <c r="S860" s="277" t="str">
        <f t="array" aca="1" ref="S860" ca="1">IF(ISNUMBER(R860),IF(R860=100%,"CUMPLIDA",IF(AND(ISNUMBER(N860),ISNUMBER(INDIRECT("FECHA_"&amp;$B860,1))), IF(N860&lt;=INDIRECT("FECHA_"&amp;$B860,1),"INCUMPLIDA","PROCESO"), "VERIFICAR FECHA")),"SIN VALOR AVANCE")</f>
        <v>CUMPLIDA</v>
      </c>
    </row>
    <row r="861" spans="1:19" ht="135.75">
      <c r="A861" s="282" t="s">
        <v>640</v>
      </c>
      <c r="B861" s="271" t="s">
        <v>31</v>
      </c>
      <c r="C861" s="487"/>
      <c r="D861" s="487"/>
      <c r="E861" s="482"/>
      <c r="F861" s="488"/>
      <c r="G861" s="482"/>
      <c r="H861" s="482" t="s">
        <v>1124</v>
      </c>
      <c r="I861" s="260" t="s">
        <v>69</v>
      </c>
      <c r="J861" s="259" t="s">
        <v>69</v>
      </c>
      <c r="K861" s="259" t="s">
        <v>176</v>
      </c>
      <c r="L861" s="280">
        <v>1</v>
      </c>
      <c r="M861" s="281">
        <v>45323</v>
      </c>
      <c r="N861" s="281">
        <v>45747</v>
      </c>
      <c r="O861" s="275">
        <f t="shared" si="30"/>
        <v>60.571428571428569</v>
      </c>
      <c r="P861" s="332">
        <v>1</v>
      </c>
      <c r="Q861" s="287" t="s">
        <v>1013</v>
      </c>
      <c r="R861" s="94">
        <f t="shared" si="29"/>
        <v>1</v>
      </c>
      <c r="S861" s="277" t="str">
        <f t="array" aca="1" ref="S861" ca="1">IF(ISNUMBER(R861),IF(R861=100%,"CUMPLIDA",IF(AND(ISNUMBER(N861),ISNUMBER(INDIRECT("FECHA_"&amp;$B861,1))), IF(N861&lt;=INDIRECT("FECHA_"&amp;$B861,1),"INCUMPLIDA","PROCESO"), "VERIFICAR FECHA")),"SIN VALOR AVANCE")</f>
        <v>CUMPLIDA</v>
      </c>
    </row>
    <row r="862" spans="1:19" ht="75.75">
      <c r="A862" s="282" t="s">
        <v>640</v>
      </c>
      <c r="B862" s="271" t="s">
        <v>31</v>
      </c>
      <c r="C862" s="487"/>
      <c r="D862" s="487"/>
      <c r="E862" s="482"/>
      <c r="F862" s="488"/>
      <c r="G862" s="482"/>
      <c r="H862" s="482" t="s">
        <v>1124</v>
      </c>
      <c r="I862" s="260" t="s">
        <v>751</v>
      </c>
      <c r="J862" s="259" t="s">
        <v>751</v>
      </c>
      <c r="K862" s="259" t="s">
        <v>72</v>
      </c>
      <c r="L862" s="280">
        <v>1</v>
      </c>
      <c r="M862" s="281">
        <v>45231</v>
      </c>
      <c r="N862" s="281">
        <v>45747</v>
      </c>
      <c r="O862" s="275">
        <f t="shared" si="30"/>
        <v>73.714285714285708</v>
      </c>
      <c r="P862" s="332">
        <v>1</v>
      </c>
      <c r="Q862" s="287" t="s">
        <v>845</v>
      </c>
      <c r="R862" s="94">
        <f t="shared" si="29"/>
        <v>1</v>
      </c>
      <c r="S862" s="277" t="str">
        <f t="array" aca="1" ref="S862" ca="1">IF(ISNUMBER(R862),IF(R862=100%,"CUMPLIDA",IF(AND(ISNUMBER(N862),ISNUMBER(INDIRECT("FECHA_"&amp;$B862,1))), IF(N862&lt;=INDIRECT("FECHA_"&amp;$B862,1),"INCUMPLIDA","PROCESO"), "VERIFICAR FECHA")),"SIN VALOR AVANCE")</f>
        <v>CUMPLIDA</v>
      </c>
    </row>
    <row r="863" spans="1:19" ht="210.75">
      <c r="A863" s="282" t="s">
        <v>640</v>
      </c>
      <c r="B863" s="271" t="s">
        <v>31</v>
      </c>
      <c r="C863" s="487"/>
      <c r="D863" s="487"/>
      <c r="E863" s="482"/>
      <c r="F863" s="488"/>
      <c r="G863" s="482"/>
      <c r="H863" s="482" t="s">
        <v>1124</v>
      </c>
      <c r="I863" s="260" t="s">
        <v>752</v>
      </c>
      <c r="J863" s="259" t="s">
        <v>752</v>
      </c>
      <c r="K863" s="259" t="s">
        <v>659</v>
      </c>
      <c r="L863" s="280">
        <v>1</v>
      </c>
      <c r="M863" s="281">
        <v>45231</v>
      </c>
      <c r="N863" s="281">
        <v>45808</v>
      </c>
      <c r="O863" s="275">
        <f t="shared" si="30"/>
        <v>82.428571428571431</v>
      </c>
      <c r="P863" s="332">
        <v>1</v>
      </c>
      <c r="Q863" s="287" t="s">
        <v>1012</v>
      </c>
      <c r="R863" s="94">
        <f t="shared" si="29"/>
        <v>1</v>
      </c>
      <c r="S863" s="277" t="str">
        <f t="array" aca="1" ref="S863" ca="1">IF(ISNUMBER(R863),IF(R863=100%,"CUMPLIDA",IF(AND(ISNUMBER(N863),ISNUMBER(INDIRECT("FECHA_"&amp;$B863,1))), IF(N863&lt;=INDIRECT("FECHA_"&amp;$B863,1),"INCUMPLIDA","PROCESO"), "VERIFICAR FECHA")),"SIN VALOR AVANCE")</f>
        <v>CUMPLIDA</v>
      </c>
    </row>
    <row r="864" spans="1:19" ht="75.75">
      <c r="A864" s="282" t="s">
        <v>640</v>
      </c>
      <c r="B864" s="271" t="s">
        <v>31</v>
      </c>
      <c r="C864" s="487"/>
      <c r="D864" s="487"/>
      <c r="E864" s="482"/>
      <c r="F864" s="488"/>
      <c r="G864" s="482"/>
      <c r="H864" s="482" t="s">
        <v>1124</v>
      </c>
      <c r="I864" s="260" t="s">
        <v>75</v>
      </c>
      <c r="J864" s="259" t="s">
        <v>76</v>
      </c>
      <c r="K864" s="259" t="s">
        <v>77</v>
      </c>
      <c r="L864" s="280">
        <v>12</v>
      </c>
      <c r="M864" s="281">
        <v>46024</v>
      </c>
      <c r="N864" s="281">
        <v>47118</v>
      </c>
      <c r="O864" s="275">
        <f t="shared" si="30"/>
        <v>156.28571428571428</v>
      </c>
      <c r="P864" s="332">
        <v>0</v>
      </c>
      <c r="Q864" s="287" t="s">
        <v>845</v>
      </c>
      <c r="R864" s="94">
        <f t="shared" si="29"/>
        <v>0</v>
      </c>
      <c r="S864" s="277" t="str">
        <f t="array" aca="1" ref="S864" ca="1">IF(ISNUMBER(R864),IF(R864=100%,"CUMPLIDA",IF(AND(ISNUMBER(N864),ISNUMBER(INDIRECT("FECHA_"&amp;$B864,1))), IF(N864&lt;=INDIRECT("FECHA_"&amp;$B864,1),"INCUMPLIDA","PROCESO"), "VERIFICAR FECHA")),"SIN VALOR AVANCE")</f>
        <v>PROCESO</v>
      </c>
    </row>
    <row r="865" spans="1:19" ht="135.75">
      <c r="A865" s="282" t="s">
        <v>640</v>
      </c>
      <c r="B865" s="271" t="s">
        <v>31</v>
      </c>
      <c r="C865" s="487" t="s">
        <v>999</v>
      </c>
      <c r="D865" s="487" t="s">
        <v>537</v>
      </c>
      <c r="E865" s="482"/>
      <c r="F865" s="488"/>
      <c r="G865" s="482"/>
      <c r="H865" s="482" t="s">
        <v>1124</v>
      </c>
      <c r="I865" s="260" t="s">
        <v>79</v>
      </c>
      <c r="J865" s="259" t="s">
        <v>80</v>
      </c>
      <c r="K865" s="259" t="s">
        <v>81</v>
      </c>
      <c r="L865" s="280">
        <v>1</v>
      </c>
      <c r="M865" s="281">
        <v>46024</v>
      </c>
      <c r="N865" s="281">
        <v>47118</v>
      </c>
      <c r="O865" s="275">
        <f t="shared" si="30"/>
        <v>156.28571428571428</v>
      </c>
      <c r="P865" s="332">
        <v>0</v>
      </c>
      <c r="Q865" s="287" t="s">
        <v>1013</v>
      </c>
      <c r="R865" s="94">
        <f t="shared" si="29"/>
        <v>0</v>
      </c>
      <c r="S865" s="277" t="str">
        <f t="array" aca="1" ref="S865" ca="1">IF(ISNUMBER(R865),IF(R865=100%,"CUMPLIDA",IF(AND(ISNUMBER(N865),ISNUMBER(INDIRECT("FECHA_"&amp;$B865,1))), IF(N865&lt;=INDIRECT("FECHA_"&amp;$B865,1),"INCUMPLIDA","PROCESO"), "VERIFICAR FECHA")),"SIN VALOR AVANCE")</f>
        <v>PROCESO</v>
      </c>
    </row>
    <row r="866" spans="1:19" ht="210.75">
      <c r="A866" s="282" t="s">
        <v>640</v>
      </c>
      <c r="B866" s="271" t="s">
        <v>31</v>
      </c>
      <c r="C866" s="487" t="s">
        <v>999</v>
      </c>
      <c r="D866" s="487" t="s">
        <v>537</v>
      </c>
      <c r="E866" s="482"/>
      <c r="F866" s="488"/>
      <c r="G866" s="482"/>
      <c r="H866" s="482" t="s">
        <v>1124</v>
      </c>
      <c r="I866" s="260" t="s">
        <v>82</v>
      </c>
      <c r="J866" s="259" t="s">
        <v>83</v>
      </c>
      <c r="K866" s="259" t="s">
        <v>84</v>
      </c>
      <c r="L866" s="280">
        <v>2</v>
      </c>
      <c r="M866" s="281">
        <v>46024</v>
      </c>
      <c r="N866" s="281">
        <v>47118</v>
      </c>
      <c r="O866" s="275">
        <f t="shared" si="30"/>
        <v>156.28571428571428</v>
      </c>
      <c r="P866" s="332">
        <v>0</v>
      </c>
      <c r="Q866" s="287" t="s">
        <v>1012</v>
      </c>
      <c r="R866" s="94">
        <f t="shared" si="29"/>
        <v>0</v>
      </c>
      <c r="S866" s="277" t="str">
        <f t="array" aca="1" ref="S866" ca="1">IF(ISNUMBER(R866),IF(R866=100%,"CUMPLIDA",IF(AND(ISNUMBER(N866),ISNUMBER(INDIRECT("FECHA_"&amp;$B866,1))), IF(N866&lt;=INDIRECT("FECHA_"&amp;$B866,1),"INCUMPLIDA","PROCESO"), "VERIFICAR FECHA")),"SIN VALOR AVANCE")</f>
        <v>PROCESO</v>
      </c>
    </row>
    <row r="867" spans="1:19" ht="105.75">
      <c r="A867" s="282" t="s">
        <v>640</v>
      </c>
      <c r="B867" s="271" t="s">
        <v>31</v>
      </c>
      <c r="C867" s="487" t="s">
        <v>999</v>
      </c>
      <c r="D867" s="487" t="s">
        <v>537</v>
      </c>
      <c r="E867" s="482"/>
      <c r="F867" s="488"/>
      <c r="G867" s="482"/>
      <c r="H867" s="482" t="s">
        <v>1124</v>
      </c>
      <c r="I867" s="260" t="s">
        <v>1084</v>
      </c>
      <c r="J867" s="259" t="s">
        <v>1015</v>
      </c>
      <c r="K867" s="259" t="s">
        <v>1016</v>
      </c>
      <c r="L867" s="274">
        <v>1</v>
      </c>
      <c r="M867" s="261">
        <v>44927</v>
      </c>
      <c r="N867" s="261">
        <v>45016</v>
      </c>
      <c r="O867" s="275">
        <f t="shared" si="30"/>
        <v>12.714285714285714</v>
      </c>
      <c r="P867" s="332">
        <v>1</v>
      </c>
      <c r="Q867" s="259" t="s">
        <v>1125</v>
      </c>
      <c r="R867" s="94">
        <f t="shared" si="29"/>
        <v>1</v>
      </c>
      <c r="S867" s="277" t="str">
        <f t="array" aca="1" ref="S867" ca="1">IF(ISNUMBER(R867),IF(R867=100%,"CUMPLIDA",IF(AND(ISNUMBER(N867),ISNUMBER(INDIRECT("FECHA_"&amp;$B867,1))), IF(N867&lt;=INDIRECT("FECHA_"&amp;$B867,1),"INCUMPLIDA","PROCESO"), "VERIFICAR FECHA")),"SIN VALOR AVANCE")</f>
        <v>CUMPLIDA</v>
      </c>
    </row>
    <row r="868" spans="1:19" ht="165.75">
      <c r="A868" s="282" t="s">
        <v>640</v>
      </c>
      <c r="B868" s="271" t="s">
        <v>31</v>
      </c>
      <c r="C868" s="487" t="s">
        <v>999</v>
      </c>
      <c r="D868" s="487" t="s">
        <v>537</v>
      </c>
      <c r="E868" s="482"/>
      <c r="F868" s="488"/>
      <c r="G868" s="482"/>
      <c r="H868" s="482" t="s">
        <v>1124</v>
      </c>
      <c r="I868" s="260" t="s">
        <v>1084</v>
      </c>
      <c r="J868" s="259" t="s">
        <v>1085</v>
      </c>
      <c r="K868" s="259" t="s">
        <v>647</v>
      </c>
      <c r="L868" s="274">
        <v>1</v>
      </c>
      <c r="M868" s="261">
        <v>45017</v>
      </c>
      <c r="N868" s="261">
        <v>45138</v>
      </c>
      <c r="O868" s="275">
        <f t="shared" si="30"/>
        <v>17.285714285714285</v>
      </c>
      <c r="P868" s="332">
        <v>1</v>
      </c>
      <c r="Q868" s="259" t="s">
        <v>1126</v>
      </c>
      <c r="R868" s="94">
        <f t="shared" si="29"/>
        <v>1</v>
      </c>
      <c r="S868" s="277" t="str">
        <f t="array" aca="1" ref="S868" ca="1">IF(ISNUMBER(R868),IF(R868=100%,"CUMPLIDA",IF(AND(ISNUMBER(N868),ISNUMBER(INDIRECT("FECHA_"&amp;$B868,1))), IF(N868&lt;=INDIRECT("FECHA_"&amp;$B868,1),"INCUMPLIDA","PROCESO"), "VERIFICAR FECHA")),"SIN VALOR AVANCE")</f>
        <v>CUMPLIDA</v>
      </c>
    </row>
    <row r="869" spans="1:19" ht="105.75">
      <c r="A869" s="282" t="s">
        <v>640</v>
      </c>
      <c r="B869" s="271" t="s">
        <v>31</v>
      </c>
      <c r="C869" s="487" t="s">
        <v>999</v>
      </c>
      <c r="D869" s="487" t="s">
        <v>537</v>
      </c>
      <c r="E869" s="482"/>
      <c r="F869" s="488"/>
      <c r="G869" s="482"/>
      <c r="H869" s="482" t="s">
        <v>1124</v>
      </c>
      <c r="I869" s="260" t="s">
        <v>1030</v>
      </c>
      <c r="J869" s="259" t="s">
        <v>1031</v>
      </c>
      <c r="K869" s="259" t="s">
        <v>1093</v>
      </c>
      <c r="L869" s="274">
        <v>12</v>
      </c>
      <c r="M869" s="261">
        <v>44958</v>
      </c>
      <c r="N869" s="261">
        <v>45323</v>
      </c>
      <c r="O869" s="275">
        <f t="shared" si="30"/>
        <v>52.142857142857146</v>
      </c>
      <c r="P869" s="332">
        <v>12</v>
      </c>
      <c r="Q869" s="259" t="s">
        <v>1127</v>
      </c>
      <c r="R869" s="94">
        <f t="shared" si="29"/>
        <v>1</v>
      </c>
      <c r="S869" s="277" t="str">
        <f t="array" aca="1" ref="S869" ca="1">IF(ISNUMBER(R869),IF(R869=100%,"CUMPLIDA",IF(AND(ISNUMBER(N869),ISNUMBER(INDIRECT("FECHA_"&amp;$B869,1))), IF(N869&lt;=INDIRECT("FECHA_"&amp;$B869,1),"INCUMPLIDA","PROCESO"), "VERIFICAR FECHA")),"SIN VALOR AVANCE")</f>
        <v>CUMPLIDA</v>
      </c>
    </row>
    <row r="870" spans="1:19" ht="180.75">
      <c r="A870" s="282" t="s">
        <v>640</v>
      </c>
      <c r="B870" s="271" t="s">
        <v>31</v>
      </c>
      <c r="C870" s="487" t="s">
        <v>999</v>
      </c>
      <c r="D870" s="487" t="s">
        <v>537</v>
      </c>
      <c r="E870" s="482" t="s">
        <v>1128</v>
      </c>
      <c r="F870" s="488" t="s">
        <v>1001</v>
      </c>
      <c r="G870" s="482"/>
      <c r="H870" s="482" t="s">
        <v>1129</v>
      </c>
      <c r="I870" s="260" t="s">
        <v>1052</v>
      </c>
      <c r="J870" s="259" t="s">
        <v>1130</v>
      </c>
      <c r="K870" s="259" t="s">
        <v>1009</v>
      </c>
      <c r="L870" s="274">
        <v>3</v>
      </c>
      <c r="M870" s="261">
        <v>44958</v>
      </c>
      <c r="N870" s="261">
        <v>45323</v>
      </c>
      <c r="O870" s="275">
        <f t="shared" si="30"/>
        <v>52.142857142857146</v>
      </c>
      <c r="P870" s="332">
        <v>3</v>
      </c>
      <c r="Q870" s="259" t="s">
        <v>1117</v>
      </c>
      <c r="R870" s="94">
        <f t="shared" si="29"/>
        <v>1</v>
      </c>
      <c r="S870" s="277" t="str">
        <f t="array" aca="1" ref="S870" ca="1">IF(ISNUMBER(R870),IF(R870=100%,"CUMPLIDA",IF(AND(ISNUMBER(N870),ISNUMBER(INDIRECT("FECHA_"&amp;$B870,1))), IF(N870&lt;=INDIRECT("FECHA_"&amp;$B870,1),"INCUMPLIDA","PROCESO"), "VERIFICAR FECHA")),"SIN VALOR AVANCE")</f>
        <v>CUMPLIDA</v>
      </c>
    </row>
    <row r="871" spans="1:19" ht="75.75">
      <c r="A871" s="282" t="s">
        <v>640</v>
      </c>
      <c r="B871" s="271" t="s">
        <v>31</v>
      </c>
      <c r="C871" s="487"/>
      <c r="D871" s="487"/>
      <c r="E871" s="482"/>
      <c r="F871" s="488"/>
      <c r="G871" s="482"/>
      <c r="H871" s="482" t="s">
        <v>1129</v>
      </c>
      <c r="I871" s="260" t="s">
        <v>1011</v>
      </c>
      <c r="J871" s="313" t="s">
        <v>652</v>
      </c>
      <c r="K871" s="259" t="s">
        <v>653</v>
      </c>
      <c r="L871" s="274">
        <v>1</v>
      </c>
      <c r="M871" s="261">
        <v>45231</v>
      </c>
      <c r="N871" s="261">
        <v>45504</v>
      </c>
      <c r="O871" s="275">
        <f t="shared" si="30"/>
        <v>39</v>
      </c>
      <c r="P871" s="332">
        <v>1</v>
      </c>
      <c r="Q871" s="287" t="s">
        <v>747</v>
      </c>
      <c r="R871" s="94">
        <f t="shared" si="29"/>
        <v>1</v>
      </c>
      <c r="S871" s="277" t="str">
        <f t="array" aca="1" ref="S871" ca="1">IF(ISNUMBER(R871),IF(R871=100%,"CUMPLIDA",IF(AND(ISNUMBER(N871),ISNUMBER(INDIRECT("FECHA_"&amp;$B871,1))), IF(N871&lt;=INDIRECT("FECHA_"&amp;$B871,1),"INCUMPLIDA","PROCESO"), "VERIFICAR FECHA")),"SIN VALOR AVANCE")</f>
        <v>CUMPLIDA</v>
      </c>
    </row>
    <row r="872" spans="1:19" ht="210.75">
      <c r="A872" s="282" t="s">
        <v>640</v>
      </c>
      <c r="B872" s="271" t="s">
        <v>31</v>
      </c>
      <c r="C872" s="487"/>
      <c r="D872" s="487"/>
      <c r="E872" s="482"/>
      <c r="F872" s="488"/>
      <c r="G872" s="482"/>
      <c r="H872" s="482" t="s">
        <v>1129</v>
      </c>
      <c r="I872" s="260" t="s">
        <v>1011</v>
      </c>
      <c r="J872" s="313" t="s">
        <v>655</v>
      </c>
      <c r="K872" s="259" t="s">
        <v>656</v>
      </c>
      <c r="L872" s="274">
        <v>1</v>
      </c>
      <c r="M872" s="261">
        <v>45231</v>
      </c>
      <c r="N872" s="261">
        <v>45504</v>
      </c>
      <c r="O872" s="275">
        <f t="shared" si="30"/>
        <v>39</v>
      </c>
      <c r="P872" s="332">
        <v>1</v>
      </c>
      <c r="Q872" s="287" t="s">
        <v>1012</v>
      </c>
      <c r="R872" s="94">
        <f t="shared" si="29"/>
        <v>1</v>
      </c>
      <c r="S872" s="277" t="str">
        <f t="array" aca="1" ref="S872" ca="1">IF(ISNUMBER(R872),IF(R872=100%,"CUMPLIDA",IF(AND(ISNUMBER(N872),ISNUMBER(INDIRECT("FECHA_"&amp;$B872,1))), IF(N872&lt;=INDIRECT("FECHA_"&amp;$B872,1),"INCUMPLIDA","PROCESO"), "VERIFICAR FECHA")),"SIN VALOR AVANCE")</f>
        <v>CUMPLIDA</v>
      </c>
    </row>
    <row r="873" spans="1:19" ht="135.75">
      <c r="A873" s="282" t="s">
        <v>640</v>
      </c>
      <c r="B873" s="271" t="s">
        <v>31</v>
      </c>
      <c r="C873" s="487"/>
      <c r="D873" s="487"/>
      <c r="E873" s="482"/>
      <c r="F873" s="488"/>
      <c r="G873" s="482"/>
      <c r="H873" s="482" t="s">
        <v>1129</v>
      </c>
      <c r="I873" s="260" t="s">
        <v>62</v>
      </c>
      <c r="J873" s="259" t="s">
        <v>63</v>
      </c>
      <c r="K873" s="259" t="s">
        <v>64</v>
      </c>
      <c r="L873" s="280">
        <v>1</v>
      </c>
      <c r="M873" s="281">
        <v>45323</v>
      </c>
      <c r="N873" s="281">
        <v>45747</v>
      </c>
      <c r="O873" s="275">
        <f t="shared" si="30"/>
        <v>60.571428571428569</v>
      </c>
      <c r="P873" s="332">
        <v>1</v>
      </c>
      <c r="Q873" s="287" t="s">
        <v>1013</v>
      </c>
      <c r="R873" s="94">
        <f t="shared" si="29"/>
        <v>1</v>
      </c>
      <c r="S873" s="277" t="str">
        <f t="array" aca="1" ref="S873" ca="1">IF(ISNUMBER(R873),IF(R873=100%,"CUMPLIDA",IF(AND(ISNUMBER(N873),ISNUMBER(INDIRECT("FECHA_"&amp;$B873,1))), IF(N873&lt;=INDIRECT("FECHA_"&amp;$B873,1),"INCUMPLIDA","PROCESO"), "VERIFICAR FECHA")),"SIN VALOR AVANCE")</f>
        <v>CUMPLIDA</v>
      </c>
    </row>
    <row r="874" spans="1:19" ht="75.75">
      <c r="A874" s="282" t="s">
        <v>640</v>
      </c>
      <c r="B874" s="271" t="s">
        <v>31</v>
      </c>
      <c r="C874" s="487"/>
      <c r="D874" s="487"/>
      <c r="E874" s="482"/>
      <c r="F874" s="488"/>
      <c r="G874" s="482"/>
      <c r="H874" s="482" t="s">
        <v>1129</v>
      </c>
      <c r="I874" s="260" t="s">
        <v>66</v>
      </c>
      <c r="J874" s="259" t="s">
        <v>66</v>
      </c>
      <c r="K874" s="259" t="s">
        <v>67</v>
      </c>
      <c r="L874" s="280">
        <v>1</v>
      </c>
      <c r="M874" s="281">
        <v>45323</v>
      </c>
      <c r="N874" s="281">
        <v>45747</v>
      </c>
      <c r="O874" s="275">
        <f t="shared" si="30"/>
        <v>60.571428571428569</v>
      </c>
      <c r="P874" s="332">
        <v>1</v>
      </c>
      <c r="Q874" s="287" t="s">
        <v>845</v>
      </c>
      <c r="R874" s="94">
        <f t="shared" si="29"/>
        <v>1</v>
      </c>
      <c r="S874" s="277" t="str">
        <f t="array" aca="1" ref="S874" ca="1">IF(ISNUMBER(R874),IF(R874=100%,"CUMPLIDA",IF(AND(ISNUMBER(N874),ISNUMBER(INDIRECT("FECHA_"&amp;$B874,1))), IF(N874&lt;=INDIRECT("FECHA_"&amp;$B874,1),"INCUMPLIDA","PROCESO"), "VERIFICAR FECHA")),"SIN VALOR AVANCE")</f>
        <v>CUMPLIDA</v>
      </c>
    </row>
    <row r="875" spans="1:19" ht="75.75">
      <c r="A875" s="282" t="s">
        <v>640</v>
      </c>
      <c r="B875" s="271" t="s">
        <v>31</v>
      </c>
      <c r="C875" s="487"/>
      <c r="D875" s="487"/>
      <c r="E875" s="482"/>
      <c r="F875" s="488"/>
      <c r="G875" s="482"/>
      <c r="H875" s="482" t="s">
        <v>1129</v>
      </c>
      <c r="I875" s="260" t="s">
        <v>166</v>
      </c>
      <c r="J875" s="259" t="s">
        <v>167</v>
      </c>
      <c r="K875" s="259" t="s">
        <v>168</v>
      </c>
      <c r="L875" s="280">
        <v>1</v>
      </c>
      <c r="M875" s="281">
        <v>45231</v>
      </c>
      <c r="N875" s="281">
        <v>45747</v>
      </c>
      <c r="O875" s="275">
        <f t="shared" si="30"/>
        <v>73.714285714285708</v>
      </c>
      <c r="P875" s="332">
        <v>1</v>
      </c>
      <c r="Q875" s="287" t="s">
        <v>845</v>
      </c>
      <c r="R875" s="94">
        <f t="shared" si="29"/>
        <v>1</v>
      </c>
      <c r="S875" s="277" t="str">
        <f t="array" aca="1" ref="S875" ca="1">IF(ISNUMBER(R875),IF(R875=100%,"CUMPLIDA",IF(AND(ISNUMBER(N875),ISNUMBER(INDIRECT("FECHA_"&amp;$B875,1))), IF(N875&lt;=INDIRECT("FECHA_"&amp;$B875,1),"INCUMPLIDA","PROCESO"), "VERIFICAR FECHA")),"SIN VALOR AVANCE")</f>
        <v>CUMPLIDA</v>
      </c>
    </row>
    <row r="876" spans="1:19" ht="135.75">
      <c r="A876" s="282" t="s">
        <v>640</v>
      </c>
      <c r="B876" s="271" t="s">
        <v>31</v>
      </c>
      <c r="C876" s="487"/>
      <c r="D876" s="487"/>
      <c r="E876" s="482"/>
      <c r="F876" s="488"/>
      <c r="G876" s="482"/>
      <c r="H876" s="482" t="s">
        <v>1129</v>
      </c>
      <c r="I876" s="260" t="s">
        <v>69</v>
      </c>
      <c r="J876" s="259" t="s">
        <v>69</v>
      </c>
      <c r="K876" s="259" t="s">
        <v>176</v>
      </c>
      <c r="L876" s="280">
        <v>1</v>
      </c>
      <c r="M876" s="281">
        <v>45323</v>
      </c>
      <c r="N876" s="281">
        <v>45747</v>
      </c>
      <c r="O876" s="275">
        <f t="shared" si="30"/>
        <v>60.571428571428569</v>
      </c>
      <c r="P876" s="332">
        <v>1</v>
      </c>
      <c r="Q876" s="287" t="s">
        <v>1013</v>
      </c>
      <c r="R876" s="94">
        <f t="shared" si="29"/>
        <v>1</v>
      </c>
      <c r="S876" s="277" t="str">
        <f t="array" aca="1" ref="S876" ca="1">IF(ISNUMBER(R876),IF(R876=100%,"CUMPLIDA",IF(AND(ISNUMBER(N876),ISNUMBER(INDIRECT("FECHA_"&amp;$B876,1))), IF(N876&lt;=INDIRECT("FECHA_"&amp;$B876,1),"INCUMPLIDA","PROCESO"), "VERIFICAR FECHA")),"SIN VALOR AVANCE")</f>
        <v>CUMPLIDA</v>
      </c>
    </row>
    <row r="877" spans="1:19" ht="75.75">
      <c r="A877" s="282" t="s">
        <v>640</v>
      </c>
      <c r="B877" s="271" t="s">
        <v>31</v>
      </c>
      <c r="C877" s="487"/>
      <c r="D877" s="487"/>
      <c r="E877" s="482"/>
      <c r="F877" s="488"/>
      <c r="G877" s="482"/>
      <c r="H877" s="482" t="s">
        <v>1129</v>
      </c>
      <c r="I877" s="260" t="s">
        <v>751</v>
      </c>
      <c r="J877" s="259" t="s">
        <v>751</v>
      </c>
      <c r="K877" s="259" t="s">
        <v>72</v>
      </c>
      <c r="L877" s="280">
        <v>1</v>
      </c>
      <c r="M877" s="281">
        <v>45231</v>
      </c>
      <c r="N877" s="281">
        <v>45747</v>
      </c>
      <c r="O877" s="275">
        <f t="shared" si="30"/>
        <v>73.714285714285708</v>
      </c>
      <c r="P877" s="332">
        <v>1</v>
      </c>
      <c r="Q877" s="287" t="s">
        <v>845</v>
      </c>
      <c r="R877" s="94">
        <f t="shared" ref="R877:R941" si="31">P877/L877</f>
        <v>1</v>
      </c>
      <c r="S877" s="277" t="str">
        <f t="array" aca="1" ref="S877" ca="1">IF(ISNUMBER(R877),IF(R877=100%,"CUMPLIDA",IF(AND(ISNUMBER(N877),ISNUMBER(INDIRECT("FECHA_"&amp;$B877,1))), IF(N877&lt;=INDIRECT("FECHA_"&amp;$B877,1),"INCUMPLIDA","PROCESO"), "VERIFICAR FECHA")),"SIN VALOR AVANCE")</f>
        <v>CUMPLIDA</v>
      </c>
    </row>
    <row r="878" spans="1:19" ht="210.75">
      <c r="A878" s="282" t="s">
        <v>640</v>
      </c>
      <c r="B878" s="271" t="s">
        <v>31</v>
      </c>
      <c r="C878" s="487"/>
      <c r="D878" s="487"/>
      <c r="E878" s="482"/>
      <c r="F878" s="488"/>
      <c r="G878" s="482"/>
      <c r="H878" s="482" t="s">
        <v>1129</v>
      </c>
      <c r="I878" s="260" t="s">
        <v>752</v>
      </c>
      <c r="J878" s="259" t="s">
        <v>752</v>
      </c>
      <c r="K878" s="259" t="s">
        <v>659</v>
      </c>
      <c r="L878" s="280">
        <v>1</v>
      </c>
      <c r="M878" s="281">
        <v>45231</v>
      </c>
      <c r="N878" s="281">
        <v>45808</v>
      </c>
      <c r="O878" s="275">
        <f t="shared" si="30"/>
        <v>82.428571428571431</v>
      </c>
      <c r="P878" s="332">
        <v>1</v>
      </c>
      <c r="Q878" s="287" t="s">
        <v>1012</v>
      </c>
      <c r="R878" s="94">
        <f t="shared" si="31"/>
        <v>1</v>
      </c>
      <c r="S878" s="277" t="str">
        <f t="array" aca="1" ref="S878" ca="1">IF(ISNUMBER(R878),IF(R878=100%,"CUMPLIDA",IF(AND(ISNUMBER(N878),ISNUMBER(INDIRECT("FECHA_"&amp;$B878,1))), IF(N878&lt;=INDIRECT("FECHA_"&amp;$B878,1),"INCUMPLIDA","PROCESO"), "VERIFICAR FECHA")),"SIN VALOR AVANCE")</f>
        <v>CUMPLIDA</v>
      </c>
    </row>
    <row r="879" spans="1:19" ht="75.75">
      <c r="A879" s="282" t="s">
        <v>640</v>
      </c>
      <c r="B879" s="271" t="s">
        <v>31</v>
      </c>
      <c r="C879" s="487" t="s">
        <v>999</v>
      </c>
      <c r="D879" s="487" t="s">
        <v>537</v>
      </c>
      <c r="E879" s="482"/>
      <c r="F879" s="488"/>
      <c r="G879" s="482"/>
      <c r="H879" s="482" t="s">
        <v>1129</v>
      </c>
      <c r="I879" s="260" t="s">
        <v>75</v>
      </c>
      <c r="J879" s="259" t="s">
        <v>76</v>
      </c>
      <c r="K879" s="259" t="s">
        <v>77</v>
      </c>
      <c r="L879" s="280">
        <v>12</v>
      </c>
      <c r="M879" s="281">
        <v>46024</v>
      </c>
      <c r="N879" s="281">
        <v>47118</v>
      </c>
      <c r="O879" s="275">
        <f t="shared" ref="O879:O942" si="32">(N879-M879)/7</f>
        <v>156.28571428571428</v>
      </c>
      <c r="P879" s="332">
        <v>0</v>
      </c>
      <c r="Q879" s="287" t="s">
        <v>845</v>
      </c>
      <c r="R879" s="94">
        <f t="shared" si="31"/>
        <v>0</v>
      </c>
      <c r="S879" s="277" t="str">
        <f t="array" aca="1" ref="S879" ca="1">IF(ISNUMBER(R879),IF(R879=100%,"CUMPLIDA",IF(AND(ISNUMBER(N879),ISNUMBER(INDIRECT("FECHA_"&amp;$B879,1))), IF(N879&lt;=INDIRECT("FECHA_"&amp;$B879,1),"INCUMPLIDA","PROCESO"), "VERIFICAR FECHA")),"SIN VALOR AVANCE")</f>
        <v>PROCESO</v>
      </c>
    </row>
    <row r="880" spans="1:19" ht="135.75">
      <c r="A880" s="282" t="s">
        <v>640</v>
      </c>
      <c r="B880" s="271" t="s">
        <v>31</v>
      </c>
      <c r="C880" s="487" t="s">
        <v>999</v>
      </c>
      <c r="D880" s="487" t="s">
        <v>537</v>
      </c>
      <c r="E880" s="482"/>
      <c r="F880" s="488"/>
      <c r="G880" s="482"/>
      <c r="H880" s="482" t="s">
        <v>1129</v>
      </c>
      <c r="I880" s="260" t="s">
        <v>79</v>
      </c>
      <c r="J880" s="259" t="s">
        <v>80</v>
      </c>
      <c r="K880" s="259" t="s">
        <v>81</v>
      </c>
      <c r="L880" s="280">
        <v>1</v>
      </c>
      <c r="M880" s="281">
        <v>46024</v>
      </c>
      <c r="N880" s="281">
        <v>47118</v>
      </c>
      <c r="O880" s="275">
        <f t="shared" si="32"/>
        <v>156.28571428571428</v>
      </c>
      <c r="P880" s="332">
        <v>0</v>
      </c>
      <c r="Q880" s="287" t="s">
        <v>1013</v>
      </c>
      <c r="R880" s="94">
        <f t="shared" si="31"/>
        <v>0</v>
      </c>
      <c r="S880" s="277" t="str">
        <f t="array" aca="1" ref="S880" ca="1">IF(ISNUMBER(R880),IF(R880=100%,"CUMPLIDA",IF(AND(ISNUMBER(N880),ISNUMBER(INDIRECT("FECHA_"&amp;$B880,1))), IF(N880&lt;=INDIRECT("FECHA_"&amp;$B880,1),"INCUMPLIDA","PROCESO"), "VERIFICAR FECHA")),"SIN VALOR AVANCE")</f>
        <v>PROCESO</v>
      </c>
    </row>
    <row r="881" spans="1:19" ht="210.75">
      <c r="A881" s="282" t="s">
        <v>640</v>
      </c>
      <c r="B881" s="271" t="s">
        <v>31</v>
      </c>
      <c r="C881" s="487" t="s">
        <v>999</v>
      </c>
      <c r="D881" s="487" t="s">
        <v>537</v>
      </c>
      <c r="E881" s="482"/>
      <c r="F881" s="488"/>
      <c r="G881" s="482"/>
      <c r="H881" s="482" t="s">
        <v>1129</v>
      </c>
      <c r="I881" s="260" t="s">
        <v>82</v>
      </c>
      <c r="J881" s="259" t="s">
        <v>83</v>
      </c>
      <c r="K881" s="259" t="s">
        <v>84</v>
      </c>
      <c r="L881" s="280">
        <v>2</v>
      </c>
      <c r="M881" s="281">
        <v>46024</v>
      </c>
      <c r="N881" s="281">
        <v>47118</v>
      </c>
      <c r="O881" s="275">
        <f t="shared" si="32"/>
        <v>156.28571428571428</v>
      </c>
      <c r="P881" s="332">
        <v>0</v>
      </c>
      <c r="Q881" s="287" t="s">
        <v>1012</v>
      </c>
      <c r="R881" s="94">
        <f t="shared" si="31"/>
        <v>0</v>
      </c>
      <c r="S881" s="277" t="str">
        <f t="array" aca="1" ref="S881" ca="1">IF(ISNUMBER(R881),IF(R881=100%,"CUMPLIDA",IF(AND(ISNUMBER(N881),ISNUMBER(INDIRECT("FECHA_"&amp;$B881,1))), IF(N881&lt;=INDIRECT("FECHA_"&amp;$B881,1),"INCUMPLIDA","PROCESO"), "VERIFICAR FECHA")),"SIN VALOR AVANCE")</f>
        <v>PROCESO</v>
      </c>
    </row>
    <row r="882" spans="1:19" ht="105.75">
      <c r="A882" s="282" t="s">
        <v>640</v>
      </c>
      <c r="B882" s="271" t="s">
        <v>31</v>
      </c>
      <c r="C882" s="487" t="s">
        <v>999</v>
      </c>
      <c r="D882" s="487" t="s">
        <v>537</v>
      </c>
      <c r="E882" s="482"/>
      <c r="F882" s="488"/>
      <c r="G882" s="482"/>
      <c r="H882" s="482" t="s">
        <v>1129</v>
      </c>
      <c r="I882" s="260" t="s">
        <v>1084</v>
      </c>
      <c r="J882" s="259" t="s">
        <v>1015</v>
      </c>
      <c r="K882" s="259" t="s">
        <v>1016</v>
      </c>
      <c r="L882" s="274">
        <v>1</v>
      </c>
      <c r="M882" s="261">
        <v>44927</v>
      </c>
      <c r="N882" s="261">
        <v>45016</v>
      </c>
      <c r="O882" s="275">
        <f t="shared" si="32"/>
        <v>12.714285714285714</v>
      </c>
      <c r="P882" s="332">
        <v>1</v>
      </c>
      <c r="Q882" s="259" t="s">
        <v>1131</v>
      </c>
      <c r="R882" s="94">
        <f t="shared" si="31"/>
        <v>1</v>
      </c>
      <c r="S882" s="277" t="str">
        <f t="array" aca="1" ref="S882" ca="1">IF(ISNUMBER(R882),IF(R882=100%,"CUMPLIDA",IF(AND(ISNUMBER(N882),ISNUMBER(INDIRECT("FECHA_"&amp;$B882,1))), IF(N882&lt;=INDIRECT("FECHA_"&amp;$B882,1),"INCUMPLIDA","PROCESO"), "VERIFICAR FECHA")),"SIN VALOR AVANCE")</f>
        <v>CUMPLIDA</v>
      </c>
    </row>
    <row r="883" spans="1:19" ht="165.75">
      <c r="A883" s="282" t="s">
        <v>640</v>
      </c>
      <c r="B883" s="271" t="s">
        <v>31</v>
      </c>
      <c r="C883" s="487" t="s">
        <v>999</v>
      </c>
      <c r="D883" s="487" t="s">
        <v>537</v>
      </c>
      <c r="E883" s="482"/>
      <c r="F883" s="488"/>
      <c r="G883" s="482"/>
      <c r="H883" s="482" t="s">
        <v>1129</v>
      </c>
      <c r="I883" s="260" t="s">
        <v>1084</v>
      </c>
      <c r="J883" s="259" t="s">
        <v>1085</v>
      </c>
      <c r="K883" s="259" t="s">
        <v>647</v>
      </c>
      <c r="L883" s="274">
        <v>1</v>
      </c>
      <c r="M883" s="261">
        <v>45017</v>
      </c>
      <c r="N883" s="261">
        <v>45138</v>
      </c>
      <c r="O883" s="275">
        <f t="shared" si="32"/>
        <v>17.285714285714285</v>
      </c>
      <c r="P883" s="332">
        <v>1</v>
      </c>
      <c r="Q883" s="259" t="s">
        <v>1132</v>
      </c>
      <c r="R883" s="94">
        <f t="shared" si="31"/>
        <v>1</v>
      </c>
      <c r="S883" s="277" t="str">
        <f t="array" aca="1" ref="S883" ca="1">IF(ISNUMBER(R883),IF(R883=100%,"CUMPLIDA",IF(AND(ISNUMBER(N883),ISNUMBER(INDIRECT("FECHA_"&amp;$B883,1))), IF(N883&lt;=INDIRECT("FECHA_"&amp;$B883,1),"INCUMPLIDA","PROCESO"), "VERIFICAR FECHA")),"SIN VALOR AVANCE")</f>
        <v>CUMPLIDA</v>
      </c>
    </row>
    <row r="884" spans="1:19" ht="105.75">
      <c r="A884" s="282" t="s">
        <v>640</v>
      </c>
      <c r="B884" s="271" t="s">
        <v>31</v>
      </c>
      <c r="C884" s="487" t="s">
        <v>999</v>
      </c>
      <c r="D884" s="487" t="s">
        <v>537</v>
      </c>
      <c r="E884" s="482"/>
      <c r="F884" s="488"/>
      <c r="G884" s="482"/>
      <c r="H884" s="482" t="s">
        <v>1129</v>
      </c>
      <c r="I884" s="260" t="s">
        <v>1030</v>
      </c>
      <c r="J884" s="259" t="s">
        <v>1031</v>
      </c>
      <c r="K884" s="259" t="s">
        <v>1093</v>
      </c>
      <c r="L884" s="274">
        <v>12</v>
      </c>
      <c r="M884" s="261">
        <v>44958</v>
      </c>
      <c r="N884" s="261">
        <v>45323</v>
      </c>
      <c r="O884" s="275">
        <f t="shared" si="32"/>
        <v>52.142857142857146</v>
      </c>
      <c r="P884" s="332">
        <v>12</v>
      </c>
      <c r="Q884" s="259" t="s">
        <v>1133</v>
      </c>
      <c r="R884" s="94">
        <f t="shared" si="31"/>
        <v>1</v>
      </c>
      <c r="S884" s="277" t="str">
        <f t="array" aca="1" ref="S884" ca="1">IF(ISNUMBER(R884),IF(R884=100%,"CUMPLIDA",IF(AND(ISNUMBER(N884),ISNUMBER(INDIRECT("FECHA_"&amp;$B884,1))), IF(N884&lt;=INDIRECT("FECHA_"&amp;$B884,1),"INCUMPLIDA","PROCESO"), "VERIFICAR FECHA")),"SIN VALOR AVANCE")</f>
        <v>CUMPLIDA</v>
      </c>
    </row>
    <row r="885" spans="1:19" ht="180.75">
      <c r="A885" s="282" t="s">
        <v>640</v>
      </c>
      <c r="B885" s="271" t="s">
        <v>31</v>
      </c>
      <c r="C885" s="487" t="s">
        <v>999</v>
      </c>
      <c r="D885" s="487" t="s">
        <v>537</v>
      </c>
      <c r="E885" s="482" t="s">
        <v>1134</v>
      </c>
      <c r="F885" s="488" t="s">
        <v>352</v>
      </c>
      <c r="G885" s="482"/>
      <c r="H885" s="482" t="s">
        <v>1135</v>
      </c>
      <c r="I885" s="260" t="s">
        <v>1052</v>
      </c>
      <c r="J885" s="259" t="s">
        <v>1008</v>
      </c>
      <c r="K885" s="259" t="s">
        <v>1009</v>
      </c>
      <c r="L885" s="274">
        <v>3</v>
      </c>
      <c r="M885" s="261">
        <v>44958</v>
      </c>
      <c r="N885" s="261">
        <v>45323</v>
      </c>
      <c r="O885" s="275">
        <f t="shared" si="32"/>
        <v>52.142857142857146</v>
      </c>
      <c r="P885" s="332">
        <v>3</v>
      </c>
      <c r="Q885" s="259" t="s">
        <v>1136</v>
      </c>
      <c r="R885" s="94">
        <f t="shared" si="31"/>
        <v>1</v>
      </c>
      <c r="S885" s="277" t="str">
        <f t="array" aca="1" ref="S885" ca="1">IF(ISNUMBER(R885),IF(R885=100%,"CUMPLIDA",IF(AND(ISNUMBER(N885),ISNUMBER(INDIRECT("FECHA_"&amp;$B885,1))), IF(N885&lt;=INDIRECT("FECHA_"&amp;$B885,1),"INCUMPLIDA","PROCESO"), "VERIFICAR FECHA")),"SIN VALOR AVANCE")</f>
        <v>CUMPLIDA</v>
      </c>
    </row>
    <row r="886" spans="1:19" ht="75.75">
      <c r="A886" s="282" t="s">
        <v>640</v>
      </c>
      <c r="B886" s="271" t="s">
        <v>31</v>
      </c>
      <c r="C886" s="487"/>
      <c r="D886" s="487"/>
      <c r="E886" s="482"/>
      <c r="F886" s="488"/>
      <c r="G886" s="482"/>
      <c r="H886" s="482" t="s">
        <v>1135</v>
      </c>
      <c r="I886" s="260" t="s">
        <v>1011</v>
      </c>
      <c r="J886" s="313" t="s">
        <v>652</v>
      </c>
      <c r="K886" s="259" t="s">
        <v>653</v>
      </c>
      <c r="L886" s="274">
        <v>1</v>
      </c>
      <c r="M886" s="261">
        <v>45231</v>
      </c>
      <c r="N886" s="261">
        <v>45504</v>
      </c>
      <c r="O886" s="275">
        <f t="shared" si="32"/>
        <v>39</v>
      </c>
      <c r="P886" s="332">
        <v>1</v>
      </c>
      <c r="Q886" s="287" t="s">
        <v>747</v>
      </c>
      <c r="R886" s="94">
        <f t="shared" si="31"/>
        <v>1</v>
      </c>
      <c r="S886" s="277" t="str">
        <f t="array" aca="1" ref="S886" ca="1">IF(ISNUMBER(R886),IF(R886=100%,"CUMPLIDA",IF(AND(ISNUMBER(N886),ISNUMBER(INDIRECT("FECHA_"&amp;$B886,1))), IF(N886&lt;=INDIRECT("FECHA_"&amp;$B886,1),"INCUMPLIDA","PROCESO"), "VERIFICAR FECHA")),"SIN VALOR AVANCE")</f>
        <v>CUMPLIDA</v>
      </c>
    </row>
    <row r="887" spans="1:19" ht="210.75">
      <c r="A887" s="282" t="s">
        <v>640</v>
      </c>
      <c r="B887" s="271" t="s">
        <v>31</v>
      </c>
      <c r="C887" s="487"/>
      <c r="D887" s="487"/>
      <c r="E887" s="482"/>
      <c r="F887" s="488"/>
      <c r="G887" s="482"/>
      <c r="H887" s="482" t="s">
        <v>1135</v>
      </c>
      <c r="I887" s="260" t="s">
        <v>1011</v>
      </c>
      <c r="J887" s="313" t="s">
        <v>655</v>
      </c>
      <c r="K887" s="259" t="s">
        <v>656</v>
      </c>
      <c r="L887" s="274">
        <v>1</v>
      </c>
      <c r="M887" s="261">
        <v>45231</v>
      </c>
      <c r="N887" s="261">
        <v>45504</v>
      </c>
      <c r="O887" s="275">
        <f t="shared" si="32"/>
        <v>39</v>
      </c>
      <c r="P887" s="332">
        <v>1</v>
      </c>
      <c r="Q887" s="287" t="s">
        <v>1012</v>
      </c>
      <c r="R887" s="94">
        <f t="shared" si="31"/>
        <v>1</v>
      </c>
      <c r="S887" s="277" t="str">
        <f t="array" aca="1" ref="S887" ca="1">IF(ISNUMBER(R887),IF(R887=100%,"CUMPLIDA",IF(AND(ISNUMBER(N887),ISNUMBER(INDIRECT("FECHA_"&amp;$B887,1))), IF(N887&lt;=INDIRECT("FECHA_"&amp;$B887,1),"INCUMPLIDA","PROCESO"), "VERIFICAR FECHA")),"SIN VALOR AVANCE")</f>
        <v>CUMPLIDA</v>
      </c>
    </row>
    <row r="888" spans="1:19" ht="135.75">
      <c r="A888" s="282" t="s">
        <v>640</v>
      </c>
      <c r="B888" s="271" t="s">
        <v>31</v>
      </c>
      <c r="C888" s="487"/>
      <c r="D888" s="487"/>
      <c r="E888" s="482"/>
      <c r="F888" s="488"/>
      <c r="G888" s="482"/>
      <c r="H888" s="482" t="s">
        <v>1135</v>
      </c>
      <c r="I888" s="260" t="s">
        <v>62</v>
      </c>
      <c r="J888" s="259" t="s">
        <v>63</v>
      </c>
      <c r="K888" s="259" t="s">
        <v>64</v>
      </c>
      <c r="L888" s="280">
        <v>1</v>
      </c>
      <c r="M888" s="281">
        <v>45323</v>
      </c>
      <c r="N888" s="281">
        <v>45747</v>
      </c>
      <c r="O888" s="275">
        <f t="shared" si="32"/>
        <v>60.571428571428569</v>
      </c>
      <c r="P888" s="332">
        <v>1</v>
      </c>
      <c r="Q888" s="287" t="s">
        <v>1013</v>
      </c>
      <c r="R888" s="94">
        <f t="shared" si="31"/>
        <v>1</v>
      </c>
      <c r="S888" s="277" t="str">
        <f t="array" aca="1" ref="S888" ca="1">IF(ISNUMBER(R888),IF(R888=100%,"CUMPLIDA",IF(AND(ISNUMBER(N888),ISNUMBER(INDIRECT("FECHA_"&amp;$B888,1))), IF(N888&lt;=INDIRECT("FECHA_"&amp;$B888,1),"INCUMPLIDA","PROCESO"), "VERIFICAR FECHA")),"SIN VALOR AVANCE")</f>
        <v>CUMPLIDA</v>
      </c>
    </row>
    <row r="889" spans="1:19" ht="75.75">
      <c r="A889" s="282" t="s">
        <v>640</v>
      </c>
      <c r="B889" s="271" t="s">
        <v>31</v>
      </c>
      <c r="C889" s="487"/>
      <c r="D889" s="487"/>
      <c r="E889" s="482"/>
      <c r="F889" s="488"/>
      <c r="G889" s="482"/>
      <c r="H889" s="482" t="s">
        <v>1135</v>
      </c>
      <c r="I889" s="260" t="s">
        <v>66</v>
      </c>
      <c r="J889" s="259" t="s">
        <v>66</v>
      </c>
      <c r="K889" s="259" t="s">
        <v>67</v>
      </c>
      <c r="L889" s="280">
        <v>1</v>
      </c>
      <c r="M889" s="281">
        <v>45323</v>
      </c>
      <c r="N889" s="281">
        <v>45747</v>
      </c>
      <c r="O889" s="275">
        <f t="shared" si="32"/>
        <v>60.571428571428569</v>
      </c>
      <c r="P889" s="332">
        <v>1</v>
      </c>
      <c r="Q889" s="287" t="s">
        <v>845</v>
      </c>
      <c r="R889" s="94">
        <f t="shared" si="31"/>
        <v>1</v>
      </c>
      <c r="S889" s="277" t="str">
        <f t="array" aca="1" ref="S889" ca="1">IF(ISNUMBER(R889),IF(R889=100%,"CUMPLIDA",IF(AND(ISNUMBER(N889),ISNUMBER(INDIRECT("FECHA_"&amp;$B889,1))), IF(N889&lt;=INDIRECT("FECHA_"&amp;$B889,1),"INCUMPLIDA","PROCESO"), "VERIFICAR FECHA")),"SIN VALOR AVANCE")</f>
        <v>CUMPLIDA</v>
      </c>
    </row>
    <row r="890" spans="1:19" ht="75.75">
      <c r="A890" s="282" t="s">
        <v>640</v>
      </c>
      <c r="B890" s="271" t="s">
        <v>31</v>
      </c>
      <c r="C890" s="487"/>
      <c r="D890" s="487"/>
      <c r="E890" s="482"/>
      <c r="F890" s="488"/>
      <c r="G890" s="482"/>
      <c r="H890" s="482" t="s">
        <v>1135</v>
      </c>
      <c r="I890" s="260" t="s">
        <v>166</v>
      </c>
      <c r="J890" s="259" t="s">
        <v>167</v>
      </c>
      <c r="K890" s="259" t="s">
        <v>168</v>
      </c>
      <c r="L890" s="280">
        <v>1</v>
      </c>
      <c r="M890" s="281">
        <v>45231</v>
      </c>
      <c r="N890" s="281">
        <v>45747</v>
      </c>
      <c r="O890" s="275">
        <f t="shared" si="32"/>
        <v>73.714285714285708</v>
      </c>
      <c r="P890" s="332">
        <v>1</v>
      </c>
      <c r="Q890" s="287" t="s">
        <v>845</v>
      </c>
      <c r="R890" s="94">
        <f t="shared" si="31"/>
        <v>1</v>
      </c>
      <c r="S890" s="277" t="str">
        <f t="array" aca="1" ref="S890" ca="1">IF(ISNUMBER(R890),IF(R890=100%,"CUMPLIDA",IF(AND(ISNUMBER(N890),ISNUMBER(INDIRECT("FECHA_"&amp;$B890,1))), IF(N890&lt;=INDIRECT("FECHA_"&amp;$B890,1),"INCUMPLIDA","PROCESO"), "VERIFICAR FECHA")),"SIN VALOR AVANCE")</f>
        <v>CUMPLIDA</v>
      </c>
    </row>
    <row r="891" spans="1:19" ht="135.75">
      <c r="A891" s="282" t="s">
        <v>640</v>
      </c>
      <c r="B891" s="271" t="s">
        <v>31</v>
      </c>
      <c r="C891" s="487"/>
      <c r="D891" s="487"/>
      <c r="E891" s="482"/>
      <c r="F891" s="488"/>
      <c r="G891" s="482"/>
      <c r="H891" s="482" t="s">
        <v>1135</v>
      </c>
      <c r="I891" s="260" t="s">
        <v>69</v>
      </c>
      <c r="J891" s="259" t="s">
        <v>69</v>
      </c>
      <c r="K891" s="259" t="s">
        <v>176</v>
      </c>
      <c r="L891" s="280">
        <v>1</v>
      </c>
      <c r="M891" s="281">
        <v>45323</v>
      </c>
      <c r="N891" s="281">
        <v>45747</v>
      </c>
      <c r="O891" s="275">
        <f t="shared" si="32"/>
        <v>60.571428571428569</v>
      </c>
      <c r="P891" s="332">
        <v>1</v>
      </c>
      <c r="Q891" s="287" t="s">
        <v>1013</v>
      </c>
      <c r="R891" s="94">
        <f t="shared" si="31"/>
        <v>1</v>
      </c>
      <c r="S891" s="277" t="str">
        <f t="array" aca="1" ref="S891" ca="1">IF(ISNUMBER(R891),IF(R891=100%,"CUMPLIDA",IF(AND(ISNUMBER(N891),ISNUMBER(INDIRECT("FECHA_"&amp;$B891,1))), IF(N891&lt;=INDIRECT("FECHA_"&amp;$B891,1),"INCUMPLIDA","PROCESO"), "VERIFICAR FECHA")),"SIN VALOR AVANCE")</f>
        <v>CUMPLIDA</v>
      </c>
    </row>
    <row r="892" spans="1:19" ht="75.75">
      <c r="A892" s="282" t="s">
        <v>640</v>
      </c>
      <c r="B892" s="271" t="s">
        <v>31</v>
      </c>
      <c r="C892" s="487"/>
      <c r="D892" s="487"/>
      <c r="E892" s="482"/>
      <c r="F892" s="488"/>
      <c r="G892" s="482"/>
      <c r="H892" s="482" t="s">
        <v>1135</v>
      </c>
      <c r="I892" s="260" t="s">
        <v>751</v>
      </c>
      <c r="J892" s="259" t="s">
        <v>751</v>
      </c>
      <c r="K892" s="259" t="s">
        <v>72</v>
      </c>
      <c r="L892" s="280">
        <v>1</v>
      </c>
      <c r="M892" s="281">
        <v>45231</v>
      </c>
      <c r="N892" s="281">
        <v>45747</v>
      </c>
      <c r="O892" s="275">
        <f t="shared" si="32"/>
        <v>73.714285714285708</v>
      </c>
      <c r="P892" s="332">
        <v>1</v>
      </c>
      <c r="Q892" s="287" t="s">
        <v>845</v>
      </c>
      <c r="R892" s="94">
        <f t="shared" si="31"/>
        <v>1</v>
      </c>
      <c r="S892" s="277" t="str">
        <f t="array" aca="1" ref="S892" ca="1">IF(ISNUMBER(R892),IF(R892=100%,"CUMPLIDA",IF(AND(ISNUMBER(N892),ISNUMBER(INDIRECT("FECHA_"&amp;$B892,1))), IF(N892&lt;=INDIRECT("FECHA_"&amp;$B892,1),"INCUMPLIDA","PROCESO"), "VERIFICAR FECHA")),"SIN VALOR AVANCE")</f>
        <v>CUMPLIDA</v>
      </c>
    </row>
    <row r="893" spans="1:19" ht="210.75">
      <c r="A893" s="282" t="s">
        <v>640</v>
      </c>
      <c r="B893" s="271" t="s">
        <v>31</v>
      </c>
      <c r="C893" s="487"/>
      <c r="D893" s="487"/>
      <c r="E893" s="482"/>
      <c r="F893" s="488"/>
      <c r="G893" s="482"/>
      <c r="H893" s="482" t="s">
        <v>1135</v>
      </c>
      <c r="I893" s="260" t="s">
        <v>752</v>
      </c>
      <c r="J893" s="259" t="s">
        <v>752</v>
      </c>
      <c r="K893" s="259" t="s">
        <v>659</v>
      </c>
      <c r="L893" s="280">
        <v>1</v>
      </c>
      <c r="M893" s="281">
        <v>45231</v>
      </c>
      <c r="N893" s="281">
        <v>45808</v>
      </c>
      <c r="O893" s="275">
        <f t="shared" si="32"/>
        <v>82.428571428571431</v>
      </c>
      <c r="P893" s="332">
        <v>1</v>
      </c>
      <c r="Q893" s="287" t="s">
        <v>1012</v>
      </c>
      <c r="R893" s="94">
        <f t="shared" si="31"/>
        <v>1</v>
      </c>
      <c r="S893" s="277" t="str">
        <f t="array" aca="1" ref="S893" ca="1">IF(ISNUMBER(R893),IF(R893=100%,"CUMPLIDA",IF(AND(ISNUMBER(N893),ISNUMBER(INDIRECT("FECHA_"&amp;$B893,1))), IF(N893&lt;=INDIRECT("FECHA_"&amp;$B893,1),"INCUMPLIDA","PROCESO"), "VERIFICAR FECHA")),"SIN VALOR AVANCE")</f>
        <v>CUMPLIDA</v>
      </c>
    </row>
    <row r="894" spans="1:19" ht="75.75">
      <c r="A894" s="282" t="s">
        <v>640</v>
      </c>
      <c r="B894" s="271" t="s">
        <v>31</v>
      </c>
      <c r="C894" s="487" t="s">
        <v>999</v>
      </c>
      <c r="D894" s="487" t="s">
        <v>537</v>
      </c>
      <c r="E894" s="482"/>
      <c r="F894" s="488"/>
      <c r="G894" s="482"/>
      <c r="H894" s="482" t="s">
        <v>1135</v>
      </c>
      <c r="I894" s="260" t="s">
        <v>75</v>
      </c>
      <c r="J894" s="259" t="s">
        <v>76</v>
      </c>
      <c r="K894" s="259" t="s">
        <v>77</v>
      </c>
      <c r="L894" s="280">
        <v>12</v>
      </c>
      <c r="M894" s="281">
        <v>46024</v>
      </c>
      <c r="N894" s="281">
        <v>47118</v>
      </c>
      <c r="O894" s="275">
        <f t="shared" si="32"/>
        <v>156.28571428571428</v>
      </c>
      <c r="P894" s="332">
        <v>0</v>
      </c>
      <c r="Q894" s="287" t="s">
        <v>845</v>
      </c>
      <c r="R894" s="94">
        <f t="shared" si="31"/>
        <v>0</v>
      </c>
      <c r="S894" s="277" t="str">
        <f t="array" aca="1" ref="S894" ca="1">IF(ISNUMBER(R894),IF(R894=100%,"CUMPLIDA",IF(AND(ISNUMBER(N894),ISNUMBER(INDIRECT("FECHA_"&amp;$B894,1))), IF(N894&lt;=INDIRECT("FECHA_"&amp;$B894,1),"INCUMPLIDA","PROCESO"), "VERIFICAR FECHA")),"SIN VALOR AVANCE")</f>
        <v>PROCESO</v>
      </c>
    </row>
    <row r="895" spans="1:19" ht="135.75">
      <c r="A895" s="282" t="s">
        <v>640</v>
      </c>
      <c r="B895" s="271" t="s">
        <v>31</v>
      </c>
      <c r="C895" s="487" t="s">
        <v>999</v>
      </c>
      <c r="D895" s="487" t="s">
        <v>537</v>
      </c>
      <c r="E895" s="482"/>
      <c r="F895" s="488"/>
      <c r="G895" s="482"/>
      <c r="H895" s="482" t="s">
        <v>1135</v>
      </c>
      <c r="I895" s="260" t="s">
        <v>79</v>
      </c>
      <c r="J895" s="259" t="s">
        <v>80</v>
      </c>
      <c r="K895" s="259" t="s">
        <v>81</v>
      </c>
      <c r="L895" s="280">
        <v>1</v>
      </c>
      <c r="M895" s="281">
        <v>46024</v>
      </c>
      <c r="N895" s="281">
        <v>47118</v>
      </c>
      <c r="O895" s="275">
        <f t="shared" si="32"/>
        <v>156.28571428571428</v>
      </c>
      <c r="P895" s="332">
        <v>0</v>
      </c>
      <c r="Q895" s="287" t="s">
        <v>1013</v>
      </c>
      <c r="R895" s="94">
        <f t="shared" si="31"/>
        <v>0</v>
      </c>
      <c r="S895" s="277" t="str">
        <f t="array" aca="1" ref="S895" ca="1">IF(ISNUMBER(R895),IF(R895=100%,"CUMPLIDA",IF(AND(ISNUMBER(N895),ISNUMBER(INDIRECT("FECHA_"&amp;$B895,1))), IF(N895&lt;=INDIRECT("FECHA_"&amp;$B895,1),"INCUMPLIDA","PROCESO"), "VERIFICAR FECHA")),"SIN VALOR AVANCE")</f>
        <v>PROCESO</v>
      </c>
    </row>
    <row r="896" spans="1:19" ht="210.75">
      <c r="A896" s="282" t="s">
        <v>640</v>
      </c>
      <c r="B896" s="271" t="s">
        <v>31</v>
      </c>
      <c r="C896" s="487" t="s">
        <v>999</v>
      </c>
      <c r="D896" s="487" t="s">
        <v>537</v>
      </c>
      <c r="E896" s="482"/>
      <c r="F896" s="488"/>
      <c r="G896" s="482"/>
      <c r="H896" s="482" t="s">
        <v>1135</v>
      </c>
      <c r="I896" s="260" t="s">
        <v>82</v>
      </c>
      <c r="J896" s="259" t="s">
        <v>83</v>
      </c>
      <c r="K896" s="259" t="s">
        <v>84</v>
      </c>
      <c r="L896" s="280">
        <v>2</v>
      </c>
      <c r="M896" s="281">
        <v>46024</v>
      </c>
      <c r="N896" s="281">
        <v>47118</v>
      </c>
      <c r="O896" s="275">
        <f t="shared" si="32"/>
        <v>156.28571428571428</v>
      </c>
      <c r="P896" s="332">
        <v>0</v>
      </c>
      <c r="Q896" s="287" t="s">
        <v>1012</v>
      </c>
      <c r="R896" s="94">
        <f t="shared" si="31"/>
        <v>0</v>
      </c>
      <c r="S896" s="277" t="str">
        <f t="array" aca="1" ref="S896" ca="1">IF(ISNUMBER(R896),IF(R896=100%,"CUMPLIDA",IF(AND(ISNUMBER(N896),ISNUMBER(INDIRECT("FECHA_"&amp;$B896,1))), IF(N896&lt;=INDIRECT("FECHA_"&amp;$B896,1),"INCUMPLIDA","PROCESO"), "VERIFICAR FECHA")),"SIN VALOR AVANCE")</f>
        <v>PROCESO</v>
      </c>
    </row>
    <row r="897" spans="1:19" ht="105.75">
      <c r="A897" s="282" t="s">
        <v>640</v>
      </c>
      <c r="B897" s="271" t="s">
        <v>31</v>
      </c>
      <c r="C897" s="487" t="s">
        <v>999</v>
      </c>
      <c r="D897" s="487" t="s">
        <v>537</v>
      </c>
      <c r="E897" s="482"/>
      <c r="F897" s="488"/>
      <c r="G897" s="482"/>
      <c r="H897" s="482" t="s">
        <v>1135</v>
      </c>
      <c r="I897" s="260" t="s">
        <v>1014</v>
      </c>
      <c r="J897" s="259" t="s">
        <v>1015</v>
      </c>
      <c r="K897" s="259" t="s">
        <v>1016</v>
      </c>
      <c r="L897" s="274">
        <v>1</v>
      </c>
      <c r="M897" s="261">
        <v>44927</v>
      </c>
      <c r="N897" s="261">
        <v>45016</v>
      </c>
      <c r="O897" s="275">
        <f t="shared" si="32"/>
        <v>12.714285714285714</v>
      </c>
      <c r="P897" s="332">
        <v>1</v>
      </c>
      <c r="Q897" s="259" t="s">
        <v>1137</v>
      </c>
      <c r="R897" s="94">
        <f t="shared" si="31"/>
        <v>1</v>
      </c>
      <c r="S897" s="277" t="str">
        <f t="array" aca="1" ref="S897" ca="1">IF(ISNUMBER(R897),IF(R897=100%,"CUMPLIDA",IF(AND(ISNUMBER(N897),ISNUMBER(INDIRECT("FECHA_"&amp;$B897,1))), IF(N897&lt;=INDIRECT("FECHA_"&amp;$B897,1),"INCUMPLIDA","PROCESO"), "VERIFICAR FECHA")),"SIN VALOR AVANCE")</f>
        <v>CUMPLIDA</v>
      </c>
    </row>
    <row r="898" spans="1:19" ht="165.75">
      <c r="A898" s="282" t="s">
        <v>640</v>
      </c>
      <c r="B898" s="271" t="s">
        <v>31</v>
      </c>
      <c r="C898" s="487" t="s">
        <v>999</v>
      </c>
      <c r="D898" s="487" t="s">
        <v>537</v>
      </c>
      <c r="E898" s="482"/>
      <c r="F898" s="488"/>
      <c r="G898" s="482"/>
      <c r="H898" s="482" t="s">
        <v>1135</v>
      </c>
      <c r="I898" s="260" t="s">
        <v>1014</v>
      </c>
      <c r="J898" s="259" t="s">
        <v>1055</v>
      </c>
      <c r="K898" s="259" t="s">
        <v>647</v>
      </c>
      <c r="L898" s="274">
        <v>1</v>
      </c>
      <c r="M898" s="261">
        <v>45017</v>
      </c>
      <c r="N898" s="261">
        <v>45138</v>
      </c>
      <c r="O898" s="275">
        <f t="shared" si="32"/>
        <v>17.285714285714285</v>
      </c>
      <c r="P898" s="332">
        <v>1</v>
      </c>
      <c r="Q898" s="259" t="s">
        <v>1138</v>
      </c>
      <c r="R898" s="94">
        <f t="shared" si="31"/>
        <v>1</v>
      </c>
      <c r="S898" s="277" t="str">
        <f t="array" aca="1" ref="S898" ca="1">IF(ISNUMBER(R898),IF(R898=100%,"CUMPLIDA",IF(AND(ISNUMBER(N898),ISNUMBER(INDIRECT("FECHA_"&amp;$B898,1))), IF(N898&lt;=INDIRECT("FECHA_"&amp;$B898,1),"INCUMPLIDA","PROCESO"), "VERIFICAR FECHA")),"SIN VALOR AVANCE")</f>
        <v>CUMPLIDA</v>
      </c>
    </row>
    <row r="899" spans="1:19" ht="105.75">
      <c r="A899" s="282" t="s">
        <v>640</v>
      </c>
      <c r="B899" s="271" t="s">
        <v>31</v>
      </c>
      <c r="C899" s="487" t="s">
        <v>999</v>
      </c>
      <c r="D899" s="487" t="s">
        <v>537</v>
      </c>
      <c r="E899" s="482"/>
      <c r="F899" s="488"/>
      <c r="G899" s="482"/>
      <c r="H899" s="482" t="s">
        <v>1135</v>
      </c>
      <c r="I899" s="260" t="s">
        <v>1139</v>
      </c>
      <c r="J899" s="259" t="s">
        <v>1140</v>
      </c>
      <c r="K899" s="259" t="s">
        <v>647</v>
      </c>
      <c r="L899" s="274">
        <v>1</v>
      </c>
      <c r="M899" s="261">
        <v>44958</v>
      </c>
      <c r="N899" s="261">
        <v>44985</v>
      </c>
      <c r="O899" s="275">
        <f t="shared" si="32"/>
        <v>3.8571428571428572</v>
      </c>
      <c r="P899" s="332">
        <v>1</v>
      </c>
      <c r="Q899" s="259" t="s">
        <v>1141</v>
      </c>
      <c r="R899" s="94">
        <f t="shared" si="31"/>
        <v>1</v>
      </c>
      <c r="S899" s="277" t="str">
        <f t="array" aca="1" ref="S899" ca="1">IF(ISNUMBER(R899),IF(R899=100%,"CUMPLIDA",IF(AND(ISNUMBER(N899),ISNUMBER(INDIRECT("FECHA_"&amp;$B899,1))), IF(N899&lt;=INDIRECT("FECHA_"&amp;$B899,1),"INCUMPLIDA","PROCESO"), "VERIFICAR FECHA")),"SIN VALOR AVANCE")</f>
        <v>CUMPLIDA</v>
      </c>
    </row>
    <row r="900" spans="1:19" ht="105.75">
      <c r="A900" s="282" t="s">
        <v>640</v>
      </c>
      <c r="B900" s="271" t="s">
        <v>31</v>
      </c>
      <c r="C900" s="487" t="s">
        <v>999</v>
      </c>
      <c r="D900" s="487" t="s">
        <v>537</v>
      </c>
      <c r="E900" s="482"/>
      <c r="F900" s="488"/>
      <c r="G900" s="482"/>
      <c r="H900" s="482" t="s">
        <v>1135</v>
      </c>
      <c r="I900" s="260" t="s">
        <v>1142</v>
      </c>
      <c r="J900" s="259" t="s">
        <v>1143</v>
      </c>
      <c r="K900" s="259" t="s">
        <v>1144</v>
      </c>
      <c r="L900" s="274">
        <v>1</v>
      </c>
      <c r="M900" s="261">
        <v>44986</v>
      </c>
      <c r="N900" s="261">
        <v>45015</v>
      </c>
      <c r="O900" s="275">
        <f t="shared" si="32"/>
        <v>4.1428571428571432</v>
      </c>
      <c r="P900" s="332">
        <v>1</v>
      </c>
      <c r="Q900" s="259" t="s">
        <v>1059</v>
      </c>
      <c r="R900" s="94">
        <f t="shared" si="31"/>
        <v>1</v>
      </c>
      <c r="S900" s="277" t="str">
        <f t="array" aca="1" ref="S900" ca="1">IF(ISNUMBER(R900),IF(R900=100%,"CUMPLIDA",IF(AND(ISNUMBER(N900),ISNUMBER(INDIRECT("FECHA_"&amp;$B900,1))), IF(N900&lt;=INDIRECT("FECHA_"&amp;$B900,1),"INCUMPLIDA","PROCESO"), "VERIFICAR FECHA")),"SIN VALOR AVANCE")</f>
        <v>CUMPLIDA</v>
      </c>
    </row>
    <row r="901" spans="1:19" ht="165.75">
      <c r="A901" s="282" t="s">
        <v>640</v>
      </c>
      <c r="B901" s="271" t="s">
        <v>31</v>
      </c>
      <c r="C901" s="487" t="s">
        <v>999</v>
      </c>
      <c r="D901" s="487" t="s">
        <v>537</v>
      </c>
      <c r="E901" s="482" t="s">
        <v>1145</v>
      </c>
      <c r="F901" s="488" t="s">
        <v>352</v>
      </c>
      <c r="G901" s="482"/>
      <c r="H901" s="482" t="s">
        <v>1146</v>
      </c>
      <c r="I901" s="260" t="s">
        <v>1052</v>
      </c>
      <c r="J901" s="259" t="s">
        <v>1008</v>
      </c>
      <c r="K901" s="259" t="s">
        <v>1009</v>
      </c>
      <c r="L901" s="274">
        <v>3</v>
      </c>
      <c r="M901" s="261">
        <v>44958</v>
      </c>
      <c r="N901" s="261">
        <v>45323</v>
      </c>
      <c r="O901" s="275">
        <f t="shared" si="32"/>
        <v>52.142857142857146</v>
      </c>
      <c r="P901" s="332">
        <v>3</v>
      </c>
      <c r="Q901" s="259" t="s">
        <v>1147</v>
      </c>
      <c r="R901" s="94">
        <f t="shared" si="31"/>
        <v>1</v>
      </c>
      <c r="S901" s="277" t="str">
        <f t="array" aca="1" ref="S901" ca="1">IF(ISNUMBER(R901),IF(R901=100%,"CUMPLIDA",IF(AND(ISNUMBER(N901),ISNUMBER(INDIRECT("FECHA_"&amp;$B901,1))), IF(N901&lt;=INDIRECT("FECHA_"&amp;$B901,1),"INCUMPLIDA","PROCESO"), "VERIFICAR FECHA")),"SIN VALOR AVANCE")</f>
        <v>CUMPLIDA</v>
      </c>
    </row>
    <row r="902" spans="1:19" ht="75.75">
      <c r="A902" s="282" t="s">
        <v>640</v>
      </c>
      <c r="B902" s="271" t="s">
        <v>31</v>
      </c>
      <c r="C902" s="487" t="s">
        <v>999</v>
      </c>
      <c r="D902" s="487" t="s">
        <v>537</v>
      </c>
      <c r="E902" s="482"/>
      <c r="F902" s="488"/>
      <c r="G902" s="482"/>
      <c r="H902" s="482" t="s">
        <v>1146</v>
      </c>
      <c r="I902" s="482" t="s">
        <v>1011</v>
      </c>
      <c r="J902" s="313" t="s">
        <v>652</v>
      </c>
      <c r="K902" s="259" t="s">
        <v>653</v>
      </c>
      <c r="L902" s="274">
        <v>1</v>
      </c>
      <c r="M902" s="261">
        <v>45231</v>
      </c>
      <c r="N902" s="261">
        <v>45504</v>
      </c>
      <c r="O902" s="275">
        <f t="shared" si="32"/>
        <v>39</v>
      </c>
      <c r="P902" s="332">
        <v>1</v>
      </c>
      <c r="Q902" s="287" t="s">
        <v>747</v>
      </c>
      <c r="R902" s="94">
        <f t="shared" si="31"/>
        <v>1</v>
      </c>
      <c r="S902" s="277" t="str">
        <f t="array" aca="1" ref="S902" ca="1">IF(ISNUMBER(R902),IF(R902=100%,"CUMPLIDA",IF(AND(ISNUMBER(N902),ISNUMBER(INDIRECT("FECHA_"&amp;$B902,1))), IF(N902&lt;=INDIRECT("FECHA_"&amp;$B902,1),"INCUMPLIDA","PROCESO"), "VERIFICAR FECHA")),"SIN VALOR AVANCE")</f>
        <v>CUMPLIDA</v>
      </c>
    </row>
    <row r="903" spans="1:19" ht="195.75">
      <c r="A903" s="282" t="s">
        <v>640</v>
      </c>
      <c r="B903" s="271" t="s">
        <v>31</v>
      </c>
      <c r="C903" s="487"/>
      <c r="D903" s="487"/>
      <c r="E903" s="482"/>
      <c r="F903" s="488"/>
      <c r="G903" s="482"/>
      <c r="H903" s="482" t="s">
        <v>1146</v>
      </c>
      <c r="I903" s="482"/>
      <c r="J903" s="313" t="s">
        <v>655</v>
      </c>
      <c r="K903" s="259" t="s">
        <v>656</v>
      </c>
      <c r="L903" s="274">
        <v>1</v>
      </c>
      <c r="M903" s="261">
        <v>45231</v>
      </c>
      <c r="N903" s="261">
        <v>45504</v>
      </c>
      <c r="O903" s="275">
        <f t="shared" si="32"/>
        <v>39</v>
      </c>
      <c r="P903" s="332">
        <v>1</v>
      </c>
      <c r="Q903" s="287" t="s">
        <v>1148</v>
      </c>
      <c r="R903" s="94">
        <f t="shared" si="31"/>
        <v>1</v>
      </c>
      <c r="S903" s="277" t="str">
        <f t="array" aca="1" ref="S903" ca="1">IF(ISNUMBER(R903),IF(R903=100%,"CUMPLIDA",IF(AND(ISNUMBER(N903),ISNUMBER(INDIRECT("FECHA_"&amp;$B903,1))), IF(N903&lt;=INDIRECT("FECHA_"&amp;$B903,1),"INCUMPLIDA","PROCESO"), "VERIFICAR FECHA")),"SIN VALOR AVANCE")</f>
        <v>CUMPLIDA</v>
      </c>
    </row>
    <row r="904" spans="1:19" ht="135.75">
      <c r="A904" s="282" t="s">
        <v>640</v>
      </c>
      <c r="B904" s="271" t="s">
        <v>31</v>
      </c>
      <c r="C904" s="487"/>
      <c r="D904" s="487"/>
      <c r="E904" s="482"/>
      <c r="F904" s="488"/>
      <c r="G904" s="482"/>
      <c r="H904" s="482" t="s">
        <v>1146</v>
      </c>
      <c r="I904" s="260" t="s">
        <v>62</v>
      </c>
      <c r="J904" s="259" t="s">
        <v>63</v>
      </c>
      <c r="K904" s="259" t="s">
        <v>64</v>
      </c>
      <c r="L904" s="280">
        <v>1</v>
      </c>
      <c r="M904" s="281">
        <v>45323</v>
      </c>
      <c r="N904" s="281">
        <v>45747</v>
      </c>
      <c r="O904" s="275">
        <f t="shared" si="32"/>
        <v>60.571428571428569</v>
      </c>
      <c r="P904" s="332">
        <v>1</v>
      </c>
      <c r="Q904" s="287" t="s">
        <v>1013</v>
      </c>
      <c r="R904" s="94">
        <f t="shared" si="31"/>
        <v>1</v>
      </c>
      <c r="S904" s="277" t="str">
        <f t="array" aca="1" ref="S904" ca="1">IF(ISNUMBER(R904),IF(R904=100%,"CUMPLIDA",IF(AND(ISNUMBER(N904),ISNUMBER(INDIRECT("FECHA_"&amp;$B904,1))), IF(N904&lt;=INDIRECT("FECHA_"&amp;$B904,1),"INCUMPLIDA","PROCESO"), "VERIFICAR FECHA")),"SIN VALOR AVANCE")</f>
        <v>CUMPLIDA</v>
      </c>
    </row>
    <row r="905" spans="1:19" ht="75.75">
      <c r="A905" s="282" t="s">
        <v>640</v>
      </c>
      <c r="B905" s="271" t="s">
        <v>31</v>
      </c>
      <c r="C905" s="487"/>
      <c r="D905" s="487"/>
      <c r="E905" s="482"/>
      <c r="F905" s="488"/>
      <c r="G905" s="482"/>
      <c r="H905" s="482" t="s">
        <v>1146</v>
      </c>
      <c r="I905" s="260" t="s">
        <v>66</v>
      </c>
      <c r="J905" s="259" t="s">
        <v>66</v>
      </c>
      <c r="K905" s="259" t="s">
        <v>67</v>
      </c>
      <c r="L905" s="280">
        <v>1</v>
      </c>
      <c r="M905" s="281">
        <v>45323</v>
      </c>
      <c r="N905" s="281">
        <v>45747</v>
      </c>
      <c r="O905" s="275">
        <f t="shared" si="32"/>
        <v>60.571428571428569</v>
      </c>
      <c r="P905" s="332">
        <v>1</v>
      </c>
      <c r="Q905" s="287" t="s">
        <v>845</v>
      </c>
      <c r="R905" s="94">
        <f t="shared" si="31"/>
        <v>1</v>
      </c>
      <c r="S905" s="277" t="str">
        <f t="array" aca="1" ref="S905" ca="1">IF(ISNUMBER(R905),IF(R905=100%,"CUMPLIDA",IF(AND(ISNUMBER(N905),ISNUMBER(INDIRECT("FECHA_"&amp;$B905,1))), IF(N905&lt;=INDIRECT("FECHA_"&amp;$B905,1),"INCUMPLIDA","PROCESO"), "VERIFICAR FECHA")),"SIN VALOR AVANCE")</f>
        <v>CUMPLIDA</v>
      </c>
    </row>
    <row r="906" spans="1:19" ht="75.75">
      <c r="A906" s="282" t="s">
        <v>640</v>
      </c>
      <c r="B906" s="271" t="s">
        <v>31</v>
      </c>
      <c r="C906" s="487" t="s">
        <v>999</v>
      </c>
      <c r="D906" s="487" t="s">
        <v>537</v>
      </c>
      <c r="E906" s="482"/>
      <c r="F906" s="488"/>
      <c r="G906" s="482"/>
      <c r="H906" s="482" t="s">
        <v>1146</v>
      </c>
      <c r="I906" s="260" t="s">
        <v>166</v>
      </c>
      <c r="J906" s="259" t="s">
        <v>167</v>
      </c>
      <c r="K906" s="259" t="s">
        <v>168</v>
      </c>
      <c r="L906" s="280">
        <v>1</v>
      </c>
      <c r="M906" s="281">
        <v>45231</v>
      </c>
      <c r="N906" s="281">
        <v>45747</v>
      </c>
      <c r="O906" s="275">
        <f t="shared" si="32"/>
        <v>73.714285714285708</v>
      </c>
      <c r="P906" s="332">
        <v>1</v>
      </c>
      <c r="Q906" s="287" t="s">
        <v>845</v>
      </c>
      <c r="R906" s="94">
        <f t="shared" si="31"/>
        <v>1</v>
      </c>
      <c r="S906" s="277" t="str">
        <f t="array" aca="1" ref="S906" ca="1">IF(ISNUMBER(R906),IF(R906=100%,"CUMPLIDA",IF(AND(ISNUMBER(N906),ISNUMBER(INDIRECT("FECHA_"&amp;$B906,1))), IF(N906&lt;=INDIRECT("FECHA_"&amp;$B906,1),"INCUMPLIDA","PROCESO"), "VERIFICAR FECHA")),"SIN VALOR AVANCE")</f>
        <v>CUMPLIDA</v>
      </c>
    </row>
    <row r="907" spans="1:19" ht="135.75">
      <c r="A907" s="282" t="s">
        <v>640</v>
      </c>
      <c r="B907" s="271" t="s">
        <v>31</v>
      </c>
      <c r="C907" s="487" t="s">
        <v>999</v>
      </c>
      <c r="D907" s="487" t="s">
        <v>537</v>
      </c>
      <c r="E907" s="482"/>
      <c r="F907" s="488"/>
      <c r="G907" s="482"/>
      <c r="H907" s="482" t="s">
        <v>1146</v>
      </c>
      <c r="I907" s="260" t="s">
        <v>69</v>
      </c>
      <c r="J907" s="259" t="s">
        <v>69</v>
      </c>
      <c r="K907" s="259" t="s">
        <v>176</v>
      </c>
      <c r="L907" s="280">
        <v>1</v>
      </c>
      <c r="M907" s="281">
        <v>45323</v>
      </c>
      <c r="N907" s="281">
        <v>45747</v>
      </c>
      <c r="O907" s="275">
        <f t="shared" si="32"/>
        <v>60.571428571428569</v>
      </c>
      <c r="P907" s="332">
        <v>1</v>
      </c>
      <c r="Q907" s="287" t="s">
        <v>1013</v>
      </c>
      <c r="R907" s="94">
        <f t="shared" si="31"/>
        <v>1</v>
      </c>
      <c r="S907" s="277" t="str">
        <f t="array" aca="1" ref="S907" ca="1">IF(ISNUMBER(R907),IF(R907=100%,"CUMPLIDA",IF(AND(ISNUMBER(N907),ISNUMBER(INDIRECT("FECHA_"&amp;$B907,1))), IF(N907&lt;=INDIRECT("FECHA_"&amp;$B907,1),"INCUMPLIDA","PROCESO"), "VERIFICAR FECHA")),"SIN VALOR AVANCE")</f>
        <v>CUMPLIDA</v>
      </c>
    </row>
    <row r="908" spans="1:19" ht="75.75">
      <c r="A908" s="282" t="s">
        <v>640</v>
      </c>
      <c r="B908" s="271" t="s">
        <v>31</v>
      </c>
      <c r="C908" s="487"/>
      <c r="D908" s="487"/>
      <c r="E908" s="482"/>
      <c r="F908" s="488"/>
      <c r="G908" s="482"/>
      <c r="H908" s="482" t="s">
        <v>1146</v>
      </c>
      <c r="I908" s="260" t="s">
        <v>751</v>
      </c>
      <c r="J908" s="259" t="s">
        <v>751</v>
      </c>
      <c r="K908" s="259" t="s">
        <v>72</v>
      </c>
      <c r="L908" s="280">
        <v>1</v>
      </c>
      <c r="M908" s="281">
        <v>45231</v>
      </c>
      <c r="N908" s="281">
        <v>45747</v>
      </c>
      <c r="O908" s="275">
        <f t="shared" si="32"/>
        <v>73.714285714285708</v>
      </c>
      <c r="P908" s="332">
        <v>1</v>
      </c>
      <c r="Q908" s="287" t="s">
        <v>845</v>
      </c>
      <c r="R908" s="94">
        <f t="shared" si="31"/>
        <v>1</v>
      </c>
      <c r="S908" s="277" t="str">
        <f t="array" aca="1" ref="S908" ca="1">IF(ISNUMBER(R908),IF(R908=100%,"CUMPLIDA",IF(AND(ISNUMBER(N908),ISNUMBER(INDIRECT("FECHA_"&amp;$B908,1))), IF(N908&lt;=INDIRECT("FECHA_"&amp;$B908,1),"INCUMPLIDA","PROCESO"), "VERIFICAR FECHA")),"SIN VALOR AVANCE")</f>
        <v>CUMPLIDA</v>
      </c>
    </row>
    <row r="909" spans="1:19" ht="195.75">
      <c r="A909" s="282" t="s">
        <v>640</v>
      </c>
      <c r="B909" s="271" t="s">
        <v>31</v>
      </c>
      <c r="C909" s="487"/>
      <c r="D909" s="487"/>
      <c r="E909" s="482"/>
      <c r="F909" s="488"/>
      <c r="G909" s="482"/>
      <c r="H909" s="482" t="s">
        <v>1146</v>
      </c>
      <c r="I909" s="260" t="s">
        <v>752</v>
      </c>
      <c r="J909" s="259" t="s">
        <v>752</v>
      </c>
      <c r="K909" s="259" t="s">
        <v>659</v>
      </c>
      <c r="L909" s="280">
        <v>1</v>
      </c>
      <c r="M909" s="281">
        <v>45231</v>
      </c>
      <c r="N909" s="281">
        <v>45808</v>
      </c>
      <c r="O909" s="275">
        <f t="shared" si="32"/>
        <v>82.428571428571431</v>
      </c>
      <c r="P909" s="332">
        <v>1</v>
      </c>
      <c r="Q909" s="287" t="s">
        <v>1148</v>
      </c>
      <c r="R909" s="94">
        <f t="shared" si="31"/>
        <v>1</v>
      </c>
      <c r="S909" s="277" t="str">
        <f t="array" aca="1" ref="S909" ca="1">IF(ISNUMBER(R909),IF(R909=100%,"CUMPLIDA",IF(AND(ISNUMBER(N909),ISNUMBER(INDIRECT("FECHA_"&amp;$B909,1))), IF(N909&lt;=INDIRECT("FECHA_"&amp;$B909,1),"INCUMPLIDA","PROCESO"), "VERIFICAR FECHA")),"SIN VALOR AVANCE")</f>
        <v>CUMPLIDA</v>
      </c>
    </row>
    <row r="910" spans="1:19" ht="75.75">
      <c r="A910" s="282" t="s">
        <v>640</v>
      </c>
      <c r="B910" s="271" t="s">
        <v>31</v>
      </c>
      <c r="C910" s="487"/>
      <c r="D910" s="487"/>
      <c r="E910" s="482"/>
      <c r="F910" s="488"/>
      <c r="G910" s="482"/>
      <c r="H910" s="482" t="s">
        <v>1146</v>
      </c>
      <c r="I910" s="260" t="s">
        <v>75</v>
      </c>
      <c r="J910" s="259" t="s">
        <v>76</v>
      </c>
      <c r="K910" s="259" t="s">
        <v>77</v>
      </c>
      <c r="L910" s="280">
        <v>12</v>
      </c>
      <c r="M910" s="281">
        <v>46024</v>
      </c>
      <c r="N910" s="281">
        <v>47118</v>
      </c>
      <c r="O910" s="275">
        <f t="shared" si="32"/>
        <v>156.28571428571428</v>
      </c>
      <c r="P910" s="332">
        <v>0</v>
      </c>
      <c r="Q910" s="287" t="s">
        <v>845</v>
      </c>
      <c r="R910" s="94">
        <f t="shared" si="31"/>
        <v>0</v>
      </c>
      <c r="S910" s="277" t="str">
        <f t="array" aca="1" ref="S910" ca="1">IF(ISNUMBER(R910),IF(R910=100%,"CUMPLIDA",IF(AND(ISNUMBER(N910),ISNUMBER(INDIRECT("FECHA_"&amp;$B910,1))), IF(N910&lt;=INDIRECT("FECHA_"&amp;$B910,1),"INCUMPLIDA","PROCESO"), "VERIFICAR FECHA")),"SIN VALOR AVANCE")</f>
        <v>PROCESO</v>
      </c>
    </row>
    <row r="911" spans="1:19" ht="135.75">
      <c r="A911" s="282" t="s">
        <v>640</v>
      </c>
      <c r="B911" s="271" t="s">
        <v>31</v>
      </c>
      <c r="C911" s="487"/>
      <c r="D911" s="487"/>
      <c r="E911" s="482"/>
      <c r="F911" s="488"/>
      <c r="G911" s="482"/>
      <c r="H911" s="482" t="s">
        <v>1146</v>
      </c>
      <c r="I911" s="260" t="s">
        <v>79</v>
      </c>
      <c r="J911" s="259" t="s">
        <v>80</v>
      </c>
      <c r="K911" s="259" t="s">
        <v>81</v>
      </c>
      <c r="L911" s="280">
        <v>1</v>
      </c>
      <c r="M911" s="281">
        <v>46024</v>
      </c>
      <c r="N911" s="281">
        <v>47118</v>
      </c>
      <c r="O911" s="275">
        <f t="shared" si="32"/>
        <v>156.28571428571428</v>
      </c>
      <c r="P911" s="332">
        <v>0</v>
      </c>
      <c r="Q911" s="287" t="s">
        <v>1013</v>
      </c>
      <c r="R911" s="94">
        <f t="shared" si="31"/>
        <v>0</v>
      </c>
      <c r="S911" s="277" t="str">
        <f t="array" aca="1" ref="S911" ca="1">IF(ISNUMBER(R911),IF(R911=100%,"CUMPLIDA",IF(AND(ISNUMBER(N911),ISNUMBER(INDIRECT("FECHA_"&amp;$B911,1))), IF(N911&lt;=INDIRECT("FECHA_"&amp;$B911,1),"INCUMPLIDA","PROCESO"), "VERIFICAR FECHA")),"SIN VALOR AVANCE")</f>
        <v>PROCESO</v>
      </c>
    </row>
    <row r="912" spans="1:19" ht="195.75">
      <c r="A912" s="282" t="s">
        <v>640</v>
      </c>
      <c r="B912" s="271" t="s">
        <v>31</v>
      </c>
      <c r="C912" s="487"/>
      <c r="D912" s="487"/>
      <c r="E912" s="482"/>
      <c r="F912" s="488"/>
      <c r="G912" s="482"/>
      <c r="H912" s="482" t="s">
        <v>1146</v>
      </c>
      <c r="I912" s="260" t="s">
        <v>82</v>
      </c>
      <c r="J912" s="259" t="s">
        <v>83</v>
      </c>
      <c r="K912" s="259" t="s">
        <v>84</v>
      </c>
      <c r="L912" s="280">
        <v>2</v>
      </c>
      <c r="M912" s="281">
        <v>46024</v>
      </c>
      <c r="N912" s="281">
        <v>47118</v>
      </c>
      <c r="O912" s="275">
        <f t="shared" si="32"/>
        <v>156.28571428571428</v>
      </c>
      <c r="P912" s="332">
        <v>0</v>
      </c>
      <c r="Q912" s="287" t="s">
        <v>1148</v>
      </c>
      <c r="R912" s="94">
        <f t="shared" si="31"/>
        <v>0</v>
      </c>
      <c r="S912" s="277" t="str">
        <f t="array" aca="1" ref="S912" ca="1">IF(ISNUMBER(R912),IF(R912=100%,"CUMPLIDA",IF(AND(ISNUMBER(N912),ISNUMBER(INDIRECT("FECHA_"&amp;$B912,1))), IF(N912&lt;=INDIRECT("FECHA_"&amp;$B912,1),"INCUMPLIDA","PROCESO"), "VERIFICAR FECHA")),"SIN VALOR AVANCE")</f>
        <v>PROCESO</v>
      </c>
    </row>
    <row r="913" spans="1:19" ht="105.75">
      <c r="A913" s="282" t="s">
        <v>640</v>
      </c>
      <c r="B913" s="271" t="s">
        <v>31</v>
      </c>
      <c r="C913" s="487" t="s">
        <v>999</v>
      </c>
      <c r="D913" s="487" t="s">
        <v>537</v>
      </c>
      <c r="E913" s="482"/>
      <c r="F913" s="488"/>
      <c r="G913" s="482"/>
      <c r="H913" s="482" t="s">
        <v>1146</v>
      </c>
      <c r="I913" s="260" t="s">
        <v>1014</v>
      </c>
      <c r="J913" s="259" t="s">
        <v>1015</v>
      </c>
      <c r="K913" s="259" t="s">
        <v>1016</v>
      </c>
      <c r="L913" s="274">
        <v>1</v>
      </c>
      <c r="M913" s="261">
        <v>44927</v>
      </c>
      <c r="N913" s="261">
        <v>45016</v>
      </c>
      <c r="O913" s="275">
        <f t="shared" si="32"/>
        <v>12.714285714285714</v>
      </c>
      <c r="P913" s="332">
        <v>1</v>
      </c>
      <c r="Q913" s="259" t="s">
        <v>1149</v>
      </c>
      <c r="R913" s="94">
        <f t="shared" si="31"/>
        <v>1</v>
      </c>
      <c r="S913" s="277" t="str">
        <f t="array" aca="1" ref="S913" ca="1">IF(ISNUMBER(R913),IF(R913=100%,"CUMPLIDA",IF(AND(ISNUMBER(N913),ISNUMBER(INDIRECT("FECHA_"&amp;$B913,1))), IF(N913&lt;=INDIRECT("FECHA_"&amp;$B913,1),"INCUMPLIDA","PROCESO"), "VERIFICAR FECHA")),"SIN VALOR AVANCE")</f>
        <v>CUMPLIDA</v>
      </c>
    </row>
    <row r="914" spans="1:19" ht="165.75">
      <c r="A914" s="282" t="s">
        <v>640</v>
      </c>
      <c r="B914" s="271" t="s">
        <v>31</v>
      </c>
      <c r="C914" s="487" t="s">
        <v>999</v>
      </c>
      <c r="D914" s="487" t="s">
        <v>537</v>
      </c>
      <c r="E914" s="482"/>
      <c r="F914" s="488"/>
      <c r="G914" s="482"/>
      <c r="H914" s="482" t="s">
        <v>1146</v>
      </c>
      <c r="I914" s="260" t="s">
        <v>1014</v>
      </c>
      <c r="J914" s="259" t="s">
        <v>1055</v>
      </c>
      <c r="K914" s="259" t="s">
        <v>647</v>
      </c>
      <c r="L914" s="274">
        <v>1</v>
      </c>
      <c r="M914" s="261">
        <v>45017</v>
      </c>
      <c r="N914" s="261">
        <v>45138</v>
      </c>
      <c r="O914" s="275">
        <f t="shared" si="32"/>
        <v>17.285714285714285</v>
      </c>
      <c r="P914" s="332">
        <v>1</v>
      </c>
      <c r="Q914" s="259" t="s">
        <v>1138</v>
      </c>
      <c r="R914" s="94">
        <f t="shared" si="31"/>
        <v>1</v>
      </c>
      <c r="S914" s="277" t="str">
        <f t="array" aca="1" ref="S914" ca="1">IF(ISNUMBER(R914),IF(R914=100%,"CUMPLIDA",IF(AND(ISNUMBER(N914),ISNUMBER(INDIRECT("FECHA_"&amp;$B914,1))), IF(N914&lt;=INDIRECT("FECHA_"&amp;$B914,1),"INCUMPLIDA","PROCESO"), "VERIFICAR FECHA")),"SIN VALOR AVANCE")</f>
        <v>CUMPLIDA</v>
      </c>
    </row>
    <row r="915" spans="1:19" ht="105.75">
      <c r="A915" s="282" t="s">
        <v>640</v>
      </c>
      <c r="B915" s="271" t="s">
        <v>31</v>
      </c>
      <c r="C915" s="487" t="s">
        <v>999</v>
      </c>
      <c r="D915" s="487" t="s">
        <v>537</v>
      </c>
      <c r="E915" s="482"/>
      <c r="F915" s="488"/>
      <c r="G915" s="482"/>
      <c r="H915" s="482" t="s">
        <v>1146</v>
      </c>
      <c r="I915" s="260" t="s">
        <v>1150</v>
      </c>
      <c r="J915" s="259" t="s">
        <v>1151</v>
      </c>
      <c r="K915" s="259" t="s">
        <v>647</v>
      </c>
      <c r="L915" s="274">
        <v>1</v>
      </c>
      <c r="M915" s="261">
        <v>44958</v>
      </c>
      <c r="N915" s="261">
        <v>45016</v>
      </c>
      <c r="O915" s="275">
        <f t="shared" si="32"/>
        <v>8.2857142857142865</v>
      </c>
      <c r="P915" s="332">
        <v>1</v>
      </c>
      <c r="Q915" s="259" t="s">
        <v>1017</v>
      </c>
      <c r="R915" s="94">
        <f t="shared" si="31"/>
        <v>1</v>
      </c>
      <c r="S915" s="277" t="str">
        <f t="array" aca="1" ref="S915" ca="1">IF(ISNUMBER(R915),IF(R915=100%,"CUMPLIDA",IF(AND(ISNUMBER(N915),ISNUMBER(INDIRECT("FECHA_"&amp;$B915,1))), IF(N915&lt;=INDIRECT("FECHA_"&amp;$B915,1),"INCUMPLIDA","PROCESO"), "VERIFICAR FECHA")),"SIN VALOR AVANCE")</f>
        <v>CUMPLIDA</v>
      </c>
    </row>
    <row r="916" spans="1:19" ht="105.75">
      <c r="A916" s="282" t="s">
        <v>640</v>
      </c>
      <c r="B916" s="271" t="s">
        <v>31</v>
      </c>
      <c r="C916" s="487" t="s">
        <v>999</v>
      </c>
      <c r="D916" s="487" t="s">
        <v>537</v>
      </c>
      <c r="E916" s="482"/>
      <c r="F916" s="488"/>
      <c r="G916" s="482"/>
      <c r="H916" s="482" t="s">
        <v>1146</v>
      </c>
      <c r="I916" s="260" t="s">
        <v>1152</v>
      </c>
      <c r="J916" s="259" t="s">
        <v>1153</v>
      </c>
      <c r="K916" s="259" t="s">
        <v>647</v>
      </c>
      <c r="L916" s="274">
        <v>1</v>
      </c>
      <c r="M916" s="261">
        <v>44958</v>
      </c>
      <c r="N916" s="261">
        <v>44985</v>
      </c>
      <c r="O916" s="275">
        <f t="shared" si="32"/>
        <v>3.8571428571428572</v>
      </c>
      <c r="P916" s="332">
        <v>1</v>
      </c>
      <c r="Q916" s="259" t="s">
        <v>1137</v>
      </c>
      <c r="R916" s="94">
        <f t="shared" si="31"/>
        <v>1</v>
      </c>
      <c r="S916" s="277" t="str">
        <f t="array" aca="1" ref="S916" ca="1">IF(ISNUMBER(R916),IF(R916=100%,"CUMPLIDA",IF(AND(ISNUMBER(N916),ISNUMBER(INDIRECT("FECHA_"&amp;$B916,1))), IF(N916&lt;=INDIRECT("FECHA_"&amp;$B916,1),"INCUMPLIDA","PROCESO"), "VERIFICAR FECHA")),"SIN VALOR AVANCE")</f>
        <v>CUMPLIDA</v>
      </c>
    </row>
    <row r="917" spans="1:19" ht="105.75">
      <c r="A917" s="282" t="s">
        <v>640</v>
      </c>
      <c r="B917" s="271" t="s">
        <v>31</v>
      </c>
      <c r="C917" s="487" t="s">
        <v>999</v>
      </c>
      <c r="D917" s="487" t="s">
        <v>537</v>
      </c>
      <c r="E917" s="482"/>
      <c r="F917" s="488"/>
      <c r="G917" s="482"/>
      <c r="H917" s="482" t="s">
        <v>1146</v>
      </c>
      <c r="I917" s="260" t="s">
        <v>1154</v>
      </c>
      <c r="J917" s="259" t="s">
        <v>1155</v>
      </c>
      <c r="K917" s="259" t="s">
        <v>647</v>
      </c>
      <c r="L917" s="274">
        <v>12</v>
      </c>
      <c r="M917" s="261">
        <v>44958</v>
      </c>
      <c r="N917" s="261">
        <v>45323</v>
      </c>
      <c r="O917" s="275">
        <f t="shared" si="32"/>
        <v>52.142857142857146</v>
      </c>
      <c r="P917" s="332">
        <v>12</v>
      </c>
      <c r="Q917" s="259" t="s">
        <v>1059</v>
      </c>
      <c r="R917" s="94">
        <f t="shared" si="31"/>
        <v>1</v>
      </c>
      <c r="S917" s="277" t="str">
        <f t="array" aca="1" ref="S917" ca="1">IF(ISNUMBER(R917),IF(R917=100%,"CUMPLIDA",IF(AND(ISNUMBER(N917),ISNUMBER(INDIRECT("FECHA_"&amp;$B917,1))), IF(N917&lt;=INDIRECT("FECHA_"&amp;$B917,1),"INCUMPLIDA","PROCESO"), "VERIFICAR FECHA")),"SIN VALOR AVANCE")</f>
        <v>CUMPLIDA</v>
      </c>
    </row>
    <row r="918" spans="1:19" ht="105.75">
      <c r="A918" s="282" t="s">
        <v>640</v>
      </c>
      <c r="B918" s="271" t="s">
        <v>31</v>
      </c>
      <c r="C918" s="487" t="s">
        <v>999</v>
      </c>
      <c r="D918" s="487" t="s">
        <v>537</v>
      </c>
      <c r="E918" s="482"/>
      <c r="F918" s="488"/>
      <c r="G918" s="482"/>
      <c r="H918" s="482" t="s">
        <v>1146</v>
      </c>
      <c r="I918" s="260" t="s">
        <v>1156</v>
      </c>
      <c r="J918" s="259" t="s">
        <v>1157</v>
      </c>
      <c r="K918" s="259" t="s">
        <v>647</v>
      </c>
      <c r="L918" s="274">
        <v>4</v>
      </c>
      <c r="M918" s="261">
        <v>44958</v>
      </c>
      <c r="N918" s="261">
        <v>45323</v>
      </c>
      <c r="O918" s="275">
        <f t="shared" si="32"/>
        <v>52.142857142857146</v>
      </c>
      <c r="P918" s="332">
        <v>4</v>
      </c>
      <c r="Q918" s="259" t="s">
        <v>1059</v>
      </c>
      <c r="R918" s="94">
        <f t="shared" si="31"/>
        <v>1</v>
      </c>
      <c r="S918" s="277" t="str">
        <f t="array" aca="1" ref="S918" ca="1">IF(ISNUMBER(R918),IF(R918=100%,"CUMPLIDA",IF(AND(ISNUMBER(N918),ISNUMBER(INDIRECT("FECHA_"&amp;$B918,1))), IF(N918&lt;=INDIRECT("FECHA_"&amp;$B918,1),"INCUMPLIDA","PROCESO"), "VERIFICAR FECHA")),"SIN VALOR AVANCE")</f>
        <v>CUMPLIDA</v>
      </c>
    </row>
    <row r="919" spans="1:19" ht="165.75">
      <c r="A919" s="282" t="s">
        <v>640</v>
      </c>
      <c r="B919" s="271" t="s">
        <v>31</v>
      </c>
      <c r="C919" s="487" t="s">
        <v>999</v>
      </c>
      <c r="D919" s="487" t="s">
        <v>537</v>
      </c>
      <c r="E919" s="482" t="s">
        <v>1158</v>
      </c>
      <c r="F919" s="488"/>
      <c r="G919" s="482"/>
      <c r="H919" s="482" t="s">
        <v>1159</v>
      </c>
      <c r="I919" s="260" t="s">
        <v>1052</v>
      </c>
      <c r="J919" s="259" t="s">
        <v>1008</v>
      </c>
      <c r="K919" s="259" t="s">
        <v>1009</v>
      </c>
      <c r="L919" s="274">
        <v>3</v>
      </c>
      <c r="M919" s="261">
        <v>44958</v>
      </c>
      <c r="N919" s="261">
        <v>45323</v>
      </c>
      <c r="O919" s="275">
        <f t="shared" si="32"/>
        <v>52.142857142857146</v>
      </c>
      <c r="P919" s="332">
        <v>3</v>
      </c>
      <c r="Q919" s="259" t="s">
        <v>1160</v>
      </c>
      <c r="R919" s="94">
        <f t="shared" si="31"/>
        <v>1</v>
      </c>
      <c r="S919" s="277" t="str">
        <f t="array" aca="1" ref="S919" ca="1">IF(ISNUMBER(R919),IF(R919=100%,"CUMPLIDA",IF(AND(ISNUMBER(N919),ISNUMBER(INDIRECT("FECHA_"&amp;$B919,1))), IF(N919&lt;=INDIRECT("FECHA_"&amp;$B919,1),"INCUMPLIDA","PROCESO"), "VERIFICAR FECHA")),"SIN VALOR AVANCE")</f>
        <v>CUMPLIDA</v>
      </c>
    </row>
    <row r="920" spans="1:19" ht="75.75">
      <c r="A920" s="282" t="s">
        <v>640</v>
      </c>
      <c r="B920" s="271" t="s">
        <v>31</v>
      </c>
      <c r="C920" s="487"/>
      <c r="D920" s="487"/>
      <c r="E920" s="482"/>
      <c r="F920" s="488"/>
      <c r="G920" s="482"/>
      <c r="H920" s="482" t="s">
        <v>1159</v>
      </c>
      <c r="I920" s="260" t="s">
        <v>1011</v>
      </c>
      <c r="J920" s="313" t="s">
        <v>652</v>
      </c>
      <c r="K920" s="259" t="s">
        <v>653</v>
      </c>
      <c r="L920" s="274">
        <v>1</v>
      </c>
      <c r="M920" s="261">
        <v>45231</v>
      </c>
      <c r="N920" s="261">
        <v>45504</v>
      </c>
      <c r="O920" s="275">
        <f t="shared" si="32"/>
        <v>39</v>
      </c>
      <c r="P920" s="332">
        <v>1</v>
      </c>
      <c r="Q920" s="287" t="s">
        <v>747</v>
      </c>
      <c r="R920" s="94">
        <f t="shared" si="31"/>
        <v>1</v>
      </c>
      <c r="S920" s="277" t="str">
        <f t="array" aca="1" ref="S920" ca="1">IF(ISNUMBER(R920),IF(R920=100%,"CUMPLIDA",IF(AND(ISNUMBER(N920),ISNUMBER(INDIRECT("FECHA_"&amp;$B920,1))), IF(N920&lt;=INDIRECT("FECHA_"&amp;$B920,1),"INCUMPLIDA","PROCESO"), "VERIFICAR FECHA")),"SIN VALOR AVANCE")</f>
        <v>CUMPLIDA</v>
      </c>
    </row>
    <row r="921" spans="1:19" ht="195.75">
      <c r="A921" s="282" t="s">
        <v>640</v>
      </c>
      <c r="B921" s="271" t="s">
        <v>31</v>
      </c>
      <c r="C921" s="487"/>
      <c r="D921" s="487"/>
      <c r="E921" s="482"/>
      <c r="F921" s="488"/>
      <c r="G921" s="482"/>
      <c r="H921" s="482" t="s">
        <v>1159</v>
      </c>
      <c r="I921" s="260" t="s">
        <v>1011</v>
      </c>
      <c r="J921" s="313" t="s">
        <v>655</v>
      </c>
      <c r="K921" s="259" t="s">
        <v>656</v>
      </c>
      <c r="L921" s="274">
        <v>1</v>
      </c>
      <c r="M921" s="261">
        <v>45231</v>
      </c>
      <c r="N921" s="261">
        <v>45504</v>
      </c>
      <c r="O921" s="275">
        <f t="shared" si="32"/>
        <v>39</v>
      </c>
      <c r="P921" s="332">
        <v>1</v>
      </c>
      <c r="Q921" s="287" t="s">
        <v>1148</v>
      </c>
      <c r="R921" s="94">
        <f t="shared" si="31"/>
        <v>1</v>
      </c>
      <c r="S921" s="277" t="str">
        <f t="array" aca="1" ref="S921" ca="1">IF(ISNUMBER(R921),IF(R921=100%,"CUMPLIDA",IF(AND(ISNUMBER(N921),ISNUMBER(INDIRECT("FECHA_"&amp;$B921,1))), IF(N921&lt;=INDIRECT("FECHA_"&amp;$B921,1),"INCUMPLIDA","PROCESO"), "VERIFICAR FECHA")),"SIN VALOR AVANCE")</f>
        <v>CUMPLIDA</v>
      </c>
    </row>
    <row r="922" spans="1:19" ht="135.75">
      <c r="A922" s="282" t="s">
        <v>640</v>
      </c>
      <c r="B922" s="271" t="s">
        <v>31</v>
      </c>
      <c r="C922" s="487"/>
      <c r="D922" s="487"/>
      <c r="E922" s="482"/>
      <c r="F922" s="488"/>
      <c r="G922" s="482"/>
      <c r="H922" s="482" t="s">
        <v>1159</v>
      </c>
      <c r="I922" s="260" t="s">
        <v>62</v>
      </c>
      <c r="J922" s="259" t="s">
        <v>63</v>
      </c>
      <c r="K922" s="259" t="s">
        <v>64</v>
      </c>
      <c r="L922" s="280">
        <v>1</v>
      </c>
      <c r="M922" s="281">
        <v>45323</v>
      </c>
      <c r="N922" s="281">
        <v>45747</v>
      </c>
      <c r="O922" s="275">
        <f t="shared" si="32"/>
        <v>60.571428571428569</v>
      </c>
      <c r="P922" s="332">
        <v>1</v>
      </c>
      <c r="Q922" s="287" t="s">
        <v>1013</v>
      </c>
      <c r="R922" s="94">
        <f t="shared" si="31"/>
        <v>1</v>
      </c>
      <c r="S922" s="277" t="str">
        <f t="array" aca="1" ref="S922" ca="1">IF(ISNUMBER(R922),IF(R922=100%,"CUMPLIDA",IF(AND(ISNUMBER(N922),ISNUMBER(INDIRECT("FECHA_"&amp;$B922,1))), IF(N922&lt;=INDIRECT("FECHA_"&amp;$B922,1),"INCUMPLIDA","PROCESO"), "VERIFICAR FECHA")),"SIN VALOR AVANCE")</f>
        <v>CUMPLIDA</v>
      </c>
    </row>
    <row r="923" spans="1:19" ht="75.75">
      <c r="A923" s="282" t="s">
        <v>640</v>
      </c>
      <c r="B923" s="271" t="s">
        <v>31</v>
      </c>
      <c r="C923" s="487"/>
      <c r="D923" s="487"/>
      <c r="E923" s="482"/>
      <c r="F923" s="488"/>
      <c r="G923" s="482"/>
      <c r="H923" s="482" t="s">
        <v>1159</v>
      </c>
      <c r="I923" s="260" t="s">
        <v>66</v>
      </c>
      <c r="J923" s="259" t="s">
        <v>66</v>
      </c>
      <c r="K923" s="259" t="s">
        <v>67</v>
      </c>
      <c r="L923" s="280">
        <v>1</v>
      </c>
      <c r="M923" s="281">
        <v>45323</v>
      </c>
      <c r="N923" s="281">
        <v>45747</v>
      </c>
      <c r="O923" s="275">
        <f t="shared" si="32"/>
        <v>60.571428571428569</v>
      </c>
      <c r="P923" s="332">
        <v>1</v>
      </c>
      <c r="Q923" s="287" t="s">
        <v>845</v>
      </c>
      <c r="R923" s="94">
        <f t="shared" si="31"/>
        <v>1</v>
      </c>
      <c r="S923" s="277" t="str">
        <f t="array" aca="1" ref="S923" ca="1">IF(ISNUMBER(R923),IF(R923=100%,"CUMPLIDA",IF(AND(ISNUMBER(N923),ISNUMBER(INDIRECT("FECHA_"&amp;$B923,1))), IF(N923&lt;=INDIRECT("FECHA_"&amp;$B923,1),"INCUMPLIDA","PROCESO"), "VERIFICAR FECHA")),"SIN VALOR AVANCE")</f>
        <v>CUMPLIDA</v>
      </c>
    </row>
    <row r="924" spans="1:19" ht="75.75">
      <c r="A924" s="282" t="s">
        <v>640</v>
      </c>
      <c r="B924" s="271" t="s">
        <v>31</v>
      </c>
      <c r="C924" s="487"/>
      <c r="D924" s="487"/>
      <c r="E924" s="482"/>
      <c r="F924" s="488"/>
      <c r="G924" s="482"/>
      <c r="H924" s="482" t="s">
        <v>1159</v>
      </c>
      <c r="I924" s="260" t="s">
        <v>166</v>
      </c>
      <c r="J924" s="259" t="s">
        <v>167</v>
      </c>
      <c r="K924" s="259" t="s">
        <v>168</v>
      </c>
      <c r="L924" s="280">
        <v>1</v>
      </c>
      <c r="M924" s="281">
        <v>45231</v>
      </c>
      <c r="N924" s="281">
        <v>45747</v>
      </c>
      <c r="O924" s="275">
        <f t="shared" si="32"/>
        <v>73.714285714285708</v>
      </c>
      <c r="P924" s="332">
        <v>1</v>
      </c>
      <c r="Q924" s="287" t="s">
        <v>845</v>
      </c>
      <c r="R924" s="94">
        <f t="shared" si="31"/>
        <v>1</v>
      </c>
      <c r="S924" s="277" t="str">
        <f t="array" aca="1" ref="S924" ca="1">IF(ISNUMBER(R924),IF(R924=100%,"CUMPLIDA",IF(AND(ISNUMBER(N924),ISNUMBER(INDIRECT("FECHA_"&amp;$B924,1))), IF(N924&lt;=INDIRECT("FECHA_"&amp;$B924,1),"INCUMPLIDA","PROCESO"), "VERIFICAR FECHA")),"SIN VALOR AVANCE")</f>
        <v>CUMPLIDA</v>
      </c>
    </row>
    <row r="925" spans="1:19" ht="135.75">
      <c r="A925" s="282" t="s">
        <v>640</v>
      </c>
      <c r="B925" s="271" t="s">
        <v>31</v>
      </c>
      <c r="C925" s="487"/>
      <c r="D925" s="487"/>
      <c r="E925" s="482"/>
      <c r="F925" s="488"/>
      <c r="G925" s="482"/>
      <c r="H925" s="482" t="s">
        <v>1159</v>
      </c>
      <c r="I925" s="260" t="s">
        <v>69</v>
      </c>
      <c r="J925" s="259" t="s">
        <v>69</v>
      </c>
      <c r="K925" s="259" t="s">
        <v>176</v>
      </c>
      <c r="L925" s="280">
        <v>1</v>
      </c>
      <c r="M925" s="281">
        <v>45323</v>
      </c>
      <c r="N925" s="281">
        <v>45747</v>
      </c>
      <c r="O925" s="275">
        <f t="shared" si="32"/>
        <v>60.571428571428569</v>
      </c>
      <c r="P925" s="332">
        <v>1</v>
      </c>
      <c r="Q925" s="287" t="s">
        <v>1013</v>
      </c>
      <c r="R925" s="94">
        <f t="shared" si="31"/>
        <v>1</v>
      </c>
      <c r="S925" s="277" t="str">
        <f t="array" aca="1" ref="S925" ca="1">IF(ISNUMBER(R925),IF(R925=100%,"CUMPLIDA",IF(AND(ISNUMBER(N925),ISNUMBER(INDIRECT("FECHA_"&amp;$B925,1))), IF(N925&lt;=INDIRECT("FECHA_"&amp;$B925,1),"INCUMPLIDA","PROCESO"), "VERIFICAR FECHA")),"SIN VALOR AVANCE")</f>
        <v>CUMPLIDA</v>
      </c>
    </row>
    <row r="926" spans="1:19" ht="75.75">
      <c r="A926" s="282" t="s">
        <v>640</v>
      </c>
      <c r="B926" s="271" t="s">
        <v>31</v>
      </c>
      <c r="C926" s="487"/>
      <c r="D926" s="487"/>
      <c r="E926" s="482"/>
      <c r="F926" s="488"/>
      <c r="G926" s="482"/>
      <c r="H926" s="482" t="s">
        <v>1159</v>
      </c>
      <c r="I926" s="260" t="s">
        <v>751</v>
      </c>
      <c r="J926" s="259" t="s">
        <v>751</v>
      </c>
      <c r="K926" s="259" t="s">
        <v>72</v>
      </c>
      <c r="L926" s="280">
        <v>1</v>
      </c>
      <c r="M926" s="281">
        <v>45231</v>
      </c>
      <c r="N926" s="281">
        <v>45747</v>
      </c>
      <c r="O926" s="275">
        <f t="shared" si="32"/>
        <v>73.714285714285708</v>
      </c>
      <c r="P926" s="332">
        <v>1</v>
      </c>
      <c r="Q926" s="287" t="s">
        <v>845</v>
      </c>
      <c r="R926" s="94">
        <f t="shared" si="31"/>
        <v>1</v>
      </c>
      <c r="S926" s="277" t="str">
        <f t="array" aca="1" ref="S926" ca="1">IF(ISNUMBER(R926),IF(R926=100%,"CUMPLIDA",IF(AND(ISNUMBER(N926),ISNUMBER(INDIRECT("FECHA_"&amp;$B926,1))), IF(N926&lt;=INDIRECT("FECHA_"&amp;$B926,1),"INCUMPLIDA","PROCESO"), "VERIFICAR FECHA")),"SIN VALOR AVANCE")</f>
        <v>CUMPLIDA</v>
      </c>
    </row>
    <row r="927" spans="1:19" ht="195.75">
      <c r="A927" s="282" t="s">
        <v>640</v>
      </c>
      <c r="B927" s="271" t="s">
        <v>31</v>
      </c>
      <c r="C927" s="487"/>
      <c r="D927" s="487"/>
      <c r="E927" s="482"/>
      <c r="F927" s="488"/>
      <c r="G927" s="482"/>
      <c r="H927" s="482" t="s">
        <v>1159</v>
      </c>
      <c r="I927" s="260" t="s">
        <v>752</v>
      </c>
      <c r="J927" s="259" t="s">
        <v>752</v>
      </c>
      <c r="K927" s="259" t="s">
        <v>659</v>
      </c>
      <c r="L927" s="280">
        <v>1</v>
      </c>
      <c r="M927" s="281">
        <v>45231</v>
      </c>
      <c r="N927" s="281">
        <v>45808</v>
      </c>
      <c r="O927" s="275">
        <f t="shared" si="32"/>
        <v>82.428571428571431</v>
      </c>
      <c r="P927" s="332">
        <v>1</v>
      </c>
      <c r="Q927" s="287" t="s">
        <v>1148</v>
      </c>
      <c r="R927" s="94">
        <f t="shared" si="31"/>
        <v>1</v>
      </c>
      <c r="S927" s="277" t="str">
        <f t="array" aca="1" ref="S927" ca="1">IF(ISNUMBER(R927),IF(R927=100%,"CUMPLIDA",IF(AND(ISNUMBER(N927),ISNUMBER(INDIRECT("FECHA_"&amp;$B927,1))), IF(N927&lt;=INDIRECT("FECHA_"&amp;$B927,1),"INCUMPLIDA","PROCESO"), "VERIFICAR FECHA")),"SIN VALOR AVANCE")</f>
        <v>CUMPLIDA</v>
      </c>
    </row>
    <row r="928" spans="1:19" ht="75.75">
      <c r="A928" s="282" t="s">
        <v>640</v>
      </c>
      <c r="B928" s="271" t="s">
        <v>31</v>
      </c>
      <c r="C928" s="487" t="s">
        <v>999</v>
      </c>
      <c r="D928" s="487" t="s">
        <v>537</v>
      </c>
      <c r="E928" s="482"/>
      <c r="F928" s="488"/>
      <c r="G928" s="482"/>
      <c r="H928" s="482" t="s">
        <v>1159</v>
      </c>
      <c r="I928" s="260" t="s">
        <v>75</v>
      </c>
      <c r="J928" s="259" t="s">
        <v>76</v>
      </c>
      <c r="K928" s="259" t="s">
        <v>77</v>
      </c>
      <c r="L928" s="280">
        <v>12</v>
      </c>
      <c r="M928" s="281">
        <v>46024</v>
      </c>
      <c r="N928" s="281">
        <v>47118</v>
      </c>
      <c r="O928" s="275">
        <f t="shared" si="32"/>
        <v>156.28571428571428</v>
      </c>
      <c r="P928" s="332">
        <v>0</v>
      </c>
      <c r="Q928" s="287" t="s">
        <v>845</v>
      </c>
      <c r="R928" s="94">
        <f t="shared" si="31"/>
        <v>0</v>
      </c>
      <c r="S928" s="277" t="str">
        <f t="array" aca="1" ref="S928" ca="1">IF(ISNUMBER(R928),IF(R928=100%,"CUMPLIDA",IF(AND(ISNUMBER(N928),ISNUMBER(INDIRECT("FECHA_"&amp;$B928,1))), IF(N928&lt;=INDIRECT("FECHA_"&amp;$B928,1),"INCUMPLIDA","PROCESO"), "VERIFICAR FECHA")),"SIN VALOR AVANCE")</f>
        <v>PROCESO</v>
      </c>
    </row>
    <row r="929" spans="1:19" ht="120.75">
      <c r="A929" s="282" t="s">
        <v>640</v>
      </c>
      <c r="B929" s="271" t="s">
        <v>31</v>
      </c>
      <c r="C929" s="487" t="s">
        <v>999</v>
      </c>
      <c r="D929" s="487" t="s">
        <v>537</v>
      </c>
      <c r="E929" s="482"/>
      <c r="F929" s="488"/>
      <c r="G929" s="482"/>
      <c r="H929" s="482" t="s">
        <v>1159</v>
      </c>
      <c r="I929" s="260" t="s">
        <v>79</v>
      </c>
      <c r="J929" s="259" t="s">
        <v>80</v>
      </c>
      <c r="K929" s="259" t="s">
        <v>81</v>
      </c>
      <c r="L929" s="280">
        <v>1</v>
      </c>
      <c r="M929" s="281">
        <v>46024</v>
      </c>
      <c r="N929" s="281">
        <v>47118</v>
      </c>
      <c r="O929" s="275">
        <f t="shared" si="32"/>
        <v>156.28571428571428</v>
      </c>
      <c r="P929" s="332">
        <v>0</v>
      </c>
      <c r="Q929" s="287" t="s">
        <v>1036</v>
      </c>
      <c r="R929" s="94">
        <f t="shared" si="31"/>
        <v>0</v>
      </c>
      <c r="S929" s="277" t="str">
        <f t="array" aca="1" ref="S929" ca="1">IF(ISNUMBER(R929),IF(R929=100%,"CUMPLIDA",IF(AND(ISNUMBER(N929),ISNUMBER(INDIRECT("FECHA_"&amp;$B929,1))), IF(N929&lt;=INDIRECT("FECHA_"&amp;$B929,1),"INCUMPLIDA","PROCESO"), "VERIFICAR FECHA")),"SIN VALOR AVANCE")</f>
        <v>PROCESO</v>
      </c>
    </row>
    <row r="930" spans="1:19" ht="195.75">
      <c r="A930" s="282" t="s">
        <v>640</v>
      </c>
      <c r="B930" s="271" t="s">
        <v>31</v>
      </c>
      <c r="C930" s="487" t="s">
        <v>999</v>
      </c>
      <c r="D930" s="487" t="s">
        <v>537</v>
      </c>
      <c r="E930" s="482"/>
      <c r="F930" s="488"/>
      <c r="G930" s="482"/>
      <c r="H930" s="482" t="s">
        <v>1159</v>
      </c>
      <c r="I930" s="260" t="s">
        <v>82</v>
      </c>
      <c r="J930" s="259" t="s">
        <v>83</v>
      </c>
      <c r="K930" s="259" t="s">
        <v>84</v>
      </c>
      <c r="L930" s="280">
        <v>2</v>
      </c>
      <c r="M930" s="281">
        <v>46024</v>
      </c>
      <c r="N930" s="281">
        <v>47118</v>
      </c>
      <c r="O930" s="275">
        <f t="shared" si="32"/>
        <v>156.28571428571428</v>
      </c>
      <c r="P930" s="332">
        <v>0</v>
      </c>
      <c r="Q930" s="287" t="s">
        <v>1148</v>
      </c>
      <c r="R930" s="94">
        <f t="shared" si="31"/>
        <v>0</v>
      </c>
      <c r="S930" s="277" t="str">
        <f t="array" aca="1" ref="S930" ca="1">IF(ISNUMBER(R930),IF(R930=100%,"CUMPLIDA",IF(AND(ISNUMBER(N930),ISNUMBER(INDIRECT("FECHA_"&amp;$B930,1))), IF(N930&lt;=INDIRECT("FECHA_"&amp;$B930,1),"INCUMPLIDA","PROCESO"), "VERIFICAR FECHA")),"SIN VALOR AVANCE")</f>
        <v>PROCESO</v>
      </c>
    </row>
    <row r="931" spans="1:19" ht="180.75">
      <c r="A931" s="282" t="s">
        <v>640</v>
      </c>
      <c r="B931" s="271" t="s">
        <v>31</v>
      </c>
      <c r="C931" s="487" t="s">
        <v>999</v>
      </c>
      <c r="D931" s="487" t="s">
        <v>537</v>
      </c>
      <c r="E931" s="482" t="s">
        <v>1161</v>
      </c>
      <c r="F931" s="488" t="s">
        <v>352</v>
      </c>
      <c r="G931" s="482"/>
      <c r="H931" s="482" t="s">
        <v>1162</v>
      </c>
      <c r="I931" s="260" t="s">
        <v>1052</v>
      </c>
      <c r="J931" s="259" t="s">
        <v>1008</v>
      </c>
      <c r="K931" s="259" t="s">
        <v>1009</v>
      </c>
      <c r="L931" s="274">
        <v>3</v>
      </c>
      <c r="M931" s="261">
        <v>44958</v>
      </c>
      <c r="N931" s="261">
        <v>45323</v>
      </c>
      <c r="O931" s="275">
        <f t="shared" si="32"/>
        <v>52.142857142857146</v>
      </c>
      <c r="P931" s="332">
        <v>3</v>
      </c>
      <c r="Q931" s="259" t="s">
        <v>1163</v>
      </c>
      <c r="R931" s="94">
        <f t="shared" si="31"/>
        <v>1</v>
      </c>
      <c r="S931" s="277" t="str">
        <f t="array" aca="1" ref="S931" ca="1">IF(ISNUMBER(R931),IF(R931=100%,"CUMPLIDA",IF(AND(ISNUMBER(N931),ISNUMBER(INDIRECT("FECHA_"&amp;$B931,1))), IF(N931&lt;=INDIRECT("FECHA_"&amp;$B931,1),"INCUMPLIDA","PROCESO"), "VERIFICAR FECHA")),"SIN VALOR AVANCE")</f>
        <v>CUMPLIDA</v>
      </c>
    </row>
    <row r="932" spans="1:19" ht="75.75">
      <c r="A932" s="282" t="s">
        <v>640</v>
      </c>
      <c r="B932" s="271" t="s">
        <v>31</v>
      </c>
      <c r="C932" s="487"/>
      <c r="D932" s="487"/>
      <c r="E932" s="482"/>
      <c r="F932" s="488"/>
      <c r="G932" s="482"/>
      <c r="H932" s="482" t="s">
        <v>1162</v>
      </c>
      <c r="I932" s="260" t="s">
        <v>1011</v>
      </c>
      <c r="J932" s="313" t="s">
        <v>652</v>
      </c>
      <c r="K932" s="259" t="s">
        <v>653</v>
      </c>
      <c r="L932" s="274">
        <v>1</v>
      </c>
      <c r="M932" s="261">
        <v>45231</v>
      </c>
      <c r="N932" s="261">
        <v>45504</v>
      </c>
      <c r="O932" s="275">
        <f t="shared" si="32"/>
        <v>39</v>
      </c>
      <c r="P932" s="332">
        <v>1</v>
      </c>
      <c r="Q932" s="259" t="s">
        <v>931</v>
      </c>
      <c r="R932" s="94">
        <f t="shared" si="31"/>
        <v>1</v>
      </c>
      <c r="S932" s="277" t="str">
        <f t="array" aca="1" ref="S932" ca="1">IF(ISNUMBER(R932),IF(R932=100%,"CUMPLIDA",IF(AND(ISNUMBER(N932),ISNUMBER(INDIRECT("FECHA_"&amp;$B932,1))), IF(N932&lt;=INDIRECT("FECHA_"&amp;$B932,1),"INCUMPLIDA","PROCESO"), "VERIFICAR FECHA")),"SIN VALOR AVANCE")</f>
        <v>CUMPLIDA</v>
      </c>
    </row>
    <row r="933" spans="1:19" ht="195.75">
      <c r="A933" s="282" t="s">
        <v>640</v>
      </c>
      <c r="B933" s="271" t="s">
        <v>31</v>
      </c>
      <c r="C933" s="487"/>
      <c r="D933" s="487"/>
      <c r="E933" s="482"/>
      <c r="F933" s="488"/>
      <c r="G933" s="482"/>
      <c r="H933" s="482" t="s">
        <v>1162</v>
      </c>
      <c r="I933" s="260" t="s">
        <v>1011</v>
      </c>
      <c r="J933" s="313" t="s">
        <v>655</v>
      </c>
      <c r="K933" s="259" t="s">
        <v>656</v>
      </c>
      <c r="L933" s="274">
        <v>1</v>
      </c>
      <c r="M933" s="261">
        <v>45231</v>
      </c>
      <c r="N933" s="261">
        <v>45504</v>
      </c>
      <c r="O933" s="275">
        <f t="shared" si="32"/>
        <v>39</v>
      </c>
      <c r="P933" s="332">
        <v>1</v>
      </c>
      <c r="Q933" s="287" t="s">
        <v>1148</v>
      </c>
      <c r="R933" s="94">
        <f t="shared" si="31"/>
        <v>1</v>
      </c>
      <c r="S933" s="277" t="str">
        <f t="array" aca="1" ref="S933" ca="1">IF(ISNUMBER(R933),IF(R933=100%,"CUMPLIDA",IF(AND(ISNUMBER(N933),ISNUMBER(INDIRECT("FECHA_"&amp;$B933,1))), IF(N933&lt;=INDIRECT("FECHA_"&amp;$B933,1),"INCUMPLIDA","PROCESO"), "VERIFICAR FECHA")),"SIN VALOR AVANCE")</f>
        <v>CUMPLIDA</v>
      </c>
    </row>
    <row r="934" spans="1:19" ht="135.75">
      <c r="A934" s="282" t="s">
        <v>640</v>
      </c>
      <c r="B934" s="271" t="s">
        <v>31</v>
      </c>
      <c r="C934" s="487"/>
      <c r="D934" s="487"/>
      <c r="E934" s="482"/>
      <c r="F934" s="488"/>
      <c r="G934" s="482"/>
      <c r="H934" s="482" t="s">
        <v>1162</v>
      </c>
      <c r="I934" s="260" t="s">
        <v>62</v>
      </c>
      <c r="J934" s="259" t="s">
        <v>63</v>
      </c>
      <c r="K934" s="259" t="s">
        <v>64</v>
      </c>
      <c r="L934" s="280">
        <v>1</v>
      </c>
      <c r="M934" s="281">
        <v>45323</v>
      </c>
      <c r="N934" s="281">
        <v>45747</v>
      </c>
      <c r="O934" s="275">
        <f t="shared" si="32"/>
        <v>60.571428571428569</v>
      </c>
      <c r="P934" s="332">
        <v>1</v>
      </c>
      <c r="Q934" s="287" t="s">
        <v>1013</v>
      </c>
      <c r="R934" s="94">
        <f t="shared" si="31"/>
        <v>1</v>
      </c>
      <c r="S934" s="277" t="str">
        <f t="array" aca="1" ref="S934" ca="1">IF(ISNUMBER(R934),IF(R934=100%,"CUMPLIDA",IF(AND(ISNUMBER(N934),ISNUMBER(INDIRECT("FECHA_"&amp;$B934,1))), IF(N934&lt;=INDIRECT("FECHA_"&amp;$B934,1),"INCUMPLIDA","PROCESO"), "VERIFICAR FECHA")),"SIN VALOR AVANCE")</f>
        <v>CUMPLIDA</v>
      </c>
    </row>
    <row r="935" spans="1:19" ht="75.75">
      <c r="A935" s="282" t="s">
        <v>640</v>
      </c>
      <c r="B935" s="271" t="s">
        <v>31</v>
      </c>
      <c r="C935" s="487"/>
      <c r="D935" s="487"/>
      <c r="E935" s="482"/>
      <c r="F935" s="488"/>
      <c r="G935" s="482"/>
      <c r="H935" s="482" t="s">
        <v>1162</v>
      </c>
      <c r="I935" s="260" t="s">
        <v>66</v>
      </c>
      <c r="J935" s="259" t="s">
        <v>66</v>
      </c>
      <c r="K935" s="259" t="s">
        <v>67</v>
      </c>
      <c r="L935" s="280">
        <v>1</v>
      </c>
      <c r="M935" s="281">
        <v>45323</v>
      </c>
      <c r="N935" s="281">
        <v>45747</v>
      </c>
      <c r="O935" s="275">
        <f t="shared" si="32"/>
        <v>60.571428571428569</v>
      </c>
      <c r="P935" s="332">
        <v>1</v>
      </c>
      <c r="Q935" s="287" t="s">
        <v>1090</v>
      </c>
      <c r="R935" s="94">
        <f t="shared" si="31"/>
        <v>1</v>
      </c>
      <c r="S935" s="277" t="str">
        <f t="array" aca="1" ref="S935" ca="1">IF(ISNUMBER(R935),IF(R935=100%,"CUMPLIDA",IF(AND(ISNUMBER(N935),ISNUMBER(INDIRECT("FECHA_"&amp;$B935,1))), IF(N935&lt;=INDIRECT("FECHA_"&amp;$B935,1),"INCUMPLIDA","PROCESO"), "VERIFICAR FECHA")),"SIN VALOR AVANCE")</f>
        <v>CUMPLIDA</v>
      </c>
    </row>
    <row r="936" spans="1:19" ht="75.75">
      <c r="A936" s="282" t="s">
        <v>640</v>
      </c>
      <c r="B936" s="271" t="s">
        <v>31</v>
      </c>
      <c r="C936" s="487"/>
      <c r="D936" s="487"/>
      <c r="E936" s="482"/>
      <c r="F936" s="488"/>
      <c r="G936" s="482"/>
      <c r="H936" s="482" t="s">
        <v>1162</v>
      </c>
      <c r="I936" s="260" t="s">
        <v>166</v>
      </c>
      <c r="J936" s="259" t="s">
        <v>167</v>
      </c>
      <c r="K936" s="259" t="s">
        <v>168</v>
      </c>
      <c r="L936" s="280">
        <v>1</v>
      </c>
      <c r="M936" s="281">
        <v>45231</v>
      </c>
      <c r="N936" s="281">
        <v>45747</v>
      </c>
      <c r="O936" s="275">
        <f t="shared" si="32"/>
        <v>73.714285714285708</v>
      </c>
      <c r="P936" s="332">
        <v>1</v>
      </c>
      <c r="Q936" s="287" t="s">
        <v>1090</v>
      </c>
      <c r="R936" s="94">
        <f t="shared" si="31"/>
        <v>1</v>
      </c>
      <c r="S936" s="277" t="str">
        <f t="array" aca="1" ref="S936" ca="1">IF(ISNUMBER(R936),IF(R936=100%,"CUMPLIDA",IF(AND(ISNUMBER(N936),ISNUMBER(INDIRECT("FECHA_"&amp;$B936,1))), IF(N936&lt;=INDIRECT("FECHA_"&amp;$B936,1),"INCUMPLIDA","PROCESO"), "VERIFICAR FECHA")),"SIN VALOR AVANCE")</f>
        <v>CUMPLIDA</v>
      </c>
    </row>
    <row r="937" spans="1:19" ht="135.75">
      <c r="A937" s="282" t="s">
        <v>640</v>
      </c>
      <c r="B937" s="271" t="s">
        <v>31</v>
      </c>
      <c r="C937" s="487"/>
      <c r="D937" s="487"/>
      <c r="E937" s="482"/>
      <c r="F937" s="488"/>
      <c r="G937" s="482"/>
      <c r="H937" s="482" t="s">
        <v>1162</v>
      </c>
      <c r="I937" s="260" t="s">
        <v>69</v>
      </c>
      <c r="J937" s="259" t="s">
        <v>69</v>
      </c>
      <c r="K937" s="259" t="s">
        <v>176</v>
      </c>
      <c r="L937" s="280">
        <v>1</v>
      </c>
      <c r="M937" s="281">
        <v>45323</v>
      </c>
      <c r="N937" s="281">
        <v>45747</v>
      </c>
      <c r="O937" s="275">
        <f t="shared" si="32"/>
        <v>60.571428571428569</v>
      </c>
      <c r="P937" s="332">
        <v>1</v>
      </c>
      <c r="Q937" s="287" t="s">
        <v>1013</v>
      </c>
      <c r="R937" s="94">
        <f t="shared" si="31"/>
        <v>1</v>
      </c>
      <c r="S937" s="277" t="str">
        <f t="array" aca="1" ref="S937" ca="1">IF(ISNUMBER(R937),IF(R937=100%,"CUMPLIDA",IF(AND(ISNUMBER(N937),ISNUMBER(INDIRECT("FECHA_"&amp;$B937,1))), IF(N937&lt;=INDIRECT("FECHA_"&amp;$B937,1),"INCUMPLIDA","PROCESO"), "VERIFICAR FECHA")),"SIN VALOR AVANCE")</f>
        <v>CUMPLIDA</v>
      </c>
    </row>
    <row r="938" spans="1:19" ht="75.75">
      <c r="A938" s="282" t="s">
        <v>640</v>
      </c>
      <c r="B938" s="271" t="s">
        <v>31</v>
      </c>
      <c r="C938" s="487"/>
      <c r="D938" s="487"/>
      <c r="E938" s="482"/>
      <c r="F938" s="488"/>
      <c r="G938" s="482"/>
      <c r="H938" s="482" t="s">
        <v>1162</v>
      </c>
      <c r="I938" s="260" t="s">
        <v>751</v>
      </c>
      <c r="J938" s="259" t="s">
        <v>751</v>
      </c>
      <c r="K938" s="259" t="s">
        <v>72</v>
      </c>
      <c r="L938" s="280">
        <v>1</v>
      </c>
      <c r="M938" s="281">
        <v>45231</v>
      </c>
      <c r="N938" s="281">
        <v>45747</v>
      </c>
      <c r="O938" s="275">
        <f t="shared" si="32"/>
        <v>73.714285714285708</v>
      </c>
      <c r="P938" s="332">
        <v>1</v>
      </c>
      <c r="Q938" s="287" t="s">
        <v>1090</v>
      </c>
      <c r="R938" s="94">
        <f t="shared" si="31"/>
        <v>1</v>
      </c>
      <c r="S938" s="277" t="str">
        <f t="array" aca="1" ref="S938" ca="1">IF(ISNUMBER(R938),IF(R938=100%,"CUMPLIDA",IF(AND(ISNUMBER(N938),ISNUMBER(INDIRECT("FECHA_"&amp;$B938,1))), IF(N938&lt;=INDIRECT("FECHA_"&amp;$B938,1),"INCUMPLIDA","PROCESO"), "VERIFICAR FECHA")),"SIN VALOR AVANCE")</f>
        <v>CUMPLIDA</v>
      </c>
    </row>
    <row r="939" spans="1:19" ht="195.75">
      <c r="A939" s="282" t="s">
        <v>640</v>
      </c>
      <c r="B939" s="271" t="s">
        <v>31</v>
      </c>
      <c r="C939" s="487"/>
      <c r="D939" s="487"/>
      <c r="E939" s="482"/>
      <c r="F939" s="488"/>
      <c r="G939" s="482"/>
      <c r="H939" s="482" t="s">
        <v>1162</v>
      </c>
      <c r="I939" s="260" t="s">
        <v>752</v>
      </c>
      <c r="J939" s="259" t="s">
        <v>752</v>
      </c>
      <c r="K939" s="259" t="s">
        <v>659</v>
      </c>
      <c r="L939" s="280">
        <v>1</v>
      </c>
      <c r="M939" s="281">
        <v>45231</v>
      </c>
      <c r="N939" s="281">
        <v>45808</v>
      </c>
      <c r="O939" s="275">
        <f t="shared" si="32"/>
        <v>82.428571428571431</v>
      </c>
      <c r="P939" s="332">
        <v>1</v>
      </c>
      <c r="Q939" s="287" t="s">
        <v>1148</v>
      </c>
      <c r="R939" s="94">
        <f t="shared" si="31"/>
        <v>1</v>
      </c>
      <c r="S939" s="277" t="str">
        <f t="array" aca="1" ref="S939" ca="1">IF(ISNUMBER(R939),IF(R939=100%,"CUMPLIDA",IF(AND(ISNUMBER(N939),ISNUMBER(INDIRECT("FECHA_"&amp;$B939,1))), IF(N939&lt;=INDIRECT("FECHA_"&amp;$B939,1),"INCUMPLIDA","PROCESO"), "VERIFICAR FECHA")),"SIN VALOR AVANCE")</f>
        <v>CUMPLIDA</v>
      </c>
    </row>
    <row r="940" spans="1:19" ht="75.75">
      <c r="A940" s="282" t="s">
        <v>640</v>
      </c>
      <c r="B940" s="271" t="s">
        <v>31</v>
      </c>
      <c r="C940" s="487" t="s">
        <v>999</v>
      </c>
      <c r="D940" s="487" t="s">
        <v>537</v>
      </c>
      <c r="E940" s="482"/>
      <c r="F940" s="488"/>
      <c r="G940" s="482"/>
      <c r="H940" s="482" t="s">
        <v>1162</v>
      </c>
      <c r="I940" s="260" t="s">
        <v>75</v>
      </c>
      <c r="J940" s="259" t="s">
        <v>76</v>
      </c>
      <c r="K940" s="259" t="s">
        <v>77</v>
      </c>
      <c r="L940" s="280">
        <v>12</v>
      </c>
      <c r="M940" s="281">
        <v>46024</v>
      </c>
      <c r="N940" s="281">
        <v>47118</v>
      </c>
      <c r="O940" s="275">
        <f t="shared" si="32"/>
        <v>156.28571428571428</v>
      </c>
      <c r="P940" s="332">
        <v>0</v>
      </c>
      <c r="Q940" s="287" t="s">
        <v>1090</v>
      </c>
      <c r="R940" s="94">
        <f t="shared" si="31"/>
        <v>0</v>
      </c>
      <c r="S940" s="277" t="str">
        <f t="array" aca="1" ref="S940" ca="1">IF(ISNUMBER(R940),IF(R940=100%,"CUMPLIDA",IF(AND(ISNUMBER(N940),ISNUMBER(INDIRECT("FECHA_"&amp;$B940,1))), IF(N940&lt;=INDIRECT("FECHA_"&amp;$B940,1),"INCUMPLIDA","PROCESO"), "VERIFICAR FECHA")),"SIN VALOR AVANCE")</f>
        <v>PROCESO</v>
      </c>
    </row>
    <row r="941" spans="1:19" ht="135.75">
      <c r="A941" s="282" t="s">
        <v>640</v>
      </c>
      <c r="B941" s="271" t="s">
        <v>31</v>
      </c>
      <c r="C941" s="487" t="s">
        <v>999</v>
      </c>
      <c r="D941" s="487" t="s">
        <v>537</v>
      </c>
      <c r="E941" s="482"/>
      <c r="F941" s="488"/>
      <c r="G941" s="482"/>
      <c r="H941" s="482" t="s">
        <v>1162</v>
      </c>
      <c r="I941" s="260" t="s">
        <v>79</v>
      </c>
      <c r="J941" s="259" t="s">
        <v>80</v>
      </c>
      <c r="K941" s="259" t="s">
        <v>81</v>
      </c>
      <c r="L941" s="280">
        <v>1</v>
      </c>
      <c r="M941" s="281">
        <v>46024</v>
      </c>
      <c r="N941" s="281">
        <v>47118</v>
      </c>
      <c r="O941" s="275">
        <f t="shared" si="32"/>
        <v>156.28571428571428</v>
      </c>
      <c r="P941" s="332">
        <v>0</v>
      </c>
      <c r="Q941" s="287" t="s">
        <v>1013</v>
      </c>
      <c r="R941" s="94">
        <f t="shared" si="31"/>
        <v>0</v>
      </c>
      <c r="S941" s="277" t="str">
        <f t="array" aca="1" ref="S941" ca="1">IF(ISNUMBER(R941),IF(R941=100%,"CUMPLIDA",IF(AND(ISNUMBER(N941),ISNUMBER(INDIRECT("FECHA_"&amp;$B941,1))), IF(N941&lt;=INDIRECT("FECHA_"&amp;$B941,1),"INCUMPLIDA","PROCESO"), "VERIFICAR FECHA")),"SIN VALOR AVANCE")</f>
        <v>PROCESO</v>
      </c>
    </row>
    <row r="942" spans="1:19" ht="195.75">
      <c r="A942" s="282" t="s">
        <v>640</v>
      </c>
      <c r="B942" s="271" t="s">
        <v>31</v>
      </c>
      <c r="C942" s="487" t="s">
        <v>999</v>
      </c>
      <c r="D942" s="487" t="s">
        <v>537</v>
      </c>
      <c r="E942" s="482"/>
      <c r="F942" s="488"/>
      <c r="G942" s="482"/>
      <c r="H942" s="482" t="s">
        <v>1162</v>
      </c>
      <c r="I942" s="260" t="s">
        <v>82</v>
      </c>
      <c r="J942" s="259" t="s">
        <v>83</v>
      </c>
      <c r="K942" s="259" t="s">
        <v>84</v>
      </c>
      <c r="L942" s="280">
        <v>2</v>
      </c>
      <c r="M942" s="281">
        <v>46024</v>
      </c>
      <c r="N942" s="281">
        <v>47118</v>
      </c>
      <c r="O942" s="275">
        <f t="shared" si="32"/>
        <v>156.28571428571428</v>
      </c>
      <c r="P942" s="332">
        <v>0</v>
      </c>
      <c r="Q942" s="287" t="s">
        <v>1148</v>
      </c>
      <c r="R942" s="94">
        <f t="shared" ref="R942:R1005" si="33">P942/L942</f>
        <v>0</v>
      </c>
      <c r="S942" s="277" t="str">
        <f t="array" aca="1" ref="S942" ca="1">IF(ISNUMBER(R942),IF(R942=100%,"CUMPLIDA",IF(AND(ISNUMBER(N942),ISNUMBER(INDIRECT("FECHA_"&amp;$B942,1))), IF(N942&lt;=INDIRECT("FECHA_"&amp;$B942,1),"INCUMPLIDA","PROCESO"), "VERIFICAR FECHA")),"SIN VALOR AVANCE")</f>
        <v>PROCESO</v>
      </c>
    </row>
    <row r="943" spans="1:19" ht="90.75">
      <c r="A943" s="282" t="s">
        <v>640</v>
      </c>
      <c r="B943" s="271" t="s">
        <v>31</v>
      </c>
      <c r="C943" s="487" t="s">
        <v>999</v>
      </c>
      <c r="D943" s="487" t="s">
        <v>537</v>
      </c>
      <c r="E943" s="482"/>
      <c r="F943" s="488"/>
      <c r="G943" s="482"/>
      <c r="H943" s="482" t="s">
        <v>1162</v>
      </c>
      <c r="I943" s="260" t="s">
        <v>1084</v>
      </c>
      <c r="J943" s="259" t="s">
        <v>1015</v>
      </c>
      <c r="K943" s="259" t="s">
        <v>1016</v>
      </c>
      <c r="L943" s="274">
        <v>1</v>
      </c>
      <c r="M943" s="261">
        <v>44927</v>
      </c>
      <c r="N943" s="261">
        <v>45016</v>
      </c>
      <c r="O943" s="275">
        <f t="shared" ref="O943:O945" si="34">(N943-M943)/7</f>
        <v>12.714285714285714</v>
      </c>
      <c r="P943" s="332">
        <v>1</v>
      </c>
      <c r="Q943" s="259" t="s">
        <v>1068</v>
      </c>
      <c r="R943" s="94">
        <f t="shared" si="33"/>
        <v>1</v>
      </c>
      <c r="S943" s="277" t="str">
        <f t="array" aca="1" ref="S943" ca="1">IF(ISNUMBER(R943),IF(R943=100%,"CUMPLIDA",IF(AND(ISNUMBER(N943),ISNUMBER(INDIRECT("FECHA_"&amp;$B943,1))), IF(N943&lt;=INDIRECT("FECHA_"&amp;$B943,1),"INCUMPLIDA","PROCESO"), "VERIFICAR FECHA")),"SIN VALOR AVANCE")</f>
        <v>CUMPLIDA</v>
      </c>
    </row>
    <row r="944" spans="1:19" ht="165.75">
      <c r="A944" s="282" t="s">
        <v>640</v>
      </c>
      <c r="B944" s="271" t="s">
        <v>31</v>
      </c>
      <c r="C944" s="487" t="s">
        <v>999</v>
      </c>
      <c r="D944" s="487" t="s">
        <v>537</v>
      </c>
      <c r="E944" s="482"/>
      <c r="F944" s="488"/>
      <c r="G944" s="482"/>
      <c r="H944" s="482" t="s">
        <v>1162</v>
      </c>
      <c r="I944" s="260" t="s">
        <v>1084</v>
      </c>
      <c r="J944" s="259" t="s">
        <v>1085</v>
      </c>
      <c r="K944" s="259" t="s">
        <v>647</v>
      </c>
      <c r="L944" s="274">
        <v>1</v>
      </c>
      <c r="M944" s="261">
        <v>45017</v>
      </c>
      <c r="N944" s="261">
        <v>45138</v>
      </c>
      <c r="O944" s="275">
        <f t="shared" si="34"/>
        <v>17.285714285714285</v>
      </c>
      <c r="P944" s="332">
        <v>1</v>
      </c>
      <c r="Q944" s="259" t="s">
        <v>1164</v>
      </c>
      <c r="R944" s="94">
        <f t="shared" si="33"/>
        <v>1</v>
      </c>
      <c r="S944" s="277" t="str">
        <f t="array" aca="1" ref="S944" ca="1">IF(ISNUMBER(R944),IF(R944=100%,"CUMPLIDA",IF(AND(ISNUMBER(N944),ISNUMBER(INDIRECT("FECHA_"&amp;$B944,1))), IF(N944&lt;=INDIRECT("FECHA_"&amp;$B944,1),"INCUMPLIDA","PROCESO"), "VERIFICAR FECHA")),"SIN VALOR AVANCE")</f>
        <v>CUMPLIDA</v>
      </c>
    </row>
    <row r="945" spans="1:19" ht="105.75">
      <c r="A945" s="282" t="s">
        <v>640</v>
      </c>
      <c r="B945" s="271" t="s">
        <v>31</v>
      </c>
      <c r="C945" s="487" t="s">
        <v>999</v>
      </c>
      <c r="D945" s="487" t="s">
        <v>537</v>
      </c>
      <c r="E945" s="482"/>
      <c r="F945" s="488"/>
      <c r="G945" s="482"/>
      <c r="H945" s="482" t="s">
        <v>1162</v>
      </c>
      <c r="I945" s="260" t="s">
        <v>1030</v>
      </c>
      <c r="J945" s="259" t="s">
        <v>1031</v>
      </c>
      <c r="K945" s="259" t="s">
        <v>1093</v>
      </c>
      <c r="L945" s="274">
        <v>12</v>
      </c>
      <c r="M945" s="261">
        <v>44958</v>
      </c>
      <c r="N945" s="261">
        <v>45323</v>
      </c>
      <c r="O945" s="275">
        <f t="shared" si="34"/>
        <v>52.142857142857146</v>
      </c>
      <c r="P945" s="332">
        <v>12</v>
      </c>
      <c r="Q945" s="259" t="s">
        <v>1127</v>
      </c>
      <c r="R945" s="94">
        <f t="shared" si="33"/>
        <v>1</v>
      </c>
      <c r="S945" s="277" t="str">
        <f t="array" aca="1" ref="S945" ca="1">IF(ISNUMBER(R945),IF(R945=100%,"CUMPLIDA",IF(AND(ISNUMBER(N945),ISNUMBER(INDIRECT("FECHA_"&amp;$B945,1))), IF(N945&lt;=INDIRECT("FECHA_"&amp;$B945,1),"INCUMPLIDA","PROCESO"), "VERIFICAR FECHA")),"SIN VALOR AVANCE")</f>
        <v>CUMPLIDA</v>
      </c>
    </row>
    <row r="946" spans="1:19" ht="180.75">
      <c r="A946" s="282" t="s">
        <v>640</v>
      </c>
      <c r="B946" s="271" t="s">
        <v>31</v>
      </c>
      <c r="C946" s="487" t="s">
        <v>999</v>
      </c>
      <c r="D946" s="487" t="s">
        <v>537</v>
      </c>
      <c r="E946" s="482" t="s">
        <v>1165</v>
      </c>
      <c r="F946" s="488" t="s">
        <v>352</v>
      </c>
      <c r="G946" s="482"/>
      <c r="H946" s="482" t="s">
        <v>1166</v>
      </c>
      <c r="I946" s="260" t="s">
        <v>1052</v>
      </c>
      <c r="J946" s="259" t="s">
        <v>1008</v>
      </c>
      <c r="K946" s="259" t="s">
        <v>1009</v>
      </c>
      <c r="L946" s="274">
        <v>3</v>
      </c>
      <c r="M946" s="261">
        <v>44958</v>
      </c>
      <c r="N946" s="261">
        <v>45323</v>
      </c>
      <c r="O946" s="275">
        <v>52.142857142857146</v>
      </c>
      <c r="P946" s="332">
        <v>3</v>
      </c>
      <c r="Q946" s="259" t="s">
        <v>1029</v>
      </c>
      <c r="R946" s="94">
        <f t="shared" si="33"/>
        <v>1</v>
      </c>
      <c r="S946" s="277" t="str">
        <f t="array" aca="1" ref="S946" ca="1">IF(ISNUMBER(R946),IF(R946=100%,"CUMPLIDA",IF(AND(ISNUMBER(N946),ISNUMBER(INDIRECT("FECHA_"&amp;$B946,1))), IF(N946&lt;=INDIRECT("FECHA_"&amp;$B946,1),"INCUMPLIDA","PROCESO"), "VERIFICAR FECHA")),"SIN VALOR AVANCE")</f>
        <v>CUMPLIDA</v>
      </c>
    </row>
    <row r="947" spans="1:19" ht="75.75">
      <c r="A947" s="282" t="s">
        <v>640</v>
      </c>
      <c r="B947" s="271" t="s">
        <v>31</v>
      </c>
      <c r="C947" s="487"/>
      <c r="D947" s="487"/>
      <c r="E947" s="482"/>
      <c r="F947" s="488"/>
      <c r="G947" s="482"/>
      <c r="H947" s="482" t="s">
        <v>1166</v>
      </c>
      <c r="I947" s="260" t="s">
        <v>1011</v>
      </c>
      <c r="J947" s="313" t="s">
        <v>652</v>
      </c>
      <c r="K947" s="259" t="s">
        <v>653</v>
      </c>
      <c r="L947" s="274">
        <v>1</v>
      </c>
      <c r="M947" s="261">
        <v>45231</v>
      </c>
      <c r="N947" s="261">
        <v>45504</v>
      </c>
      <c r="O947" s="275">
        <v>39</v>
      </c>
      <c r="P947" s="332">
        <v>1</v>
      </c>
      <c r="Q947" s="287" t="s">
        <v>747</v>
      </c>
      <c r="R947" s="94">
        <f t="shared" si="33"/>
        <v>1</v>
      </c>
      <c r="S947" s="277" t="str">
        <f t="array" aca="1" ref="S947" ca="1">IF(ISNUMBER(R947),IF(R947=100%,"CUMPLIDA",IF(AND(ISNUMBER(N947),ISNUMBER(INDIRECT("FECHA_"&amp;$B947,1))), IF(N947&lt;=INDIRECT("FECHA_"&amp;$B947,1),"INCUMPLIDA","PROCESO"), "VERIFICAR FECHA")),"SIN VALOR AVANCE")</f>
        <v>CUMPLIDA</v>
      </c>
    </row>
    <row r="948" spans="1:19" ht="210.75">
      <c r="A948" s="282" t="s">
        <v>640</v>
      </c>
      <c r="B948" s="271" t="s">
        <v>31</v>
      </c>
      <c r="C948" s="487"/>
      <c r="D948" s="487"/>
      <c r="E948" s="482"/>
      <c r="F948" s="488"/>
      <c r="G948" s="482"/>
      <c r="H948" s="482" t="s">
        <v>1166</v>
      </c>
      <c r="I948" s="260" t="s">
        <v>1011</v>
      </c>
      <c r="J948" s="313" t="s">
        <v>655</v>
      </c>
      <c r="K948" s="259" t="s">
        <v>656</v>
      </c>
      <c r="L948" s="274">
        <v>1</v>
      </c>
      <c r="M948" s="261">
        <v>45231</v>
      </c>
      <c r="N948" s="261">
        <v>45504</v>
      </c>
      <c r="O948" s="275">
        <v>39</v>
      </c>
      <c r="P948" s="332">
        <v>1</v>
      </c>
      <c r="Q948" s="287" t="s">
        <v>1012</v>
      </c>
      <c r="R948" s="94">
        <f t="shared" si="33"/>
        <v>1</v>
      </c>
      <c r="S948" s="277" t="str">
        <f t="array" aca="1" ref="S948" ca="1">IF(ISNUMBER(R948),IF(R948=100%,"CUMPLIDA",IF(AND(ISNUMBER(N948),ISNUMBER(INDIRECT("FECHA_"&amp;$B948,1))), IF(N948&lt;=INDIRECT("FECHA_"&amp;$B948,1),"INCUMPLIDA","PROCESO"), "VERIFICAR FECHA")),"SIN VALOR AVANCE")</f>
        <v>CUMPLIDA</v>
      </c>
    </row>
    <row r="949" spans="1:19" ht="135.75">
      <c r="A949" s="282" t="s">
        <v>640</v>
      </c>
      <c r="B949" s="271" t="s">
        <v>31</v>
      </c>
      <c r="C949" s="487"/>
      <c r="D949" s="487"/>
      <c r="E949" s="482"/>
      <c r="F949" s="488"/>
      <c r="G949" s="482"/>
      <c r="H949" s="482" t="s">
        <v>1166</v>
      </c>
      <c r="I949" s="260" t="s">
        <v>62</v>
      </c>
      <c r="J949" s="259" t="s">
        <v>63</v>
      </c>
      <c r="K949" s="259" t="s">
        <v>64</v>
      </c>
      <c r="L949" s="280">
        <v>1</v>
      </c>
      <c r="M949" s="281">
        <v>45323</v>
      </c>
      <c r="N949" s="281">
        <v>45747</v>
      </c>
      <c r="O949" s="275">
        <v>60.571428571428569</v>
      </c>
      <c r="P949" s="332">
        <v>1</v>
      </c>
      <c r="Q949" s="287" t="s">
        <v>1013</v>
      </c>
      <c r="R949" s="94">
        <f t="shared" si="33"/>
        <v>1</v>
      </c>
      <c r="S949" s="277" t="str">
        <f t="array" aca="1" ref="S949" ca="1">IF(ISNUMBER(R949),IF(R949=100%,"CUMPLIDA",IF(AND(ISNUMBER(N949),ISNUMBER(INDIRECT("FECHA_"&amp;$B949,1))), IF(N949&lt;=INDIRECT("FECHA_"&amp;$B949,1),"INCUMPLIDA","PROCESO"), "VERIFICAR FECHA")),"SIN VALOR AVANCE")</f>
        <v>CUMPLIDA</v>
      </c>
    </row>
    <row r="950" spans="1:19" ht="75.75">
      <c r="A950" s="282" t="s">
        <v>640</v>
      </c>
      <c r="B950" s="271" t="s">
        <v>31</v>
      </c>
      <c r="C950" s="487" t="s">
        <v>999</v>
      </c>
      <c r="D950" s="487" t="s">
        <v>537</v>
      </c>
      <c r="E950" s="482"/>
      <c r="F950" s="488"/>
      <c r="G950" s="482"/>
      <c r="H950" s="482" t="s">
        <v>1166</v>
      </c>
      <c r="I950" s="260" t="s">
        <v>66</v>
      </c>
      <c r="J950" s="259" t="s">
        <v>66</v>
      </c>
      <c r="K950" s="259" t="s">
        <v>67</v>
      </c>
      <c r="L950" s="280">
        <v>1</v>
      </c>
      <c r="M950" s="281">
        <v>45323</v>
      </c>
      <c r="N950" s="281">
        <v>45747</v>
      </c>
      <c r="O950" s="275">
        <v>60.571428571428569</v>
      </c>
      <c r="P950" s="332">
        <v>1</v>
      </c>
      <c r="Q950" s="287" t="s">
        <v>845</v>
      </c>
      <c r="R950" s="94">
        <f t="shared" si="33"/>
        <v>1</v>
      </c>
      <c r="S950" s="277" t="str">
        <f t="array" aca="1" ref="S950" ca="1">IF(ISNUMBER(R950),IF(R950=100%,"CUMPLIDA",IF(AND(ISNUMBER(N950),ISNUMBER(INDIRECT("FECHA_"&amp;$B950,1))), IF(N950&lt;=INDIRECT("FECHA_"&amp;$B950,1),"INCUMPLIDA","PROCESO"), "VERIFICAR FECHA")),"SIN VALOR AVANCE")</f>
        <v>CUMPLIDA</v>
      </c>
    </row>
    <row r="951" spans="1:19" ht="75.75">
      <c r="A951" s="282" t="s">
        <v>640</v>
      </c>
      <c r="B951" s="271" t="s">
        <v>31</v>
      </c>
      <c r="C951" s="487"/>
      <c r="D951" s="487"/>
      <c r="E951" s="482"/>
      <c r="F951" s="488"/>
      <c r="G951" s="482"/>
      <c r="H951" s="482" t="s">
        <v>1166</v>
      </c>
      <c r="I951" s="260" t="s">
        <v>166</v>
      </c>
      <c r="J951" s="259" t="s">
        <v>167</v>
      </c>
      <c r="K951" s="259" t="s">
        <v>168</v>
      </c>
      <c r="L951" s="280">
        <v>1</v>
      </c>
      <c r="M951" s="281">
        <v>45231</v>
      </c>
      <c r="N951" s="281">
        <v>45747</v>
      </c>
      <c r="O951" s="275">
        <v>73.714285714285708</v>
      </c>
      <c r="P951" s="332">
        <v>1</v>
      </c>
      <c r="Q951" s="287" t="s">
        <v>845</v>
      </c>
      <c r="R951" s="94">
        <f t="shared" si="33"/>
        <v>1</v>
      </c>
      <c r="S951" s="277" t="str">
        <f t="array" aca="1" ref="S951" ca="1">IF(ISNUMBER(R951),IF(R951=100%,"CUMPLIDA",IF(AND(ISNUMBER(N951),ISNUMBER(INDIRECT("FECHA_"&amp;$B951,1))), IF(N951&lt;=INDIRECT("FECHA_"&amp;$B951,1),"INCUMPLIDA","PROCESO"), "VERIFICAR FECHA")),"SIN VALOR AVANCE")</f>
        <v>CUMPLIDA</v>
      </c>
    </row>
    <row r="952" spans="1:19" ht="135.75">
      <c r="A952" s="282" t="s">
        <v>640</v>
      </c>
      <c r="B952" s="271" t="s">
        <v>31</v>
      </c>
      <c r="C952" s="487"/>
      <c r="D952" s="487"/>
      <c r="E952" s="482"/>
      <c r="F952" s="488"/>
      <c r="G952" s="482"/>
      <c r="H952" s="482" t="s">
        <v>1166</v>
      </c>
      <c r="I952" s="260" t="s">
        <v>69</v>
      </c>
      <c r="J952" s="259" t="s">
        <v>69</v>
      </c>
      <c r="K952" s="259" t="s">
        <v>176</v>
      </c>
      <c r="L952" s="280">
        <v>1</v>
      </c>
      <c r="M952" s="281">
        <v>45323</v>
      </c>
      <c r="N952" s="281">
        <v>45747</v>
      </c>
      <c r="O952" s="275">
        <v>60.571428571428569</v>
      </c>
      <c r="P952" s="332">
        <v>1</v>
      </c>
      <c r="Q952" s="287" t="s">
        <v>1013</v>
      </c>
      <c r="R952" s="94">
        <f t="shared" si="33"/>
        <v>1</v>
      </c>
      <c r="S952" s="277" t="str">
        <f t="array" aca="1" ref="S952" ca="1">IF(ISNUMBER(R952),IF(R952=100%,"CUMPLIDA",IF(AND(ISNUMBER(N952),ISNUMBER(INDIRECT("FECHA_"&amp;$B952,1))), IF(N952&lt;=INDIRECT("FECHA_"&amp;$B952,1),"INCUMPLIDA","PROCESO"), "VERIFICAR FECHA")),"SIN VALOR AVANCE")</f>
        <v>CUMPLIDA</v>
      </c>
    </row>
    <row r="953" spans="1:19" ht="75.75">
      <c r="A953" s="282" t="s">
        <v>640</v>
      </c>
      <c r="B953" s="271" t="s">
        <v>31</v>
      </c>
      <c r="C953" s="487"/>
      <c r="D953" s="487"/>
      <c r="E953" s="482"/>
      <c r="F953" s="488"/>
      <c r="G953" s="482"/>
      <c r="H953" s="482" t="s">
        <v>1166</v>
      </c>
      <c r="I953" s="260" t="s">
        <v>751</v>
      </c>
      <c r="J953" s="259" t="s">
        <v>751</v>
      </c>
      <c r="K953" s="259" t="s">
        <v>72</v>
      </c>
      <c r="L953" s="280">
        <v>1</v>
      </c>
      <c r="M953" s="281">
        <v>45231</v>
      </c>
      <c r="N953" s="281">
        <v>45747</v>
      </c>
      <c r="O953" s="275">
        <v>73.714285714285708</v>
      </c>
      <c r="P953" s="332">
        <v>1</v>
      </c>
      <c r="Q953" s="287" t="s">
        <v>845</v>
      </c>
      <c r="R953" s="94">
        <f t="shared" si="33"/>
        <v>1</v>
      </c>
      <c r="S953" s="277" t="str">
        <f t="array" aca="1" ref="S953" ca="1">IF(ISNUMBER(R953),IF(R953=100%,"CUMPLIDA",IF(AND(ISNUMBER(N953),ISNUMBER(INDIRECT("FECHA_"&amp;$B953,1))), IF(N953&lt;=INDIRECT("FECHA_"&amp;$B953,1),"INCUMPLIDA","PROCESO"), "VERIFICAR FECHA")),"SIN VALOR AVANCE")</f>
        <v>CUMPLIDA</v>
      </c>
    </row>
    <row r="954" spans="1:19" ht="210.75">
      <c r="A954" s="282" t="s">
        <v>640</v>
      </c>
      <c r="B954" s="271" t="s">
        <v>31</v>
      </c>
      <c r="C954" s="487"/>
      <c r="D954" s="487"/>
      <c r="E954" s="482"/>
      <c r="F954" s="488"/>
      <c r="G954" s="482"/>
      <c r="H954" s="482" t="s">
        <v>1166</v>
      </c>
      <c r="I954" s="260" t="s">
        <v>752</v>
      </c>
      <c r="J954" s="259" t="s">
        <v>752</v>
      </c>
      <c r="K954" s="259" t="s">
        <v>659</v>
      </c>
      <c r="L954" s="280">
        <v>1</v>
      </c>
      <c r="M954" s="281">
        <v>45231</v>
      </c>
      <c r="N954" s="281">
        <v>45808</v>
      </c>
      <c r="O954" s="275">
        <v>82.428571428571431</v>
      </c>
      <c r="P954" s="332">
        <v>1</v>
      </c>
      <c r="Q954" s="287" t="s">
        <v>1012</v>
      </c>
      <c r="R954" s="94">
        <f t="shared" si="33"/>
        <v>1</v>
      </c>
      <c r="S954" s="277" t="str">
        <f t="array" aca="1" ref="S954" ca="1">IF(ISNUMBER(R954),IF(R954=100%,"CUMPLIDA",IF(AND(ISNUMBER(N954),ISNUMBER(INDIRECT("FECHA_"&amp;$B954,1))), IF(N954&lt;=INDIRECT("FECHA_"&amp;$B954,1),"INCUMPLIDA","PROCESO"), "VERIFICAR FECHA")),"SIN VALOR AVANCE")</f>
        <v>CUMPLIDA</v>
      </c>
    </row>
    <row r="955" spans="1:19" ht="75.75">
      <c r="A955" s="282" t="s">
        <v>640</v>
      </c>
      <c r="B955" s="271" t="s">
        <v>31</v>
      </c>
      <c r="C955" s="487"/>
      <c r="D955" s="487"/>
      <c r="E955" s="482"/>
      <c r="F955" s="488"/>
      <c r="G955" s="482"/>
      <c r="H955" s="482" t="s">
        <v>1166</v>
      </c>
      <c r="I955" s="260" t="s">
        <v>75</v>
      </c>
      <c r="J955" s="259" t="s">
        <v>76</v>
      </c>
      <c r="K955" s="259" t="s">
        <v>77</v>
      </c>
      <c r="L955" s="280">
        <v>12</v>
      </c>
      <c r="M955" s="281">
        <v>46024</v>
      </c>
      <c r="N955" s="281">
        <v>47118</v>
      </c>
      <c r="O955" s="275">
        <v>156.28571428571428</v>
      </c>
      <c r="P955" s="332">
        <v>0</v>
      </c>
      <c r="Q955" s="287" t="s">
        <v>845</v>
      </c>
      <c r="R955" s="94">
        <f t="shared" si="33"/>
        <v>0</v>
      </c>
      <c r="S955" s="277" t="str">
        <f t="array" aca="1" ref="S955" ca="1">IF(ISNUMBER(R955),IF(R955=100%,"CUMPLIDA",IF(AND(ISNUMBER(N955),ISNUMBER(INDIRECT("FECHA_"&amp;$B955,1))), IF(N955&lt;=INDIRECT("FECHA_"&amp;$B955,1),"INCUMPLIDA","PROCESO"), "VERIFICAR FECHA")),"SIN VALOR AVANCE")</f>
        <v>PROCESO</v>
      </c>
    </row>
    <row r="956" spans="1:19" ht="135.75">
      <c r="A956" s="282" t="s">
        <v>640</v>
      </c>
      <c r="B956" s="271" t="s">
        <v>31</v>
      </c>
      <c r="C956" s="487" t="s">
        <v>999</v>
      </c>
      <c r="D956" s="487" t="s">
        <v>537</v>
      </c>
      <c r="E956" s="482"/>
      <c r="F956" s="488"/>
      <c r="G956" s="482"/>
      <c r="H956" s="482" t="s">
        <v>1166</v>
      </c>
      <c r="I956" s="260" t="s">
        <v>79</v>
      </c>
      <c r="J956" s="259" t="s">
        <v>80</v>
      </c>
      <c r="K956" s="259" t="s">
        <v>81</v>
      </c>
      <c r="L956" s="280">
        <v>1</v>
      </c>
      <c r="M956" s="281">
        <v>46024</v>
      </c>
      <c r="N956" s="281">
        <v>47118</v>
      </c>
      <c r="O956" s="275">
        <v>156.28571428571428</v>
      </c>
      <c r="P956" s="332">
        <v>0</v>
      </c>
      <c r="Q956" s="287" t="s">
        <v>1013</v>
      </c>
      <c r="R956" s="94">
        <f t="shared" si="33"/>
        <v>0</v>
      </c>
      <c r="S956" s="277" t="str">
        <f t="array" aca="1" ref="S956" ca="1">IF(ISNUMBER(R956),IF(R956=100%,"CUMPLIDA",IF(AND(ISNUMBER(N956),ISNUMBER(INDIRECT("FECHA_"&amp;$B956,1))), IF(N956&lt;=INDIRECT("FECHA_"&amp;$B956,1),"INCUMPLIDA","PROCESO"), "VERIFICAR FECHA")),"SIN VALOR AVANCE")</f>
        <v>PROCESO</v>
      </c>
    </row>
    <row r="957" spans="1:19" ht="210.75">
      <c r="A957" s="282" t="s">
        <v>640</v>
      </c>
      <c r="B957" s="271" t="s">
        <v>31</v>
      </c>
      <c r="C957" s="487" t="s">
        <v>999</v>
      </c>
      <c r="D957" s="487" t="s">
        <v>537</v>
      </c>
      <c r="E957" s="482"/>
      <c r="F957" s="488"/>
      <c r="G957" s="482"/>
      <c r="H957" s="482" t="s">
        <v>1166</v>
      </c>
      <c r="I957" s="260" t="s">
        <v>82</v>
      </c>
      <c r="J957" s="259" t="s">
        <v>83</v>
      </c>
      <c r="K957" s="259" t="s">
        <v>84</v>
      </c>
      <c r="L957" s="280">
        <v>2</v>
      </c>
      <c r="M957" s="281">
        <v>46024</v>
      </c>
      <c r="N957" s="281">
        <v>47118</v>
      </c>
      <c r="O957" s="275">
        <v>156.28571428571428</v>
      </c>
      <c r="P957" s="332">
        <v>0</v>
      </c>
      <c r="Q957" s="287" t="s">
        <v>1012</v>
      </c>
      <c r="R957" s="94">
        <f t="shared" si="33"/>
        <v>0</v>
      </c>
      <c r="S957" s="277" t="str">
        <f t="array" aca="1" ref="S957" ca="1">IF(ISNUMBER(R957),IF(R957=100%,"CUMPLIDA",IF(AND(ISNUMBER(N957),ISNUMBER(INDIRECT("FECHA_"&amp;$B957,1))), IF(N957&lt;=INDIRECT("FECHA_"&amp;$B957,1),"INCUMPLIDA","PROCESO"), "VERIFICAR FECHA")),"SIN VALOR AVANCE")</f>
        <v>PROCESO</v>
      </c>
    </row>
    <row r="958" spans="1:19" ht="105.75">
      <c r="A958" s="282" t="s">
        <v>640</v>
      </c>
      <c r="B958" s="271" t="s">
        <v>31</v>
      </c>
      <c r="C958" s="487" t="s">
        <v>999</v>
      </c>
      <c r="D958" s="487" t="s">
        <v>537</v>
      </c>
      <c r="E958" s="482"/>
      <c r="F958" s="488"/>
      <c r="G958" s="482"/>
      <c r="H958" s="482" t="s">
        <v>1166</v>
      </c>
      <c r="I958" s="260" t="s">
        <v>1014</v>
      </c>
      <c r="J958" s="259" t="s">
        <v>1015</v>
      </c>
      <c r="K958" s="259" t="s">
        <v>1016</v>
      </c>
      <c r="L958" s="274">
        <v>1</v>
      </c>
      <c r="M958" s="261">
        <v>44927</v>
      </c>
      <c r="N958" s="261">
        <v>45016</v>
      </c>
      <c r="O958" s="275">
        <v>12.714285714285714</v>
      </c>
      <c r="P958" s="332">
        <v>1</v>
      </c>
      <c r="Q958" s="259" t="s">
        <v>1137</v>
      </c>
      <c r="R958" s="94">
        <f t="shared" si="33"/>
        <v>1</v>
      </c>
      <c r="S958" s="277" t="str">
        <f t="array" aca="1" ref="S958" ca="1">IF(ISNUMBER(R958),IF(R958=100%,"CUMPLIDA",IF(AND(ISNUMBER(N958),ISNUMBER(INDIRECT("FECHA_"&amp;$B958,1))), IF(N958&lt;=INDIRECT("FECHA_"&amp;$B958,1),"INCUMPLIDA","PROCESO"), "VERIFICAR FECHA")),"SIN VALOR AVANCE")</f>
        <v>CUMPLIDA</v>
      </c>
    </row>
    <row r="959" spans="1:19" ht="165.75">
      <c r="A959" s="282" t="s">
        <v>640</v>
      </c>
      <c r="B959" s="271" t="s">
        <v>31</v>
      </c>
      <c r="C959" s="487" t="s">
        <v>999</v>
      </c>
      <c r="D959" s="487" t="s">
        <v>537</v>
      </c>
      <c r="E959" s="482"/>
      <c r="F959" s="488"/>
      <c r="G959" s="482"/>
      <c r="H959" s="482" t="s">
        <v>1166</v>
      </c>
      <c r="I959" s="260" t="s">
        <v>1014</v>
      </c>
      <c r="J959" s="259" t="s">
        <v>1055</v>
      </c>
      <c r="K959" s="259" t="s">
        <v>647</v>
      </c>
      <c r="L959" s="274">
        <v>1</v>
      </c>
      <c r="M959" s="261">
        <v>45017</v>
      </c>
      <c r="N959" s="261">
        <v>45138</v>
      </c>
      <c r="O959" s="275">
        <v>17.285714285714285</v>
      </c>
      <c r="P959" s="332">
        <v>1</v>
      </c>
      <c r="Q959" s="259" t="s">
        <v>1138</v>
      </c>
      <c r="R959" s="94">
        <f t="shared" si="33"/>
        <v>1</v>
      </c>
      <c r="S959" s="277" t="str">
        <f t="array" aca="1" ref="S959" ca="1">IF(ISNUMBER(R959),IF(R959=100%,"CUMPLIDA",IF(AND(ISNUMBER(N959),ISNUMBER(INDIRECT("FECHA_"&amp;$B959,1))), IF(N959&lt;=INDIRECT("FECHA_"&amp;$B959,1),"INCUMPLIDA","PROCESO"), "VERIFICAR FECHA")),"SIN VALOR AVANCE")</f>
        <v>CUMPLIDA</v>
      </c>
    </row>
    <row r="960" spans="1:19" ht="105.75">
      <c r="A960" s="282" t="s">
        <v>640</v>
      </c>
      <c r="B960" s="271" t="s">
        <v>31</v>
      </c>
      <c r="C960" s="487" t="s">
        <v>999</v>
      </c>
      <c r="D960" s="487" t="s">
        <v>537</v>
      </c>
      <c r="E960" s="482"/>
      <c r="F960" s="488"/>
      <c r="G960" s="482"/>
      <c r="H960" s="482" t="s">
        <v>1166</v>
      </c>
      <c r="I960" s="260" t="s">
        <v>1025</v>
      </c>
      <c r="J960" s="259" t="s">
        <v>1026</v>
      </c>
      <c r="K960" s="259" t="s">
        <v>647</v>
      </c>
      <c r="L960" s="274">
        <v>1</v>
      </c>
      <c r="M960" s="261">
        <v>44958</v>
      </c>
      <c r="N960" s="261">
        <v>44985</v>
      </c>
      <c r="O960" s="275">
        <v>3.8571428571428572</v>
      </c>
      <c r="P960" s="332">
        <v>1</v>
      </c>
      <c r="Q960" s="259" t="s">
        <v>1017</v>
      </c>
      <c r="R960" s="94">
        <f t="shared" si="33"/>
        <v>1</v>
      </c>
      <c r="S960" s="277" t="str">
        <f t="array" aca="1" ref="S960" ca="1">IF(ISNUMBER(R960),IF(R960=100%,"CUMPLIDA",IF(AND(ISNUMBER(N960),ISNUMBER(INDIRECT("FECHA_"&amp;$B960,1))), IF(N960&lt;=INDIRECT("FECHA_"&amp;$B960,1),"INCUMPLIDA","PROCESO"), "VERIFICAR FECHA")),"SIN VALOR AVANCE")</f>
        <v>CUMPLIDA</v>
      </c>
    </row>
    <row r="961" spans="1:19" ht="105.75">
      <c r="A961" s="282" t="s">
        <v>640</v>
      </c>
      <c r="B961" s="271" t="s">
        <v>31</v>
      </c>
      <c r="C961" s="487" t="s">
        <v>999</v>
      </c>
      <c r="D961" s="487" t="s">
        <v>537</v>
      </c>
      <c r="E961" s="482"/>
      <c r="F961" s="488"/>
      <c r="G961" s="482"/>
      <c r="H961" s="482" t="s">
        <v>1166</v>
      </c>
      <c r="I961" s="260" t="s">
        <v>1167</v>
      </c>
      <c r="J961" s="259" t="s">
        <v>1168</v>
      </c>
      <c r="K961" s="259" t="s">
        <v>647</v>
      </c>
      <c r="L961" s="274">
        <v>12</v>
      </c>
      <c r="M961" s="261">
        <v>44958</v>
      </c>
      <c r="N961" s="261">
        <v>45323</v>
      </c>
      <c r="O961" s="275">
        <v>52.142857142857146</v>
      </c>
      <c r="P961" s="332">
        <v>12</v>
      </c>
      <c r="Q961" s="259" t="s">
        <v>1169</v>
      </c>
      <c r="R961" s="94">
        <f t="shared" si="33"/>
        <v>1</v>
      </c>
      <c r="S961" s="277" t="str">
        <f t="array" aca="1" ref="S961" ca="1">IF(ISNUMBER(R961),IF(R961=100%,"CUMPLIDA",IF(AND(ISNUMBER(N961),ISNUMBER(INDIRECT("FECHA_"&amp;$B961,1))), IF(N961&lt;=INDIRECT("FECHA_"&amp;$B961,1),"INCUMPLIDA","PROCESO"), "VERIFICAR FECHA")),"SIN VALOR AVANCE")</f>
        <v>CUMPLIDA</v>
      </c>
    </row>
    <row r="962" spans="1:19" ht="105.75">
      <c r="A962" s="282" t="s">
        <v>640</v>
      </c>
      <c r="B962" s="271" t="s">
        <v>31</v>
      </c>
      <c r="C962" s="487" t="s">
        <v>999</v>
      </c>
      <c r="D962" s="487" t="s">
        <v>537</v>
      </c>
      <c r="E962" s="482"/>
      <c r="F962" s="488"/>
      <c r="G962" s="482"/>
      <c r="H962" s="482" t="s">
        <v>1166</v>
      </c>
      <c r="I962" s="260" t="s">
        <v>1170</v>
      </c>
      <c r="J962" s="259" t="s">
        <v>1171</v>
      </c>
      <c r="K962" s="259" t="s">
        <v>647</v>
      </c>
      <c r="L962" s="274">
        <v>4</v>
      </c>
      <c r="M962" s="261">
        <v>44958</v>
      </c>
      <c r="N962" s="261">
        <v>45323</v>
      </c>
      <c r="O962" s="275">
        <v>52.142857142857146</v>
      </c>
      <c r="P962" s="332">
        <v>4</v>
      </c>
      <c r="Q962" s="259" t="s">
        <v>1172</v>
      </c>
      <c r="R962" s="94">
        <f t="shared" si="33"/>
        <v>1</v>
      </c>
      <c r="S962" s="277" t="str">
        <f t="array" aca="1" ref="S962" ca="1">IF(ISNUMBER(R962),IF(R962=100%,"CUMPLIDA",IF(AND(ISNUMBER(N962),ISNUMBER(INDIRECT("FECHA_"&amp;$B962,1))), IF(N962&lt;=INDIRECT("FECHA_"&amp;$B962,1),"INCUMPLIDA","PROCESO"), "VERIFICAR FECHA")),"SIN VALOR AVANCE")</f>
        <v>CUMPLIDA</v>
      </c>
    </row>
    <row r="963" spans="1:19" ht="75.75">
      <c r="A963" s="282" t="s">
        <v>640</v>
      </c>
      <c r="B963" s="271" t="s">
        <v>31</v>
      </c>
      <c r="C963" s="487" t="s">
        <v>1173</v>
      </c>
      <c r="D963" s="505" t="s">
        <v>1174</v>
      </c>
      <c r="E963" s="482" t="s">
        <v>1175</v>
      </c>
      <c r="F963" s="488"/>
      <c r="G963" s="482"/>
      <c r="H963" s="482" t="s">
        <v>1176</v>
      </c>
      <c r="I963" s="482" t="s">
        <v>1011</v>
      </c>
      <c r="J963" s="313" t="s">
        <v>652</v>
      </c>
      <c r="K963" s="259" t="s">
        <v>653</v>
      </c>
      <c r="L963" s="274">
        <v>1</v>
      </c>
      <c r="M963" s="261">
        <v>45231</v>
      </c>
      <c r="N963" s="261">
        <v>45504</v>
      </c>
      <c r="O963" s="275">
        <f t="shared" ref="O963:O1026" si="35">(N963-M963)/7</f>
        <v>39</v>
      </c>
      <c r="P963" s="332">
        <v>1</v>
      </c>
      <c r="Q963" s="287" t="s">
        <v>747</v>
      </c>
      <c r="R963" s="94">
        <f t="shared" si="33"/>
        <v>1</v>
      </c>
      <c r="S963" s="277" t="str">
        <f t="array" aca="1" ref="S963" ca="1">IF(ISNUMBER(R963),IF(R963=100%,"CUMPLIDA",IF(AND(ISNUMBER(N963),ISNUMBER(INDIRECT("FECHA_"&amp;$B963,1))), IF(N963&lt;=INDIRECT("FECHA_"&amp;$B963,1),"INCUMPLIDA","PROCESO"), "VERIFICAR FECHA")),"SIN VALOR AVANCE")</f>
        <v>CUMPLIDA</v>
      </c>
    </row>
    <row r="964" spans="1:19" ht="195.75">
      <c r="A964" s="282" t="s">
        <v>640</v>
      </c>
      <c r="B964" s="271" t="s">
        <v>31</v>
      </c>
      <c r="C964" s="487"/>
      <c r="D964" s="505"/>
      <c r="E964" s="482"/>
      <c r="F964" s="488"/>
      <c r="G964" s="482"/>
      <c r="H964" s="482" t="s">
        <v>1176</v>
      </c>
      <c r="I964" s="482"/>
      <c r="J964" s="313" t="s">
        <v>655</v>
      </c>
      <c r="K964" s="259" t="s">
        <v>656</v>
      </c>
      <c r="L964" s="274">
        <v>1</v>
      </c>
      <c r="M964" s="261">
        <v>45231</v>
      </c>
      <c r="N964" s="261">
        <v>45504</v>
      </c>
      <c r="O964" s="275">
        <f t="shared" si="35"/>
        <v>39</v>
      </c>
      <c r="P964" s="332">
        <v>1</v>
      </c>
      <c r="Q964" s="287" t="s">
        <v>1148</v>
      </c>
      <c r="R964" s="94">
        <f t="shared" si="33"/>
        <v>1</v>
      </c>
      <c r="S964" s="277" t="str">
        <f t="array" aca="1" ref="S964" ca="1">IF(ISNUMBER(R964),IF(R964=100%,"CUMPLIDA",IF(AND(ISNUMBER(N964),ISNUMBER(INDIRECT("FECHA_"&amp;$B964,1))), IF(N964&lt;=INDIRECT("FECHA_"&amp;$B964,1),"INCUMPLIDA","PROCESO"), "VERIFICAR FECHA")),"SIN VALOR AVANCE")</f>
        <v>CUMPLIDA</v>
      </c>
    </row>
    <row r="965" spans="1:19" ht="135.75">
      <c r="A965" s="282" t="s">
        <v>640</v>
      </c>
      <c r="B965" s="271" t="s">
        <v>31</v>
      </c>
      <c r="C965" s="487"/>
      <c r="D965" s="505"/>
      <c r="E965" s="482"/>
      <c r="F965" s="488"/>
      <c r="G965" s="482"/>
      <c r="H965" s="482" t="s">
        <v>1176</v>
      </c>
      <c r="I965" s="260" t="s">
        <v>62</v>
      </c>
      <c r="J965" s="259" t="s">
        <v>63</v>
      </c>
      <c r="K965" s="259" t="s">
        <v>64</v>
      </c>
      <c r="L965" s="280">
        <v>1</v>
      </c>
      <c r="M965" s="281">
        <v>45323</v>
      </c>
      <c r="N965" s="281">
        <v>45747</v>
      </c>
      <c r="O965" s="275">
        <f t="shared" si="35"/>
        <v>60.571428571428569</v>
      </c>
      <c r="P965" s="332">
        <v>1</v>
      </c>
      <c r="Q965" s="287" t="s">
        <v>1013</v>
      </c>
      <c r="R965" s="94">
        <f t="shared" si="33"/>
        <v>1</v>
      </c>
      <c r="S965" s="277" t="str">
        <f t="array" aca="1" ref="S965" ca="1">IF(ISNUMBER(R965),IF(R965=100%,"CUMPLIDA",IF(AND(ISNUMBER(N965),ISNUMBER(INDIRECT("FECHA_"&amp;$B965,1))), IF(N965&lt;=INDIRECT("FECHA_"&amp;$B965,1),"INCUMPLIDA","PROCESO"), "VERIFICAR FECHA")),"SIN VALOR AVANCE")</f>
        <v>CUMPLIDA</v>
      </c>
    </row>
    <row r="966" spans="1:19" ht="75.75">
      <c r="A966" s="282" t="s">
        <v>640</v>
      </c>
      <c r="B966" s="271" t="s">
        <v>31</v>
      </c>
      <c r="C966" s="487"/>
      <c r="D966" s="505"/>
      <c r="E966" s="482"/>
      <c r="F966" s="488"/>
      <c r="G966" s="482"/>
      <c r="H966" s="482" t="s">
        <v>1176</v>
      </c>
      <c r="I966" s="260" t="s">
        <v>66</v>
      </c>
      <c r="J966" s="259" t="s">
        <v>66</v>
      </c>
      <c r="K966" s="259" t="s">
        <v>67</v>
      </c>
      <c r="L966" s="280">
        <v>1</v>
      </c>
      <c r="M966" s="281">
        <v>45323</v>
      </c>
      <c r="N966" s="281">
        <v>45747</v>
      </c>
      <c r="O966" s="275">
        <f t="shared" si="35"/>
        <v>60.571428571428569</v>
      </c>
      <c r="P966" s="332">
        <v>1</v>
      </c>
      <c r="Q966" s="287" t="s">
        <v>845</v>
      </c>
      <c r="R966" s="94">
        <f t="shared" si="33"/>
        <v>1</v>
      </c>
      <c r="S966" s="277" t="str">
        <f t="array" aca="1" ref="S966" ca="1">IF(ISNUMBER(R966),IF(R966=100%,"CUMPLIDA",IF(AND(ISNUMBER(N966),ISNUMBER(INDIRECT("FECHA_"&amp;$B966,1))), IF(N966&lt;=INDIRECT("FECHA_"&amp;$B966,1),"INCUMPLIDA","PROCESO"), "VERIFICAR FECHA")),"SIN VALOR AVANCE")</f>
        <v>CUMPLIDA</v>
      </c>
    </row>
    <row r="967" spans="1:19" ht="75.75">
      <c r="A967" s="282" t="s">
        <v>640</v>
      </c>
      <c r="B967" s="271" t="s">
        <v>31</v>
      </c>
      <c r="C967" s="487"/>
      <c r="D967" s="505"/>
      <c r="E967" s="482"/>
      <c r="F967" s="488"/>
      <c r="G967" s="482"/>
      <c r="H967" s="482" t="s">
        <v>1176</v>
      </c>
      <c r="I967" s="260" t="s">
        <v>166</v>
      </c>
      <c r="J967" s="259" t="s">
        <v>167</v>
      </c>
      <c r="K967" s="259" t="s">
        <v>168</v>
      </c>
      <c r="L967" s="280">
        <v>1</v>
      </c>
      <c r="M967" s="281">
        <v>45231</v>
      </c>
      <c r="N967" s="281">
        <v>45747</v>
      </c>
      <c r="O967" s="275">
        <f t="shared" si="35"/>
        <v>73.714285714285708</v>
      </c>
      <c r="P967" s="332">
        <v>1</v>
      </c>
      <c r="Q967" s="287" t="s">
        <v>845</v>
      </c>
      <c r="R967" s="94">
        <f t="shared" si="33"/>
        <v>1</v>
      </c>
      <c r="S967" s="277" t="str">
        <f t="array" aca="1" ref="S967" ca="1">IF(ISNUMBER(R967),IF(R967=100%,"CUMPLIDA",IF(AND(ISNUMBER(N967),ISNUMBER(INDIRECT("FECHA_"&amp;$B967,1))), IF(N967&lt;=INDIRECT("FECHA_"&amp;$B967,1),"INCUMPLIDA","PROCESO"), "VERIFICAR FECHA")),"SIN VALOR AVANCE")</f>
        <v>CUMPLIDA</v>
      </c>
    </row>
    <row r="968" spans="1:19" ht="135.75">
      <c r="A968" s="282" t="s">
        <v>640</v>
      </c>
      <c r="B968" s="271" t="s">
        <v>31</v>
      </c>
      <c r="C968" s="487"/>
      <c r="D968" s="505"/>
      <c r="E968" s="482"/>
      <c r="F968" s="488"/>
      <c r="G968" s="482"/>
      <c r="H968" s="482" t="s">
        <v>1176</v>
      </c>
      <c r="I968" s="260" t="s">
        <v>69</v>
      </c>
      <c r="J968" s="259" t="s">
        <v>69</v>
      </c>
      <c r="K968" s="259" t="s">
        <v>176</v>
      </c>
      <c r="L968" s="280">
        <v>1</v>
      </c>
      <c r="M968" s="281">
        <v>45323</v>
      </c>
      <c r="N968" s="281">
        <v>45747</v>
      </c>
      <c r="O968" s="275">
        <f t="shared" si="35"/>
        <v>60.571428571428569</v>
      </c>
      <c r="P968" s="332">
        <v>1</v>
      </c>
      <c r="Q968" s="287" t="s">
        <v>1013</v>
      </c>
      <c r="R968" s="94">
        <f t="shared" si="33"/>
        <v>1</v>
      </c>
      <c r="S968" s="277" t="str">
        <f t="array" aca="1" ref="S968" ca="1">IF(ISNUMBER(R968),IF(R968=100%,"CUMPLIDA",IF(AND(ISNUMBER(N968),ISNUMBER(INDIRECT("FECHA_"&amp;$B968,1))), IF(N968&lt;=INDIRECT("FECHA_"&amp;$B968,1),"INCUMPLIDA","PROCESO"), "VERIFICAR FECHA")),"SIN VALOR AVANCE")</f>
        <v>CUMPLIDA</v>
      </c>
    </row>
    <row r="969" spans="1:19" ht="75.75">
      <c r="A969" s="282" t="s">
        <v>640</v>
      </c>
      <c r="B969" s="271" t="s">
        <v>31</v>
      </c>
      <c r="C969" s="487"/>
      <c r="D969" s="505"/>
      <c r="E969" s="482"/>
      <c r="F969" s="488"/>
      <c r="G969" s="482"/>
      <c r="H969" s="482" t="s">
        <v>1176</v>
      </c>
      <c r="I969" s="260" t="s">
        <v>751</v>
      </c>
      <c r="J969" s="259" t="s">
        <v>751</v>
      </c>
      <c r="K969" s="259" t="s">
        <v>72</v>
      </c>
      <c r="L969" s="280">
        <v>1</v>
      </c>
      <c r="M969" s="281">
        <v>45231</v>
      </c>
      <c r="N969" s="281">
        <v>45747</v>
      </c>
      <c r="O969" s="275">
        <f t="shared" si="35"/>
        <v>73.714285714285708</v>
      </c>
      <c r="P969" s="332">
        <v>1</v>
      </c>
      <c r="Q969" s="287" t="s">
        <v>845</v>
      </c>
      <c r="R969" s="94">
        <f t="shared" si="33"/>
        <v>1</v>
      </c>
      <c r="S969" s="277" t="str">
        <f t="array" aca="1" ref="S969" ca="1">IF(ISNUMBER(R969),IF(R969=100%,"CUMPLIDA",IF(AND(ISNUMBER(N969),ISNUMBER(INDIRECT("FECHA_"&amp;$B969,1))), IF(N969&lt;=INDIRECT("FECHA_"&amp;$B969,1),"INCUMPLIDA","PROCESO"), "VERIFICAR FECHA")),"SIN VALOR AVANCE")</f>
        <v>CUMPLIDA</v>
      </c>
    </row>
    <row r="970" spans="1:19" ht="195.75">
      <c r="A970" s="282" t="s">
        <v>640</v>
      </c>
      <c r="B970" s="271" t="s">
        <v>31</v>
      </c>
      <c r="C970" s="487"/>
      <c r="D970" s="505"/>
      <c r="E970" s="482"/>
      <c r="F970" s="488"/>
      <c r="G970" s="482"/>
      <c r="H970" s="482" t="s">
        <v>1176</v>
      </c>
      <c r="I970" s="260" t="s">
        <v>752</v>
      </c>
      <c r="J970" s="259" t="s">
        <v>752</v>
      </c>
      <c r="K970" s="259" t="s">
        <v>659</v>
      </c>
      <c r="L970" s="280">
        <v>1</v>
      </c>
      <c r="M970" s="281">
        <v>45231</v>
      </c>
      <c r="N970" s="281">
        <v>45808</v>
      </c>
      <c r="O970" s="275">
        <f t="shared" si="35"/>
        <v>82.428571428571431</v>
      </c>
      <c r="P970" s="332">
        <v>1</v>
      </c>
      <c r="Q970" s="287" t="s">
        <v>1148</v>
      </c>
      <c r="R970" s="94">
        <f t="shared" si="33"/>
        <v>1</v>
      </c>
      <c r="S970" s="277" t="str">
        <f t="array" aca="1" ref="S970" ca="1">IF(ISNUMBER(R970),IF(R970=100%,"CUMPLIDA",IF(AND(ISNUMBER(N970),ISNUMBER(INDIRECT("FECHA_"&amp;$B970,1))), IF(N970&lt;=INDIRECT("FECHA_"&amp;$B970,1),"INCUMPLIDA","PROCESO"), "VERIFICAR FECHA")),"SIN VALOR AVANCE")</f>
        <v>CUMPLIDA</v>
      </c>
    </row>
    <row r="971" spans="1:19" ht="75.75">
      <c r="A971" s="282" t="s">
        <v>640</v>
      </c>
      <c r="B971" s="271" t="s">
        <v>31</v>
      </c>
      <c r="C971" s="487"/>
      <c r="D971" s="505"/>
      <c r="E971" s="482"/>
      <c r="F971" s="488"/>
      <c r="G971" s="482"/>
      <c r="H971" s="482" t="s">
        <v>1176</v>
      </c>
      <c r="I971" s="260" t="s">
        <v>75</v>
      </c>
      <c r="J971" s="259" t="s">
        <v>76</v>
      </c>
      <c r="K971" s="259" t="s">
        <v>77</v>
      </c>
      <c r="L971" s="280">
        <v>7</v>
      </c>
      <c r="M971" s="281">
        <v>46024</v>
      </c>
      <c r="N971" s="281">
        <v>46660</v>
      </c>
      <c r="O971" s="275">
        <f t="shared" si="35"/>
        <v>90.857142857142861</v>
      </c>
      <c r="P971" s="332">
        <v>0</v>
      </c>
      <c r="Q971" s="287" t="s">
        <v>845</v>
      </c>
      <c r="R971" s="94">
        <f t="shared" si="33"/>
        <v>0</v>
      </c>
      <c r="S971" s="277" t="str">
        <f t="array" aca="1" ref="S971" ca="1">IF(ISNUMBER(R971),IF(R971=100%,"CUMPLIDA",IF(AND(ISNUMBER(N971),ISNUMBER(INDIRECT("FECHA_"&amp;$B971,1))), IF(N971&lt;=INDIRECT("FECHA_"&amp;$B971,1),"INCUMPLIDA","PROCESO"), "VERIFICAR FECHA")),"SIN VALOR AVANCE")</f>
        <v>PROCESO</v>
      </c>
    </row>
    <row r="972" spans="1:19" ht="150.75">
      <c r="A972" s="282" t="s">
        <v>640</v>
      </c>
      <c r="B972" s="271" t="s">
        <v>31</v>
      </c>
      <c r="C972" s="487"/>
      <c r="D972" s="505"/>
      <c r="E972" s="482"/>
      <c r="F972" s="488"/>
      <c r="G972" s="482"/>
      <c r="H972" s="482" t="s">
        <v>1176</v>
      </c>
      <c r="I972" s="260" t="s">
        <v>79</v>
      </c>
      <c r="J972" s="259" t="s">
        <v>80</v>
      </c>
      <c r="K972" s="259" t="s">
        <v>81</v>
      </c>
      <c r="L972" s="280">
        <v>1</v>
      </c>
      <c r="M972" s="281">
        <v>46024</v>
      </c>
      <c r="N972" s="281">
        <v>46660</v>
      </c>
      <c r="O972" s="275">
        <f t="shared" si="35"/>
        <v>90.857142857142861</v>
      </c>
      <c r="P972" s="332">
        <v>0</v>
      </c>
      <c r="Q972" s="287" t="s">
        <v>1054</v>
      </c>
      <c r="R972" s="94">
        <f t="shared" si="33"/>
        <v>0</v>
      </c>
      <c r="S972" s="277" t="str">
        <f t="array" aca="1" ref="S972" ca="1">IF(ISNUMBER(R972),IF(R972=100%,"CUMPLIDA",IF(AND(ISNUMBER(N972),ISNUMBER(INDIRECT("FECHA_"&amp;$B972,1))), IF(N972&lt;=INDIRECT("FECHA_"&amp;$B972,1),"INCUMPLIDA","PROCESO"), "VERIFICAR FECHA")),"SIN VALOR AVANCE")</f>
        <v>PROCESO</v>
      </c>
    </row>
    <row r="973" spans="1:19" ht="195.75">
      <c r="A973" s="282" t="s">
        <v>640</v>
      </c>
      <c r="B973" s="271" t="s">
        <v>31</v>
      </c>
      <c r="C973" s="487"/>
      <c r="D973" s="505"/>
      <c r="E973" s="482"/>
      <c r="F973" s="488"/>
      <c r="G973" s="482"/>
      <c r="H973" s="482" t="s">
        <v>1176</v>
      </c>
      <c r="I973" s="260" t="s">
        <v>82</v>
      </c>
      <c r="J973" s="259" t="s">
        <v>83</v>
      </c>
      <c r="K973" s="259" t="s">
        <v>84</v>
      </c>
      <c r="L973" s="280">
        <v>2</v>
      </c>
      <c r="M973" s="281">
        <v>46024</v>
      </c>
      <c r="N973" s="281">
        <v>46660</v>
      </c>
      <c r="O973" s="275">
        <f t="shared" si="35"/>
        <v>90.857142857142861</v>
      </c>
      <c r="P973" s="332">
        <v>0</v>
      </c>
      <c r="Q973" s="287" t="s">
        <v>1148</v>
      </c>
      <c r="R973" s="94">
        <f t="shared" si="33"/>
        <v>0</v>
      </c>
      <c r="S973" s="277" t="str">
        <f t="array" aca="1" ref="S973" ca="1">IF(ISNUMBER(R973),IF(R973=100%,"CUMPLIDA",IF(AND(ISNUMBER(N973),ISNUMBER(INDIRECT("FECHA_"&amp;$B973,1))), IF(N973&lt;=INDIRECT("FECHA_"&amp;$B973,1),"INCUMPLIDA","PROCESO"), "VERIFICAR FECHA")),"SIN VALOR AVANCE")</f>
        <v>PROCESO</v>
      </c>
    </row>
    <row r="974" spans="1:19" ht="105">
      <c r="A974" s="282" t="s">
        <v>640</v>
      </c>
      <c r="B974" s="271" t="s">
        <v>31</v>
      </c>
      <c r="C974" s="487"/>
      <c r="D974" s="505"/>
      <c r="E974" s="482"/>
      <c r="F974" s="488"/>
      <c r="G974" s="482"/>
      <c r="H974" s="482" t="s">
        <v>1176</v>
      </c>
      <c r="I974" s="260" t="s">
        <v>1037</v>
      </c>
      <c r="J974" s="259" t="s">
        <v>1177</v>
      </c>
      <c r="K974" s="259" t="s">
        <v>1039</v>
      </c>
      <c r="L974" s="274">
        <v>10</v>
      </c>
      <c r="M974" s="261">
        <v>44927</v>
      </c>
      <c r="N974" s="261">
        <v>45291</v>
      </c>
      <c r="O974" s="275">
        <f t="shared" si="35"/>
        <v>52</v>
      </c>
      <c r="P974" s="332">
        <v>10</v>
      </c>
      <c r="Q974" s="259" t="s">
        <v>1178</v>
      </c>
      <c r="R974" s="94">
        <f t="shared" si="33"/>
        <v>1</v>
      </c>
      <c r="S974" s="277" t="str">
        <f t="array" aca="1" ref="S974" ca="1">IF(ISNUMBER(R974),IF(R974=100%,"CUMPLIDA",IF(AND(ISNUMBER(N974),ISNUMBER(INDIRECT("FECHA_"&amp;$B974,1))), IF(N974&lt;=INDIRECT("FECHA_"&amp;$B974,1),"INCUMPLIDA","PROCESO"), "VERIFICAR FECHA")),"SIN VALOR AVANCE")</f>
        <v>CUMPLIDA</v>
      </c>
    </row>
    <row r="975" spans="1:19" ht="210.75">
      <c r="A975" s="282" t="s">
        <v>640</v>
      </c>
      <c r="B975" s="271" t="s">
        <v>31</v>
      </c>
      <c r="C975" s="487" t="s">
        <v>349</v>
      </c>
      <c r="D975" s="487" t="s">
        <v>1179</v>
      </c>
      <c r="E975" s="482" t="s">
        <v>1180</v>
      </c>
      <c r="F975" s="488"/>
      <c r="G975" s="482"/>
      <c r="H975" s="482" t="s">
        <v>1181</v>
      </c>
      <c r="I975" s="482" t="s">
        <v>1182</v>
      </c>
      <c r="J975" s="259" t="s">
        <v>1183</v>
      </c>
      <c r="K975" s="259" t="s">
        <v>991</v>
      </c>
      <c r="L975" s="280">
        <v>1</v>
      </c>
      <c r="M975" s="261">
        <v>45306</v>
      </c>
      <c r="N975" s="261">
        <v>45503</v>
      </c>
      <c r="O975" s="275">
        <f t="shared" si="35"/>
        <v>28.142857142857142</v>
      </c>
      <c r="P975" s="332">
        <v>1</v>
      </c>
      <c r="Q975" s="259" t="s">
        <v>1184</v>
      </c>
      <c r="R975" s="94">
        <f t="shared" si="33"/>
        <v>1</v>
      </c>
      <c r="S975" s="277" t="str">
        <f t="array" aca="1" ref="S975" ca="1">IF(ISNUMBER(R975),IF(R975=100%,"CUMPLIDA",IF(AND(ISNUMBER(N975),ISNUMBER(INDIRECT("FECHA_"&amp;$B975,1))), IF(N975&lt;=INDIRECT("FECHA_"&amp;$B975,1),"INCUMPLIDA","PROCESO"), "VERIFICAR FECHA")),"SIN VALOR AVANCE")</f>
        <v>CUMPLIDA</v>
      </c>
    </row>
    <row r="976" spans="1:19" ht="210.75">
      <c r="A976" s="282" t="s">
        <v>640</v>
      </c>
      <c r="B976" s="271" t="s">
        <v>31</v>
      </c>
      <c r="C976" s="487"/>
      <c r="D976" s="487"/>
      <c r="E976" s="482"/>
      <c r="F976" s="488"/>
      <c r="G976" s="482"/>
      <c r="H976" s="482"/>
      <c r="I976" s="482"/>
      <c r="J976" s="259" t="s">
        <v>1185</v>
      </c>
      <c r="K976" s="259" t="s">
        <v>1186</v>
      </c>
      <c r="L976" s="280">
        <v>1</v>
      </c>
      <c r="M976" s="261">
        <v>45505</v>
      </c>
      <c r="N976" s="261">
        <v>45595</v>
      </c>
      <c r="O976" s="275">
        <f t="shared" si="35"/>
        <v>12.857142857142858</v>
      </c>
      <c r="P976" s="332">
        <v>1</v>
      </c>
      <c r="Q976" s="259" t="s">
        <v>1184</v>
      </c>
      <c r="R976" s="94">
        <f t="shared" si="33"/>
        <v>1</v>
      </c>
      <c r="S976" s="277" t="str">
        <f t="array" aca="1" ref="S976" ca="1">IF(ISNUMBER(R976),IF(R976=100%,"CUMPLIDA",IF(AND(ISNUMBER(N976),ISNUMBER(INDIRECT("FECHA_"&amp;$B976,1))), IF(N976&lt;=INDIRECT("FECHA_"&amp;$B976,1),"INCUMPLIDA","PROCESO"), "VERIFICAR FECHA")),"SIN VALOR AVANCE")</f>
        <v>CUMPLIDA</v>
      </c>
    </row>
    <row r="977" spans="1:19" ht="210.75">
      <c r="A977" s="282" t="s">
        <v>640</v>
      </c>
      <c r="B977" s="271" t="s">
        <v>31</v>
      </c>
      <c r="C977" s="487"/>
      <c r="D977" s="487"/>
      <c r="E977" s="482"/>
      <c r="F977" s="488"/>
      <c r="G977" s="482"/>
      <c r="H977" s="482"/>
      <c r="I977" s="482"/>
      <c r="J977" s="259" t="s">
        <v>1187</v>
      </c>
      <c r="K977" s="259" t="s">
        <v>1188</v>
      </c>
      <c r="L977" s="280">
        <v>1</v>
      </c>
      <c r="M977" s="261">
        <v>45597</v>
      </c>
      <c r="N977" s="261">
        <v>45868</v>
      </c>
      <c r="O977" s="275">
        <f t="shared" si="35"/>
        <v>38.714285714285715</v>
      </c>
      <c r="P977" s="332">
        <v>1</v>
      </c>
      <c r="Q977" s="259" t="s">
        <v>1184</v>
      </c>
      <c r="R977" s="94">
        <f t="shared" si="33"/>
        <v>1</v>
      </c>
      <c r="S977" s="277" t="str">
        <f t="array" aca="1" ref="S977" ca="1">IF(ISNUMBER(R977),IF(R977=100%,"CUMPLIDA",IF(AND(ISNUMBER(N977),ISNUMBER(INDIRECT("FECHA_"&amp;$B977,1))), IF(N977&lt;=INDIRECT("FECHA_"&amp;$B977,1),"INCUMPLIDA","PROCESO"), "VERIFICAR FECHA")),"SIN VALOR AVANCE")</f>
        <v>CUMPLIDA</v>
      </c>
    </row>
    <row r="978" spans="1:19" ht="135.75">
      <c r="A978" s="282" t="s">
        <v>640</v>
      </c>
      <c r="B978" s="271" t="s">
        <v>31</v>
      </c>
      <c r="C978" s="487"/>
      <c r="D978" s="487"/>
      <c r="E978" s="482"/>
      <c r="F978" s="488"/>
      <c r="G978" s="482"/>
      <c r="H978" s="482"/>
      <c r="I978" s="482"/>
      <c r="J978" s="259" t="s">
        <v>1189</v>
      </c>
      <c r="K978" s="314" t="s">
        <v>187</v>
      </c>
      <c r="L978" s="274">
        <v>1</v>
      </c>
      <c r="M978" s="315">
        <v>46204</v>
      </c>
      <c r="N978" s="315">
        <v>46326</v>
      </c>
      <c r="O978" s="275">
        <f t="shared" si="35"/>
        <v>17.428571428571427</v>
      </c>
      <c r="P978" s="332">
        <v>0</v>
      </c>
      <c r="Q978" s="316" t="s">
        <v>1190</v>
      </c>
      <c r="R978" s="94">
        <f t="shared" si="33"/>
        <v>0</v>
      </c>
      <c r="S978" s="277" t="str">
        <f t="array" aca="1" ref="S978" ca="1">IF(ISNUMBER(R978),IF(R978=100%,"CUMPLIDA",IF(AND(ISNUMBER(N978),ISNUMBER(INDIRECT("FECHA_"&amp;$B978,1))), IF(N978&lt;=INDIRECT("FECHA_"&amp;$B978,1),"INCUMPLIDA","PROCESO"), "VERIFICAR FECHA")),"SIN VALOR AVANCE")</f>
        <v>PROCESO</v>
      </c>
    </row>
    <row r="979" spans="1:19" ht="75.75">
      <c r="A979" s="282" t="s">
        <v>640</v>
      </c>
      <c r="B979" s="271" t="s">
        <v>31</v>
      </c>
      <c r="C979" s="487"/>
      <c r="D979" s="487"/>
      <c r="E979" s="482"/>
      <c r="F979" s="488"/>
      <c r="G979" s="482"/>
      <c r="H979" s="482"/>
      <c r="I979" s="482"/>
      <c r="J979" s="313" t="s">
        <v>652</v>
      </c>
      <c r="K979" s="259" t="s">
        <v>653</v>
      </c>
      <c r="L979" s="274">
        <v>1</v>
      </c>
      <c r="M979" s="261">
        <v>45231</v>
      </c>
      <c r="N979" s="261">
        <v>45504</v>
      </c>
      <c r="O979" s="275">
        <f t="shared" si="35"/>
        <v>39</v>
      </c>
      <c r="P979" s="332">
        <v>1</v>
      </c>
      <c r="Q979" s="287" t="s">
        <v>747</v>
      </c>
      <c r="R979" s="94">
        <f t="shared" si="33"/>
        <v>1</v>
      </c>
      <c r="S979" s="277" t="str">
        <f t="array" aca="1" ref="S979" ca="1">IF(ISNUMBER(R979),IF(R979=100%,"CUMPLIDA",IF(AND(ISNUMBER(N979),ISNUMBER(INDIRECT("FECHA_"&amp;$B979,1))), IF(N979&lt;=INDIRECT("FECHA_"&amp;$B979,1),"INCUMPLIDA","PROCESO"), "VERIFICAR FECHA")),"SIN VALOR AVANCE")</f>
        <v>CUMPLIDA</v>
      </c>
    </row>
    <row r="980" spans="1:19" ht="195.75">
      <c r="A980" s="282" t="s">
        <v>640</v>
      </c>
      <c r="B980" s="271" t="s">
        <v>31</v>
      </c>
      <c r="C980" s="487"/>
      <c r="D980" s="487"/>
      <c r="E980" s="482"/>
      <c r="F980" s="488"/>
      <c r="G980" s="482"/>
      <c r="H980" s="482"/>
      <c r="I980" s="482"/>
      <c r="J980" s="313" t="s">
        <v>655</v>
      </c>
      <c r="K980" s="259" t="s">
        <v>656</v>
      </c>
      <c r="L980" s="274">
        <v>1</v>
      </c>
      <c r="M980" s="261">
        <v>45231</v>
      </c>
      <c r="N980" s="261">
        <v>45504</v>
      </c>
      <c r="O980" s="275">
        <f t="shared" si="35"/>
        <v>39</v>
      </c>
      <c r="P980" s="332">
        <v>1</v>
      </c>
      <c r="Q980" s="287" t="s">
        <v>1148</v>
      </c>
      <c r="R980" s="94">
        <f t="shared" si="33"/>
        <v>1</v>
      </c>
      <c r="S980" s="277" t="str">
        <f t="array" aca="1" ref="S980" ca="1">IF(ISNUMBER(R980),IF(R980=100%,"CUMPLIDA",IF(AND(ISNUMBER(N980),ISNUMBER(INDIRECT("FECHA_"&amp;$B980,1))), IF(N980&lt;=INDIRECT("FECHA_"&amp;$B980,1),"INCUMPLIDA","PROCESO"), "VERIFICAR FECHA")),"SIN VALOR AVANCE")</f>
        <v>CUMPLIDA</v>
      </c>
    </row>
    <row r="981" spans="1:19" ht="135.75">
      <c r="A981" s="282" t="s">
        <v>640</v>
      </c>
      <c r="B981" s="271" t="s">
        <v>31</v>
      </c>
      <c r="C981" s="487"/>
      <c r="D981" s="487"/>
      <c r="E981" s="482"/>
      <c r="F981" s="488"/>
      <c r="G981" s="482"/>
      <c r="H981" s="482"/>
      <c r="I981" s="260" t="s">
        <v>62</v>
      </c>
      <c r="J981" s="259" t="s">
        <v>63</v>
      </c>
      <c r="K981" s="259" t="s">
        <v>64</v>
      </c>
      <c r="L981" s="280">
        <v>1</v>
      </c>
      <c r="M981" s="281">
        <v>45323</v>
      </c>
      <c r="N981" s="281">
        <v>45747</v>
      </c>
      <c r="O981" s="275">
        <f t="shared" si="35"/>
        <v>60.571428571428569</v>
      </c>
      <c r="P981" s="332">
        <v>1</v>
      </c>
      <c r="Q981" s="287" t="s">
        <v>1013</v>
      </c>
      <c r="R981" s="94">
        <f t="shared" si="33"/>
        <v>1</v>
      </c>
      <c r="S981" s="277" t="str">
        <f t="array" aca="1" ref="S981" ca="1">IF(ISNUMBER(R981),IF(R981=100%,"CUMPLIDA",IF(AND(ISNUMBER(N981),ISNUMBER(INDIRECT("FECHA_"&amp;$B981,1))), IF(N981&lt;=INDIRECT("FECHA_"&amp;$B981,1),"INCUMPLIDA","PROCESO"), "VERIFICAR FECHA")),"SIN VALOR AVANCE")</f>
        <v>CUMPLIDA</v>
      </c>
    </row>
    <row r="982" spans="1:19" ht="75.75">
      <c r="A982" s="282" t="s">
        <v>640</v>
      </c>
      <c r="B982" s="271" t="s">
        <v>31</v>
      </c>
      <c r="C982" s="487"/>
      <c r="D982" s="487"/>
      <c r="E982" s="482"/>
      <c r="F982" s="488"/>
      <c r="G982" s="482"/>
      <c r="H982" s="482"/>
      <c r="I982" s="260" t="s">
        <v>66</v>
      </c>
      <c r="J982" s="259" t="s">
        <v>66</v>
      </c>
      <c r="K982" s="259" t="s">
        <v>67</v>
      </c>
      <c r="L982" s="280">
        <v>1</v>
      </c>
      <c r="M982" s="281">
        <v>45323</v>
      </c>
      <c r="N982" s="281">
        <v>45747</v>
      </c>
      <c r="O982" s="275">
        <f t="shared" si="35"/>
        <v>60.571428571428569</v>
      </c>
      <c r="P982" s="332">
        <v>1</v>
      </c>
      <c r="Q982" s="287" t="s">
        <v>845</v>
      </c>
      <c r="R982" s="94">
        <f t="shared" si="33"/>
        <v>1</v>
      </c>
      <c r="S982" s="277" t="str">
        <f t="array" aca="1" ref="S982" ca="1">IF(ISNUMBER(R982),IF(R982=100%,"CUMPLIDA",IF(AND(ISNUMBER(N982),ISNUMBER(INDIRECT("FECHA_"&amp;$B982,1))), IF(N982&lt;=INDIRECT("FECHA_"&amp;$B982,1),"INCUMPLIDA","PROCESO"), "VERIFICAR FECHA")),"SIN VALOR AVANCE")</f>
        <v>CUMPLIDA</v>
      </c>
    </row>
    <row r="983" spans="1:19" ht="75.75">
      <c r="A983" s="282" t="s">
        <v>640</v>
      </c>
      <c r="B983" s="271" t="s">
        <v>31</v>
      </c>
      <c r="C983" s="487"/>
      <c r="D983" s="487"/>
      <c r="E983" s="482"/>
      <c r="F983" s="488"/>
      <c r="G983" s="482"/>
      <c r="H983" s="482" t="s">
        <v>1181</v>
      </c>
      <c r="I983" s="260" t="s">
        <v>166</v>
      </c>
      <c r="J983" s="259" t="s">
        <v>167</v>
      </c>
      <c r="K983" s="259" t="s">
        <v>168</v>
      </c>
      <c r="L983" s="280">
        <v>1</v>
      </c>
      <c r="M983" s="281">
        <v>45231</v>
      </c>
      <c r="N983" s="281">
        <v>45747</v>
      </c>
      <c r="O983" s="275">
        <f t="shared" si="35"/>
        <v>73.714285714285708</v>
      </c>
      <c r="P983" s="332">
        <v>1</v>
      </c>
      <c r="Q983" s="287" t="s">
        <v>845</v>
      </c>
      <c r="R983" s="94">
        <f t="shared" si="33"/>
        <v>1</v>
      </c>
      <c r="S983" s="277" t="str">
        <f t="array" aca="1" ref="S983" ca="1">IF(ISNUMBER(R983),IF(R983=100%,"CUMPLIDA",IF(AND(ISNUMBER(N983),ISNUMBER(INDIRECT("FECHA_"&amp;$B983,1))), IF(N983&lt;=INDIRECT("FECHA_"&amp;$B983,1),"INCUMPLIDA","PROCESO"), "VERIFICAR FECHA")),"SIN VALOR AVANCE")</f>
        <v>CUMPLIDA</v>
      </c>
    </row>
    <row r="984" spans="1:19" ht="135.75">
      <c r="A984" s="282" t="s">
        <v>640</v>
      </c>
      <c r="B984" s="271" t="s">
        <v>31</v>
      </c>
      <c r="C984" s="487"/>
      <c r="D984" s="487"/>
      <c r="E984" s="482"/>
      <c r="F984" s="488"/>
      <c r="G984" s="482"/>
      <c r="H984" s="482" t="s">
        <v>1181</v>
      </c>
      <c r="I984" s="260" t="s">
        <v>69</v>
      </c>
      <c r="J984" s="259" t="s">
        <v>69</v>
      </c>
      <c r="K984" s="259" t="s">
        <v>176</v>
      </c>
      <c r="L984" s="280">
        <v>1</v>
      </c>
      <c r="M984" s="281">
        <v>45323</v>
      </c>
      <c r="N984" s="281">
        <v>45747</v>
      </c>
      <c r="O984" s="275">
        <f t="shared" si="35"/>
        <v>60.571428571428569</v>
      </c>
      <c r="P984" s="332">
        <v>1</v>
      </c>
      <c r="Q984" s="287" t="s">
        <v>1013</v>
      </c>
      <c r="R984" s="94">
        <f t="shared" si="33"/>
        <v>1</v>
      </c>
      <c r="S984" s="277" t="str">
        <f t="array" aca="1" ref="S984" ca="1">IF(ISNUMBER(R984),IF(R984=100%,"CUMPLIDA",IF(AND(ISNUMBER(N984),ISNUMBER(INDIRECT("FECHA_"&amp;$B984,1))), IF(N984&lt;=INDIRECT("FECHA_"&amp;$B984,1),"INCUMPLIDA","PROCESO"), "VERIFICAR FECHA")),"SIN VALOR AVANCE")</f>
        <v>CUMPLIDA</v>
      </c>
    </row>
    <row r="985" spans="1:19" ht="75.75">
      <c r="A985" s="282" t="s">
        <v>640</v>
      </c>
      <c r="B985" s="271" t="s">
        <v>31</v>
      </c>
      <c r="C985" s="487"/>
      <c r="D985" s="487"/>
      <c r="E985" s="482"/>
      <c r="F985" s="488"/>
      <c r="G985" s="482"/>
      <c r="H985" s="482" t="s">
        <v>1181</v>
      </c>
      <c r="I985" s="260" t="s">
        <v>751</v>
      </c>
      <c r="J985" s="259" t="s">
        <v>751</v>
      </c>
      <c r="K985" s="259" t="s">
        <v>72</v>
      </c>
      <c r="L985" s="280">
        <v>1</v>
      </c>
      <c r="M985" s="281">
        <v>45231</v>
      </c>
      <c r="N985" s="281">
        <v>45747</v>
      </c>
      <c r="O985" s="275">
        <f t="shared" si="35"/>
        <v>73.714285714285708</v>
      </c>
      <c r="P985" s="332">
        <v>1</v>
      </c>
      <c r="Q985" s="287" t="s">
        <v>845</v>
      </c>
      <c r="R985" s="94">
        <f t="shared" si="33"/>
        <v>1</v>
      </c>
      <c r="S985" s="277" t="str">
        <f t="array" aca="1" ref="S985" ca="1">IF(ISNUMBER(R985),IF(R985=100%,"CUMPLIDA",IF(AND(ISNUMBER(N985),ISNUMBER(INDIRECT("FECHA_"&amp;$B985,1))), IF(N985&lt;=INDIRECT("FECHA_"&amp;$B985,1),"INCUMPLIDA","PROCESO"), "VERIFICAR FECHA")),"SIN VALOR AVANCE")</f>
        <v>CUMPLIDA</v>
      </c>
    </row>
    <row r="986" spans="1:19" ht="195.75">
      <c r="A986" s="282" t="s">
        <v>640</v>
      </c>
      <c r="B986" s="271" t="s">
        <v>31</v>
      </c>
      <c r="C986" s="487"/>
      <c r="D986" s="487"/>
      <c r="E986" s="482"/>
      <c r="F986" s="488"/>
      <c r="G986" s="482"/>
      <c r="H986" s="482" t="s">
        <v>1181</v>
      </c>
      <c r="I986" s="260" t="s">
        <v>752</v>
      </c>
      <c r="J986" s="259" t="s">
        <v>752</v>
      </c>
      <c r="K986" s="259" t="s">
        <v>659</v>
      </c>
      <c r="L986" s="280">
        <v>1</v>
      </c>
      <c r="M986" s="281">
        <v>45231</v>
      </c>
      <c r="N986" s="281">
        <v>45808</v>
      </c>
      <c r="O986" s="275">
        <f t="shared" si="35"/>
        <v>82.428571428571431</v>
      </c>
      <c r="P986" s="332">
        <v>1</v>
      </c>
      <c r="Q986" s="287" t="s">
        <v>1148</v>
      </c>
      <c r="R986" s="94">
        <f t="shared" si="33"/>
        <v>1</v>
      </c>
      <c r="S986" s="277" t="str">
        <f t="array" aca="1" ref="S986" ca="1">IF(ISNUMBER(R986),IF(R986=100%,"CUMPLIDA",IF(AND(ISNUMBER(N986),ISNUMBER(INDIRECT("FECHA_"&amp;$B986,1))), IF(N986&lt;=INDIRECT("FECHA_"&amp;$B986,1),"INCUMPLIDA","PROCESO"), "VERIFICAR FECHA")),"SIN VALOR AVANCE")</f>
        <v>CUMPLIDA</v>
      </c>
    </row>
    <row r="987" spans="1:19" ht="75.75">
      <c r="A987" s="282" t="s">
        <v>640</v>
      </c>
      <c r="B987" s="271" t="s">
        <v>31</v>
      </c>
      <c r="C987" s="487"/>
      <c r="D987" s="487"/>
      <c r="E987" s="482"/>
      <c r="F987" s="488"/>
      <c r="G987" s="482"/>
      <c r="H987" s="482" t="s">
        <v>1181</v>
      </c>
      <c r="I987" s="260" t="s">
        <v>75</v>
      </c>
      <c r="J987" s="259" t="s">
        <v>76</v>
      </c>
      <c r="K987" s="259" t="s">
        <v>77</v>
      </c>
      <c r="L987" s="280">
        <v>8</v>
      </c>
      <c r="M987" s="281">
        <v>45809</v>
      </c>
      <c r="N987" s="281">
        <v>46568</v>
      </c>
      <c r="O987" s="275">
        <f t="shared" si="35"/>
        <v>108.42857142857143</v>
      </c>
      <c r="P987" s="332">
        <v>0</v>
      </c>
      <c r="Q987" s="287" t="s">
        <v>845</v>
      </c>
      <c r="R987" s="94">
        <f t="shared" si="33"/>
        <v>0</v>
      </c>
      <c r="S987" s="277" t="str">
        <f t="array" aca="1" ref="S987" ca="1">IF(ISNUMBER(R987),IF(R987=100%,"CUMPLIDA",IF(AND(ISNUMBER(N987),ISNUMBER(INDIRECT("FECHA_"&amp;$B987,1))), IF(N987&lt;=INDIRECT("FECHA_"&amp;$B987,1),"INCUMPLIDA","PROCESO"), "VERIFICAR FECHA")),"SIN VALOR AVANCE")</f>
        <v>PROCESO</v>
      </c>
    </row>
    <row r="988" spans="1:19" ht="135.75">
      <c r="A988" s="282" t="s">
        <v>640</v>
      </c>
      <c r="B988" s="271" t="s">
        <v>31</v>
      </c>
      <c r="C988" s="487"/>
      <c r="D988" s="487"/>
      <c r="E988" s="482"/>
      <c r="F988" s="488"/>
      <c r="G988" s="482"/>
      <c r="H988" s="482" t="s">
        <v>1181</v>
      </c>
      <c r="I988" s="260" t="s">
        <v>79</v>
      </c>
      <c r="J988" s="259" t="s">
        <v>80</v>
      </c>
      <c r="K988" s="259" t="s">
        <v>81</v>
      </c>
      <c r="L988" s="280">
        <v>1</v>
      </c>
      <c r="M988" s="281">
        <v>45809</v>
      </c>
      <c r="N988" s="281">
        <v>46568</v>
      </c>
      <c r="O988" s="275">
        <f t="shared" si="35"/>
        <v>108.42857142857143</v>
      </c>
      <c r="P988" s="332">
        <v>0</v>
      </c>
      <c r="Q988" s="287" t="s">
        <v>1013</v>
      </c>
      <c r="R988" s="94">
        <f t="shared" si="33"/>
        <v>0</v>
      </c>
      <c r="S988" s="277" t="str">
        <f t="array" aca="1" ref="S988" ca="1">IF(ISNUMBER(R988),IF(R988=100%,"CUMPLIDA",IF(AND(ISNUMBER(N988),ISNUMBER(INDIRECT("FECHA_"&amp;$B988,1))), IF(N988&lt;=INDIRECT("FECHA_"&amp;$B988,1),"INCUMPLIDA","PROCESO"), "VERIFICAR FECHA")),"SIN VALOR AVANCE")</f>
        <v>PROCESO</v>
      </c>
    </row>
    <row r="989" spans="1:19" ht="195.75">
      <c r="A989" s="282" t="s">
        <v>640</v>
      </c>
      <c r="B989" s="271" t="s">
        <v>31</v>
      </c>
      <c r="C989" s="487"/>
      <c r="D989" s="487"/>
      <c r="E989" s="482"/>
      <c r="F989" s="488"/>
      <c r="G989" s="482"/>
      <c r="H989" s="482" t="s">
        <v>1181</v>
      </c>
      <c r="I989" s="260" t="s">
        <v>82</v>
      </c>
      <c r="J989" s="259" t="s">
        <v>83</v>
      </c>
      <c r="K989" s="259" t="s">
        <v>84</v>
      </c>
      <c r="L989" s="280">
        <v>2</v>
      </c>
      <c r="M989" s="281">
        <v>45809</v>
      </c>
      <c r="N989" s="281">
        <v>46568</v>
      </c>
      <c r="O989" s="275">
        <f t="shared" si="35"/>
        <v>108.42857142857143</v>
      </c>
      <c r="P989" s="332">
        <v>0</v>
      </c>
      <c r="Q989" s="287" t="s">
        <v>1148</v>
      </c>
      <c r="R989" s="94">
        <f t="shared" si="33"/>
        <v>0</v>
      </c>
      <c r="S989" s="277" t="str">
        <f t="array" aca="1" ref="S989" ca="1">IF(ISNUMBER(R989),IF(R989=100%,"CUMPLIDA",IF(AND(ISNUMBER(N989),ISNUMBER(INDIRECT("FECHA_"&amp;$B989,1))), IF(N989&lt;=INDIRECT("FECHA_"&amp;$B989,1),"INCUMPLIDA","PROCESO"), "VERIFICAR FECHA")),"SIN VALOR AVANCE")</f>
        <v>PROCESO</v>
      </c>
    </row>
    <row r="990" spans="1:19" ht="180">
      <c r="A990" s="282" t="s">
        <v>640</v>
      </c>
      <c r="B990" s="271" t="s">
        <v>31</v>
      </c>
      <c r="C990" s="282" t="s">
        <v>349</v>
      </c>
      <c r="D990" s="282" t="s">
        <v>1191</v>
      </c>
      <c r="E990" s="260" t="s">
        <v>1192</v>
      </c>
      <c r="F990" s="279" t="s">
        <v>206</v>
      </c>
      <c r="G990" s="260"/>
      <c r="H990" s="260" t="s">
        <v>1193</v>
      </c>
      <c r="I990" s="260" t="s">
        <v>1194</v>
      </c>
      <c r="J990" s="259" t="s">
        <v>1195</v>
      </c>
      <c r="K990" s="259" t="s">
        <v>1196</v>
      </c>
      <c r="L990" s="274">
        <v>3</v>
      </c>
      <c r="M990" s="261">
        <v>45474</v>
      </c>
      <c r="N990" s="261">
        <v>46022</v>
      </c>
      <c r="O990" s="275">
        <f t="shared" si="35"/>
        <v>78.285714285714292</v>
      </c>
      <c r="P990" s="332">
        <v>3</v>
      </c>
      <c r="Q990" s="259" t="s">
        <v>1197</v>
      </c>
      <c r="R990" s="94">
        <f t="shared" si="33"/>
        <v>1</v>
      </c>
      <c r="S990" s="277" t="str">
        <f t="array" aca="1" ref="S990" ca="1">IF(ISNUMBER(R990),IF(R990=100%,"CUMPLIDA",IF(AND(ISNUMBER(N990),ISNUMBER(INDIRECT("FECHA_"&amp;$B990,1))), IF(N990&lt;=INDIRECT("FECHA_"&amp;$B990,1),"INCUMPLIDA","PROCESO"), "VERIFICAR FECHA")),"SIN VALOR AVANCE")</f>
        <v>CUMPLIDA</v>
      </c>
    </row>
    <row r="991" spans="1:19" ht="105">
      <c r="A991" s="282" t="s">
        <v>640</v>
      </c>
      <c r="B991" s="271" t="s">
        <v>31</v>
      </c>
      <c r="C991" s="487" t="s">
        <v>349</v>
      </c>
      <c r="D991" s="487" t="s">
        <v>1191</v>
      </c>
      <c r="E991" s="482" t="s">
        <v>1198</v>
      </c>
      <c r="F991" s="488" t="s">
        <v>206</v>
      </c>
      <c r="G991" s="482"/>
      <c r="H991" s="482" t="s">
        <v>1199</v>
      </c>
      <c r="I991" s="260" t="s">
        <v>1200</v>
      </c>
      <c r="J991" s="259" t="s">
        <v>1201</v>
      </c>
      <c r="K991" s="259" t="s">
        <v>1202</v>
      </c>
      <c r="L991" s="280">
        <v>3</v>
      </c>
      <c r="M991" s="261">
        <v>45139</v>
      </c>
      <c r="N991" s="261">
        <v>45504</v>
      </c>
      <c r="O991" s="275">
        <f t="shared" si="35"/>
        <v>52.142857142857146</v>
      </c>
      <c r="P991" s="332">
        <v>3</v>
      </c>
      <c r="Q991" s="259" t="s">
        <v>1203</v>
      </c>
      <c r="R991" s="94">
        <f t="shared" si="33"/>
        <v>1</v>
      </c>
      <c r="S991" s="277" t="str">
        <f t="array" aca="1" ref="S991" ca="1">IF(ISNUMBER(R991),IF(R991=100%,"CUMPLIDA",IF(AND(ISNUMBER(N991),ISNUMBER(INDIRECT("FECHA_"&amp;$B991,1))), IF(N991&lt;=INDIRECT("FECHA_"&amp;$B991,1),"INCUMPLIDA","PROCESO"), "VERIFICAR FECHA")),"SIN VALOR AVANCE")</f>
        <v>CUMPLIDA</v>
      </c>
    </row>
    <row r="992" spans="1:19" ht="75.75">
      <c r="A992" s="282" t="s">
        <v>640</v>
      </c>
      <c r="B992" s="271" t="s">
        <v>31</v>
      </c>
      <c r="C992" s="487"/>
      <c r="D992" s="487"/>
      <c r="E992" s="482"/>
      <c r="F992" s="488"/>
      <c r="G992" s="482"/>
      <c r="H992" s="482"/>
      <c r="I992" s="260" t="s">
        <v>1011</v>
      </c>
      <c r="J992" s="313" t="s">
        <v>652</v>
      </c>
      <c r="K992" s="259" t="s">
        <v>653</v>
      </c>
      <c r="L992" s="274">
        <v>1</v>
      </c>
      <c r="M992" s="261">
        <v>45231</v>
      </c>
      <c r="N992" s="261">
        <v>45504</v>
      </c>
      <c r="O992" s="275">
        <f t="shared" si="35"/>
        <v>39</v>
      </c>
      <c r="P992" s="332">
        <v>1</v>
      </c>
      <c r="Q992" s="287" t="s">
        <v>747</v>
      </c>
      <c r="R992" s="94">
        <f t="shared" si="33"/>
        <v>1</v>
      </c>
      <c r="S992" s="277" t="str">
        <f t="array" aca="1" ref="S992" ca="1">IF(ISNUMBER(R992),IF(R992=100%,"CUMPLIDA",IF(AND(ISNUMBER(N992),ISNUMBER(INDIRECT("FECHA_"&amp;$B992,1))), IF(N992&lt;=INDIRECT("FECHA_"&amp;$B992,1),"INCUMPLIDA","PROCESO"), "VERIFICAR FECHA")),"SIN VALOR AVANCE")</f>
        <v>CUMPLIDA</v>
      </c>
    </row>
    <row r="993" spans="1:19" ht="195.75">
      <c r="A993" s="282" t="s">
        <v>640</v>
      </c>
      <c r="B993" s="271" t="s">
        <v>31</v>
      </c>
      <c r="C993" s="487"/>
      <c r="D993" s="487"/>
      <c r="E993" s="482"/>
      <c r="F993" s="488"/>
      <c r="G993" s="482"/>
      <c r="H993" s="482"/>
      <c r="I993" s="260" t="s">
        <v>1011</v>
      </c>
      <c r="J993" s="313" t="s">
        <v>655</v>
      </c>
      <c r="K993" s="259" t="s">
        <v>656</v>
      </c>
      <c r="L993" s="274">
        <v>1</v>
      </c>
      <c r="M993" s="261">
        <v>45231</v>
      </c>
      <c r="N993" s="261">
        <v>45504</v>
      </c>
      <c r="O993" s="275">
        <f t="shared" si="35"/>
        <v>39</v>
      </c>
      <c r="P993" s="332">
        <v>1</v>
      </c>
      <c r="Q993" s="287" t="s">
        <v>1148</v>
      </c>
      <c r="R993" s="94">
        <f t="shared" si="33"/>
        <v>1</v>
      </c>
      <c r="S993" s="277" t="str">
        <f t="array" aca="1" ref="S993" ca="1">IF(ISNUMBER(R993),IF(R993=100%,"CUMPLIDA",IF(AND(ISNUMBER(N993),ISNUMBER(INDIRECT("FECHA_"&amp;$B993,1))), IF(N993&lt;=INDIRECT("FECHA_"&amp;$B993,1),"INCUMPLIDA","PROCESO"), "VERIFICAR FECHA")),"SIN VALOR AVANCE")</f>
        <v>CUMPLIDA</v>
      </c>
    </row>
    <row r="994" spans="1:19" ht="150.75">
      <c r="A994" s="282" t="s">
        <v>640</v>
      </c>
      <c r="B994" s="271" t="s">
        <v>31</v>
      </c>
      <c r="C994" s="487"/>
      <c r="D994" s="487"/>
      <c r="E994" s="482"/>
      <c r="F994" s="488"/>
      <c r="G994" s="482"/>
      <c r="H994" s="482"/>
      <c r="I994" s="260" t="s">
        <v>62</v>
      </c>
      <c r="J994" s="259" t="s">
        <v>63</v>
      </c>
      <c r="K994" s="259" t="s">
        <v>64</v>
      </c>
      <c r="L994" s="280">
        <v>1</v>
      </c>
      <c r="M994" s="281">
        <v>45323</v>
      </c>
      <c r="N994" s="281">
        <v>45747</v>
      </c>
      <c r="O994" s="275">
        <f t="shared" si="35"/>
        <v>60.571428571428569</v>
      </c>
      <c r="P994" s="332">
        <v>1</v>
      </c>
      <c r="Q994" s="287" t="s">
        <v>1054</v>
      </c>
      <c r="R994" s="94">
        <f t="shared" si="33"/>
        <v>1</v>
      </c>
      <c r="S994" s="277" t="str">
        <f t="array" aca="1" ref="S994" ca="1">IF(ISNUMBER(R994),IF(R994=100%,"CUMPLIDA",IF(AND(ISNUMBER(N994),ISNUMBER(INDIRECT("FECHA_"&amp;$B994,1))), IF(N994&lt;=INDIRECT("FECHA_"&amp;$B994,1),"INCUMPLIDA","PROCESO"), "VERIFICAR FECHA")),"SIN VALOR AVANCE")</f>
        <v>CUMPLIDA</v>
      </c>
    </row>
    <row r="995" spans="1:19" ht="75.75">
      <c r="A995" s="282" t="s">
        <v>640</v>
      </c>
      <c r="B995" s="271" t="s">
        <v>31</v>
      </c>
      <c r="C995" s="487"/>
      <c r="D995" s="487"/>
      <c r="E995" s="482"/>
      <c r="F995" s="488"/>
      <c r="G995" s="482"/>
      <c r="H995" s="482"/>
      <c r="I995" s="260" t="s">
        <v>66</v>
      </c>
      <c r="J995" s="259" t="s">
        <v>66</v>
      </c>
      <c r="K995" s="259" t="s">
        <v>67</v>
      </c>
      <c r="L995" s="280">
        <v>1</v>
      </c>
      <c r="M995" s="281">
        <v>45323</v>
      </c>
      <c r="N995" s="281">
        <v>45747</v>
      </c>
      <c r="O995" s="275">
        <f t="shared" si="35"/>
        <v>60.571428571428569</v>
      </c>
      <c r="P995" s="332">
        <v>1</v>
      </c>
      <c r="Q995" s="287" t="s">
        <v>845</v>
      </c>
      <c r="R995" s="94">
        <f t="shared" si="33"/>
        <v>1</v>
      </c>
      <c r="S995" s="277" t="str">
        <f t="array" aca="1" ref="S995" ca="1">IF(ISNUMBER(R995),IF(R995=100%,"CUMPLIDA",IF(AND(ISNUMBER(N995),ISNUMBER(INDIRECT("FECHA_"&amp;$B995,1))), IF(N995&lt;=INDIRECT("FECHA_"&amp;$B995,1),"INCUMPLIDA","PROCESO"), "VERIFICAR FECHA")),"SIN VALOR AVANCE")</f>
        <v>CUMPLIDA</v>
      </c>
    </row>
    <row r="996" spans="1:19" ht="75.75">
      <c r="A996" s="282" t="s">
        <v>640</v>
      </c>
      <c r="B996" s="271" t="s">
        <v>31</v>
      </c>
      <c r="C996" s="487"/>
      <c r="D996" s="487"/>
      <c r="E996" s="482"/>
      <c r="F996" s="488"/>
      <c r="G996" s="482"/>
      <c r="H996" s="482"/>
      <c r="I996" s="260" t="s">
        <v>166</v>
      </c>
      <c r="J996" s="259" t="s">
        <v>167</v>
      </c>
      <c r="K996" s="259" t="s">
        <v>168</v>
      </c>
      <c r="L996" s="280">
        <v>1</v>
      </c>
      <c r="M996" s="281">
        <v>45231</v>
      </c>
      <c r="N996" s="281">
        <v>45747</v>
      </c>
      <c r="O996" s="275">
        <f t="shared" si="35"/>
        <v>73.714285714285708</v>
      </c>
      <c r="P996" s="332">
        <v>1</v>
      </c>
      <c r="Q996" s="287" t="s">
        <v>845</v>
      </c>
      <c r="R996" s="94">
        <f t="shared" si="33"/>
        <v>1</v>
      </c>
      <c r="S996" s="277" t="str">
        <f t="array" aca="1" ref="S996" ca="1">IF(ISNUMBER(R996),IF(R996=100%,"CUMPLIDA",IF(AND(ISNUMBER(N996),ISNUMBER(INDIRECT("FECHA_"&amp;$B996,1))), IF(N996&lt;=INDIRECT("FECHA_"&amp;$B996,1),"INCUMPLIDA","PROCESO"), "VERIFICAR FECHA")),"SIN VALOR AVANCE")</f>
        <v>CUMPLIDA</v>
      </c>
    </row>
    <row r="997" spans="1:19" ht="150.75">
      <c r="A997" s="282" t="s">
        <v>640</v>
      </c>
      <c r="B997" s="271" t="s">
        <v>31</v>
      </c>
      <c r="C997" s="487"/>
      <c r="D997" s="487"/>
      <c r="E997" s="482"/>
      <c r="F997" s="488"/>
      <c r="G997" s="482"/>
      <c r="H997" s="482"/>
      <c r="I997" s="260" t="s">
        <v>69</v>
      </c>
      <c r="J997" s="259" t="s">
        <v>69</v>
      </c>
      <c r="K997" s="259" t="s">
        <v>176</v>
      </c>
      <c r="L997" s="280">
        <v>1</v>
      </c>
      <c r="M997" s="281">
        <v>45323</v>
      </c>
      <c r="N997" s="281">
        <v>45747</v>
      </c>
      <c r="O997" s="275">
        <f t="shared" si="35"/>
        <v>60.571428571428569</v>
      </c>
      <c r="P997" s="332">
        <v>1</v>
      </c>
      <c r="Q997" s="287" t="s">
        <v>1054</v>
      </c>
      <c r="R997" s="94">
        <f t="shared" si="33"/>
        <v>1</v>
      </c>
      <c r="S997" s="277" t="str">
        <f t="array" aca="1" ref="S997" ca="1">IF(ISNUMBER(R997),IF(R997=100%,"CUMPLIDA",IF(AND(ISNUMBER(N997),ISNUMBER(INDIRECT("FECHA_"&amp;$B997,1))), IF(N997&lt;=INDIRECT("FECHA_"&amp;$B997,1),"INCUMPLIDA","PROCESO"), "VERIFICAR FECHA")),"SIN VALOR AVANCE")</f>
        <v>CUMPLIDA</v>
      </c>
    </row>
    <row r="998" spans="1:19" ht="75.75">
      <c r="A998" s="282" t="s">
        <v>640</v>
      </c>
      <c r="B998" s="271" t="s">
        <v>31</v>
      </c>
      <c r="C998" s="487"/>
      <c r="D998" s="487"/>
      <c r="E998" s="482"/>
      <c r="F998" s="488"/>
      <c r="G998" s="482"/>
      <c r="H998" s="482"/>
      <c r="I998" s="260" t="s">
        <v>751</v>
      </c>
      <c r="J998" s="259" t="s">
        <v>751</v>
      </c>
      <c r="K998" s="259" t="s">
        <v>72</v>
      </c>
      <c r="L998" s="280">
        <v>1</v>
      </c>
      <c r="M998" s="281">
        <v>45231</v>
      </c>
      <c r="N998" s="281">
        <v>45747</v>
      </c>
      <c r="O998" s="275">
        <f t="shared" si="35"/>
        <v>73.714285714285708</v>
      </c>
      <c r="P998" s="332">
        <v>1</v>
      </c>
      <c r="Q998" s="287" t="s">
        <v>845</v>
      </c>
      <c r="R998" s="94">
        <f t="shared" si="33"/>
        <v>1</v>
      </c>
      <c r="S998" s="277" t="str">
        <f t="array" aca="1" ref="S998" ca="1">IF(ISNUMBER(R998),IF(R998=100%,"CUMPLIDA",IF(AND(ISNUMBER(N998),ISNUMBER(INDIRECT("FECHA_"&amp;$B998,1))), IF(N998&lt;=INDIRECT("FECHA_"&amp;$B998,1),"INCUMPLIDA","PROCESO"), "VERIFICAR FECHA")),"SIN VALOR AVANCE")</f>
        <v>CUMPLIDA</v>
      </c>
    </row>
    <row r="999" spans="1:19" ht="195.75">
      <c r="A999" s="282" t="s">
        <v>640</v>
      </c>
      <c r="B999" s="271" t="s">
        <v>31</v>
      </c>
      <c r="C999" s="487"/>
      <c r="D999" s="487"/>
      <c r="E999" s="482"/>
      <c r="F999" s="488"/>
      <c r="G999" s="482"/>
      <c r="H999" s="482" t="s">
        <v>1199</v>
      </c>
      <c r="I999" s="260" t="s">
        <v>752</v>
      </c>
      <c r="J999" s="259" t="s">
        <v>752</v>
      </c>
      <c r="K999" s="259" t="s">
        <v>659</v>
      </c>
      <c r="L999" s="280">
        <v>1</v>
      </c>
      <c r="M999" s="281">
        <v>45231</v>
      </c>
      <c r="N999" s="281">
        <v>45808</v>
      </c>
      <c r="O999" s="275">
        <f t="shared" si="35"/>
        <v>82.428571428571431</v>
      </c>
      <c r="P999" s="332">
        <v>1</v>
      </c>
      <c r="Q999" s="287" t="s">
        <v>1148</v>
      </c>
      <c r="R999" s="94">
        <f t="shared" si="33"/>
        <v>1</v>
      </c>
      <c r="S999" s="277" t="str">
        <f t="array" aca="1" ref="S999" ca="1">IF(ISNUMBER(R999),IF(R999=100%,"CUMPLIDA",IF(AND(ISNUMBER(N999),ISNUMBER(INDIRECT("FECHA_"&amp;$B999,1))), IF(N999&lt;=INDIRECT("FECHA_"&amp;$B999,1),"INCUMPLIDA","PROCESO"), "VERIFICAR FECHA")),"SIN VALOR AVANCE")</f>
        <v>CUMPLIDA</v>
      </c>
    </row>
    <row r="1000" spans="1:19" ht="75.75">
      <c r="A1000" s="282" t="s">
        <v>640</v>
      </c>
      <c r="B1000" s="271" t="s">
        <v>31</v>
      </c>
      <c r="C1000" s="487"/>
      <c r="D1000" s="487"/>
      <c r="E1000" s="482"/>
      <c r="F1000" s="488"/>
      <c r="G1000" s="482"/>
      <c r="H1000" s="482" t="s">
        <v>1199</v>
      </c>
      <c r="I1000" s="260" t="s">
        <v>75</v>
      </c>
      <c r="J1000" s="259" t="s">
        <v>76</v>
      </c>
      <c r="K1000" s="259" t="s">
        <v>77</v>
      </c>
      <c r="L1000" s="280">
        <v>7</v>
      </c>
      <c r="M1000" s="281">
        <v>46024</v>
      </c>
      <c r="N1000" s="281">
        <v>46660</v>
      </c>
      <c r="O1000" s="275">
        <f t="shared" si="35"/>
        <v>90.857142857142861</v>
      </c>
      <c r="P1000" s="332">
        <v>0</v>
      </c>
      <c r="Q1000" s="287" t="s">
        <v>845</v>
      </c>
      <c r="R1000" s="94">
        <f t="shared" si="33"/>
        <v>0</v>
      </c>
      <c r="S1000" s="277" t="str">
        <f t="array" aca="1" ref="S1000" ca="1">IF(ISNUMBER(R1000),IF(R1000=100%,"CUMPLIDA",IF(AND(ISNUMBER(N1000),ISNUMBER(INDIRECT("FECHA_"&amp;$B1000,1))), IF(N1000&lt;=INDIRECT("FECHA_"&amp;$B1000,1),"INCUMPLIDA","PROCESO"), "VERIFICAR FECHA")),"SIN VALOR AVANCE")</f>
        <v>PROCESO</v>
      </c>
    </row>
    <row r="1001" spans="1:19" ht="150.75">
      <c r="A1001" s="282" t="s">
        <v>640</v>
      </c>
      <c r="B1001" s="271" t="s">
        <v>31</v>
      </c>
      <c r="C1001" s="487"/>
      <c r="D1001" s="487"/>
      <c r="E1001" s="482"/>
      <c r="F1001" s="488"/>
      <c r="G1001" s="482"/>
      <c r="H1001" s="482" t="s">
        <v>1199</v>
      </c>
      <c r="I1001" s="260" t="s">
        <v>79</v>
      </c>
      <c r="J1001" s="259" t="s">
        <v>80</v>
      </c>
      <c r="K1001" s="259" t="s">
        <v>81</v>
      </c>
      <c r="L1001" s="280">
        <v>1</v>
      </c>
      <c r="M1001" s="281">
        <v>46024</v>
      </c>
      <c r="N1001" s="281">
        <v>46660</v>
      </c>
      <c r="O1001" s="275">
        <f t="shared" si="35"/>
        <v>90.857142857142861</v>
      </c>
      <c r="P1001" s="332">
        <v>0</v>
      </c>
      <c r="Q1001" s="287" t="s">
        <v>1054</v>
      </c>
      <c r="R1001" s="94">
        <f t="shared" si="33"/>
        <v>0</v>
      </c>
      <c r="S1001" s="277" t="str">
        <f t="array" aca="1" ref="S1001" ca="1">IF(ISNUMBER(R1001),IF(R1001=100%,"CUMPLIDA",IF(AND(ISNUMBER(N1001),ISNUMBER(INDIRECT("FECHA_"&amp;$B1001,1))), IF(N1001&lt;=INDIRECT("FECHA_"&amp;$B1001,1),"INCUMPLIDA","PROCESO"), "VERIFICAR FECHA")),"SIN VALOR AVANCE")</f>
        <v>PROCESO</v>
      </c>
    </row>
    <row r="1002" spans="1:19" ht="195.75">
      <c r="A1002" s="282" t="s">
        <v>640</v>
      </c>
      <c r="B1002" s="271" t="s">
        <v>31</v>
      </c>
      <c r="C1002" s="487"/>
      <c r="D1002" s="487"/>
      <c r="E1002" s="482"/>
      <c r="F1002" s="488"/>
      <c r="G1002" s="482"/>
      <c r="H1002" s="482" t="s">
        <v>1204</v>
      </c>
      <c r="I1002" s="260" t="s">
        <v>82</v>
      </c>
      <c r="J1002" s="259" t="s">
        <v>83</v>
      </c>
      <c r="K1002" s="259" t="s">
        <v>84</v>
      </c>
      <c r="L1002" s="280">
        <v>2</v>
      </c>
      <c r="M1002" s="281">
        <v>46024</v>
      </c>
      <c r="N1002" s="281">
        <v>46660</v>
      </c>
      <c r="O1002" s="275">
        <f t="shared" si="35"/>
        <v>90.857142857142861</v>
      </c>
      <c r="P1002" s="332">
        <v>0</v>
      </c>
      <c r="Q1002" s="287" t="s">
        <v>1148</v>
      </c>
      <c r="R1002" s="94">
        <f t="shared" si="33"/>
        <v>0</v>
      </c>
      <c r="S1002" s="277" t="str">
        <f t="array" aca="1" ref="S1002" ca="1">IF(ISNUMBER(R1002),IF(R1002=100%,"CUMPLIDA",IF(AND(ISNUMBER(N1002),ISNUMBER(INDIRECT("FECHA_"&amp;$B1002,1))), IF(N1002&lt;=INDIRECT("FECHA_"&amp;$B1002,1),"INCUMPLIDA","PROCESO"), "VERIFICAR FECHA")),"SIN VALOR AVANCE")</f>
        <v>PROCESO</v>
      </c>
    </row>
    <row r="1003" spans="1:19" ht="90.75">
      <c r="A1003" s="282" t="s">
        <v>640</v>
      </c>
      <c r="B1003" s="271" t="s">
        <v>31</v>
      </c>
      <c r="C1003" s="504" t="s">
        <v>189</v>
      </c>
      <c r="D1003" s="504" t="s">
        <v>1205</v>
      </c>
      <c r="E1003" s="482" t="s">
        <v>1206</v>
      </c>
      <c r="F1003" s="488"/>
      <c r="G1003" s="482"/>
      <c r="H1003" s="482" t="s">
        <v>1207</v>
      </c>
      <c r="I1003" s="182" t="s">
        <v>1208</v>
      </c>
      <c r="J1003" s="179" t="s">
        <v>652</v>
      </c>
      <c r="K1003" s="259" t="s">
        <v>653</v>
      </c>
      <c r="L1003" s="274">
        <v>1</v>
      </c>
      <c r="M1003" s="261">
        <v>45231</v>
      </c>
      <c r="N1003" s="261">
        <v>45504</v>
      </c>
      <c r="O1003" s="275">
        <f t="shared" si="35"/>
        <v>39</v>
      </c>
      <c r="P1003" s="332">
        <v>1</v>
      </c>
      <c r="Q1003" s="259" t="s">
        <v>1209</v>
      </c>
      <c r="R1003" s="94">
        <f t="shared" si="33"/>
        <v>1</v>
      </c>
      <c r="S1003" s="277" t="str">
        <f t="array" aca="1" ref="S1003" ca="1">IF(ISNUMBER(R1003),IF(R1003=100%,"CUMPLIDA",IF(AND(ISNUMBER(N1003),ISNUMBER(INDIRECT("FECHA_"&amp;$B1003,1))), IF(N1003&lt;=INDIRECT("FECHA_"&amp;$B1003,1),"INCUMPLIDA","PROCESO"), "VERIFICAR FECHA")),"SIN VALOR AVANCE")</f>
        <v>CUMPLIDA</v>
      </c>
    </row>
    <row r="1004" spans="1:19" ht="270.75">
      <c r="A1004" s="282" t="s">
        <v>640</v>
      </c>
      <c r="B1004" s="271" t="s">
        <v>31</v>
      </c>
      <c r="C1004" s="504"/>
      <c r="D1004" s="504"/>
      <c r="E1004" s="482"/>
      <c r="F1004" s="488"/>
      <c r="G1004" s="482"/>
      <c r="H1004" s="482"/>
      <c r="I1004" s="182" t="s">
        <v>1208</v>
      </c>
      <c r="J1004" s="179" t="s">
        <v>655</v>
      </c>
      <c r="K1004" s="259" t="s">
        <v>656</v>
      </c>
      <c r="L1004" s="274">
        <v>1</v>
      </c>
      <c r="M1004" s="261">
        <v>45231</v>
      </c>
      <c r="N1004" s="261">
        <v>45504</v>
      </c>
      <c r="O1004" s="275">
        <f t="shared" si="35"/>
        <v>39</v>
      </c>
      <c r="P1004" s="332">
        <v>1</v>
      </c>
      <c r="Q1004" s="259" t="s">
        <v>1210</v>
      </c>
      <c r="R1004" s="94">
        <f t="shared" si="33"/>
        <v>1</v>
      </c>
      <c r="S1004" s="277" t="str">
        <f t="array" aca="1" ref="S1004" ca="1">IF(ISNUMBER(R1004),IF(R1004=100%,"CUMPLIDA",IF(AND(ISNUMBER(N1004),ISNUMBER(INDIRECT("FECHA_"&amp;$B1004,1))), IF(N1004&lt;=INDIRECT("FECHA_"&amp;$B1004,1),"INCUMPLIDA","PROCESO"), "VERIFICAR FECHA")),"SIN VALOR AVANCE")</f>
        <v>CUMPLIDA</v>
      </c>
    </row>
    <row r="1005" spans="1:19" ht="210.75">
      <c r="A1005" s="282" t="s">
        <v>640</v>
      </c>
      <c r="B1005" s="271" t="s">
        <v>31</v>
      </c>
      <c r="C1005" s="504"/>
      <c r="D1005" s="504"/>
      <c r="E1005" s="482"/>
      <c r="F1005" s="488"/>
      <c r="G1005" s="482"/>
      <c r="H1005" s="482"/>
      <c r="I1005" s="260" t="s">
        <v>62</v>
      </c>
      <c r="J1005" s="259" t="s">
        <v>63</v>
      </c>
      <c r="K1005" s="259" t="s">
        <v>64</v>
      </c>
      <c r="L1005" s="280">
        <v>1</v>
      </c>
      <c r="M1005" s="281">
        <v>45323</v>
      </c>
      <c r="N1005" s="281">
        <v>45747</v>
      </c>
      <c r="O1005" s="275">
        <f t="shared" si="35"/>
        <v>60.571428571428569</v>
      </c>
      <c r="P1005" s="332">
        <v>1</v>
      </c>
      <c r="Q1005" s="259" t="s">
        <v>1211</v>
      </c>
      <c r="R1005" s="94">
        <f t="shared" si="33"/>
        <v>1</v>
      </c>
      <c r="S1005" s="277" t="str">
        <f t="array" aca="1" ref="S1005" ca="1">IF(ISNUMBER(R1005),IF(R1005=100%,"CUMPLIDA",IF(AND(ISNUMBER(N1005),ISNUMBER(INDIRECT("FECHA_"&amp;$B1005,1))), IF(N1005&lt;=INDIRECT("FECHA_"&amp;$B1005,1),"INCUMPLIDA","PROCESO"), "VERIFICAR FECHA")),"SIN VALOR AVANCE")</f>
        <v>CUMPLIDA</v>
      </c>
    </row>
    <row r="1006" spans="1:19" ht="90.75">
      <c r="A1006" s="282" t="s">
        <v>640</v>
      </c>
      <c r="B1006" s="271" t="s">
        <v>31</v>
      </c>
      <c r="C1006" s="504"/>
      <c r="D1006" s="504"/>
      <c r="E1006" s="482"/>
      <c r="F1006" s="488"/>
      <c r="G1006" s="482"/>
      <c r="H1006" s="482"/>
      <c r="I1006" s="260" t="s">
        <v>66</v>
      </c>
      <c r="J1006" s="259" t="s">
        <v>66</v>
      </c>
      <c r="K1006" s="259" t="s">
        <v>67</v>
      </c>
      <c r="L1006" s="280">
        <v>1</v>
      </c>
      <c r="M1006" s="281">
        <v>45323</v>
      </c>
      <c r="N1006" s="281">
        <v>45747</v>
      </c>
      <c r="O1006" s="275">
        <f t="shared" si="35"/>
        <v>60.571428571428569</v>
      </c>
      <c r="P1006" s="332">
        <v>1</v>
      </c>
      <c r="Q1006" s="259" t="s">
        <v>1212</v>
      </c>
      <c r="R1006" s="94">
        <f t="shared" ref="R1006:R1069" si="36">P1006/L1006</f>
        <v>1</v>
      </c>
      <c r="S1006" s="277" t="str">
        <f t="array" aca="1" ref="S1006" ca="1">IF(ISNUMBER(R1006),IF(R1006=100%,"CUMPLIDA",IF(AND(ISNUMBER(N1006),ISNUMBER(INDIRECT("FECHA_"&amp;$B1006,1))), IF(N1006&lt;=INDIRECT("FECHA_"&amp;$B1006,1),"INCUMPLIDA","PROCESO"), "VERIFICAR FECHA")),"SIN VALOR AVANCE")</f>
        <v>CUMPLIDA</v>
      </c>
    </row>
    <row r="1007" spans="1:19" ht="90.75">
      <c r="A1007" s="282" t="s">
        <v>640</v>
      </c>
      <c r="B1007" s="271" t="s">
        <v>31</v>
      </c>
      <c r="C1007" s="504"/>
      <c r="D1007" s="504"/>
      <c r="E1007" s="482"/>
      <c r="F1007" s="488"/>
      <c r="G1007" s="482"/>
      <c r="H1007" s="482"/>
      <c r="I1007" s="260" t="s">
        <v>166</v>
      </c>
      <c r="J1007" s="259" t="s">
        <v>167</v>
      </c>
      <c r="K1007" s="259" t="s">
        <v>168</v>
      </c>
      <c r="L1007" s="280">
        <v>1</v>
      </c>
      <c r="M1007" s="281">
        <v>45231</v>
      </c>
      <c r="N1007" s="281">
        <v>45747</v>
      </c>
      <c r="O1007" s="275">
        <f t="shared" si="35"/>
        <v>73.714285714285708</v>
      </c>
      <c r="P1007" s="332">
        <v>1</v>
      </c>
      <c r="Q1007" s="259" t="s">
        <v>1212</v>
      </c>
      <c r="R1007" s="94">
        <f t="shared" si="36"/>
        <v>1</v>
      </c>
      <c r="S1007" s="277" t="str">
        <f t="array" aca="1" ref="S1007" ca="1">IF(ISNUMBER(R1007),IF(R1007=100%,"CUMPLIDA",IF(AND(ISNUMBER(N1007),ISNUMBER(INDIRECT("FECHA_"&amp;$B1007,1))), IF(N1007&lt;=INDIRECT("FECHA_"&amp;$B1007,1),"INCUMPLIDA","PROCESO"), "VERIFICAR FECHA")),"SIN VALOR AVANCE")</f>
        <v>CUMPLIDA</v>
      </c>
    </row>
    <row r="1008" spans="1:19" ht="210.75">
      <c r="A1008" s="282" t="s">
        <v>640</v>
      </c>
      <c r="B1008" s="271" t="s">
        <v>31</v>
      </c>
      <c r="C1008" s="504"/>
      <c r="D1008" s="504"/>
      <c r="E1008" s="482"/>
      <c r="F1008" s="488"/>
      <c r="G1008" s="482"/>
      <c r="H1008" s="482"/>
      <c r="I1008" s="260" t="s">
        <v>69</v>
      </c>
      <c r="J1008" s="259" t="s">
        <v>69</v>
      </c>
      <c r="K1008" s="259" t="s">
        <v>176</v>
      </c>
      <c r="L1008" s="280">
        <v>1</v>
      </c>
      <c r="M1008" s="281">
        <v>45323</v>
      </c>
      <c r="N1008" s="281">
        <v>45747</v>
      </c>
      <c r="O1008" s="275">
        <f t="shared" si="35"/>
        <v>60.571428571428569</v>
      </c>
      <c r="P1008" s="332">
        <v>1</v>
      </c>
      <c r="Q1008" s="259" t="s">
        <v>1211</v>
      </c>
      <c r="R1008" s="94">
        <f t="shared" si="36"/>
        <v>1</v>
      </c>
      <c r="S1008" s="277" t="str">
        <f t="array" aca="1" ref="S1008" ca="1">IF(ISNUMBER(R1008),IF(R1008=100%,"CUMPLIDA",IF(AND(ISNUMBER(N1008),ISNUMBER(INDIRECT("FECHA_"&amp;$B1008,1))), IF(N1008&lt;=INDIRECT("FECHA_"&amp;$B1008,1),"INCUMPLIDA","PROCESO"), "VERIFICAR FECHA")),"SIN VALOR AVANCE")</f>
        <v>CUMPLIDA</v>
      </c>
    </row>
    <row r="1009" spans="1:19" ht="90.75">
      <c r="A1009" s="282" t="s">
        <v>640</v>
      </c>
      <c r="B1009" s="271" t="s">
        <v>31</v>
      </c>
      <c r="C1009" s="487"/>
      <c r="D1009" s="487"/>
      <c r="E1009" s="482"/>
      <c r="F1009" s="488"/>
      <c r="G1009" s="482"/>
      <c r="H1009" s="482"/>
      <c r="I1009" s="260" t="s">
        <v>751</v>
      </c>
      <c r="J1009" s="259" t="s">
        <v>751</v>
      </c>
      <c r="K1009" s="259" t="s">
        <v>72</v>
      </c>
      <c r="L1009" s="280">
        <v>1</v>
      </c>
      <c r="M1009" s="281">
        <v>45231</v>
      </c>
      <c r="N1009" s="281">
        <v>45747</v>
      </c>
      <c r="O1009" s="275">
        <f t="shared" si="35"/>
        <v>73.714285714285708</v>
      </c>
      <c r="P1009" s="332">
        <v>1</v>
      </c>
      <c r="Q1009" s="259" t="s">
        <v>1212</v>
      </c>
      <c r="R1009" s="94">
        <f t="shared" si="36"/>
        <v>1</v>
      </c>
      <c r="S1009" s="277" t="str">
        <f t="array" aca="1" ref="S1009" ca="1">IF(ISNUMBER(R1009),IF(R1009=100%,"CUMPLIDA",IF(AND(ISNUMBER(N1009),ISNUMBER(INDIRECT("FECHA_"&amp;$B1009,1))), IF(N1009&lt;=INDIRECT("FECHA_"&amp;$B1009,1),"INCUMPLIDA","PROCESO"), "VERIFICAR FECHA")),"SIN VALOR AVANCE")</f>
        <v>CUMPLIDA</v>
      </c>
    </row>
    <row r="1010" spans="1:19" ht="270.75">
      <c r="A1010" s="282" t="s">
        <v>640</v>
      </c>
      <c r="B1010" s="271" t="s">
        <v>31</v>
      </c>
      <c r="C1010" s="487"/>
      <c r="D1010" s="487"/>
      <c r="E1010" s="482"/>
      <c r="F1010" s="488"/>
      <c r="G1010" s="482"/>
      <c r="H1010" s="482"/>
      <c r="I1010" s="260" t="s">
        <v>752</v>
      </c>
      <c r="J1010" s="259" t="s">
        <v>752</v>
      </c>
      <c r="K1010" s="259" t="s">
        <v>659</v>
      </c>
      <c r="L1010" s="280">
        <v>1</v>
      </c>
      <c r="M1010" s="281">
        <v>45231</v>
      </c>
      <c r="N1010" s="281">
        <v>45808</v>
      </c>
      <c r="O1010" s="275">
        <f t="shared" si="35"/>
        <v>82.428571428571431</v>
      </c>
      <c r="P1010" s="332">
        <v>1</v>
      </c>
      <c r="Q1010" s="259" t="s">
        <v>1210</v>
      </c>
      <c r="R1010" s="94">
        <f t="shared" si="36"/>
        <v>1</v>
      </c>
      <c r="S1010" s="277" t="str">
        <f t="array" aca="1" ref="S1010" ca="1">IF(ISNUMBER(R1010),IF(R1010=100%,"CUMPLIDA",IF(AND(ISNUMBER(N1010),ISNUMBER(INDIRECT("FECHA_"&amp;$B1010,1))), IF(N1010&lt;=INDIRECT("FECHA_"&amp;$B1010,1),"INCUMPLIDA","PROCESO"), "VERIFICAR FECHA")),"SIN VALOR AVANCE")</f>
        <v>CUMPLIDA</v>
      </c>
    </row>
    <row r="1011" spans="1:19" ht="90.75">
      <c r="A1011" s="282" t="s">
        <v>640</v>
      </c>
      <c r="B1011" s="271" t="s">
        <v>31</v>
      </c>
      <c r="C1011" s="487"/>
      <c r="D1011" s="487"/>
      <c r="E1011" s="482"/>
      <c r="F1011" s="488"/>
      <c r="G1011" s="482"/>
      <c r="H1011" s="482"/>
      <c r="I1011" s="260" t="s">
        <v>75</v>
      </c>
      <c r="J1011" s="259" t="s">
        <v>76</v>
      </c>
      <c r="K1011" s="259" t="s">
        <v>77</v>
      </c>
      <c r="L1011" s="280">
        <v>7</v>
      </c>
      <c r="M1011" s="281">
        <v>46024</v>
      </c>
      <c r="N1011" s="281">
        <v>46660</v>
      </c>
      <c r="O1011" s="275">
        <f t="shared" si="35"/>
        <v>90.857142857142861</v>
      </c>
      <c r="P1011" s="332">
        <v>0</v>
      </c>
      <c r="Q1011" s="259" t="s">
        <v>1212</v>
      </c>
      <c r="R1011" s="94">
        <f t="shared" si="36"/>
        <v>0</v>
      </c>
      <c r="S1011" s="277" t="str">
        <f t="array" aca="1" ref="S1011" ca="1">IF(ISNUMBER(R1011),IF(R1011=100%,"CUMPLIDA",IF(AND(ISNUMBER(N1011),ISNUMBER(INDIRECT("FECHA_"&amp;$B1011,1))), IF(N1011&lt;=INDIRECT("FECHA_"&amp;$B1011,1),"INCUMPLIDA","PROCESO"), "VERIFICAR FECHA")),"SIN VALOR AVANCE")</f>
        <v>PROCESO</v>
      </c>
    </row>
    <row r="1012" spans="1:19" ht="210.75">
      <c r="A1012" s="282" t="s">
        <v>640</v>
      </c>
      <c r="B1012" s="271" t="s">
        <v>31</v>
      </c>
      <c r="C1012" s="487"/>
      <c r="D1012" s="487"/>
      <c r="E1012" s="482"/>
      <c r="F1012" s="488"/>
      <c r="G1012" s="482"/>
      <c r="H1012" s="482"/>
      <c r="I1012" s="260" t="s">
        <v>79</v>
      </c>
      <c r="J1012" s="259" t="s">
        <v>80</v>
      </c>
      <c r="K1012" s="259" t="s">
        <v>81</v>
      </c>
      <c r="L1012" s="280">
        <v>1</v>
      </c>
      <c r="M1012" s="281">
        <v>46024</v>
      </c>
      <c r="N1012" s="281">
        <v>46660</v>
      </c>
      <c r="O1012" s="275">
        <f t="shared" si="35"/>
        <v>90.857142857142861</v>
      </c>
      <c r="P1012" s="332">
        <v>0</v>
      </c>
      <c r="Q1012" s="259" t="s">
        <v>1211</v>
      </c>
      <c r="R1012" s="94">
        <f t="shared" si="36"/>
        <v>0</v>
      </c>
      <c r="S1012" s="277" t="str">
        <f t="array" aca="1" ref="S1012" ca="1">IF(ISNUMBER(R1012),IF(R1012=100%,"CUMPLIDA",IF(AND(ISNUMBER(N1012),ISNUMBER(INDIRECT("FECHA_"&amp;$B1012,1))), IF(N1012&lt;=INDIRECT("FECHA_"&amp;$B1012,1),"INCUMPLIDA","PROCESO"), "VERIFICAR FECHA")),"SIN VALOR AVANCE")</f>
        <v>PROCESO</v>
      </c>
    </row>
    <row r="1013" spans="1:19" ht="270.75">
      <c r="A1013" s="282" t="s">
        <v>640</v>
      </c>
      <c r="B1013" s="271" t="s">
        <v>31</v>
      </c>
      <c r="C1013" s="487"/>
      <c r="D1013" s="487"/>
      <c r="E1013" s="482"/>
      <c r="F1013" s="488"/>
      <c r="G1013" s="482"/>
      <c r="H1013" s="482"/>
      <c r="I1013" s="260" t="s">
        <v>82</v>
      </c>
      <c r="J1013" s="259" t="s">
        <v>83</v>
      </c>
      <c r="K1013" s="259" t="s">
        <v>84</v>
      </c>
      <c r="L1013" s="280">
        <v>2</v>
      </c>
      <c r="M1013" s="281">
        <v>46024</v>
      </c>
      <c r="N1013" s="281">
        <v>46660</v>
      </c>
      <c r="O1013" s="275">
        <f t="shared" si="35"/>
        <v>90.857142857142861</v>
      </c>
      <c r="P1013" s="332">
        <v>0</v>
      </c>
      <c r="Q1013" s="259" t="s">
        <v>1210</v>
      </c>
      <c r="R1013" s="94">
        <f t="shared" si="36"/>
        <v>0</v>
      </c>
      <c r="S1013" s="277" t="str">
        <f t="array" aca="1" ref="S1013" ca="1">IF(ISNUMBER(R1013),IF(R1013=100%,"CUMPLIDA",IF(AND(ISNUMBER(N1013),ISNUMBER(INDIRECT("FECHA_"&amp;$B1013,1))), IF(N1013&lt;=INDIRECT("FECHA_"&amp;$B1013,1),"INCUMPLIDA","PROCESO"), "VERIFICAR FECHA")),"SIN VALOR AVANCE")</f>
        <v>PROCESO</v>
      </c>
    </row>
    <row r="1014" spans="1:19" ht="225.75">
      <c r="A1014" s="282" t="s">
        <v>640</v>
      </c>
      <c r="B1014" s="271" t="s">
        <v>31</v>
      </c>
      <c r="C1014" s="504" t="s">
        <v>451</v>
      </c>
      <c r="D1014" s="504" t="s">
        <v>1213</v>
      </c>
      <c r="E1014" s="482" t="s">
        <v>1214</v>
      </c>
      <c r="F1014" s="488"/>
      <c r="G1014" s="482"/>
      <c r="H1014" s="482" t="s">
        <v>1215</v>
      </c>
      <c r="I1014" s="482" t="s">
        <v>1216</v>
      </c>
      <c r="J1014" s="259" t="s">
        <v>1183</v>
      </c>
      <c r="K1014" s="259" t="s">
        <v>991</v>
      </c>
      <c r="L1014" s="280">
        <v>1</v>
      </c>
      <c r="M1014" s="261">
        <v>45474</v>
      </c>
      <c r="N1014" s="261">
        <v>45716</v>
      </c>
      <c r="O1014" s="275">
        <f t="shared" si="35"/>
        <v>34.571428571428569</v>
      </c>
      <c r="P1014" s="332">
        <v>1</v>
      </c>
      <c r="Q1014" s="287" t="s">
        <v>1217</v>
      </c>
      <c r="R1014" s="94">
        <f t="shared" si="36"/>
        <v>1</v>
      </c>
      <c r="S1014" s="277" t="str">
        <f t="array" aca="1" ref="S1014" ca="1">IF(ISNUMBER(R1014),IF(R1014=100%,"CUMPLIDA",IF(AND(ISNUMBER(N1014),ISNUMBER(INDIRECT("FECHA_"&amp;$B1014,1))), IF(N1014&lt;=INDIRECT("FECHA_"&amp;$B1014,1),"INCUMPLIDA","PROCESO"), "VERIFICAR FECHA")),"SIN VALOR AVANCE")</f>
        <v>CUMPLIDA</v>
      </c>
    </row>
    <row r="1015" spans="1:19" ht="225.75">
      <c r="A1015" s="282" t="s">
        <v>640</v>
      </c>
      <c r="B1015" s="271" t="s">
        <v>31</v>
      </c>
      <c r="C1015" s="504"/>
      <c r="D1015" s="504"/>
      <c r="E1015" s="482"/>
      <c r="F1015" s="488"/>
      <c r="G1015" s="482"/>
      <c r="H1015" s="482"/>
      <c r="I1015" s="482"/>
      <c r="J1015" s="259" t="s">
        <v>1218</v>
      </c>
      <c r="K1015" s="259" t="s">
        <v>1186</v>
      </c>
      <c r="L1015" s="280">
        <v>1</v>
      </c>
      <c r="M1015" s="261">
        <v>45717</v>
      </c>
      <c r="N1015" s="261">
        <v>45808</v>
      </c>
      <c r="O1015" s="275">
        <f t="shared" si="35"/>
        <v>13</v>
      </c>
      <c r="P1015" s="332">
        <v>1</v>
      </c>
      <c r="Q1015" s="287" t="s">
        <v>1217</v>
      </c>
      <c r="R1015" s="94">
        <f t="shared" si="36"/>
        <v>1</v>
      </c>
      <c r="S1015" s="277" t="str">
        <f t="array" aca="1" ref="S1015" ca="1">IF(ISNUMBER(R1015),IF(R1015=100%,"CUMPLIDA",IF(AND(ISNUMBER(N1015),ISNUMBER(INDIRECT("FECHA_"&amp;$B1015,1))), IF(N1015&lt;=INDIRECT("FECHA_"&amp;$B1015,1),"INCUMPLIDA","PROCESO"), "VERIFICAR FECHA")),"SIN VALOR AVANCE")</f>
        <v>CUMPLIDA</v>
      </c>
    </row>
    <row r="1016" spans="1:19" ht="225.75">
      <c r="A1016" s="282" t="s">
        <v>640</v>
      </c>
      <c r="B1016" s="271" t="s">
        <v>31</v>
      </c>
      <c r="C1016" s="504"/>
      <c r="D1016" s="504"/>
      <c r="E1016" s="482"/>
      <c r="F1016" s="488"/>
      <c r="G1016" s="482"/>
      <c r="H1016" s="482"/>
      <c r="I1016" s="482"/>
      <c r="J1016" s="259" t="s">
        <v>1219</v>
      </c>
      <c r="K1016" s="259" t="s">
        <v>1188</v>
      </c>
      <c r="L1016" s="280">
        <v>1</v>
      </c>
      <c r="M1016" s="261">
        <v>45809</v>
      </c>
      <c r="N1016" s="261">
        <v>45991</v>
      </c>
      <c r="O1016" s="275">
        <f t="shared" si="35"/>
        <v>26</v>
      </c>
      <c r="P1016" s="332">
        <v>1</v>
      </c>
      <c r="Q1016" s="287" t="s">
        <v>1217</v>
      </c>
      <c r="R1016" s="94">
        <f t="shared" si="36"/>
        <v>1</v>
      </c>
      <c r="S1016" s="277" t="str">
        <f t="array" aca="1" ref="S1016" ca="1">IF(ISNUMBER(R1016),IF(R1016=100%,"CUMPLIDA",IF(AND(ISNUMBER(N1016),ISNUMBER(INDIRECT("FECHA_"&amp;$B1016,1))), IF(N1016&lt;=INDIRECT("FECHA_"&amp;$B1016,1),"INCUMPLIDA","PROCESO"), "VERIFICAR FECHA")),"SIN VALOR AVANCE")</f>
        <v>CUMPLIDA</v>
      </c>
    </row>
    <row r="1017" spans="1:19" ht="135.75">
      <c r="A1017" s="282" t="s">
        <v>640</v>
      </c>
      <c r="B1017" s="271" t="s">
        <v>31</v>
      </c>
      <c r="C1017" s="504"/>
      <c r="D1017" s="504"/>
      <c r="E1017" s="482"/>
      <c r="F1017" s="488"/>
      <c r="G1017" s="482"/>
      <c r="H1017" s="482"/>
      <c r="I1017" s="482"/>
      <c r="J1017" s="259" t="s">
        <v>1220</v>
      </c>
      <c r="K1017" s="314" t="s">
        <v>187</v>
      </c>
      <c r="L1017" s="274">
        <v>1</v>
      </c>
      <c r="M1017" s="315">
        <v>46204</v>
      </c>
      <c r="N1017" s="315">
        <v>46326</v>
      </c>
      <c r="O1017" s="275">
        <f t="shared" si="35"/>
        <v>17.428571428571427</v>
      </c>
      <c r="P1017" s="332">
        <v>0</v>
      </c>
      <c r="Q1017" s="316" t="s">
        <v>1190</v>
      </c>
      <c r="R1017" s="94">
        <f t="shared" si="36"/>
        <v>0</v>
      </c>
      <c r="S1017" s="277" t="str">
        <f t="array" aca="1" ref="S1017" ca="1">IF(ISNUMBER(R1017),IF(R1017=100%,"CUMPLIDA",IF(AND(ISNUMBER(N1017),ISNUMBER(INDIRECT("FECHA_"&amp;$B1017,1))), IF(N1017&lt;=INDIRECT("FECHA_"&amp;$B1017,1),"INCUMPLIDA","PROCESO"), "VERIFICAR FECHA")),"SIN VALOR AVANCE")</f>
        <v>PROCESO</v>
      </c>
    </row>
    <row r="1018" spans="1:19" ht="75.75">
      <c r="A1018" s="282" t="s">
        <v>640</v>
      </c>
      <c r="B1018" s="271" t="s">
        <v>31</v>
      </c>
      <c r="C1018" s="504"/>
      <c r="D1018" s="504"/>
      <c r="E1018" s="482"/>
      <c r="F1018" s="488"/>
      <c r="G1018" s="482"/>
      <c r="H1018" s="482"/>
      <c r="I1018" s="482" t="s">
        <v>745</v>
      </c>
      <c r="J1018" s="313" t="s">
        <v>652</v>
      </c>
      <c r="K1018" s="259" t="s">
        <v>653</v>
      </c>
      <c r="L1018" s="274">
        <v>1</v>
      </c>
      <c r="M1018" s="261">
        <v>45231</v>
      </c>
      <c r="N1018" s="261">
        <v>45504</v>
      </c>
      <c r="O1018" s="275">
        <f t="shared" si="35"/>
        <v>39</v>
      </c>
      <c r="P1018" s="332">
        <v>1</v>
      </c>
      <c r="Q1018" s="287" t="s">
        <v>747</v>
      </c>
      <c r="R1018" s="94">
        <f t="shared" si="36"/>
        <v>1</v>
      </c>
      <c r="S1018" s="277" t="str">
        <f t="array" aca="1" ref="S1018" ca="1">IF(ISNUMBER(R1018),IF(R1018=100%,"CUMPLIDA",IF(AND(ISNUMBER(N1018),ISNUMBER(INDIRECT("FECHA_"&amp;$B1018,1))), IF(N1018&lt;=INDIRECT("FECHA_"&amp;$B1018,1),"INCUMPLIDA","PROCESO"), "VERIFICAR FECHA")),"SIN VALOR AVANCE")</f>
        <v>CUMPLIDA</v>
      </c>
    </row>
    <row r="1019" spans="1:19" ht="270.75">
      <c r="A1019" s="282" t="s">
        <v>640</v>
      </c>
      <c r="B1019" s="271" t="s">
        <v>31</v>
      </c>
      <c r="C1019" s="504"/>
      <c r="D1019" s="504"/>
      <c r="E1019" s="482"/>
      <c r="F1019" s="488"/>
      <c r="G1019" s="482"/>
      <c r="H1019" s="482"/>
      <c r="I1019" s="482"/>
      <c r="J1019" s="313" t="s">
        <v>655</v>
      </c>
      <c r="K1019" s="259" t="s">
        <v>656</v>
      </c>
      <c r="L1019" s="274">
        <v>1</v>
      </c>
      <c r="M1019" s="261">
        <v>45231</v>
      </c>
      <c r="N1019" s="261">
        <v>45504</v>
      </c>
      <c r="O1019" s="275">
        <f t="shared" si="35"/>
        <v>39</v>
      </c>
      <c r="P1019" s="332">
        <v>1</v>
      </c>
      <c r="Q1019" s="259" t="s">
        <v>1210</v>
      </c>
      <c r="R1019" s="94">
        <f t="shared" si="36"/>
        <v>1</v>
      </c>
      <c r="S1019" s="277" t="str">
        <f t="array" aca="1" ref="S1019" ca="1">IF(ISNUMBER(R1019),IF(R1019=100%,"CUMPLIDA",IF(AND(ISNUMBER(N1019),ISNUMBER(INDIRECT("FECHA_"&amp;$B1019,1))), IF(N1019&lt;=INDIRECT("FECHA_"&amp;$B1019,1),"INCUMPLIDA","PROCESO"), "VERIFICAR FECHA")),"SIN VALOR AVANCE")</f>
        <v>CUMPLIDA</v>
      </c>
    </row>
    <row r="1020" spans="1:19" ht="195.75">
      <c r="A1020" s="282" t="s">
        <v>640</v>
      </c>
      <c r="B1020" s="271" t="s">
        <v>31</v>
      </c>
      <c r="C1020" s="504"/>
      <c r="D1020" s="504"/>
      <c r="E1020" s="482"/>
      <c r="F1020" s="488"/>
      <c r="G1020" s="482"/>
      <c r="H1020" s="482"/>
      <c r="I1020" s="260" t="s">
        <v>62</v>
      </c>
      <c r="J1020" s="259" t="s">
        <v>63</v>
      </c>
      <c r="K1020" s="259" t="s">
        <v>64</v>
      </c>
      <c r="L1020" s="280">
        <v>1</v>
      </c>
      <c r="M1020" s="281">
        <v>45323</v>
      </c>
      <c r="N1020" s="281">
        <v>45747</v>
      </c>
      <c r="O1020" s="275">
        <f t="shared" si="35"/>
        <v>60.571428571428569</v>
      </c>
      <c r="P1020" s="332">
        <v>1</v>
      </c>
      <c r="Q1020" s="259" t="s">
        <v>1221</v>
      </c>
      <c r="R1020" s="94">
        <f t="shared" si="36"/>
        <v>1</v>
      </c>
      <c r="S1020" s="277" t="str">
        <f t="array" aca="1" ref="S1020" ca="1">IF(ISNUMBER(R1020),IF(R1020=100%,"CUMPLIDA",IF(AND(ISNUMBER(N1020),ISNUMBER(INDIRECT("FECHA_"&amp;$B1020,1))), IF(N1020&lt;=INDIRECT("FECHA_"&amp;$B1020,1),"INCUMPLIDA","PROCESO"), "VERIFICAR FECHA")),"SIN VALOR AVANCE")</f>
        <v>CUMPLIDA</v>
      </c>
    </row>
    <row r="1021" spans="1:19" ht="90.75">
      <c r="A1021" s="282" t="s">
        <v>640</v>
      </c>
      <c r="B1021" s="271" t="s">
        <v>31</v>
      </c>
      <c r="C1021" s="504"/>
      <c r="D1021" s="504"/>
      <c r="E1021" s="482"/>
      <c r="F1021" s="488"/>
      <c r="G1021" s="482"/>
      <c r="H1021" s="482"/>
      <c r="I1021" s="260" t="s">
        <v>66</v>
      </c>
      <c r="J1021" s="259" t="s">
        <v>66</v>
      </c>
      <c r="K1021" s="259" t="s">
        <v>67</v>
      </c>
      <c r="L1021" s="280">
        <v>1</v>
      </c>
      <c r="M1021" s="281">
        <v>45323</v>
      </c>
      <c r="N1021" s="281">
        <v>45747</v>
      </c>
      <c r="O1021" s="275">
        <f t="shared" si="35"/>
        <v>60.571428571428569</v>
      </c>
      <c r="P1021" s="332">
        <v>1</v>
      </c>
      <c r="Q1021" s="259" t="s">
        <v>1212</v>
      </c>
      <c r="R1021" s="94">
        <f t="shared" si="36"/>
        <v>1</v>
      </c>
      <c r="S1021" s="277" t="str">
        <f t="array" aca="1" ref="S1021" ca="1">IF(ISNUMBER(R1021),IF(R1021=100%,"CUMPLIDA",IF(AND(ISNUMBER(N1021),ISNUMBER(INDIRECT("FECHA_"&amp;$B1021,1))), IF(N1021&lt;=INDIRECT("FECHA_"&amp;$B1021,1),"INCUMPLIDA","PROCESO"), "VERIFICAR FECHA")),"SIN VALOR AVANCE")</f>
        <v>CUMPLIDA</v>
      </c>
    </row>
    <row r="1022" spans="1:19" ht="90.75">
      <c r="A1022" s="282" t="s">
        <v>640</v>
      </c>
      <c r="B1022" s="271" t="s">
        <v>31</v>
      </c>
      <c r="C1022" s="504"/>
      <c r="D1022" s="504"/>
      <c r="E1022" s="482"/>
      <c r="F1022" s="488"/>
      <c r="G1022" s="482"/>
      <c r="H1022" s="482"/>
      <c r="I1022" s="260" t="s">
        <v>166</v>
      </c>
      <c r="J1022" s="259" t="s">
        <v>167</v>
      </c>
      <c r="K1022" s="259" t="s">
        <v>168</v>
      </c>
      <c r="L1022" s="280">
        <v>1</v>
      </c>
      <c r="M1022" s="281">
        <v>45231</v>
      </c>
      <c r="N1022" s="281">
        <v>45747</v>
      </c>
      <c r="O1022" s="275">
        <f t="shared" si="35"/>
        <v>73.714285714285708</v>
      </c>
      <c r="P1022" s="332">
        <v>1</v>
      </c>
      <c r="Q1022" s="259" t="s">
        <v>1212</v>
      </c>
      <c r="R1022" s="94">
        <f t="shared" si="36"/>
        <v>1</v>
      </c>
      <c r="S1022" s="277" t="str">
        <f t="array" aca="1" ref="S1022" ca="1">IF(ISNUMBER(R1022),IF(R1022=100%,"CUMPLIDA",IF(AND(ISNUMBER(N1022),ISNUMBER(INDIRECT("FECHA_"&amp;$B1022,1))), IF(N1022&lt;=INDIRECT("FECHA_"&amp;$B1022,1),"INCUMPLIDA","PROCESO"), "VERIFICAR FECHA")),"SIN VALOR AVANCE")</f>
        <v>CUMPLIDA</v>
      </c>
    </row>
    <row r="1023" spans="1:19" ht="165.75">
      <c r="A1023" s="282" t="s">
        <v>640</v>
      </c>
      <c r="B1023" s="271" t="s">
        <v>31</v>
      </c>
      <c r="C1023" s="504"/>
      <c r="D1023" s="504"/>
      <c r="E1023" s="482"/>
      <c r="F1023" s="488"/>
      <c r="G1023" s="482"/>
      <c r="H1023" s="482"/>
      <c r="I1023" s="260" t="s">
        <v>69</v>
      </c>
      <c r="J1023" s="259" t="s">
        <v>69</v>
      </c>
      <c r="K1023" s="259" t="s">
        <v>176</v>
      </c>
      <c r="L1023" s="280">
        <v>1</v>
      </c>
      <c r="M1023" s="281">
        <v>45323</v>
      </c>
      <c r="N1023" s="281">
        <v>45747</v>
      </c>
      <c r="O1023" s="275">
        <f t="shared" si="35"/>
        <v>60.571428571428569</v>
      </c>
      <c r="P1023" s="332">
        <v>1</v>
      </c>
      <c r="Q1023" s="259" t="s">
        <v>1222</v>
      </c>
      <c r="R1023" s="94">
        <f t="shared" si="36"/>
        <v>1</v>
      </c>
      <c r="S1023" s="277" t="str">
        <f t="array" aca="1" ref="S1023" ca="1">IF(ISNUMBER(R1023),IF(R1023=100%,"CUMPLIDA",IF(AND(ISNUMBER(N1023),ISNUMBER(INDIRECT("FECHA_"&amp;$B1023,1))), IF(N1023&lt;=INDIRECT("FECHA_"&amp;$B1023,1),"INCUMPLIDA","PROCESO"), "VERIFICAR FECHA")),"SIN VALOR AVANCE")</f>
        <v>CUMPLIDA</v>
      </c>
    </row>
    <row r="1024" spans="1:19" ht="75.75">
      <c r="A1024" s="282" t="s">
        <v>640</v>
      </c>
      <c r="B1024" s="271" t="s">
        <v>31</v>
      </c>
      <c r="C1024" s="504"/>
      <c r="D1024" s="504"/>
      <c r="E1024" s="482"/>
      <c r="F1024" s="488"/>
      <c r="G1024" s="482"/>
      <c r="H1024" s="482"/>
      <c r="I1024" s="260" t="s">
        <v>751</v>
      </c>
      <c r="J1024" s="259" t="s">
        <v>751</v>
      </c>
      <c r="K1024" s="259" t="s">
        <v>72</v>
      </c>
      <c r="L1024" s="280">
        <v>1</v>
      </c>
      <c r="M1024" s="281">
        <v>45231</v>
      </c>
      <c r="N1024" s="281">
        <v>45747</v>
      </c>
      <c r="O1024" s="275">
        <f t="shared" si="35"/>
        <v>73.714285714285708</v>
      </c>
      <c r="P1024" s="332">
        <v>1</v>
      </c>
      <c r="Q1024" s="287" t="s">
        <v>1223</v>
      </c>
      <c r="R1024" s="94">
        <f t="shared" si="36"/>
        <v>1</v>
      </c>
      <c r="S1024" s="277" t="str">
        <f t="array" aca="1" ref="S1024" ca="1">IF(ISNUMBER(R1024),IF(R1024=100%,"CUMPLIDA",IF(AND(ISNUMBER(N1024),ISNUMBER(INDIRECT("FECHA_"&amp;$B1024,1))), IF(N1024&lt;=INDIRECT("FECHA_"&amp;$B1024,1),"INCUMPLIDA","PROCESO"), "VERIFICAR FECHA")),"SIN VALOR AVANCE")</f>
        <v>CUMPLIDA</v>
      </c>
    </row>
    <row r="1025" spans="1:19" ht="225.75">
      <c r="A1025" s="282" t="s">
        <v>640</v>
      </c>
      <c r="B1025" s="271" t="s">
        <v>31</v>
      </c>
      <c r="C1025" s="504"/>
      <c r="D1025" s="504"/>
      <c r="E1025" s="482"/>
      <c r="F1025" s="488"/>
      <c r="G1025" s="482"/>
      <c r="H1025" s="482"/>
      <c r="I1025" s="260" t="s">
        <v>752</v>
      </c>
      <c r="J1025" s="259" t="s">
        <v>752</v>
      </c>
      <c r="K1025" s="259" t="s">
        <v>659</v>
      </c>
      <c r="L1025" s="280">
        <v>1</v>
      </c>
      <c r="M1025" s="281">
        <v>45231</v>
      </c>
      <c r="N1025" s="281">
        <v>45808</v>
      </c>
      <c r="O1025" s="275">
        <f t="shared" si="35"/>
        <v>82.428571428571431</v>
      </c>
      <c r="P1025" s="332">
        <v>1</v>
      </c>
      <c r="Q1025" s="287" t="s">
        <v>1217</v>
      </c>
      <c r="R1025" s="94">
        <f t="shared" si="36"/>
        <v>1</v>
      </c>
      <c r="S1025" s="277" t="str">
        <f t="array" aca="1" ref="S1025" ca="1">IF(ISNUMBER(R1025),IF(R1025=100%,"CUMPLIDA",IF(AND(ISNUMBER(N1025),ISNUMBER(INDIRECT("FECHA_"&amp;$B1025,1))), IF(N1025&lt;=INDIRECT("FECHA_"&amp;$B1025,1),"INCUMPLIDA","PROCESO"), "VERIFICAR FECHA")),"SIN VALOR AVANCE")</f>
        <v>CUMPLIDA</v>
      </c>
    </row>
    <row r="1026" spans="1:19" ht="75.75">
      <c r="A1026" s="282" t="s">
        <v>640</v>
      </c>
      <c r="B1026" s="271" t="s">
        <v>31</v>
      </c>
      <c r="C1026" s="504"/>
      <c r="D1026" s="504"/>
      <c r="E1026" s="482"/>
      <c r="F1026" s="488"/>
      <c r="G1026" s="482"/>
      <c r="H1026" s="482"/>
      <c r="I1026" s="260" t="s">
        <v>75</v>
      </c>
      <c r="J1026" s="259" t="s">
        <v>76</v>
      </c>
      <c r="K1026" s="259" t="s">
        <v>77</v>
      </c>
      <c r="L1026" s="280">
        <v>8</v>
      </c>
      <c r="M1026" s="281">
        <v>45809</v>
      </c>
      <c r="N1026" s="281">
        <v>46568</v>
      </c>
      <c r="O1026" s="275">
        <f t="shared" si="35"/>
        <v>108.42857142857143</v>
      </c>
      <c r="P1026" s="332">
        <v>0</v>
      </c>
      <c r="Q1026" s="287" t="s">
        <v>1223</v>
      </c>
      <c r="R1026" s="94">
        <f t="shared" si="36"/>
        <v>0</v>
      </c>
      <c r="S1026" s="277" t="str">
        <f t="array" aca="1" ref="S1026" ca="1">IF(ISNUMBER(R1026),IF(R1026=100%,"CUMPLIDA",IF(AND(ISNUMBER(N1026),ISNUMBER(INDIRECT("FECHA_"&amp;$B1026,1))), IF(N1026&lt;=INDIRECT("FECHA_"&amp;$B1026,1),"INCUMPLIDA","PROCESO"), "VERIFICAR FECHA")),"SIN VALOR AVANCE")</f>
        <v>PROCESO</v>
      </c>
    </row>
    <row r="1027" spans="1:19" ht="150.75">
      <c r="A1027" s="282" t="s">
        <v>640</v>
      </c>
      <c r="B1027" s="271" t="s">
        <v>31</v>
      </c>
      <c r="C1027" s="504"/>
      <c r="D1027" s="504"/>
      <c r="E1027" s="482"/>
      <c r="F1027" s="488"/>
      <c r="G1027" s="482"/>
      <c r="H1027" s="482"/>
      <c r="I1027" s="260" t="s">
        <v>79</v>
      </c>
      <c r="J1027" s="259" t="s">
        <v>80</v>
      </c>
      <c r="K1027" s="259" t="s">
        <v>81</v>
      </c>
      <c r="L1027" s="280">
        <v>1</v>
      </c>
      <c r="M1027" s="281">
        <v>45809</v>
      </c>
      <c r="N1027" s="281">
        <v>46568</v>
      </c>
      <c r="O1027" s="275">
        <f t="shared" ref="O1027:O1090" si="37">(N1027-M1027)/7</f>
        <v>108.42857142857143</v>
      </c>
      <c r="P1027" s="332">
        <v>0</v>
      </c>
      <c r="Q1027" s="287" t="s">
        <v>1224</v>
      </c>
      <c r="R1027" s="94">
        <f t="shared" si="36"/>
        <v>0</v>
      </c>
      <c r="S1027" s="277" t="str">
        <f t="array" aca="1" ref="S1027" ca="1">IF(ISNUMBER(R1027),IF(R1027=100%,"CUMPLIDA",IF(AND(ISNUMBER(N1027),ISNUMBER(INDIRECT("FECHA_"&amp;$B1027,1))), IF(N1027&lt;=INDIRECT("FECHA_"&amp;$B1027,1),"INCUMPLIDA","PROCESO"), "VERIFICAR FECHA")),"SIN VALOR AVANCE")</f>
        <v>PROCESO</v>
      </c>
    </row>
    <row r="1028" spans="1:19" ht="225.75">
      <c r="A1028" s="282" t="s">
        <v>640</v>
      </c>
      <c r="B1028" s="271" t="s">
        <v>31</v>
      </c>
      <c r="C1028" s="504"/>
      <c r="D1028" s="504"/>
      <c r="E1028" s="482"/>
      <c r="F1028" s="488"/>
      <c r="G1028" s="482"/>
      <c r="H1028" s="482"/>
      <c r="I1028" s="260" t="s">
        <v>82</v>
      </c>
      <c r="J1028" s="259" t="s">
        <v>83</v>
      </c>
      <c r="K1028" s="259" t="s">
        <v>84</v>
      </c>
      <c r="L1028" s="280">
        <v>2</v>
      </c>
      <c r="M1028" s="281">
        <v>45809</v>
      </c>
      <c r="N1028" s="281">
        <v>46568</v>
      </c>
      <c r="O1028" s="275">
        <f t="shared" si="37"/>
        <v>108.42857142857143</v>
      </c>
      <c r="P1028" s="332">
        <v>0</v>
      </c>
      <c r="Q1028" s="287" t="s">
        <v>1217</v>
      </c>
      <c r="R1028" s="94">
        <f t="shared" si="36"/>
        <v>0</v>
      </c>
      <c r="S1028" s="277" t="str">
        <f t="array" aca="1" ref="S1028" ca="1">IF(ISNUMBER(R1028),IF(R1028=100%,"CUMPLIDA",IF(AND(ISNUMBER(N1028),ISNUMBER(INDIRECT("FECHA_"&amp;$B1028,1))), IF(N1028&lt;=INDIRECT("FECHA_"&amp;$B1028,1),"INCUMPLIDA","PROCESO"), "VERIFICAR FECHA")),"SIN VALOR AVANCE")</f>
        <v>PROCESO</v>
      </c>
    </row>
    <row r="1029" spans="1:19" ht="210.75">
      <c r="A1029" s="282" t="s">
        <v>640</v>
      </c>
      <c r="B1029" s="271" t="s">
        <v>31</v>
      </c>
      <c r="C1029" s="504"/>
      <c r="D1029" s="504"/>
      <c r="E1029" s="482"/>
      <c r="F1029" s="488"/>
      <c r="G1029" s="482"/>
      <c r="H1029" s="482"/>
      <c r="I1029" s="260" t="s">
        <v>1225</v>
      </c>
      <c r="J1029" s="259" t="s">
        <v>1226</v>
      </c>
      <c r="K1029" s="259" t="s">
        <v>1227</v>
      </c>
      <c r="L1029" s="317">
        <v>1</v>
      </c>
      <c r="M1029" s="261">
        <v>45474</v>
      </c>
      <c r="N1029" s="261">
        <v>45716</v>
      </c>
      <c r="O1029" s="275">
        <f t="shared" si="37"/>
        <v>34.571428571428569</v>
      </c>
      <c r="P1029" s="333">
        <v>1</v>
      </c>
      <c r="Q1029" s="287" t="s">
        <v>1228</v>
      </c>
      <c r="R1029" s="94">
        <f t="shared" si="36"/>
        <v>1</v>
      </c>
      <c r="S1029" s="277" t="str">
        <f t="array" aca="1" ref="S1029" ca="1">IF(ISNUMBER(R1029),IF(R1029=100%,"CUMPLIDA",IF(AND(ISNUMBER(N1029),ISNUMBER(INDIRECT("FECHA_"&amp;$B1029,1))), IF(N1029&lt;=INDIRECT("FECHA_"&amp;$B1029,1),"INCUMPLIDA","PROCESO"), "VERIFICAR FECHA")),"SIN VALOR AVANCE")</f>
        <v>CUMPLIDA</v>
      </c>
    </row>
    <row r="1030" spans="1:19" ht="120">
      <c r="A1030" s="282" t="s">
        <v>640</v>
      </c>
      <c r="B1030" s="271" t="s">
        <v>31</v>
      </c>
      <c r="C1030" s="487" t="s">
        <v>1229</v>
      </c>
      <c r="D1030" s="505" t="s">
        <v>1230</v>
      </c>
      <c r="E1030" s="507" t="s">
        <v>1231</v>
      </c>
      <c r="F1030" s="508"/>
      <c r="G1030" s="507"/>
      <c r="H1030" s="507" t="s">
        <v>1232</v>
      </c>
      <c r="I1030" s="182" t="s">
        <v>1233</v>
      </c>
      <c r="J1030" s="179" t="s">
        <v>1234</v>
      </c>
      <c r="K1030" s="259" t="s">
        <v>1235</v>
      </c>
      <c r="L1030" s="280">
        <v>1</v>
      </c>
      <c r="M1030" s="261">
        <v>45672</v>
      </c>
      <c r="N1030" s="180">
        <v>45748</v>
      </c>
      <c r="O1030" s="275">
        <f t="shared" si="37"/>
        <v>10.857142857142858</v>
      </c>
      <c r="P1030" s="332">
        <v>1</v>
      </c>
      <c r="Q1030" s="259" t="s">
        <v>1236</v>
      </c>
      <c r="R1030" s="94">
        <f t="shared" si="36"/>
        <v>1</v>
      </c>
      <c r="S1030" s="277" t="str">
        <f t="array" aca="1" ref="S1030" ca="1">IF(ISNUMBER(R1030),IF(R1030=100%,"CUMPLIDA",IF(AND(ISNUMBER(N1030),ISNUMBER(INDIRECT("FECHA_"&amp;$B1030,1))), IF(N1030&lt;=INDIRECT("FECHA_"&amp;$B1030,1),"INCUMPLIDA","PROCESO"), "VERIFICAR FECHA")),"SIN VALOR AVANCE")</f>
        <v>CUMPLIDA</v>
      </c>
    </row>
    <row r="1031" spans="1:19" ht="105">
      <c r="A1031" s="282" t="s">
        <v>640</v>
      </c>
      <c r="B1031" s="271" t="s">
        <v>31</v>
      </c>
      <c r="C1031" s="487"/>
      <c r="D1031" s="505"/>
      <c r="E1031" s="507"/>
      <c r="F1031" s="508"/>
      <c r="G1031" s="507"/>
      <c r="H1031" s="507" t="s">
        <v>1232</v>
      </c>
      <c r="I1031" s="182" t="s">
        <v>1237</v>
      </c>
      <c r="J1031" s="179" t="s">
        <v>1238</v>
      </c>
      <c r="K1031" s="259" t="s">
        <v>1239</v>
      </c>
      <c r="L1031" s="280">
        <v>2</v>
      </c>
      <c r="M1031" s="261">
        <v>45672</v>
      </c>
      <c r="N1031" s="261">
        <v>46037</v>
      </c>
      <c r="O1031" s="275">
        <f t="shared" si="37"/>
        <v>52.142857142857146</v>
      </c>
      <c r="P1031" s="332">
        <v>2</v>
      </c>
      <c r="Q1031" s="259" t="s">
        <v>1240</v>
      </c>
      <c r="R1031" s="94">
        <f t="shared" si="36"/>
        <v>1</v>
      </c>
      <c r="S1031" s="277" t="str">
        <f t="array" aca="1" ref="S1031" ca="1">IF(ISNUMBER(R1031),IF(R1031=100%,"CUMPLIDA",IF(AND(ISNUMBER(N1031),ISNUMBER(INDIRECT("FECHA_"&amp;$B1031,1))), IF(N1031&lt;=INDIRECT("FECHA_"&amp;$B1031,1),"INCUMPLIDA","PROCESO"), "VERIFICAR FECHA")),"SIN VALOR AVANCE")</f>
        <v>CUMPLIDA</v>
      </c>
    </row>
    <row r="1032" spans="1:19" ht="90.75">
      <c r="A1032" s="282" t="s">
        <v>640</v>
      </c>
      <c r="B1032" s="271" t="s">
        <v>31</v>
      </c>
      <c r="C1032" s="487"/>
      <c r="D1032" s="505"/>
      <c r="E1032" s="507"/>
      <c r="F1032" s="508"/>
      <c r="G1032" s="507"/>
      <c r="H1032" s="507" t="s">
        <v>1232</v>
      </c>
      <c r="I1032" s="260" t="s">
        <v>1241</v>
      </c>
      <c r="J1032" s="259" t="s">
        <v>1241</v>
      </c>
      <c r="K1032" s="259" t="s">
        <v>1242</v>
      </c>
      <c r="L1032" s="317">
        <v>1</v>
      </c>
      <c r="M1032" s="261">
        <v>45691</v>
      </c>
      <c r="N1032" s="261">
        <v>46234</v>
      </c>
      <c r="O1032" s="275">
        <f t="shared" si="37"/>
        <v>77.571428571428569</v>
      </c>
      <c r="P1032" s="333">
        <v>1</v>
      </c>
      <c r="Q1032" s="259" t="s">
        <v>1243</v>
      </c>
      <c r="R1032" s="94">
        <f t="shared" si="36"/>
        <v>1</v>
      </c>
      <c r="S1032" s="277" t="str">
        <f t="array" aca="1" ref="S1032" ca="1">IF(ISNUMBER(R1032),IF(R1032=100%,"CUMPLIDA",IF(AND(ISNUMBER(N1032),ISNUMBER(INDIRECT("FECHA_"&amp;$B1032,1))), IF(N1032&lt;=INDIRECT("FECHA_"&amp;$B1032,1),"INCUMPLIDA","PROCESO"), "VERIFICAR FECHA")),"SIN VALOR AVANCE")</f>
        <v>CUMPLIDA</v>
      </c>
    </row>
    <row r="1033" spans="1:19" ht="180.75">
      <c r="A1033" s="282" t="s">
        <v>640</v>
      </c>
      <c r="B1033" s="271" t="s">
        <v>31</v>
      </c>
      <c r="C1033" s="487" t="s">
        <v>1229</v>
      </c>
      <c r="D1033" s="505" t="s">
        <v>1230</v>
      </c>
      <c r="E1033" s="482" t="s">
        <v>1244</v>
      </c>
      <c r="F1033" s="488"/>
      <c r="G1033" s="482"/>
      <c r="H1033" s="482" t="s">
        <v>1245</v>
      </c>
      <c r="I1033" s="318" t="s">
        <v>1246</v>
      </c>
      <c r="J1033" s="319" t="s">
        <v>1247</v>
      </c>
      <c r="K1033" s="285" t="s">
        <v>1248</v>
      </c>
      <c r="L1033" s="274">
        <v>2</v>
      </c>
      <c r="M1033" s="261">
        <v>45691</v>
      </c>
      <c r="N1033" s="261">
        <v>46055</v>
      </c>
      <c r="O1033" s="275">
        <f t="shared" si="37"/>
        <v>52</v>
      </c>
      <c r="P1033" s="332">
        <v>2</v>
      </c>
      <c r="Q1033" s="259" t="s">
        <v>1249</v>
      </c>
      <c r="R1033" s="94">
        <f t="shared" si="36"/>
        <v>1</v>
      </c>
      <c r="S1033" s="277" t="str">
        <f t="array" aca="1" ref="S1033" ca="1">IF(ISNUMBER(R1033),IF(R1033=100%,"CUMPLIDA",IF(AND(ISNUMBER(N1033),ISNUMBER(INDIRECT("FECHA_"&amp;$B1033,1))), IF(N1033&lt;=INDIRECT("FECHA_"&amp;$B1033,1),"INCUMPLIDA","PROCESO"), "VERIFICAR FECHA")),"SIN VALOR AVANCE")</f>
        <v>CUMPLIDA</v>
      </c>
    </row>
    <row r="1034" spans="1:19" ht="90.75">
      <c r="A1034" s="282" t="s">
        <v>640</v>
      </c>
      <c r="B1034" s="271" t="s">
        <v>31</v>
      </c>
      <c r="C1034" s="487"/>
      <c r="D1034" s="505"/>
      <c r="E1034" s="482"/>
      <c r="F1034" s="488"/>
      <c r="G1034" s="482"/>
      <c r="H1034" s="482" t="s">
        <v>1245</v>
      </c>
      <c r="I1034" s="318" t="s">
        <v>1250</v>
      </c>
      <c r="J1034" s="319" t="s">
        <v>1250</v>
      </c>
      <c r="K1034" s="320" t="s">
        <v>1251</v>
      </c>
      <c r="L1034" s="280">
        <v>1</v>
      </c>
      <c r="M1034" s="261">
        <v>45691</v>
      </c>
      <c r="N1034" s="261">
        <v>45869</v>
      </c>
      <c r="O1034" s="275">
        <f t="shared" si="37"/>
        <v>25.428571428571427</v>
      </c>
      <c r="P1034" s="332">
        <v>1</v>
      </c>
      <c r="Q1034" s="287" t="s">
        <v>1252</v>
      </c>
      <c r="R1034" s="94">
        <f t="shared" si="36"/>
        <v>1</v>
      </c>
      <c r="S1034" s="277" t="str">
        <f t="array" aca="1" ref="S1034" ca="1">IF(ISNUMBER(R1034),IF(R1034=100%,"CUMPLIDA",IF(AND(ISNUMBER(N1034),ISNUMBER(INDIRECT("FECHA_"&amp;$B1034,1))), IF(N1034&lt;=INDIRECT("FECHA_"&amp;$B1034,1),"INCUMPLIDA","PROCESO"), "VERIFICAR FECHA")),"SIN VALOR AVANCE")</f>
        <v>CUMPLIDA</v>
      </c>
    </row>
    <row r="1035" spans="1:19" ht="180.75">
      <c r="A1035" s="282" t="s">
        <v>640</v>
      </c>
      <c r="B1035" s="271" t="s">
        <v>31</v>
      </c>
      <c r="C1035" s="487"/>
      <c r="D1035" s="505"/>
      <c r="E1035" s="482"/>
      <c r="F1035" s="488"/>
      <c r="G1035" s="482"/>
      <c r="H1035" s="482" t="s">
        <v>1245</v>
      </c>
      <c r="I1035" s="507" t="s">
        <v>1253</v>
      </c>
      <c r="J1035" s="179" t="s">
        <v>1254</v>
      </c>
      <c r="K1035" s="259" t="s">
        <v>1255</v>
      </c>
      <c r="L1035" s="280">
        <v>1</v>
      </c>
      <c r="M1035" s="180">
        <v>45691</v>
      </c>
      <c r="N1035" s="180">
        <v>46055</v>
      </c>
      <c r="O1035" s="275">
        <f t="shared" si="37"/>
        <v>52</v>
      </c>
      <c r="P1035" s="332">
        <v>1</v>
      </c>
      <c r="Q1035" s="259" t="s">
        <v>1256</v>
      </c>
      <c r="R1035" s="94">
        <f t="shared" si="36"/>
        <v>1</v>
      </c>
      <c r="S1035" s="277" t="str">
        <f t="array" aca="1" ref="S1035" ca="1">IF(ISNUMBER(R1035),IF(R1035=100%,"CUMPLIDA",IF(AND(ISNUMBER(N1035),ISNUMBER(INDIRECT("FECHA_"&amp;$B1035,1))), IF(N1035&lt;=INDIRECT("FECHA_"&amp;$B1035,1),"INCUMPLIDA","PROCESO"), "VERIFICAR FECHA")),"SIN VALOR AVANCE")</f>
        <v>CUMPLIDA</v>
      </c>
    </row>
    <row r="1036" spans="1:19" ht="180.75">
      <c r="A1036" s="282" t="s">
        <v>640</v>
      </c>
      <c r="B1036" s="271" t="s">
        <v>31</v>
      </c>
      <c r="C1036" s="487"/>
      <c r="D1036" s="505"/>
      <c r="E1036" s="482"/>
      <c r="F1036" s="488"/>
      <c r="G1036" s="482"/>
      <c r="H1036" s="482" t="s">
        <v>1245</v>
      </c>
      <c r="I1036" s="507"/>
      <c r="J1036" s="179" t="s">
        <v>1257</v>
      </c>
      <c r="K1036" s="259" t="s">
        <v>1258</v>
      </c>
      <c r="L1036" s="280">
        <v>8</v>
      </c>
      <c r="M1036" s="180">
        <v>45689</v>
      </c>
      <c r="N1036" s="180">
        <v>46054</v>
      </c>
      <c r="O1036" s="275">
        <f t="shared" si="37"/>
        <v>52.142857142857146</v>
      </c>
      <c r="P1036" s="332">
        <v>8</v>
      </c>
      <c r="Q1036" s="259" t="s">
        <v>1256</v>
      </c>
      <c r="R1036" s="94">
        <f t="shared" si="36"/>
        <v>1</v>
      </c>
      <c r="S1036" s="277" t="str">
        <f t="array" aca="1" ref="S1036" ca="1">IF(ISNUMBER(R1036),IF(R1036=100%,"CUMPLIDA",IF(AND(ISNUMBER(N1036),ISNUMBER(INDIRECT("FECHA_"&amp;$B1036,1))), IF(N1036&lt;=INDIRECT("FECHA_"&amp;$B1036,1),"INCUMPLIDA","PROCESO"), "VERIFICAR FECHA")),"SIN VALOR AVANCE")</f>
        <v>CUMPLIDA</v>
      </c>
    </row>
    <row r="1037" spans="1:19" ht="180.75">
      <c r="A1037" s="282" t="s">
        <v>640</v>
      </c>
      <c r="B1037" s="271" t="s">
        <v>31</v>
      </c>
      <c r="C1037" s="487" t="s">
        <v>1229</v>
      </c>
      <c r="D1037" s="505" t="s">
        <v>1230</v>
      </c>
      <c r="E1037" s="482" t="s">
        <v>1259</v>
      </c>
      <c r="F1037" s="488"/>
      <c r="G1037" s="482"/>
      <c r="H1037" s="482" t="s">
        <v>1260</v>
      </c>
      <c r="I1037" s="318" t="s">
        <v>1246</v>
      </c>
      <c r="J1037" s="319" t="s">
        <v>1247</v>
      </c>
      <c r="K1037" s="319" t="s">
        <v>1248</v>
      </c>
      <c r="L1037" s="274">
        <v>2</v>
      </c>
      <c r="M1037" s="261">
        <v>45691</v>
      </c>
      <c r="N1037" s="261">
        <v>46055</v>
      </c>
      <c r="O1037" s="275">
        <f t="shared" si="37"/>
        <v>52</v>
      </c>
      <c r="P1037" s="332">
        <v>2</v>
      </c>
      <c r="Q1037" s="259" t="s">
        <v>1261</v>
      </c>
      <c r="R1037" s="94">
        <f t="shared" si="36"/>
        <v>1</v>
      </c>
      <c r="S1037" s="277" t="str">
        <f t="array" aca="1" ref="S1037" ca="1">IF(ISNUMBER(R1037),IF(R1037=100%,"CUMPLIDA",IF(AND(ISNUMBER(N1037),ISNUMBER(INDIRECT("FECHA_"&amp;$B1037,1))), IF(N1037&lt;=INDIRECT("FECHA_"&amp;$B1037,1),"INCUMPLIDA","PROCESO"), "VERIFICAR FECHA")),"SIN VALOR AVANCE")</f>
        <v>CUMPLIDA</v>
      </c>
    </row>
    <row r="1038" spans="1:19" ht="105.75">
      <c r="A1038" s="282" t="s">
        <v>640</v>
      </c>
      <c r="B1038" s="271" t="s">
        <v>31</v>
      </c>
      <c r="C1038" s="487"/>
      <c r="D1038" s="505"/>
      <c r="E1038" s="482"/>
      <c r="F1038" s="488"/>
      <c r="G1038" s="482"/>
      <c r="H1038" s="482" t="s">
        <v>1260</v>
      </c>
      <c r="I1038" s="318" t="s">
        <v>1250</v>
      </c>
      <c r="J1038" s="319" t="s">
        <v>1250</v>
      </c>
      <c r="K1038" s="319" t="s">
        <v>1251</v>
      </c>
      <c r="L1038" s="280">
        <v>1</v>
      </c>
      <c r="M1038" s="261">
        <v>45691</v>
      </c>
      <c r="N1038" s="261">
        <v>46081</v>
      </c>
      <c r="O1038" s="275">
        <f t="shared" si="37"/>
        <v>55.714285714285715</v>
      </c>
      <c r="P1038" s="332">
        <v>1</v>
      </c>
      <c r="Q1038" s="259" t="s">
        <v>1262</v>
      </c>
      <c r="R1038" s="94">
        <f t="shared" si="36"/>
        <v>1</v>
      </c>
      <c r="S1038" s="277" t="str">
        <f t="array" aca="1" ref="S1038" ca="1">IF(ISNUMBER(R1038),IF(R1038=100%,"CUMPLIDA",IF(AND(ISNUMBER(N1038),ISNUMBER(INDIRECT("FECHA_"&amp;$B1038,1))), IF(N1038&lt;=INDIRECT("FECHA_"&amp;$B1038,1),"INCUMPLIDA","PROCESO"), "VERIFICAR FECHA")),"SIN VALOR AVANCE")</f>
        <v>CUMPLIDA</v>
      </c>
    </row>
    <row r="1039" spans="1:19" ht="180">
      <c r="A1039" s="282" t="s">
        <v>640</v>
      </c>
      <c r="B1039" s="271" t="s">
        <v>31</v>
      </c>
      <c r="C1039" s="487"/>
      <c r="D1039" s="505"/>
      <c r="E1039" s="482"/>
      <c r="F1039" s="488"/>
      <c r="G1039" s="482"/>
      <c r="H1039" s="482" t="s">
        <v>1260</v>
      </c>
      <c r="I1039" s="260" t="s">
        <v>1263</v>
      </c>
      <c r="J1039" s="179" t="s">
        <v>1257</v>
      </c>
      <c r="K1039" s="259" t="s">
        <v>1258</v>
      </c>
      <c r="L1039" s="280">
        <v>8</v>
      </c>
      <c r="M1039" s="180">
        <v>45691</v>
      </c>
      <c r="N1039" s="180">
        <v>46055</v>
      </c>
      <c r="O1039" s="275">
        <f t="shared" si="37"/>
        <v>52</v>
      </c>
      <c r="P1039" s="332">
        <v>8</v>
      </c>
      <c r="Q1039" s="259" t="s">
        <v>1264</v>
      </c>
      <c r="R1039" s="94">
        <f t="shared" si="36"/>
        <v>1</v>
      </c>
      <c r="S1039" s="277" t="str">
        <f t="array" aca="1" ref="S1039" ca="1">IF(ISNUMBER(R1039),IF(R1039=100%,"CUMPLIDA",IF(AND(ISNUMBER(N1039),ISNUMBER(INDIRECT("FECHA_"&amp;$B1039,1))), IF(N1039&lt;=INDIRECT("FECHA_"&amp;$B1039,1),"INCUMPLIDA","PROCESO"), "VERIFICAR FECHA")),"SIN VALOR AVANCE")</f>
        <v>CUMPLIDA</v>
      </c>
    </row>
    <row r="1040" spans="1:19" ht="75">
      <c r="A1040" s="282" t="s">
        <v>640</v>
      </c>
      <c r="B1040" s="271" t="s">
        <v>31</v>
      </c>
      <c r="C1040" s="487"/>
      <c r="D1040" s="505"/>
      <c r="E1040" s="482"/>
      <c r="F1040" s="488"/>
      <c r="G1040" s="482"/>
      <c r="H1040" s="482" t="s">
        <v>1260</v>
      </c>
      <c r="I1040" s="260" t="s">
        <v>1241</v>
      </c>
      <c r="J1040" s="259" t="s">
        <v>1265</v>
      </c>
      <c r="K1040" s="259" t="s">
        <v>1242</v>
      </c>
      <c r="L1040" s="317">
        <v>1</v>
      </c>
      <c r="M1040" s="261">
        <v>45691</v>
      </c>
      <c r="N1040" s="261">
        <v>46234</v>
      </c>
      <c r="O1040" s="275">
        <f t="shared" si="37"/>
        <v>77.571428571428569</v>
      </c>
      <c r="P1040" s="333">
        <v>1</v>
      </c>
      <c r="Q1040" s="259" t="s">
        <v>1266</v>
      </c>
      <c r="R1040" s="94">
        <f t="shared" si="36"/>
        <v>1</v>
      </c>
      <c r="S1040" s="277" t="str">
        <f t="array" aca="1" ref="S1040" ca="1">IF(ISNUMBER(R1040),IF(R1040=100%,"CUMPLIDA",IF(AND(ISNUMBER(N1040),ISNUMBER(INDIRECT("FECHA_"&amp;$B1040,1))), IF(N1040&lt;=INDIRECT("FECHA_"&amp;$B1040,1),"INCUMPLIDA","PROCESO"), "VERIFICAR FECHA")),"SIN VALOR AVANCE")</f>
        <v>CUMPLIDA</v>
      </c>
    </row>
    <row r="1041" spans="1:19" ht="105.75">
      <c r="A1041" s="282" t="s">
        <v>640</v>
      </c>
      <c r="B1041" s="271" t="s">
        <v>31</v>
      </c>
      <c r="C1041" s="487" t="s">
        <v>1229</v>
      </c>
      <c r="D1041" s="505" t="s">
        <v>1230</v>
      </c>
      <c r="E1041" s="482" t="s">
        <v>1267</v>
      </c>
      <c r="F1041" s="488"/>
      <c r="G1041" s="482"/>
      <c r="H1041" s="506" t="s">
        <v>1268</v>
      </c>
      <c r="I1041" s="318" t="s">
        <v>1269</v>
      </c>
      <c r="J1041" s="319" t="s">
        <v>1269</v>
      </c>
      <c r="K1041" s="285" t="s">
        <v>1248</v>
      </c>
      <c r="L1041" s="296">
        <v>1</v>
      </c>
      <c r="M1041" s="261">
        <v>46204</v>
      </c>
      <c r="N1041" s="315">
        <v>46446</v>
      </c>
      <c r="O1041" s="275">
        <f t="shared" si="37"/>
        <v>34.571428571428569</v>
      </c>
      <c r="P1041" s="296">
        <v>0</v>
      </c>
      <c r="Q1041" s="259" t="s">
        <v>1270</v>
      </c>
      <c r="R1041" s="94">
        <f t="shared" si="36"/>
        <v>0</v>
      </c>
      <c r="S1041" s="277" t="str">
        <f t="array" aca="1" ref="S1041" ca="1">IF(ISNUMBER(R1041),IF(R1041=100%,"CUMPLIDA",IF(AND(ISNUMBER(N1041),ISNUMBER(INDIRECT("FECHA_"&amp;$B1041,1))), IF(N1041&lt;=INDIRECT("FECHA_"&amp;$B1041,1),"INCUMPLIDA","PROCESO"), "VERIFICAR FECHA")),"SIN VALOR AVANCE")</f>
        <v>PROCESO</v>
      </c>
    </row>
    <row r="1042" spans="1:19" ht="45">
      <c r="A1042" s="282" t="s">
        <v>640</v>
      </c>
      <c r="B1042" s="271" t="s">
        <v>31</v>
      </c>
      <c r="C1042" s="487"/>
      <c r="D1042" s="505"/>
      <c r="E1042" s="482"/>
      <c r="F1042" s="488"/>
      <c r="G1042" s="482"/>
      <c r="H1042" s="506"/>
      <c r="I1042" s="318" t="s">
        <v>1250</v>
      </c>
      <c r="J1042" s="319" t="s">
        <v>1250</v>
      </c>
      <c r="K1042" s="320" t="s">
        <v>1251</v>
      </c>
      <c r="L1042" s="280">
        <v>1</v>
      </c>
      <c r="M1042" s="261">
        <v>45691</v>
      </c>
      <c r="N1042" s="261">
        <v>46081</v>
      </c>
      <c r="O1042" s="275">
        <f t="shared" si="37"/>
        <v>55.714285714285715</v>
      </c>
      <c r="P1042" s="332">
        <v>1</v>
      </c>
      <c r="Q1042" s="259" t="s">
        <v>1271</v>
      </c>
      <c r="R1042" s="94">
        <f t="shared" si="36"/>
        <v>1</v>
      </c>
      <c r="S1042" s="277" t="str">
        <f t="array" aca="1" ref="S1042" ca="1">IF(ISNUMBER(R1042),IF(R1042=100%,"CUMPLIDA",IF(AND(ISNUMBER(N1042),ISNUMBER(INDIRECT("FECHA_"&amp;$B1042,1))), IF(N1042&lt;=INDIRECT("FECHA_"&amp;$B1042,1),"INCUMPLIDA","PROCESO"), "VERIFICAR FECHA")),"SIN VALOR AVANCE")</f>
        <v>CUMPLIDA</v>
      </c>
    </row>
    <row r="1043" spans="1:19" ht="180.75">
      <c r="A1043" s="282" t="s">
        <v>640</v>
      </c>
      <c r="B1043" s="271" t="s">
        <v>31</v>
      </c>
      <c r="C1043" s="487" t="s">
        <v>1229</v>
      </c>
      <c r="D1043" s="505" t="s">
        <v>1272</v>
      </c>
      <c r="E1043" s="482" t="s">
        <v>1273</v>
      </c>
      <c r="F1043" s="488"/>
      <c r="G1043" s="482"/>
      <c r="H1043" s="482" t="s">
        <v>1274</v>
      </c>
      <c r="I1043" s="318" t="s">
        <v>1246</v>
      </c>
      <c r="J1043" s="319" t="s">
        <v>1247</v>
      </c>
      <c r="K1043" s="285" t="s">
        <v>1248</v>
      </c>
      <c r="L1043" s="274">
        <v>2</v>
      </c>
      <c r="M1043" s="261">
        <v>45691</v>
      </c>
      <c r="N1043" s="261">
        <v>46055</v>
      </c>
      <c r="O1043" s="275">
        <f t="shared" si="37"/>
        <v>52</v>
      </c>
      <c r="P1043" s="332">
        <v>2</v>
      </c>
      <c r="Q1043" s="259" t="s">
        <v>1261</v>
      </c>
      <c r="R1043" s="94">
        <f t="shared" si="36"/>
        <v>1</v>
      </c>
      <c r="S1043" s="277" t="str">
        <f t="array" aca="1" ref="S1043" ca="1">IF(ISNUMBER(R1043),IF(R1043=100%,"CUMPLIDA",IF(AND(ISNUMBER(N1043),ISNUMBER(INDIRECT("FECHA_"&amp;$B1043,1))), IF(N1043&lt;=INDIRECT("FECHA_"&amp;$B1043,1),"INCUMPLIDA","PROCESO"), "VERIFICAR FECHA")),"SIN VALOR AVANCE")</f>
        <v>CUMPLIDA</v>
      </c>
    </row>
    <row r="1044" spans="1:19" ht="105.75">
      <c r="A1044" s="282" t="s">
        <v>640</v>
      </c>
      <c r="B1044" s="271" t="s">
        <v>31</v>
      </c>
      <c r="C1044" s="487"/>
      <c r="D1044" s="505"/>
      <c r="E1044" s="482"/>
      <c r="F1044" s="488"/>
      <c r="G1044" s="482"/>
      <c r="H1044" s="482" t="s">
        <v>1274</v>
      </c>
      <c r="I1044" s="318" t="s">
        <v>1250</v>
      </c>
      <c r="J1044" s="319" t="s">
        <v>1250</v>
      </c>
      <c r="K1044" s="320" t="s">
        <v>1251</v>
      </c>
      <c r="L1044" s="280">
        <v>1</v>
      </c>
      <c r="M1044" s="261">
        <v>45691</v>
      </c>
      <c r="N1044" s="261">
        <v>46081</v>
      </c>
      <c r="O1044" s="275">
        <f t="shared" si="37"/>
        <v>55.714285714285715</v>
      </c>
      <c r="P1044" s="332">
        <v>1</v>
      </c>
      <c r="Q1044" s="259" t="s">
        <v>1262</v>
      </c>
      <c r="R1044" s="94">
        <f t="shared" si="36"/>
        <v>1</v>
      </c>
      <c r="S1044" s="277" t="str">
        <f t="array" aca="1" ref="S1044" ca="1">IF(ISNUMBER(R1044),IF(R1044=100%,"CUMPLIDA",IF(AND(ISNUMBER(N1044),ISNUMBER(INDIRECT("FECHA_"&amp;$B1044,1))), IF(N1044&lt;=INDIRECT("FECHA_"&amp;$B1044,1),"INCUMPLIDA","PROCESO"), "VERIFICAR FECHA")),"SIN VALOR AVANCE")</f>
        <v>CUMPLIDA</v>
      </c>
    </row>
    <row r="1045" spans="1:19" ht="165.75">
      <c r="A1045" s="282" t="s">
        <v>640</v>
      </c>
      <c r="B1045" s="271" t="s">
        <v>31</v>
      </c>
      <c r="C1045" s="487"/>
      <c r="D1045" s="505"/>
      <c r="E1045" s="482"/>
      <c r="F1045" s="488"/>
      <c r="G1045" s="482"/>
      <c r="H1045" s="482" t="s">
        <v>1274</v>
      </c>
      <c r="I1045" s="260" t="s">
        <v>1263</v>
      </c>
      <c r="J1045" s="179" t="s">
        <v>1257</v>
      </c>
      <c r="K1045" s="259" t="s">
        <v>1275</v>
      </c>
      <c r="L1045" s="280">
        <v>8</v>
      </c>
      <c r="M1045" s="180">
        <v>45691</v>
      </c>
      <c r="N1045" s="180">
        <v>46055</v>
      </c>
      <c r="O1045" s="275">
        <f t="shared" si="37"/>
        <v>52</v>
      </c>
      <c r="P1045" s="332">
        <v>8</v>
      </c>
      <c r="Q1045" s="259" t="s">
        <v>1276</v>
      </c>
      <c r="R1045" s="94">
        <f t="shared" si="36"/>
        <v>1</v>
      </c>
      <c r="S1045" s="277" t="str">
        <f t="array" aca="1" ref="S1045" ca="1">IF(ISNUMBER(R1045),IF(R1045=100%,"CUMPLIDA",IF(AND(ISNUMBER(N1045),ISNUMBER(INDIRECT("FECHA_"&amp;$B1045,1))), IF(N1045&lt;=INDIRECT("FECHA_"&amp;$B1045,1),"INCUMPLIDA","PROCESO"), "VERIFICAR FECHA")),"SIN VALOR AVANCE")</f>
        <v>CUMPLIDA</v>
      </c>
    </row>
    <row r="1046" spans="1:19" ht="75">
      <c r="A1046" s="282" t="s">
        <v>640</v>
      </c>
      <c r="B1046" s="271" t="s">
        <v>31</v>
      </c>
      <c r="C1046" s="487"/>
      <c r="D1046" s="505"/>
      <c r="E1046" s="482"/>
      <c r="F1046" s="488"/>
      <c r="G1046" s="482"/>
      <c r="H1046" s="482" t="s">
        <v>1274</v>
      </c>
      <c r="I1046" s="260" t="s">
        <v>1241</v>
      </c>
      <c r="J1046" s="259" t="s">
        <v>1265</v>
      </c>
      <c r="K1046" s="259" t="s">
        <v>1242</v>
      </c>
      <c r="L1046" s="317">
        <v>1</v>
      </c>
      <c r="M1046" s="261">
        <v>45691</v>
      </c>
      <c r="N1046" s="261">
        <v>46234</v>
      </c>
      <c r="O1046" s="275">
        <f t="shared" si="37"/>
        <v>77.571428571428569</v>
      </c>
      <c r="P1046" s="333">
        <v>1</v>
      </c>
      <c r="Q1046" s="259" t="s">
        <v>1266</v>
      </c>
      <c r="R1046" s="94">
        <f t="shared" si="36"/>
        <v>1</v>
      </c>
      <c r="S1046" s="277" t="str">
        <f t="array" aca="1" ref="S1046" ca="1">IF(ISNUMBER(R1046),IF(R1046=100%,"CUMPLIDA",IF(AND(ISNUMBER(N1046),ISNUMBER(INDIRECT("FECHA_"&amp;$B1046,1))), IF(N1046&lt;=INDIRECT("FECHA_"&amp;$B1046,1),"INCUMPLIDA","PROCESO"), "VERIFICAR FECHA")),"SIN VALOR AVANCE")</f>
        <v>CUMPLIDA</v>
      </c>
    </row>
    <row r="1047" spans="1:19" ht="165.75">
      <c r="A1047" s="282" t="s">
        <v>640</v>
      </c>
      <c r="B1047" s="271" t="s">
        <v>31</v>
      </c>
      <c r="C1047" s="487" t="s">
        <v>1229</v>
      </c>
      <c r="D1047" s="504" t="s">
        <v>1277</v>
      </c>
      <c r="E1047" s="482" t="s">
        <v>1278</v>
      </c>
      <c r="F1047" s="488"/>
      <c r="G1047" s="482"/>
      <c r="H1047" s="482" t="s">
        <v>1279</v>
      </c>
      <c r="I1047" s="318" t="s">
        <v>1280</v>
      </c>
      <c r="J1047" s="319" t="s">
        <v>1281</v>
      </c>
      <c r="K1047" s="259" t="s">
        <v>1282</v>
      </c>
      <c r="L1047" s="274">
        <v>1</v>
      </c>
      <c r="M1047" s="261">
        <v>45691</v>
      </c>
      <c r="N1047" s="261">
        <v>46055</v>
      </c>
      <c r="O1047" s="275">
        <f t="shared" si="37"/>
        <v>52</v>
      </c>
      <c r="P1047" s="332">
        <v>1</v>
      </c>
      <c r="Q1047" s="259" t="s">
        <v>1276</v>
      </c>
      <c r="R1047" s="94">
        <f t="shared" si="36"/>
        <v>1</v>
      </c>
      <c r="S1047" s="277" t="str">
        <f t="array" aca="1" ref="S1047" ca="1">IF(ISNUMBER(R1047),IF(R1047=100%,"CUMPLIDA",IF(AND(ISNUMBER(N1047),ISNUMBER(INDIRECT("FECHA_"&amp;$B1047,1))), IF(N1047&lt;=INDIRECT("FECHA_"&amp;$B1047,1),"INCUMPLIDA","PROCESO"), "VERIFICAR FECHA")),"SIN VALOR AVANCE")</f>
        <v>CUMPLIDA</v>
      </c>
    </row>
    <row r="1048" spans="1:19" ht="165.75">
      <c r="A1048" s="282" t="s">
        <v>640</v>
      </c>
      <c r="B1048" s="271" t="s">
        <v>31</v>
      </c>
      <c r="C1048" s="487"/>
      <c r="D1048" s="504"/>
      <c r="E1048" s="482"/>
      <c r="F1048" s="488"/>
      <c r="G1048" s="482"/>
      <c r="H1048" s="482" t="s">
        <v>1279</v>
      </c>
      <c r="I1048" s="260" t="s">
        <v>1263</v>
      </c>
      <c r="J1048" s="179" t="s">
        <v>1257</v>
      </c>
      <c r="K1048" s="276" t="s">
        <v>1258</v>
      </c>
      <c r="L1048" s="280">
        <v>8</v>
      </c>
      <c r="M1048" s="180">
        <v>45691</v>
      </c>
      <c r="N1048" s="180">
        <v>46055</v>
      </c>
      <c r="O1048" s="275">
        <f t="shared" si="37"/>
        <v>52</v>
      </c>
      <c r="P1048" s="332">
        <v>8</v>
      </c>
      <c r="Q1048" s="259" t="s">
        <v>1276</v>
      </c>
      <c r="R1048" s="94">
        <f t="shared" si="36"/>
        <v>1</v>
      </c>
      <c r="S1048" s="277" t="str">
        <f t="array" aca="1" ref="S1048" ca="1">IF(ISNUMBER(R1048),IF(R1048=100%,"CUMPLIDA",IF(AND(ISNUMBER(N1048),ISNUMBER(INDIRECT("FECHA_"&amp;$B1048,1))), IF(N1048&lt;=INDIRECT("FECHA_"&amp;$B1048,1),"INCUMPLIDA","PROCESO"), "VERIFICAR FECHA")),"SIN VALOR AVANCE")</f>
        <v>CUMPLIDA</v>
      </c>
    </row>
    <row r="1049" spans="1:19" ht="75">
      <c r="A1049" s="282" t="s">
        <v>640</v>
      </c>
      <c r="B1049" s="271" t="s">
        <v>31</v>
      </c>
      <c r="C1049" s="487"/>
      <c r="D1049" s="504"/>
      <c r="E1049" s="482"/>
      <c r="F1049" s="488"/>
      <c r="G1049" s="482"/>
      <c r="H1049" s="482" t="s">
        <v>1279</v>
      </c>
      <c r="I1049" s="260" t="s">
        <v>1241</v>
      </c>
      <c r="J1049" s="259" t="s">
        <v>1265</v>
      </c>
      <c r="K1049" s="259" t="s">
        <v>1242</v>
      </c>
      <c r="L1049" s="317">
        <v>1</v>
      </c>
      <c r="M1049" s="261">
        <v>45691</v>
      </c>
      <c r="N1049" s="261">
        <v>46234</v>
      </c>
      <c r="O1049" s="275">
        <f t="shared" si="37"/>
        <v>77.571428571428569</v>
      </c>
      <c r="P1049" s="333">
        <v>1</v>
      </c>
      <c r="Q1049" s="259" t="s">
        <v>1266</v>
      </c>
      <c r="R1049" s="94">
        <f t="shared" si="36"/>
        <v>1</v>
      </c>
      <c r="S1049" s="277" t="str">
        <f t="array" aca="1" ref="S1049" ca="1">IF(ISNUMBER(R1049),IF(R1049=100%,"CUMPLIDA",IF(AND(ISNUMBER(N1049),ISNUMBER(INDIRECT("FECHA_"&amp;$B1049,1))), IF(N1049&lt;=INDIRECT("FECHA_"&amp;$B1049,1),"INCUMPLIDA","PROCESO"), "VERIFICAR FECHA")),"SIN VALOR AVANCE")</f>
        <v>CUMPLIDA</v>
      </c>
    </row>
    <row r="1050" spans="1:19" ht="409.5">
      <c r="A1050" s="282" t="s">
        <v>640</v>
      </c>
      <c r="B1050" s="271" t="s">
        <v>31</v>
      </c>
      <c r="C1050" s="282" t="s">
        <v>1229</v>
      </c>
      <c r="D1050" s="181" t="s">
        <v>1283</v>
      </c>
      <c r="E1050" s="260" t="s">
        <v>1284</v>
      </c>
      <c r="F1050" s="279"/>
      <c r="G1050" s="260"/>
      <c r="H1050" s="260" t="s">
        <v>1285</v>
      </c>
      <c r="I1050" s="260" t="s">
        <v>1286</v>
      </c>
      <c r="J1050" s="313" t="s">
        <v>1287</v>
      </c>
      <c r="K1050" s="259" t="s">
        <v>1288</v>
      </c>
      <c r="L1050" s="274">
        <v>1</v>
      </c>
      <c r="M1050" s="261">
        <v>45691</v>
      </c>
      <c r="N1050" s="261">
        <v>46081</v>
      </c>
      <c r="O1050" s="275">
        <f t="shared" si="37"/>
        <v>55.714285714285715</v>
      </c>
      <c r="P1050" s="332">
        <v>1</v>
      </c>
      <c r="Q1050" s="259" t="s">
        <v>1289</v>
      </c>
      <c r="R1050" s="94">
        <f t="shared" si="36"/>
        <v>1</v>
      </c>
      <c r="S1050" s="277" t="str">
        <f t="array" aca="1" ref="S1050" ca="1">IF(ISNUMBER(R1050),IF(R1050=100%,"CUMPLIDA",IF(AND(ISNUMBER(N1050),ISNUMBER(INDIRECT("FECHA_"&amp;$B1050,1))), IF(N1050&lt;=INDIRECT("FECHA_"&amp;$B1050,1),"INCUMPLIDA","PROCESO"), "VERIFICAR FECHA")),"SIN VALOR AVANCE")</f>
        <v>CUMPLIDA</v>
      </c>
    </row>
    <row r="1051" spans="1:19" ht="45.75">
      <c r="A1051" s="282" t="s">
        <v>640</v>
      </c>
      <c r="B1051" s="271" t="s">
        <v>31</v>
      </c>
      <c r="C1051" s="487" t="s">
        <v>401</v>
      </c>
      <c r="D1051" s="505" t="s">
        <v>1290</v>
      </c>
      <c r="E1051" s="482" t="s">
        <v>1291</v>
      </c>
      <c r="F1051" s="488"/>
      <c r="G1051" s="482"/>
      <c r="H1051" s="506" t="s">
        <v>1292</v>
      </c>
      <c r="I1051" s="507" t="s">
        <v>1293</v>
      </c>
      <c r="J1051" s="179" t="s">
        <v>1294</v>
      </c>
      <c r="K1051" s="259" t="s">
        <v>1295</v>
      </c>
      <c r="L1051" s="280">
        <v>1</v>
      </c>
      <c r="M1051" s="180">
        <v>45839</v>
      </c>
      <c r="N1051" s="180">
        <v>45930</v>
      </c>
      <c r="O1051" s="275">
        <f t="shared" si="37"/>
        <v>13</v>
      </c>
      <c r="P1051" s="332">
        <v>1</v>
      </c>
      <c r="Q1051" s="259" t="s">
        <v>1296</v>
      </c>
      <c r="R1051" s="94">
        <f t="shared" si="36"/>
        <v>1</v>
      </c>
      <c r="S1051" s="277" t="str">
        <f t="array" aca="1" ref="S1051" ca="1">IF(ISNUMBER(R1051),IF(R1051=100%,"CUMPLIDA",IF(AND(ISNUMBER(N1051),ISNUMBER(INDIRECT("FECHA_"&amp;$B1051,1))), IF(N1051&lt;=INDIRECT("FECHA_"&amp;$B1051,1),"INCUMPLIDA","PROCESO"), "VERIFICAR FECHA")),"SIN VALOR AVANCE")</f>
        <v>CUMPLIDA</v>
      </c>
    </row>
    <row r="1052" spans="1:19" ht="60">
      <c r="A1052" s="282" t="s">
        <v>640</v>
      </c>
      <c r="B1052" s="271" t="s">
        <v>31</v>
      </c>
      <c r="C1052" s="487"/>
      <c r="D1052" s="505"/>
      <c r="E1052" s="482"/>
      <c r="F1052" s="488"/>
      <c r="G1052" s="482"/>
      <c r="H1052" s="506"/>
      <c r="I1052" s="507"/>
      <c r="J1052" s="179" t="s">
        <v>1297</v>
      </c>
      <c r="K1052" s="259" t="s">
        <v>1298</v>
      </c>
      <c r="L1052" s="280">
        <v>7</v>
      </c>
      <c r="M1052" s="180">
        <v>45839</v>
      </c>
      <c r="N1052" s="180">
        <v>46111</v>
      </c>
      <c r="O1052" s="275">
        <f t="shared" si="37"/>
        <v>38.857142857142854</v>
      </c>
      <c r="P1052" s="332">
        <v>7</v>
      </c>
      <c r="Q1052" s="259" t="s">
        <v>1296</v>
      </c>
      <c r="R1052" s="94">
        <f t="shared" si="36"/>
        <v>1</v>
      </c>
      <c r="S1052" s="277" t="str">
        <f t="array" aca="1" ref="S1052" ca="1">IF(ISNUMBER(R1052),IF(R1052=100%,"CUMPLIDA",IF(AND(ISNUMBER(N1052),ISNUMBER(INDIRECT("FECHA_"&amp;$B1052,1))), IF(N1052&lt;=INDIRECT("FECHA_"&amp;$B1052,1),"INCUMPLIDA","PROCESO"), "VERIFICAR FECHA")),"SIN VALOR AVANCE")</f>
        <v>CUMPLIDA</v>
      </c>
    </row>
    <row r="1053" spans="1:19" ht="75">
      <c r="A1053" s="282" t="s">
        <v>640</v>
      </c>
      <c r="B1053" s="271" t="s">
        <v>31</v>
      </c>
      <c r="C1053" s="487"/>
      <c r="D1053" s="505"/>
      <c r="E1053" s="482"/>
      <c r="F1053" s="488"/>
      <c r="G1053" s="482"/>
      <c r="H1053" s="506"/>
      <c r="I1053" s="182" t="s">
        <v>1299</v>
      </c>
      <c r="J1053" s="179" t="s">
        <v>1300</v>
      </c>
      <c r="K1053" s="259" t="s">
        <v>1301</v>
      </c>
      <c r="L1053" s="280">
        <v>9</v>
      </c>
      <c r="M1053" s="180">
        <v>45847</v>
      </c>
      <c r="N1053" s="180">
        <v>46295</v>
      </c>
      <c r="O1053" s="275">
        <f t="shared" si="37"/>
        <v>64</v>
      </c>
      <c r="P1053" s="332">
        <v>4</v>
      </c>
      <c r="Q1053" s="259" t="s">
        <v>1296</v>
      </c>
      <c r="R1053" s="94">
        <f t="shared" si="36"/>
        <v>0.44444444444444442</v>
      </c>
      <c r="S1053" s="277" t="str">
        <f t="array" aca="1" ref="S1053" ca="1">IF(ISNUMBER(R1053),IF(R1053=100%,"CUMPLIDA",IF(AND(ISNUMBER(N1053),ISNUMBER(INDIRECT("FECHA_"&amp;$B1053,1))), IF(N1053&lt;=INDIRECT("FECHA_"&amp;$B1053,1),"INCUMPLIDA","PROCESO"), "VERIFICAR FECHA")),"SIN VALOR AVANCE")</f>
        <v>PROCESO</v>
      </c>
    </row>
    <row r="1054" spans="1:19" ht="75.75">
      <c r="A1054" s="282" t="s">
        <v>640</v>
      </c>
      <c r="B1054" s="271" t="s">
        <v>31</v>
      </c>
      <c r="C1054" s="487"/>
      <c r="D1054" s="505"/>
      <c r="E1054" s="482"/>
      <c r="F1054" s="488"/>
      <c r="G1054" s="482"/>
      <c r="H1054" s="506"/>
      <c r="I1054" s="507" t="s">
        <v>1302</v>
      </c>
      <c r="J1054" s="179" t="s">
        <v>1303</v>
      </c>
      <c r="K1054" s="259" t="s">
        <v>553</v>
      </c>
      <c r="L1054" s="280">
        <v>1</v>
      </c>
      <c r="M1054" s="180">
        <v>45870</v>
      </c>
      <c r="N1054" s="180">
        <v>46264</v>
      </c>
      <c r="O1054" s="275">
        <f t="shared" si="37"/>
        <v>56.285714285714285</v>
      </c>
      <c r="P1054" s="332">
        <v>0.3</v>
      </c>
      <c r="Q1054" s="259" t="s">
        <v>1304</v>
      </c>
      <c r="R1054" s="94">
        <f t="shared" si="36"/>
        <v>0.3</v>
      </c>
      <c r="S1054" s="277" t="str">
        <f t="array" aca="1" ref="S1054" ca="1">IF(ISNUMBER(R1054),IF(R1054=100%,"CUMPLIDA",IF(AND(ISNUMBER(N1054),ISNUMBER(INDIRECT("FECHA_"&amp;$B1054,1))), IF(N1054&lt;=INDIRECT("FECHA_"&amp;$B1054,1),"INCUMPLIDA","PROCESO"), "VERIFICAR FECHA")),"SIN VALOR AVANCE")</f>
        <v>PROCESO</v>
      </c>
    </row>
    <row r="1055" spans="1:19" ht="75.75">
      <c r="A1055" s="282" t="s">
        <v>640</v>
      </c>
      <c r="B1055" s="271" t="s">
        <v>31</v>
      </c>
      <c r="C1055" s="487"/>
      <c r="D1055" s="505"/>
      <c r="E1055" s="482"/>
      <c r="F1055" s="488"/>
      <c r="G1055" s="482"/>
      <c r="H1055" s="506"/>
      <c r="I1055" s="507"/>
      <c r="J1055" s="179" t="s">
        <v>1305</v>
      </c>
      <c r="K1055" s="259" t="s">
        <v>1306</v>
      </c>
      <c r="L1055" s="317">
        <v>1</v>
      </c>
      <c r="M1055" s="180">
        <v>46027</v>
      </c>
      <c r="N1055" s="180">
        <v>46446</v>
      </c>
      <c r="O1055" s="275">
        <f t="shared" si="37"/>
        <v>59.857142857142854</v>
      </c>
      <c r="P1055" s="296">
        <v>0</v>
      </c>
      <c r="Q1055" s="259" t="s">
        <v>1304</v>
      </c>
      <c r="R1055" s="94">
        <f t="shared" si="36"/>
        <v>0</v>
      </c>
      <c r="S1055" s="277" t="str">
        <f t="array" aca="1" ref="S1055" ca="1">IF(ISNUMBER(R1055),IF(R1055=100%,"CUMPLIDA",IF(AND(ISNUMBER(N1055),ISNUMBER(INDIRECT("FECHA_"&amp;$B1055,1))), IF(N1055&lt;=INDIRECT("FECHA_"&amp;$B1055,1),"INCUMPLIDA","PROCESO"), "VERIFICAR FECHA")),"SIN VALOR AVANCE")</f>
        <v>PROCESO</v>
      </c>
    </row>
    <row r="1056" spans="1:19" ht="150.75">
      <c r="A1056" s="282" t="s">
        <v>640</v>
      </c>
      <c r="B1056" s="271" t="s">
        <v>31</v>
      </c>
      <c r="C1056" s="487" t="s">
        <v>401</v>
      </c>
      <c r="D1056" s="505" t="s">
        <v>1307</v>
      </c>
      <c r="E1056" s="482" t="s">
        <v>1308</v>
      </c>
      <c r="F1056" s="488"/>
      <c r="G1056" s="482"/>
      <c r="H1056" s="482" t="s">
        <v>1309</v>
      </c>
      <c r="I1056" s="507" t="s">
        <v>1310</v>
      </c>
      <c r="J1056" s="259" t="s">
        <v>1311</v>
      </c>
      <c r="K1056" s="259" t="s">
        <v>1312</v>
      </c>
      <c r="L1056" s="280">
        <v>2</v>
      </c>
      <c r="M1056" s="180">
        <v>45839</v>
      </c>
      <c r="N1056" s="180">
        <v>45869</v>
      </c>
      <c r="O1056" s="275">
        <f t="shared" si="37"/>
        <v>4.2857142857142856</v>
      </c>
      <c r="P1056" s="332">
        <v>2</v>
      </c>
      <c r="Q1056" s="259" t="s">
        <v>1313</v>
      </c>
      <c r="R1056" s="94">
        <f t="shared" si="36"/>
        <v>1</v>
      </c>
      <c r="S1056" s="277" t="str">
        <f t="array" aca="1" ref="S1056" ca="1">IF(ISNUMBER(R1056),IF(R1056=100%,"CUMPLIDA",IF(AND(ISNUMBER(N1056),ISNUMBER(INDIRECT("FECHA_"&amp;$B1056,1))), IF(N1056&lt;=INDIRECT("FECHA_"&amp;$B1056,1),"INCUMPLIDA","PROCESO"), "VERIFICAR FECHA")),"SIN VALOR AVANCE")</f>
        <v>CUMPLIDA</v>
      </c>
    </row>
    <row r="1057" spans="1:19" ht="150.75">
      <c r="A1057" s="282" t="s">
        <v>640</v>
      </c>
      <c r="B1057" s="271" t="s">
        <v>31</v>
      </c>
      <c r="C1057" s="487"/>
      <c r="D1057" s="505"/>
      <c r="E1057" s="482"/>
      <c r="F1057" s="488"/>
      <c r="G1057" s="482"/>
      <c r="H1057" s="482"/>
      <c r="I1057" s="507"/>
      <c r="J1057" s="259" t="s">
        <v>1314</v>
      </c>
      <c r="K1057" s="259" t="s">
        <v>1315</v>
      </c>
      <c r="L1057" s="280">
        <v>2</v>
      </c>
      <c r="M1057" s="180">
        <v>45869</v>
      </c>
      <c r="N1057" s="180">
        <v>46080</v>
      </c>
      <c r="O1057" s="275">
        <f t="shared" si="37"/>
        <v>30.142857142857142</v>
      </c>
      <c r="P1057" s="332">
        <v>2</v>
      </c>
      <c r="Q1057" s="259" t="s">
        <v>1313</v>
      </c>
      <c r="R1057" s="94">
        <f t="shared" si="36"/>
        <v>1</v>
      </c>
      <c r="S1057" s="277" t="str">
        <f t="array" aca="1" ref="S1057" ca="1">IF(ISNUMBER(R1057),IF(R1057=100%,"CUMPLIDA",IF(AND(ISNUMBER(N1057),ISNUMBER(INDIRECT("FECHA_"&amp;$B1057,1))), IF(N1057&lt;=INDIRECT("FECHA_"&amp;$B1057,1),"INCUMPLIDA","PROCESO"), "VERIFICAR FECHA")),"SIN VALOR AVANCE")</f>
        <v>CUMPLIDA</v>
      </c>
    </row>
    <row r="1058" spans="1:19" ht="150.75">
      <c r="A1058" s="282" t="s">
        <v>640</v>
      </c>
      <c r="B1058" s="271" t="s">
        <v>31</v>
      </c>
      <c r="C1058" s="487"/>
      <c r="D1058" s="505"/>
      <c r="E1058" s="482"/>
      <c r="F1058" s="488"/>
      <c r="G1058" s="482"/>
      <c r="H1058" s="482"/>
      <c r="I1058" s="507" t="s">
        <v>1316</v>
      </c>
      <c r="J1058" s="259" t="s">
        <v>1317</v>
      </c>
      <c r="K1058" s="259" t="s">
        <v>1318</v>
      </c>
      <c r="L1058" s="280">
        <v>2</v>
      </c>
      <c r="M1058" s="180">
        <v>45870</v>
      </c>
      <c r="N1058" s="180">
        <v>45989</v>
      </c>
      <c r="O1058" s="275">
        <f t="shared" si="37"/>
        <v>17</v>
      </c>
      <c r="P1058" s="332">
        <v>2</v>
      </c>
      <c r="Q1058" s="259" t="s">
        <v>1313</v>
      </c>
      <c r="R1058" s="94">
        <f t="shared" si="36"/>
        <v>1</v>
      </c>
      <c r="S1058" s="277" t="str">
        <f t="array" aca="1" ref="S1058" ca="1">IF(ISNUMBER(R1058),IF(R1058=100%,"CUMPLIDA",IF(AND(ISNUMBER(N1058),ISNUMBER(INDIRECT("FECHA_"&amp;$B1058,1))), IF(N1058&lt;=INDIRECT("FECHA_"&amp;$B1058,1),"INCUMPLIDA","PROCESO"), "VERIFICAR FECHA")),"SIN VALOR AVANCE")</f>
        <v>CUMPLIDA</v>
      </c>
    </row>
    <row r="1059" spans="1:19" ht="150.75">
      <c r="A1059" s="282" t="s">
        <v>640</v>
      </c>
      <c r="B1059" s="271" t="s">
        <v>31</v>
      </c>
      <c r="C1059" s="487"/>
      <c r="D1059" s="505"/>
      <c r="E1059" s="482"/>
      <c r="F1059" s="488"/>
      <c r="G1059" s="482"/>
      <c r="H1059" s="482"/>
      <c r="I1059" s="507"/>
      <c r="J1059" s="259" t="s">
        <v>1319</v>
      </c>
      <c r="K1059" s="259" t="s">
        <v>1315</v>
      </c>
      <c r="L1059" s="280">
        <v>2</v>
      </c>
      <c r="M1059" s="180">
        <v>45992</v>
      </c>
      <c r="N1059" s="180">
        <v>46418</v>
      </c>
      <c r="O1059" s="275">
        <f t="shared" si="37"/>
        <v>60.857142857142854</v>
      </c>
      <c r="P1059" s="332">
        <v>2</v>
      </c>
      <c r="Q1059" s="259" t="s">
        <v>1313</v>
      </c>
      <c r="R1059" s="94">
        <f t="shared" si="36"/>
        <v>1</v>
      </c>
      <c r="S1059" s="277" t="str">
        <f t="array" aca="1" ref="S1059" ca="1">IF(ISNUMBER(R1059),IF(R1059=100%,"CUMPLIDA",IF(AND(ISNUMBER(N1059),ISNUMBER(INDIRECT("FECHA_"&amp;$B1059,1))), IF(N1059&lt;=INDIRECT("FECHA_"&amp;$B1059,1),"INCUMPLIDA","PROCESO"), "VERIFICAR FECHA")),"SIN VALOR AVANCE")</f>
        <v>CUMPLIDA</v>
      </c>
    </row>
    <row r="1060" spans="1:19" ht="150.75">
      <c r="A1060" s="282" t="s">
        <v>640</v>
      </c>
      <c r="B1060" s="271" t="s">
        <v>31</v>
      </c>
      <c r="C1060" s="487"/>
      <c r="D1060" s="505"/>
      <c r="E1060" s="482"/>
      <c r="F1060" s="488"/>
      <c r="G1060" s="482"/>
      <c r="H1060" s="482"/>
      <c r="I1060" s="260" t="s">
        <v>1320</v>
      </c>
      <c r="J1060" s="259" t="s">
        <v>1321</v>
      </c>
      <c r="K1060" s="259" t="s">
        <v>1322</v>
      </c>
      <c r="L1060" s="280">
        <v>2</v>
      </c>
      <c r="M1060" s="180">
        <v>45901</v>
      </c>
      <c r="N1060" s="180">
        <v>46599</v>
      </c>
      <c r="O1060" s="275">
        <f t="shared" si="37"/>
        <v>99.714285714285708</v>
      </c>
      <c r="P1060" s="332">
        <v>0</v>
      </c>
      <c r="Q1060" s="259" t="s">
        <v>1323</v>
      </c>
      <c r="R1060" s="94">
        <f t="shared" si="36"/>
        <v>0</v>
      </c>
      <c r="S1060" s="277" t="str">
        <f t="array" aca="1" ref="S1060" ca="1">IF(ISNUMBER(R1060),IF(R1060=100%,"CUMPLIDA",IF(AND(ISNUMBER(N1060),ISNUMBER(INDIRECT("FECHA_"&amp;$B1060,1))), IF(N1060&lt;=INDIRECT("FECHA_"&amp;$B1060,1),"INCUMPLIDA","PROCESO"), "VERIFICAR FECHA")),"SIN VALOR AVANCE")</f>
        <v>PROCESO</v>
      </c>
    </row>
    <row r="1061" spans="1:19" ht="150.75">
      <c r="A1061" s="282" t="s">
        <v>640</v>
      </c>
      <c r="B1061" s="271" t="s">
        <v>31</v>
      </c>
      <c r="C1061" s="504" t="s">
        <v>401</v>
      </c>
      <c r="D1061" s="504" t="s">
        <v>1213</v>
      </c>
      <c r="E1061" s="531" t="s">
        <v>1324</v>
      </c>
      <c r="F1061" s="488"/>
      <c r="G1061" s="531"/>
      <c r="H1061" s="482" t="s">
        <v>1325</v>
      </c>
      <c r="I1061" s="507" t="s">
        <v>1326</v>
      </c>
      <c r="J1061" s="259" t="s">
        <v>1327</v>
      </c>
      <c r="K1061" s="259" t="s">
        <v>1328</v>
      </c>
      <c r="L1061" s="280">
        <v>2</v>
      </c>
      <c r="M1061" s="180">
        <v>45839</v>
      </c>
      <c r="N1061" s="180">
        <v>45900</v>
      </c>
      <c r="O1061" s="275">
        <f t="shared" si="37"/>
        <v>8.7142857142857135</v>
      </c>
      <c r="P1061" s="332">
        <v>2</v>
      </c>
      <c r="Q1061" s="259" t="s">
        <v>1313</v>
      </c>
      <c r="R1061" s="94">
        <f t="shared" si="36"/>
        <v>1</v>
      </c>
      <c r="S1061" s="277" t="str">
        <f t="array" aca="1" ref="S1061" ca="1">IF(ISNUMBER(R1061),IF(R1061=100%,"CUMPLIDA",IF(AND(ISNUMBER(N1061),ISNUMBER(INDIRECT("FECHA_"&amp;$B1061,1))), IF(N1061&lt;=INDIRECT("FECHA_"&amp;$B1061,1),"INCUMPLIDA","PROCESO"), "VERIFICAR FECHA")),"SIN VALOR AVANCE")</f>
        <v>CUMPLIDA</v>
      </c>
    </row>
    <row r="1062" spans="1:19" ht="150.75">
      <c r="A1062" s="282" t="s">
        <v>640</v>
      </c>
      <c r="B1062" s="271" t="s">
        <v>31</v>
      </c>
      <c r="C1062" s="504"/>
      <c r="D1062" s="504"/>
      <c r="E1062" s="531"/>
      <c r="F1062" s="488"/>
      <c r="G1062" s="531"/>
      <c r="H1062" s="482"/>
      <c r="I1062" s="507"/>
      <c r="J1062" s="259" t="s">
        <v>1329</v>
      </c>
      <c r="K1062" s="259" t="s">
        <v>1330</v>
      </c>
      <c r="L1062" s="280">
        <v>2</v>
      </c>
      <c r="M1062" s="180">
        <v>45901</v>
      </c>
      <c r="N1062" s="180">
        <v>45976</v>
      </c>
      <c r="O1062" s="275">
        <f t="shared" si="37"/>
        <v>10.714285714285714</v>
      </c>
      <c r="P1062" s="332">
        <v>2</v>
      </c>
      <c r="Q1062" s="259" t="s">
        <v>1313</v>
      </c>
      <c r="R1062" s="94">
        <f t="shared" si="36"/>
        <v>1</v>
      </c>
      <c r="S1062" s="277" t="str">
        <f t="array" aca="1" ref="S1062" ca="1">IF(ISNUMBER(R1062),IF(R1062=100%,"CUMPLIDA",IF(AND(ISNUMBER(N1062),ISNUMBER(INDIRECT("FECHA_"&amp;$B1062,1))), IF(N1062&lt;=INDIRECT("FECHA_"&amp;$B1062,1),"INCUMPLIDA","PROCESO"), "VERIFICAR FECHA")),"SIN VALOR AVANCE")</f>
        <v>CUMPLIDA</v>
      </c>
    </row>
    <row r="1063" spans="1:19" ht="60.75">
      <c r="A1063" s="282" t="s">
        <v>640</v>
      </c>
      <c r="B1063" s="271" t="s">
        <v>31</v>
      </c>
      <c r="C1063" s="504"/>
      <c r="D1063" s="504"/>
      <c r="E1063" s="531"/>
      <c r="F1063" s="488"/>
      <c r="G1063" s="531"/>
      <c r="H1063" s="482"/>
      <c r="I1063" s="507" t="s">
        <v>1331</v>
      </c>
      <c r="J1063" s="259" t="s">
        <v>1332</v>
      </c>
      <c r="K1063" s="314" t="s">
        <v>1333</v>
      </c>
      <c r="L1063" s="280">
        <v>1</v>
      </c>
      <c r="M1063" s="321">
        <v>46204</v>
      </c>
      <c r="N1063" s="322">
        <v>46446</v>
      </c>
      <c r="O1063" s="275">
        <f t="shared" si="37"/>
        <v>34.571428571428569</v>
      </c>
      <c r="P1063" s="332">
        <v>0</v>
      </c>
      <c r="Q1063" s="259" t="s">
        <v>1334</v>
      </c>
      <c r="R1063" s="94">
        <f t="shared" si="36"/>
        <v>0</v>
      </c>
      <c r="S1063" s="277" t="str">
        <f t="array" aca="1" ref="S1063" ca="1">IF(ISNUMBER(R1063),IF(R1063=100%,"CUMPLIDA",IF(AND(ISNUMBER(N1063),ISNUMBER(INDIRECT("FECHA_"&amp;$B1063,1))), IF(N1063&lt;=INDIRECT("FECHA_"&amp;$B1063,1),"INCUMPLIDA","PROCESO"), "VERIFICAR FECHA")),"SIN VALOR AVANCE")</f>
        <v>PROCESO</v>
      </c>
    </row>
    <row r="1064" spans="1:19" ht="75.75">
      <c r="A1064" s="282" t="s">
        <v>640</v>
      </c>
      <c r="B1064" s="271" t="s">
        <v>31</v>
      </c>
      <c r="C1064" s="504"/>
      <c r="D1064" s="504"/>
      <c r="E1064" s="531"/>
      <c r="F1064" s="488"/>
      <c r="G1064" s="531"/>
      <c r="H1064" s="482"/>
      <c r="I1064" s="507"/>
      <c r="J1064" s="292" t="s">
        <v>1335</v>
      </c>
      <c r="K1064" s="323" t="s">
        <v>553</v>
      </c>
      <c r="L1064" s="280">
        <v>1</v>
      </c>
      <c r="M1064" s="321">
        <v>46447</v>
      </c>
      <c r="N1064" s="324">
        <v>46599</v>
      </c>
      <c r="O1064" s="275">
        <f t="shared" si="37"/>
        <v>21.714285714285715</v>
      </c>
      <c r="P1064" s="332">
        <v>0</v>
      </c>
      <c r="Q1064" s="259" t="s">
        <v>1336</v>
      </c>
      <c r="R1064" s="94">
        <f t="shared" si="36"/>
        <v>0</v>
      </c>
      <c r="S1064" s="277" t="str">
        <f t="array" aca="1" ref="S1064" ca="1">IF(ISNUMBER(R1064),IF(R1064=100%,"CUMPLIDA",IF(AND(ISNUMBER(N1064),ISNUMBER(INDIRECT("FECHA_"&amp;$B1064,1))), IF(N1064&lt;=INDIRECT("FECHA_"&amp;$B1064,1),"INCUMPLIDA","PROCESO"), "VERIFICAR FECHA")),"SIN VALOR AVANCE")</f>
        <v>PROCESO</v>
      </c>
    </row>
    <row r="1065" spans="1:19" ht="60.75">
      <c r="A1065" s="282" t="s">
        <v>640</v>
      </c>
      <c r="B1065" s="271" t="s">
        <v>31</v>
      </c>
      <c r="C1065" s="504" t="s">
        <v>401</v>
      </c>
      <c r="D1065" s="504" t="s">
        <v>1337</v>
      </c>
      <c r="E1065" s="482" t="s">
        <v>1338</v>
      </c>
      <c r="F1065" s="488"/>
      <c r="G1065" s="482"/>
      <c r="H1065" s="482" t="s">
        <v>1339</v>
      </c>
      <c r="I1065" s="482" t="s">
        <v>1340</v>
      </c>
      <c r="J1065" s="259" t="s">
        <v>1341</v>
      </c>
      <c r="K1065" s="314" t="s">
        <v>156</v>
      </c>
      <c r="L1065" s="274">
        <v>1</v>
      </c>
      <c r="M1065" s="322">
        <v>46204</v>
      </c>
      <c r="N1065" s="322">
        <v>46446</v>
      </c>
      <c r="O1065" s="275">
        <f t="shared" si="37"/>
        <v>34.571428571428569</v>
      </c>
      <c r="P1065" s="332">
        <v>0.2</v>
      </c>
      <c r="Q1065" s="259" t="s">
        <v>1342</v>
      </c>
      <c r="R1065" s="94">
        <f t="shared" si="36"/>
        <v>0.2</v>
      </c>
      <c r="S1065" s="277" t="str">
        <f t="array" aca="1" ref="S1065" ca="1">IF(ISNUMBER(R1065),IF(R1065=100%,"CUMPLIDA",IF(AND(ISNUMBER(N1065),ISNUMBER(INDIRECT("FECHA_"&amp;$B1065,1))), IF(N1065&lt;=INDIRECT("FECHA_"&amp;$B1065,1),"INCUMPLIDA","PROCESO"), "VERIFICAR FECHA")),"SIN VALOR AVANCE")</f>
        <v>PROCESO</v>
      </c>
    </row>
    <row r="1066" spans="1:19" ht="60.75">
      <c r="A1066" s="282" t="s">
        <v>640</v>
      </c>
      <c r="B1066" s="271" t="s">
        <v>31</v>
      </c>
      <c r="C1066" s="504"/>
      <c r="D1066" s="504"/>
      <c r="E1066" s="482"/>
      <c r="F1066" s="488"/>
      <c r="G1066" s="482"/>
      <c r="H1066" s="482"/>
      <c r="I1066" s="482"/>
      <c r="J1066" s="292" t="s">
        <v>1343</v>
      </c>
      <c r="K1066" s="323" t="s">
        <v>1306</v>
      </c>
      <c r="L1066" s="317">
        <v>1</v>
      </c>
      <c r="M1066" s="324">
        <v>46204</v>
      </c>
      <c r="N1066" s="324">
        <v>46446</v>
      </c>
      <c r="O1066" s="275">
        <f t="shared" si="37"/>
        <v>34.571428571428569</v>
      </c>
      <c r="P1066" s="296">
        <v>0</v>
      </c>
      <c r="Q1066" s="259" t="s">
        <v>1344</v>
      </c>
      <c r="R1066" s="94">
        <f t="shared" si="36"/>
        <v>0</v>
      </c>
      <c r="S1066" s="277" t="str">
        <f t="array" aca="1" ref="S1066" ca="1">IF(ISNUMBER(R1066),IF(R1066=100%,"CUMPLIDA",IF(AND(ISNUMBER(N1066),ISNUMBER(INDIRECT("FECHA_"&amp;$B1066,1))), IF(N1066&lt;=INDIRECT("FECHA_"&amp;$B1066,1),"INCUMPLIDA","PROCESO"), "VERIFICAR FECHA")),"SIN VALOR AVANCE")</f>
        <v>PROCESO</v>
      </c>
    </row>
    <row r="1067" spans="1:19" ht="195.75">
      <c r="A1067" s="282" t="s">
        <v>640</v>
      </c>
      <c r="B1067" s="271" t="s">
        <v>31</v>
      </c>
      <c r="C1067" s="504"/>
      <c r="D1067" s="504"/>
      <c r="E1067" s="482"/>
      <c r="F1067" s="488"/>
      <c r="G1067" s="482"/>
      <c r="H1067" s="482"/>
      <c r="I1067" s="482" t="s">
        <v>1345</v>
      </c>
      <c r="J1067" s="259" t="s">
        <v>1346</v>
      </c>
      <c r="K1067" s="259" t="s">
        <v>1347</v>
      </c>
      <c r="L1067" s="280">
        <v>6</v>
      </c>
      <c r="M1067" s="180">
        <v>45839</v>
      </c>
      <c r="N1067" s="180">
        <v>46081</v>
      </c>
      <c r="O1067" s="275">
        <f t="shared" si="37"/>
        <v>34.571428571428569</v>
      </c>
      <c r="P1067" s="332">
        <v>6</v>
      </c>
      <c r="Q1067" s="259" t="s">
        <v>1348</v>
      </c>
      <c r="R1067" s="94">
        <f t="shared" si="36"/>
        <v>1</v>
      </c>
      <c r="S1067" s="277" t="str">
        <f t="array" aca="1" ref="S1067" ca="1">IF(ISNUMBER(R1067),IF(R1067=100%,"CUMPLIDA",IF(AND(ISNUMBER(N1067),ISNUMBER(INDIRECT("FECHA_"&amp;$B1067,1))), IF(N1067&lt;=INDIRECT("FECHA_"&amp;$B1067,1),"INCUMPLIDA","PROCESO"), "VERIFICAR FECHA")),"SIN VALOR AVANCE")</f>
        <v>CUMPLIDA</v>
      </c>
    </row>
    <row r="1068" spans="1:19" ht="180.75">
      <c r="A1068" s="282" t="s">
        <v>640</v>
      </c>
      <c r="B1068" s="271" t="s">
        <v>31</v>
      </c>
      <c r="C1068" s="504"/>
      <c r="D1068" s="504"/>
      <c r="E1068" s="482"/>
      <c r="F1068" s="488"/>
      <c r="G1068" s="482"/>
      <c r="H1068" s="482"/>
      <c r="I1068" s="482"/>
      <c r="J1068" s="259" t="s">
        <v>1349</v>
      </c>
      <c r="K1068" s="259" t="s">
        <v>1350</v>
      </c>
      <c r="L1068" s="280">
        <v>1</v>
      </c>
      <c r="M1068" s="180">
        <v>46082</v>
      </c>
      <c r="N1068" s="180">
        <v>46142</v>
      </c>
      <c r="O1068" s="275">
        <f t="shared" si="37"/>
        <v>8.5714285714285712</v>
      </c>
      <c r="P1068" s="332">
        <v>1</v>
      </c>
      <c r="Q1068" s="259" t="s">
        <v>1351</v>
      </c>
      <c r="R1068" s="94">
        <f t="shared" si="36"/>
        <v>1</v>
      </c>
      <c r="S1068" s="277" t="str">
        <f t="array" aca="1" ref="S1068" ca="1">IF(ISNUMBER(R1068),IF(R1068=100%,"CUMPLIDA",IF(AND(ISNUMBER(N1068),ISNUMBER(INDIRECT("FECHA_"&amp;$B1068,1))), IF(N1068&lt;=INDIRECT("FECHA_"&amp;$B1068,1),"INCUMPLIDA","PROCESO"), "VERIFICAR FECHA")),"SIN VALOR AVANCE")</f>
        <v>CUMPLIDA</v>
      </c>
    </row>
    <row r="1069" spans="1:19" ht="150.75">
      <c r="A1069" s="282" t="s">
        <v>640</v>
      </c>
      <c r="B1069" s="271" t="s">
        <v>31</v>
      </c>
      <c r="C1069" s="504" t="s">
        <v>401</v>
      </c>
      <c r="D1069" s="504" t="s">
        <v>558</v>
      </c>
      <c r="E1069" s="482" t="s">
        <v>1352</v>
      </c>
      <c r="F1069" s="488" t="s">
        <v>206</v>
      </c>
      <c r="G1069" s="498"/>
      <c r="H1069" s="498" t="s">
        <v>1353</v>
      </c>
      <c r="I1069" s="482" t="s">
        <v>1354</v>
      </c>
      <c r="J1069" s="259" t="s">
        <v>1355</v>
      </c>
      <c r="K1069" s="259" t="s">
        <v>1356</v>
      </c>
      <c r="L1069" s="280">
        <v>20</v>
      </c>
      <c r="M1069" s="281">
        <v>45870</v>
      </c>
      <c r="N1069" s="281">
        <v>46234</v>
      </c>
      <c r="O1069" s="275">
        <f t="shared" si="37"/>
        <v>52</v>
      </c>
      <c r="P1069" s="332">
        <v>15</v>
      </c>
      <c r="Q1069" s="259" t="s">
        <v>1357</v>
      </c>
      <c r="R1069" s="94">
        <f t="shared" si="36"/>
        <v>0.75</v>
      </c>
      <c r="S1069" s="277" t="str">
        <f t="array" aca="1" ref="S1069" ca="1">IF(ISNUMBER(R1069),IF(R1069=100%,"CUMPLIDA",IF(AND(ISNUMBER(N1069),ISNUMBER(INDIRECT("FECHA_"&amp;$B1069,1))), IF(N1069&lt;=INDIRECT("FECHA_"&amp;$B1069,1),"INCUMPLIDA","PROCESO"), "VERIFICAR FECHA")),"SIN VALOR AVANCE")</f>
        <v>PROCESO</v>
      </c>
    </row>
    <row r="1070" spans="1:19" ht="60.75">
      <c r="A1070" s="282" t="s">
        <v>640</v>
      </c>
      <c r="B1070" s="271" t="s">
        <v>31</v>
      </c>
      <c r="C1070" s="504"/>
      <c r="D1070" s="504"/>
      <c r="E1070" s="482"/>
      <c r="F1070" s="488"/>
      <c r="G1070" s="499"/>
      <c r="H1070" s="499"/>
      <c r="I1070" s="482"/>
      <c r="J1070" s="259" t="s">
        <v>1358</v>
      </c>
      <c r="K1070" s="259" t="s">
        <v>1099</v>
      </c>
      <c r="L1070" s="280">
        <v>3</v>
      </c>
      <c r="M1070" s="281">
        <v>45870</v>
      </c>
      <c r="N1070" s="281">
        <v>46234</v>
      </c>
      <c r="O1070" s="275">
        <f t="shared" si="37"/>
        <v>52</v>
      </c>
      <c r="P1070" s="332">
        <v>2</v>
      </c>
      <c r="Q1070" s="259" t="s">
        <v>1359</v>
      </c>
      <c r="R1070" s="94">
        <f t="shared" ref="R1070:R1133" si="38">P1070/L1070</f>
        <v>0.66666666666666663</v>
      </c>
      <c r="S1070" s="277" t="str">
        <f t="array" aca="1" ref="S1070" ca="1">IF(ISNUMBER(R1070),IF(R1070=100%,"CUMPLIDA",IF(AND(ISNUMBER(N1070),ISNUMBER(INDIRECT("FECHA_"&amp;$B1070,1))), IF(N1070&lt;=INDIRECT("FECHA_"&amp;$B1070,1),"INCUMPLIDA","PROCESO"), "VERIFICAR FECHA")),"SIN VALOR AVANCE")</f>
        <v>PROCESO</v>
      </c>
    </row>
    <row r="1071" spans="1:19" ht="120.75">
      <c r="A1071" s="282" t="s">
        <v>640</v>
      </c>
      <c r="B1071" s="271" t="s">
        <v>31</v>
      </c>
      <c r="C1071" s="504"/>
      <c r="D1071" s="504"/>
      <c r="E1071" s="482"/>
      <c r="F1071" s="488"/>
      <c r="G1071" s="499"/>
      <c r="H1071" s="499"/>
      <c r="I1071" s="260" t="s">
        <v>1360</v>
      </c>
      <c r="J1071" s="259" t="s">
        <v>1361</v>
      </c>
      <c r="K1071" s="259" t="s">
        <v>1362</v>
      </c>
      <c r="L1071" s="280">
        <v>1</v>
      </c>
      <c r="M1071" s="281">
        <v>45870</v>
      </c>
      <c r="N1071" s="281">
        <v>45991</v>
      </c>
      <c r="O1071" s="275">
        <f t="shared" si="37"/>
        <v>17.285714285714285</v>
      </c>
      <c r="P1071" s="332">
        <v>1</v>
      </c>
      <c r="Q1071" s="259" t="s">
        <v>1363</v>
      </c>
      <c r="R1071" s="94">
        <f t="shared" si="38"/>
        <v>1</v>
      </c>
      <c r="S1071" s="277" t="str">
        <f t="array" aca="1" ref="S1071" ca="1">IF(ISNUMBER(R1071),IF(R1071=100%,"CUMPLIDA",IF(AND(ISNUMBER(N1071),ISNUMBER(INDIRECT("FECHA_"&amp;$B1071,1))), IF(N1071&lt;=INDIRECT("FECHA_"&amp;$B1071,1),"INCUMPLIDA","PROCESO"), "VERIFICAR FECHA")),"SIN VALOR AVANCE")</f>
        <v>CUMPLIDA</v>
      </c>
    </row>
    <row r="1072" spans="1:19" ht="90">
      <c r="A1072" s="282" t="s">
        <v>640</v>
      </c>
      <c r="B1072" s="271" t="s">
        <v>31</v>
      </c>
      <c r="C1072" s="504"/>
      <c r="D1072" s="504"/>
      <c r="E1072" s="482"/>
      <c r="F1072" s="488"/>
      <c r="G1072" s="500"/>
      <c r="H1072" s="500"/>
      <c r="I1072" s="260" t="s">
        <v>1364</v>
      </c>
      <c r="J1072" s="259" t="s">
        <v>1365</v>
      </c>
      <c r="K1072" s="259" t="s">
        <v>1366</v>
      </c>
      <c r="L1072" s="280">
        <v>1</v>
      </c>
      <c r="M1072" s="281">
        <v>45870</v>
      </c>
      <c r="N1072" s="281">
        <v>45930</v>
      </c>
      <c r="O1072" s="275">
        <f t="shared" si="37"/>
        <v>8.5714285714285712</v>
      </c>
      <c r="P1072" s="332">
        <v>1</v>
      </c>
      <c r="Q1072" s="259" t="s">
        <v>1359</v>
      </c>
      <c r="R1072" s="94">
        <f t="shared" si="38"/>
        <v>1</v>
      </c>
      <c r="S1072" s="277" t="str">
        <f t="array" aca="1" ref="S1072" ca="1">IF(ISNUMBER(R1072),IF(R1072=100%,"CUMPLIDA",IF(AND(ISNUMBER(N1072),ISNUMBER(INDIRECT("FECHA_"&amp;$B1072,1))), IF(N1072&lt;=INDIRECT("FECHA_"&amp;$B1072,1),"INCUMPLIDA","PROCESO"), "VERIFICAR FECHA")),"SIN VALOR AVANCE")</f>
        <v>CUMPLIDA</v>
      </c>
    </row>
    <row r="1073" spans="1:19" ht="150.75">
      <c r="A1073" s="282" t="s">
        <v>640</v>
      </c>
      <c r="B1073" s="271" t="s">
        <v>31</v>
      </c>
      <c r="C1073" s="504" t="s">
        <v>401</v>
      </c>
      <c r="D1073" s="504" t="s">
        <v>558</v>
      </c>
      <c r="E1073" s="482" t="s">
        <v>1367</v>
      </c>
      <c r="F1073" s="488" t="s">
        <v>206</v>
      </c>
      <c r="G1073" s="498"/>
      <c r="H1073" s="498" t="s">
        <v>1368</v>
      </c>
      <c r="I1073" s="482" t="s">
        <v>1354</v>
      </c>
      <c r="J1073" s="259" t="s">
        <v>1355</v>
      </c>
      <c r="K1073" s="259" t="s">
        <v>1356</v>
      </c>
      <c r="L1073" s="280">
        <v>20</v>
      </c>
      <c r="M1073" s="281">
        <v>45870</v>
      </c>
      <c r="N1073" s="281">
        <v>46234</v>
      </c>
      <c r="O1073" s="275">
        <f t="shared" si="37"/>
        <v>52</v>
      </c>
      <c r="P1073" s="332">
        <v>15</v>
      </c>
      <c r="Q1073" s="259" t="s">
        <v>1357</v>
      </c>
      <c r="R1073" s="94">
        <f t="shared" si="38"/>
        <v>0.75</v>
      </c>
      <c r="S1073" s="277" t="str">
        <f t="array" aca="1" ref="S1073" ca="1">IF(ISNUMBER(R1073),IF(R1073=100%,"CUMPLIDA",IF(AND(ISNUMBER(N1073),ISNUMBER(INDIRECT("FECHA_"&amp;$B1073,1))), IF(N1073&lt;=INDIRECT("FECHA_"&amp;$B1073,1),"INCUMPLIDA","PROCESO"), "VERIFICAR FECHA")),"SIN VALOR AVANCE")</f>
        <v>PROCESO</v>
      </c>
    </row>
    <row r="1074" spans="1:19" ht="60.75">
      <c r="A1074" s="282" t="s">
        <v>640</v>
      </c>
      <c r="B1074" s="271" t="s">
        <v>31</v>
      </c>
      <c r="C1074" s="504"/>
      <c r="D1074" s="504"/>
      <c r="E1074" s="482"/>
      <c r="F1074" s="488"/>
      <c r="G1074" s="499"/>
      <c r="H1074" s="499"/>
      <c r="I1074" s="482"/>
      <c r="J1074" s="259" t="s">
        <v>1358</v>
      </c>
      <c r="K1074" s="259" t="s">
        <v>1369</v>
      </c>
      <c r="L1074" s="280">
        <v>3</v>
      </c>
      <c r="M1074" s="281">
        <v>45870</v>
      </c>
      <c r="N1074" s="281">
        <v>46234</v>
      </c>
      <c r="O1074" s="275">
        <f t="shared" si="37"/>
        <v>52</v>
      </c>
      <c r="P1074" s="332">
        <v>2</v>
      </c>
      <c r="Q1074" s="259" t="s">
        <v>1359</v>
      </c>
      <c r="R1074" s="94">
        <f t="shared" si="38"/>
        <v>0.66666666666666663</v>
      </c>
      <c r="S1074" s="277" t="str">
        <f t="array" aca="1" ref="S1074" ca="1">IF(ISNUMBER(R1074),IF(R1074=100%,"CUMPLIDA",IF(AND(ISNUMBER(N1074),ISNUMBER(INDIRECT("FECHA_"&amp;$B1074,1))), IF(N1074&lt;=INDIRECT("FECHA_"&amp;$B1074,1),"INCUMPLIDA","PROCESO"), "VERIFICAR FECHA")),"SIN VALOR AVANCE")</f>
        <v>PROCESO</v>
      </c>
    </row>
    <row r="1075" spans="1:19" ht="120.75">
      <c r="A1075" s="282" t="s">
        <v>640</v>
      </c>
      <c r="B1075" s="271" t="s">
        <v>31</v>
      </c>
      <c r="C1075" s="504"/>
      <c r="D1075" s="504"/>
      <c r="E1075" s="482"/>
      <c r="F1075" s="488"/>
      <c r="G1075" s="499"/>
      <c r="H1075" s="499"/>
      <c r="I1075" s="260" t="s">
        <v>1360</v>
      </c>
      <c r="J1075" s="259" t="s">
        <v>1361</v>
      </c>
      <c r="K1075" s="259" t="s">
        <v>1362</v>
      </c>
      <c r="L1075" s="280">
        <v>1</v>
      </c>
      <c r="M1075" s="281">
        <v>45870</v>
      </c>
      <c r="N1075" s="281">
        <v>45991</v>
      </c>
      <c r="O1075" s="275">
        <f t="shared" si="37"/>
        <v>17.285714285714285</v>
      </c>
      <c r="P1075" s="332">
        <v>1</v>
      </c>
      <c r="Q1075" s="259" t="s">
        <v>1363</v>
      </c>
      <c r="R1075" s="94">
        <f t="shared" si="38"/>
        <v>1</v>
      </c>
      <c r="S1075" s="277" t="str">
        <f t="array" aca="1" ref="S1075" ca="1">IF(ISNUMBER(R1075),IF(R1075=100%,"CUMPLIDA",IF(AND(ISNUMBER(N1075),ISNUMBER(INDIRECT("FECHA_"&amp;$B1075,1))), IF(N1075&lt;=INDIRECT("FECHA_"&amp;$B1075,1),"INCUMPLIDA","PROCESO"), "VERIFICAR FECHA")),"SIN VALOR AVANCE")</f>
        <v>CUMPLIDA</v>
      </c>
    </row>
    <row r="1076" spans="1:19" ht="90">
      <c r="A1076" s="282" t="s">
        <v>640</v>
      </c>
      <c r="B1076" s="271" t="s">
        <v>31</v>
      </c>
      <c r="C1076" s="504"/>
      <c r="D1076" s="504"/>
      <c r="E1076" s="482"/>
      <c r="F1076" s="488"/>
      <c r="G1076" s="500"/>
      <c r="H1076" s="500"/>
      <c r="I1076" s="260" t="s">
        <v>1364</v>
      </c>
      <c r="J1076" s="259" t="s">
        <v>1365</v>
      </c>
      <c r="K1076" s="259" t="s">
        <v>1366</v>
      </c>
      <c r="L1076" s="280">
        <v>1</v>
      </c>
      <c r="M1076" s="281">
        <v>45870</v>
      </c>
      <c r="N1076" s="281">
        <v>45930</v>
      </c>
      <c r="O1076" s="275">
        <f t="shared" si="37"/>
        <v>8.5714285714285712</v>
      </c>
      <c r="P1076" s="332">
        <v>1</v>
      </c>
      <c r="Q1076" s="259" t="s">
        <v>1359</v>
      </c>
      <c r="R1076" s="94">
        <f t="shared" si="38"/>
        <v>1</v>
      </c>
      <c r="S1076" s="277" t="str">
        <f t="array" aca="1" ref="S1076" ca="1">IF(ISNUMBER(R1076),IF(R1076=100%,"CUMPLIDA",IF(AND(ISNUMBER(N1076),ISNUMBER(INDIRECT("FECHA_"&amp;$B1076,1))), IF(N1076&lt;=INDIRECT("FECHA_"&amp;$B1076,1),"INCUMPLIDA","PROCESO"), "VERIFICAR FECHA")),"SIN VALOR AVANCE")</f>
        <v>CUMPLIDA</v>
      </c>
    </row>
    <row r="1077" spans="1:19" ht="105.75">
      <c r="A1077" s="282" t="s">
        <v>640</v>
      </c>
      <c r="B1077" s="271" t="s">
        <v>31</v>
      </c>
      <c r="C1077" s="504" t="s">
        <v>401</v>
      </c>
      <c r="D1077" s="504" t="s">
        <v>537</v>
      </c>
      <c r="E1077" s="482" t="s">
        <v>1370</v>
      </c>
      <c r="F1077" s="488" t="s">
        <v>206</v>
      </c>
      <c r="G1077" s="498"/>
      <c r="H1077" s="498" t="s">
        <v>1371</v>
      </c>
      <c r="I1077" s="260" t="s">
        <v>1372</v>
      </c>
      <c r="J1077" s="259" t="s">
        <v>1373</v>
      </c>
      <c r="K1077" s="259" t="s">
        <v>1366</v>
      </c>
      <c r="L1077" s="280">
        <v>1</v>
      </c>
      <c r="M1077" s="281">
        <v>45870</v>
      </c>
      <c r="N1077" s="281">
        <v>45930</v>
      </c>
      <c r="O1077" s="275">
        <f t="shared" si="37"/>
        <v>8.5714285714285712</v>
      </c>
      <c r="P1077" s="332">
        <v>1</v>
      </c>
      <c r="Q1077" s="259" t="s">
        <v>1374</v>
      </c>
      <c r="R1077" s="94">
        <f t="shared" si="38"/>
        <v>1</v>
      </c>
      <c r="S1077" s="277" t="str">
        <f t="array" aca="1" ref="S1077" ca="1">IF(ISNUMBER(R1077),IF(R1077=100%,"CUMPLIDA",IF(AND(ISNUMBER(N1077),ISNUMBER(INDIRECT("FECHA_"&amp;$B1077,1))), IF(N1077&lt;=INDIRECT("FECHA_"&amp;$B1077,1),"INCUMPLIDA","PROCESO"), "VERIFICAR FECHA")),"SIN VALOR AVANCE")</f>
        <v>CUMPLIDA</v>
      </c>
    </row>
    <row r="1078" spans="1:19" ht="105">
      <c r="A1078" s="282" t="s">
        <v>640</v>
      </c>
      <c r="B1078" s="271" t="s">
        <v>31</v>
      </c>
      <c r="C1078" s="504"/>
      <c r="D1078" s="504"/>
      <c r="E1078" s="482"/>
      <c r="F1078" s="488"/>
      <c r="G1078" s="500"/>
      <c r="H1078" s="500"/>
      <c r="I1078" s="260" t="s">
        <v>1375</v>
      </c>
      <c r="J1078" s="259" t="s">
        <v>1376</v>
      </c>
      <c r="K1078" s="259" t="s">
        <v>1377</v>
      </c>
      <c r="L1078" s="280">
        <v>12</v>
      </c>
      <c r="M1078" s="281">
        <v>45870</v>
      </c>
      <c r="N1078" s="281">
        <v>46234</v>
      </c>
      <c r="O1078" s="275">
        <f t="shared" si="37"/>
        <v>52</v>
      </c>
      <c r="P1078" s="332">
        <v>11</v>
      </c>
      <c r="Q1078" s="259" t="s">
        <v>1378</v>
      </c>
      <c r="R1078" s="94">
        <f t="shared" si="38"/>
        <v>0.91666666666666663</v>
      </c>
      <c r="S1078" s="277" t="str">
        <f t="array" aca="1" ref="S1078" ca="1">IF(ISNUMBER(R1078),IF(R1078=100%,"CUMPLIDA",IF(AND(ISNUMBER(N1078),ISNUMBER(INDIRECT("FECHA_"&amp;$B1078,1))), IF(N1078&lt;=INDIRECT("FECHA_"&amp;$B1078,1),"INCUMPLIDA","PROCESO"), "VERIFICAR FECHA")),"SIN VALOR AVANCE")</f>
        <v>PROCESO</v>
      </c>
    </row>
    <row r="1079" spans="1:19" ht="150.75">
      <c r="A1079" s="282" t="s">
        <v>640</v>
      </c>
      <c r="B1079" s="271" t="s">
        <v>31</v>
      </c>
      <c r="C1079" s="504" t="s">
        <v>401</v>
      </c>
      <c r="D1079" s="504" t="s">
        <v>537</v>
      </c>
      <c r="E1079" s="482" t="s">
        <v>1379</v>
      </c>
      <c r="F1079" s="488" t="s">
        <v>206</v>
      </c>
      <c r="G1079" s="498"/>
      <c r="H1079" s="498" t="s">
        <v>1380</v>
      </c>
      <c r="I1079" s="482" t="s">
        <v>1354</v>
      </c>
      <c r="J1079" s="259" t="s">
        <v>1355</v>
      </c>
      <c r="K1079" s="259" t="s">
        <v>1356</v>
      </c>
      <c r="L1079" s="280">
        <v>20</v>
      </c>
      <c r="M1079" s="281">
        <v>45870</v>
      </c>
      <c r="N1079" s="281">
        <v>46234</v>
      </c>
      <c r="O1079" s="275">
        <f t="shared" si="37"/>
        <v>52</v>
      </c>
      <c r="P1079" s="332">
        <v>15</v>
      </c>
      <c r="Q1079" s="259" t="s">
        <v>1357</v>
      </c>
      <c r="R1079" s="94">
        <f t="shared" si="38"/>
        <v>0.75</v>
      </c>
      <c r="S1079" s="277" t="str">
        <f t="array" aca="1" ref="S1079" ca="1">IF(ISNUMBER(R1079),IF(R1079=100%,"CUMPLIDA",IF(AND(ISNUMBER(N1079),ISNUMBER(INDIRECT("FECHA_"&amp;$B1079,1))), IF(N1079&lt;=INDIRECT("FECHA_"&amp;$B1079,1),"INCUMPLIDA","PROCESO"), "VERIFICAR FECHA")),"SIN VALOR AVANCE")</f>
        <v>PROCESO</v>
      </c>
    </row>
    <row r="1080" spans="1:19" ht="60.75">
      <c r="A1080" s="282" t="s">
        <v>640</v>
      </c>
      <c r="B1080" s="271" t="s">
        <v>31</v>
      </c>
      <c r="C1080" s="504"/>
      <c r="D1080" s="504"/>
      <c r="E1080" s="482"/>
      <c r="F1080" s="488"/>
      <c r="G1080" s="499"/>
      <c r="H1080" s="499"/>
      <c r="I1080" s="482"/>
      <c r="J1080" s="259" t="s">
        <v>1358</v>
      </c>
      <c r="K1080" s="259" t="s">
        <v>1369</v>
      </c>
      <c r="L1080" s="280">
        <v>3</v>
      </c>
      <c r="M1080" s="281">
        <v>45870</v>
      </c>
      <c r="N1080" s="281">
        <v>46234</v>
      </c>
      <c r="O1080" s="275">
        <f t="shared" si="37"/>
        <v>52</v>
      </c>
      <c r="P1080" s="332">
        <v>2</v>
      </c>
      <c r="Q1080" s="259" t="s">
        <v>1359</v>
      </c>
      <c r="R1080" s="94">
        <f t="shared" si="38"/>
        <v>0.66666666666666663</v>
      </c>
      <c r="S1080" s="277" t="str">
        <f t="array" aca="1" ref="S1080" ca="1">IF(ISNUMBER(R1080),IF(R1080=100%,"CUMPLIDA",IF(AND(ISNUMBER(N1080),ISNUMBER(INDIRECT("FECHA_"&amp;$B1080,1))), IF(N1080&lt;=INDIRECT("FECHA_"&amp;$B1080,1),"INCUMPLIDA","PROCESO"), "VERIFICAR FECHA")),"SIN VALOR AVANCE")</f>
        <v>PROCESO</v>
      </c>
    </row>
    <row r="1081" spans="1:19" ht="120.75">
      <c r="A1081" s="282" t="s">
        <v>640</v>
      </c>
      <c r="B1081" s="271" t="s">
        <v>31</v>
      </c>
      <c r="C1081" s="504"/>
      <c r="D1081" s="504"/>
      <c r="E1081" s="482"/>
      <c r="F1081" s="488"/>
      <c r="G1081" s="499"/>
      <c r="H1081" s="499"/>
      <c r="I1081" s="260" t="s">
        <v>1360</v>
      </c>
      <c r="J1081" s="259" t="s">
        <v>1361</v>
      </c>
      <c r="K1081" s="259" t="s">
        <v>1362</v>
      </c>
      <c r="L1081" s="280">
        <v>1</v>
      </c>
      <c r="M1081" s="281">
        <v>45870</v>
      </c>
      <c r="N1081" s="281">
        <v>45991</v>
      </c>
      <c r="O1081" s="275">
        <f t="shared" si="37"/>
        <v>17.285714285714285</v>
      </c>
      <c r="P1081" s="332">
        <v>1</v>
      </c>
      <c r="Q1081" s="259" t="s">
        <v>1363</v>
      </c>
      <c r="R1081" s="94">
        <f t="shared" si="38"/>
        <v>1</v>
      </c>
      <c r="S1081" s="277" t="str">
        <f t="array" aca="1" ref="S1081" ca="1">IF(ISNUMBER(R1081),IF(R1081=100%,"CUMPLIDA",IF(AND(ISNUMBER(N1081),ISNUMBER(INDIRECT("FECHA_"&amp;$B1081,1))), IF(N1081&lt;=INDIRECT("FECHA_"&amp;$B1081,1),"INCUMPLIDA","PROCESO"), "VERIFICAR FECHA")),"SIN VALOR AVANCE")</f>
        <v>CUMPLIDA</v>
      </c>
    </row>
    <row r="1082" spans="1:19" ht="90">
      <c r="A1082" s="282" t="s">
        <v>640</v>
      </c>
      <c r="B1082" s="271" t="s">
        <v>31</v>
      </c>
      <c r="C1082" s="504"/>
      <c r="D1082" s="504"/>
      <c r="E1082" s="482"/>
      <c r="F1082" s="488"/>
      <c r="G1082" s="499"/>
      <c r="H1082" s="499"/>
      <c r="I1082" s="482" t="s">
        <v>1381</v>
      </c>
      <c r="J1082" s="259" t="s">
        <v>1365</v>
      </c>
      <c r="K1082" s="259" t="s">
        <v>1366</v>
      </c>
      <c r="L1082" s="280">
        <v>1</v>
      </c>
      <c r="M1082" s="281">
        <v>45870</v>
      </c>
      <c r="N1082" s="281">
        <v>45930</v>
      </c>
      <c r="O1082" s="275">
        <f t="shared" si="37"/>
        <v>8.5714285714285712</v>
      </c>
      <c r="P1082" s="332">
        <v>1</v>
      </c>
      <c r="Q1082" s="259" t="s">
        <v>1359</v>
      </c>
      <c r="R1082" s="94">
        <f t="shared" si="38"/>
        <v>1</v>
      </c>
      <c r="S1082" s="277" t="str">
        <f t="array" aca="1" ref="S1082" ca="1">IF(ISNUMBER(R1082),IF(R1082=100%,"CUMPLIDA",IF(AND(ISNUMBER(N1082),ISNUMBER(INDIRECT("FECHA_"&amp;$B1082,1))), IF(N1082&lt;=INDIRECT("FECHA_"&amp;$B1082,1),"INCUMPLIDA","PROCESO"), "VERIFICAR FECHA")),"SIN VALOR AVANCE")</f>
        <v>CUMPLIDA</v>
      </c>
    </row>
    <row r="1083" spans="1:19" ht="60.75">
      <c r="A1083" s="282" t="s">
        <v>640</v>
      </c>
      <c r="B1083" s="271" t="s">
        <v>31</v>
      </c>
      <c r="C1083" s="504"/>
      <c r="D1083" s="504"/>
      <c r="E1083" s="482"/>
      <c r="F1083" s="488"/>
      <c r="G1083" s="500"/>
      <c r="H1083" s="500"/>
      <c r="I1083" s="482"/>
      <c r="J1083" s="259" t="s">
        <v>1382</v>
      </c>
      <c r="K1083" s="259" t="s">
        <v>1366</v>
      </c>
      <c r="L1083" s="280">
        <v>1</v>
      </c>
      <c r="M1083" s="281">
        <v>45870</v>
      </c>
      <c r="N1083" s="281">
        <v>45930</v>
      </c>
      <c r="O1083" s="275">
        <f t="shared" si="37"/>
        <v>8.5714285714285712</v>
      </c>
      <c r="P1083" s="332">
        <v>1</v>
      </c>
      <c r="Q1083" s="259" t="s">
        <v>1359</v>
      </c>
      <c r="R1083" s="94">
        <f t="shared" si="38"/>
        <v>1</v>
      </c>
      <c r="S1083" s="277" t="str">
        <f t="array" aca="1" ref="S1083" ca="1">IF(ISNUMBER(R1083),IF(R1083=100%,"CUMPLIDA",IF(AND(ISNUMBER(N1083),ISNUMBER(INDIRECT("FECHA_"&amp;$B1083,1))), IF(N1083&lt;=INDIRECT("FECHA_"&amp;$B1083,1),"INCUMPLIDA","PROCESO"), "VERIFICAR FECHA")),"SIN VALOR AVANCE")</f>
        <v>CUMPLIDA</v>
      </c>
    </row>
    <row r="1084" spans="1:19" ht="90">
      <c r="A1084" s="282" t="s">
        <v>640</v>
      </c>
      <c r="B1084" s="271" t="s">
        <v>31</v>
      </c>
      <c r="C1084" s="504" t="s">
        <v>401</v>
      </c>
      <c r="D1084" s="504" t="s">
        <v>537</v>
      </c>
      <c r="E1084" s="482" t="s">
        <v>1383</v>
      </c>
      <c r="F1084" s="488" t="s">
        <v>206</v>
      </c>
      <c r="G1084" s="498"/>
      <c r="H1084" s="498" t="s">
        <v>1384</v>
      </c>
      <c r="I1084" s="260" t="s">
        <v>1385</v>
      </c>
      <c r="J1084" s="259" t="s">
        <v>1386</v>
      </c>
      <c r="K1084" s="259" t="s">
        <v>1366</v>
      </c>
      <c r="L1084" s="280">
        <v>1</v>
      </c>
      <c r="M1084" s="281">
        <v>45931</v>
      </c>
      <c r="N1084" s="281">
        <v>46022</v>
      </c>
      <c r="O1084" s="275">
        <f t="shared" si="37"/>
        <v>13</v>
      </c>
      <c r="P1084" s="332">
        <v>1</v>
      </c>
      <c r="Q1084" s="259" t="s">
        <v>1359</v>
      </c>
      <c r="R1084" s="94">
        <f t="shared" si="38"/>
        <v>1</v>
      </c>
      <c r="S1084" s="277" t="str">
        <f t="array" aca="1" ref="S1084" ca="1">IF(ISNUMBER(R1084),IF(R1084=100%,"CUMPLIDA",IF(AND(ISNUMBER(N1084),ISNUMBER(INDIRECT("FECHA_"&amp;$B1084,1))), IF(N1084&lt;=INDIRECT("FECHA_"&amp;$B1084,1),"INCUMPLIDA","PROCESO"), "VERIFICAR FECHA")),"SIN VALOR AVANCE")</f>
        <v>CUMPLIDA</v>
      </c>
    </row>
    <row r="1085" spans="1:19" ht="105">
      <c r="A1085" s="282" t="s">
        <v>640</v>
      </c>
      <c r="B1085" s="271" t="s">
        <v>31</v>
      </c>
      <c r="C1085" s="504"/>
      <c r="D1085" s="504"/>
      <c r="E1085" s="482"/>
      <c r="F1085" s="488"/>
      <c r="G1085" s="499"/>
      <c r="H1085" s="499"/>
      <c r="I1085" s="260" t="s">
        <v>1387</v>
      </c>
      <c r="J1085" s="259" t="s">
        <v>1388</v>
      </c>
      <c r="K1085" s="259" t="s">
        <v>1389</v>
      </c>
      <c r="L1085" s="280">
        <v>6</v>
      </c>
      <c r="M1085" s="281">
        <v>45931</v>
      </c>
      <c r="N1085" s="281">
        <v>46660</v>
      </c>
      <c r="O1085" s="275">
        <f t="shared" si="37"/>
        <v>104.14285714285714</v>
      </c>
      <c r="P1085" s="332">
        <v>2</v>
      </c>
      <c r="Q1085" s="259" t="s">
        <v>1390</v>
      </c>
      <c r="R1085" s="94">
        <f t="shared" si="38"/>
        <v>0.33333333333333331</v>
      </c>
      <c r="S1085" s="277" t="str">
        <f t="array" aca="1" ref="S1085" ca="1">IF(ISNUMBER(R1085),IF(R1085=100%,"CUMPLIDA",IF(AND(ISNUMBER(N1085),ISNUMBER(INDIRECT("FECHA_"&amp;$B1085,1))), IF(N1085&lt;=INDIRECT("FECHA_"&amp;$B1085,1),"INCUMPLIDA","PROCESO"), "VERIFICAR FECHA")),"SIN VALOR AVANCE")</f>
        <v>PROCESO</v>
      </c>
    </row>
    <row r="1086" spans="1:19" ht="120.75">
      <c r="A1086" s="282" t="s">
        <v>640</v>
      </c>
      <c r="B1086" s="271" t="s">
        <v>31</v>
      </c>
      <c r="C1086" s="504"/>
      <c r="D1086" s="504"/>
      <c r="E1086" s="482"/>
      <c r="F1086" s="488"/>
      <c r="G1086" s="500"/>
      <c r="H1086" s="500"/>
      <c r="I1086" s="260" t="s">
        <v>1391</v>
      </c>
      <c r="J1086" s="259" t="s">
        <v>1392</v>
      </c>
      <c r="K1086" s="259" t="s">
        <v>1393</v>
      </c>
      <c r="L1086" s="280">
        <v>4</v>
      </c>
      <c r="M1086" s="281">
        <v>45870</v>
      </c>
      <c r="N1086" s="281">
        <v>46234</v>
      </c>
      <c r="O1086" s="275">
        <f t="shared" si="37"/>
        <v>52</v>
      </c>
      <c r="P1086" s="332">
        <v>3</v>
      </c>
      <c r="Q1086" s="259" t="s">
        <v>1394</v>
      </c>
      <c r="R1086" s="94">
        <f t="shared" si="38"/>
        <v>0.75</v>
      </c>
      <c r="S1086" s="277" t="str">
        <f t="array" aca="1" ref="S1086" ca="1">IF(ISNUMBER(R1086),IF(R1086=100%,"CUMPLIDA",IF(AND(ISNUMBER(N1086),ISNUMBER(INDIRECT("FECHA_"&amp;$B1086,1))), IF(N1086&lt;=INDIRECT("FECHA_"&amp;$B1086,1),"INCUMPLIDA","PROCESO"), "VERIFICAR FECHA")),"SIN VALOR AVANCE")</f>
        <v>PROCESO</v>
      </c>
    </row>
    <row r="1087" spans="1:19" ht="75.75">
      <c r="A1087" s="282" t="s">
        <v>640</v>
      </c>
      <c r="B1087" s="271" t="s">
        <v>31</v>
      </c>
      <c r="C1087" s="495" t="s">
        <v>203</v>
      </c>
      <c r="D1087" s="495" t="s">
        <v>537</v>
      </c>
      <c r="E1087" s="498" t="s">
        <v>1395</v>
      </c>
      <c r="F1087" s="501" t="s">
        <v>206</v>
      </c>
      <c r="G1087" s="498"/>
      <c r="H1087" s="498" t="s">
        <v>1396</v>
      </c>
      <c r="I1087" s="493" t="s">
        <v>1397</v>
      </c>
      <c r="J1087" s="259" t="s">
        <v>1398</v>
      </c>
      <c r="K1087" s="259" t="s">
        <v>1399</v>
      </c>
      <c r="L1087" s="274">
        <v>4</v>
      </c>
      <c r="M1087" s="281">
        <v>46082</v>
      </c>
      <c r="N1087" s="281">
        <v>46446</v>
      </c>
      <c r="O1087" s="275">
        <f t="shared" si="37"/>
        <v>52</v>
      </c>
      <c r="P1087" s="332">
        <v>1</v>
      </c>
      <c r="Q1087" s="259" t="s">
        <v>1400</v>
      </c>
      <c r="R1087" s="94">
        <f t="shared" si="38"/>
        <v>0.25</v>
      </c>
      <c r="S1087" s="277" t="str">
        <f t="array" aca="1" ref="S1087" ca="1">IF(ISNUMBER(R1087),IF(R1087=100%,"CUMPLIDA",IF(AND(ISNUMBER(N1087),ISNUMBER(INDIRECT("FECHA_"&amp;$B1087,1))), IF(N1087&lt;=INDIRECT("FECHA_"&amp;$B1087,1),"INCUMPLIDA","PROCESO"), "VERIFICAR FECHA")),"SIN VALOR AVANCE")</f>
        <v>PROCESO</v>
      </c>
    </row>
    <row r="1088" spans="1:19" ht="105">
      <c r="A1088" s="282" t="s">
        <v>640</v>
      </c>
      <c r="B1088" s="271" t="s">
        <v>31</v>
      </c>
      <c r="C1088" s="496"/>
      <c r="D1088" s="496" t="s">
        <v>537</v>
      </c>
      <c r="E1088" s="499"/>
      <c r="F1088" s="502"/>
      <c r="G1088" s="499"/>
      <c r="H1088" s="499"/>
      <c r="I1088" s="494"/>
      <c r="J1088" s="259" t="s">
        <v>1401</v>
      </c>
      <c r="K1088" s="259" t="s">
        <v>1402</v>
      </c>
      <c r="L1088" s="274">
        <v>4</v>
      </c>
      <c r="M1088" s="281">
        <v>46082</v>
      </c>
      <c r="N1088" s="281">
        <v>46446</v>
      </c>
      <c r="O1088" s="275">
        <f t="shared" si="37"/>
        <v>52</v>
      </c>
      <c r="P1088" s="332">
        <v>1</v>
      </c>
      <c r="Q1088" s="259" t="s">
        <v>1400</v>
      </c>
      <c r="R1088" s="94">
        <f t="shared" si="38"/>
        <v>0.25</v>
      </c>
      <c r="S1088" s="277" t="str">
        <f t="array" aca="1" ref="S1088" ca="1">IF(ISNUMBER(R1088),IF(R1088=100%,"CUMPLIDA",IF(AND(ISNUMBER(N1088),ISNUMBER(INDIRECT("FECHA_"&amp;$B1088,1))), IF(N1088&lt;=INDIRECT("FECHA_"&amp;$B1088,1),"INCUMPLIDA","PROCESO"), "VERIFICAR FECHA")),"SIN VALOR AVANCE")</f>
        <v>PROCESO</v>
      </c>
    </row>
    <row r="1089" spans="1:19" ht="75.75">
      <c r="A1089" s="282" t="s">
        <v>640</v>
      </c>
      <c r="B1089" s="271" t="s">
        <v>31</v>
      </c>
      <c r="C1089" s="496"/>
      <c r="D1089" s="496" t="s">
        <v>537</v>
      </c>
      <c r="E1089" s="499"/>
      <c r="F1089" s="502"/>
      <c r="G1089" s="499"/>
      <c r="H1089" s="499"/>
      <c r="I1089" s="493" t="s">
        <v>1403</v>
      </c>
      <c r="J1089" s="259" t="s">
        <v>1404</v>
      </c>
      <c r="K1089" s="259" t="s">
        <v>1405</v>
      </c>
      <c r="L1089" s="274">
        <v>2</v>
      </c>
      <c r="M1089" s="281">
        <v>46082</v>
      </c>
      <c r="N1089" s="281">
        <v>46446</v>
      </c>
      <c r="O1089" s="275">
        <f t="shared" si="37"/>
        <v>52</v>
      </c>
      <c r="P1089" s="332">
        <v>0</v>
      </c>
      <c r="Q1089" s="259" t="s">
        <v>1400</v>
      </c>
      <c r="R1089" s="94">
        <f t="shared" si="38"/>
        <v>0</v>
      </c>
      <c r="S1089" s="277" t="str">
        <f t="array" aca="1" ref="S1089" ca="1">IF(ISNUMBER(R1089),IF(R1089=100%,"CUMPLIDA",IF(AND(ISNUMBER(N1089),ISNUMBER(INDIRECT("FECHA_"&amp;$B1089,1))), IF(N1089&lt;=INDIRECT("FECHA_"&amp;$B1089,1),"INCUMPLIDA","PROCESO"), "VERIFICAR FECHA")),"SIN VALOR AVANCE")</f>
        <v>PROCESO</v>
      </c>
    </row>
    <row r="1090" spans="1:19" ht="120">
      <c r="A1090" s="282" t="s">
        <v>640</v>
      </c>
      <c r="B1090" s="271" t="s">
        <v>31</v>
      </c>
      <c r="C1090" s="496"/>
      <c r="D1090" s="496" t="s">
        <v>537</v>
      </c>
      <c r="E1090" s="499"/>
      <c r="F1090" s="502"/>
      <c r="G1090" s="499"/>
      <c r="H1090" s="499"/>
      <c r="I1090" s="494"/>
      <c r="J1090" s="259" t="s">
        <v>1406</v>
      </c>
      <c r="K1090" s="259" t="s">
        <v>1407</v>
      </c>
      <c r="L1090" s="274">
        <v>2</v>
      </c>
      <c r="M1090" s="281">
        <v>46082</v>
      </c>
      <c r="N1090" s="281">
        <v>46446</v>
      </c>
      <c r="O1090" s="275">
        <f t="shared" si="37"/>
        <v>52</v>
      </c>
      <c r="P1090" s="332">
        <v>0</v>
      </c>
      <c r="Q1090" s="259" t="s">
        <v>1400</v>
      </c>
      <c r="R1090" s="94">
        <f t="shared" si="38"/>
        <v>0</v>
      </c>
      <c r="S1090" s="277" t="str">
        <f t="array" aca="1" ref="S1090" ca="1">IF(ISNUMBER(R1090),IF(R1090=100%,"CUMPLIDA",IF(AND(ISNUMBER(N1090),ISNUMBER(INDIRECT("FECHA_"&amp;$B1090,1))), IF(N1090&lt;=INDIRECT("FECHA_"&amp;$B1090,1),"INCUMPLIDA","PROCESO"), "VERIFICAR FECHA")),"SIN VALOR AVANCE")</f>
        <v>PROCESO</v>
      </c>
    </row>
    <row r="1091" spans="1:19" ht="60">
      <c r="A1091" s="282" t="s">
        <v>640</v>
      </c>
      <c r="B1091" s="271" t="s">
        <v>31</v>
      </c>
      <c r="C1091" s="497"/>
      <c r="D1091" s="497" t="s">
        <v>537</v>
      </c>
      <c r="E1091" s="500"/>
      <c r="F1091" s="503"/>
      <c r="G1091" s="500"/>
      <c r="H1091" s="500"/>
      <c r="I1091" s="260" t="s">
        <v>1408</v>
      </c>
      <c r="J1091" s="259" t="s">
        <v>1409</v>
      </c>
      <c r="K1091" s="259" t="s">
        <v>1410</v>
      </c>
      <c r="L1091" s="274">
        <v>1</v>
      </c>
      <c r="M1091" s="281">
        <v>46054</v>
      </c>
      <c r="N1091" s="281">
        <v>46234</v>
      </c>
      <c r="O1091" s="275">
        <f t="shared" ref="O1091:O1154" si="39">(N1091-M1091)/7</f>
        <v>25.714285714285715</v>
      </c>
      <c r="P1091" s="332">
        <v>1</v>
      </c>
      <c r="Q1091" s="259" t="s">
        <v>1411</v>
      </c>
      <c r="R1091" s="94">
        <f t="shared" si="38"/>
        <v>1</v>
      </c>
      <c r="S1091" s="277" t="str">
        <f t="array" aca="1" ref="S1091" ca="1">IF(ISNUMBER(R1091),IF(R1091=100%,"CUMPLIDA",IF(AND(ISNUMBER(N1091),ISNUMBER(INDIRECT("FECHA_"&amp;$B1091,1))), IF(N1091&lt;=INDIRECT("FECHA_"&amp;$B1091,1),"INCUMPLIDA","PROCESO"), "VERIFICAR FECHA")),"SIN VALOR AVANCE")</f>
        <v>CUMPLIDA</v>
      </c>
    </row>
    <row r="1092" spans="1:19" ht="75.75">
      <c r="A1092" s="282" t="s">
        <v>640</v>
      </c>
      <c r="B1092" s="271" t="s">
        <v>31</v>
      </c>
      <c r="C1092" s="495" t="s">
        <v>203</v>
      </c>
      <c r="D1092" s="495" t="s">
        <v>537</v>
      </c>
      <c r="E1092" s="498" t="s">
        <v>1412</v>
      </c>
      <c r="F1092" s="501" t="s">
        <v>206</v>
      </c>
      <c r="G1092" s="498"/>
      <c r="H1092" s="498" t="s">
        <v>1413</v>
      </c>
      <c r="I1092" s="493" t="s">
        <v>1397</v>
      </c>
      <c r="J1092" s="259" t="s">
        <v>1398</v>
      </c>
      <c r="K1092" s="259" t="s">
        <v>1399</v>
      </c>
      <c r="L1092" s="274">
        <v>4</v>
      </c>
      <c r="M1092" s="281">
        <v>46082</v>
      </c>
      <c r="N1092" s="281">
        <v>46446</v>
      </c>
      <c r="O1092" s="275">
        <f t="shared" si="39"/>
        <v>52</v>
      </c>
      <c r="P1092" s="332">
        <v>1</v>
      </c>
      <c r="Q1092" s="259" t="s">
        <v>1414</v>
      </c>
      <c r="R1092" s="94">
        <f t="shared" si="38"/>
        <v>0.25</v>
      </c>
      <c r="S1092" s="277" t="str">
        <f t="array" aca="1" ref="S1092" ca="1">IF(ISNUMBER(R1092),IF(R1092=100%,"CUMPLIDA",IF(AND(ISNUMBER(N1092),ISNUMBER(INDIRECT("FECHA_"&amp;$B1092,1))), IF(N1092&lt;=INDIRECT("FECHA_"&amp;$B1092,1),"INCUMPLIDA","PROCESO"), "VERIFICAR FECHA")),"SIN VALOR AVANCE")</f>
        <v>PROCESO</v>
      </c>
    </row>
    <row r="1093" spans="1:19" ht="105">
      <c r="A1093" s="282" t="s">
        <v>640</v>
      </c>
      <c r="B1093" s="271" t="s">
        <v>31</v>
      </c>
      <c r="C1093" s="496"/>
      <c r="D1093" s="496" t="s">
        <v>537</v>
      </c>
      <c r="E1093" s="499"/>
      <c r="F1093" s="502"/>
      <c r="G1093" s="499"/>
      <c r="H1093" s="499"/>
      <c r="I1093" s="494"/>
      <c r="J1093" s="259" t="s">
        <v>1401</v>
      </c>
      <c r="K1093" s="259" t="s">
        <v>1402</v>
      </c>
      <c r="L1093" s="274">
        <v>4</v>
      </c>
      <c r="M1093" s="281">
        <v>46082</v>
      </c>
      <c r="N1093" s="281">
        <v>46446</v>
      </c>
      <c r="O1093" s="275">
        <f t="shared" si="39"/>
        <v>52</v>
      </c>
      <c r="P1093" s="332">
        <v>1</v>
      </c>
      <c r="Q1093" s="259" t="s">
        <v>1414</v>
      </c>
      <c r="R1093" s="94">
        <f t="shared" si="38"/>
        <v>0.25</v>
      </c>
      <c r="S1093" s="277" t="str">
        <f t="array" aca="1" ref="S1093" ca="1">IF(ISNUMBER(R1093),IF(R1093=100%,"CUMPLIDA",IF(AND(ISNUMBER(N1093),ISNUMBER(INDIRECT("FECHA_"&amp;$B1093,1))), IF(N1093&lt;=INDIRECT("FECHA_"&amp;$B1093,1),"INCUMPLIDA","PROCESO"), "VERIFICAR FECHA")),"SIN VALOR AVANCE")</f>
        <v>PROCESO</v>
      </c>
    </row>
    <row r="1094" spans="1:19" ht="75.75">
      <c r="A1094" s="282" t="s">
        <v>640</v>
      </c>
      <c r="B1094" s="271" t="s">
        <v>31</v>
      </c>
      <c r="C1094" s="496"/>
      <c r="D1094" s="496" t="s">
        <v>537</v>
      </c>
      <c r="E1094" s="499"/>
      <c r="F1094" s="502"/>
      <c r="G1094" s="499"/>
      <c r="H1094" s="499"/>
      <c r="I1094" s="493" t="s">
        <v>1403</v>
      </c>
      <c r="J1094" s="259" t="s">
        <v>1404</v>
      </c>
      <c r="K1094" s="259" t="s">
        <v>1405</v>
      </c>
      <c r="L1094" s="274">
        <v>2</v>
      </c>
      <c r="M1094" s="281">
        <v>46082</v>
      </c>
      <c r="N1094" s="281">
        <v>46446</v>
      </c>
      <c r="O1094" s="275">
        <f t="shared" si="39"/>
        <v>52</v>
      </c>
      <c r="P1094" s="332">
        <v>0</v>
      </c>
      <c r="Q1094" s="259" t="s">
        <v>1414</v>
      </c>
      <c r="R1094" s="94">
        <f t="shared" si="38"/>
        <v>0</v>
      </c>
      <c r="S1094" s="277" t="str">
        <f t="array" aca="1" ref="S1094" ca="1">IF(ISNUMBER(R1094),IF(R1094=100%,"CUMPLIDA",IF(AND(ISNUMBER(N1094),ISNUMBER(INDIRECT("FECHA_"&amp;$B1094,1))), IF(N1094&lt;=INDIRECT("FECHA_"&amp;$B1094,1),"INCUMPLIDA","PROCESO"), "VERIFICAR FECHA")),"SIN VALOR AVANCE")</f>
        <v>PROCESO</v>
      </c>
    </row>
    <row r="1095" spans="1:19" ht="120">
      <c r="A1095" s="282" t="s">
        <v>640</v>
      </c>
      <c r="B1095" s="271" t="s">
        <v>31</v>
      </c>
      <c r="C1095" s="496"/>
      <c r="D1095" s="496" t="s">
        <v>537</v>
      </c>
      <c r="E1095" s="499"/>
      <c r="F1095" s="502"/>
      <c r="G1095" s="499"/>
      <c r="H1095" s="499"/>
      <c r="I1095" s="494"/>
      <c r="J1095" s="259" t="s">
        <v>1406</v>
      </c>
      <c r="K1095" s="259" t="s">
        <v>1407</v>
      </c>
      <c r="L1095" s="274">
        <v>2</v>
      </c>
      <c r="M1095" s="281">
        <v>46082</v>
      </c>
      <c r="N1095" s="281">
        <v>46446</v>
      </c>
      <c r="O1095" s="275">
        <f t="shared" si="39"/>
        <v>52</v>
      </c>
      <c r="P1095" s="332">
        <v>0</v>
      </c>
      <c r="Q1095" s="259" t="s">
        <v>1414</v>
      </c>
      <c r="R1095" s="94">
        <f t="shared" si="38"/>
        <v>0</v>
      </c>
      <c r="S1095" s="277" t="str">
        <f t="array" aca="1" ref="S1095" ca="1">IF(ISNUMBER(R1095),IF(R1095=100%,"CUMPLIDA",IF(AND(ISNUMBER(N1095),ISNUMBER(INDIRECT("FECHA_"&amp;$B1095,1))), IF(N1095&lt;=INDIRECT("FECHA_"&amp;$B1095,1),"INCUMPLIDA","PROCESO"), "VERIFICAR FECHA")),"SIN VALOR AVANCE")</f>
        <v>PROCESO</v>
      </c>
    </row>
    <row r="1096" spans="1:19" ht="60">
      <c r="A1096" s="282" t="s">
        <v>640</v>
      </c>
      <c r="B1096" s="271" t="s">
        <v>31</v>
      </c>
      <c r="C1096" s="497"/>
      <c r="D1096" s="497" t="s">
        <v>537</v>
      </c>
      <c r="E1096" s="500"/>
      <c r="F1096" s="503"/>
      <c r="G1096" s="500"/>
      <c r="H1096" s="500"/>
      <c r="I1096" s="260" t="s">
        <v>1408</v>
      </c>
      <c r="J1096" s="259" t="s">
        <v>1409</v>
      </c>
      <c r="K1096" s="259" t="s">
        <v>1410</v>
      </c>
      <c r="L1096" s="274">
        <v>1</v>
      </c>
      <c r="M1096" s="281">
        <v>46054</v>
      </c>
      <c r="N1096" s="281">
        <v>46234</v>
      </c>
      <c r="O1096" s="275">
        <f t="shared" si="39"/>
        <v>25.714285714285715</v>
      </c>
      <c r="P1096" s="332">
        <v>1</v>
      </c>
      <c r="Q1096" s="259" t="s">
        <v>1411</v>
      </c>
      <c r="R1096" s="94">
        <f t="shared" si="38"/>
        <v>1</v>
      </c>
      <c r="S1096" s="277" t="str">
        <f t="array" aca="1" ref="S1096" ca="1">IF(ISNUMBER(R1096),IF(R1096=100%,"CUMPLIDA",IF(AND(ISNUMBER(N1096),ISNUMBER(INDIRECT("FECHA_"&amp;$B1096,1))), IF(N1096&lt;=INDIRECT("FECHA_"&amp;$B1096,1),"INCUMPLIDA","PROCESO"), "VERIFICAR FECHA")),"SIN VALOR AVANCE")</f>
        <v>CUMPLIDA</v>
      </c>
    </row>
    <row r="1097" spans="1:19" ht="75.75">
      <c r="A1097" s="282" t="s">
        <v>640</v>
      </c>
      <c r="B1097" s="271" t="s">
        <v>31</v>
      </c>
      <c r="C1097" s="495" t="s">
        <v>203</v>
      </c>
      <c r="D1097" s="495" t="s">
        <v>537</v>
      </c>
      <c r="E1097" s="498" t="s">
        <v>1415</v>
      </c>
      <c r="F1097" s="501" t="s">
        <v>206</v>
      </c>
      <c r="G1097" s="498"/>
      <c r="H1097" s="498" t="s">
        <v>1416</v>
      </c>
      <c r="I1097" s="493" t="s">
        <v>1397</v>
      </c>
      <c r="J1097" s="259" t="s">
        <v>1398</v>
      </c>
      <c r="K1097" s="259" t="s">
        <v>1399</v>
      </c>
      <c r="L1097" s="274">
        <v>4</v>
      </c>
      <c r="M1097" s="281">
        <v>46082</v>
      </c>
      <c r="N1097" s="281">
        <v>46446</v>
      </c>
      <c r="O1097" s="275">
        <f t="shared" si="39"/>
        <v>52</v>
      </c>
      <c r="P1097" s="332">
        <v>0</v>
      </c>
      <c r="Q1097" s="259" t="s">
        <v>1417</v>
      </c>
      <c r="R1097" s="94">
        <f t="shared" si="38"/>
        <v>0</v>
      </c>
      <c r="S1097" s="277" t="str">
        <f t="array" aca="1" ref="S1097" ca="1">IF(ISNUMBER(R1097),IF(R1097=100%,"CUMPLIDA",IF(AND(ISNUMBER(N1097),ISNUMBER(INDIRECT("FECHA_"&amp;$B1097,1))), IF(N1097&lt;=INDIRECT("FECHA_"&amp;$B1097,1),"INCUMPLIDA","PROCESO"), "VERIFICAR FECHA")),"SIN VALOR AVANCE")</f>
        <v>PROCESO</v>
      </c>
    </row>
    <row r="1098" spans="1:19" ht="105">
      <c r="A1098" s="282" t="s">
        <v>640</v>
      </c>
      <c r="B1098" s="271" t="s">
        <v>31</v>
      </c>
      <c r="C1098" s="496"/>
      <c r="D1098" s="496" t="s">
        <v>537</v>
      </c>
      <c r="E1098" s="499"/>
      <c r="F1098" s="502"/>
      <c r="G1098" s="499"/>
      <c r="H1098" s="499"/>
      <c r="I1098" s="494"/>
      <c r="J1098" s="259" t="s">
        <v>1401</v>
      </c>
      <c r="K1098" s="259" t="s">
        <v>1402</v>
      </c>
      <c r="L1098" s="274">
        <v>4</v>
      </c>
      <c r="M1098" s="281">
        <v>46082</v>
      </c>
      <c r="N1098" s="281">
        <v>46446</v>
      </c>
      <c r="O1098" s="275">
        <f t="shared" si="39"/>
        <v>52</v>
      </c>
      <c r="P1098" s="332">
        <v>1</v>
      </c>
      <c r="Q1098" s="259" t="s">
        <v>1417</v>
      </c>
      <c r="R1098" s="94">
        <f t="shared" si="38"/>
        <v>0.25</v>
      </c>
      <c r="S1098" s="277" t="str">
        <f t="array" aca="1" ref="S1098" ca="1">IF(ISNUMBER(R1098),IF(R1098=100%,"CUMPLIDA",IF(AND(ISNUMBER(N1098),ISNUMBER(INDIRECT("FECHA_"&amp;$B1098,1))), IF(N1098&lt;=INDIRECT("FECHA_"&amp;$B1098,1),"INCUMPLIDA","PROCESO"), "VERIFICAR FECHA")),"SIN VALOR AVANCE")</f>
        <v>PROCESO</v>
      </c>
    </row>
    <row r="1099" spans="1:19" ht="75.75">
      <c r="A1099" s="282" t="s">
        <v>640</v>
      </c>
      <c r="B1099" s="271" t="s">
        <v>31</v>
      </c>
      <c r="C1099" s="496"/>
      <c r="D1099" s="496" t="s">
        <v>537</v>
      </c>
      <c r="E1099" s="499"/>
      <c r="F1099" s="502"/>
      <c r="G1099" s="499"/>
      <c r="H1099" s="499"/>
      <c r="I1099" s="493" t="s">
        <v>1403</v>
      </c>
      <c r="J1099" s="259" t="s">
        <v>1404</v>
      </c>
      <c r="K1099" s="259" t="s">
        <v>1405</v>
      </c>
      <c r="L1099" s="274">
        <v>2</v>
      </c>
      <c r="M1099" s="281">
        <v>46082</v>
      </c>
      <c r="N1099" s="281">
        <v>46446</v>
      </c>
      <c r="O1099" s="275">
        <f t="shared" si="39"/>
        <v>52</v>
      </c>
      <c r="P1099" s="332">
        <v>0</v>
      </c>
      <c r="Q1099" s="259" t="s">
        <v>1417</v>
      </c>
      <c r="R1099" s="94">
        <f t="shared" si="38"/>
        <v>0</v>
      </c>
      <c r="S1099" s="277" t="str">
        <f t="array" aca="1" ref="S1099" ca="1">IF(ISNUMBER(R1099),IF(R1099=100%,"CUMPLIDA",IF(AND(ISNUMBER(N1099),ISNUMBER(INDIRECT("FECHA_"&amp;$B1099,1))), IF(N1099&lt;=INDIRECT("FECHA_"&amp;$B1099,1),"INCUMPLIDA","PROCESO"), "VERIFICAR FECHA")),"SIN VALOR AVANCE")</f>
        <v>PROCESO</v>
      </c>
    </row>
    <row r="1100" spans="1:19" ht="120">
      <c r="A1100" s="282" t="s">
        <v>640</v>
      </c>
      <c r="B1100" s="271" t="s">
        <v>31</v>
      </c>
      <c r="C1100" s="496"/>
      <c r="D1100" s="496" t="s">
        <v>537</v>
      </c>
      <c r="E1100" s="499"/>
      <c r="F1100" s="502"/>
      <c r="G1100" s="499"/>
      <c r="H1100" s="499"/>
      <c r="I1100" s="494"/>
      <c r="J1100" s="259" t="s">
        <v>1406</v>
      </c>
      <c r="K1100" s="259" t="s">
        <v>1407</v>
      </c>
      <c r="L1100" s="274">
        <v>2</v>
      </c>
      <c r="M1100" s="281">
        <v>46082</v>
      </c>
      <c r="N1100" s="281">
        <v>46446</v>
      </c>
      <c r="O1100" s="275">
        <f t="shared" si="39"/>
        <v>52</v>
      </c>
      <c r="P1100" s="332">
        <v>0</v>
      </c>
      <c r="Q1100" s="259" t="s">
        <v>1417</v>
      </c>
      <c r="R1100" s="94">
        <f t="shared" si="38"/>
        <v>0</v>
      </c>
      <c r="S1100" s="277" t="str">
        <f t="array" aca="1" ref="S1100" ca="1">IF(ISNUMBER(R1100),IF(R1100=100%,"CUMPLIDA",IF(AND(ISNUMBER(N1100),ISNUMBER(INDIRECT("FECHA_"&amp;$B1100,1))), IF(N1100&lt;=INDIRECT("FECHA_"&amp;$B1100,1),"INCUMPLIDA","PROCESO"), "VERIFICAR FECHA")),"SIN VALOR AVANCE")</f>
        <v>PROCESO</v>
      </c>
    </row>
    <row r="1101" spans="1:19" ht="60">
      <c r="A1101" s="282" t="s">
        <v>640</v>
      </c>
      <c r="B1101" s="271" t="s">
        <v>31</v>
      </c>
      <c r="C1101" s="497"/>
      <c r="D1101" s="497" t="s">
        <v>537</v>
      </c>
      <c r="E1101" s="500"/>
      <c r="F1101" s="503"/>
      <c r="G1101" s="500"/>
      <c r="H1101" s="500"/>
      <c r="I1101" s="260" t="s">
        <v>1408</v>
      </c>
      <c r="J1101" s="259" t="s">
        <v>1409</v>
      </c>
      <c r="K1101" s="259" t="s">
        <v>1410</v>
      </c>
      <c r="L1101" s="274">
        <v>1</v>
      </c>
      <c r="M1101" s="281">
        <v>46054</v>
      </c>
      <c r="N1101" s="281">
        <v>46234</v>
      </c>
      <c r="O1101" s="275">
        <f t="shared" si="39"/>
        <v>25.714285714285715</v>
      </c>
      <c r="P1101" s="332">
        <v>1</v>
      </c>
      <c r="Q1101" s="259" t="s">
        <v>1411</v>
      </c>
      <c r="R1101" s="94">
        <f t="shared" si="38"/>
        <v>1</v>
      </c>
      <c r="S1101" s="277" t="str">
        <f t="array" aca="1" ref="S1101" ca="1">IF(ISNUMBER(R1101),IF(R1101=100%,"CUMPLIDA",IF(AND(ISNUMBER(N1101),ISNUMBER(INDIRECT("FECHA_"&amp;$B1101,1))), IF(N1101&lt;=INDIRECT("FECHA_"&amp;$B1101,1),"INCUMPLIDA","PROCESO"), "VERIFICAR FECHA")),"SIN VALOR AVANCE")</f>
        <v>CUMPLIDA</v>
      </c>
    </row>
    <row r="1102" spans="1:19" ht="75.75">
      <c r="A1102" s="282" t="s">
        <v>640</v>
      </c>
      <c r="B1102" s="271" t="s">
        <v>31</v>
      </c>
      <c r="C1102" s="495" t="s">
        <v>203</v>
      </c>
      <c r="D1102" s="495" t="s">
        <v>537</v>
      </c>
      <c r="E1102" s="498" t="s">
        <v>1418</v>
      </c>
      <c r="F1102" s="501" t="s">
        <v>206</v>
      </c>
      <c r="G1102" s="498"/>
      <c r="H1102" s="498" t="s">
        <v>1419</v>
      </c>
      <c r="I1102" s="493" t="s">
        <v>1397</v>
      </c>
      <c r="J1102" s="259" t="s">
        <v>1398</v>
      </c>
      <c r="K1102" s="259" t="s">
        <v>1399</v>
      </c>
      <c r="L1102" s="274">
        <v>4</v>
      </c>
      <c r="M1102" s="281">
        <v>46082</v>
      </c>
      <c r="N1102" s="281">
        <v>46446</v>
      </c>
      <c r="O1102" s="275">
        <f t="shared" si="39"/>
        <v>52</v>
      </c>
      <c r="P1102" s="332">
        <v>1</v>
      </c>
      <c r="Q1102" s="259" t="s">
        <v>1420</v>
      </c>
      <c r="R1102" s="94">
        <f t="shared" si="38"/>
        <v>0.25</v>
      </c>
      <c r="S1102" s="277" t="str">
        <f t="array" aca="1" ref="S1102" ca="1">IF(ISNUMBER(R1102),IF(R1102=100%,"CUMPLIDA",IF(AND(ISNUMBER(N1102),ISNUMBER(INDIRECT("FECHA_"&amp;$B1102,1))), IF(N1102&lt;=INDIRECT("FECHA_"&amp;$B1102,1),"INCUMPLIDA","PROCESO"), "VERIFICAR FECHA")),"SIN VALOR AVANCE")</f>
        <v>PROCESO</v>
      </c>
    </row>
    <row r="1103" spans="1:19" ht="105">
      <c r="A1103" s="282" t="s">
        <v>640</v>
      </c>
      <c r="B1103" s="271" t="s">
        <v>31</v>
      </c>
      <c r="C1103" s="496"/>
      <c r="D1103" s="496" t="s">
        <v>537</v>
      </c>
      <c r="E1103" s="499"/>
      <c r="F1103" s="502"/>
      <c r="G1103" s="499"/>
      <c r="H1103" s="499"/>
      <c r="I1103" s="494"/>
      <c r="J1103" s="259" t="s">
        <v>1401</v>
      </c>
      <c r="K1103" s="259" t="s">
        <v>1402</v>
      </c>
      <c r="L1103" s="274">
        <v>4</v>
      </c>
      <c r="M1103" s="281">
        <v>46082</v>
      </c>
      <c r="N1103" s="281">
        <v>46446</v>
      </c>
      <c r="O1103" s="275">
        <f t="shared" si="39"/>
        <v>52</v>
      </c>
      <c r="P1103" s="332">
        <v>1</v>
      </c>
      <c r="Q1103" s="259" t="s">
        <v>1420</v>
      </c>
      <c r="R1103" s="94">
        <f t="shared" si="38"/>
        <v>0.25</v>
      </c>
      <c r="S1103" s="277" t="str">
        <f t="array" aca="1" ref="S1103" ca="1">IF(ISNUMBER(R1103),IF(R1103=100%,"CUMPLIDA",IF(AND(ISNUMBER(N1103),ISNUMBER(INDIRECT("FECHA_"&amp;$B1103,1))), IF(N1103&lt;=INDIRECT("FECHA_"&amp;$B1103,1),"INCUMPLIDA","PROCESO"), "VERIFICAR FECHA")),"SIN VALOR AVANCE")</f>
        <v>PROCESO</v>
      </c>
    </row>
    <row r="1104" spans="1:19" ht="75.75">
      <c r="A1104" s="282" t="s">
        <v>640</v>
      </c>
      <c r="B1104" s="271" t="s">
        <v>31</v>
      </c>
      <c r="C1104" s="496"/>
      <c r="D1104" s="496" t="s">
        <v>537</v>
      </c>
      <c r="E1104" s="499"/>
      <c r="F1104" s="502"/>
      <c r="G1104" s="499"/>
      <c r="H1104" s="499"/>
      <c r="I1104" s="493" t="s">
        <v>1403</v>
      </c>
      <c r="J1104" s="259" t="s">
        <v>1404</v>
      </c>
      <c r="K1104" s="259" t="s">
        <v>1405</v>
      </c>
      <c r="L1104" s="274">
        <v>2</v>
      </c>
      <c r="M1104" s="281">
        <v>46082</v>
      </c>
      <c r="N1104" s="281">
        <v>46446</v>
      </c>
      <c r="O1104" s="275">
        <f t="shared" si="39"/>
        <v>52</v>
      </c>
      <c r="P1104" s="332">
        <v>0</v>
      </c>
      <c r="Q1104" s="259" t="s">
        <v>1420</v>
      </c>
      <c r="R1104" s="94">
        <f t="shared" si="38"/>
        <v>0</v>
      </c>
      <c r="S1104" s="277" t="str">
        <f t="array" aca="1" ref="S1104" ca="1">IF(ISNUMBER(R1104),IF(R1104=100%,"CUMPLIDA",IF(AND(ISNUMBER(N1104),ISNUMBER(INDIRECT("FECHA_"&amp;$B1104,1))), IF(N1104&lt;=INDIRECT("FECHA_"&amp;$B1104,1),"INCUMPLIDA","PROCESO"), "VERIFICAR FECHA")),"SIN VALOR AVANCE")</f>
        <v>PROCESO</v>
      </c>
    </row>
    <row r="1105" spans="1:19" ht="120">
      <c r="A1105" s="282" t="s">
        <v>640</v>
      </c>
      <c r="B1105" s="271" t="s">
        <v>31</v>
      </c>
      <c r="C1105" s="496"/>
      <c r="D1105" s="496" t="s">
        <v>537</v>
      </c>
      <c r="E1105" s="499"/>
      <c r="F1105" s="502"/>
      <c r="G1105" s="499"/>
      <c r="H1105" s="499"/>
      <c r="I1105" s="494"/>
      <c r="J1105" s="259" t="s">
        <v>1406</v>
      </c>
      <c r="K1105" s="259" t="s">
        <v>1407</v>
      </c>
      <c r="L1105" s="274">
        <v>2</v>
      </c>
      <c r="M1105" s="281">
        <v>46082</v>
      </c>
      <c r="N1105" s="281">
        <v>46446</v>
      </c>
      <c r="O1105" s="275">
        <f t="shared" si="39"/>
        <v>52</v>
      </c>
      <c r="P1105" s="332">
        <v>0</v>
      </c>
      <c r="Q1105" s="259" t="s">
        <v>1420</v>
      </c>
      <c r="R1105" s="94">
        <f t="shared" si="38"/>
        <v>0</v>
      </c>
      <c r="S1105" s="277" t="str">
        <f t="array" aca="1" ref="S1105" ca="1">IF(ISNUMBER(R1105),IF(R1105=100%,"CUMPLIDA",IF(AND(ISNUMBER(N1105),ISNUMBER(INDIRECT("FECHA_"&amp;$B1105,1))), IF(N1105&lt;=INDIRECT("FECHA_"&amp;$B1105,1),"INCUMPLIDA","PROCESO"), "VERIFICAR FECHA")),"SIN VALOR AVANCE")</f>
        <v>PROCESO</v>
      </c>
    </row>
    <row r="1106" spans="1:19" ht="60">
      <c r="A1106" s="282" t="s">
        <v>640</v>
      </c>
      <c r="B1106" s="271" t="s">
        <v>31</v>
      </c>
      <c r="C1106" s="497"/>
      <c r="D1106" s="497" t="s">
        <v>537</v>
      </c>
      <c r="E1106" s="500"/>
      <c r="F1106" s="503"/>
      <c r="G1106" s="500"/>
      <c r="H1106" s="500"/>
      <c r="I1106" s="260" t="s">
        <v>1408</v>
      </c>
      <c r="J1106" s="259" t="s">
        <v>1409</v>
      </c>
      <c r="K1106" s="259" t="s">
        <v>1410</v>
      </c>
      <c r="L1106" s="274">
        <v>1</v>
      </c>
      <c r="M1106" s="281">
        <v>46054</v>
      </c>
      <c r="N1106" s="281">
        <v>46234</v>
      </c>
      <c r="O1106" s="275">
        <f t="shared" si="39"/>
        <v>25.714285714285715</v>
      </c>
      <c r="P1106" s="332">
        <v>1</v>
      </c>
      <c r="Q1106" s="259" t="s">
        <v>1411</v>
      </c>
      <c r="R1106" s="94">
        <f t="shared" si="38"/>
        <v>1</v>
      </c>
      <c r="S1106" s="277" t="str">
        <f t="array" aca="1" ref="S1106" ca="1">IF(ISNUMBER(R1106),IF(R1106=100%,"CUMPLIDA",IF(AND(ISNUMBER(N1106),ISNUMBER(INDIRECT("FECHA_"&amp;$B1106,1))), IF(N1106&lt;=INDIRECT("FECHA_"&amp;$B1106,1),"INCUMPLIDA","PROCESO"), "VERIFICAR FECHA")),"SIN VALOR AVANCE")</f>
        <v>CUMPLIDA</v>
      </c>
    </row>
    <row r="1107" spans="1:19" ht="75.75">
      <c r="A1107" s="282" t="s">
        <v>640</v>
      </c>
      <c r="B1107" s="271" t="s">
        <v>31</v>
      </c>
      <c r="C1107" s="495" t="s">
        <v>203</v>
      </c>
      <c r="D1107" s="495" t="s">
        <v>537</v>
      </c>
      <c r="E1107" s="498" t="s">
        <v>1421</v>
      </c>
      <c r="F1107" s="501" t="s">
        <v>206</v>
      </c>
      <c r="G1107" s="498"/>
      <c r="H1107" s="498" t="s">
        <v>1422</v>
      </c>
      <c r="I1107" s="493" t="s">
        <v>1397</v>
      </c>
      <c r="J1107" s="259" t="s">
        <v>1398</v>
      </c>
      <c r="K1107" s="259" t="s">
        <v>1399</v>
      </c>
      <c r="L1107" s="274">
        <v>4</v>
      </c>
      <c r="M1107" s="281">
        <v>46082</v>
      </c>
      <c r="N1107" s="281">
        <v>46446</v>
      </c>
      <c r="O1107" s="275">
        <f t="shared" si="39"/>
        <v>52</v>
      </c>
      <c r="P1107" s="332">
        <v>0</v>
      </c>
      <c r="Q1107" s="259" t="s">
        <v>1417</v>
      </c>
      <c r="R1107" s="94">
        <f t="shared" si="38"/>
        <v>0</v>
      </c>
      <c r="S1107" s="277" t="str">
        <f t="array" aca="1" ref="S1107" ca="1">IF(ISNUMBER(R1107),IF(R1107=100%,"CUMPLIDA",IF(AND(ISNUMBER(N1107),ISNUMBER(INDIRECT("FECHA_"&amp;$B1107,1))), IF(N1107&lt;=INDIRECT("FECHA_"&amp;$B1107,1),"INCUMPLIDA","PROCESO"), "VERIFICAR FECHA")),"SIN VALOR AVANCE")</f>
        <v>PROCESO</v>
      </c>
    </row>
    <row r="1108" spans="1:19" ht="105">
      <c r="A1108" s="282" t="s">
        <v>640</v>
      </c>
      <c r="B1108" s="271" t="s">
        <v>31</v>
      </c>
      <c r="C1108" s="496"/>
      <c r="D1108" s="496" t="s">
        <v>537</v>
      </c>
      <c r="E1108" s="499"/>
      <c r="F1108" s="502"/>
      <c r="G1108" s="499"/>
      <c r="H1108" s="499"/>
      <c r="I1108" s="494"/>
      <c r="J1108" s="259" t="s">
        <v>1401</v>
      </c>
      <c r="K1108" s="259" t="s">
        <v>1402</v>
      </c>
      <c r="L1108" s="274">
        <v>4</v>
      </c>
      <c r="M1108" s="281">
        <v>46082</v>
      </c>
      <c r="N1108" s="281">
        <v>46446</v>
      </c>
      <c r="O1108" s="275">
        <f t="shared" si="39"/>
        <v>52</v>
      </c>
      <c r="P1108" s="332">
        <v>1</v>
      </c>
      <c r="Q1108" s="259" t="s">
        <v>1417</v>
      </c>
      <c r="R1108" s="94">
        <f t="shared" si="38"/>
        <v>0.25</v>
      </c>
      <c r="S1108" s="277" t="str">
        <f t="array" aca="1" ref="S1108" ca="1">IF(ISNUMBER(R1108),IF(R1108=100%,"CUMPLIDA",IF(AND(ISNUMBER(N1108),ISNUMBER(INDIRECT("FECHA_"&amp;$B1108,1))), IF(N1108&lt;=INDIRECT("FECHA_"&amp;$B1108,1),"INCUMPLIDA","PROCESO"), "VERIFICAR FECHA")),"SIN VALOR AVANCE")</f>
        <v>PROCESO</v>
      </c>
    </row>
    <row r="1109" spans="1:19" ht="75.75">
      <c r="A1109" s="282" t="s">
        <v>640</v>
      </c>
      <c r="B1109" s="271" t="s">
        <v>31</v>
      </c>
      <c r="C1109" s="496"/>
      <c r="D1109" s="496" t="s">
        <v>537</v>
      </c>
      <c r="E1109" s="499"/>
      <c r="F1109" s="502"/>
      <c r="G1109" s="499"/>
      <c r="H1109" s="499"/>
      <c r="I1109" s="493" t="s">
        <v>1403</v>
      </c>
      <c r="J1109" s="259" t="s">
        <v>1404</v>
      </c>
      <c r="K1109" s="259" t="s">
        <v>1405</v>
      </c>
      <c r="L1109" s="274">
        <v>2</v>
      </c>
      <c r="M1109" s="281">
        <v>46082</v>
      </c>
      <c r="N1109" s="281">
        <v>46446</v>
      </c>
      <c r="O1109" s="275">
        <f t="shared" si="39"/>
        <v>52</v>
      </c>
      <c r="P1109" s="332">
        <v>0</v>
      </c>
      <c r="Q1109" s="259" t="s">
        <v>1417</v>
      </c>
      <c r="R1109" s="94">
        <f t="shared" si="38"/>
        <v>0</v>
      </c>
      <c r="S1109" s="277" t="str">
        <f t="array" aca="1" ref="S1109" ca="1">IF(ISNUMBER(R1109),IF(R1109=100%,"CUMPLIDA",IF(AND(ISNUMBER(N1109),ISNUMBER(INDIRECT("FECHA_"&amp;$B1109,1))), IF(N1109&lt;=INDIRECT("FECHA_"&amp;$B1109,1),"INCUMPLIDA","PROCESO"), "VERIFICAR FECHA")),"SIN VALOR AVANCE")</f>
        <v>PROCESO</v>
      </c>
    </row>
    <row r="1110" spans="1:19" ht="120">
      <c r="A1110" s="282" t="s">
        <v>640</v>
      </c>
      <c r="B1110" s="271" t="s">
        <v>31</v>
      </c>
      <c r="C1110" s="496"/>
      <c r="D1110" s="496" t="s">
        <v>537</v>
      </c>
      <c r="E1110" s="499"/>
      <c r="F1110" s="502"/>
      <c r="G1110" s="499"/>
      <c r="H1110" s="499"/>
      <c r="I1110" s="494"/>
      <c r="J1110" s="259" t="s">
        <v>1406</v>
      </c>
      <c r="K1110" s="259" t="s">
        <v>1407</v>
      </c>
      <c r="L1110" s="274">
        <v>2</v>
      </c>
      <c r="M1110" s="281">
        <v>46082</v>
      </c>
      <c r="N1110" s="281">
        <v>46446</v>
      </c>
      <c r="O1110" s="275">
        <f t="shared" si="39"/>
        <v>52</v>
      </c>
      <c r="P1110" s="332">
        <v>0</v>
      </c>
      <c r="Q1110" s="259" t="s">
        <v>1417</v>
      </c>
      <c r="R1110" s="94">
        <f t="shared" si="38"/>
        <v>0</v>
      </c>
      <c r="S1110" s="277" t="str">
        <f t="array" aca="1" ref="S1110" ca="1">IF(ISNUMBER(R1110),IF(R1110=100%,"CUMPLIDA",IF(AND(ISNUMBER(N1110),ISNUMBER(INDIRECT("FECHA_"&amp;$B1110,1))), IF(N1110&lt;=INDIRECT("FECHA_"&amp;$B1110,1),"INCUMPLIDA","PROCESO"), "VERIFICAR FECHA")),"SIN VALOR AVANCE")</f>
        <v>PROCESO</v>
      </c>
    </row>
    <row r="1111" spans="1:19" ht="60">
      <c r="A1111" s="282" t="s">
        <v>640</v>
      </c>
      <c r="B1111" s="271" t="s">
        <v>31</v>
      </c>
      <c r="C1111" s="497"/>
      <c r="D1111" s="497" t="s">
        <v>537</v>
      </c>
      <c r="E1111" s="500"/>
      <c r="F1111" s="503"/>
      <c r="G1111" s="500"/>
      <c r="H1111" s="500"/>
      <c r="I1111" s="260" t="s">
        <v>1408</v>
      </c>
      <c r="J1111" s="259" t="s">
        <v>1409</v>
      </c>
      <c r="K1111" s="259" t="s">
        <v>1410</v>
      </c>
      <c r="L1111" s="274">
        <v>1</v>
      </c>
      <c r="M1111" s="281">
        <v>46054</v>
      </c>
      <c r="N1111" s="281">
        <v>46234</v>
      </c>
      <c r="O1111" s="275">
        <f t="shared" si="39"/>
        <v>25.714285714285715</v>
      </c>
      <c r="P1111" s="332">
        <v>1</v>
      </c>
      <c r="Q1111" s="259" t="s">
        <v>1411</v>
      </c>
      <c r="R1111" s="94">
        <f t="shared" si="38"/>
        <v>1</v>
      </c>
      <c r="S1111" s="277" t="str">
        <f t="array" aca="1" ref="S1111" ca="1">IF(ISNUMBER(R1111),IF(R1111=100%,"CUMPLIDA",IF(AND(ISNUMBER(N1111),ISNUMBER(INDIRECT("FECHA_"&amp;$B1111,1))), IF(N1111&lt;=INDIRECT("FECHA_"&amp;$B1111,1),"INCUMPLIDA","PROCESO"), "VERIFICAR FECHA")),"SIN VALOR AVANCE")</f>
        <v>CUMPLIDA</v>
      </c>
    </row>
    <row r="1112" spans="1:19" ht="90.75">
      <c r="A1112" s="282" t="s">
        <v>640</v>
      </c>
      <c r="B1112" s="271" t="s">
        <v>31</v>
      </c>
      <c r="C1112" s="495" t="s">
        <v>203</v>
      </c>
      <c r="D1112" s="495" t="s">
        <v>537</v>
      </c>
      <c r="E1112" s="498" t="s">
        <v>1423</v>
      </c>
      <c r="F1112" s="501" t="s">
        <v>206</v>
      </c>
      <c r="G1112" s="498"/>
      <c r="H1112" s="498" t="s">
        <v>1424</v>
      </c>
      <c r="I1112" s="493" t="s">
        <v>1397</v>
      </c>
      <c r="J1112" s="259" t="s">
        <v>1398</v>
      </c>
      <c r="K1112" s="259" t="s">
        <v>1399</v>
      </c>
      <c r="L1112" s="274">
        <v>4</v>
      </c>
      <c r="M1112" s="281">
        <v>46082</v>
      </c>
      <c r="N1112" s="281">
        <v>46446</v>
      </c>
      <c r="O1112" s="275">
        <f t="shared" si="39"/>
        <v>52</v>
      </c>
      <c r="P1112" s="332">
        <v>1</v>
      </c>
      <c r="Q1112" s="259" t="s">
        <v>1425</v>
      </c>
      <c r="R1112" s="94">
        <f t="shared" si="38"/>
        <v>0.25</v>
      </c>
      <c r="S1112" s="277" t="str">
        <f t="array" aca="1" ref="S1112" ca="1">IF(ISNUMBER(R1112),IF(R1112=100%,"CUMPLIDA",IF(AND(ISNUMBER(N1112),ISNUMBER(INDIRECT("FECHA_"&amp;$B1112,1))), IF(N1112&lt;=INDIRECT("FECHA_"&amp;$B1112,1),"INCUMPLIDA","PROCESO"), "VERIFICAR FECHA")),"SIN VALOR AVANCE")</f>
        <v>PROCESO</v>
      </c>
    </row>
    <row r="1113" spans="1:19" ht="105">
      <c r="A1113" s="282" t="s">
        <v>640</v>
      </c>
      <c r="B1113" s="271" t="s">
        <v>31</v>
      </c>
      <c r="C1113" s="496"/>
      <c r="D1113" s="496" t="s">
        <v>537</v>
      </c>
      <c r="E1113" s="499"/>
      <c r="F1113" s="502"/>
      <c r="G1113" s="499"/>
      <c r="H1113" s="499"/>
      <c r="I1113" s="494"/>
      <c r="J1113" s="259" t="s">
        <v>1401</v>
      </c>
      <c r="K1113" s="259" t="s">
        <v>1402</v>
      </c>
      <c r="L1113" s="274">
        <v>4</v>
      </c>
      <c r="M1113" s="281">
        <v>46082</v>
      </c>
      <c r="N1113" s="281">
        <v>46446</v>
      </c>
      <c r="O1113" s="275">
        <f t="shared" si="39"/>
        <v>52</v>
      </c>
      <c r="P1113" s="332">
        <v>1</v>
      </c>
      <c r="Q1113" s="259" t="s">
        <v>1425</v>
      </c>
      <c r="R1113" s="94">
        <f t="shared" si="38"/>
        <v>0.25</v>
      </c>
      <c r="S1113" s="277" t="str">
        <f t="array" aca="1" ref="S1113" ca="1">IF(ISNUMBER(R1113),IF(R1113=100%,"CUMPLIDA",IF(AND(ISNUMBER(N1113),ISNUMBER(INDIRECT("FECHA_"&amp;$B1113,1))), IF(N1113&lt;=INDIRECT("FECHA_"&amp;$B1113,1),"INCUMPLIDA","PROCESO"), "VERIFICAR FECHA")),"SIN VALOR AVANCE")</f>
        <v>PROCESO</v>
      </c>
    </row>
    <row r="1114" spans="1:19" ht="90.75">
      <c r="A1114" s="282" t="s">
        <v>640</v>
      </c>
      <c r="B1114" s="271" t="s">
        <v>31</v>
      </c>
      <c r="C1114" s="496"/>
      <c r="D1114" s="496" t="s">
        <v>537</v>
      </c>
      <c r="E1114" s="499"/>
      <c r="F1114" s="502"/>
      <c r="G1114" s="499"/>
      <c r="H1114" s="499"/>
      <c r="I1114" s="493" t="s">
        <v>1403</v>
      </c>
      <c r="J1114" s="259" t="s">
        <v>1404</v>
      </c>
      <c r="K1114" s="259" t="s">
        <v>1405</v>
      </c>
      <c r="L1114" s="274">
        <v>2</v>
      </c>
      <c r="M1114" s="281">
        <v>46082</v>
      </c>
      <c r="N1114" s="281">
        <v>46446</v>
      </c>
      <c r="O1114" s="275">
        <f t="shared" si="39"/>
        <v>52</v>
      </c>
      <c r="P1114" s="332">
        <v>0</v>
      </c>
      <c r="Q1114" s="259" t="s">
        <v>1425</v>
      </c>
      <c r="R1114" s="94">
        <f t="shared" si="38"/>
        <v>0</v>
      </c>
      <c r="S1114" s="277" t="str">
        <f t="array" aca="1" ref="S1114" ca="1">IF(ISNUMBER(R1114),IF(R1114=100%,"CUMPLIDA",IF(AND(ISNUMBER(N1114),ISNUMBER(INDIRECT("FECHA_"&amp;$B1114,1))), IF(N1114&lt;=INDIRECT("FECHA_"&amp;$B1114,1),"INCUMPLIDA","PROCESO"), "VERIFICAR FECHA")),"SIN VALOR AVANCE")</f>
        <v>PROCESO</v>
      </c>
    </row>
    <row r="1115" spans="1:19" ht="120">
      <c r="A1115" s="282" t="s">
        <v>640</v>
      </c>
      <c r="B1115" s="271" t="s">
        <v>31</v>
      </c>
      <c r="C1115" s="496"/>
      <c r="D1115" s="496" t="s">
        <v>537</v>
      </c>
      <c r="E1115" s="499"/>
      <c r="F1115" s="502"/>
      <c r="G1115" s="499"/>
      <c r="H1115" s="499"/>
      <c r="I1115" s="494"/>
      <c r="J1115" s="259" t="s">
        <v>1406</v>
      </c>
      <c r="K1115" s="259" t="s">
        <v>1407</v>
      </c>
      <c r="L1115" s="274">
        <v>2</v>
      </c>
      <c r="M1115" s="281">
        <v>46082</v>
      </c>
      <c r="N1115" s="281">
        <v>46446</v>
      </c>
      <c r="O1115" s="275">
        <f t="shared" si="39"/>
        <v>52</v>
      </c>
      <c r="P1115" s="332">
        <v>0</v>
      </c>
      <c r="Q1115" s="259" t="s">
        <v>1425</v>
      </c>
      <c r="R1115" s="94">
        <f t="shared" si="38"/>
        <v>0</v>
      </c>
      <c r="S1115" s="277" t="str">
        <f t="array" aca="1" ref="S1115" ca="1">IF(ISNUMBER(R1115),IF(R1115=100%,"CUMPLIDA",IF(AND(ISNUMBER(N1115),ISNUMBER(INDIRECT("FECHA_"&amp;$B1115,1))), IF(N1115&lt;=INDIRECT("FECHA_"&amp;$B1115,1),"INCUMPLIDA","PROCESO"), "VERIFICAR FECHA")),"SIN VALOR AVANCE")</f>
        <v>PROCESO</v>
      </c>
    </row>
    <row r="1116" spans="1:19" ht="60">
      <c r="A1116" s="282" t="s">
        <v>640</v>
      </c>
      <c r="B1116" s="271" t="s">
        <v>31</v>
      </c>
      <c r="C1116" s="496"/>
      <c r="D1116" s="496" t="s">
        <v>537</v>
      </c>
      <c r="E1116" s="499"/>
      <c r="F1116" s="502"/>
      <c r="G1116" s="499"/>
      <c r="H1116" s="499"/>
      <c r="I1116" s="260" t="s">
        <v>1408</v>
      </c>
      <c r="J1116" s="259" t="s">
        <v>1409</v>
      </c>
      <c r="K1116" s="259" t="s">
        <v>1410</v>
      </c>
      <c r="L1116" s="274">
        <v>1</v>
      </c>
      <c r="M1116" s="281">
        <v>46054</v>
      </c>
      <c r="N1116" s="281">
        <v>46234</v>
      </c>
      <c r="O1116" s="275">
        <f t="shared" si="39"/>
        <v>25.714285714285715</v>
      </c>
      <c r="P1116" s="332">
        <v>1</v>
      </c>
      <c r="Q1116" s="259" t="s">
        <v>1411</v>
      </c>
      <c r="R1116" s="94">
        <f t="shared" si="38"/>
        <v>1</v>
      </c>
      <c r="S1116" s="277" t="str">
        <f t="array" aca="1" ref="S1116" ca="1">IF(ISNUMBER(R1116),IF(R1116=100%,"CUMPLIDA",IF(AND(ISNUMBER(N1116),ISNUMBER(INDIRECT("FECHA_"&amp;$B1116,1))), IF(N1116&lt;=INDIRECT("FECHA_"&amp;$B1116,1),"INCUMPLIDA","PROCESO"), "VERIFICAR FECHA")),"SIN VALOR AVANCE")</f>
        <v>CUMPLIDA</v>
      </c>
    </row>
    <row r="1117" spans="1:19" ht="75.75">
      <c r="A1117" s="282" t="s">
        <v>640</v>
      </c>
      <c r="B1117" s="271" t="s">
        <v>31</v>
      </c>
      <c r="C1117" s="497"/>
      <c r="D1117" s="497" t="s">
        <v>537</v>
      </c>
      <c r="E1117" s="500"/>
      <c r="F1117" s="503"/>
      <c r="G1117" s="500"/>
      <c r="H1117" s="500"/>
      <c r="I1117" s="260" t="s">
        <v>1426</v>
      </c>
      <c r="J1117" s="259" t="s">
        <v>1427</v>
      </c>
      <c r="K1117" s="259" t="s">
        <v>1428</v>
      </c>
      <c r="L1117" s="274">
        <v>4</v>
      </c>
      <c r="M1117" s="281">
        <v>46082</v>
      </c>
      <c r="N1117" s="281">
        <v>46446</v>
      </c>
      <c r="O1117" s="275">
        <f t="shared" si="39"/>
        <v>52</v>
      </c>
      <c r="P1117" s="332">
        <v>1</v>
      </c>
      <c r="Q1117" s="259" t="s">
        <v>1429</v>
      </c>
      <c r="R1117" s="94">
        <f t="shared" si="38"/>
        <v>0.25</v>
      </c>
      <c r="S1117" s="277" t="str">
        <f t="array" aca="1" ref="S1117" ca="1">IF(ISNUMBER(R1117),IF(R1117=100%,"CUMPLIDA",IF(AND(ISNUMBER(N1117),ISNUMBER(INDIRECT("FECHA_"&amp;$B1117,1))), IF(N1117&lt;=INDIRECT("FECHA_"&amp;$B1117,1),"INCUMPLIDA","PROCESO"), "VERIFICAR FECHA")),"SIN VALOR AVANCE")</f>
        <v>PROCESO</v>
      </c>
    </row>
    <row r="1118" spans="1:19" ht="210.75">
      <c r="A1118" s="282" t="s">
        <v>640</v>
      </c>
      <c r="B1118" s="271" t="s">
        <v>31</v>
      </c>
      <c r="C1118" s="181" t="s">
        <v>203</v>
      </c>
      <c r="D1118" s="325" t="s">
        <v>537</v>
      </c>
      <c r="E1118" s="260" t="s">
        <v>1430</v>
      </c>
      <c r="F1118" s="279" t="s">
        <v>206</v>
      </c>
      <c r="G1118" s="260"/>
      <c r="H1118" s="260" t="s">
        <v>1431</v>
      </c>
      <c r="I1118" s="260" t="s">
        <v>1432</v>
      </c>
      <c r="J1118" s="259" t="s">
        <v>1433</v>
      </c>
      <c r="K1118" s="259" t="s">
        <v>1434</v>
      </c>
      <c r="L1118" s="274">
        <v>3</v>
      </c>
      <c r="M1118" s="281">
        <v>46082</v>
      </c>
      <c r="N1118" s="281">
        <v>46446</v>
      </c>
      <c r="O1118" s="275">
        <f t="shared" si="39"/>
        <v>52</v>
      </c>
      <c r="P1118" s="332">
        <v>0</v>
      </c>
      <c r="Q1118" s="259" t="s">
        <v>1420</v>
      </c>
      <c r="R1118" s="94">
        <f t="shared" si="38"/>
        <v>0</v>
      </c>
      <c r="S1118" s="277" t="str">
        <f t="array" aca="1" ref="S1118" ca="1">IF(ISNUMBER(R1118),IF(R1118=100%,"CUMPLIDA",IF(AND(ISNUMBER(N1118),ISNUMBER(INDIRECT("FECHA_"&amp;$B1118,1))), IF(N1118&lt;=INDIRECT("FECHA_"&amp;$B1118,1),"INCUMPLIDA","PROCESO"), "VERIFICAR FECHA")),"SIN VALOR AVANCE")</f>
        <v>PROCESO</v>
      </c>
    </row>
    <row r="1119" spans="1:19" ht="75.75">
      <c r="A1119" s="282" t="s">
        <v>640</v>
      </c>
      <c r="B1119" s="271" t="s">
        <v>31</v>
      </c>
      <c r="C1119" s="495" t="s">
        <v>203</v>
      </c>
      <c r="D1119" s="495" t="s">
        <v>537</v>
      </c>
      <c r="E1119" s="498" t="s">
        <v>1435</v>
      </c>
      <c r="F1119" s="501" t="s">
        <v>206</v>
      </c>
      <c r="G1119" s="498"/>
      <c r="H1119" s="498" t="s">
        <v>1436</v>
      </c>
      <c r="I1119" s="493" t="s">
        <v>1397</v>
      </c>
      <c r="J1119" s="259" t="s">
        <v>1398</v>
      </c>
      <c r="K1119" s="259" t="s">
        <v>1399</v>
      </c>
      <c r="L1119" s="274">
        <v>4</v>
      </c>
      <c r="M1119" s="281">
        <v>46082</v>
      </c>
      <c r="N1119" s="281">
        <v>46446</v>
      </c>
      <c r="O1119" s="275">
        <f t="shared" si="39"/>
        <v>52</v>
      </c>
      <c r="P1119" s="332">
        <v>1</v>
      </c>
      <c r="Q1119" s="259" t="s">
        <v>1437</v>
      </c>
      <c r="R1119" s="94">
        <f t="shared" si="38"/>
        <v>0.25</v>
      </c>
      <c r="S1119" s="277" t="str">
        <f t="array" aca="1" ref="S1119" ca="1">IF(ISNUMBER(R1119),IF(R1119=100%,"CUMPLIDA",IF(AND(ISNUMBER(N1119),ISNUMBER(INDIRECT("FECHA_"&amp;$B1119,1))), IF(N1119&lt;=INDIRECT("FECHA_"&amp;$B1119,1),"INCUMPLIDA","PROCESO"), "VERIFICAR FECHA")),"SIN VALOR AVANCE")</f>
        <v>PROCESO</v>
      </c>
    </row>
    <row r="1120" spans="1:19" ht="105">
      <c r="A1120" s="282" t="s">
        <v>640</v>
      </c>
      <c r="B1120" s="271" t="s">
        <v>31</v>
      </c>
      <c r="C1120" s="496"/>
      <c r="D1120" s="496" t="s">
        <v>537</v>
      </c>
      <c r="E1120" s="499"/>
      <c r="F1120" s="502"/>
      <c r="G1120" s="499"/>
      <c r="H1120" s="499"/>
      <c r="I1120" s="494"/>
      <c r="J1120" s="259" t="s">
        <v>1401</v>
      </c>
      <c r="K1120" s="259" t="s">
        <v>1402</v>
      </c>
      <c r="L1120" s="274">
        <v>4</v>
      </c>
      <c r="M1120" s="281">
        <v>46082</v>
      </c>
      <c r="N1120" s="281">
        <v>46446</v>
      </c>
      <c r="O1120" s="275">
        <f t="shared" si="39"/>
        <v>52</v>
      </c>
      <c r="P1120" s="332">
        <v>1</v>
      </c>
      <c r="Q1120" s="259" t="s">
        <v>1437</v>
      </c>
      <c r="R1120" s="94">
        <f t="shared" si="38"/>
        <v>0.25</v>
      </c>
      <c r="S1120" s="277" t="str">
        <f t="array" aca="1" ref="S1120" ca="1">IF(ISNUMBER(R1120),IF(R1120=100%,"CUMPLIDA",IF(AND(ISNUMBER(N1120),ISNUMBER(INDIRECT("FECHA_"&amp;$B1120,1))), IF(N1120&lt;=INDIRECT("FECHA_"&amp;$B1120,1),"INCUMPLIDA","PROCESO"), "VERIFICAR FECHA")),"SIN VALOR AVANCE")</f>
        <v>PROCESO</v>
      </c>
    </row>
    <row r="1121" spans="1:19" ht="75.75">
      <c r="A1121" s="282" t="s">
        <v>640</v>
      </c>
      <c r="B1121" s="271" t="s">
        <v>31</v>
      </c>
      <c r="C1121" s="496"/>
      <c r="D1121" s="496" t="s">
        <v>537</v>
      </c>
      <c r="E1121" s="499"/>
      <c r="F1121" s="502"/>
      <c r="G1121" s="499"/>
      <c r="H1121" s="499"/>
      <c r="I1121" s="493" t="s">
        <v>1403</v>
      </c>
      <c r="J1121" s="259" t="s">
        <v>1404</v>
      </c>
      <c r="K1121" s="259" t="s">
        <v>1405</v>
      </c>
      <c r="L1121" s="274">
        <v>2</v>
      </c>
      <c r="M1121" s="281">
        <v>46082</v>
      </c>
      <c r="N1121" s="281">
        <v>46446</v>
      </c>
      <c r="O1121" s="275">
        <f t="shared" si="39"/>
        <v>52</v>
      </c>
      <c r="P1121" s="332">
        <v>0</v>
      </c>
      <c r="Q1121" s="259" t="s">
        <v>1437</v>
      </c>
      <c r="R1121" s="94">
        <f t="shared" si="38"/>
        <v>0</v>
      </c>
      <c r="S1121" s="277" t="str">
        <f t="array" aca="1" ref="S1121" ca="1">IF(ISNUMBER(R1121),IF(R1121=100%,"CUMPLIDA",IF(AND(ISNUMBER(N1121),ISNUMBER(INDIRECT("FECHA_"&amp;$B1121,1))), IF(N1121&lt;=INDIRECT("FECHA_"&amp;$B1121,1),"INCUMPLIDA","PROCESO"), "VERIFICAR FECHA")),"SIN VALOR AVANCE")</f>
        <v>PROCESO</v>
      </c>
    </row>
    <row r="1122" spans="1:19" ht="120">
      <c r="A1122" s="282" t="s">
        <v>640</v>
      </c>
      <c r="B1122" s="271" t="s">
        <v>31</v>
      </c>
      <c r="C1122" s="496"/>
      <c r="D1122" s="496" t="s">
        <v>537</v>
      </c>
      <c r="E1122" s="499"/>
      <c r="F1122" s="502"/>
      <c r="G1122" s="499"/>
      <c r="H1122" s="499"/>
      <c r="I1122" s="494"/>
      <c r="J1122" s="259" t="s">
        <v>1406</v>
      </c>
      <c r="K1122" s="259" t="s">
        <v>1407</v>
      </c>
      <c r="L1122" s="274">
        <v>2</v>
      </c>
      <c r="M1122" s="281">
        <v>46082</v>
      </c>
      <c r="N1122" s="281">
        <v>46446</v>
      </c>
      <c r="O1122" s="275">
        <f t="shared" si="39"/>
        <v>52</v>
      </c>
      <c r="P1122" s="332">
        <v>0</v>
      </c>
      <c r="Q1122" s="259" t="s">
        <v>1437</v>
      </c>
      <c r="R1122" s="94">
        <f t="shared" si="38"/>
        <v>0</v>
      </c>
      <c r="S1122" s="277" t="str">
        <f t="array" aca="1" ref="S1122" ca="1">IF(ISNUMBER(R1122),IF(R1122=100%,"CUMPLIDA",IF(AND(ISNUMBER(N1122),ISNUMBER(INDIRECT("FECHA_"&amp;$B1122,1))), IF(N1122&lt;=INDIRECT("FECHA_"&amp;$B1122,1),"INCUMPLIDA","PROCESO"), "VERIFICAR FECHA")),"SIN VALOR AVANCE")</f>
        <v>PROCESO</v>
      </c>
    </row>
    <row r="1123" spans="1:19" ht="60">
      <c r="A1123" s="282" t="s">
        <v>640</v>
      </c>
      <c r="B1123" s="271" t="s">
        <v>31</v>
      </c>
      <c r="C1123" s="497"/>
      <c r="D1123" s="497" t="s">
        <v>537</v>
      </c>
      <c r="E1123" s="500"/>
      <c r="F1123" s="503"/>
      <c r="G1123" s="500"/>
      <c r="H1123" s="500"/>
      <c r="I1123" s="260" t="s">
        <v>1408</v>
      </c>
      <c r="J1123" s="259" t="s">
        <v>1409</v>
      </c>
      <c r="K1123" s="259" t="s">
        <v>1410</v>
      </c>
      <c r="L1123" s="274">
        <v>1</v>
      </c>
      <c r="M1123" s="281">
        <v>46054</v>
      </c>
      <c r="N1123" s="281">
        <v>46234</v>
      </c>
      <c r="O1123" s="275">
        <f t="shared" si="39"/>
        <v>25.714285714285715</v>
      </c>
      <c r="P1123" s="332">
        <v>1</v>
      </c>
      <c r="Q1123" s="259" t="s">
        <v>1411</v>
      </c>
      <c r="R1123" s="94">
        <f t="shared" si="38"/>
        <v>1</v>
      </c>
      <c r="S1123" s="277" t="str">
        <f t="array" aca="1" ref="S1123" ca="1">IF(ISNUMBER(R1123),IF(R1123=100%,"CUMPLIDA",IF(AND(ISNUMBER(N1123),ISNUMBER(INDIRECT("FECHA_"&amp;$B1123,1))), IF(N1123&lt;=INDIRECT("FECHA_"&amp;$B1123,1),"INCUMPLIDA","PROCESO"), "VERIFICAR FECHA")),"SIN VALOR AVANCE")</f>
        <v>CUMPLIDA</v>
      </c>
    </row>
    <row r="1124" spans="1:19" ht="75.75">
      <c r="A1124" s="282" t="s">
        <v>640</v>
      </c>
      <c r="B1124" s="271" t="s">
        <v>31</v>
      </c>
      <c r="C1124" s="495" t="s">
        <v>203</v>
      </c>
      <c r="D1124" s="495" t="s">
        <v>537</v>
      </c>
      <c r="E1124" s="498" t="s">
        <v>1438</v>
      </c>
      <c r="F1124" s="501" t="s">
        <v>206</v>
      </c>
      <c r="G1124" s="498"/>
      <c r="H1124" s="498" t="s">
        <v>1439</v>
      </c>
      <c r="I1124" s="493" t="s">
        <v>1397</v>
      </c>
      <c r="J1124" s="259" t="s">
        <v>1398</v>
      </c>
      <c r="K1124" s="259" t="s">
        <v>1399</v>
      </c>
      <c r="L1124" s="274">
        <v>4</v>
      </c>
      <c r="M1124" s="281">
        <v>46082</v>
      </c>
      <c r="N1124" s="281">
        <v>46446</v>
      </c>
      <c r="O1124" s="275">
        <f t="shared" si="39"/>
        <v>52</v>
      </c>
      <c r="P1124" s="332">
        <v>1</v>
      </c>
      <c r="Q1124" s="259" t="s">
        <v>1440</v>
      </c>
      <c r="R1124" s="94">
        <f t="shared" si="38"/>
        <v>0.25</v>
      </c>
      <c r="S1124" s="277" t="str">
        <f t="array" aca="1" ref="S1124" ca="1">IF(ISNUMBER(R1124),IF(R1124=100%,"CUMPLIDA",IF(AND(ISNUMBER(N1124),ISNUMBER(INDIRECT("FECHA_"&amp;$B1124,1))), IF(N1124&lt;=INDIRECT("FECHA_"&amp;$B1124,1),"INCUMPLIDA","PROCESO"), "VERIFICAR FECHA")),"SIN VALOR AVANCE")</f>
        <v>PROCESO</v>
      </c>
    </row>
    <row r="1125" spans="1:19" ht="105">
      <c r="A1125" s="282" t="s">
        <v>640</v>
      </c>
      <c r="B1125" s="271" t="s">
        <v>31</v>
      </c>
      <c r="C1125" s="496"/>
      <c r="D1125" s="496" t="s">
        <v>537</v>
      </c>
      <c r="E1125" s="499"/>
      <c r="F1125" s="502"/>
      <c r="G1125" s="499"/>
      <c r="H1125" s="499"/>
      <c r="I1125" s="494"/>
      <c r="J1125" s="259" t="s">
        <v>1401</v>
      </c>
      <c r="K1125" s="259" t="s">
        <v>1402</v>
      </c>
      <c r="L1125" s="274">
        <v>4</v>
      </c>
      <c r="M1125" s="281">
        <v>46082</v>
      </c>
      <c r="N1125" s="281">
        <v>46446</v>
      </c>
      <c r="O1125" s="275">
        <f t="shared" si="39"/>
        <v>52</v>
      </c>
      <c r="P1125" s="332">
        <v>1</v>
      </c>
      <c r="Q1125" s="259" t="s">
        <v>1440</v>
      </c>
      <c r="R1125" s="94">
        <f t="shared" si="38"/>
        <v>0.25</v>
      </c>
      <c r="S1125" s="277" t="str">
        <f t="array" aca="1" ref="S1125" ca="1">IF(ISNUMBER(R1125),IF(R1125=100%,"CUMPLIDA",IF(AND(ISNUMBER(N1125),ISNUMBER(INDIRECT("FECHA_"&amp;$B1125,1))), IF(N1125&lt;=INDIRECT("FECHA_"&amp;$B1125,1),"INCUMPLIDA","PROCESO"), "VERIFICAR FECHA")),"SIN VALOR AVANCE")</f>
        <v>PROCESO</v>
      </c>
    </row>
    <row r="1126" spans="1:19" ht="75.75">
      <c r="A1126" s="282" t="s">
        <v>640</v>
      </c>
      <c r="B1126" s="271" t="s">
        <v>31</v>
      </c>
      <c r="C1126" s="496"/>
      <c r="D1126" s="496" t="s">
        <v>537</v>
      </c>
      <c r="E1126" s="499"/>
      <c r="F1126" s="502"/>
      <c r="G1126" s="499"/>
      <c r="H1126" s="499"/>
      <c r="I1126" s="493" t="s">
        <v>1403</v>
      </c>
      <c r="J1126" s="259" t="s">
        <v>1404</v>
      </c>
      <c r="K1126" s="259" t="s">
        <v>1405</v>
      </c>
      <c r="L1126" s="274">
        <v>2</v>
      </c>
      <c r="M1126" s="281">
        <v>46082</v>
      </c>
      <c r="N1126" s="281">
        <v>46446</v>
      </c>
      <c r="O1126" s="275">
        <f t="shared" si="39"/>
        <v>52</v>
      </c>
      <c r="P1126" s="332">
        <v>0</v>
      </c>
      <c r="Q1126" s="259" t="s">
        <v>1440</v>
      </c>
      <c r="R1126" s="94">
        <f t="shared" si="38"/>
        <v>0</v>
      </c>
      <c r="S1126" s="277" t="str">
        <f t="array" aca="1" ref="S1126" ca="1">IF(ISNUMBER(R1126),IF(R1126=100%,"CUMPLIDA",IF(AND(ISNUMBER(N1126),ISNUMBER(INDIRECT("FECHA_"&amp;$B1126,1))), IF(N1126&lt;=INDIRECT("FECHA_"&amp;$B1126,1),"INCUMPLIDA","PROCESO"), "VERIFICAR FECHA")),"SIN VALOR AVANCE")</f>
        <v>PROCESO</v>
      </c>
    </row>
    <row r="1127" spans="1:19" ht="120">
      <c r="A1127" s="282" t="s">
        <v>640</v>
      </c>
      <c r="B1127" s="271" t="s">
        <v>31</v>
      </c>
      <c r="C1127" s="496"/>
      <c r="D1127" s="496" t="s">
        <v>537</v>
      </c>
      <c r="E1127" s="499"/>
      <c r="F1127" s="502"/>
      <c r="G1127" s="499"/>
      <c r="H1127" s="499"/>
      <c r="I1127" s="494"/>
      <c r="J1127" s="259" t="s">
        <v>1406</v>
      </c>
      <c r="K1127" s="259" t="s">
        <v>1407</v>
      </c>
      <c r="L1127" s="274">
        <v>2</v>
      </c>
      <c r="M1127" s="281">
        <v>46082</v>
      </c>
      <c r="N1127" s="281">
        <v>46446</v>
      </c>
      <c r="O1127" s="275">
        <f t="shared" si="39"/>
        <v>52</v>
      </c>
      <c r="P1127" s="332">
        <v>0</v>
      </c>
      <c r="Q1127" s="259" t="s">
        <v>1440</v>
      </c>
      <c r="R1127" s="94">
        <f t="shared" si="38"/>
        <v>0</v>
      </c>
      <c r="S1127" s="277" t="str">
        <f t="array" aca="1" ref="S1127" ca="1">IF(ISNUMBER(R1127),IF(R1127=100%,"CUMPLIDA",IF(AND(ISNUMBER(N1127),ISNUMBER(INDIRECT("FECHA_"&amp;$B1127,1))), IF(N1127&lt;=INDIRECT("FECHA_"&amp;$B1127,1),"INCUMPLIDA","PROCESO"), "VERIFICAR FECHA")),"SIN VALOR AVANCE")</f>
        <v>PROCESO</v>
      </c>
    </row>
    <row r="1128" spans="1:19" ht="60">
      <c r="A1128" s="282" t="s">
        <v>640</v>
      </c>
      <c r="B1128" s="271" t="s">
        <v>31</v>
      </c>
      <c r="C1128" s="497"/>
      <c r="D1128" s="497" t="s">
        <v>537</v>
      </c>
      <c r="E1128" s="500"/>
      <c r="F1128" s="503"/>
      <c r="G1128" s="500"/>
      <c r="H1128" s="500"/>
      <c r="I1128" s="260" t="s">
        <v>1408</v>
      </c>
      <c r="J1128" s="259" t="s">
        <v>1409</v>
      </c>
      <c r="K1128" s="259" t="s">
        <v>1410</v>
      </c>
      <c r="L1128" s="274">
        <v>1</v>
      </c>
      <c r="M1128" s="281">
        <v>46054</v>
      </c>
      <c r="N1128" s="281">
        <v>46234</v>
      </c>
      <c r="O1128" s="275">
        <f t="shared" si="39"/>
        <v>25.714285714285715</v>
      </c>
      <c r="P1128" s="332">
        <v>1</v>
      </c>
      <c r="Q1128" s="259" t="s">
        <v>1411</v>
      </c>
      <c r="R1128" s="94">
        <f t="shared" si="38"/>
        <v>1</v>
      </c>
      <c r="S1128" s="277" t="str">
        <f t="array" aca="1" ref="S1128" ca="1">IF(ISNUMBER(R1128),IF(R1128=100%,"CUMPLIDA",IF(AND(ISNUMBER(N1128),ISNUMBER(INDIRECT("FECHA_"&amp;$B1128,1))), IF(N1128&lt;=INDIRECT("FECHA_"&amp;$B1128,1),"INCUMPLIDA","PROCESO"), "VERIFICAR FECHA")),"SIN VALOR AVANCE")</f>
        <v>CUMPLIDA</v>
      </c>
    </row>
    <row r="1129" spans="1:19" ht="75.75">
      <c r="A1129" s="282" t="s">
        <v>640</v>
      </c>
      <c r="B1129" s="271" t="s">
        <v>31</v>
      </c>
      <c r="C1129" s="495" t="s">
        <v>203</v>
      </c>
      <c r="D1129" s="495" t="s">
        <v>537</v>
      </c>
      <c r="E1129" s="498" t="s">
        <v>1441</v>
      </c>
      <c r="F1129" s="501" t="s">
        <v>206</v>
      </c>
      <c r="G1129" s="498"/>
      <c r="H1129" s="498" t="s">
        <v>1442</v>
      </c>
      <c r="I1129" s="493" t="s">
        <v>1397</v>
      </c>
      <c r="J1129" s="259" t="s">
        <v>1398</v>
      </c>
      <c r="K1129" s="259" t="s">
        <v>1399</v>
      </c>
      <c r="L1129" s="274">
        <v>4</v>
      </c>
      <c r="M1129" s="281">
        <v>46082</v>
      </c>
      <c r="N1129" s="281">
        <v>46446</v>
      </c>
      <c r="O1129" s="275">
        <f t="shared" si="39"/>
        <v>52</v>
      </c>
      <c r="P1129" s="332">
        <v>1</v>
      </c>
      <c r="Q1129" s="259" t="s">
        <v>1420</v>
      </c>
      <c r="R1129" s="94">
        <f t="shared" si="38"/>
        <v>0.25</v>
      </c>
      <c r="S1129" s="277" t="str">
        <f t="array" aca="1" ref="S1129" ca="1">IF(ISNUMBER(R1129),IF(R1129=100%,"CUMPLIDA",IF(AND(ISNUMBER(N1129),ISNUMBER(INDIRECT("FECHA_"&amp;$B1129,1))), IF(N1129&lt;=INDIRECT("FECHA_"&amp;$B1129,1),"INCUMPLIDA","PROCESO"), "VERIFICAR FECHA")),"SIN VALOR AVANCE")</f>
        <v>PROCESO</v>
      </c>
    </row>
    <row r="1130" spans="1:19" ht="105">
      <c r="A1130" s="282" t="s">
        <v>640</v>
      </c>
      <c r="B1130" s="271" t="s">
        <v>31</v>
      </c>
      <c r="C1130" s="496"/>
      <c r="D1130" s="496" t="s">
        <v>537</v>
      </c>
      <c r="E1130" s="499"/>
      <c r="F1130" s="502"/>
      <c r="G1130" s="499"/>
      <c r="H1130" s="499"/>
      <c r="I1130" s="494"/>
      <c r="J1130" s="259" t="s">
        <v>1401</v>
      </c>
      <c r="K1130" s="259" t="s">
        <v>1402</v>
      </c>
      <c r="L1130" s="274">
        <v>4</v>
      </c>
      <c r="M1130" s="281">
        <v>46082</v>
      </c>
      <c r="N1130" s="281">
        <v>46446</v>
      </c>
      <c r="O1130" s="275">
        <f t="shared" si="39"/>
        <v>52</v>
      </c>
      <c r="P1130" s="332">
        <v>1</v>
      </c>
      <c r="Q1130" s="259" t="s">
        <v>1420</v>
      </c>
      <c r="R1130" s="94">
        <f t="shared" si="38"/>
        <v>0.25</v>
      </c>
      <c r="S1130" s="277" t="str">
        <f t="array" aca="1" ref="S1130" ca="1">IF(ISNUMBER(R1130),IF(R1130=100%,"CUMPLIDA",IF(AND(ISNUMBER(N1130),ISNUMBER(INDIRECT("FECHA_"&amp;$B1130,1))), IF(N1130&lt;=INDIRECT("FECHA_"&amp;$B1130,1),"INCUMPLIDA","PROCESO"), "VERIFICAR FECHA")),"SIN VALOR AVANCE")</f>
        <v>PROCESO</v>
      </c>
    </row>
    <row r="1131" spans="1:19" ht="75.75">
      <c r="A1131" s="282" t="s">
        <v>640</v>
      </c>
      <c r="B1131" s="271" t="s">
        <v>31</v>
      </c>
      <c r="C1131" s="496"/>
      <c r="D1131" s="496" t="s">
        <v>537</v>
      </c>
      <c r="E1131" s="499"/>
      <c r="F1131" s="502"/>
      <c r="G1131" s="499"/>
      <c r="H1131" s="499"/>
      <c r="I1131" s="493" t="s">
        <v>1403</v>
      </c>
      <c r="J1131" s="259" t="s">
        <v>1404</v>
      </c>
      <c r="K1131" s="259" t="s">
        <v>1405</v>
      </c>
      <c r="L1131" s="274">
        <v>2</v>
      </c>
      <c r="M1131" s="281">
        <v>46082</v>
      </c>
      <c r="N1131" s="281">
        <v>46446</v>
      </c>
      <c r="O1131" s="275">
        <f t="shared" si="39"/>
        <v>52</v>
      </c>
      <c r="P1131" s="332">
        <v>0</v>
      </c>
      <c r="Q1131" s="259" t="s">
        <v>1420</v>
      </c>
      <c r="R1131" s="94">
        <f t="shared" si="38"/>
        <v>0</v>
      </c>
      <c r="S1131" s="277" t="str">
        <f t="array" aca="1" ref="S1131" ca="1">IF(ISNUMBER(R1131),IF(R1131=100%,"CUMPLIDA",IF(AND(ISNUMBER(N1131),ISNUMBER(INDIRECT("FECHA_"&amp;$B1131,1))), IF(N1131&lt;=INDIRECT("FECHA_"&amp;$B1131,1),"INCUMPLIDA","PROCESO"), "VERIFICAR FECHA")),"SIN VALOR AVANCE")</f>
        <v>PROCESO</v>
      </c>
    </row>
    <row r="1132" spans="1:19" ht="120">
      <c r="A1132" s="282" t="s">
        <v>640</v>
      </c>
      <c r="B1132" s="271" t="s">
        <v>31</v>
      </c>
      <c r="C1132" s="496"/>
      <c r="D1132" s="496" t="s">
        <v>537</v>
      </c>
      <c r="E1132" s="499"/>
      <c r="F1132" s="502"/>
      <c r="G1132" s="499"/>
      <c r="H1132" s="499"/>
      <c r="I1132" s="494"/>
      <c r="J1132" s="259" t="s">
        <v>1406</v>
      </c>
      <c r="K1132" s="259" t="s">
        <v>1407</v>
      </c>
      <c r="L1132" s="274">
        <v>2</v>
      </c>
      <c r="M1132" s="281">
        <v>46082</v>
      </c>
      <c r="N1132" s="281">
        <v>46446</v>
      </c>
      <c r="O1132" s="275">
        <f t="shared" si="39"/>
        <v>52</v>
      </c>
      <c r="P1132" s="332">
        <v>0</v>
      </c>
      <c r="Q1132" s="259" t="s">
        <v>1420</v>
      </c>
      <c r="R1132" s="94">
        <f t="shared" si="38"/>
        <v>0</v>
      </c>
      <c r="S1132" s="277" t="str">
        <f t="array" aca="1" ref="S1132" ca="1">IF(ISNUMBER(R1132),IF(R1132=100%,"CUMPLIDA",IF(AND(ISNUMBER(N1132),ISNUMBER(INDIRECT("FECHA_"&amp;$B1132,1))), IF(N1132&lt;=INDIRECT("FECHA_"&amp;$B1132,1),"INCUMPLIDA","PROCESO"), "VERIFICAR FECHA")),"SIN VALOR AVANCE")</f>
        <v>PROCESO</v>
      </c>
    </row>
    <row r="1133" spans="1:19" ht="60">
      <c r="A1133" s="282" t="s">
        <v>640</v>
      </c>
      <c r="B1133" s="271" t="s">
        <v>31</v>
      </c>
      <c r="C1133" s="497"/>
      <c r="D1133" s="497" t="s">
        <v>537</v>
      </c>
      <c r="E1133" s="500"/>
      <c r="F1133" s="503"/>
      <c r="G1133" s="500"/>
      <c r="H1133" s="500"/>
      <c r="I1133" s="260" t="s">
        <v>1408</v>
      </c>
      <c r="J1133" s="259" t="s">
        <v>1409</v>
      </c>
      <c r="K1133" s="259" t="s">
        <v>1410</v>
      </c>
      <c r="L1133" s="274">
        <v>1</v>
      </c>
      <c r="M1133" s="281">
        <v>46054</v>
      </c>
      <c r="N1133" s="281">
        <v>46234</v>
      </c>
      <c r="O1133" s="275">
        <f t="shared" si="39"/>
        <v>25.714285714285715</v>
      </c>
      <c r="P1133" s="332">
        <v>1</v>
      </c>
      <c r="Q1133" s="259" t="s">
        <v>1411</v>
      </c>
      <c r="R1133" s="94">
        <f t="shared" si="38"/>
        <v>1</v>
      </c>
      <c r="S1133" s="277" t="str">
        <f t="array" aca="1" ref="S1133" ca="1">IF(ISNUMBER(R1133),IF(R1133=100%,"CUMPLIDA",IF(AND(ISNUMBER(N1133),ISNUMBER(INDIRECT("FECHA_"&amp;$B1133,1))), IF(N1133&lt;=INDIRECT("FECHA_"&amp;$B1133,1),"INCUMPLIDA","PROCESO"), "VERIFICAR FECHA")),"SIN VALOR AVANCE")</f>
        <v>CUMPLIDA</v>
      </c>
    </row>
    <row r="1134" spans="1:19" ht="75.75">
      <c r="A1134" s="282" t="s">
        <v>640</v>
      </c>
      <c r="B1134" s="271" t="s">
        <v>31</v>
      </c>
      <c r="C1134" s="495" t="s">
        <v>203</v>
      </c>
      <c r="D1134" s="495" t="s">
        <v>537</v>
      </c>
      <c r="E1134" s="498" t="s">
        <v>1443</v>
      </c>
      <c r="F1134" s="501" t="s">
        <v>206</v>
      </c>
      <c r="G1134" s="498"/>
      <c r="H1134" s="498" t="s">
        <v>1444</v>
      </c>
      <c r="I1134" s="493" t="s">
        <v>1397</v>
      </c>
      <c r="J1134" s="259" t="s">
        <v>1398</v>
      </c>
      <c r="K1134" s="259" t="s">
        <v>1399</v>
      </c>
      <c r="L1134" s="274">
        <v>4</v>
      </c>
      <c r="M1134" s="281">
        <v>46082</v>
      </c>
      <c r="N1134" s="281">
        <v>46446</v>
      </c>
      <c r="O1134" s="275">
        <f t="shared" si="39"/>
        <v>52</v>
      </c>
      <c r="P1134" s="332">
        <v>1</v>
      </c>
      <c r="Q1134" s="259" t="s">
        <v>1420</v>
      </c>
      <c r="R1134" s="94">
        <f t="shared" ref="R1134:R1197" si="40">P1134/L1134</f>
        <v>0.25</v>
      </c>
      <c r="S1134" s="277" t="str">
        <f t="array" aca="1" ref="S1134" ca="1">IF(ISNUMBER(R1134),IF(R1134=100%,"CUMPLIDA",IF(AND(ISNUMBER(N1134),ISNUMBER(INDIRECT("FECHA_"&amp;$B1134,1))), IF(N1134&lt;=INDIRECT("FECHA_"&amp;$B1134,1),"INCUMPLIDA","PROCESO"), "VERIFICAR FECHA")),"SIN VALOR AVANCE")</f>
        <v>PROCESO</v>
      </c>
    </row>
    <row r="1135" spans="1:19" ht="105">
      <c r="A1135" s="282" t="s">
        <v>640</v>
      </c>
      <c r="B1135" s="271" t="s">
        <v>31</v>
      </c>
      <c r="C1135" s="496"/>
      <c r="D1135" s="496" t="s">
        <v>637</v>
      </c>
      <c r="E1135" s="499"/>
      <c r="F1135" s="502"/>
      <c r="G1135" s="499"/>
      <c r="H1135" s="499"/>
      <c r="I1135" s="494"/>
      <c r="J1135" s="259" t="s">
        <v>1401</v>
      </c>
      <c r="K1135" s="259" t="s">
        <v>1402</v>
      </c>
      <c r="L1135" s="274">
        <v>4</v>
      </c>
      <c r="M1135" s="281">
        <v>46082</v>
      </c>
      <c r="N1135" s="281">
        <v>46446</v>
      </c>
      <c r="O1135" s="275">
        <f t="shared" si="39"/>
        <v>52</v>
      </c>
      <c r="P1135" s="332">
        <v>1</v>
      </c>
      <c r="Q1135" s="259" t="s">
        <v>1420</v>
      </c>
      <c r="R1135" s="94">
        <f t="shared" si="40"/>
        <v>0.25</v>
      </c>
      <c r="S1135" s="277" t="str">
        <f t="array" aca="1" ref="S1135" ca="1">IF(ISNUMBER(R1135),IF(R1135=100%,"CUMPLIDA",IF(AND(ISNUMBER(N1135),ISNUMBER(INDIRECT("FECHA_"&amp;$B1135,1))), IF(N1135&lt;=INDIRECT("FECHA_"&amp;$B1135,1),"INCUMPLIDA","PROCESO"), "VERIFICAR FECHA")),"SIN VALOR AVANCE")</f>
        <v>PROCESO</v>
      </c>
    </row>
    <row r="1136" spans="1:19" ht="75.75">
      <c r="A1136" s="282" t="s">
        <v>640</v>
      </c>
      <c r="B1136" s="271" t="s">
        <v>31</v>
      </c>
      <c r="C1136" s="496"/>
      <c r="D1136" s="496" t="s">
        <v>639</v>
      </c>
      <c r="E1136" s="499"/>
      <c r="F1136" s="502"/>
      <c r="G1136" s="499"/>
      <c r="H1136" s="499"/>
      <c r="I1136" s="493" t="s">
        <v>1403</v>
      </c>
      <c r="J1136" s="259" t="s">
        <v>1404</v>
      </c>
      <c r="K1136" s="259" t="s">
        <v>1405</v>
      </c>
      <c r="L1136" s="274">
        <v>2</v>
      </c>
      <c r="M1136" s="281">
        <v>46082</v>
      </c>
      <c r="N1136" s="281">
        <v>46446</v>
      </c>
      <c r="O1136" s="275">
        <f t="shared" si="39"/>
        <v>52</v>
      </c>
      <c r="P1136" s="332">
        <v>0</v>
      </c>
      <c r="Q1136" s="259" t="s">
        <v>1420</v>
      </c>
      <c r="R1136" s="94">
        <f t="shared" si="40"/>
        <v>0</v>
      </c>
      <c r="S1136" s="277" t="str">
        <f t="array" aca="1" ref="S1136" ca="1">IF(ISNUMBER(R1136),IF(R1136=100%,"CUMPLIDA",IF(AND(ISNUMBER(N1136),ISNUMBER(INDIRECT("FECHA_"&amp;$B1136,1))), IF(N1136&lt;=INDIRECT("FECHA_"&amp;$B1136,1),"INCUMPLIDA","PROCESO"), "VERIFICAR FECHA")),"SIN VALOR AVANCE")</f>
        <v>PROCESO</v>
      </c>
    </row>
    <row r="1137" spans="1:19" ht="120">
      <c r="A1137" s="282" t="s">
        <v>640</v>
      </c>
      <c r="B1137" s="271" t="s">
        <v>31</v>
      </c>
      <c r="C1137" s="496"/>
      <c r="D1137" s="496" t="s">
        <v>537</v>
      </c>
      <c r="E1137" s="499"/>
      <c r="F1137" s="502"/>
      <c r="G1137" s="499"/>
      <c r="H1137" s="499"/>
      <c r="I1137" s="494"/>
      <c r="J1137" s="259" t="s">
        <v>1406</v>
      </c>
      <c r="K1137" s="259" t="s">
        <v>1407</v>
      </c>
      <c r="L1137" s="274">
        <v>2</v>
      </c>
      <c r="M1137" s="281">
        <v>46082</v>
      </c>
      <c r="N1137" s="281">
        <v>46446</v>
      </c>
      <c r="O1137" s="275">
        <f t="shared" si="39"/>
        <v>52</v>
      </c>
      <c r="P1137" s="332">
        <v>0</v>
      </c>
      <c r="Q1137" s="259" t="s">
        <v>1420</v>
      </c>
      <c r="R1137" s="94">
        <f t="shared" si="40"/>
        <v>0</v>
      </c>
      <c r="S1137" s="277" t="str">
        <f t="array" aca="1" ref="S1137" ca="1">IF(ISNUMBER(R1137),IF(R1137=100%,"CUMPLIDA",IF(AND(ISNUMBER(N1137),ISNUMBER(INDIRECT("FECHA_"&amp;$B1137,1))), IF(N1137&lt;=INDIRECT("FECHA_"&amp;$B1137,1),"INCUMPLIDA","PROCESO"), "VERIFICAR FECHA")),"SIN VALOR AVANCE")</f>
        <v>PROCESO</v>
      </c>
    </row>
    <row r="1138" spans="1:19" ht="60">
      <c r="A1138" s="282" t="s">
        <v>640</v>
      </c>
      <c r="B1138" s="271" t="s">
        <v>31</v>
      </c>
      <c r="C1138" s="496"/>
      <c r="D1138" s="496" t="s">
        <v>637</v>
      </c>
      <c r="E1138" s="499"/>
      <c r="F1138" s="502"/>
      <c r="G1138" s="499"/>
      <c r="H1138" s="499"/>
      <c r="I1138" s="260" t="s">
        <v>1408</v>
      </c>
      <c r="J1138" s="259" t="s">
        <v>1409</v>
      </c>
      <c r="K1138" s="259" t="s">
        <v>1410</v>
      </c>
      <c r="L1138" s="274">
        <v>1</v>
      </c>
      <c r="M1138" s="281">
        <v>46054</v>
      </c>
      <c r="N1138" s="281">
        <v>46234</v>
      </c>
      <c r="O1138" s="275">
        <f t="shared" si="39"/>
        <v>25.714285714285715</v>
      </c>
      <c r="P1138" s="332">
        <v>1</v>
      </c>
      <c r="Q1138" s="259" t="s">
        <v>1445</v>
      </c>
      <c r="R1138" s="94">
        <f t="shared" si="40"/>
        <v>1</v>
      </c>
      <c r="S1138" s="277" t="str">
        <f t="array" aca="1" ref="S1138" ca="1">IF(ISNUMBER(R1138),IF(R1138=100%,"CUMPLIDA",IF(AND(ISNUMBER(N1138),ISNUMBER(INDIRECT("FECHA_"&amp;$B1138,1))), IF(N1138&lt;=INDIRECT("FECHA_"&amp;$B1138,1),"INCUMPLIDA","PROCESO"), "VERIFICAR FECHA")),"SIN VALOR AVANCE")</f>
        <v>CUMPLIDA</v>
      </c>
    </row>
    <row r="1139" spans="1:19" ht="150">
      <c r="A1139" s="282" t="s">
        <v>640</v>
      </c>
      <c r="B1139" s="271" t="s">
        <v>31</v>
      </c>
      <c r="C1139" s="497"/>
      <c r="D1139" s="497" t="s">
        <v>632</v>
      </c>
      <c r="E1139" s="500"/>
      <c r="F1139" s="503"/>
      <c r="G1139" s="500"/>
      <c r="H1139" s="500"/>
      <c r="I1139" s="260" t="s">
        <v>635</v>
      </c>
      <c r="J1139" s="259" t="s">
        <v>1446</v>
      </c>
      <c r="K1139" s="259" t="s">
        <v>613</v>
      </c>
      <c r="L1139" s="274">
        <v>1</v>
      </c>
      <c r="M1139" s="261">
        <v>46052</v>
      </c>
      <c r="N1139" s="261">
        <v>46112</v>
      </c>
      <c r="O1139" s="275">
        <f t="shared" si="39"/>
        <v>8.5714285714285712</v>
      </c>
      <c r="P1139" s="332">
        <v>1</v>
      </c>
      <c r="Q1139" s="259" t="s">
        <v>1447</v>
      </c>
      <c r="R1139" s="94">
        <f t="shared" si="40"/>
        <v>1</v>
      </c>
      <c r="S1139" s="277" t="str">
        <f t="array" aca="1" ref="S1139" ca="1">IF(ISNUMBER(R1139),IF(R1139=100%,"CUMPLIDA",IF(AND(ISNUMBER(N1139),ISNUMBER(INDIRECT("FECHA_"&amp;$B1139,1))), IF(N1139&lt;=INDIRECT("FECHA_"&amp;$B1139,1),"INCUMPLIDA","PROCESO"), "VERIFICAR FECHA")),"SIN VALOR AVANCE")</f>
        <v>CUMPLIDA</v>
      </c>
    </row>
    <row r="1140" spans="1:19" ht="90.75">
      <c r="A1140" s="282" t="s">
        <v>640</v>
      </c>
      <c r="B1140" s="271" t="s">
        <v>31</v>
      </c>
      <c r="C1140" s="495" t="s">
        <v>203</v>
      </c>
      <c r="D1140" s="495" t="s">
        <v>537</v>
      </c>
      <c r="E1140" s="498" t="s">
        <v>1448</v>
      </c>
      <c r="F1140" s="501" t="s">
        <v>206</v>
      </c>
      <c r="G1140" s="498"/>
      <c r="H1140" s="498" t="s">
        <v>1449</v>
      </c>
      <c r="I1140" s="493" t="s">
        <v>1397</v>
      </c>
      <c r="J1140" s="259" t="s">
        <v>1398</v>
      </c>
      <c r="K1140" s="259" t="s">
        <v>1399</v>
      </c>
      <c r="L1140" s="274">
        <v>4</v>
      </c>
      <c r="M1140" s="281">
        <v>46082</v>
      </c>
      <c r="N1140" s="281">
        <v>46446</v>
      </c>
      <c r="O1140" s="275">
        <f t="shared" si="39"/>
        <v>52</v>
      </c>
      <c r="P1140" s="332">
        <v>1</v>
      </c>
      <c r="Q1140" s="259" t="s">
        <v>1450</v>
      </c>
      <c r="R1140" s="94">
        <f t="shared" si="40"/>
        <v>0.25</v>
      </c>
      <c r="S1140" s="277" t="str">
        <f t="array" aca="1" ref="S1140" ca="1">IF(ISNUMBER(R1140),IF(R1140=100%,"CUMPLIDA",IF(AND(ISNUMBER(N1140),ISNUMBER(INDIRECT("FECHA_"&amp;$B1140,1))), IF(N1140&lt;=INDIRECT("FECHA_"&amp;$B1140,1),"INCUMPLIDA","PROCESO"), "VERIFICAR FECHA")),"SIN VALOR AVANCE")</f>
        <v>PROCESO</v>
      </c>
    </row>
    <row r="1141" spans="1:19" ht="105">
      <c r="A1141" s="282" t="s">
        <v>640</v>
      </c>
      <c r="B1141" s="271" t="s">
        <v>31</v>
      </c>
      <c r="C1141" s="496"/>
      <c r="D1141" s="496" t="s">
        <v>632</v>
      </c>
      <c r="E1141" s="499"/>
      <c r="F1141" s="502"/>
      <c r="G1141" s="499"/>
      <c r="H1141" s="499"/>
      <c r="I1141" s="494"/>
      <c r="J1141" s="259" t="s">
        <v>1401</v>
      </c>
      <c r="K1141" s="259" t="s">
        <v>1402</v>
      </c>
      <c r="L1141" s="274">
        <v>4</v>
      </c>
      <c r="M1141" s="281">
        <v>46082</v>
      </c>
      <c r="N1141" s="281">
        <v>46446</v>
      </c>
      <c r="O1141" s="275">
        <f t="shared" si="39"/>
        <v>52</v>
      </c>
      <c r="P1141" s="332">
        <v>1</v>
      </c>
      <c r="Q1141" s="259" t="s">
        <v>1450</v>
      </c>
      <c r="R1141" s="94">
        <f t="shared" si="40"/>
        <v>0.25</v>
      </c>
      <c r="S1141" s="277" t="str">
        <f t="array" aca="1" ref="S1141" ca="1">IF(ISNUMBER(R1141),IF(R1141=100%,"CUMPLIDA",IF(AND(ISNUMBER(N1141),ISNUMBER(INDIRECT("FECHA_"&amp;$B1141,1))), IF(N1141&lt;=INDIRECT("FECHA_"&amp;$B1141,1),"INCUMPLIDA","PROCESO"), "VERIFICAR FECHA")),"SIN VALOR AVANCE")</f>
        <v>PROCESO</v>
      </c>
    </row>
    <row r="1142" spans="1:19" ht="90.75">
      <c r="A1142" s="282" t="s">
        <v>640</v>
      </c>
      <c r="B1142" s="271" t="s">
        <v>31</v>
      </c>
      <c r="C1142" s="496"/>
      <c r="D1142" s="496" t="s">
        <v>537</v>
      </c>
      <c r="E1142" s="499"/>
      <c r="F1142" s="502"/>
      <c r="G1142" s="499"/>
      <c r="H1142" s="499"/>
      <c r="I1142" s="493" t="s">
        <v>1403</v>
      </c>
      <c r="J1142" s="259" t="s">
        <v>1404</v>
      </c>
      <c r="K1142" s="259" t="s">
        <v>1405</v>
      </c>
      <c r="L1142" s="274">
        <v>2</v>
      </c>
      <c r="M1142" s="281">
        <v>46082</v>
      </c>
      <c r="N1142" s="281">
        <v>46446</v>
      </c>
      <c r="O1142" s="275">
        <f t="shared" si="39"/>
        <v>52</v>
      </c>
      <c r="P1142" s="332">
        <v>0</v>
      </c>
      <c r="Q1142" s="259" t="s">
        <v>1450</v>
      </c>
      <c r="R1142" s="94">
        <f t="shared" si="40"/>
        <v>0</v>
      </c>
      <c r="S1142" s="277" t="str">
        <f t="array" aca="1" ref="S1142" ca="1">IF(ISNUMBER(R1142),IF(R1142=100%,"CUMPLIDA",IF(AND(ISNUMBER(N1142),ISNUMBER(INDIRECT("FECHA_"&amp;$B1142,1))), IF(N1142&lt;=INDIRECT("FECHA_"&amp;$B1142,1),"INCUMPLIDA","PROCESO"), "VERIFICAR FECHA")),"SIN VALOR AVANCE")</f>
        <v>PROCESO</v>
      </c>
    </row>
    <row r="1143" spans="1:19" ht="120">
      <c r="A1143" s="282" t="s">
        <v>640</v>
      </c>
      <c r="B1143" s="271" t="s">
        <v>31</v>
      </c>
      <c r="C1143" s="496"/>
      <c r="D1143" s="496" t="s">
        <v>537</v>
      </c>
      <c r="E1143" s="499"/>
      <c r="F1143" s="502"/>
      <c r="G1143" s="499"/>
      <c r="H1143" s="499"/>
      <c r="I1143" s="494"/>
      <c r="J1143" s="259" t="s">
        <v>1406</v>
      </c>
      <c r="K1143" s="259" t="s">
        <v>1407</v>
      </c>
      <c r="L1143" s="274">
        <v>2</v>
      </c>
      <c r="M1143" s="281">
        <v>46082</v>
      </c>
      <c r="N1143" s="281">
        <v>46446</v>
      </c>
      <c r="O1143" s="275">
        <f t="shared" si="39"/>
        <v>52</v>
      </c>
      <c r="P1143" s="332">
        <v>0</v>
      </c>
      <c r="Q1143" s="259" t="s">
        <v>1450</v>
      </c>
      <c r="R1143" s="94">
        <f t="shared" si="40"/>
        <v>0</v>
      </c>
      <c r="S1143" s="277" t="str">
        <f t="array" aca="1" ref="S1143" ca="1">IF(ISNUMBER(R1143),IF(R1143=100%,"CUMPLIDA",IF(AND(ISNUMBER(N1143),ISNUMBER(INDIRECT("FECHA_"&amp;$B1143,1))), IF(N1143&lt;=INDIRECT("FECHA_"&amp;$B1143,1),"INCUMPLIDA","PROCESO"), "VERIFICAR FECHA")),"SIN VALOR AVANCE")</f>
        <v>PROCESO</v>
      </c>
    </row>
    <row r="1144" spans="1:19" ht="60">
      <c r="A1144" s="282" t="s">
        <v>640</v>
      </c>
      <c r="B1144" s="271" t="s">
        <v>31</v>
      </c>
      <c r="C1144" s="496"/>
      <c r="D1144" s="496" t="s">
        <v>537</v>
      </c>
      <c r="E1144" s="499"/>
      <c r="F1144" s="502"/>
      <c r="G1144" s="499"/>
      <c r="H1144" s="499"/>
      <c r="I1144" s="260" t="s">
        <v>1408</v>
      </c>
      <c r="J1144" s="259" t="s">
        <v>1409</v>
      </c>
      <c r="K1144" s="259" t="s">
        <v>1410</v>
      </c>
      <c r="L1144" s="274">
        <v>1</v>
      </c>
      <c r="M1144" s="281">
        <v>46054</v>
      </c>
      <c r="N1144" s="281">
        <v>46234</v>
      </c>
      <c r="O1144" s="275">
        <f t="shared" si="39"/>
        <v>25.714285714285715</v>
      </c>
      <c r="P1144" s="332">
        <v>1</v>
      </c>
      <c r="Q1144" s="259" t="s">
        <v>1451</v>
      </c>
      <c r="R1144" s="94">
        <f t="shared" si="40"/>
        <v>1</v>
      </c>
      <c r="S1144" s="277" t="str">
        <f t="array" aca="1" ref="S1144" ca="1">IF(ISNUMBER(R1144),IF(R1144=100%,"CUMPLIDA",IF(AND(ISNUMBER(N1144),ISNUMBER(INDIRECT("FECHA_"&amp;$B1144,1))), IF(N1144&lt;=INDIRECT("FECHA_"&amp;$B1144,1),"INCUMPLIDA","PROCESO"), "VERIFICAR FECHA")),"SIN VALOR AVANCE")</f>
        <v>CUMPLIDA</v>
      </c>
    </row>
    <row r="1145" spans="1:19" ht="150">
      <c r="A1145" s="282" t="s">
        <v>640</v>
      </c>
      <c r="B1145" s="271" t="s">
        <v>31</v>
      </c>
      <c r="C1145" s="497"/>
      <c r="D1145" s="497" t="s">
        <v>537</v>
      </c>
      <c r="E1145" s="500"/>
      <c r="F1145" s="503"/>
      <c r="G1145" s="500"/>
      <c r="H1145" s="500"/>
      <c r="I1145" s="260" t="s">
        <v>635</v>
      </c>
      <c r="J1145" s="259" t="s">
        <v>1446</v>
      </c>
      <c r="K1145" s="259" t="s">
        <v>613</v>
      </c>
      <c r="L1145" s="274">
        <v>1</v>
      </c>
      <c r="M1145" s="261">
        <v>46052</v>
      </c>
      <c r="N1145" s="261">
        <v>46112</v>
      </c>
      <c r="O1145" s="275">
        <f t="shared" si="39"/>
        <v>8.5714285714285712</v>
      </c>
      <c r="P1145" s="332">
        <v>1</v>
      </c>
      <c r="Q1145" s="259" t="s">
        <v>1447</v>
      </c>
      <c r="R1145" s="94">
        <f t="shared" si="40"/>
        <v>1</v>
      </c>
      <c r="S1145" s="277" t="str">
        <f t="array" aca="1" ref="S1145" ca="1">IF(ISNUMBER(R1145),IF(R1145=100%,"CUMPLIDA",IF(AND(ISNUMBER(N1145),ISNUMBER(INDIRECT("FECHA_"&amp;$B1145,1))), IF(N1145&lt;=INDIRECT("FECHA_"&amp;$B1145,1),"INCUMPLIDA","PROCESO"), "VERIFICAR FECHA")),"SIN VALOR AVANCE")</f>
        <v>CUMPLIDA</v>
      </c>
    </row>
    <row r="1146" spans="1:19" ht="105.75">
      <c r="A1146" s="270" t="s">
        <v>640</v>
      </c>
      <c r="B1146" s="271" t="s">
        <v>31</v>
      </c>
      <c r="C1146" s="487" t="s">
        <v>244</v>
      </c>
      <c r="D1146" s="532" t="s">
        <v>1337</v>
      </c>
      <c r="E1146" s="498" t="s">
        <v>1452</v>
      </c>
      <c r="F1146" s="532"/>
      <c r="G1146" s="498"/>
      <c r="H1146" s="498" t="s">
        <v>1453</v>
      </c>
      <c r="I1146" s="482" t="s">
        <v>1454</v>
      </c>
      <c r="J1146" s="313" t="s">
        <v>1455</v>
      </c>
      <c r="K1146" s="276" t="s">
        <v>1456</v>
      </c>
      <c r="L1146" s="274">
        <v>2</v>
      </c>
      <c r="M1146" s="421">
        <v>46204</v>
      </c>
      <c r="N1146" s="421">
        <v>46265</v>
      </c>
      <c r="O1146" s="275">
        <f t="shared" si="39"/>
        <v>8.7142857142857135</v>
      </c>
      <c r="P1146" s="332">
        <v>0</v>
      </c>
      <c r="Q1146" s="259" t="s">
        <v>1457</v>
      </c>
      <c r="R1146" s="94">
        <f t="shared" si="40"/>
        <v>0</v>
      </c>
      <c r="S1146" s="277" t="str">
        <f t="array" aca="1" ref="S1146" ca="1">IF(ISNUMBER(R1146),IF(R1146=100%,"CUMPLIDA",IF(AND(ISNUMBER(N1146),ISNUMBER(INDIRECT("FECHA_"&amp;$B1146,1))), IF(N1146&lt;=INDIRECT("FECHA_"&amp;$B1146,1),"INCUMPLIDA","PROCESO"), "VERIFICAR FECHA")),"SIN VALOR AVANCE")</f>
        <v>PROCESO</v>
      </c>
    </row>
    <row r="1147" spans="1:19" ht="91.5">
      <c r="A1147" s="270" t="s">
        <v>640</v>
      </c>
      <c r="B1147" s="271" t="s">
        <v>31</v>
      </c>
      <c r="C1147" s="487"/>
      <c r="D1147" s="532"/>
      <c r="E1147" s="499"/>
      <c r="F1147" s="532"/>
      <c r="G1147" s="499"/>
      <c r="H1147" s="499"/>
      <c r="I1147" s="482"/>
      <c r="J1147" s="313" t="s">
        <v>1458</v>
      </c>
      <c r="K1147" s="422" t="s">
        <v>1459</v>
      </c>
      <c r="L1147" s="274">
        <v>1</v>
      </c>
      <c r="M1147" s="421">
        <v>46266</v>
      </c>
      <c r="N1147" s="421">
        <v>46599</v>
      </c>
      <c r="O1147" s="275">
        <f t="shared" si="39"/>
        <v>47.571428571428569</v>
      </c>
      <c r="P1147" s="332">
        <v>0</v>
      </c>
      <c r="Q1147" s="259" t="s">
        <v>1460</v>
      </c>
      <c r="R1147" s="94">
        <f t="shared" si="40"/>
        <v>0</v>
      </c>
      <c r="S1147" s="277" t="str">
        <f t="array" aca="1" ref="S1147" ca="1">IF(ISNUMBER(R1147),IF(R1147=100%,"CUMPLIDA",IF(AND(ISNUMBER(N1147),ISNUMBER(INDIRECT("FECHA_"&amp;$B1147,1))), IF(N1147&lt;=INDIRECT("FECHA_"&amp;$B1147,1),"INCUMPLIDA","PROCESO"), "VERIFICAR FECHA")),"SIN VALOR AVANCE")</f>
        <v>PROCESO</v>
      </c>
    </row>
    <row r="1148" spans="1:19" ht="106.5">
      <c r="A1148" s="270" t="s">
        <v>640</v>
      </c>
      <c r="B1148" s="271" t="s">
        <v>31</v>
      </c>
      <c r="C1148" s="487"/>
      <c r="D1148" s="532"/>
      <c r="E1148" s="499"/>
      <c r="F1148" s="532"/>
      <c r="G1148" s="499"/>
      <c r="H1148" s="499"/>
      <c r="I1148" s="482" t="s">
        <v>1461</v>
      </c>
      <c r="J1148" s="313" t="s">
        <v>1462</v>
      </c>
      <c r="K1148" s="259" t="s">
        <v>1463</v>
      </c>
      <c r="L1148" s="296">
        <v>1</v>
      </c>
      <c r="M1148" s="421">
        <v>46204</v>
      </c>
      <c r="N1148" s="421">
        <v>46599</v>
      </c>
      <c r="O1148" s="275">
        <f t="shared" si="39"/>
        <v>56.428571428571431</v>
      </c>
      <c r="P1148" s="333">
        <v>0</v>
      </c>
      <c r="Q1148" s="259" t="s">
        <v>1464</v>
      </c>
      <c r="R1148" s="94">
        <f t="shared" si="40"/>
        <v>0</v>
      </c>
      <c r="S1148" s="277" t="str">
        <f t="array" aca="1" ref="S1148" ca="1">IF(ISNUMBER(R1148),IF(R1148=100%,"CUMPLIDA",IF(AND(ISNUMBER(N1148),ISNUMBER(INDIRECT("FECHA_"&amp;$B1148,1))), IF(N1148&lt;=INDIRECT("FECHA_"&amp;$B1148,1),"INCUMPLIDA","PROCESO"), "VERIFICAR FECHA")),"SIN VALOR AVANCE")</f>
        <v>PROCESO</v>
      </c>
    </row>
    <row r="1149" spans="1:19" ht="304.5" customHeight="1">
      <c r="A1149" s="270" t="s">
        <v>640</v>
      </c>
      <c r="B1149" s="271" t="s">
        <v>31</v>
      </c>
      <c r="C1149" s="487"/>
      <c r="D1149" s="532"/>
      <c r="E1149" s="499"/>
      <c r="F1149" s="532"/>
      <c r="G1149" s="499"/>
      <c r="H1149" s="499"/>
      <c r="I1149" s="482"/>
      <c r="J1149" s="313" t="s">
        <v>1465</v>
      </c>
      <c r="K1149" s="259" t="s">
        <v>1466</v>
      </c>
      <c r="L1149" s="296">
        <v>1</v>
      </c>
      <c r="M1149" s="421">
        <v>46235</v>
      </c>
      <c r="N1149" s="421">
        <v>46629</v>
      </c>
      <c r="O1149" s="275">
        <f t="shared" si="39"/>
        <v>56.285714285714285</v>
      </c>
      <c r="P1149" s="333">
        <v>0</v>
      </c>
      <c r="Q1149" s="259" t="s">
        <v>1467</v>
      </c>
      <c r="R1149" s="94">
        <f t="shared" si="40"/>
        <v>0</v>
      </c>
      <c r="S1149" s="277" t="str">
        <f t="array" aca="1" ref="S1149" ca="1">IF(ISNUMBER(R1149),IF(R1149=100%,"CUMPLIDA",IF(AND(ISNUMBER(N1149),ISNUMBER(INDIRECT("FECHA_"&amp;$B1149,1))), IF(N1149&lt;=INDIRECT("FECHA_"&amp;$B1149,1),"INCUMPLIDA","PROCESO"), "VERIFICAR FECHA")),"SIN VALOR AVANCE")</f>
        <v>PROCESO</v>
      </c>
    </row>
    <row r="1150" spans="1:19" ht="165.75">
      <c r="A1150" s="270" t="s">
        <v>640</v>
      </c>
      <c r="B1150" s="271" t="s">
        <v>31</v>
      </c>
      <c r="C1150" s="487"/>
      <c r="D1150" s="532"/>
      <c r="E1150" s="499"/>
      <c r="F1150" s="532"/>
      <c r="G1150" s="499"/>
      <c r="H1150" s="499"/>
      <c r="I1150" s="482" t="s">
        <v>1468</v>
      </c>
      <c r="J1150" s="313" t="s">
        <v>1469</v>
      </c>
      <c r="K1150" s="259" t="s">
        <v>1470</v>
      </c>
      <c r="L1150" s="296">
        <v>1</v>
      </c>
      <c r="M1150" s="421">
        <v>46266</v>
      </c>
      <c r="N1150" s="421">
        <v>46660</v>
      </c>
      <c r="O1150" s="275">
        <f t="shared" si="39"/>
        <v>56.285714285714285</v>
      </c>
      <c r="P1150" s="333">
        <v>0</v>
      </c>
      <c r="Q1150" s="259" t="s">
        <v>1471</v>
      </c>
      <c r="R1150" s="94">
        <f t="shared" si="40"/>
        <v>0</v>
      </c>
      <c r="S1150" s="277" t="str">
        <f t="array" aca="1" ref="S1150" ca="1">IF(ISNUMBER(R1150),IF(R1150=100%,"CUMPLIDA",IF(AND(ISNUMBER(N1150),ISNUMBER(INDIRECT("FECHA_"&amp;$B1150,1))), IF(N1150&lt;=INDIRECT("FECHA_"&amp;$B1150,1),"INCUMPLIDA","PROCESO"), "VERIFICAR FECHA")),"SIN VALOR AVANCE")</f>
        <v>PROCESO</v>
      </c>
    </row>
    <row r="1151" spans="1:19" ht="75">
      <c r="A1151" s="270" t="s">
        <v>640</v>
      </c>
      <c r="B1151" s="271" t="s">
        <v>31</v>
      </c>
      <c r="C1151" s="487"/>
      <c r="D1151" s="532"/>
      <c r="E1151" s="500"/>
      <c r="F1151" s="532"/>
      <c r="G1151" s="500"/>
      <c r="H1151" s="500"/>
      <c r="I1151" s="482"/>
      <c r="J1151" s="259" t="s">
        <v>1472</v>
      </c>
      <c r="K1151" s="259" t="s">
        <v>187</v>
      </c>
      <c r="L1151" s="274">
        <v>1</v>
      </c>
      <c r="M1151" s="421">
        <v>46631</v>
      </c>
      <c r="N1151" s="421">
        <v>46811</v>
      </c>
      <c r="O1151" s="275">
        <f t="shared" si="39"/>
        <v>25.714285714285715</v>
      </c>
      <c r="P1151" s="332">
        <v>0</v>
      </c>
      <c r="Q1151" s="259" t="s">
        <v>1473</v>
      </c>
      <c r="R1151" s="94">
        <f t="shared" si="40"/>
        <v>0</v>
      </c>
      <c r="S1151" s="277" t="str">
        <f t="array" aca="1" ref="S1151" ca="1">IF(ISNUMBER(R1151),IF(R1151=100%,"CUMPLIDA",IF(AND(ISNUMBER(N1151),ISNUMBER(INDIRECT("FECHA_"&amp;$B1151,1))), IF(N1151&lt;=INDIRECT("FECHA_"&amp;$B1151,1),"INCUMPLIDA","PROCESO"), "VERIFICAR FECHA")),"SIN VALOR AVANCE")</f>
        <v>PROCESO</v>
      </c>
    </row>
    <row r="1152" spans="1:19" ht="195.75">
      <c r="A1152" s="270" t="s">
        <v>640</v>
      </c>
      <c r="B1152" s="271" t="s">
        <v>31</v>
      </c>
      <c r="C1152" s="487" t="s">
        <v>1474</v>
      </c>
      <c r="D1152" s="532" t="s">
        <v>1475</v>
      </c>
      <c r="E1152" s="498" t="s">
        <v>1476</v>
      </c>
      <c r="F1152" s="532"/>
      <c r="G1152" s="498"/>
      <c r="H1152" s="498" t="s">
        <v>1477</v>
      </c>
      <c r="I1152" s="182" t="s">
        <v>1478</v>
      </c>
      <c r="J1152" s="259" t="s">
        <v>1479</v>
      </c>
      <c r="K1152" s="259" t="s">
        <v>1456</v>
      </c>
      <c r="L1152" s="274">
        <v>2</v>
      </c>
      <c r="M1152" s="261">
        <v>46204</v>
      </c>
      <c r="N1152" s="261">
        <v>46356</v>
      </c>
      <c r="O1152" s="275">
        <f t="shared" si="39"/>
        <v>21.714285714285715</v>
      </c>
      <c r="P1152" s="332">
        <v>0</v>
      </c>
      <c r="Q1152" s="259" t="s">
        <v>1480</v>
      </c>
      <c r="R1152" s="94">
        <f t="shared" si="40"/>
        <v>0</v>
      </c>
      <c r="S1152" s="277" t="str">
        <f t="array" aca="1" ref="S1152" ca="1">IF(ISNUMBER(R1152),IF(R1152=100%,"CUMPLIDA",IF(AND(ISNUMBER(N1152),ISNUMBER(INDIRECT("FECHA_"&amp;$B1152,1))), IF(N1152&lt;=INDIRECT("FECHA_"&amp;$B1152,1),"INCUMPLIDA","PROCESO"), "VERIFICAR FECHA")),"SIN VALOR AVANCE")</f>
        <v>PROCESO</v>
      </c>
    </row>
    <row r="1153" spans="1:19" ht="165.75">
      <c r="A1153" s="270" t="s">
        <v>640</v>
      </c>
      <c r="B1153" s="271" t="s">
        <v>31</v>
      </c>
      <c r="C1153" s="487"/>
      <c r="D1153" s="532"/>
      <c r="E1153" s="499"/>
      <c r="F1153" s="532"/>
      <c r="G1153" s="499"/>
      <c r="H1153" s="499"/>
      <c r="I1153" s="482" t="s">
        <v>1481</v>
      </c>
      <c r="J1153" s="259" t="s">
        <v>1482</v>
      </c>
      <c r="K1153" s="259" t="s">
        <v>213</v>
      </c>
      <c r="L1153" s="296">
        <v>1</v>
      </c>
      <c r="M1153" s="421">
        <v>46357</v>
      </c>
      <c r="N1153" s="421">
        <v>46599</v>
      </c>
      <c r="O1153" s="275">
        <f t="shared" si="39"/>
        <v>34.571428571428569</v>
      </c>
      <c r="P1153" s="296">
        <v>0</v>
      </c>
      <c r="Q1153" s="259" t="s">
        <v>1483</v>
      </c>
      <c r="R1153" s="94">
        <f t="shared" si="40"/>
        <v>0</v>
      </c>
      <c r="S1153" s="277" t="str">
        <f t="array" aca="1" ref="S1153" ca="1">IF(ISNUMBER(R1153),IF(R1153=100%,"CUMPLIDA",IF(AND(ISNUMBER(N1153),ISNUMBER(INDIRECT("FECHA_"&amp;$B1153,1))), IF(N1153&lt;=INDIRECT("FECHA_"&amp;$B1153,1),"INCUMPLIDA","PROCESO"), "VERIFICAR FECHA")),"SIN VALOR AVANCE")</f>
        <v>PROCESO</v>
      </c>
    </row>
    <row r="1154" spans="1:19" ht="165.75">
      <c r="A1154" s="270" t="s">
        <v>640</v>
      </c>
      <c r="B1154" s="271" t="s">
        <v>31</v>
      </c>
      <c r="C1154" s="487"/>
      <c r="D1154" s="532"/>
      <c r="E1154" s="500"/>
      <c r="F1154" s="532"/>
      <c r="G1154" s="500"/>
      <c r="H1154" s="500"/>
      <c r="I1154" s="482"/>
      <c r="J1154" s="259" t="s">
        <v>1484</v>
      </c>
      <c r="K1154" s="259" t="s">
        <v>1485</v>
      </c>
      <c r="L1154" s="296">
        <v>1</v>
      </c>
      <c r="M1154" s="421">
        <v>46389</v>
      </c>
      <c r="N1154" s="421">
        <v>47087</v>
      </c>
      <c r="O1154" s="275">
        <f t="shared" si="39"/>
        <v>99.714285714285708</v>
      </c>
      <c r="P1154" s="296">
        <v>0</v>
      </c>
      <c r="Q1154" s="259" t="s">
        <v>1486</v>
      </c>
      <c r="R1154" s="94">
        <f t="shared" si="40"/>
        <v>0</v>
      </c>
      <c r="S1154" s="277" t="str">
        <f t="array" aca="1" ref="S1154" ca="1">IF(ISNUMBER(R1154),IF(R1154=100%,"CUMPLIDA",IF(AND(ISNUMBER(N1154),ISNUMBER(INDIRECT("FECHA_"&amp;$B1154,1))), IF(N1154&lt;=INDIRECT("FECHA_"&amp;$B1154,1),"INCUMPLIDA","PROCESO"), "VERIFICAR FECHA")),"SIN VALOR AVANCE")</f>
        <v>PROCESO</v>
      </c>
    </row>
    <row r="1155" spans="1:19" ht="105">
      <c r="A1155" s="270" t="s">
        <v>640</v>
      </c>
      <c r="B1155" s="271" t="s">
        <v>31</v>
      </c>
      <c r="C1155" s="487" t="s">
        <v>1474</v>
      </c>
      <c r="D1155" s="487" t="s">
        <v>1205</v>
      </c>
      <c r="E1155" s="482" t="s">
        <v>1487</v>
      </c>
      <c r="F1155" s="532" t="s">
        <v>206</v>
      </c>
      <c r="G1155" s="482"/>
      <c r="H1155" s="482" t="s">
        <v>1488</v>
      </c>
      <c r="I1155" s="498" t="s">
        <v>1489</v>
      </c>
      <c r="J1155" s="259" t="s">
        <v>1490</v>
      </c>
      <c r="K1155" s="259" t="s">
        <v>1099</v>
      </c>
      <c r="L1155" s="274">
        <v>4</v>
      </c>
      <c r="M1155" s="261">
        <v>46235</v>
      </c>
      <c r="N1155" s="261">
        <v>46599</v>
      </c>
      <c r="O1155" s="275">
        <f t="shared" ref="O1155:O1159" si="41">(N1155-M1155)/7</f>
        <v>52</v>
      </c>
      <c r="P1155" s="332">
        <v>0</v>
      </c>
      <c r="Q1155" s="331" t="s">
        <v>1100</v>
      </c>
      <c r="R1155" s="94">
        <f t="shared" si="40"/>
        <v>0</v>
      </c>
      <c r="S1155" s="277" t="str">
        <f t="array" aca="1" ref="S1155" ca="1">IF(ISNUMBER(R1155),IF(R1155=100%,"CUMPLIDA",IF(AND(ISNUMBER(N1155),ISNUMBER(INDIRECT("FECHA_"&amp;$B1155,1))), IF(N1155&lt;=INDIRECT("FECHA_"&amp;$B1155,1),"INCUMPLIDA","PROCESO"), "VERIFICAR FECHA")),"SIN VALOR AVANCE")</f>
        <v>PROCESO</v>
      </c>
    </row>
    <row r="1156" spans="1:19" ht="105">
      <c r="A1156" s="270" t="s">
        <v>640</v>
      </c>
      <c r="B1156" s="271" t="s">
        <v>31</v>
      </c>
      <c r="C1156" s="487"/>
      <c r="D1156" s="487"/>
      <c r="E1156" s="482"/>
      <c r="F1156" s="532"/>
      <c r="G1156" s="482"/>
      <c r="H1156" s="482"/>
      <c r="I1156" s="500"/>
      <c r="J1156" s="259" t="s">
        <v>1491</v>
      </c>
      <c r="K1156" s="259" t="s">
        <v>1102</v>
      </c>
      <c r="L1156" s="274">
        <v>4</v>
      </c>
      <c r="M1156" s="261">
        <v>46266</v>
      </c>
      <c r="N1156" s="261">
        <v>46630</v>
      </c>
      <c r="O1156" s="275">
        <f t="shared" si="41"/>
        <v>52</v>
      </c>
      <c r="P1156" s="332">
        <v>0</v>
      </c>
      <c r="Q1156" s="331" t="s">
        <v>1100</v>
      </c>
      <c r="R1156" s="94">
        <f t="shared" si="40"/>
        <v>0</v>
      </c>
      <c r="S1156" s="277" t="str">
        <f t="array" aca="1" ref="S1156" ca="1">IF(ISNUMBER(R1156),IF(R1156=100%,"CUMPLIDA",IF(AND(ISNUMBER(N1156),ISNUMBER(INDIRECT("FECHA_"&amp;$B1156,1))), IF(N1156&lt;=INDIRECT("FECHA_"&amp;$B1156,1),"INCUMPLIDA","PROCESO"), "VERIFICAR FECHA")),"SIN VALOR AVANCE")</f>
        <v>PROCESO</v>
      </c>
    </row>
    <row r="1157" spans="1:19" ht="90">
      <c r="A1157" s="270" t="s">
        <v>640</v>
      </c>
      <c r="B1157" s="271" t="s">
        <v>31</v>
      </c>
      <c r="C1157" s="487"/>
      <c r="D1157" s="487"/>
      <c r="E1157" s="482"/>
      <c r="F1157" s="532"/>
      <c r="G1157" s="482"/>
      <c r="H1157" s="482"/>
      <c r="I1157" s="498" t="s">
        <v>1492</v>
      </c>
      <c r="J1157" s="259" t="s">
        <v>1493</v>
      </c>
      <c r="K1157" s="259" t="s">
        <v>1494</v>
      </c>
      <c r="L1157" s="274">
        <v>4</v>
      </c>
      <c r="M1157" s="261">
        <v>46235</v>
      </c>
      <c r="N1157" s="261">
        <v>46599</v>
      </c>
      <c r="O1157" s="275">
        <f t="shared" si="41"/>
        <v>52</v>
      </c>
      <c r="P1157" s="332">
        <v>0</v>
      </c>
      <c r="Q1157" s="331" t="s">
        <v>1495</v>
      </c>
      <c r="R1157" s="94">
        <f t="shared" si="40"/>
        <v>0</v>
      </c>
      <c r="S1157" s="277" t="str">
        <f t="array" aca="1" ref="S1157" ca="1">IF(ISNUMBER(R1157),IF(R1157=100%,"CUMPLIDA",IF(AND(ISNUMBER(N1157),ISNUMBER(INDIRECT("FECHA_"&amp;$B1157,1))), IF(N1157&lt;=INDIRECT("FECHA_"&amp;$B1157,1),"INCUMPLIDA","PROCESO"), "VERIFICAR FECHA")),"SIN VALOR AVANCE")</f>
        <v>PROCESO</v>
      </c>
    </row>
    <row r="1158" spans="1:19" ht="75.75">
      <c r="A1158" s="270" t="s">
        <v>640</v>
      </c>
      <c r="B1158" s="271" t="s">
        <v>31</v>
      </c>
      <c r="C1158" s="487"/>
      <c r="D1158" s="487"/>
      <c r="E1158" s="482"/>
      <c r="F1158" s="532"/>
      <c r="G1158" s="482"/>
      <c r="H1158" s="482"/>
      <c r="I1158" s="500"/>
      <c r="J1158" s="259" t="s">
        <v>1496</v>
      </c>
      <c r="K1158" s="259" t="s">
        <v>1497</v>
      </c>
      <c r="L1158" s="274">
        <v>4</v>
      </c>
      <c r="M1158" s="261">
        <v>46235</v>
      </c>
      <c r="N1158" s="261">
        <v>46599</v>
      </c>
      <c r="O1158" s="275">
        <f t="shared" si="41"/>
        <v>52</v>
      </c>
      <c r="P1158" s="332">
        <v>0</v>
      </c>
      <c r="Q1158" s="331" t="s">
        <v>1498</v>
      </c>
      <c r="R1158" s="94">
        <f t="shared" si="40"/>
        <v>0</v>
      </c>
      <c r="S1158" s="277" t="str">
        <f t="array" aca="1" ref="S1158" ca="1">IF(ISNUMBER(R1158),IF(R1158=100%,"CUMPLIDA",IF(AND(ISNUMBER(N1158),ISNUMBER(INDIRECT("FECHA_"&amp;$B1158,1))), IF(N1158&lt;=INDIRECT("FECHA_"&amp;$B1158,1),"INCUMPLIDA","PROCESO"), "VERIFICAR FECHA")),"SIN VALOR AVANCE")</f>
        <v>PROCESO</v>
      </c>
    </row>
    <row r="1159" spans="1:19" ht="90.75">
      <c r="A1159" s="270" t="s">
        <v>640</v>
      </c>
      <c r="B1159" s="271" t="s">
        <v>31</v>
      </c>
      <c r="C1159" s="487"/>
      <c r="D1159" s="487"/>
      <c r="E1159" s="482"/>
      <c r="F1159" s="532"/>
      <c r="G1159" s="482"/>
      <c r="H1159" s="482"/>
      <c r="I1159" s="260" t="s">
        <v>1499</v>
      </c>
      <c r="J1159" s="259" t="s">
        <v>1500</v>
      </c>
      <c r="K1159" s="259" t="s">
        <v>1104</v>
      </c>
      <c r="L1159" s="274">
        <v>3</v>
      </c>
      <c r="M1159" s="261">
        <v>46235</v>
      </c>
      <c r="N1159" s="261">
        <v>46599</v>
      </c>
      <c r="O1159" s="275">
        <f t="shared" si="41"/>
        <v>52</v>
      </c>
      <c r="P1159" s="332">
        <v>0</v>
      </c>
      <c r="Q1159" s="331" t="s">
        <v>1501</v>
      </c>
      <c r="R1159" s="94">
        <f t="shared" si="40"/>
        <v>0</v>
      </c>
      <c r="S1159" s="277" t="str">
        <f t="array" aca="1" ref="S1159" ca="1">IF(ISNUMBER(R1159),IF(R1159=100%,"CUMPLIDA",IF(AND(ISNUMBER(N1159),ISNUMBER(INDIRECT("FECHA_"&amp;$B1159,1))), IF(N1159&lt;=INDIRECT("FECHA_"&amp;$B1159,1),"INCUMPLIDA","PROCESO"), "VERIFICAR FECHA")),"SIN VALOR AVANCE")</f>
        <v>PROCESO</v>
      </c>
    </row>
    <row r="1160" spans="1:19" ht="225.75">
      <c r="A1160" s="270" t="s">
        <v>1502</v>
      </c>
      <c r="B1160" s="271" t="s">
        <v>31</v>
      </c>
      <c r="C1160" s="487" t="s">
        <v>1503</v>
      </c>
      <c r="D1160" s="487" t="s">
        <v>33</v>
      </c>
      <c r="E1160" s="482" t="s">
        <v>1504</v>
      </c>
      <c r="F1160" s="488"/>
      <c r="G1160" s="482"/>
      <c r="H1160" s="482" t="s">
        <v>1505</v>
      </c>
      <c r="I1160" s="260" t="s">
        <v>1506</v>
      </c>
      <c r="J1160" s="259" t="s">
        <v>56</v>
      </c>
      <c r="K1160" s="259" t="s">
        <v>57</v>
      </c>
      <c r="L1160" s="274">
        <v>1</v>
      </c>
      <c r="M1160" s="283">
        <v>45231</v>
      </c>
      <c r="N1160" s="283">
        <v>45504</v>
      </c>
      <c r="O1160" s="275">
        <f>(N1160-M1160)/7</f>
        <v>39</v>
      </c>
      <c r="P1160" s="332">
        <v>1</v>
      </c>
      <c r="Q1160" s="259" t="s">
        <v>1507</v>
      </c>
      <c r="R1160" s="94">
        <f t="shared" si="40"/>
        <v>1</v>
      </c>
      <c r="S1160" s="277" t="str">
        <f t="array" aca="1" ref="S1160" ca="1">IF(ISNUMBER(R1160),IF(R1160=100%,"CUMPLIDA",IF(AND(ISNUMBER(N1160),ISNUMBER(INDIRECT("FECHA_"&amp;$B1160,1))), IF(N1160&lt;=INDIRECT("FECHA_"&amp;$B1160,1),"INCUMPLIDA","PROCESO"), "VERIFICAR FECHA")),"SIN VALOR AVANCE")</f>
        <v>CUMPLIDA</v>
      </c>
    </row>
    <row r="1161" spans="1:19" ht="195.75">
      <c r="A1161" s="270" t="s">
        <v>1502</v>
      </c>
      <c r="B1161" s="271" t="s">
        <v>31</v>
      </c>
      <c r="C1161" s="487"/>
      <c r="D1161" s="487"/>
      <c r="E1161" s="482"/>
      <c r="F1161" s="488"/>
      <c r="G1161" s="482"/>
      <c r="H1161" s="482"/>
      <c r="I1161" s="284" t="s">
        <v>1508</v>
      </c>
      <c r="J1161" s="285" t="s">
        <v>60</v>
      </c>
      <c r="K1161" s="285" t="s">
        <v>61</v>
      </c>
      <c r="L1161" s="274">
        <v>1</v>
      </c>
      <c r="M1161" s="283">
        <v>45231</v>
      </c>
      <c r="N1161" s="283">
        <v>45504</v>
      </c>
      <c r="O1161" s="275">
        <f t="shared" ref="O1161:O1224" si="42">(N1161-M1161)/7</f>
        <v>39</v>
      </c>
      <c r="P1161" s="332">
        <v>1</v>
      </c>
      <c r="Q1161" s="259" t="s">
        <v>1509</v>
      </c>
      <c r="R1161" s="94">
        <f t="shared" si="40"/>
        <v>1</v>
      </c>
      <c r="S1161" s="277" t="str">
        <f t="array" aca="1" ref="S1161" ca="1">IF(ISNUMBER(R1161),IF(R1161=100%,"CUMPLIDA",IF(AND(ISNUMBER(N1161),ISNUMBER(INDIRECT("FECHA_"&amp;$B1161,1))), IF(N1161&lt;=INDIRECT("FECHA_"&amp;$B1161,1),"INCUMPLIDA","PROCESO"), "VERIFICAR FECHA")),"SIN VALOR AVANCE")</f>
        <v>CUMPLIDA</v>
      </c>
    </row>
    <row r="1162" spans="1:19" ht="90.75">
      <c r="A1162" s="270" t="s">
        <v>1502</v>
      </c>
      <c r="B1162" s="271" t="s">
        <v>31</v>
      </c>
      <c r="C1162" s="487"/>
      <c r="D1162" s="487"/>
      <c r="E1162" s="482"/>
      <c r="F1162" s="488"/>
      <c r="G1162" s="482"/>
      <c r="H1162" s="482"/>
      <c r="I1162" s="260" t="s">
        <v>62</v>
      </c>
      <c r="J1162" s="259" t="s">
        <v>63</v>
      </c>
      <c r="K1162" s="259" t="s">
        <v>64</v>
      </c>
      <c r="L1162" s="280">
        <v>1</v>
      </c>
      <c r="M1162" s="286">
        <v>45352</v>
      </c>
      <c r="N1162" s="286">
        <v>45747</v>
      </c>
      <c r="O1162" s="275">
        <f t="shared" si="42"/>
        <v>56.428571428571431</v>
      </c>
      <c r="P1162" s="332">
        <v>1</v>
      </c>
      <c r="Q1162" s="259" t="s">
        <v>1510</v>
      </c>
      <c r="R1162" s="94">
        <f t="shared" si="40"/>
        <v>1</v>
      </c>
      <c r="S1162" s="277" t="str">
        <f t="array" aca="1" ref="S1162" ca="1">IF(ISNUMBER(R1162),IF(R1162=100%,"CUMPLIDA",IF(AND(ISNUMBER(N1162),ISNUMBER(INDIRECT("FECHA_"&amp;$B1162,1))), IF(N1162&lt;=INDIRECT("FECHA_"&amp;$B1162,1),"INCUMPLIDA","PROCESO"), "VERIFICAR FECHA")),"SIN VALOR AVANCE")</f>
        <v>CUMPLIDA</v>
      </c>
    </row>
    <row r="1163" spans="1:19" ht="90.75">
      <c r="A1163" s="270" t="s">
        <v>1502</v>
      </c>
      <c r="B1163" s="271" t="s">
        <v>31</v>
      </c>
      <c r="C1163" s="487"/>
      <c r="D1163" s="487"/>
      <c r="E1163" s="482"/>
      <c r="F1163" s="488"/>
      <c r="G1163" s="482"/>
      <c r="H1163" s="482"/>
      <c r="I1163" s="260" t="s">
        <v>66</v>
      </c>
      <c r="J1163" s="259" t="s">
        <v>66</v>
      </c>
      <c r="K1163" s="259" t="s">
        <v>67</v>
      </c>
      <c r="L1163" s="280">
        <v>1</v>
      </c>
      <c r="M1163" s="286">
        <v>45352</v>
      </c>
      <c r="N1163" s="286">
        <v>45747</v>
      </c>
      <c r="O1163" s="275">
        <f t="shared" si="42"/>
        <v>56.428571428571431</v>
      </c>
      <c r="P1163" s="332">
        <v>1</v>
      </c>
      <c r="Q1163" s="259" t="s">
        <v>1511</v>
      </c>
      <c r="R1163" s="94">
        <f t="shared" si="40"/>
        <v>1</v>
      </c>
      <c r="S1163" s="277" t="str">
        <f t="array" aca="1" ref="S1163" ca="1">IF(ISNUMBER(R1163),IF(R1163=100%,"CUMPLIDA",IF(AND(ISNUMBER(N1163),ISNUMBER(INDIRECT("FECHA_"&amp;$B1163,1))), IF(N1163&lt;=INDIRECT("FECHA_"&amp;$B1163,1),"INCUMPLIDA","PROCESO"), "VERIFICAR FECHA")),"SIN VALOR AVANCE")</f>
        <v>CUMPLIDA</v>
      </c>
    </row>
    <row r="1164" spans="1:19" ht="90.75">
      <c r="A1164" s="270" t="s">
        <v>1502</v>
      </c>
      <c r="B1164" s="271" t="s">
        <v>31</v>
      </c>
      <c r="C1164" s="487"/>
      <c r="D1164" s="487"/>
      <c r="E1164" s="482"/>
      <c r="F1164" s="488"/>
      <c r="G1164" s="482"/>
      <c r="H1164" s="482"/>
      <c r="I1164" s="260" t="s">
        <v>69</v>
      </c>
      <c r="J1164" s="259" t="s">
        <v>69</v>
      </c>
      <c r="K1164" s="259" t="s">
        <v>70</v>
      </c>
      <c r="L1164" s="280">
        <v>1</v>
      </c>
      <c r="M1164" s="286">
        <v>45352</v>
      </c>
      <c r="N1164" s="286">
        <v>45747</v>
      </c>
      <c r="O1164" s="275">
        <f t="shared" si="42"/>
        <v>56.428571428571431</v>
      </c>
      <c r="P1164" s="332">
        <v>1</v>
      </c>
      <c r="Q1164" s="259" t="s">
        <v>1510</v>
      </c>
      <c r="R1164" s="94">
        <f t="shared" si="40"/>
        <v>1</v>
      </c>
      <c r="S1164" s="277" t="str">
        <f t="array" aca="1" ref="S1164" ca="1">IF(ISNUMBER(R1164),IF(R1164=100%,"CUMPLIDA",IF(AND(ISNUMBER(N1164),ISNUMBER(INDIRECT("FECHA_"&amp;$B1164,1))), IF(N1164&lt;=INDIRECT("FECHA_"&amp;$B1164,1),"INCUMPLIDA","PROCESO"), "VERIFICAR FECHA")),"SIN VALOR AVANCE")</f>
        <v>CUMPLIDA</v>
      </c>
    </row>
    <row r="1165" spans="1:19" ht="75.75">
      <c r="A1165" s="270" t="s">
        <v>1502</v>
      </c>
      <c r="B1165" s="271" t="s">
        <v>31</v>
      </c>
      <c r="C1165" s="487"/>
      <c r="D1165" s="487"/>
      <c r="E1165" s="482"/>
      <c r="F1165" s="488"/>
      <c r="G1165" s="482"/>
      <c r="H1165" s="482"/>
      <c r="I1165" s="260" t="s">
        <v>1512</v>
      </c>
      <c r="J1165" s="259" t="s">
        <v>1512</v>
      </c>
      <c r="K1165" s="259" t="s">
        <v>72</v>
      </c>
      <c r="L1165" s="280">
        <v>1</v>
      </c>
      <c r="M1165" s="286">
        <v>45352</v>
      </c>
      <c r="N1165" s="286">
        <v>45747</v>
      </c>
      <c r="O1165" s="275">
        <f t="shared" si="42"/>
        <v>56.428571428571431</v>
      </c>
      <c r="P1165" s="332">
        <v>1</v>
      </c>
      <c r="Q1165" s="259" t="s">
        <v>1513</v>
      </c>
      <c r="R1165" s="94">
        <f t="shared" si="40"/>
        <v>1</v>
      </c>
      <c r="S1165" s="277" t="str">
        <f t="array" aca="1" ref="S1165" ca="1">IF(ISNUMBER(R1165),IF(R1165=100%,"CUMPLIDA",IF(AND(ISNUMBER(N1165),ISNUMBER(INDIRECT("FECHA_"&amp;$B1165,1))), IF(N1165&lt;=INDIRECT("FECHA_"&amp;$B1165,1),"INCUMPLIDA","PROCESO"), "VERIFICAR FECHA")),"SIN VALOR AVANCE")</f>
        <v>CUMPLIDA</v>
      </c>
    </row>
    <row r="1166" spans="1:19" ht="150.75">
      <c r="A1166" s="270" t="s">
        <v>1502</v>
      </c>
      <c r="B1166" s="271" t="s">
        <v>31</v>
      </c>
      <c r="C1166" s="487"/>
      <c r="D1166" s="487"/>
      <c r="E1166" s="482"/>
      <c r="F1166" s="488"/>
      <c r="G1166" s="482"/>
      <c r="H1166" s="482"/>
      <c r="I1166" s="260" t="s">
        <v>1514</v>
      </c>
      <c r="J1166" s="259" t="s">
        <v>1514</v>
      </c>
      <c r="K1166" s="259" t="s">
        <v>659</v>
      </c>
      <c r="L1166" s="280">
        <v>1</v>
      </c>
      <c r="M1166" s="286">
        <v>45352</v>
      </c>
      <c r="N1166" s="286">
        <v>45747</v>
      </c>
      <c r="O1166" s="275">
        <f t="shared" si="42"/>
        <v>56.428571428571431</v>
      </c>
      <c r="P1166" s="332">
        <v>1</v>
      </c>
      <c r="Q1166" s="287" t="s">
        <v>1515</v>
      </c>
      <c r="R1166" s="94">
        <f t="shared" si="40"/>
        <v>1</v>
      </c>
      <c r="S1166" s="277" t="str">
        <f t="array" aca="1" ref="S1166" ca="1">IF(ISNUMBER(R1166),IF(R1166=100%,"CUMPLIDA",IF(AND(ISNUMBER(N1166),ISNUMBER(INDIRECT("FECHA_"&amp;$B1166,1))), IF(N1166&lt;=INDIRECT("FECHA_"&amp;$B1166,1),"INCUMPLIDA","PROCESO"), "VERIFICAR FECHA")),"SIN VALOR AVANCE")</f>
        <v>CUMPLIDA</v>
      </c>
    </row>
    <row r="1167" spans="1:19" ht="165.75">
      <c r="A1167" s="270" t="s">
        <v>1502</v>
      </c>
      <c r="B1167" s="271" t="s">
        <v>31</v>
      </c>
      <c r="C1167" s="487"/>
      <c r="D1167" s="487"/>
      <c r="E1167" s="482"/>
      <c r="F1167" s="488"/>
      <c r="G1167" s="482"/>
      <c r="H1167" s="482"/>
      <c r="I1167" s="260" t="s">
        <v>75</v>
      </c>
      <c r="J1167" s="259" t="s">
        <v>76</v>
      </c>
      <c r="K1167" s="259" t="s">
        <v>77</v>
      </c>
      <c r="L1167" s="280">
        <v>10</v>
      </c>
      <c r="M1167" s="286">
        <v>45748</v>
      </c>
      <c r="N1167" s="286">
        <v>47118</v>
      </c>
      <c r="O1167" s="275">
        <f t="shared" si="42"/>
        <v>195.71428571428572</v>
      </c>
      <c r="P1167" s="332">
        <v>0</v>
      </c>
      <c r="Q1167" s="259" t="s">
        <v>1516</v>
      </c>
      <c r="R1167" s="94">
        <f t="shared" si="40"/>
        <v>0</v>
      </c>
      <c r="S1167" s="277" t="str">
        <f t="array" aca="1" ref="S1167" ca="1">IF(ISNUMBER(R1167),IF(R1167=100%,"CUMPLIDA",IF(AND(ISNUMBER(N1167),ISNUMBER(INDIRECT("FECHA_"&amp;$B1167,1))), IF(N1167&lt;=INDIRECT("FECHA_"&amp;$B1167,1),"INCUMPLIDA","PROCESO"), "VERIFICAR FECHA")),"SIN VALOR AVANCE")</f>
        <v>PROCESO</v>
      </c>
    </row>
    <row r="1168" spans="1:19" ht="75.75">
      <c r="A1168" s="270" t="s">
        <v>1502</v>
      </c>
      <c r="B1168" s="271" t="s">
        <v>31</v>
      </c>
      <c r="C1168" s="487"/>
      <c r="D1168" s="487"/>
      <c r="E1168" s="482"/>
      <c r="F1168" s="488"/>
      <c r="G1168" s="482"/>
      <c r="H1168" s="482"/>
      <c r="I1168" s="260" t="s">
        <v>79</v>
      </c>
      <c r="J1168" s="259" t="s">
        <v>80</v>
      </c>
      <c r="K1168" s="259" t="s">
        <v>81</v>
      </c>
      <c r="L1168" s="280">
        <v>1</v>
      </c>
      <c r="M1168" s="286">
        <v>45748</v>
      </c>
      <c r="N1168" s="286">
        <v>47118</v>
      </c>
      <c r="O1168" s="275">
        <f t="shared" si="42"/>
        <v>195.71428571428572</v>
      </c>
      <c r="P1168" s="332">
        <v>0</v>
      </c>
      <c r="Q1168" s="259" t="s">
        <v>1517</v>
      </c>
      <c r="R1168" s="94">
        <f t="shared" si="40"/>
        <v>0</v>
      </c>
      <c r="S1168" s="277" t="str">
        <f t="array" aca="1" ref="S1168" ca="1">IF(ISNUMBER(R1168),IF(R1168=100%,"CUMPLIDA",IF(AND(ISNUMBER(N1168),ISNUMBER(INDIRECT("FECHA_"&amp;$B1168,1))), IF(N1168&lt;=INDIRECT("FECHA_"&amp;$B1168,1),"INCUMPLIDA","PROCESO"), "VERIFICAR FECHA")),"SIN VALOR AVANCE")</f>
        <v>PROCESO</v>
      </c>
    </row>
    <row r="1169" spans="1:19" ht="210.75">
      <c r="A1169" s="270" t="s">
        <v>1502</v>
      </c>
      <c r="B1169" s="271" t="s">
        <v>31</v>
      </c>
      <c r="C1169" s="487"/>
      <c r="D1169" s="487"/>
      <c r="E1169" s="482"/>
      <c r="F1169" s="488"/>
      <c r="G1169" s="482"/>
      <c r="H1169" s="482"/>
      <c r="I1169" s="260" t="s">
        <v>82</v>
      </c>
      <c r="J1169" s="259" t="s">
        <v>83</v>
      </c>
      <c r="K1169" s="259" t="s">
        <v>1518</v>
      </c>
      <c r="L1169" s="280">
        <v>1</v>
      </c>
      <c r="M1169" s="286">
        <v>45748</v>
      </c>
      <c r="N1169" s="286">
        <v>47118</v>
      </c>
      <c r="O1169" s="275">
        <f t="shared" si="42"/>
        <v>195.71428571428572</v>
      </c>
      <c r="P1169" s="332">
        <v>0</v>
      </c>
      <c r="Q1169" s="259" t="s">
        <v>1519</v>
      </c>
      <c r="R1169" s="94">
        <f t="shared" si="40"/>
        <v>0</v>
      </c>
      <c r="S1169" s="277" t="str">
        <f t="array" aca="1" ref="S1169" ca="1">IF(ISNUMBER(R1169),IF(R1169=100%,"CUMPLIDA",IF(AND(ISNUMBER(N1169),ISNUMBER(INDIRECT("FECHA_"&amp;$B1169,1))), IF(N1169&lt;=INDIRECT("FECHA_"&amp;$B1169,1),"INCUMPLIDA","PROCESO"), "VERIFICAR FECHA")),"SIN VALOR AVANCE")</f>
        <v>PROCESO</v>
      </c>
    </row>
    <row r="1170" spans="1:19" ht="135.75">
      <c r="A1170" s="270" t="s">
        <v>1502</v>
      </c>
      <c r="B1170" s="271" t="s">
        <v>31</v>
      </c>
      <c r="C1170" s="487" t="s">
        <v>1520</v>
      </c>
      <c r="D1170" s="487" t="s">
        <v>677</v>
      </c>
      <c r="E1170" s="482" t="s">
        <v>1521</v>
      </c>
      <c r="F1170" s="488"/>
      <c r="G1170" s="482"/>
      <c r="H1170" s="482" t="s">
        <v>1522</v>
      </c>
      <c r="I1170" s="482" t="s">
        <v>1523</v>
      </c>
      <c r="J1170" s="259" t="s">
        <v>1524</v>
      </c>
      <c r="K1170" s="259" t="s">
        <v>1525</v>
      </c>
      <c r="L1170" s="274">
        <v>3</v>
      </c>
      <c r="M1170" s="283">
        <v>43481</v>
      </c>
      <c r="N1170" s="283">
        <v>43845</v>
      </c>
      <c r="O1170" s="275">
        <f t="shared" si="42"/>
        <v>52</v>
      </c>
      <c r="P1170" s="332">
        <v>3</v>
      </c>
      <c r="Q1170" s="259" t="s">
        <v>1526</v>
      </c>
      <c r="R1170" s="94">
        <f t="shared" si="40"/>
        <v>1</v>
      </c>
      <c r="S1170" s="277" t="str">
        <f t="array" aca="1" ref="S1170" ca="1">IF(ISNUMBER(R1170),IF(R1170=100%,"CUMPLIDA",IF(AND(ISNUMBER(N1170),ISNUMBER(INDIRECT("FECHA_"&amp;$B1170,1))), IF(N1170&lt;=INDIRECT("FECHA_"&amp;$B1170,1),"INCUMPLIDA","PROCESO"), "VERIFICAR FECHA")),"SIN VALOR AVANCE")</f>
        <v>CUMPLIDA</v>
      </c>
    </row>
    <row r="1171" spans="1:19" ht="135.75">
      <c r="A1171" s="270" t="s">
        <v>1502</v>
      </c>
      <c r="B1171" s="271" t="s">
        <v>31</v>
      </c>
      <c r="C1171" s="487"/>
      <c r="D1171" s="487"/>
      <c r="E1171" s="482"/>
      <c r="F1171" s="488"/>
      <c r="G1171" s="482"/>
      <c r="H1171" s="482"/>
      <c r="I1171" s="482"/>
      <c r="J1171" s="259" t="s">
        <v>1527</v>
      </c>
      <c r="K1171" s="259" t="s">
        <v>1528</v>
      </c>
      <c r="L1171" s="274">
        <v>1</v>
      </c>
      <c r="M1171" s="283">
        <v>43846</v>
      </c>
      <c r="N1171" s="283">
        <v>44213</v>
      </c>
      <c r="O1171" s="275">
        <f t="shared" si="42"/>
        <v>52.428571428571431</v>
      </c>
      <c r="P1171" s="332">
        <v>1</v>
      </c>
      <c r="Q1171" s="259" t="s">
        <v>1526</v>
      </c>
      <c r="R1171" s="94">
        <f t="shared" si="40"/>
        <v>1</v>
      </c>
      <c r="S1171" s="277" t="str">
        <f t="array" aca="1" ref="S1171" ca="1">IF(ISNUMBER(R1171),IF(R1171=100%,"CUMPLIDA",IF(AND(ISNUMBER(N1171),ISNUMBER(INDIRECT("FECHA_"&amp;$B1171,1))), IF(N1171&lt;=INDIRECT("FECHA_"&amp;$B1171,1),"INCUMPLIDA","PROCESO"), "VERIFICAR FECHA")),"SIN VALOR AVANCE")</f>
        <v>CUMPLIDA</v>
      </c>
    </row>
    <row r="1172" spans="1:19" ht="135.75">
      <c r="A1172" s="270" t="s">
        <v>1502</v>
      </c>
      <c r="B1172" s="271" t="s">
        <v>31</v>
      </c>
      <c r="C1172" s="487"/>
      <c r="D1172" s="487"/>
      <c r="E1172" s="482"/>
      <c r="F1172" s="488"/>
      <c r="G1172" s="482"/>
      <c r="H1172" s="482"/>
      <c r="I1172" s="482"/>
      <c r="J1172" s="259" t="s">
        <v>1529</v>
      </c>
      <c r="K1172" s="259" t="s">
        <v>1530</v>
      </c>
      <c r="L1172" s="274">
        <v>1</v>
      </c>
      <c r="M1172" s="283">
        <v>44214</v>
      </c>
      <c r="N1172" s="283">
        <v>44580</v>
      </c>
      <c r="O1172" s="275">
        <f t="shared" si="42"/>
        <v>52.285714285714285</v>
      </c>
      <c r="P1172" s="332">
        <v>1</v>
      </c>
      <c r="Q1172" s="259" t="s">
        <v>1531</v>
      </c>
      <c r="R1172" s="94">
        <f t="shared" si="40"/>
        <v>1</v>
      </c>
      <c r="S1172" s="277" t="str">
        <f t="array" aca="1" ref="S1172" ca="1">IF(ISNUMBER(R1172),IF(R1172=100%,"CUMPLIDA",IF(AND(ISNUMBER(N1172),ISNUMBER(INDIRECT("FECHA_"&amp;$B1172,1))), IF(N1172&lt;=INDIRECT("FECHA_"&amp;$B1172,1),"INCUMPLIDA","PROCESO"), "VERIFICAR FECHA")),"SIN VALOR AVANCE")</f>
        <v>CUMPLIDA</v>
      </c>
    </row>
    <row r="1173" spans="1:19" ht="240.75">
      <c r="A1173" s="270" t="s">
        <v>1502</v>
      </c>
      <c r="B1173" s="271" t="s">
        <v>31</v>
      </c>
      <c r="C1173" s="487"/>
      <c r="D1173" s="487"/>
      <c r="E1173" s="482"/>
      <c r="F1173" s="488"/>
      <c r="G1173" s="482"/>
      <c r="H1173" s="482"/>
      <c r="I1173" s="260" t="s">
        <v>1532</v>
      </c>
      <c r="J1173" s="259" t="s">
        <v>1533</v>
      </c>
      <c r="K1173" s="259" t="s">
        <v>64</v>
      </c>
      <c r="L1173" s="274">
        <v>1</v>
      </c>
      <c r="M1173" s="283">
        <v>43770</v>
      </c>
      <c r="N1173" s="283">
        <v>44134</v>
      </c>
      <c r="O1173" s="275">
        <f t="shared" si="42"/>
        <v>52</v>
      </c>
      <c r="P1173" s="332">
        <v>1</v>
      </c>
      <c r="Q1173" s="259" t="s">
        <v>1534</v>
      </c>
      <c r="R1173" s="94">
        <f t="shared" si="40"/>
        <v>1</v>
      </c>
      <c r="S1173" s="277" t="str">
        <f t="array" aca="1" ref="S1173" ca="1">IF(ISNUMBER(R1173),IF(R1173=100%,"CUMPLIDA",IF(AND(ISNUMBER(N1173),ISNUMBER(INDIRECT("FECHA_"&amp;$B1173,1))), IF(N1173&lt;=INDIRECT("FECHA_"&amp;$B1173,1),"INCUMPLIDA","PROCESO"), "VERIFICAR FECHA")),"SIN VALOR AVANCE")</f>
        <v>CUMPLIDA</v>
      </c>
    </row>
    <row r="1174" spans="1:19" ht="285">
      <c r="A1174" s="270" t="s">
        <v>1502</v>
      </c>
      <c r="B1174" s="271" t="s">
        <v>31</v>
      </c>
      <c r="C1174" s="487"/>
      <c r="D1174" s="487"/>
      <c r="E1174" s="482"/>
      <c r="F1174" s="488"/>
      <c r="G1174" s="482"/>
      <c r="H1174" s="482"/>
      <c r="I1174" s="260" t="s">
        <v>1535</v>
      </c>
      <c r="J1174" s="259" t="s">
        <v>1536</v>
      </c>
      <c r="K1174" s="259" t="s">
        <v>1537</v>
      </c>
      <c r="L1174" s="274">
        <v>3</v>
      </c>
      <c r="M1174" s="283">
        <v>46174</v>
      </c>
      <c r="N1174" s="283">
        <v>47118</v>
      </c>
      <c r="O1174" s="275">
        <f t="shared" si="42"/>
        <v>134.85714285714286</v>
      </c>
      <c r="P1174" s="332">
        <v>0</v>
      </c>
      <c r="Q1174" s="259" t="s">
        <v>1538</v>
      </c>
      <c r="R1174" s="94">
        <f t="shared" si="40"/>
        <v>0</v>
      </c>
      <c r="S1174" s="277" t="str">
        <f t="array" aca="1" ref="S1174" ca="1">IF(ISNUMBER(R1174),IF(R1174=100%,"CUMPLIDA",IF(AND(ISNUMBER(N1174),ISNUMBER(INDIRECT("FECHA_"&amp;$B1174,1))), IF(N1174&lt;=INDIRECT("FECHA_"&amp;$B1174,1),"INCUMPLIDA","PROCESO"), "VERIFICAR FECHA")),"SIN VALOR AVANCE")</f>
        <v>PROCESO</v>
      </c>
    </row>
    <row r="1175" spans="1:19" ht="195.75">
      <c r="A1175" s="270" t="s">
        <v>1502</v>
      </c>
      <c r="B1175" s="271" t="s">
        <v>31</v>
      </c>
      <c r="C1175" s="487"/>
      <c r="D1175" s="487"/>
      <c r="E1175" s="482"/>
      <c r="F1175" s="488"/>
      <c r="G1175" s="482"/>
      <c r="H1175" s="482"/>
      <c r="I1175" s="482" t="s">
        <v>1539</v>
      </c>
      <c r="J1175" s="259" t="s">
        <v>1540</v>
      </c>
      <c r="K1175" s="288" t="s">
        <v>1541</v>
      </c>
      <c r="L1175" s="274">
        <v>3</v>
      </c>
      <c r="M1175" s="283">
        <v>43726</v>
      </c>
      <c r="N1175" s="283">
        <v>44042</v>
      </c>
      <c r="O1175" s="275">
        <f t="shared" si="42"/>
        <v>45.142857142857146</v>
      </c>
      <c r="P1175" s="332">
        <v>3</v>
      </c>
      <c r="Q1175" s="259" t="s">
        <v>1542</v>
      </c>
      <c r="R1175" s="94">
        <f t="shared" si="40"/>
        <v>1</v>
      </c>
      <c r="S1175" s="277" t="str">
        <f t="array" aca="1" ref="S1175" ca="1">IF(ISNUMBER(R1175),IF(R1175=100%,"CUMPLIDA",IF(AND(ISNUMBER(N1175),ISNUMBER(INDIRECT("FECHA_"&amp;$B1175,1))), IF(N1175&lt;=INDIRECT("FECHA_"&amp;$B1175,1),"INCUMPLIDA","PROCESO"), "VERIFICAR FECHA")),"SIN VALOR AVANCE")</f>
        <v>CUMPLIDA</v>
      </c>
    </row>
    <row r="1176" spans="1:19" ht="195.75">
      <c r="A1176" s="270" t="s">
        <v>1502</v>
      </c>
      <c r="B1176" s="271" t="s">
        <v>31</v>
      </c>
      <c r="C1176" s="487"/>
      <c r="D1176" s="487"/>
      <c r="E1176" s="482"/>
      <c r="F1176" s="488"/>
      <c r="G1176" s="482"/>
      <c r="H1176" s="482"/>
      <c r="I1176" s="482"/>
      <c r="J1176" s="259" t="s">
        <v>1543</v>
      </c>
      <c r="K1176" s="259" t="s">
        <v>1544</v>
      </c>
      <c r="L1176" s="274">
        <v>3</v>
      </c>
      <c r="M1176" s="283">
        <v>44044</v>
      </c>
      <c r="N1176" s="283">
        <v>44134</v>
      </c>
      <c r="O1176" s="275">
        <f t="shared" si="42"/>
        <v>12.857142857142858</v>
      </c>
      <c r="P1176" s="332">
        <v>3</v>
      </c>
      <c r="Q1176" s="259" t="s">
        <v>1542</v>
      </c>
      <c r="R1176" s="94">
        <f t="shared" si="40"/>
        <v>1</v>
      </c>
      <c r="S1176" s="277" t="str">
        <f t="array" aca="1" ref="S1176" ca="1">IF(ISNUMBER(R1176),IF(R1176=100%,"CUMPLIDA",IF(AND(ISNUMBER(N1176),ISNUMBER(INDIRECT("FECHA_"&amp;$B1176,1))), IF(N1176&lt;=INDIRECT("FECHA_"&amp;$B1176,1),"INCUMPLIDA","PROCESO"), "VERIFICAR FECHA")),"SIN VALOR AVANCE")</f>
        <v>CUMPLIDA</v>
      </c>
    </row>
    <row r="1177" spans="1:19" ht="409.5">
      <c r="A1177" s="270" t="s">
        <v>1502</v>
      </c>
      <c r="B1177" s="271" t="s">
        <v>31</v>
      </c>
      <c r="C1177" s="487" t="s">
        <v>1545</v>
      </c>
      <c r="D1177" s="487" t="s">
        <v>1546</v>
      </c>
      <c r="E1177" s="482" t="s">
        <v>1547</v>
      </c>
      <c r="F1177" s="488" t="s">
        <v>352</v>
      </c>
      <c r="G1177" s="482"/>
      <c r="H1177" s="482" t="s">
        <v>1548</v>
      </c>
      <c r="I1177" s="260" t="s">
        <v>1549</v>
      </c>
      <c r="J1177" s="259" t="s">
        <v>1550</v>
      </c>
      <c r="K1177" s="259" t="s">
        <v>1551</v>
      </c>
      <c r="L1177" s="274">
        <v>24</v>
      </c>
      <c r="M1177" s="283">
        <v>42278</v>
      </c>
      <c r="N1177" s="283">
        <v>42490</v>
      </c>
      <c r="O1177" s="275">
        <f t="shared" si="42"/>
        <v>30.285714285714285</v>
      </c>
      <c r="P1177" s="332">
        <v>24</v>
      </c>
      <c r="Q1177" s="259" t="s">
        <v>1552</v>
      </c>
      <c r="R1177" s="94">
        <f t="shared" si="40"/>
        <v>1</v>
      </c>
      <c r="S1177" s="277" t="str">
        <f t="array" aca="1" ref="S1177" ca="1">IF(ISNUMBER(R1177),IF(R1177=100%,"CUMPLIDA",IF(AND(ISNUMBER(N1177),ISNUMBER(INDIRECT("FECHA_"&amp;$B1177,1))), IF(N1177&lt;=INDIRECT("FECHA_"&amp;$B1177,1),"INCUMPLIDA","PROCESO"), "VERIFICAR FECHA")),"SIN VALOR AVANCE")</f>
        <v>CUMPLIDA</v>
      </c>
    </row>
    <row r="1178" spans="1:19" ht="409.5">
      <c r="A1178" s="270" t="s">
        <v>1502</v>
      </c>
      <c r="B1178" s="271" t="s">
        <v>31</v>
      </c>
      <c r="C1178" s="487"/>
      <c r="D1178" s="487"/>
      <c r="E1178" s="482"/>
      <c r="F1178" s="488"/>
      <c r="G1178" s="482"/>
      <c r="H1178" s="482"/>
      <c r="I1178" s="482" t="s">
        <v>1553</v>
      </c>
      <c r="J1178" s="259" t="s">
        <v>1554</v>
      </c>
      <c r="K1178" s="259" t="s">
        <v>1555</v>
      </c>
      <c r="L1178" s="274">
        <v>19</v>
      </c>
      <c r="M1178" s="283">
        <v>42492</v>
      </c>
      <c r="N1178" s="283">
        <v>42735</v>
      </c>
      <c r="O1178" s="275">
        <f t="shared" si="42"/>
        <v>34.714285714285715</v>
      </c>
      <c r="P1178" s="332">
        <v>19</v>
      </c>
      <c r="Q1178" s="259" t="s">
        <v>1556</v>
      </c>
      <c r="R1178" s="94">
        <f t="shared" si="40"/>
        <v>1</v>
      </c>
      <c r="S1178" s="277" t="str">
        <f t="array" aca="1" ref="S1178" ca="1">IF(ISNUMBER(R1178),IF(R1178=100%,"CUMPLIDA",IF(AND(ISNUMBER(N1178),ISNUMBER(INDIRECT("FECHA_"&amp;$B1178,1))), IF(N1178&lt;=INDIRECT("FECHA_"&amp;$B1178,1),"INCUMPLIDA","PROCESO"), "VERIFICAR FECHA")),"SIN VALOR AVANCE")</f>
        <v>CUMPLIDA</v>
      </c>
    </row>
    <row r="1179" spans="1:19" ht="409.5">
      <c r="A1179" s="270" t="s">
        <v>1502</v>
      </c>
      <c r="B1179" s="271" t="s">
        <v>31</v>
      </c>
      <c r="C1179" s="487"/>
      <c r="D1179" s="487"/>
      <c r="E1179" s="482"/>
      <c r="F1179" s="488"/>
      <c r="G1179" s="482"/>
      <c r="H1179" s="482"/>
      <c r="I1179" s="482"/>
      <c r="J1179" s="259" t="s">
        <v>1557</v>
      </c>
      <c r="K1179" s="288" t="s">
        <v>1558</v>
      </c>
      <c r="L1179" s="274">
        <v>14</v>
      </c>
      <c r="M1179" s="283">
        <v>42917</v>
      </c>
      <c r="N1179" s="283">
        <v>43281</v>
      </c>
      <c r="O1179" s="275">
        <f t="shared" si="42"/>
        <v>52</v>
      </c>
      <c r="P1179" s="332">
        <v>14</v>
      </c>
      <c r="Q1179" s="259" t="s">
        <v>1526</v>
      </c>
      <c r="R1179" s="94">
        <f t="shared" si="40"/>
        <v>1</v>
      </c>
      <c r="S1179" s="277" t="str">
        <f t="array" aca="1" ref="S1179" ca="1">IF(ISNUMBER(R1179),IF(R1179=100%,"CUMPLIDA",IF(AND(ISNUMBER(N1179),ISNUMBER(INDIRECT("FECHA_"&amp;$B1179,1))), IF(N1179&lt;=INDIRECT("FECHA_"&amp;$B1179,1),"INCUMPLIDA","PROCESO"), "VERIFICAR FECHA")),"SIN VALOR AVANCE")</f>
        <v>CUMPLIDA</v>
      </c>
    </row>
    <row r="1180" spans="1:19" ht="180">
      <c r="A1180" s="270" t="s">
        <v>1502</v>
      </c>
      <c r="B1180" s="271" t="s">
        <v>31</v>
      </c>
      <c r="C1180" s="487"/>
      <c r="D1180" s="487"/>
      <c r="E1180" s="482"/>
      <c r="F1180" s="488"/>
      <c r="G1180" s="482"/>
      <c r="H1180" s="482"/>
      <c r="I1180" s="482"/>
      <c r="J1180" s="259" t="s">
        <v>1559</v>
      </c>
      <c r="K1180" s="259" t="s">
        <v>1560</v>
      </c>
      <c r="L1180" s="274">
        <v>4</v>
      </c>
      <c r="M1180" s="283">
        <v>42919</v>
      </c>
      <c r="N1180" s="283">
        <v>42947</v>
      </c>
      <c r="O1180" s="275">
        <f t="shared" si="42"/>
        <v>4</v>
      </c>
      <c r="P1180" s="332">
        <v>4</v>
      </c>
      <c r="Q1180" s="259" t="s">
        <v>1526</v>
      </c>
      <c r="R1180" s="94">
        <f t="shared" si="40"/>
        <v>1</v>
      </c>
      <c r="S1180" s="277" t="str">
        <f t="array" aca="1" ref="S1180" ca="1">IF(ISNUMBER(R1180),IF(R1180=100%,"CUMPLIDA",IF(AND(ISNUMBER(N1180),ISNUMBER(INDIRECT("FECHA_"&amp;$B1180,1))), IF(N1180&lt;=INDIRECT("FECHA_"&amp;$B1180,1),"INCUMPLIDA","PROCESO"), "VERIFICAR FECHA")),"SIN VALOR AVANCE")</f>
        <v>CUMPLIDA</v>
      </c>
    </row>
    <row r="1181" spans="1:19" ht="165.75">
      <c r="A1181" s="270" t="s">
        <v>1502</v>
      </c>
      <c r="B1181" s="271" t="s">
        <v>31</v>
      </c>
      <c r="C1181" s="487"/>
      <c r="D1181" s="487"/>
      <c r="E1181" s="482"/>
      <c r="F1181" s="488"/>
      <c r="G1181" s="482"/>
      <c r="H1181" s="482"/>
      <c r="I1181" s="482" t="s">
        <v>1561</v>
      </c>
      <c r="J1181" s="259" t="s">
        <v>1562</v>
      </c>
      <c r="K1181" s="259" t="s">
        <v>1563</v>
      </c>
      <c r="L1181" s="274">
        <v>3</v>
      </c>
      <c r="M1181" s="283">
        <v>43481</v>
      </c>
      <c r="N1181" s="283">
        <v>43845</v>
      </c>
      <c r="O1181" s="275">
        <f t="shared" si="42"/>
        <v>52</v>
      </c>
      <c r="P1181" s="332">
        <v>3</v>
      </c>
      <c r="Q1181" s="259" t="s">
        <v>1564</v>
      </c>
      <c r="R1181" s="94">
        <f t="shared" si="40"/>
        <v>1</v>
      </c>
      <c r="S1181" s="277" t="str">
        <f t="array" aca="1" ref="S1181" ca="1">IF(ISNUMBER(R1181),IF(R1181=100%,"CUMPLIDA",IF(AND(ISNUMBER(N1181),ISNUMBER(INDIRECT("FECHA_"&amp;$B1181,1))), IF(N1181&lt;=INDIRECT("FECHA_"&amp;$B1181,1),"INCUMPLIDA","PROCESO"), "VERIFICAR FECHA")),"SIN VALOR AVANCE")</f>
        <v>CUMPLIDA</v>
      </c>
    </row>
    <row r="1182" spans="1:19" ht="150.75">
      <c r="A1182" s="270" t="s">
        <v>1502</v>
      </c>
      <c r="B1182" s="271" t="s">
        <v>31</v>
      </c>
      <c r="C1182" s="487"/>
      <c r="D1182" s="487"/>
      <c r="E1182" s="482"/>
      <c r="F1182" s="488"/>
      <c r="G1182" s="482"/>
      <c r="H1182" s="482"/>
      <c r="I1182" s="482"/>
      <c r="J1182" s="259" t="s">
        <v>1565</v>
      </c>
      <c r="K1182" s="259" t="s">
        <v>1528</v>
      </c>
      <c r="L1182" s="274">
        <v>1</v>
      </c>
      <c r="M1182" s="283">
        <v>43846</v>
      </c>
      <c r="N1182" s="283">
        <v>44213</v>
      </c>
      <c r="O1182" s="275">
        <f t="shared" si="42"/>
        <v>52.428571428571431</v>
      </c>
      <c r="P1182" s="332">
        <v>1</v>
      </c>
      <c r="Q1182" s="259" t="s">
        <v>1566</v>
      </c>
      <c r="R1182" s="94">
        <f t="shared" si="40"/>
        <v>1</v>
      </c>
      <c r="S1182" s="277" t="str">
        <f t="array" aca="1" ref="S1182" ca="1">IF(ISNUMBER(R1182),IF(R1182=100%,"CUMPLIDA",IF(AND(ISNUMBER(N1182),ISNUMBER(INDIRECT("FECHA_"&amp;$B1182,1))), IF(N1182&lt;=INDIRECT("FECHA_"&amp;$B1182,1),"INCUMPLIDA","PROCESO"), "VERIFICAR FECHA")),"SIN VALOR AVANCE")</f>
        <v>CUMPLIDA</v>
      </c>
    </row>
    <row r="1183" spans="1:19" ht="180.75">
      <c r="A1183" s="270" t="s">
        <v>1502</v>
      </c>
      <c r="B1183" s="271" t="s">
        <v>31</v>
      </c>
      <c r="C1183" s="487"/>
      <c r="D1183" s="487"/>
      <c r="E1183" s="482"/>
      <c r="F1183" s="488"/>
      <c r="G1183" s="482"/>
      <c r="H1183" s="482"/>
      <c r="I1183" s="482"/>
      <c r="J1183" s="259" t="s">
        <v>1567</v>
      </c>
      <c r="K1183" s="259" t="s">
        <v>1530</v>
      </c>
      <c r="L1183" s="274">
        <v>2</v>
      </c>
      <c r="M1183" s="283">
        <v>44214</v>
      </c>
      <c r="N1183" s="283">
        <v>44580</v>
      </c>
      <c r="O1183" s="275">
        <f t="shared" si="42"/>
        <v>52.285714285714285</v>
      </c>
      <c r="P1183" s="332">
        <v>2</v>
      </c>
      <c r="Q1183" s="259" t="s">
        <v>1568</v>
      </c>
      <c r="R1183" s="94">
        <f t="shared" si="40"/>
        <v>1</v>
      </c>
      <c r="S1183" s="277" t="str">
        <f t="array" aca="1" ref="S1183" ca="1">IF(ISNUMBER(R1183),IF(R1183=100%,"CUMPLIDA",IF(AND(ISNUMBER(N1183),ISNUMBER(INDIRECT("FECHA_"&amp;$B1183,1))), IF(N1183&lt;=INDIRECT("FECHA_"&amp;$B1183,1),"INCUMPLIDA","PROCESO"), "VERIFICAR FECHA")),"SIN VALOR AVANCE")</f>
        <v>CUMPLIDA</v>
      </c>
    </row>
    <row r="1184" spans="1:19" ht="120">
      <c r="A1184" s="270" t="s">
        <v>1502</v>
      </c>
      <c r="B1184" s="271" t="s">
        <v>31</v>
      </c>
      <c r="C1184" s="487"/>
      <c r="D1184" s="487"/>
      <c r="E1184" s="482"/>
      <c r="F1184" s="488"/>
      <c r="G1184" s="482"/>
      <c r="H1184" s="482"/>
      <c r="I1184" s="482"/>
      <c r="J1184" s="259" t="s">
        <v>1569</v>
      </c>
      <c r="K1184" s="259" t="s">
        <v>1563</v>
      </c>
      <c r="L1184" s="274">
        <v>3</v>
      </c>
      <c r="M1184" s="283">
        <v>43922</v>
      </c>
      <c r="N1184" s="283">
        <v>44042</v>
      </c>
      <c r="O1184" s="275">
        <f t="shared" si="42"/>
        <v>17.142857142857142</v>
      </c>
      <c r="P1184" s="332">
        <v>3</v>
      </c>
      <c r="Q1184" s="259" t="s">
        <v>1570</v>
      </c>
      <c r="R1184" s="94">
        <f t="shared" si="40"/>
        <v>1</v>
      </c>
      <c r="S1184" s="277" t="str">
        <f t="array" aca="1" ref="S1184" ca="1">IF(ISNUMBER(R1184),IF(R1184=100%,"CUMPLIDA",IF(AND(ISNUMBER(N1184),ISNUMBER(INDIRECT("FECHA_"&amp;$B1184,1))), IF(N1184&lt;=INDIRECT("FECHA_"&amp;$B1184,1),"INCUMPLIDA","PROCESO"), "VERIFICAR FECHA")),"SIN VALOR AVANCE")</f>
        <v>CUMPLIDA</v>
      </c>
    </row>
    <row r="1185" spans="1:19" ht="105.75">
      <c r="A1185" s="270" t="s">
        <v>1502</v>
      </c>
      <c r="B1185" s="271" t="s">
        <v>31</v>
      </c>
      <c r="C1185" s="487"/>
      <c r="D1185" s="487"/>
      <c r="E1185" s="482"/>
      <c r="F1185" s="488"/>
      <c r="G1185" s="482"/>
      <c r="H1185" s="482"/>
      <c r="I1185" s="482"/>
      <c r="J1185" s="259" t="s">
        <v>1571</v>
      </c>
      <c r="K1185" s="259" t="s">
        <v>1528</v>
      </c>
      <c r="L1185" s="274">
        <v>1</v>
      </c>
      <c r="M1185" s="283">
        <v>44044</v>
      </c>
      <c r="N1185" s="283">
        <v>44213</v>
      </c>
      <c r="O1185" s="275">
        <f t="shared" si="42"/>
        <v>24.142857142857142</v>
      </c>
      <c r="P1185" s="332">
        <v>1</v>
      </c>
      <c r="Q1185" s="259" t="s">
        <v>1570</v>
      </c>
      <c r="R1185" s="94">
        <f t="shared" si="40"/>
        <v>1</v>
      </c>
      <c r="S1185" s="277" t="str">
        <f t="array" aca="1" ref="S1185" ca="1">IF(ISNUMBER(R1185),IF(R1185=100%,"CUMPLIDA",IF(AND(ISNUMBER(N1185),ISNUMBER(INDIRECT("FECHA_"&amp;$B1185,1))), IF(N1185&lt;=INDIRECT("FECHA_"&amp;$B1185,1),"INCUMPLIDA","PROCESO"), "VERIFICAR FECHA")),"SIN VALOR AVANCE")</f>
        <v>CUMPLIDA</v>
      </c>
    </row>
    <row r="1186" spans="1:19" ht="105.75">
      <c r="A1186" s="270" t="s">
        <v>1502</v>
      </c>
      <c r="B1186" s="271" t="s">
        <v>31</v>
      </c>
      <c r="C1186" s="487"/>
      <c r="D1186" s="487"/>
      <c r="E1186" s="482"/>
      <c r="F1186" s="488"/>
      <c r="G1186" s="482"/>
      <c r="H1186" s="482"/>
      <c r="I1186" s="482"/>
      <c r="J1186" s="259" t="s">
        <v>1572</v>
      </c>
      <c r="K1186" s="259" t="s">
        <v>1530</v>
      </c>
      <c r="L1186" s="274">
        <v>2</v>
      </c>
      <c r="M1186" s="283">
        <v>44214</v>
      </c>
      <c r="N1186" s="283">
        <v>44580</v>
      </c>
      <c r="O1186" s="275">
        <f t="shared" si="42"/>
        <v>52.285714285714285</v>
      </c>
      <c r="P1186" s="332">
        <v>2</v>
      </c>
      <c r="Q1186" s="259" t="s">
        <v>1570</v>
      </c>
      <c r="R1186" s="94">
        <f t="shared" si="40"/>
        <v>1</v>
      </c>
      <c r="S1186" s="277" t="str">
        <f t="array" aca="1" ref="S1186" ca="1">IF(ISNUMBER(R1186),IF(R1186=100%,"CUMPLIDA",IF(AND(ISNUMBER(N1186),ISNUMBER(INDIRECT("FECHA_"&amp;$B1186,1))), IF(N1186&lt;=INDIRECT("FECHA_"&amp;$B1186,1),"INCUMPLIDA","PROCESO"), "VERIFICAR FECHA")),"SIN VALOR AVANCE")</f>
        <v>CUMPLIDA</v>
      </c>
    </row>
    <row r="1187" spans="1:19" ht="165.75">
      <c r="A1187" s="270" t="s">
        <v>1502</v>
      </c>
      <c r="B1187" s="271" t="s">
        <v>31</v>
      </c>
      <c r="C1187" s="487"/>
      <c r="D1187" s="487"/>
      <c r="E1187" s="482"/>
      <c r="F1187" s="488"/>
      <c r="G1187" s="482"/>
      <c r="H1187" s="482"/>
      <c r="I1187" s="498" t="s">
        <v>1573</v>
      </c>
      <c r="J1187" s="259" t="s">
        <v>1574</v>
      </c>
      <c r="K1187" s="288" t="s">
        <v>1541</v>
      </c>
      <c r="L1187" s="274">
        <v>3</v>
      </c>
      <c r="M1187" s="283">
        <v>43361</v>
      </c>
      <c r="N1187" s="283">
        <v>43708</v>
      </c>
      <c r="O1187" s="275">
        <f t="shared" si="42"/>
        <v>49.571428571428569</v>
      </c>
      <c r="P1187" s="332">
        <v>3</v>
      </c>
      <c r="Q1187" s="259" t="s">
        <v>1575</v>
      </c>
      <c r="R1187" s="94">
        <f t="shared" si="40"/>
        <v>1</v>
      </c>
      <c r="S1187" s="277" t="str">
        <f t="array" aca="1" ref="S1187" ca="1">IF(ISNUMBER(R1187),IF(R1187=100%,"CUMPLIDA",IF(AND(ISNUMBER(N1187),ISNUMBER(INDIRECT("FECHA_"&amp;$B1187,1))), IF(N1187&lt;=INDIRECT("FECHA_"&amp;$B1187,1),"INCUMPLIDA","PROCESO"), "VERIFICAR FECHA")),"SIN VALOR AVANCE")</f>
        <v>CUMPLIDA</v>
      </c>
    </row>
    <row r="1188" spans="1:19" ht="165.75">
      <c r="A1188" s="270" t="s">
        <v>1502</v>
      </c>
      <c r="B1188" s="271" t="s">
        <v>31</v>
      </c>
      <c r="C1188" s="487"/>
      <c r="D1188" s="487"/>
      <c r="E1188" s="482"/>
      <c r="F1188" s="488"/>
      <c r="G1188" s="482"/>
      <c r="H1188" s="482"/>
      <c r="I1188" s="499"/>
      <c r="J1188" s="259" t="s">
        <v>1574</v>
      </c>
      <c r="K1188" s="259" t="s">
        <v>1576</v>
      </c>
      <c r="L1188" s="274">
        <v>3</v>
      </c>
      <c r="M1188" s="283">
        <v>43709</v>
      </c>
      <c r="N1188" s="283">
        <v>43830</v>
      </c>
      <c r="O1188" s="275">
        <f t="shared" si="42"/>
        <v>17.285714285714285</v>
      </c>
      <c r="P1188" s="332">
        <v>3</v>
      </c>
      <c r="Q1188" s="259" t="s">
        <v>1575</v>
      </c>
      <c r="R1188" s="94">
        <f t="shared" si="40"/>
        <v>1</v>
      </c>
      <c r="S1188" s="277" t="str">
        <f t="array" aca="1" ref="S1188" ca="1">IF(ISNUMBER(R1188),IF(R1188=100%,"CUMPLIDA",IF(AND(ISNUMBER(N1188),ISNUMBER(INDIRECT("FECHA_"&amp;$B1188,1))), IF(N1188&lt;=INDIRECT("FECHA_"&amp;$B1188,1),"INCUMPLIDA","PROCESO"), "VERIFICAR FECHA")),"SIN VALOR AVANCE")</f>
        <v>CUMPLIDA</v>
      </c>
    </row>
    <row r="1189" spans="1:19" ht="240.75">
      <c r="A1189" s="270" t="s">
        <v>1502</v>
      </c>
      <c r="B1189" s="271" t="s">
        <v>31</v>
      </c>
      <c r="C1189" s="487"/>
      <c r="D1189" s="487"/>
      <c r="E1189" s="482"/>
      <c r="F1189" s="488"/>
      <c r="G1189" s="482"/>
      <c r="H1189" s="482"/>
      <c r="I1189" s="500"/>
      <c r="J1189" s="259" t="s">
        <v>1532</v>
      </c>
      <c r="K1189" s="259" t="s">
        <v>64</v>
      </c>
      <c r="L1189" s="274">
        <v>1</v>
      </c>
      <c r="M1189" s="283">
        <v>43770</v>
      </c>
      <c r="N1189" s="283">
        <v>44134</v>
      </c>
      <c r="O1189" s="275">
        <f t="shared" si="42"/>
        <v>52</v>
      </c>
      <c r="P1189" s="332">
        <v>1</v>
      </c>
      <c r="Q1189" s="259" t="s">
        <v>1577</v>
      </c>
      <c r="R1189" s="94">
        <f t="shared" si="40"/>
        <v>1</v>
      </c>
      <c r="S1189" s="277" t="str">
        <f t="array" aca="1" ref="S1189" ca="1">IF(ISNUMBER(R1189),IF(R1189=100%,"CUMPLIDA",IF(AND(ISNUMBER(N1189),ISNUMBER(INDIRECT("FECHA_"&amp;$B1189,1))), IF(N1189&lt;=INDIRECT("FECHA_"&amp;$B1189,1),"INCUMPLIDA","PROCESO"), "VERIFICAR FECHA")),"SIN VALOR AVANCE")</f>
        <v>CUMPLIDA</v>
      </c>
    </row>
    <row r="1190" spans="1:19" ht="285">
      <c r="A1190" s="270" t="s">
        <v>1502</v>
      </c>
      <c r="B1190" s="271" t="s">
        <v>31</v>
      </c>
      <c r="C1190" s="487"/>
      <c r="D1190" s="487"/>
      <c r="E1190" s="482"/>
      <c r="F1190" s="488"/>
      <c r="G1190" s="482"/>
      <c r="H1190" s="482"/>
      <c r="I1190" s="278" t="s">
        <v>1578</v>
      </c>
      <c r="J1190" s="259" t="s">
        <v>1536</v>
      </c>
      <c r="K1190" s="259" t="s">
        <v>1537</v>
      </c>
      <c r="L1190" s="274">
        <v>3</v>
      </c>
      <c r="M1190" s="283">
        <v>46174</v>
      </c>
      <c r="N1190" s="283">
        <v>47118</v>
      </c>
      <c r="O1190" s="275">
        <f t="shared" si="42"/>
        <v>134.85714285714286</v>
      </c>
      <c r="P1190" s="332">
        <v>0</v>
      </c>
      <c r="Q1190" s="259" t="s">
        <v>1538</v>
      </c>
      <c r="R1190" s="94">
        <f t="shared" si="40"/>
        <v>0</v>
      </c>
      <c r="S1190" s="277" t="str">
        <f t="array" aca="1" ref="S1190" ca="1">IF(ISNUMBER(R1190),IF(R1190=100%,"CUMPLIDA",IF(AND(ISNUMBER(N1190),ISNUMBER(INDIRECT("FECHA_"&amp;$B1190,1))), IF(N1190&lt;=INDIRECT("FECHA_"&amp;$B1190,1),"INCUMPLIDA","PROCESO"), "VERIFICAR FECHA")),"SIN VALOR AVANCE")</f>
        <v>PROCESO</v>
      </c>
    </row>
    <row r="1191" spans="1:19" ht="165.75">
      <c r="A1191" s="270" t="s">
        <v>1502</v>
      </c>
      <c r="B1191" s="271" t="s">
        <v>31</v>
      </c>
      <c r="C1191" s="487"/>
      <c r="D1191" s="487"/>
      <c r="E1191" s="482"/>
      <c r="F1191" s="488"/>
      <c r="G1191" s="482"/>
      <c r="H1191" s="482"/>
      <c r="I1191" s="498" t="s">
        <v>1573</v>
      </c>
      <c r="J1191" s="574" t="s">
        <v>1579</v>
      </c>
      <c r="K1191" s="288" t="s">
        <v>1580</v>
      </c>
      <c r="L1191" s="274">
        <v>3</v>
      </c>
      <c r="M1191" s="283">
        <v>43726</v>
      </c>
      <c r="N1191" s="283">
        <v>44042</v>
      </c>
      <c r="O1191" s="275">
        <f t="shared" si="42"/>
        <v>45.142857142857146</v>
      </c>
      <c r="P1191" s="332">
        <v>3</v>
      </c>
      <c r="Q1191" s="259" t="s">
        <v>1564</v>
      </c>
      <c r="R1191" s="94">
        <f t="shared" si="40"/>
        <v>1</v>
      </c>
      <c r="S1191" s="277" t="str">
        <f t="array" aca="1" ref="S1191" ca="1">IF(ISNUMBER(R1191),IF(R1191=100%,"CUMPLIDA",IF(AND(ISNUMBER(N1191),ISNUMBER(INDIRECT("FECHA_"&amp;$B1191,1))), IF(N1191&lt;=INDIRECT("FECHA_"&amp;$B1191,1),"INCUMPLIDA","PROCESO"), "VERIFICAR FECHA")),"SIN VALOR AVANCE")</f>
        <v>CUMPLIDA</v>
      </c>
    </row>
    <row r="1192" spans="1:19" ht="225.75">
      <c r="A1192" s="270" t="s">
        <v>1502</v>
      </c>
      <c r="B1192" s="271" t="s">
        <v>31</v>
      </c>
      <c r="C1192" s="487"/>
      <c r="D1192" s="487"/>
      <c r="E1192" s="482"/>
      <c r="F1192" s="488"/>
      <c r="G1192" s="482"/>
      <c r="H1192" s="482"/>
      <c r="I1192" s="499"/>
      <c r="J1192" s="574"/>
      <c r="K1192" s="259" t="s">
        <v>1581</v>
      </c>
      <c r="L1192" s="274">
        <v>3</v>
      </c>
      <c r="M1192" s="283">
        <v>44044</v>
      </c>
      <c r="N1192" s="283">
        <v>44134</v>
      </c>
      <c r="O1192" s="275">
        <f t="shared" si="42"/>
        <v>12.857142857142858</v>
      </c>
      <c r="P1192" s="332">
        <v>3</v>
      </c>
      <c r="Q1192" s="259" t="s">
        <v>1582</v>
      </c>
      <c r="R1192" s="94">
        <f t="shared" si="40"/>
        <v>1</v>
      </c>
      <c r="S1192" s="277" t="str">
        <f t="array" aca="1" ref="S1192" ca="1">IF(ISNUMBER(R1192),IF(R1192=100%,"CUMPLIDA",IF(AND(ISNUMBER(N1192),ISNUMBER(INDIRECT("FECHA_"&amp;$B1192,1))), IF(N1192&lt;=INDIRECT("FECHA_"&amp;$B1192,1),"INCUMPLIDA","PROCESO"), "VERIFICAR FECHA")),"SIN VALOR AVANCE")</f>
        <v>CUMPLIDA</v>
      </c>
    </row>
    <row r="1193" spans="1:19" ht="165.75">
      <c r="A1193" s="270" t="s">
        <v>1502</v>
      </c>
      <c r="B1193" s="271" t="s">
        <v>31</v>
      </c>
      <c r="C1193" s="487"/>
      <c r="D1193" s="487"/>
      <c r="E1193" s="482"/>
      <c r="F1193" s="488"/>
      <c r="G1193" s="482"/>
      <c r="H1193" s="482"/>
      <c r="I1193" s="500"/>
      <c r="J1193" s="259" t="s">
        <v>1583</v>
      </c>
      <c r="K1193" s="288" t="s">
        <v>1580</v>
      </c>
      <c r="L1193" s="274">
        <v>3</v>
      </c>
      <c r="M1193" s="283">
        <v>43983</v>
      </c>
      <c r="N1193" s="283">
        <v>44346</v>
      </c>
      <c r="O1193" s="275">
        <f t="shared" si="42"/>
        <v>51.857142857142854</v>
      </c>
      <c r="P1193" s="332">
        <v>3</v>
      </c>
      <c r="Q1193" s="259" t="s">
        <v>1584</v>
      </c>
      <c r="R1193" s="94">
        <f t="shared" si="40"/>
        <v>1</v>
      </c>
      <c r="S1193" s="277" t="str">
        <f t="array" aca="1" ref="S1193" ca="1">IF(ISNUMBER(R1193),IF(R1193=100%,"CUMPLIDA",IF(AND(ISNUMBER(N1193),ISNUMBER(INDIRECT("FECHA_"&amp;$B1193,1))), IF(N1193&lt;=INDIRECT("FECHA_"&amp;$B1193,1),"INCUMPLIDA","PROCESO"), "VERIFICAR FECHA")),"SIN VALOR AVANCE")</f>
        <v>CUMPLIDA</v>
      </c>
    </row>
    <row r="1194" spans="1:19" ht="90.75">
      <c r="A1194" s="270" t="s">
        <v>1502</v>
      </c>
      <c r="B1194" s="271" t="s">
        <v>31</v>
      </c>
      <c r="C1194" s="487"/>
      <c r="D1194" s="487"/>
      <c r="E1194" s="482"/>
      <c r="F1194" s="488"/>
      <c r="G1194" s="482"/>
      <c r="H1194" s="482"/>
      <c r="I1194" s="260" t="s">
        <v>1585</v>
      </c>
      <c r="J1194" s="259" t="s">
        <v>63</v>
      </c>
      <c r="K1194" s="259" t="s">
        <v>64</v>
      </c>
      <c r="L1194" s="280">
        <v>1</v>
      </c>
      <c r="M1194" s="286">
        <v>45323</v>
      </c>
      <c r="N1194" s="286">
        <v>45747</v>
      </c>
      <c r="O1194" s="275">
        <f t="shared" si="42"/>
        <v>60.571428571428569</v>
      </c>
      <c r="P1194" s="332">
        <v>1</v>
      </c>
      <c r="Q1194" s="259" t="s">
        <v>1586</v>
      </c>
      <c r="R1194" s="94">
        <f t="shared" si="40"/>
        <v>1</v>
      </c>
      <c r="S1194" s="277" t="str">
        <f t="array" aca="1" ref="S1194" ca="1">IF(ISNUMBER(R1194),IF(R1194=100%,"CUMPLIDA",IF(AND(ISNUMBER(N1194),ISNUMBER(INDIRECT("FECHA_"&amp;$B1194,1))), IF(N1194&lt;=INDIRECT("FECHA_"&amp;$B1194,1),"INCUMPLIDA","PROCESO"), "VERIFICAR FECHA")),"SIN VALOR AVANCE")</f>
        <v>CUMPLIDA</v>
      </c>
    </row>
    <row r="1195" spans="1:19" ht="90.75">
      <c r="A1195" s="270" t="s">
        <v>1502</v>
      </c>
      <c r="B1195" s="271" t="s">
        <v>31</v>
      </c>
      <c r="C1195" s="487"/>
      <c r="D1195" s="487"/>
      <c r="E1195" s="482"/>
      <c r="F1195" s="488"/>
      <c r="G1195" s="482"/>
      <c r="H1195" s="482"/>
      <c r="I1195" s="260" t="s">
        <v>66</v>
      </c>
      <c r="J1195" s="259" t="s">
        <v>66</v>
      </c>
      <c r="K1195" s="259" t="s">
        <v>67</v>
      </c>
      <c r="L1195" s="280">
        <v>1</v>
      </c>
      <c r="M1195" s="286">
        <v>45323</v>
      </c>
      <c r="N1195" s="286">
        <v>45747</v>
      </c>
      <c r="O1195" s="275">
        <f t="shared" si="42"/>
        <v>60.571428571428569</v>
      </c>
      <c r="P1195" s="332">
        <v>1</v>
      </c>
      <c r="Q1195" s="259" t="s">
        <v>1587</v>
      </c>
      <c r="R1195" s="94">
        <f t="shared" si="40"/>
        <v>1</v>
      </c>
      <c r="S1195" s="277" t="str">
        <f t="array" aca="1" ref="S1195" ca="1">IF(ISNUMBER(R1195),IF(R1195=100%,"CUMPLIDA",IF(AND(ISNUMBER(N1195),ISNUMBER(INDIRECT("FECHA_"&amp;$B1195,1))), IF(N1195&lt;=INDIRECT("FECHA_"&amp;$B1195,1),"INCUMPLIDA","PROCESO"), "VERIFICAR FECHA")),"SIN VALOR AVANCE")</f>
        <v>CUMPLIDA</v>
      </c>
    </row>
    <row r="1196" spans="1:19" ht="90.75">
      <c r="A1196" s="270" t="s">
        <v>1502</v>
      </c>
      <c r="B1196" s="271" t="s">
        <v>31</v>
      </c>
      <c r="C1196" s="487"/>
      <c r="D1196" s="487"/>
      <c r="E1196" s="482"/>
      <c r="F1196" s="488"/>
      <c r="G1196" s="482"/>
      <c r="H1196" s="482"/>
      <c r="I1196" s="260" t="s">
        <v>166</v>
      </c>
      <c r="J1196" s="259" t="s">
        <v>167</v>
      </c>
      <c r="K1196" s="259" t="s">
        <v>168</v>
      </c>
      <c r="L1196" s="280">
        <v>1</v>
      </c>
      <c r="M1196" s="286">
        <v>45231</v>
      </c>
      <c r="N1196" s="286">
        <v>45747</v>
      </c>
      <c r="O1196" s="275">
        <f t="shared" si="42"/>
        <v>73.714285714285708</v>
      </c>
      <c r="P1196" s="332">
        <v>1</v>
      </c>
      <c r="Q1196" s="259" t="s">
        <v>1587</v>
      </c>
      <c r="R1196" s="94">
        <f t="shared" si="40"/>
        <v>1</v>
      </c>
      <c r="S1196" s="277" t="str">
        <f t="array" aca="1" ref="S1196" ca="1">IF(ISNUMBER(R1196),IF(R1196=100%,"CUMPLIDA",IF(AND(ISNUMBER(N1196),ISNUMBER(INDIRECT("FECHA_"&amp;$B1196,1))), IF(N1196&lt;=INDIRECT("FECHA_"&amp;$B1196,1),"INCUMPLIDA","PROCESO"), "VERIFICAR FECHA")),"SIN VALOR AVANCE")</f>
        <v>CUMPLIDA</v>
      </c>
    </row>
    <row r="1197" spans="1:19" ht="90.75">
      <c r="A1197" s="270" t="s">
        <v>1502</v>
      </c>
      <c r="B1197" s="271" t="s">
        <v>31</v>
      </c>
      <c r="C1197" s="487"/>
      <c r="D1197" s="487"/>
      <c r="E1197" s="482"/>
      <c r="F1197" s="488"/>
      <c r="G1197" s="482"/>
      <c r="H1197" s="482"/>
      <c r="I1197" s="260" t="s">
        <v>69</v>
      </c>
      <c r="J1197" s="259" t="s">
        <v>69</v>
      </c>
      <c r="K1197" s="259" t="s">
        <v>70</v>
      </c>
      <c r="L1197" s="280">
        <v>1</v>
      </c>
      <c r="M1197" s="286">
        <v>45323</v>
      </c>
      <c r="N1197" s="286">
        <v>45747</v>
      </c>
      <c r="O1197" s="275">
        <f t="shared" si="42"/>
        <v>60.571428571428569</v>
      </c>
      <c r="P1197" s="332">
        <v>1</v>
      </c>
      <c r="Q1197" s="259" t="s">
        <v>1586</v>
      </c>
      <c r="R1197" s="94">
        <f t="shared" si="40"/>
        <v>1</v>
      </c>
      <c r="S1197" s="277" t="str">
        <f t="array" aca="1" ref="S1197" ca="1">IF(ISNUMBER(R1197),IF(R1197=100%,"CUMPLIDA",IF(AND(ISNUMBER(N1197),ISNUMBER(INDIRECT("FECHA_"&amp;$B1197,1))), IF(N1197&lt;=INDIRECT("FECHA_"&amp;$B1197,1),"INCUMPLIDA","PROCESO"), "VERIFICAR FECHA")),"SIN VALOR AVANCE")</f>
        <v>CUMPLIDA</v>
      </c>
    </row>
    <row r="1198" spans="1:19" ht="90.75">
      <c r="A1198" s="270" t="s">
        <v>1502</v>
      </c>
      <c r="B1198" s="271" t="s">
        <v>31</v>
      </c>
      <c r="C1198" s="487"/>
      <c r="D1198" s="487"/>
      <c r="E1198" s="482"/>
      <c r="F1198" s="488"/>
      <c r="G1198" s="482"/>
      <c r="H1198" s="482"/>
      <c r="I1198" s="260" t="s">
        <v>1512</v>
      </c>
      <c r="J1198" s="259" t="s">
        <v>1512</v>
      </c>
      <c r="K1198" s="259" t="s">
        <v>72</v>
      </c>
      <c r="L1198" s="280">
        <v>1</v>
      </c>
      <c r="M1198" s="286">
        <v>45231</v>
      </c>
      <c r="N1198" s="286">
        <v>45747</v>
      </c>
      <c r="O1198" s="275">
        <f t="shared" si="42"/>
        <v>73.714285714285708</v>
      </c>
      <c r="P1198" s="332">
        <v>1</v>
      </c>
      <c r="Q1198" s="259" t="s">
        <v>1587</v>
      </c>
      <c r="R1198" s="94">
        <f t="shared" ref="R1198:R1261" si="43">P1198/L1198</f>
        <v>1</v>
      </c>
      <c r="S1198" s="277" t="str">
        <f t="array" aca="1" ref="S1198" ca="1">IF(ISNUMBER(R1198),IF(R1198=100%,"CUMPLIDA",IF(AND(ISNUMBER(N1198),ISNUMBER(INDIRECT("FECHA_"&amp;$B1198,1))), IF(N1198&lt;=INDIRECT("FECHA_"&amp;$B1198,1),"INCUMPLIDA","PROCESO"), "VERIFICAR FECHA")),"SIN VALOR AVANCE")</f>
        <v>CUMPLIDA</v>
      </c>
    </row>
    <row r="1199" spans="1:19" ht="165.75">
      <c r="A1199" s="270" t="s">
        <v>1502</v>
      </c>
      <c r="B1199" s="271" t="s">
        <v>31</v>
      </c>
      <c r="C1199" s="487"/>
      <c r="D1199" s="487"/>
      <c r="E1199" s="482"/>
      <c r="F1199" s="488"/>
      <c r="G1199" s="482"/>
      <c r="H1199" s="482"/>
      <c r="I1199" s="260" t="s">
        <v>1514</v>
      </c>
      <c r="J1199" s="259" t="s">
        <v>1514</v>
      </c>
      <c r="K1199" s="259" t="s">
        <v>659</v>
      </c>
      <c r="L1199" s="280">
        <v>1</v>
      </c>
      <c r="M1199" s="286">
        <v>45231</v>
      </c>
      <c r="N1199" s="286">
        <v>45808</v>
      </c>
      <c r="O1199" s="275">
        <f t="shared" si="42"/>
        <v>82.428571428571431</v>
      </c>
      <c r="P1199" s="332">
        <v>1</v>
      </c>
      <c r="Q1199" s="259" t="s">
        <v>1588</v>
      </c>
      <c r="R1199" s="94">
        <f t="shared" si="43"/>
        <v>1</v>
      </c>
      <c r="S1199" s="277" t="str">
        <f t="array" aca="1" ref="S1199" ca="1">IF(ISNUMBER(R1199),IF(R1199=100%,"CUMPLIDA",IF(AND(ISNUMBER(N1199),ISNUMBER(INDIRECT("FECHA_"&amp;$B1199,1))), IF(N1199&lt;=INDIRECT("FECHA_"&amp;$B1199,1),"INCUMPLIDA","PROCESO"), "VERIFICAR FECHA")),"SIN VALOR AVANCE")</f>
        <v>CUMPLIDA</v>
      </c>
    </row>
    <row r="1200" spans="1:19" ht="120.75">
      <c r="A1200" s="270" t="s">
        <v>1502</v>
      </c>
      <c r="B1200" s="271" t="s">
        <v>31</v>
      </c>
      <c r="C1200" s="487"/>
      <c r="D1200" s="487"/>
      <c r="E1200" s="482"/>
      <c r="F1200" s="488"/>
      <c r="G1200" s="482"/>
      <c r="H1200" s="482"/>
      <c r="I1200" s="260" t="s">
        <v>75</v>
      </c>
      <c r="J1200" s="259" t="s">
        <v>76</v>
      </c>
      <c r="K1200" s="259" t="s">
        <v>77</v>
      </c>
      <c r="L1200" s="280">
        <v>12</v>
      </c>
      <c r="M1200" s="286">
        <v>46024</v>
      </c>
      <c r="N1200" s="286">
        <v>47118</v>
      </c>
      <c r="O1200" s="275">
        <f t="shared" si="42"/>
        <v>156.28571428571428</v>
      </c>
      <c r="P1200" s="332">
        <v>0</v>
      </c>
      <c r="Q1200" s="259" t="s">
        <v>1589</v>
      </c>
      <c r="R1200" s="94">
        <f t="shared" si="43"/>
        <v>0</v>
      </c>
      <c r="S1200" s="277" t="str">
        <f t="array" aca="1" ref="S1200" ca="1">IF(ISNUMBER(R1200),IF(R1200=100%,"CUMPLIDA",IF(AND(ISNUMBER(N1200),ISNUMBER(INDIRECT("FECHA_"&amp;$B1200,1))), IF(N1200&lt;=INDIRECT("FECHA_"&amp;$B1200,1),"INCUMPLIDA","PROCESO"), "VERIFICAR FECHA")),"SIN VALOR AVANCE")</f>
        <v>PROCESO</v>
      </c>
    </row>
    <row r="1201" spans="1:19" ht="90.75">
      <c r="A1201" s="270" t="s">
        <v>1502</v>
      </c>
      <c r="B1201" s="271" t="s">
        <v>31</v>
      </c>
      <c r="C1201" s="487"/>
      <c r="D1201" s="487"/>
      <c r="E1201" s="482"/>
      <c r="F1201" s="488"/>
      <c r="G1201" s="482"/>
      <c r="H1201" s="482"/>
      <c r="I1201" s="260" t="s">
        <v>79</v>
      </c>
      <c r="J1201" s="259" t="s">
        <v>80</v>
      </c>
      <c r="K1201" s="259" t="s">
        <v>81</v>
      </c>
      <c r="L1201" s="280">
        <v>1</v>
      </c>
      <c r="M1201" s="286">
        <v>46024</v>
      </c>
      <c r="N1201" s="286">
        <v>47118</v>
      </c>
      <c r="O1201" s="275">
        <f t="shared" si="42"/>
        <v>156.28571428571428</v>
      </c>
      <c r="P1201" s="332">
        <v>0</v>
      </c>
      <c r="Q1201" s="259" t="s">
        <v>1586</v>
      </c>
      <c r="R1201" s="94">
        <f t="shared" si="43"/>
        <v>0</v>
      </c>
      <c r="S1201" s="277" t="str">
        <f t="array" aca="1" ref="S1201" ca="1">IF(ISNUMBER(R1201),IF(R1201=100%,"CUMPLIDA",IF(AND(ISNUMBER(N1201),ISNUMBER(INDIRECT("FECHA_"&amp;$B1201,1))), IF(N1201&lt;=INDIRECT("FECHA_"&amp;$B1201,1),"INCUMPLIDA","PROCESO"), "VERIFICAR FECHA")),"SIN VALOR AVANCE")</f>
        <v>PROCESO</v>
      </c>
    </row>
    <row r="1202" spans="1:19" ht="180.75">
      <c r="A1202" s="270" t="s">
        <v>1502</v>
      </c>
      <c r="B1202" s="271" t="s">
        <v>31</v>
      </c>
      <c r="C1202" s="487"/>
      <c r="D1202" s="487"/>
      <c r="E1202" s="482"/>
      <c r="F1202" s="488"/>
      <c r="G1202" s="482"/>
      <c r="H1202" s="482"/>
      <c r="I1202" s="260" t="s">
        <v>82</v>
      </c>
      <c r="J1202" s="259" t="s">
        <v>83</v>
      </c>
      <c r="K1202" s="259" t="s">
        <v>84</v>
      </c>
      <c r="L1202" s="280">
        <v>2</v>
      </c>
      <c r="M1202" s="286">
        <v>46024</v>
      </c>
      <c r="N1202" s="286">
        <v>47118</v>
      </c>
      <c r="O1202" s="275">
        <f t="shared" si="42"/>
        <v>156.28571428571428</v>
      </c>
      <c r="P1202" s="332">
        <v>0</v>
      </c>
      <c r="Q1202" s="259" t="s">
        <v>1590</v>
      </c>
      <c r="R1202" s="94">
        <f t="shared" si="43"/>
        <v>0</v>
      </c>
      <c r="S1202" s="277" t="str">
        <f t="array" aca="1" ref="S1202" ca="1">IF(ISNUMBER(R1202),IF(R1202=100%,"CUMPLIDA",IF(AND(ISNUMBER(N1202),ISNUMBER(INDIRECT("FECHA_"&amp;$B1202,1))), IF(N1202&lt;=INDIRECT("FECHA_"&amp;$B1202,1),"INCUMPLIDA","PROCESO"), "VERIFICAR FECHA")),"SIN VALOR AVANCE")</f>
        <v>PROCESO</v>
      </c>
    </row>
    <row r="1203" spans="1:19" ht="165.75">
      <c r="A1203" s="270" t="s">
        <v>1502</v>
      </c>
      <c r="B1203" s="271" t="s">
        <v>31</v>
      </c>
      <c r="C1203" s="487"/>
      <c r="D1203" s="487"/>
      <c r="E1203" s="482"/>
      <c r="F1203" s="488"/>
      <c r="G1203" s="482"/>
      <c r="H1203" s="482"/>
      <c r="I1203" s="498" t="s">
        <v>1591</v>
      </c>
      <c r="J1203" s="574" t="s">
        <v>1592</v>
      </c>
      <c r="K1203" s="288" t="s">
        <v>1580</v>
      </c>
      <c r="L1203" s="274">
        <v>3</v>
      </c>
      <c r="M1203" s="283">
        <v>43983</v>
      </c>
      <c r="N1203" s="283">
        <v>44346</v>
      </c>
      <c r="O1203" s="275">
        <f t="shared" si="42"/>
        <v>51.857142857142854</v>
      </c>
      <c r="P1203" s="332">
        <v>3</v>
      </c>
      <c r="Q1203" s="259" t="s">
        <v>1584</v>
      </c>
      <c r="R1203" s="94">
        <f t="shared" si="43"/>
        <v>1</v>
      </c>
      <c r="S1203" s="277" t="str">
        <f t="array" aca="1" ref="S1203" ca="1">IF(ISNUMBER(R1203),IF(R1203=100%,"CUMPLIDA",IF(AND(ISNUMBER(N1203),ISNUMBER(INDIRECT("FECHA_"&amp;$B1203,1))), IF(N1203&lt;=INDIRECT("FECHA_"&amp;$B1203,1),"INCUMPLIDA","PROCESO"), "VERIFICAR FECHA")),"SIN VALOR AVANCE")</f>
        <v>CUMPLIDA</v>
      </c>
    </row>
    <row r="1204" spans="1:19" ht="210.75">
      <c r="A1204" s="270" t="s">
        <v>1502</v>
      </c>
      <c r="B1204" s="271" t="s">
        <v>31</v>
      </c>
      <c r="C1204" s="487"/>
      <c r="D1204" s="487"/>
      <c r="E1204" s="482"/>
      <c r="F1204" s="488"/>
      <c r="G1204" s="482"/>
      <c r="H1204" s="482"/>
      <c r="I1204" s="499"/>
      <c r="J1204" s="574"/>
      <c r="K1204" s="259" t="s">
        <v>1581</v>
      </c>
      <c r="L1204" s="274">
        <v>3</v>
      </c>
      <c r="M1204" s="283">
        <v>44927</v>
      </c>
      <c r="N1204" s="283">
        <v>45137</v>
      </c>
      <c r="O1204" s="275">
        <f t="shared" si="42"/>
        <v>30</v>
      </c>
      <c r="P1204" s="332">
        <v>3</v>
      </c>
      <c r="Q1204" s="259" t="s">
        <v>1593</v>
      </c>
      <c r="R1204" s="94">
        <f t="shared" si="43"/>
        <v>1</v>
      </c>
      <c r="S1204" s="277" t="str">
        <f t="array" aca="1" ref="S1204" ca="1">IF(ISNUMBER(R1204),IF(R1204=100%,"CUMPLIDA",IF(AND(ISNUMBER(N1204),ISNUMBER(INDIRECT("FECHA_"&amp;$B1204,1))), IF(N1204&lt;=INDIRECT("FECHA_"&amp;$B1204,1),"INCUMPLIDA","PROCESO"), "VERIFICAR FECHA")),"SIN VALOR AVANCE")</f>
        <v>CUMPLIDA</v>
      </c>
    </row>
    <row r="1205" spans="1:19" ht="180.75">
      <c r="A1205" s="270" t="s">
        <v>1502</v>
      </c>
      <c r="B1205" s="271" t="s">
        <v>31</v>
      </c>
      <c r="C1205" s="487"/>
      <c r="D1205" s="487"/>
      <c r="E1205" s="482"/>
      <c r="F1205" s="488"/>
      <c r="G1205" s="482"/>
      <c r="H1205" s="482"/>
      <c r="I1205" s="499"/>
      <c r="J1205" s="574" t="s">
        <v>1594</v>
      </c>
      <c r="K1205" s="288" t="s">
        <v>1580</v>
      </c>
      <c r="L1205" s="274">
        <v>3</v>
      </c>
      <c r="M1205" s="283">
        <v>43726</v>
      </c>
      <c r="N1205" s="283">
        <v>44042</v>
      </c>
      <c r="O1205" s="275">
        <f t="shared" si="42"/>
        <v>45.142857142857146</v>
      </c>
      <c r="P1205" s="332">
        <v>3</v>
      </c>
      <c r="Q1205" s="259" t="s">
        <v>1595</v>
      </c>
      <c r="R1205" s="94">
        <f t="shared" si="43"/>
        <v>1</v>
      </c>
      <c r="S1205" s="277" t="str">
        <f t="array" aca="1" ref="S1205" ca="1">IF(ISNUMBER(R1205),IF(R1205=100%,"CUMPLIDA",IF(AND(ISNUMBER(N1205),ISNUMBER(INDIRECT("FECHA_"&amp;$B1205,1))), IF(N1205&lt;=INDIRECT("FECHA_"&amp;$B1205,1),"INCUMPLIDA","PROCESO"), "VERIFICAR FECHA")),"SIN VALOR AVANCE")</f>
        <v>CUMPLIDA</v>
      </c>
    </row>
    <row r="1206" spans="1:19" ht="180.75">
      <c r="A1206" s="270" t="s">
        <v>1502</v>
      </c>
      <c r="B1206" s="271" t="s">
        <v>31</v>
      </c>
      <c r="C1206" s="487"/>
      <c r="D1206" s="487"/>
      <c r="E1206" s="482"/>
      <c r="F1206" s="488"/>
      <c r="G1206" s="482"/>
      <c r="H1206" s="482"/>
      <c r="I1206" s="499"/>
      <c r="J1206" s="574"/>
      <c r="K1206" s="259" t="s">
        <v>1581</v>
      </c>
      <c r="L1206" s="274">
        <v>3</v>
      </c>
      <c r="M1206" s="283">
        <v>44044</v>
      </c>
      <c r="N1206" s="283">
        <v>44196</v>
      </c>
      <c r="O1206" s="275">
        <f t="shared" si="42"/>
        <v>21.714285714285715</v>
      </c>
      <c r="P1206" s="332">
        <v>3</v>
      </c>
      <c r="Q1206" s="259" t="s">
        <v>1595</v>
      </c>
      <c r="R1206" s="94">
        <f t="shared" si="43"/>
        <v>1</v>
      </c>
      <c r="S1206" s="277" t="str">
        <f t="array" aca="1" ref="S1206" ca="1">IF(ISNUMBER(R1206),IF(R1206=100%,"CUMPLIDA",IF(AND(ISNUMBER(N1206),ISNUMBER(INDIRECT("FECHA_"&amp;$B1206,1))), IF(N1206&lt;=INDIRECT("FECHA_"&amp;$B1206,1),"INCUMPLIDA","PROCESO"), "VERIFICAR FECHA")),"SIN VALOR AVANCE")</f>
        <v>CUMPLIDA</v>
      </c>
    </row>
    <row r="1207" spans="1:19" ht="240.75">
      <c r="A1207" s="270" t="s">
        <v>1502</v>
      </c>
      <c r="B1207" s="271" t="s">
        <v>31</v>
      </c>
      <c r="C1207" s="487"/>
      <c r="D1207" s="487"/>
      <c r="E1207" s="482"/>
      <c r="F1207" s="488"/>
      <c r="G1207" s="482"/>
      <c r="H1207" s="482"/>
      <c r="I1207" s="500"/>
      <c r="J1207" s="259" t="s">
        <v>1596</v>
      </c>
      <c r="K1207" s="259" t="s">
        <v>64</v>
      </c>
      <c r="L1207" s="274">
        <v>1</v>
      </c>
      <c r="M1207" s="283">
        <v>44013</v>
      </c>
      <c r="N1207" s="283">
        <v>44196</v>
      </c>
      <c r="O1207" s="275">
        <f t="shared" si="42"/>
        <v>26.142857142857142</v>
      </c>
      <c r="P1207" s="332">
        <v>1</v>
      </c>
      <c r="Q1207" s="259" t="s">
        <v>1597</v>
      </c>
      <c r="R1207" s="94">
        <f t="shared" si="43"/>
        <v>1</v>
      </c>
      <c r="S1207" s="277" t="str">
        <f t="array" aca="1" ref="S1207" ca="1">IF(ISNUMBER(R1207),IF(R1207=100%,"CUMPLIDA",IF(AND(ISNUMBER(N1207),ISNUMBER(INDIRECT("FECHA_"&amp;$B1207,1))), IF(N1207&lt;=INDIRECT("FECHA_"&amp;$B1207,1),"INCUMPLIDA","PROCESO"), "VERIFICAR FECHA")),"SIN VALOR AVANCE")</f>
        <v>CUMPLIDA</v>
      </c>
    </row>
    <row r="1208" spans="1:19" ht="285">
      <c r="A1208" s="270" t="s">
        <v>1502</v>
      </c>
      <c r="B1208" s="271" t="s">
        <v>31</v>
      </c>
      <c r="C1208" s="487"/>
      <c r="D1208" s="487"/>
      <c r="E1208" s="482"/>
      <c r="F1208" s="488"/>
      <c r="G1208" s="482"/>
      <c r="H1208" s="482"/>
      <c r="I1208" s="278" t="s">
        <v>1578</v>
      </c>
      <c r="J1208" s="259" t="s">
        <v>1536</v>
      </c>
      <c r="K1208" s="259" t="s">
        <v>1537</v>
      </c>
      <c r="L1208" s="274">
        <v>3</v>
      </c>
      <c r="M1208" s="283">
        <v>46174</v>
      </c>
      <c r="N1208" s="283">
        <v>47118</v>
      </c>
      <c r="O1208" s="275">
        <f t="shared" si="42"/>
        <v>134.85714285714286</v>
      </c>
      <c r="P1208" s="332">
        <v>0</v>
      </c>
      <c r="Q1208" s="259" t="s">
        <v>1538</v>
      </c>
      <c r="R1208" s="94">
        <f t="shared" si="43"/>
        <v>0</v>
      </c>
      <c r="S1208" s="277" t="str">
        <f t="array" aca="1" ref="S1208" ca="1">IF(ISNUMBER(R1208),IF(R1208=100%,"CUMPLIDA",IF(AND(ISNUMBER(N1208),ISNUMBER(INDIRECT("FECHA_"&amp;$B1208,1))), IF(N1208&lt;=INDIRECT("FECHA_"&amp;$B1208,1),"INCUMPLIDA","PROCESO"), "VERIFICAR FECHA")),"SIN VALOR AVANCE")</f>
        <v>PROCESO</v>
      </c>
    </row>
    <row r="1209" spans="1:19" ht="409.5">
      <c r="A1209" s="270" t="s">
        <v>1502</v>
      </c>
      <c r="B1209" s="271" t="s">
        <v>31</v>
      </c>
      <c r="C1209" s="487"/>
      <c r="D1209" s="487"/>
      <c r="E1209" s="482"/>
      <c r="F1209" s="488"/>
      <c r="G1209" s="482"/>
      <c r="H1209" s="482"/>
      <c r="I1209" s="260" t="s">
        <v>1598</v>
      </c>
      <c r="J1209" s="259" t="s">
        <v>1599</v>
      </c>
      <c r="K1209" s="259" t="s">
        <v>1551</v>
      </c>
      <c r="L1209" s="274">
        <v>19</v>
      </c>
      <c r="M1209" s="283">
        <v>42146</v>
      </c>
      <c r="N1209" s="283">
        <v>42287</v>
      </c>
      <c r="O1209" s="275">
        <f t="shared" si="42"/>
        <v>20.142857142857142</v>
      </c>
      <c r="P1209" s="332">
        <v>19</v>
      </c>
      <c r="Q1209" s="259" t="s">
        <v>1600</v>
      </c>
      <c r="R1209" s="94">
        <f t="shared" si="43"/>
        <v>1</v>
      </c>
      <c r="S1209" s="277" t="str">
        <f t="array" aca="1" ref="S1209" ca="1">IF(ISNUMBER(R1209),IF(R1209=100%,"CUMPLIDA",IF(AND(ISNUMBER(N1209),ISNUMBER(INDIRECT("FECHA_"&amp;$B1209,1))), IF(N1209&lt;=INDIRECT("FECHA_"&amp;$B1209,1),"INCUMPLIDA","PROCESO"), "VERIFICAR FECHA")),"SIN VALOR AVANCE")</f>
        <v>CUMPLIDA</v>
      </c>
    </row>
    <row r="1210" spans="1:19" ht="240">
      <c r="A1210" s="270" t="s">
        <v>1502</v>
      </c>
      <c r="B1210" s="271" t="s">
        <v>31</v>
      </c>
      <c r="C1210" s="487" t="s">
        <v>1601</v>
      </c>
      <c r="D1210" s="487" t="s">
        <v>1602</v>
      </c>
      <c r="E1210" s="482" t="s">
        <v>1603</v>
      </c>
      <c r="F1210" s="488"/>
      <c r="G1210" s="482"/>
      <c r="H1210" s="482" t="s">
        <v>1604</v>
      </c>
      <c r="I1210" s="482" t="s">
        <v>1605</v>
      </c>
      <c r="J1210" s="259" t="s">
        <v>1606</v>
      </c>
      <c r="K1210" s="259" t="s">
        <v>1607</v>
      </c>
      <c r="L1210" s="274">
        <v>1</v>
      </c>
      <c r="M1210" s="283">
        <v>42522</v>
      </c>
      <c r="N1210" s="283">
        <v>42735</v>
      </c>
      <c r="O1210" s="275">
        <f t="shared" si="42"/>
        <v>30.428571428571427</v>
      </c>
      <c r="P1210" s="332">
        <v>1</v>
      </c>
      <c r="Q1210" s="259" t="s">
        <v>1608</v>
      </c>
      <c r="R1210" s="94">
        <f t="shared" si="43"/>
        <v>1</v>
      </c>
      <c r="S1210" s="277" t="str">
        <f t="array" aca="1" ref="S1210" ca="1">IF(ISNUMBER(R1210),IF(R1210=100%,"CUMPLIDA",IF(AND(ISNUMBER(N1210),ISNUMBER(INDIRECT("FECHA_"&amp;$B1210,1))), IF(N1210&lt;=INDIRECT("FECHA_"&amp;$B1210,1),"INCUMPLIDA","PROCESO"), "VERIFICAR FECHA")),"SIN VALOR AVANCE")</f>
        <v>CUMPLIDA</v>
      </c>
    </row>
    <row r="1211" spans="1:19" ht="195.75">
      <c r="A1211" s="270" t="s">
        <v>1502</v>
      </c>
      <c r="B1211" s="271" t="s">
        <v>31</v>
      </c>
      <c r="C1211" s="487"/>
      <c r="D1211" s="487"/>
      <c r="E1211" s="482"/>
      <c r="F1211" s="488"/>
      <c r="G1211" s="482"/>
      <c r="H1211" s="482"/>
      <c r="I1211" s="482"/>
      <c r="J1211" s="259" t="s">
        <v>1609</v>
      </c>
      <c r="K1211" s="259" t="s">
        <v>1610</v>
      </c>
      <c r="L1211" s="274">
        <v>2</v>
      </c>
      <c r="M1211" s="283">
        <v>42737</v>
      </c>
      <c r="N1211" s="283">
        <v>42947</v>
      </c>
      <c r="O1211" s="275">
        <f t="shared" si="42"/>
        <v>30</v>
      </c>
      <c r="P1211" s="332">
        <v>2</v>
      </c>
      <c r="Q1211" s="259" t="s">
        <v>1611</v>
      </c>
      <c r="R1211" s="94">
        <f t="shared" si="43"/>
        <v>1</v>
      </c>
      <c r="S1211" s="277" t="str">
        <f t="array" aca="1" ref="S1211" ca="1">IF(ISNUMBER(R1211),IF(R1211=100%,"CUMPLIDA",IF(AND(ISNUMBER(N1211),ISNUMBER(INDIRECT("FECHA_"&amp;$B1211,1))), IF(N1211&lt;=INDIRECT("FECHA_"&amp;$B1211,1),"INCUMPLIDA","PROCESO"), "VERIFICAR FECHA")),"SIN VALOR AVANCE")</f>
        <v>CUMPLIDA</v>
      </c>
    </row>
    <row r="1212" spans="1:19" ht="210.75">
      <c r="A1212" s="270" t="s">
        <v>1502</v>
      </c>
      <c r="B1212" s="271" t="s">
        <v>31</v>
      </c>
      <c r="C1212" s="487"/>
      <c r="D1212" s="487"/>
      <c r="E1212" s="482"/>
      <c r="F1212" s="488"/>
      <c r="G1212" s="482"/>
      <c r="H1212" s="482"/>
      <c r="I1212" s="482"/>
      <c r="J1212" s="259" t="s">
        <v>1612</v>
      </c>
      <c r="K1212" s="259" t="s">
        <v>1613</v>
      </c>
      <c r="L1212" s="274">
        <v>3</v>
      </c>
      <c r="M1212" s="283">
        <v>42948</v>
      </c>
      <c r="N1212" s="283">
        <v>43220</v>
      </c>
      <c r="O1212" s="275">
        <f t="shared" si="42"/>
        <v>38.857142857142854</v>
      </c>
      <c r="P1212" s="332">
        <v>3</v>
      </c>
      <c r="Q1212" s="259" t="s">
        <v>1614</v>
      </c>
      <c r="R1212" s="94">
        <f t="shared" si="43"/>
        <v>1</v>
      </c>
      <c r="S1212" s="277" t="str">
        <f t="array" aca="1" ref="S1212" ca="1">IF(ISNUMBER(R1212),IF(R1212=100%,"CUMPLIDA",IF(AND(ISNUMBER(N1212),ISNUMBER(INDIRECT("FECHA_"&amp;$B1212,1))), IF(N1212&lt;=INDIRECT("FECHA_"&amp;$B1212,1),"INCUMPLIDA","PROCESO"), "VERIFICAR FECHA")),"SIN VALOR AVANCE")</f>
        <v>CUMPLIDA</v>
      </c>
    </row>
    <row r="1213" spans="1:19" ht="210.75">
      <c r="A1213" s="270" t="s">
        <v>1502</v>
      </c>
      <c r="B1213" s="271" t="s">
        <v>31</v>
      </c>
      <c r="C1213" s="487"/>
      <c r="D1213" s="487"/>
      <c r="E1213" s="482"/>
      <c r="F1213" s="488"/>
      <c r="G1213" s="482"/>
      <c r="H1213" s="482"/>
      <c r="I1213" s="260" t="s">
        <v>1506</v>
      </c>
      <c r="J1213" s="259" t="s">
        <v>56</v>
      </c>
      <c r="K1213" s="259" t="s">
        <v>57</v>
      </c>
      <c r="L1213" s="274">
        <v>1</v>
      </c>
      <c r="M1213" s="283">
        <v>45231</v>
      </c>
      <c r="N1213" s="283">
        <v>45504</v>
      </c>
      <c r="O1213" s="275">
        <f t="shared" si="42"/>
        <v>39</v>
      </c>
      <c r="P1213" s="332">
        <v>1</v>
      </c>
      <c r="Q1213" s="259" t="s">
        <v>1519</v>
      </c>
      <c r="R1213" s="94">
        <f t="shared" si="43"/>
        <v>1</v>
      </c>
      <c r="S1213" s="277" t="str">
        <f t="array" aca="1" ref="S1213" ca="1">IF(ISNUMBER(R1213),IF(R1213=100%,"CUMPLIDA",IF(AND(ISNUMBER(N1213),ISNUMBER(INDIRECT("FECHA_"&amp;$B1213,1))), IF(N1213&lt;=INDIRECT("FECHA_"&amp;$B1213,1),"INCUMPLIDA","PROCESO"), "VERIFICAR FECHA")),"SIN VALOR AVANCE")</f>
        <v>CUMPLIDA</v>
      </c>
    </row>
    <row r="1214" spans="1:19" ht="210.75">
      <c r="A1214" s="270" t="s">
        <v>1502</v>
      </c>
      <c r="B1214" s="271" t="s">
        <v>31</v>
      </c>
      <c r="C1214" s="487"/>
      <c r="D1214" s="487"/>
      <c r="E1214" s="482"/>
      <c r="F1214" s="488"/>
      <c r="G1214" s="482"/>
      <c r="H1214" s="482"/>
      <c r="I1214" s="260" t="s">
        <v>1508</v>
      </c>
      <c r="J1214" s="285" t="s">
        <v>60</v>
      </c>
      <c r="K1214" s="285" t="s">
        <v>61</v>
      </c>
      <c r="L1214" s="274">
        <v>1</v>
      </c>
      <c r="M1214" s="283">
        <v>45231</v>
      </c>
      <c r="N1214" s="283">
        <v>45504</v>
      </c>
      <c r="O1214" s="275">
        <f t="shared" si="42"/>
        <v>39</v>
      </c>
      <c r="P1214" s="332">
        <v>1</v>
      </c>
      <c r="Q1214" s="259" t="s">
        <v>1615</v>
      </c>
      <c r="R1214" s="94">
        <f t="shared" si="43"/>
        <v>1</v>
      </c>
      <c r="S1214" s="277" t="str">
        <f t="array" aca="1" ref="S1214" ca="1">IF(ISNUMBER(R1214),IF(R1214=100%,"CUMPLIDA",IF(AND(ISNUMBER(N1214),ISNUMBER(INDIRECT("FECHA_"&amp;$B1214,1))), IF(N1214&lt;=INDIRECT("FECHA_"&amp;$B1214,1),"INCUMPLIDA","PROCESO"), "VERIFICAR FECHA")),"SIN VALOR AVANCE")</f>
        <v>CUMPLIDA</v>
      </c>
    </row>
    <row r="1215" spans="1:19" ht="75.75">
      <c r="A1215" s="270" t="s">
        <v>1502</v>
      </c>
      <c r="B1215" s="271" t="s">
        <v>31</v>
      </c>
      <c r="C1215" s="487"/>
      <c r="D1215" s="487"/>
      <c r="E1215" s="482"/>
      <c r="F1215" s="488"/>
      <c r="G1215" s="482"/>
      <c r="H1215" s="482"/>
      <c r="I1215" s="260" t="s">
        <v>62</v>
      </c>
      <c r="J1215" s="259" t="s">
        <v>63</v>
      </c>
      <c r="K1215" s="259" t="s">
        <v>64</v>
      </c>
      <c r="L1215" s="280">
        <v>1</v>
      </c>
      <c r="M1215" s="286">
        <v>45352</v>
      </c>
      <c r="N1215" s="286">
        <v>45747</v>
      </c>
      <c r="O1215" s="275">
        <f t="shared" si="42"/>
        <v>56.428571428571431</v>
      </c>
      <c r="P1215" s="332">
        <v>1</v>
      </c>
      <c r="Q1215" s="259" t="s">
        <v>1616</v>
      </c>
      <c r="R1215" s="94">
        <f t="shared" si="43"/>
        <v>1</v>
      </c>
      <c r="S1215" s="277" t="str">
        <f t="array" aca="1" ref="S1215" ca="1">IF(ISNUMBER(R1215),IF(R1215=100%,"CUMPLIDA",IF(AND(ISNUMBER(N1215),ISNUMBER(INDIRECT("FECHA_"&amp;$B1215,1))), IF(N1215&lt;=INDIRECT("FECHA_"&amp;$B1215,1),"INCUMPLIDA","PROCESO"), "VERIFICAR FECHA")),"SIN VALOR AVANCE")</f>
        <v>CUMPLIDA</v>
      </c>
    </row>
    <row r="1216" spans="1:19" ht="135.75">
      <c r="A1216" s="270" t="s">
        <v>1502</v>
      </c>
      <c r="B1216" s="271" t="s">
        <v>31</v>
      </c>
      <c r="C1216" s="487"/>
      <c r="D1216" s="487"/>
      <c r="E1216" s="482"/>
      <c r="F1216" s="488"/>
      <c r="G1216" s="482"/>
      <c r="H1216" s="482"/>
      <c r="I1216" s="260" t="s">
        <v>66</v>
      </c>
      <c r="J1216" s="259" t="s">
        <v>66</v>
      </c>
      <c r="K1216" s="259" t="s">
        <v>67</v>
      </c>
      <c r="L1216" s="280">
        <v>1</v>
      </c>
      <c r="M1216" s="286">
        <v>45352</v>
      </c>
      <c r="N1216" s="286">
        <v>45747</v>
      </c>
      <c r="O1216" s="275">
        <f t="shared" si="42"/>
        <v>56.428571428571431</v>
      </c>
      <c r="P1216" s="332">
        <v>1</v>
      </c>
      <c r="Q1216" s="259" t="s">
        <v>1617</v>
      </c>
      <c r="R1216" s="94">
        <f t="shared" si="43"/>
        <v>1</v>
      </c>
      <c r="S1216" s="277" t="str">
        <f t="array" aca="1" ref="S1216" ca="1">IF(ISNUMBER(R1216),IF(R1216=100%,"CUMPLIDA",IF(AND(ISNUMBER(N1216),ISNUMBER(INDIRECT("FECHA_"&amp;$B1216,1))), IF(N1216&lt;=INDIRECT("FECHA_"&amp;$B1216,1),"INCUMPLIDA","PROCESO"), "VERIFICAR FECHA")),"SIN VALOR AVANCE")</f>
        <v>CUMPLIDA</v>
      </c>
    </row>
    <row r="1217" spans="1:19" ht="75.75">
      <c r="A1217" s="270" t="s">
        <v>1502</v>
      </c>
      <c r="B1217" s="271" t="s">
        <v>31</v>
      </c>
      <c r="C1217" s="487"/>
      <c r="D1217" s="487"/>
      <c r="E1217" s="482"/>
      <c r="F1217" s="488"/>
      <c r="G1217" s="482"/>
      <c r="H1217" s="482"/>
      <c r="I1217" s="260" t="s">
        <v>69</v>
      </c>
      <c r="J1217" s="259" t="s">
        <v>69</v>
      </c>
      <c r="K1217" s="259" t="s">
        <v>70</v>
      </c>
      <c r="L1217" s="280">
        <v>1</v>
      </c>
      <c r="M1217" s="286">
        <v>45352</v>
      </c>
      <c r="N1217" s="286">
        <v>45747</v>
      </c>
      <c r="O1217" s="275">
        <f t="shared" si="42"/>
        <v>56.428571428571431</v>
      </c>
      <c r="P1217" s="332">
        <v>1</v>
      </c>
      <c r="Q1217" s="259" t="s">
        <v>1616</v>
      </c>
      <c r="R1217" s="94">
        <f t="shared" si="43"/>
        <v>1</v>
      </c>
      <c r="S1217" s="277" t="str">
        <f t="array" aca="1" ref="S1217" ca="1">IF(ISNUMBER(R1217),IF(R1217=100%,"CUMPLIDA",IF(AND(ISNUMBER(N1217),ISNUMBER(INDIRECT("FECHA_"&amp;$B1217,1))), IF(N1217&lt;=INDIRECT("FECHA_"&amp;$B1217,1),"INCUMPLIDA","PROCESO"), "VERIFICAR FECHA")),"SIN VALOR AVANCE")</f>
        <v>CUMPLIDA</v>
      </c>
    </row>
    <row r="1218" spans="1:19" ht="135.75">
      <c r="A1218" s="270" t="s">
        <v>1502</v>
      </c>
      <c r="B1218" s="271" t="s">
        <v>31</v>
      </c>
      <c r="C1218" s="487"/>
      <c r="D1218" s="487"/>
      <c r="E1218" s="482"/>
      <c r="F1218" s="488"/>
      <c r="G1218" s="482"/>
      <c r="H1218" s="482"/>
      <c r="I1218" s="260" t="s">
        <v>1512</v>
      </c>
      <c r="J1218" s="259" t="s">
        <v>1512</v>
      </c>
      <c r="K1218" s="259" t="s">
        <v>72</v>
      </c>
      <c r="L1218" s="280">
        <v>1</v>
      </c>
      <c r="M1218" s="286">
        <v>45352</v>
      </c>
      <c r="N1218" s="286">
        <v>45747</v>
      </c>
      <c r="O1218" s="275">
        <f t="shared" si="42"/>
        <v>56.428571428571431</v>
      </c>
      <c r="P1218" s="332">
        <v>1</v>
      </c>
      <c r="Q1218" s="259" t="s">
        <v>1617</v>
      </c>
      <c r="R1218" s="94">
        <f t="shared" si="43"/>
        <v>1</v>
      </c>
      <c r="S1218" s="277" t="str">
        <f t="array" aca="1" ref="S1218" ca="1">IF(ISNUMBER(R1218),IF(R1218=100%,"CUMPLIDA",IF(AND(ISNUMBER(N1218),ISNUMBER(INDIRECT("FECHA_"&amp;$B1218,1))), IF(N1218&lt;=INDIRECT("FECHA_"&amp;$B1218,1),"INCUMPLIDA","PROCESO"), "VERIFICAR FECHA")),"SIN VALOR AVANCE")</f>
        <v>CUMPLIDA</v>
      </c>
    </row>
    <row r="1219" spans="1:19" ht="195.75">
      <c r="A1219" s="270" t="s">
        <v>1502</v>
      </c>
      <c r="B1219" s="271" t="s">
        <v>31</v>
      </c>
      <c r="C1219" s="487"/>
      <c r="D1219" s="487"/>
      <c r="E1219" s="482"/>
      <c r="F1219" s="488"/>
      <c r="G1219" s="482"/>
      <c r="H1219" s="482"/>
      <c r="I1219" s="260" t="s">
        <v>1514</v>
      </c>
      <c r="J1219" s="259" t="s">
        <v>1514</v>
      </c>
      <c r="K1219" s="259" t="s">
        <v>659</v>
      </c>
      <c r="L1219" s="280">
        <v>1</v>
      </c>
      <c r="M1219" s="286">
        <v>45352</v>
      </c>
      <c r="N1219" s="286">
        <v>45747</v>
      </c>
      <c r="O1219" s="275">
        <f t="shared" si="42"/>
        <v>56.428571428571431</v>
      </c>
      <c r="P1219" s="332">
        <v>1</v>
      </c>
      <c r="Q1219" s="259" t="s">
        <v>1618</v>
      </c>
      <c r="R1219" s="94">
        <f t="shared" si="43"/>
        <v>1</v>
      </c>
      <c r="S1219" s="277" t="str">
        <f t="array" aca="1" ref="S1219" ca="1">IF(ISNUMBER(R1219),IF(R1219=100%,"CUMPLIDA",IF(AND(ISNUMBER(N1219),ISNUMBER(INDIRECT("FECHA_"&amp;$B1219,1))), IF(N1219&lt;=INDIRECT("FECHA_"&amp;$B1219,1),"INCUMPLIDA","PROCESO"), "VERIFICAR FECHA")),"SIN VALOR AVANCE")</f>
        <v>CUMPLIDA</v>
      </c>
    </row>
    <row r="1220" spans="1:19" ht="180.75">
      <c r="A1220" s="270" t="s">
        <v>1502</v>
      </c>
      <c r="B1220" s="271" t="s">
        <v>31</v>
      </c>
      <c r="C1220" s="487"/>
      <c r="D1220" s="487"/>
      <c r="E1220" s="482"/>
      <c r="F1220" s="488"/>
      <c r="G1220" s="482"/>
      <c r="H1220" s="482"/>
      <c r="I1220" s="260" t="s">
        <v>75</v>
      </c>
      <c r="J1220" s="259" t="s">
        <v>76</v>
      </c>
      <c r="K1220" s="259" t="s">
        <v>77</v>
      </c>
      <c r="L1220" s="280">
        <v>10</v>
      </c>
      <c r="M1220" s="286">
        <v>45748</v>
      </c>
      <c r="N1220" s="286">
        <v>47118</v>
      </c>
      <c r="O1220" s="275">
        <f t="shared" si="42"/>
        <v>195.71428571428572</v>
      </c>
      <c r="P1220" s="332">
        <v>0</v>
      </c>
      <c r="Q1220" s="259" t="s">
        <v>1619</v>
      </c>
      <c r="R1220" s="94">
        <f t="shared" si="43"/>
        <v>0</v>
      </c>
      <c r="S1220" s="277" t="str">
        <f t="array" aca="1" ref="S1220" ca="1">IF(ISNUMBER(R1220),IF(R1220=100%,"CUMPLIDA",IF(AND(ISNUMBER(N1220),ISNUMBER(INDIRECT("FECHA_"&amp;$B1220,1))), IF(N1220&lt;=INDIRECT("FECHA_"&amp;$B1220,1),"INCUMPLIDA","PROCESO"), "VERIFICAR FECHA")),"SIN VALOR AVANCE")</f>
        <v>PROCESO</v>
      </c>
    </row>
    <row r="1221" spans="1:19" ht="75.75">
      <c r="A1221" s="270" t="s">
        <v>1502</v>
      </c>
      <c r="B1221" s="271" t="s">
        <v>31</v>
      </c>
      <c r="C1221" s="487"/>
      <c r="D1221" s="487"/>
      <c r="E1221" s="482"/>
      <c r="F1221" s="488"/>
      <c r="G1221" s="482"/>
      <c r="H1221" s="482"/>
      <c r="I1221" s="260" t="s">
        <v>79</v>
      </c>
      <c r="J1221" s="259" t="s">
        <v>1620</v>
      </c>
      <c r="K1221" s="259" t="s">
        <v>81</v>
      </c>
      <c r="L1221" s="280">
        <v>1</v>
      </c>
      <c r="M1221" s="286">
        <v>45748</v>
      </c>
      <c r="N1221" s="286">
        <v>47118</v>
      </c>
      <c r="O1221" s="275">
        <f t="shared" si="42"/>
        <v>195.71428571428572</v>
      </c>
      <c r="P1221" s="332">
        <v>0</v>
      </c>
      <c r="Q1221" s="259" t="s">
        <v>1616</v>
      </c>
      <c r="R1221" s="94">
        <f t="shared" si="43"/>
        <v>0</v>
      </c>
      <c r="S1221" s="277" t="str">
        <f t="array" aca="1" ref="S1221" ca="1">IF(ISNUMBER(R1221),IF(R1221=100%,"CUMPLIDA",IF(AND(ISNUMBER(N1221),ISNUMBER(INDIRECT("FECHA_"&amp;$B1221,1))), IF(N1221&lt;=INDIRECT("FECHA_"&amp;$B1221,1),"INCUMPLIDA","PROCESO"), "VERIFICAR FECHA")),"SIN VALOR AVANCE")</f>
        <v>PROCESO</v>
      </c>
    </row>
    <row r="1222" spans="1:19" ht="225.75">
      <c r="A1222" s="270" t="s">
        <v>1502</v>
      </c>
      <c r="B1222" s="271" t="s">
        <v>31</v>
      </c>
      <c r="C1222" s="487"/>
      <c r="D1222" s="487"/>
      <c r="E1222" s="482"/>
      <c r="F1222" s="488"/>
      <c r="G1222" s="482"/>
      <c r="H1222" s="482"/>
      <c r="I1222" s="260" t="s">
        <v>82</v>
      </c>
      <c r="J1222" s="259" t="s">
        <v>83</v>
      </c>
      <c r="K1222" s="259" t="s">
        <v>1518</v>
      </c>
      <c r="L1222" s="280">
        <v>1</v>
      </c>
      <c r="M1222" s="286">
        <v>45748</v>
      </c>
      <c r="N1222" s="286">
        <v>47118</v>
      </c>
      <c r="O1222" s="275">
        <f t="shared" si="42"/>
        <v>195.71428571428572</v>
      </c>
      <c r="P1222" s="332">
        <v>0</v>
      </c>
      <c r="Q1222" s="259" t="s">
        <v>1621</v>
      </c>
      <c r="R1222" s="94">
        <f t="shared" si="43"/>
        <v>0</v>
      </c>
      <c r="S1222" s="277" t="str">
        <f t="array" aca="1" ref="S1222" ca="1">IF(ISNUMBER(R1222),IF(R1222=100%,"CUMPLIDA",IF(AND(ISNUMBER(N1222),ISNUMBER(INDIRECT("FECHA_"&amp;$B1222,1))), IF(N1222&lt;=INDIRECT("FECHA_"&amp;$B1222,1),"INCUMPLIDA","PROCESO"), "VERIFICAR FECHA")),"SIN VALOR AVANCE")</f>
        <v>PROCESO</v>
      </c>
    </row>
    <row r="1223" spans="1:19" ht="240">
      <c r="A1223" s="270" t="s">
        <v>1502</v>
      </c>
      <c r="B1223" s="271" t="s">
        <v>31</v>
      </c>
      <c r="C1223" s="487" t="s">
        <v>1622</v>
      </c>
      <c r="D1223" s="487" t="s">
        <v>33</v>
      </c>
      <c r="E1223" s="482" t="s">
        <v>1623</v>
      </c>
      <c r="F1223" s="488"/>
      <c r="G1223" s="482"/>
      <c r="H1223" s="482" t="s">
        <v>1624</v>
      </c>
      <c r="I1223" s="482" t="s">
        <v>1605</v>
      </c>
      <c r="J1223" s="259" t="s">
        <v>1606</v>
      </c>
      <c r="K1223" s="259" t="s">
        <v>1607</v>
      </c>
      <c r="L1223" s="274">
        <v>1</v>
      </c>
      <c r="M1223" s="283">
        <v>42522</v>
      </c>
      <c r="N1223" s="283">
        <v>42735</v>
      </c>
      <c r="O1223" s="275">
        <f t="shared" si="42"/>
        <v>30.428571428571427</v>
      </c>
      <c r="P1223" s="332">
        <v>1</v>
      </c>
      <c r="Q1223" s="259" t="s">
        <v>1608</v>
      </c>
      <c r="R1223" s="94">
        <f t="shared" si="43"/>
        <v>1</v>
      </c>
      <c r="S1223" s="277" t="str">
        <f t="array" aca="1" ref="S1223" ca="1">IF(ISNUMBER(R1223),IF(R1223=100%,"CUMPLIDA",IF(AND(ISNUMBER(N1223),ISNUMBER(INDIRECT("FECHA_"&amp;$B1223,1))), IF(N1223&lt;=INDIRECT("FECHA_"&amp;$B1223,1),"INCUMPLIDA","PROCESO"), "VERIFICAR FECHA")),"SIN VALOR AVANCE")</f>
        <v>CUMPLIDA</v>
      </c>
    </row>
    <row r="1224" spans="1:19" ht="195.75">
      <c r="A1224" s="270" t="s">
        <v>1502</v>
      </c>
      <c r="B1224" s="271" t="s">
        <v>31</v>
      </c>
      <c r="C1224" s="487"/>
      <c r="D1224" s="487"/>
      <c r="E1224" s="482"/>
      <c r="F1224" s="488"/>
      <c r="G1224" s="482"/>
      <c r="H1224" s="482"/>
      <c r="I1224" s="482"/>
      <c r="J1224" s="259" t="s">
        <v>1609</v>
      </c>
      <c r="K1224" s="259" t="s">
        <v>1610</v>
      </c>
      <c r="L1224" s="274">
        <v>2</v>
      </c>
      <c r="M1224" s="283">
        <v>42737</v>
      </c>
      <c r="N1224" s="283">
        <v>42947</v>
      </c>
      <c r="O1224" s="275">
        <f t="shared" si="42"/>
        <v>30</v>
      </c>
      <c r="P1224" s="332">
        <v>2</v>
      </c>
      <c r="Q1224" s="259" t="s">
        <v>1611</v>
      </c>
      <c r="R1224" s="94">
        <f t="shared" si="43"/>
        <v>1</v>
      </c>
      <c r="S1224" s="277" t="str">
        <f t="array" aca="1" ref="S1224" ca="1">IF(ISNUMBER(R1224),IF(R1224=100%,"CUMPLIDA",IF(AND(ISNUMBER(N1224),ISNUMBER(INDIRECT("FECHA_"&amp;$B1224,1))), IF(N1224&lt;=INDIRECT("FECHA_"&amp;$B1224,1),"INCUMPLIDA","PROCESO"), "VERIFICAR FECHA")),"SIN VALOR AVANCE")</f>
        <v>CUMPLIDA</v>
      </c>
    </row>
    <row r="1225" spans="1:19" ht="210.75">
      <c r="A1225" s="270" t="s">
        <v>1502</v>
      </c>
      <c r="B1225" s="271" t="s">
        <v>31</v>
      </c>
      <c r="C1225" s="487"/>
      <c r="D1225" s="487"/>
      <c r="E1225" s="482"/>
      <c r="F1225" s="488"/>
      <c r="G1225" s="482"/>
      <c r="H1225" s="482"/>
      <c r="I1225" s="482"/>
      <c r="J1225" s="259" t="s">
        <v>1612</v>
      </c>
      <c r="K1225" s="259" t="s">
        <v>1613</v>
      </c>
      <c r="L1225" s="274">
        <v>3</v>
      </c>
      <c r="M1225" s="283">
        <v>42948</v>
      </c>
      <c r="N1225" s="283">
        <v>43220</v>
      </c>
      <c r="O1225" s="275">
        <f t="shared" ref="O1225:O1259" si="44">(N1225-M1225)/7</f>
        <v>38.857142857142854</v>
      </c>
      <c r="P1225" s="332">
        <v>3</v>
      </c>
      <c r="Q1225" s="259" t="s">
        <v>1614</v>
      </c>
      <c r="R1225" s="94">
        <f t="shared" si="43"/>
        <v>1</v>
      </c>
      <c r="S1225" s="277" t="str">
        <f t="array" aca="1" ref="S1225" ca="1">IF(ISNUMBER(R1225),IF(R1225=100%,"CUMPLIDA",IF(AND(ISNUMBER(N1225),ISNUMBER(INDIRECT("FECHA_"&amp;$B1225,1))), IF(N1225&lt;=INDIRECT("FECHA_"&amp;$B1225,1),"INCUMPLIDA","PROCESO"), "VERIFICAR FECHA")),"SIN VALOR AVANCE")</f>
        <v>CUMPLIDA</v>
      </c>
    </row>
    <row r="1226" spans="1:19" ht="210.75">
      <c r="A1226" s="270" t="s">
        <v>1502</v>
      </c>
      <c r="B1226" s="271" t="s">
        <v>31</v>
      </c>
      <c r="C1226" s="487"/>
      <c r="D1226" s="487"/>
      <c r="E1226" s="482"/>
      <c r="F1226" s="488"/>
      <c r="G1226" s="482"/>
      <c r="H1226" s="482"/>
      <c r="I1226" s="260" t="s">
        <v>1506</v>
      </c>
      <c r="J1226" s="259" t="s">
        <v>56</v>
      </c>
      <c r="K1226" s="259" t="s">
        <v>57</v>
      </c>
      <c r="L1226" s="274">
        <v>1</v>
      </c>
      <c r="M1226" s="283">
        <v>45231</v>
      </c>
      <c r="N1226" s="283">
        <v>45504</v>
      </c>
      <c r="O1226" s="275">
        <f t="shared" si="44"/>
        <v>39</v>
      </c>
      <c r="P1226" s="332">
        <v>1</v>
      </c>
      <c r="Q1226" s="259" t="s">
        <v>1519</v>
      </c>
      <c r="R1226" s="94">
        <f t="shared" si="43"/>
        <v>1</v>
      </c>
      <c r="S1226" s="277" t="str">
        <f t="array" aca="1" ref="S1226" ca="1">IF(ISNUMBER(R1226),IF(R1226=100%,"CUMPLIDA",IF(AND(ISNUMBER(N1226),ISNUMBER(INDIRECT("FECHA_"&amp;$B1226,1))), IF(N1226&lt;=INDIRECT("FECHA_"&amp;$B1226,1),"INCUMPLIDA","PROCESO"), "VERIFICAR FECHA")),"SIN VALOR AVANCE")</f>
        <v>CUMPLIDA</v>
      </c>
    </row>
    <row r="1227" spans="1:19" ht="210.75">
      <c r="A1227" s="270" t="s">
        <v>1502</v>
      </c>
      <c r="B1227" s="271" t="s">
        <v>31</v>
      </c>
      <c r="C1227" s="487"/>
      <c r="D1227" s="487"/>
      <c r="E1227" s="482"/>
      <c r="F1227" s="488"/>
      <c r="G1227" s="482"/>
      <c r="H1227" s="482"/>
      <c r="I1227" s="260" t="s">
        <v>1508</v>
      </c>
      <c r="J1227" s="285" t="s">
        <v>60</v>
      </c>
      <c r="K1227" s="285" t="s">
        <v>61</v>
      </c>
      <c r="L1227" s="274">
        <v>1</v>
      </c>
      <c r="M1227" s="283">
        <v>45231</v>
      </c>
      <c r="N1227" s="283">
        <v>45504</v>
      </c>
      <c r="O1227" s="275">
        <f t="shared" si="44"/>
        <v>39</v>
      </c>
      <c r="P1227" s="332">
        <v>1</v>
      </c>
      <c r="Q1227" s="259" t="s">
        <v>1615</v>
      </c>
      <c r="R1227" s="94">
        <f t="shared" si="43"/>
        <v>1</v>
      </c>
      <c r="S1227" s="277" t="str">
        <f t="array" aca="1" ref="S1227" ca="1">IF(ISNUMBER(R1227),IF(R1227=100%,"CUMPLIDA",IF(AND(ISNUMBER(N1227),ISNUMBER(INDIRECT("FECHA_"&amp;$B1227,1))), IF(N1227&lt;=INDIRECT("FECHA_"&amp;$B1227,1),"INCUMPLIDA","PROCESO"), "VERIFICAR FECHA")),"SIN VALOR AVANCE")</f>
        <v>CUMPLIDA</v>
      </c>
    </row>
    <row r="1228" spans="1:19" ht="75.75">
      <c r="A1228" s="270" t="s">
        <v>1502</v>
      </c>
      <c r="B1228" s="271" t="s">
        <v>31</v>
      </c>
      <c r="C1228" s="487"/>
      <c r="D1228" s="487"/>
      <c r="E1228" s="482"/>
      <c r="F1228" s="488"/>
      <c r="G1228" s="482"/>
      <c r="H1228" s="482"/>
      <c r="I1228" s="260" t="s">
        <v>62</v>
      </c>
      <c r="J1228" s="259" t="s">
        <v>63</v>
      </c>
      <c r="K1228" s="259" t="s">
        <v>64</v>
      </c>
      <c r="L1228" s="280">
        <v>1</v>
      </c>
      <c r="M1228" s="286">
        <v>45352</v>
      </c>
      <c r="N1228" s="286">
        <v>45747</v>
      </c>
      <c r="O1228" s="275">
        <f t="shared" si="44"/>
        <v>56.428571428571431</v>
      </c>
      <c r="P1228" s="332">
        <v>1</v>
      </c>
      <c r="Q1228" s="259" t="s">
        <v>1616</v>
      </c>
      <c r="R1228" s="94">
        <f t="shared" si="43"/>
        <v>1</v>
      </c>
      <c r="S1228" s="277" t="str">
        <f t="array" aca="1" ref="S1228" ca="1">IF(ISNUMBER(R1228),IF(R1228=100%,"CUMPLIDA",IF(AND(ISNUMBER(N1228),ISNUMBER(INDIRECT("FECHA_"&amp;$B1228,1))), IF(N1228&lt;=INDIRECT("FECHA_"&amp;$B1228,1),"INCUMPLIDA","PROCESO"), "VERIFICAR FECHA")),"SIN VALOR AVANCE")</f>
        <v>CUMPLIDA</v>
      </c>
    </row>
    <row r="1229" spans="1:19" ht="135.75">
      <c r="A1229" s="270" t="s">
        <v>1502</v>
      </c>
      <c r="B1229" s="271" t="s">
        <v>31</v>
      </c>
      <c r="C1229" s="487"/>
      <c r="D1229" s="487"/>
      <c r="E1229" s="482"/>
      <c r="F1229" s="488"/>
      <c r="G1229" s="482"/>
      <c r="H1229" s="482"/>
      <c r="I1229" s="260" t="s">
        <v>66</v>
      </c>
      <c r="J1229" s="259" t="s">
        <v>66</v>
      </c>
      <c r="K1229" s="259" t="s">
        <v>67</v>
      </c>
      <c r="L1229" s="280">
        <v>1</v>
      </c>
      <c r="M1229" s="286">
        <v>45352</v>
      </c>
      <c r="N1229" s="286">
        <v>45747</v>
      </c>
      <c r="O1229" s="275">
        <f t="shared" si="44"/>
        <v>56.428571428571431</v>
      </c>
      <c r="P1229" s="332">
        <v>1</v>
      </c>
      <c r="Q1229" s="259" t="s">
        <v>1617</v>
      </c>
      <c r="R1229" s="94">
        <f t="shared" si="43"/>
        <v>1</v>
      </c>
      <c r="S1229" s="277" t="str">
        <f t="array" aca="1" ref="S1229" ca="1">IF(ISNUMBER(R1229),IF(R1229=100%,"CUMPLIDA",IF(AND(ISNUMBER(N1229),ISNUMBER(INDIRECT("FECHA_"&amp;$B1229,1))), IF(N1229&lt;=INDIRECT("FECHA_"&amp;$B1229,1),"INCUMPLIDA","PROCESO"), "VERIFICAR FECHA")),"SIN VALOR AVANCE")</f>
        <v>CUMPLIDA</v>
      </c>
    </row>
    <row r="1230" spans="1:19" ht="75.75">
      <c r="A1230" s="270" t="s">
        <v>1502</v>
      </c>
      <c r="B1230" s="271" t="s">
        <v>31</v>
      </c>
      <c r="C1230" s="487"/>
      <c r="D1230" s="487"/>
      <c r="E1230" s="482"/>
      <c r="F1230" s="488"/>
      <c r="G1230" s="482"/>
      <c r="H1230" s="482"/>
      <c r="I1230" s="260" t="s">
        <v>69</v>
      </c>
      <c r="J1230" s="259" t="s">
        <v>69</v>
      </c>
      <c r="K1230" s="259" t="s">
        <v>70</v>
      </c>
      <c r="L1230" s="280">
        <v>1</v>
      </c>
      <c r="M1230" s="286">
        <v>45352</v>
      </c>
      <c r="N1230" s="286">
        <v>45747</v>
      </c>
      <c r="O1230" s="275">
        <f t="shared" si="44"/>
        <v>56.428571428571431</v>
      </c>
      <c r="P1230" s="332">
        <v>1</v>
      </c>
      <c r="Q1230" s="259" t="s">
        <v>1616</v>
      </c>
      <c r="R1230" s="94">
        <f t="shared" si="43"/>
        <v>1</v>
      </c>
      <c r="S1230" s="277" t="str">
        <f t="array" aca="1" ref="S1230" ca="1">IF(ISNUMBER(R1230),IF(R1230=100%,"CUMPLIDA",IF(AND(ISNUMBER(N1230),ISNUMBER(INDIRECT("FECHA_"&amp;$B1230,1))), IF(N1230&lt;=INDIRECT("FECHA_"&amp;$B1230,1),"INCUMPLIDA","PROCESO"), "VERIFICAR FECHA")),"SIN VALOR AVANCE")</f>
        <v>CUMPLIDA</v>
      </c>
    </row>
    <row r="1231" spans="1:19" ht="135.75">
      <c r="A1231" s="270" t="s">
        <v>1502</v>
      </c>
      <c r="B1231" s="271" t="s">
        <v>31</v>
      </c>
      <c r="C1231" s="487"/>
      <c r="D1231" s="487"/>
      <c r="E1231" s="482"/>
      <c r="F1231" s="488"/>
      <c r="G1231" s="482"/>
      <c r="H1231" s="482"/>
      <c r="I1231" s="260" t="s">
        <v>1512</v>
      </c>
      <c r="J1231" s="259" t="s">
        <v>1512</v>
      </c>
      <c r="K1231" s="259" t="s">
        <v>72</v>
      </c>
      <c r="L1231" s="280">
        <v>1</v>
      </c>
      <c r="M1231" s="286">
        <v>45352</v>
      </c>
      <c r="N1231" s="286">
        <v>45747</v>
      </c>
      <c r="O1231" s="275">
        <f t="shared" si="44"/>
        <v>56.428571428571431</v>
      </c>
      <c r="P1231" s="332">
        <v>1</v>
      </c>
      <c r="Q1231" s="259" t="s">
        <v>1617</v>
      </c>
      <c r="R1231" s="94">
        <f t="shared" si="43"/>
        <v>1</v>
      </c>
      <c r="S1231" s="277" t="str">
        <f t="array" aca="1" ref="S1231" ca="1">IF(ISNUMBER(R1231),IF(R1231=100%,"CUMPLIDA",IF(AND(ISNUMBER(N1231),ISNUMBER(INDIRECT("FECHA_"&amp;$B1231,1))), IF(N1231&lt;=INDIRECT("FECHA_"&amp;$B1231,1),"INCUMPLIDA","PROCESO"), "VERIFICAR FECHA")),"SIN VALOR AVANCE")</f>
        <v>CUMPLIDA</v>
      </c>
    </row>
    <row r="1232" spans="1:19" ht="195.75">
      <c r="A1232" s="270" t="s">
        <v>1502</v>
      </c>
      <c r="B1232" s="271" t="s">
        <v>31</v>
      </c>
      <c r="C1232" s="487"/>
      <c r="D1232" s="487"/>
      <c r="E1232" s="482"/>
      <c r="F1232" s="488"/>
      <c r="G1232" s="482"/>
      <c r="H1232" s="482"/>
      <c r="I1232" s="260" t="s">
        <v>1514</v>
      </c>
      <c r="J1232" s="259" t="s">
        <v>1514</v>
      </c>
      <c r="K1232" s="259" t="s">
        <v>659</v>
      </c>
      <c r="L1232" s="280">
        <v>1</v>
      </c>
      <c r="M1232" s="286">
        <v>45352</v>
      </c>
      <c r="N1232" s="286">
        <v>45747</v>
      </c>
      <c r="O1232" s="275">
        <f t="shared" si="44"/>
        <v>56.428571428571431</v>
      </c>
      <c r="P1232" s="332">
        <v>1</v>
      </c>
      <c r="Q1232" s="259" t="s">
        <v>1618</v>
      </c>
      <c r="R1232" s="94">
        <f t="shared" si="43"/>
        <v>1</v>
      </c>
      <c r="S1232" s="277" t="str">
        <f t="array" aca="1" ref="S1232" ca="1">IF(ISNUMBER(R1232),IF(R1232=100%,"CUMPLIDA",IF(AND(ISNUMBER(N1232),ISNUMBER(INDIRECT("FECHA_"&amp;$B1232,1))), IF(N1232&lt;=INDIRECT("FECHA_"&amp;$B1232,1),"INCUMPLIDA","PROCESO"), "VERIFICAR FECHA")),"SIN VALOR AVANCE")</f>
        <v>CUMPLIDA</v>
      </c>
    </row>
    <row r="1233" spans="1:19" ht="180.75">
      <c r="A1233" s="270" t="s">
        <v>1502</v>
      </c>
      <c r="B1233" s="271" t="s">
        <v>31</v>
      </c>
      <c r="C1233" s="487"/>
      <c r="D1233" s="487"/>
      <c r="E1233" s="482"/>
      <c r="F1233" s="488"/>
      <c r="G1233" s="482"/>
      <c r="H1233" s="482"/>
      <c r="I1233" s="260" t="s">
        <v>75</v>
      </c>
      <c r="J1233" s="259" t="s">
        <v>76</v>
      </c>
      <c r="K1233" s="259" t="s">
        <v>77</v>
      </c>
      <c r="L1233" s="280">
        <v>10</v>
      </c>
      <c r="M1233" s="286">
        <v>45748</v>
      </c>
      <c r="N1233" s="286">
        <v>47118</v>
      </c>
      <c r="O1233" s="275">
        <f t="shared" si="44"/>
        <v>195.71428571428572</v>
      </c>
      <c r="P1233" s="332">
        <v>0</v>
      </c>
      <c r="Q1233" s="259" t="s">
        <v>1619</v>
      </c>
      <c r="R1233" s="94">
        <f t="shared" si="43"/>
        <v>0</v>
      </c>
      <c r="S1233" s="277" t="str">
        <f t="array" aca="1" ref="S1233" ca="1">IF(ISNUMBER(R1233),IF(R1233=100%,"CUMPLIDA",IF(AND(ISNUMBER(N1233),ISNUMBER(INDIRECT("FECHA_"&amp;$B1233,1))), IF(N1233&lt;=INDIRECT("FECHA_"&amp;$B1233,1),"INCUMPLIDA","PROCESO"), "VERIFICAR FECHA")),"SIN VALOR AVANCE")</f>
        <v>PROCESO</v>
      </c>
    </row>
    <row r="1234" spans="1:19" ht="75.75">
      <c r="A1234" s="270" t="s">
        <v>1502</v>
      </c>
      <c r="B1234" s="271" t="s">
        <v>31</v>
      </c>
      <c r="C1234" s="487"/>
      <c r="D1234" s="487"/>
      <c r="E1234" s="482"/>
      <c r="F1234" s="488"/>
      <c r="G1234" s="482"/>
      <c r="H1234" s="482"/>
      <c r="I1234" s="260" t="s">
        <v>79</v>
      </c>
      <c r="J1234" s="259" t="s">
        <v>1620</v>
      </c>
      <c r="K1234" s="259" t="s">
        <v>81</v>
      </c>
      <c r="L1234" s="280">
        <v>1</v>
      </c>
      <c r="M1234" s="286">
        <v>45748</v>
      </c>
      <c r="N1234" s="286">
        <v>47118</v>
      </c>
      <c r="O1234" s="275">
        <f t="shared" si="44"/>
        <v>195.71428571428572</v>
      </c>
      <c r="P1234" s="332">
        <v>0</v>
      </c>
      <c r="Q1234" s="259" t="s">
        <v>1616</v>
      </c>
      <c r="R1234" s="94">
        <f t="shared" si="43"/>
        <v>0</v>
      </c>
      <c r="S1234" s="277" t="str">
        <f t="array" aca="1" ref="S1234" ca="1">IF(ISNUMBER(R1234),IF(R1234=100%,"CUMPLIDA",IF(AND(ISNUMBER(N1234),ISNUMBER(INDIRECT("FECHA_"&amp;$B1234,1))), IF(N1234&lt;=INDIRECT("FECHA_"&amp;$B1234,1),"INCUMPLIDA","PROCESO"), "VERIFICAR FECHA")),"SIN VALOR AVANCE")</f>
        <v>PROCESO</v>
      </c>
    </row>
    <row r="1235" spans="1:19" ht="225.75">
      <c r="A1235" s="270" t="s">
        <v>1502</v>
      </c>
      <c r="B1235" s="271" t="s">
        <v>31</v>
      </c>
      <c r="C1235" s="487"/>
      <c r="D1235" s="487"/>
      <c r="E1235" s="482"/>
      <c r="F1235" s="488"/>
      <c r="G1235" s="482"/>
      <c r="H1235" s="482"/>
      <c r="I1235" s="260" t="s">
        <v>82</v>
      </c>
      <c r="J1235" s="259" t="s">
        <v>83</v>
      </c>
      <c r="K1235" s="259" t="s">
        <v>1518</v>
      </c>
      <c r="L1235" s="280">
        <v>1</v>
      </c>
      <c r="M1235" s="286">
        <v>45748</v>
      </c>
      <c r="N1235" s="286">
        <v>47118</v>
      </c>
      <c r="O1235" s="275">
        <f t="shared" si="44"/>
        <v>195.71428571428572</v>
      </c>
      <c r="P1235" s="332">
        <v>0</v>
      </c>
      <c r="Q1235" s="259" t="s">
        <v>1621</v>
      </c>
      <c r="R1235" s="94">
        <f t="shared" si="43"/>
        <v>0</v>
      </c>
      <c r="S1235" s="277" t="str">
        <f t="array" aca="1" ref="S1235" ca="1">IF(ISNUMBER(R1235),IF(R1235=100%,"CUMPLIDA",IF(AND(ISNUMBER(N1235),ISNUMBER(INDIRECT("FECHA_"&amp;$B1235,1))), IF(N1235&lt;=INDIRECT("FECHA_"&amp;$B1235,1),"INCUMPLIDA","PROCESO"), "VERIFICAR FECHA")),"SIN VALOR AVANCE")</f>
        <v>PROCESO</v>
      </c>
    </row>
    <row r="1236" spans="1:19" ht="240">
      <c r="A1236" s="270" t="s">
        <v>1502</v>
      </c>
      <c r="B1236" s="271" t="s">
        <v>31</v>
      </c>
      <c r="C1236" s="487" t="s">
        <v>1625</v>
      </c>
      <c r="D1236" s="487" t="s">
        <v>677</v>
      </c>
      <c r="E1236" s="482" t="s">
        <v>1626</v>
      </c>
      <c r="F1236" s="488"/>
      <c r="G1236" s="482"/>
      <c r="H1236" s="482" t="s">
        <v>1627</v>
      </c>
      <c r="I1236" s="482" t="s">
        <v>1605</v>
      </c>
      <c r="J1236" s="259" t="s">
        <v>1628</v>
      </c>
      <c r="K1236" s="259" t="s">
        <v>1629</v>
      </c>
      <c r="L1236" s="274">
        <v>1</v>
      </c>
      <c r="M1236" s="283">
        <v>42522</v>
      </c>
      <c r="N1236" s="283">
        <v>42735</v>
      </c>
      <c r="O1236" s="275">
        <f t="shared" si="44"/>
        <v>30.428571428571427</v>
      </c>
      <c r="P1236" s="332">
        <v>1</v>
      </c>
      <c r="Q1236" s="259" t="s">
        <v>1630</v>
      </c>
      <c r="R1236" s="94">
        <f t="shared" si="43"/>
        <v>1</v>
      </c>
      <c r="S1236" s="277" t="str">
        <f t="array" aca="1" ref="S1236" ca="1">IF(ISNUMBER(R1236),IF(R1236=100%,"CUMPLIDA",IF(AND(ISNUMBER(N1236),ISNUMBER(INDIRECT("FECHA_"&amp;$B1236,1))), IF(N1236&lt;=INDIRECT("FECHA_"&amp;$B1236,1),"INCUMPLIDA","PROCESO"), "VERIFICAR FECHA")),"SIN VALOR AVANCE")</f>
        <v>CUMPLIDA</v>
      </c>
    </row>
    <row r="1237" spans="1:19" ht="210.75">
      <c r="A1237" s="270" t="s">
        <v>1502</v>
      </c>
      <c r="B1237" s="271" t="s">
        <v>31</v>
      </c>
      <c r="C1237" s="487"/>
      <c r="D1237" s="487"/>
      <c r="E1237" s="482"/>
      <c r="F1237" s="488"/>
      <c r="G1237" s="482"/>
      <c r="H1237" s="482"/>
      <c r="I1237" s="482"/>
      <c r="J1237" s="259" t="s">
        <v>1609</v>
      </c>
      <c r="K1237" s="259" t="s">
        <v>1610</v>
      </c>
      <c r="L1237" s="274">
        <v>2</v>
      </c>
      <c r="M1237" s="283">
        <v>42737</v>
      </c>
      <c r="N1237" s="283">
        <v>42947</v>
      </c>
      <c r="O1237" s="275">
        <f t="shared" si="44"/>
        <v>30</v>
      </c>
      <c r="P1237" s="332">
        <v>2</v>
      </c>
      <c r="Q1237" s="259" t="s">
        <v>1608</v>
      </c>
      <c r="R1237" s="94">
        <f t="shared" si="43"/>
        <v>1</v>
      </c>
      <c r="S1237" s="277" t="str">
        <f t="array" aca="1" ref="S1237" ca="1">IF(ISNUMBER(R1237),IF(R1237=100%,"CUMPLIDA",IF(AND(ISNUMBER(N1237),ISNUMBER(INDIRECT("FECHA_"&amp;$B1237,1))), IF(N1237&lt;=INDIRECT("FECHA_"&amp;$B1237,1),"INCUMPLIDA","PROCESO"), "VERIFICAR FECHA")),"SIN VALOR AVANCE")</f>
        <v>CUMPLIDA</v>
      </c>
    </row>
    <row r="1238" spans="1:19" ht="195.75">
      <c r="A1238" s="270" t="s">
        <v>1502</v>
      </c>
      <c r="B1238" s="271" t="s">
        <v>31</v>
      </c>
      <c r="C1238" s="487"/>
      <c r="D1238" s="487"/>
      <c r="E1238" s="482"/>
      <c r="F1238" s="488"/>
      <c r="G1238" s="482"/>
      <c r="H1238" s="482"/>
      <c r="I1238" s="482"/>
      <c r="J1238" s="259" t="s">
        <v>1612</v>
      </c>
      <c r="K1238" s="259" t="s">
        <v>1613</v>
      </c>
      <c r="L1238" s="274">
        <v>3</v>
      </c>
      <c r="M1238" s="283">
        <v>42948</v>
      </c>
      <c r="N1238" s="283">
        <v>43220</v>
      </c>
      <c r="O1238" s="275">
        <f t="shared" si="44"/>
        <v>38.857142857142854</v>
      </c>
      <c r="P1238" s="332">
        <v>3</v>
      </c>
      <c r="Q1238" s="259" t="s">
        <v>1631</v>
      </c>
      <c r="R1238" s="94">
        <f t="shared" si="43"/>
        <v>1</v>
      </c>
      <c r="S1238" s="277" t="str">
        <f t="array" aca="1" ref="S1238" ca="1">IF(ISNUMBER(R1238),IF(R1238=100%,"CUMPLIDA",IF(AND(ISNUMBER(N1238),ISNUMBER(INDIRECT("FECHA_"&amp;$B1238,1))), IF(N1238&lt;=INDIRECT("FECHA_"&amp;$B1238,1),"INCUMPLIDA","PROCESO"), "VERIFICAR FECHA")),"SIN VALOR AVANCE")</f>
        <v>CUMPLIDA</v>
      </c>
    </row>
    <row r="1239" spans="1:19" ht="225.75">
      <c r="A1239" s="270" t="s">
        <v>1502</v>
      </c>
      <c r="B1239" s="271" t="s">
        <v>31</v>
      </c>
      <c r="C1239" s="487"/>
      <c r="D1239" s="487"/>
      <c r="E1239" s="482"/>
      <c r="F1239" s="488"/>
      <c r="G1239" s="482"/>
      <c r="H1239" s="482"/>
      <c r="I1239" s="260" t="s">
        <v>1632</v>
      </c>
      <c r="J1239" s="259" t="s">
        <v>56</v>
      </c>
      <c r="K1239" s="259" t="s">
        <v>57</v>
      </c>
      <c r="L1239" s="274">
        <v>1</v>
      </c>
      <c r="M1239" s="283">
        <v>45231</v>
      </c>
      <c r="N1239" s="283">
        <v>45504</v>
      </c>
      <c r="O1239" s="275">
        <f t="shared" si="44"/>
        <v>39</v>
      </c>
      <c r="P1239" s="332">
        <v>1</v>
      </c>
      <c r="Q1239" s="259" t="s">
        <v>1633</v>
      </c>
      <c r="R1239" s="94">
        <f t="shared" si="43"/>
        <v>1</v>
      </c>
      <c r="S1239" s="277" t="str">
        <f t="array" aca="1" ref="S1239" ca="1">IF(ISNUMBER(R1239),IF(R1239=100%,"CUMPLIDA",IF(AND(ISNUMBER(N1239),ISNUMBER(INDIRECT("FECHA_"&amp;$B1239,1))), IF(N1239&lt;=INDIRECT("FECHA_"&amp;$B1239,1),"INCUMPLIDA","PROCESO"), "VERIFICAR FECHA")),"SIN VALOR AVANCE")</f>
        <v>CUMPLIDA</v>
      </c>
    </row>
    <row r="1240" spans="1:19" ht="195.75">
      <c r="A1240" s="270" t="s">
        <v>1502</v>
      </c>
      <c r="B1240" s="271" t="s">
        <v>31</v>
      </c>
      <c r="C1240" s="487"/>
      <c r="D1240" s="487"/>
      <c r="E1240" s="482"/>
      <c r="F1240" s="488"/>
      <c r="G1240" s="482"/>
      <c r="H1240" s="482"/>
      <c r="I1240" s="260" t="s">
        <v>1508</v>
      </c>
      <c r="J1240" s="285" t="s">
        <v>60</v>
      </c>
      <c r="K1240" s="285" t="s">
        <v>61</v>
      </c>
      <c r="L1240" s="274">
        <v>1</v>
      </c>
      <c r="M1240" s="283">
        <v>45231</v>
      </c>
      <c r="N1240" s="283">
        <v>45504</v>
      </c>
      <c r="O1240" s="275">
        <f t="shared" si="44"/>
        <v>39</v>
      </c>
      <c r="P1240" s="332">
        <v>1</v>
      </c>
      <c r="Q1240" s="259" t="s">
        <v>1634</v>
      </c>
      <c r="R1240" s="94">
        <f t="shared" si="43"/>
        <v>1</v>
      </c>
      <c r="S1240" s="277" t="str">
        <f t="array" aca="1" ref="S1240" ca="1">IF(ISNUMBER(R1240),IF(R1240=100%,"CUMPLIDA",IF(AND(ISNUMBER(N1240),ISNUMBER(INDIRECT("FECHA_"&amp;$B1240,1))), IF(N1240&lt;=INDIRECT("FECHA_"&amp;$B1240,1),"INCUMPLIDA","PROCESO"), "VERIFICAR FECHA")),"SIN VALOR AVANCE")</f>
        <v>CUMPLIDA</v>
      </c>
    </row>
    <row r="1241" spans="1:19" ht="75.75">
      <c r="A1241" s="270" t="s">
        <v>1502</v>
      </c>
      <c r="B1241" s="271" t="s">
        <v>31</v>
      </c>
      <c r="C1241" s="487"/>
      <c r="D1241" s="487"/>
      <c r="E1241" s="482"/>
      <c r="F1241" s="488"/>
      <c r="G1241" s="482"/>
      <c r="H1241" s="482"/>
      <c r="I1241" s="260" t="s">
        <v>62</v>
      </c>
      <c r="J1241" s="259" t="s">
        <v>63</v>
      </c>
      <c r="K1241" s="259" t="s">
        <v>64</v>
      </c>
      <c r="L1241" s="280">
        <v>1</v>
      </c>
      <c r="M1241" s="286">
        <v>45352</v>
      </c>
      <c r="N1241" s="286">
        <v>45747</v>
      </c>
      <c r="O1241" s="275">
        <f t="shared" si="44"/>
        <v>56.428571428571431</v>
      </c>
      <c r="P1241" s="332">
        <v>1</v>
      </c>
      <c r="Q1241" s="259" t="s">
        <v>1616</v>
      </c>
      <c r="R1241" s="94">
        <f t="shared" si="43"/>
        <v>1</v>
      </c>
      <c r="S1241" s="277" t="str">
        <f t="array" aca="1" ref="S1241" ca="1">IF(ISNUMBER(R1241),IF(R1241=100%,"CUMPLIDA",IF(AND(ISNUMBER(N1241),ISNUMBER(INDIRECT("FECHA_"&amp;$B1241,1))), IF(N1241&lt;=INDIRECT("FECHA_"&amp;$B1241,1),"INCUMPLIDA","PROCESO"), "VERIFICAR FECHA")),"SIN VALOR AVANCE")</f>
        <v>CUMPLIDA</v>
      </c>
    </row>
    <row r="1242" spans="1:19" ht="90.75">
      <c r="A1242" s="270" t="s">
        <v>1502</v>
      </c>
      <c r="B1242" s="271" t="s">
        <v>31</v>
      </c>
      <c r="C1242" s="487"/>
      <c r="D1242" s="487"/>
      <c r="E1242" s="482"/>
      <c r="F1242" s="488"/>
      <c r="G1242" s="482"/>
      <c r="H1242" s="482"/>
      <c r="I1242" s="260" t="s">
        <v>66</v>
      </c>
      <c r="J1242" s="259" t="s">
        <v>66</v>
      </c>
      <c r="K1242" s="259" t="s">
        <v>67</v>
      </c>
      <c r="L1242" s="280">
        <v>1</v>
      </c>
      <c r="M1242" s="286">
        <v>45352</v>
      </c>
      <c r="N1242" s="286">
        <v>45747</v>
      </c>
      <c r="O1242" s="275">
        <f t="shared" si="44"/>
        <v>56.428571428571431</v>
      </c>
      <c r="P1242" s="332">
        <v>1</v>
      </c>
      <c r="Q1242" s="259" t="s">
        <v>1635</v>
      </c>
      <c r="R1242" s="94">
        <f t="shared" si="43"/>
        <v>1</v>
      </c>
      <c r="S1242" s="277" t="str">
        <f t="array" aca="1" ref="S1242" ca="1">IF(ISNUMBER(R1242),IF(R1242=100%,"CUMPLIDA",IF(AND(ISNUMBER(N1242),ISNUMBER(INDIRECT("FECHA_"&amp;$B1242,1))), IF(N1242&lt;=INDIRECT("FECHA_"&amp;$B1242,1),"INCUMPLIDA","PROCESO"), "VERIFICAR FECHA")),"SIN VALOR AVANCE")</f>
        <v>CUMPLIDA</v>
      </c>
    </row>
    <row r="1243" spans="1:19" ht="75.75">
      <c r="A1243" s="270" t="s">
        <v>1502</v>
      </c>
      <c r="B1243" s="271" t="s">
        <v>31</v>
      </c>
      <c r="C1243" s="487"/>
      <c r="D1243" s="487"/>
      <c r="E1243" s="482"/>
      <c r="F1243" s="488"/>
      <c r="G1243" s="482"/>
      <c r="H1243" s="482"/>
      <c r="I1243" s="260" t="s">
        <v>69</v>
      </c>
      <c r="J1243" s="259" t="s">
        <v>69</v>
      </c>
      <c r="K1243" s="259" t="s">
        <v>70</v>
      </c>
      <c r="L1243" s="280">
        <v>1</v>
      </c>
      <c r="M1243" s="286">
        <v>45352</v>
      </c>
      <c r="N1243" s="286">
        <v>45747</v>
      </c>
      <c r="O1243" s="275">
        <f t="shared" si="44"/>
        <v>56.428571428571431</v>
      </c>
      <c r="P1243" s="332">
        <v>1</v>
      </c>
      <c r="Q1243" s="259" t="s">
        <v>1616</v>
      </c>
      <c r="R1243" s="94">
        <f t="shared" si="43"/>
        <v>1</v>
      </c>
      <c r="S1243" s="277" t="str">
        <f t="array" aca="1" ref="S1243" ca="1">IF(ISNUMBER(R1243),IF(R1243=100%,"CUMPLIDA",IF(AND(ISNUMBER(N1243),ISNUMBER(INDIRECT("FECHA_"&amp;$B1243,1))), IF(N1243&lt;=INDIRECT("FECHA_"&amp;$B1243,1),"INCUMPLIDA","PROCESO"), "VERIFICAR FECHA")),"SIN VALOR AVANCE")</f>
        <v>CUMPLIDA</v>
      </c>
    </row>
    <row r="1244" spans="1:19" ht="90.75">
      <c r="A1244" s="270" t="s">
        <v>1502</v>
      </c>
      <c r="B1244" s="271" t="s">
        <v>31</v>
      </c>
      <c r="C1244" s="487"/>
      <c r="D1244" s="487"/>
      <c r="E1244" s="482"/>
      <c r="F1244" s="488"/>
      <c r="G1244" s="482"/>
      <c r="H1244" s="482"/>
      <c r="I1244" s="260" t="s">
        <v>1512</v>
      </c>
      <c r="J1244" s="259" t="s">
        <v>1512</v>
      </c>
      <c r="K1244" s="259" t="s">
        <v>72</v>
      </c>
      <c r="L1244" s="280">
        <v>1</v>
      </c>
      <c r="M1244" s="286">
        <v>45352</v>
      </c>
      <c r="N1244" s="286">
        <v>45747</v>
      </c>
      <c r="O1244" s="275">
        <f t="shared" si="44"/>
        <v>56.428571428571431</v>
      </c>
      <c r="P1244" s="332">
        <v>1</v>
      </c>
      <c r="Q1244" s="259" t="s">
        <v>1635</v>
      </c>
      <c r="R1244" s="94">
        <f t="shared" si="43"/>
        <v>1</v>
      </c>
      <c r="S1244" s="277" t="str">
        <f t="array" aca="1" ref="S1244" ca="1">IF(ISNUMBER(R1244),IF(R1244=100%,"CUMPLIDA",IF(AND(ISNUMBER(N1244),ISNUMBER(INDIRECT("FECHA_"&amp;$B1244,1))), IF(N1244&lt;=INDIRECT("FECHA_"&amp;$B1244,1),"INCUMPLIDA","PROCESO"), "VERIFICAR FECHA")),"SIN VALOR AVANCE")</f>
        <v>CUMPLIDA</v>
      </c>
    </row>
    <row r="1245" spans="1:19" ht="135.75">
      <c r="A1245" s="270" t="s">
        <v>1502</v>
      </c>
      <c r="B1245" s="271" t="s">
        <v>31</v>
      </c>
      <c r="C1245" s="487"/>
      <c r="D1245" s="487"/>
      <c r="E1245" s="482"/>
      <c r="F1245" s="488"/>
      <c r="G1245" s="482"/>
      <c r="H1245" s="482"/>
      <c r="I1245" s="260" t="s">
        <v>1514</v>
      </c>
      <c r="J1245" s="259" t="s">
        <v>1514</v>
      </c>
      <c r="K1245" s="259" t="s">
        <v>659</v>
      </c>
      <c r="L1245" s="280">
        <v>1</v>
      </c>
      <c r="M1245" s="286">
        <v>45352</v>
      </c>
      <c r="N1245" s="286">
        <v>45747</v>
      </c>
      <c r="O1245" s="275">
        <f t="shared" si="44"/>
        <v>56.428571428571431</v>
      </c>
      <c r="P1245" s="332">
        <v>1</v>
      </c>
      <c r="Q1245" s="259" t="s">
        <v>1636</v>
      </c>
      <c r="R1245" s="94">
        <f t="shared" si="43"/>
        <v>1</v>
      </c>
      <c r="S1245" s="277" t="str">
        <f t="array" aca="1" ref="S1245" ca="1">IF(ISNUMBER(R1245),IF(R1245=100%,"CUMPLIDA",IF(AND(ISNUMBER(N1245),ISNUMBER(INDIRECT("FECHA_"&amp;$B1245,1))), IF(N1245&lt;=INDIRECT("FECHA_"&amp;$B1245,1),"INCUMPLIDA","PROCESO"), "VERIFICAR FECHA")),"SIN VALOR AVANCE")</f>
        <v>CUMPLIDA</v>
      </c>
    </row>
    <row r="1246" spans="1:19" ht="90.75">
      <c r="A1246" s="270" t="s">
        <v>1502</v>
      </c>
      <c r="B1246" s="271" t="s">
        <v>31</v>
      </c>
      <c r="C1246" s="487"/>
      <c r="D1246" s="487"/>
      <c r="E1246" s="482"/>
      <c r="F1246" s="488"/>
      <c r="G1246" s="482"/>
      <c r="H1246" s="482"/>
      <c r="I1246" s="260" t="s">
        <v>75</v>
      </c>
      <c r="J1246" s="259" t="s">
        <v>76</v>
      </c>
      <c r="K1246" s="259" t="s">
        <v>77</v>
      </c>
      <c r="L1246" s="280">
        <v>10</v>
      </c>
      <c r="M1246" s="286">
        <v>45748</v>
      </c>
      <c r="N1246" s="286">
        <v>47118</v>
      </c>
      <c r="O1246" s="275">
        <f t="shared" si="44"/>
        <v>195.71428571428572</v>
      </c>
      <c r="P1246" s="332">
        <v>0</v>
      </c>
      <c r="Q1246" s="259" t="s">
        <v>1635</v>
      </c>
      <c r="R1246" s="94">
        <f t="shared" si="43"/>
        <v>0</v>
      </c>
      <c r="S1246" s="277" t="str">
        <f t="array" aca="1" ref="S1246" ca="1">IF(ISNUMBER(R1246),IF(R1246=100%,"CUMPLIDA",IF(AND(ISNUMBER(N1246),ISNUMBER(INDIRECT("FECHA_"&amp;$B1246,1))), IF(N1246&lt;=INDIRECT("FECHA_"&amp;$B1246,1),"INCUMPLIDA","PROCESO"), "VERIFICAR FECHA")),"SIN VALOR AVANCE")</f>
        <v>PROCESO</v>
      </c>
    </row>
    <row r="1247" spans="1:19" ht="75.75">
      <c r="A1247" s="270" t="s">
        <v>1502</v>
      </c>
      <c r="B1247" s="271" t="s">
        <v>31</v>
      </c>
      <c r="C1247" s="487"/>
      <c r="D1247" s="487"/>
      <c r="E1247" s="482"/>
      <c r="F1247" s="488"/>
      <c r="G1247" s="482"/>
      <c r="H1247" s="482"/>
      <c r="I1247" s="260" t="s">
        <v>79</v>
      </c>
      <c r="J1247" s="259" t="s">
        <v>80</v>
      </c>
      <c r="K1247" s="259" t="s">
        <v>81</v>
      </c>
      <c r="L1247" s="280">
        <v>1</v>
      </c>
      <c r="M1247" s="286">
        <v>45748</v>
      </c>
      <c r="N1247" s="286">
        <v>47118</v>
      </c>
      <c r="O1247" s="275">
        <f t="shared" si="44"/>
        <v>195.71428571428572</v>
      </c>
      <c r="P1247" s="332">
        <v>0</v>
      </c>
      <c r="Q1247" s="259" t="s">
        <v>1616</v>
      </c>
      <c r="R1247" s="94">
        <f t="shared" si="43"/>
        <v>0</v>
      </c>
      <c r="S1247" s="277" t="str">
        <f t="array" aca="1" ref="S1247" ca="1">IF(ISNUMBER(R1247),IF(R1247=100%,"CUMPLIDA",IF(AND(ISNUMBER(N1247),ISNUMBER(INDIRECT("FECHA_"&amp;$B1247,1))), IF(N1247&lt;=INDIRECT("FECHA_"&amp;$B1247,1),"INCUMPLIDA","PROCESO"), "VERIFICAR FECHA")),"SIN VALOR AVANCE")</f>
        <v>PROCESO</v>
      </c>
    </row>
    <row r="1248" spans="1:19" ht="225.75">
      <c r="A1248" s="270" t="s">
        <v>1502</v>
      </c>
      <c r="B1248" s="271" t="s">
        <v>31</v>
      </c>
      <c r="C1248" s="487"/>
      <c r="D1248" s="487"/>
      <c r="E1248" s="482"/>
      <c r="F1248" s="488"/>
      <c r="G1248" s="482"/>
      <c r="H1248" s="482"/>
      <c r="I1248" s="260" t="s">
        <v>82</v>
      </c>
      <c r="J1248" s="259" t="s">
        <v>83</v>
      </c>
      <c r="K1248" s="259" t="s">
        <v>1518</v>
      </c>
      <c r="L1248" s="280">
        <v>1</v>
      </c>
      <c r="M1248" s="286">
        <v>45748</v>
      </c>
      <c r="N1248" s="286">
        <v>47118</v>
      </c>
      <c r="O1248" s="275">
        <f t="shared" si="44"/>
        <v>195.71428571428572</v>
      </c>
      <c r="P1248" s="332">
        <v>0</v>
      </c>
      <c r="Q1248" s="259" t="s">
        <v>1621</v>
      </c>
      <c r="R1248" s="94">
        <f t="shared" si="43"/>
        <v>0</v>
      </c>
      <c r="S1248" s="277" t="str">
        <f t="array" aca="1" ref="S1248" ca="1">IF(ISNUMBER(R1248),IF(R1248=100%,"CUMPLIDA",IF(AND(ISNUMBER(N1248),ISNUMBER(INDIRECT("FECHA_"&amp;$B1248,1))), IF(N1248&lt;=INDIRECT("FECHA_"&amp;$B1248,1),"INCUMPLIDA","PROCESO"), "VERIFICAR FECHA")),"SIN VALOR AVANCE")</f>
        <v>PROCESO</v>
      </c>
    </row>
    <row r="1249" spans="1:19" ht="225.75">
      <c r="A1249" s="270" t="s">
        <v>1502</v>
      </c>
      <c r="B1249" s="271" t="s">
        <v>31</v>
      </c>
      <c r="C1249" s="487" t="s">
        <v>1637</v>
      </c>
      <c r="D1249" s="487" t="s">
        <v>1602</v>
      </c>
      <c r="E1249" s="482" t="s">
        <v>1638</v>
      </c>
      <c r="F1249" s="488" t="s">
        <v>1639</v>
      </c>
      <c r="G1249" s="482"/>
      <c r="H1249" s="482" t="s">
        <v>1640</v>
      </c>
      <c r="I1249" s="260" t="s">
        <v>1641</v>
      </c>
      <c r="J1249" s="259" t="s">
        <v>56</v>
      </c>
      <c r="K1249" s="259" t="s">
        <v>57</v>
      </c>
      <c r="L1249" s="274">
        <v>1</v>
      </c>
      <c r="M1249" s="283">
        <v>45231</v>
      </c>
      <c r="N1249" s="283">
        <v>45504</v>
      </c>
      <c r="O1249" s="275">
        <f t="shared" si="44"/>
        <v>39</v>
      </c>
      <c r="P1249" s="332">
        <v>1</v>
      </c>
      <c r="Q1249" s="259" t="s">
        <v>1507</v>
      </c>
      <c r="R1249" s="94">
        <f t="shared" si="43"/>
        <v>1</v>
      </c>
      <c r="S1249" s="277" t="str">
        <f t="array" aca="1" ref="S1249" ca="1">IF(ISNUMBER(R1249),IF(R1249=100%,"CUMPLIDA",IF(AND(ISNUMBER(N1249),ISNUMBER(INDIRECT("FECHA_"&amp;$B1249,1))), IF(N1249&lt;=INDIRECT("FECHA_"&amp;$B1249,1),"INCUMPLIDA","PROCESO"), "VERIFICAR FECHA")),"SIN VALOR AVANCE")</f>
        <v>CUMPLIDA</v>
      </c>
    </row>
    <row r="1250" spans="1:19" ht="210.75">
      <c r="A1250" s="270" t="s">
        <v>1502</v>
      </c>
      <c r="B1250" s="271" t="s">
        <v>31</v>
      </c>
      <c r="C1250" s="487"/>
      <c r="D1250" s="487"/>
      <c r="E1250" s="482"/>
      <c r="F1250" s="488"/>
      <c r="G1250" s="482"/>
      <c r="H1250" s="482"/>
      <c r="I1250" s="260" t="s">
        <v>1508</v>
      </c>
      <c r="J1250" s="285" t="s">
        <v>60</v>
      </c>
      <c r="K1250" s="285" t="s">
        <v>61</v>
      </c>
      <c r="L1250" s="274">
        <v>1</v>
      </c>
      <c r="M1250" s="283">
        <v>45231</v>
      </c>
      <c r="N1250" s="283">
        <v>45504</v>
      </c>
      <c r="O1250" s="275">
        <f t="shared" si="44"/>
        <v>39</v>
      </c>
      <c r="P1250" s="332">
        <v>1</v>
      </c>
      <c r="Q1250" s="259" t="s">
        <v>1642</v>
      </c>
      <c r="R1250" s="94">
        <f t="shared" si="43"/>
        <v>1</v>
      </c>
      <c r="S1250" s="277" t="str">
        <f t="array" aca="1" ref="S1250" ca="1">IF(ISNUMBER(R1250),IF(R1250=100%,"CUMPLIDA",IF(AND(ISNUMBER(N1250),ISNUMBER(INDIRECT("FECHA_"&amp;$B1250,1))), IF(N1250&lt;=INDIRECT("FECHA_"&amp;$B1250,1),"INCUMPLIDA","PROCESO"), "VERIFICAR FECHA")),"SIN VALOR AVANCE")</f>
        <v>CUMPLIDA</v>
      </c>
    </row>
    <row r="1251" spans="1:19" ht="90.75">
      <c r="A1251" s="270" t="s">
        <v>1502</v>
      </c>
      <c r="B1251" s="271" t="s">
        <v>31</v>
      </c>
      <c r="C1251" s="487"/>
      <c r="D1251" s="487"/>
      <c r="E1251" s="482"/>
      <c r="F1251" s="488"/>
      <c r="G1251" s="482"/>
      <c r="H1251" s="482"/>
      <c r="I1251" s="260" t="s">
        <v>62</v>
      </c>
      <c r="J1251" s="259" t="s">
        <v>63</v>
      </c>
      <c r="K1251" s="259" t="s">
        <v>64</v>
      </c>
      <c r="L1251" s="280">
        <v>1</v>
      </c>
      <c r="M1251" s="286">
        <v>45352</v>
      </c>
      <c r="N1251" s="286">
        <v>45747</v>
      </c>
      <c r="O1251" s="275">
        <f t="shared" si="44"/>
        <v>56.428571428571431</v>
      </c>
      <c r="P1251" s="332">
        <v>1</v>
      </c>
      <c r="Q1251" s="259" t="s">
        <v>1643</v>
      </c>
      <c r="R1251" s="94">
        <f t="shared" si="43"/>
        <v>1</v>
      </c>
      <c r="S1251" s="277" t="str">
        <f t="array" aca="1" ref="S1251" ca="1">IF(ISNUMBER(R1251),IF(R1251=100%,"CUMPLIDA",IF(AND(ISNUMBER(N1251),ISNUMBER(INDIRECT("FECHA_"&amp;$B1251,1))), IF(N1251&lt;=INDIRECT("FECHA_"&amp;$B1251,1),"INCUMPLIDA","PROCESO"), "VERIFICAR FECHA")),"SIN VALOR AVANCE")</f>
        <v>CUMPLIDA</v>
      </c>
    </row>
    <row r="1252" spans="1:19" ht="105.75">
      <c r="A1252" s="270" t="s">
        <v>1502</v>
      </c>
      <c r="B1252" s="271" t="s">
        <v>31</v>
      </c>
      <c r="C1252" s="487"/>
      <c r="D1252" s="487"/>
      <c r="E1252" s="482"/>
      <c r="F1252" s="488"/>
      <c r="G1252" s="482"/>
      <c r="H1252" s="482"/>
      <c r="I1252" s="260" t="s">
        <v>66</v>
      </c>
      <c r="J1252" s="259" t="s">
        <v>66</v>
      </c>
      <c r="K1252" s="259" t="s">
        <v>67</v>
      </c>
      <c r="L1252" s="280">
        <v>1</v>
      </c>
      <c r="M1252" s="286">
        <v>45352</v>
      </c>
      <c r="N1252" s="286">
        <v>45747</v>
      </c>
      <c r="O1252" s="275">
        <f t="shared" si="44"/>
        <v>56.428571428571431</v>
      </c>
      <c r="P1252" s="332">
        <v>1</v>
      </c>
      <c r="Q1252" s="259" t="s">
        <v>1644</v>
      </c>
      <c r="R1252" s="94">
        <f t="shared" si="43"/>
        <v>1</v>
      </c>
      <c r="S1252" s="277" t="str">
        <f t="array" aca="1" ref="S1252" ca="1">IF(ISNUMBER(R1252),IF(R1252=100%,"CUMPLIDA",IF(AND(ISNUMBER(N1252),ISNUMBER(INDIRECT("FECHA_"&amp;$B1252,1))), IF(N1252&lt;=INDIRECT("FECHA_"&amp;$B1252,1),"INCUMPLIDA","PROCESO"), "VERIFICAR FECHA")),"SIN VALOR AVANCE")</f>
        <v>CUMPLIDA</v>
      </c>
    </row>
    <row r="1253" spans="1:19" ht="90.75">
      <c r="A1253" s="270" t="s">
        <v>1502</v>
      </c>
      <c r="B1253" s="271" t="s">
        <v>31</v>
      </c>
      <c r="C1253" s="487"/>
      <c r="D1253" s="487"/>
      <c r="E1253" s="482"/>
      <c r="F1253" s="488"/>
      <c r="G1253" s="482"/>
      <c r="H1253" s="482"/>
      <c r="I1253" s="260" t="s">
        <v>69</v>
      </c>
      <c r="J1253" s="259" t="s">
        <v>69</v>
      </c>
      <c r="K1253" s="259" t="s">
        <v>70</v>
      </c>
      <c r="L1253" s="280">
        <v>1</v>
      </c>
      <c r="M1253" s="286">
        <v>45352</v>
      </c>
      <c r="N1253" s="286">
        <v>45747</v>
      </c>
      <c r="O1253" s="275">
        <f t="shared" si="44"/>
        <v>56.428571428571431</v>
      </c>
      <c r="P1253" s="332">
        <v>1</v>
      </c>
      <c r="Q1253" s="259" t="s">
        <v>1643</v>
      </c>
      <c r="R1253" s="94">
        <f t="shared" si="43"/>
        <v>1</v>
      </c>
      <c r="S1253" s="277" t="str">
        <f t="array" aca="1" ref="S1253" ca="1">IF(ISNUMBER(R1253),IF(R1253=100%,"CUMPLIDA",IF(AND(ISNUMBER(N1253),ISNUMBER(INDIRECT("FECHA_"&amp;$B1253,1))), IF(N1253&lt;=INDIRECT("FECHA_"&amp;$B1253,1),"INCUMPLIDA","PROCESO"), "VERIFICAR FECHA")),"SIN VALOR AVANCE")</f>
        <v>CUMPLIDA</v>
      </c>
    </row>
    <row r="1254" spans="1:19" ht="105.75">
      <c r="A1254" s="270" t="s">
        <v>1502</v>
      </c>
      <c r="B1254" s="271" t="s">
        <v>31</v>
      </c>
      <c r="C1254" s="487"/>
      <c r="D1254" s="487"/>
      <c r="E1254" s="482"/>
      <c r="F1254" s="488"/>
      <c r="G1254" s="482"/>
      <c r="H1254" s="482"/>
      <c r="I1254" s="260" t="s">
        <v>1512</v>
      </c>
      <c r="J1254" s="259" t="s">
        <v>1512</v>
      </c>
      <c r="K1254" s="259" t="s">
        <v>72</v>
      </c>
      <c r="L1254" s="280">
        <v>1</v>
      </c>
      <c r="M1254" s="286">
        <v>45352</v>
      </c>
      <c r="N1254" s="286">
        <v>45747</v>
      </c>
      <c r="O1254" s="275">
        <f t="shared" si="44"/>
        <v>56.428571428571431</v>
      </c>
      <c r="P1254" s="332">
        <v>1</v>
      </c>
      <c r="Q1254" s="259" t="s">
        <v>1644</v>
      </c>
      <c r="R1254" s="94">
        <f t="shared" si="43"/>
        <v>1</v>
      </c>
      <c r="S1254" s="277" t="str">
        <f t="array" aca="1" ref="S1254" ca="1">IF(ISNUMBER(R1254),IF(R1254=100%,"CUMPLIDA",IF(AND(ISNUMBER(N1254),ISNUMBER(INDIRECT("FECHA_"&amp;$B1254,1))), IF(N1254&lt;=INDIRECT("FECHA_"&amp;$B1254,1),"INCUMPLIDA","PROCESO"), "VERIFICAR FECHA")),"SIN VALOR AVANCE")</f>
        <v>CUMPLIDA</v>
      </c>
    </row>
    <row r="1255" spans="1:19" ht="135.75">
      <c r="A1255" s="270" t="s">
        <v>1502</v>
      </c>
      <c r="B1255" s="271" t="s">
        <v>31</v>
      </c>
      <c r="C1255" s="487"/>
      <c r="D1255" s="487"/>
      <c r="E1255" s="482"/>
      <c r="F1255" s="488"/>
      <c r="G1255" s="482"/>
      <c r="H1255" s="482"/>
      <c r="I1255" s="260" t="s">
        <v>1514</v>
      </c>
      <c r="J1255" s="259" t="s">
        <v>1514</v>
      </c>
      <c r="K1255" s="259" t="s">
        <v>659</v>
      </c>
      <c r="L1255" s="280">
        <v>1</v>
      </c>
      <c r="M1255" s="286">
        <v>45352</v>
      </c>
      <c r="N1255" s="286">
        <v>45747</v>
      </c>
      <c r="O1255" s="275">
        <f t="shared" si="44"/>
        <v>56.428571428571431</v>
      </c>
      <c r="P1255" s="332">
        <v>1</v>
      </c>
      <c r="Q1255" s="259" t="s">
        <v>1636</v>
      </c>
      <c r="R1255" s="94">
        <f t="shared" si="43"/>
        <v>1</v>
      </c>
      <c r="S1255" s="277" t="str">
        <f t="array" aca="1" ref="S1255" ca="1">IF(ISNUMBER(R1255),IF(R1255=100%,"CUMPLIDA",IF(AND(ISNUMBER(N1255),ISNUMBER(INDIRECT("FECHA_"&amp;$B1255,1))), IF(N1255&lt;=INDIRECT("FECHA_"&amp;$B1255,1),"INCUMPLIDA","PROCESO"), "VERIFICAR FECHA")),"SIN VALOR AVANCE")</f>
        <v>CUMPLIDA</v>
      </c>
    </row>
    <row r="1256" spans="1:19" ht="150.75">
      <c r="A1256" s="270" t="s">
        <v>1502</v>
      </c>
      <c r="B1256" s="271" t="s">
        <v>31</v>
      </c>
      <c r="C1256" s="487"/>
      <c r="D1256" s="487"/>
      <c r="E1256" s="482"/>
      <c r="F1256" s="488"/>
      <c r="G1256" s="482"/>
      <c r="H1256" s="482"/>
      <c r="I1256" s="260" t="s">
        <v>75</v>
      </c>
      <c r="J1256" s="259" t="s">
        <v>76</v>
      </c>
      <c r="K1256" s="259" t="s">
        <v>77</v>
      </c>
      <c r="L1256" s="280">
        <v>10</v>
      </c>
      <c r="M1256" s="286">
        <v>45748</v>
      </c>
      <c r="N1256" s="286">
        <v>47118</v>
      </c>
      <c r="O1256" s="275">
        <f t="shared" si="44"/>
        <v>195.71428571428572</v>
      </c>
      <c r="P1256" s="332">
        <v>0</v>
      </c>
      <c r="Q1256" s="259" t="s">
        <v>1645</v>
      </c>
      <c r="R1256" s="94">
        <f t="shared" si="43"/>
        <v>0</v>
      </c>
      <c r="S1256" s="277" t="str">
        <f t="array" aca="1" ref="S1256" ca="1">IF(ISNUMBER(R1256),IF(R1256=100%,"CUMPLIDA",IF(AND(ISNUMBER(N1256),ISNUMBER(INDIRECT("FECHA_"&amp;$B1256,1))), IF(N1256&lt;=INDIRECT("FECHA_"&amp;$B1256,1),"INCUMPLIDA","PROCESO"), "VERIFICAR FECHA")),"SIN VALOR AVANCE")</f>
        <v>PROCESO</v>
      </c>
    </row>
    <row r="1257" spans="1:19" ht="90.75">
      <c r="A1257" s="270" t="s">
        <v>1502</v>
      </c>
      <c r="B1257" s="271" t="s">
        <v>31</v>
      </c>
      <c r="C1257" s="487"/>
      <c r="D1257" s="487"/>
      <c r="E1257" s="482"/>
      <c r="F1257" s="488"/>
      <c r="G1257" s="482"/>
      <c r="H1257" s="482"/>
      <c r="I1257" s="260" t="s">
        <v>79</v>
      </c>
      <c r="J1257" s="259" t="s">
        <v>80</v>
      </c>
      <c r="K1257" s="259" t="s">
        <v>81</v>
      </c>
      <c r="L1257" s="280">
        <v>1</v>
      </c>
      <c r="M1257" s="286">
        <v>45748</v>
      </c>
      <c r="N1257" s="286">
        <v>47118</v>
      </c>
      <c r="O1257" s="275">
        <f t="shared" si="44"/>
        <v>195.71428571428572</v>
      </c>
      <c r="P1257" s="332">
        <v>0</v>
      </c>
      <c r="Q1257" s="259" t="s">
        <v>1643</v>
      </c>
      <c r="R1257" s="94">
        <f t="shared" si="43"/>
        <v>0</v>
      </c>
      <c r="S1257" s="277" t="str">
        <f t="array" aca="1" ref="S1257" ca="1">IF(ISNUMBER(R1257),IF(R1257=100%,"CUMPLIDA",IF(AND(ISNUMBER(N1257),ISNUMBER(INDIRECT("FECHA_"&amp;$B1257,1))), IF(N1257&lt;=INDIRECT("FECHA_"&amp;$B1257,1),"INCUMPLIDA","PROCESO"), "VERIFICAR FECHA")),"SIN VALOR AVANCE")</f>
        <v>PROCESO</v>
      </c>
    </row>
    <row r="1258" spans="1:19" ht="210.75">
      <c r="A1258" s="270" t="s">
        <v>1502</v>
      </c>
      <c r="B1258" s="271" t="s">
        <v>31</v>
      </c>
      <c r="C1258" s="487"/>
      <c r="D1258" s="487"/>
      <c r="E1258" s="482"/>
      <c r="F1258" s="488"/>
      <c r="G1258" s="482"/>
      <c r="H1258" s="482"/>
      <c r="I1258" s="260" t="s">
        <v>82</v>
      </c>
      <c r="J1258" s="259" t="s">
        <v>83</v>
      </c>
      <c r="K1258" s="259" t="s">
        <v>1518</v>
      </c>
      <c r="L1258" s="280">
        <v>1</v>
      </c>
      <c r="M1258" s="286">
        <v>45748</v>
      </c>
      <c r="N1258" s="286">
        <v>47118</v>
      </c>
      <c r="O1258" s="275">
        <f t="shared" si="44"/>
        <v>195.71428571428572</v>
      </c>
      <c r="P1258" s="332">
        <v>0</v>
      </c>
      <c r="Q1258" s="259" t="s">
        <v>1646</v>
      </c>
      <c r="R1258" s="94">
        <f t="shared" si="43"/>
        <v>0</v>
      </c>
      <c r="S1258" s="277" t="str">
        <f t="array" aca="1" ref="S1258" ca="1">IF(ISNUMBER(R1258),IF(R1258=100%,"CUMPLIDA",IF(AND(ISNUMBER(N1258),ISNUMBER(INDIRECT("FECHA_"&amp;$B1258,1))), IF(N1258&lt;=INDIRECT("FECHA_"&amp;$B1258,1),"INCUMPLIDA","PROCESO"), "VERIFICAR FECHA")),"SIN VALOR AVANCE")</f>
        <v>PROCESO</v>
      </c>
    </row>
    <row r="1259" spans="1:19" ht="165.75">
      <c r="A1259" s="270" t="s">
        <v>1502</v>
      </c>
      <c r="B1259" s="271" t="s">
        <v>31</v>
      </c>
      <c r="C1259" s="487"/>
      <c r="D1259" s="487"/>
      <c r="E1259" s="482"/>
      <c r="F1259" s="488"/>
      <c r="G1259" s="482"/>
      <c r="H1259" s="482"/>
      <c r="I1259" s="260" t="s">
        <v>1647</v>
      </c>
      <c r="J1259" s="259" t="s">
        <v>1648</v>
      </c>
      <c r="K1259" s="259" t="s">
        <v>631</v>
      </c>
      <c r="L1259" s="274">
        <v>6</v>
      </c>
      <c r="M1259" s="283">
        <v>43862</v>
      </c>
      <c r="N1259" s="283">
        <v>44042</v>
      </c>
      <c r="O1259" s="275">
        <f t="shared" si="44"/>
        <v>25.714285714285715</v>
      </c>
      <c r="P1259" s="332">
        <v>6</v>
      </c>
      <c r="Q1259" s="259" t="s">
        <v>1649</v>
      </c>
      <c r="R1259" s="94">
        <f t="shared" si="43"/>
        <v>1</v>
      </c>
      <c r="S1259" s="277" t="str">
        <f t="array" aca="1" ref="S1259" ca="1">IF(ISNUMBER(R1259),IF(R1259=100%,"CUMPLIDA",IF(AND(ISNUMBER(N1259),ISNUMBER(INDIRECT("FECHA_"&amp;$B1259,1))), IF(N1259&lt;=INDIRECT("FECHA_"&amp;$B1259,1),"INCUMPLIDA","PROCESO"), "VERIFICAR FECHA")),"SIN VALOR AVANCE")</f>
        <v>CUMPLIDA</v>
      </c>
    </row>
    <row r="1260" spans="1:19" ht="90.75">
      <c r="A1260" s="270" t="s">
        <v>1502</v>
      </c>
      <c r="B1260" s="271" t="s">
        <v>31</v>
      </c>
      <c r="C1260" s="504" t="s">
        <v>189</v>
      </c>
      <c r="D1260" s="504" t="s">
        <v>1650</v>
      </c>
      <c r="E1260" s="482" t="s">
        <v>1651</v>
      </c>
      <c r="F1260" s="488"/>
      <c r="G1260" s="482"/>
      <c r="H1260" s="482" t="s">
        <v>1652</v>
      </c>
      <c r="I1260" s="482" t="s">
        <v>1653</v>
      </c>
      <c r="J1260" s="179" t="s">
        <v>652</v>
      </c>
      <c r="K1260" s="259" t="s">
        <v>653</v>
      </c>
      <c r="L1260" s="274">
        <v>1</v>
      </c>
      <c r="M1260" s="283">
        <v>45231</v>
      </c>
      <c r="N1260" s="283">
        <v>45504</v>
      </c>
      <c r="O1260" s="275">
        <v>39</v>
      </c>
      <c r="P1260" s="332">
        <v>1</v>
      </c>
      <c r="Q1260" s="259" t="s">
        <v>1654</v>
      </c>
      <c r="R1260" s="94">
        <f t="shared" si="43"/>
        <v>1</v>
      </c>
      <c r="S1260" s="277" t="str">
        <f t="array" aca="1" ref="S1260" ca="1">IF(ISNUMBER(R1260),IF(R1260=100%,"CUMPLIDA",IF(AND(ISNUMBER(N1260),ISNUMBER(INDIRECT("FECHA_"&amp;$B1260,1))), IF(N1260&lt;=INDIRECT("FECHA_"&amp;$B1260,1),"INCUMPLIDA","PROCESO"), "VERIFICAR FECHA")),"SIN VALOR AVANCE")</f>
        <v>CUMPLIDA</v>
      </c>
    </row>
    <row r="1261" spans="1:19" ht="135.75">
      <c r="A1261" s="270" t="s">
        <v>1502</v>
      </c>
      <c r="B1261" s="271" t="s">
        <v>31</v>
      </c>
      <c r="C1261" s="504"/>
      <c r="D1261" s="504"/>
      <c r="E1261" s="482"/>
      <c r="F1261" s="488"/>
      <c r="G1261" s="482"/>
      <c r="H1261" s="482"/>
      <c r="I1261" s="482"/>
      <c r="J1261" s="179" t="s">
        <v>655</v>
      </c>
      <c r="K1261" s="259" t="s">
        <v>656</v>
      </c>
      <c r="L1261" s="274">
        <v>1</v>
      </c>
      <c r="M1261" s="283">
        <v>45231</v>
      </c>
      <c r="N1261" s="283">
        <v>45504</v>
      </c>
      <c r="O1261" s="275">
        <v>39</v>
      </c>
      <c r="P1261" s="332">
        <v>1</v>
      </c>
      <c r="Q1261" s="259" t="s">
        <v>1655</v>
      </c>
      <c r="R1261" s="94">
        <f t="shared" si="43"/>
        <v>1</v>
      </c>
      <c r="S1261" s="277" t="str">
        <f t="array" aca="1" ref="S1261" ca="1">IF(ISNUMBER(R1261),IF(R1261=100%,"CUMPLIDA",IF(AND(ISNUMBER(N1261),ISNUMBER(INDIRECT("FECHA_"&amp;$B1261,1))), IF(N1261&lt;=INDIRECT("FECHA_"&amp;$B1261,1),"INCUMPLIDA","PROCESO"), "VERIFICAR FECHA")),"SIN VALOR AVANCE")</f>
        <v>CUMPLIDA</v>
      </c>
    </row>
    <row r="1262" spans="1:19" ht="90.75">
      <c r="A1262" s="270" t="s">
        <v>1502</v>
      </c>
      <c r="B1262" s="271" t="s">
        <v>31</v>
      </c>
      <c r="C1262" s="504"/>
      <c r="D1262" s="504"/>
      <c r="E1262" s="482"/>
      <c r="F1262" s="488"/>
      <c r="G1262" s="482"/>
      <c r="H1262" s="482"/>
      <c r="I1262" s="260" t="s">
        <v>62</v>
      </c>
      <c r="J1262" s="259" t="s">
        <v>63</v>
      </c>
      <c r="K1262" s="259" t="s">
        <v>64</v>
      </c>
      <c r="L1262" s="280">
        <v>1</v>
      </c>
      <c r="M1262" s="286">
        <v>45323</v>
      </c>
      <c r="N1262" s="286">
        <v>45747</v>
      </c>
      <c r="O1262" s="275">
        <v>60.571428571428569</v>
      </c>
      <c r="P1262" s="332">
        <v>1</v>
      </c>
      <c r="Q1262" s="259" t="s">
        <v>1656</v>
      </c>
      <c r="R1262" s="94">
        <f t="shared" ref="R1262:R1283" si="45">P1262/L1262</f>
        <v>1</v>
      </c>
      <c r="S1262" s="277" t="str">
        <f t="array" aca="1" ref="S1262" ca="1">IF(ISNUMBER(R1262),IF(R1262=100%,"CUMPLIDA",IF(AND(ISNUMBER(N1262),ISNUMBER(INDIRECT("FECHA_"&amp;$B1262,1))), IF(N1262&lt;=INDIRECT("FECHA_"&amp;$B1262,1),"INCUMPLIDA","PROCESO"), "VERIFICAR FECHA")),"SIN VALOR AVANCE")</f>
        <v>CUMPLIDA</v>
      </c>
    </row>
    <row r="1263" spans="1:19" ht="75.75">
      <c r="A1263" s="270" t="s">
        <v>1502</v>
      </c>
      <c r="B1263" s="271" t="s">
        <v>31</v>
      </c>
      <c r="C1263" s="504"/>
      <c r="D1263" s="504"/>
      <c r="E1263" s="482"/>
      <c r="F1263" s="488"/>
      <c r="G1263" s="482"/>
      <c r="H1263" s="482"/>
      <c r="I1263" s="260" t="s">
        <v>66</v>
      </c>
      <c r="J1263" s="259" t="s">
        <v>66</v>
      </c>
      <c r="K1263" s="259" t="s">
        <v>67</v>
      </c>
      <c r="L1263" s="280">
        <v>1</v>
      </c>
      <c r="M1263" s="286">
        <v>45323</v>
      </c>
      <c r="N1263" s="286">
        <v>45747</v>
      </c>
      <c r="O1263" s="275">
        <v>60.571428571428569</v>
      </c>
      <c r="P1263" s="332">
        <v>1</v>
      </c>
      <c r="Q1263" s="259" t="s">
        <v>1657</v>
      </c>
      <c r="R1263" s="94">
        <f t="shared" si="45"/>
        <v>1</v>
      </c>
      <c r="S1263" s="277" t="str">
        <f t="array" aca="1" ref="S1263" ca="1">IF(ISNUMBER(R1263),IF(R1263=100%,"CUMPLIDA",IF(AND(ISNUMBER(N1263),ISNUMBER(INDIRECT("FECHA_"&amp;$B1263,1))), IF(N1263&lt;=INDIRECT("FECHA_"&amp;$B1263,1),"INCUMPLIDA","PROCESO"), "VERIFICAR FECHA")),"SIN VALOR AVANCE")</f>
        <v>CUMPLIDA</v>
      </c>
    </row>
    <row r="1264" spans="1:19" ht="75.75">
      <c r="A1264" s="270" t="s">
        <v>1502</v>
      </c>
      <c r="B1264" s="271" t="s">
        <v>31</v>
      </c>
      <c r="C1264" s="504"/>
      <c r="D1264" s="504"/>
      <c r="E1264" s="482"/>
      <c r="F1264" s="488"/>
      <c r="G1264" s="482"/>
      <c r="H1264" s="482"/>
      <c r="I1264" s="260" t="s">
        <v>166</v>
      </c>
      <c r="J1264" s="259" t="s">
        <v>167</v>
      </c>
      <c r="K1264" s="259" t="s">
        <v>168</v>
      </c>
      <c r="L1264" s="280">
        <v>1</v>
      </c>
      <c r="M1264" s="286">
        <v>45231</v>
      </c>
      <c r="N1264" s="286">
        <v>45747</v>
      </c>
      <c r="O1264" s="275">
        <v>73.714285714285708</v>
      </c>
      <c r="P1264" s="332">
        <v>1</v>
      </c>
      <c r="Q1264" s="259" t="s">
        <v>1657</v>
      </c>
      <c r="R1264" s="94">
        <f t="shared" si="45"/>
        <v>1</v>
      </c>
      <c r="S1264" s="277" t="str">
        <f t="array" aca="1" ref="S1264" ca="1">IF(ISNUMBER(R1264),IF(R1264=100%,"CUMPLIDA",IF(AND(ISNUMBER(N1264),ISNUMBER(INDIRECT("FECHA_"&amp;$B1264,1))), IF(N1264&lt;=INDIRECT("FECHA_"&amp;$B1264,1),"INCUMPLIDA","PROCESO"), "VERIFICAR FECHA")),"SIN VALOR AVANCE")</f>
        <v>CUMPLIDA</v>
      </c>
    </row>
    <row r="1265" spans="1:19" ht="90.75">
      <c r="A1265" s="270" t="s">
        <v>1502</v>
      </c>
      <c r="B1265" s="271" t="s">
        <v>31</v>
      </c>
      <c r="C1265" s="504"/>
      <c r="D1265" s="504"/>
      <c r="E1265" s="482"/>
      <c r="F1265" s="488"/>
      <c r="G1265" s="482"/>
      <c r="H1265" s="482"/>
      <c r="I1265" s="260" t="s">
        <v>69</v>
      </c>
      <c r="J1265" s="259" t="s">
        <v>69</v>
      </c>
      <c r="K1265" s="259" t="s">
        <v>70</v>
      </c>
      <c r="L1265" s="280">
        <v>1</v>
      </c>
      <c r="M1265" s="286">
        <v>45323</v>
      </c>
      <c r="N1265" s="286">
        <v>45747</v>
      </c>
      <c r="O1265" s="275">
        <v>60.571428571428569</v>
      </c>
      <c r="P1265" s="332">
        <v>1</v>
      </c>
      <c r="Q1265" s="259" t="s">
        <v>1656</v>
      </c>
      <c r="R1265" s="94">
        <f t="shared" si="45"/>
        <v>1</v>
      </c>
      <c r="S1265" s="277" t="str">
        <f t="array" aca="1" ref="S1265" ca="1">IF(ISNUMBER(R1265),IF(R1265=100%,"CUMPLIDA",IF(AND(ISNUMBER(N1265),ISNUMBER(INDIRECT("FECHA_"&amp;$B1265,1))), IF(N1265&lt;=INDIRECT("FECHA_"&amp;$B1265,1),"INCUMPLIDA","PROCESO"), "VERIFICAR FECHA")),"SIN VALOR AVANCE")</f>
        <v>CUMPLIDA</v>
      </c>
    </row>
    <row r="1266" spans="1:19" ht="75.75">
      <c r="A1266" s="270" t="s">
        <v>1502</v>
      </c>
      <c r="B1266" s="271" t="s">
        <v>31</v>
      </c>
      <c r="C1266" s="505"/>
      <c r="D1266" s="505"/>
      <c r="E1266" s="526"/>
      <c r="F1266" s="527"/>
      <c r="G1266" s="526"/>
      <c r="H1266" s="526"/>
      <c r="I1266" s="260" t="s">
        <v>1512</v>
      </c>
      <c r="J1266" s="259" t="s">
        <v>1512</v>
      </c>
      <c r="K1266" s="259" t="s">
        <v>72</v>
      </c>
      <c r="L1266" s="280">
        <v>1</v>
      </c>
      <c r="M1266" s="286">
        <v>45231</v>
      </c>
      <c r="N1266" s="286">
        <v>45747</v>
      </c>
      <c r="O1266" s="275">
        <v>73.714285714285708</v>
      </c>
      <c r="P1266" s="332">
        <v>1</v>
      </c>
      <c r="Q1266" s="259" t="s">
        <v>1657</v>
      </c>
      <c r="R1266" s="94">
        <f t="shared" si="45"/>
        <v>1</v>
      </c>
      <c r="S1266" s="277" t="str">
        <f t="array" aca="1" ref="S1266" ca="1">IF(ISNUMBER(R1266),IF(R1266=100%,"CUMPLIDA",IF(AND(ISNUMBER(N1266),ISNUMBER(INDIRECT("FECHA_"&amp;$B1266,1))), IF(N1266&lt;=INDIRECT("FECHA_"&amp;$B1266,1),"INCUMPLIDA","PROCESO"), "VERIFICAR FECHA")),"SIN VALOR AVANCE")</f>
        <v>CUMPLIDA</v>
      </c>
    </row>
    <row r="1267" spans="1:19" ht="150.75">
      <c r="A1267" s="270" t="s">
        <v>1502</v>
      </c>
      <c r="B1267" s="271" t="s">
        <v>31</v>
      </c>
      <c r="C1267" s="505"/>
      <c r="D1267" s="505"/>
      <c r="E1267" s="526"/>
      <c r="F1267" s="527"/>
      <c r="G1267" s="526"/>
      <c r="H1267" s="526"/>
      <c r="I1267" s="260" t="s">
        <v>1514</v>
      </c>
      <c r="J1267" s="259" t="s">
        <v>1514</v>
      </c>
      <c r="K1267" s="259" t="s">
        <v>659</v>
      </c>
      <c r="L1267" s="280">
        <v>1</v>
      </c>
      <c r="M1267" s="286">
        <v>45231</v>
      </c>
      <c r="N1267" s="286">
        <v>45808</v>
      </c>
      <c r="O1267" s="275">
        <v>82.428571428571431</v>
      </c>
      <c r="P1267" s="332">
        <v>1</v>
      </c>
      <c r="Q1267" s="259" t="s">
        <v>1658</v>
      </c>
      <c r="R1267" s="94">
        <f t="shared" si="45"/>
        <v>1</v>
      </c>
      <c r="S1267" s="277" t="str">
        <f t="array" aca="1" ref="S1267" ca="1">IF(ISNUMBER(R1267),IF(R1267=100%,"CUMPLIDA",IF(AND(ISNUMBER(N1267),ISNUMBER(INDIRECT("FECHA_"&amp;$B1267,1))), IF(N1267&lt;=INDIRECT("FECHA_"&amp;$B1267,1),"INCUMPLIDA","PROCESO"), "VERIFICAR FECHA")),"SIN VALOR AVANCE")</f>
        <v>CUMPLIDA</v>
      </c>
    </row>
    <row r="1268" spans="1:19" ht="75.75">
      <c r="A1268" s="270" t="s">
        <v>1502</v>
      </c>
      <c r="B1268" s="271" t="s">
        <v>31</v>
      </c>
      <c r="C1268" s="505"/>
      <c r="D1268" s="505"/>
      <c r="E1268" s="526"/>
      <c r="F1268" s="527"/>
      <c r="G1268" s="526"/>
      <c r="H1268" s="526"/>
      <c r="I1268" s="260" t="s">
        <v>75</v>
      </c>
      <c r="J1268" s="259" t="s">
        <v>76</v>
      </c>
      <c r="K1268" s="259" t="s">
        <v>77</v>
      </c>
      <c r="L1268" s="280">
        <v>12</v>
      </c>
      <c r="M1268" s="286">
        <v>46024</v>
      </c>
      <c r="N1268" s="286">
        <v>47118</v>
      </c>
      <c r="O1268" s="275">
        <v>156.28571428571428</v>
      </c>
      <c r="P1268" s="332">
        <v>0</v>
      </c>
      <c r="Q1268" s="259" t="s">
        <v>1657</v>
      </c>
      <c r="R1268" s="94">
        <f t="shared" si="45"/>
        <v>0</v>
      </c>
      <c r="S1268" s="277" t="str">
        <f t="array" aca="1" ref="S1268" ca="1">IF(ISNUMBER(R1268),IF(R1268=100%,"CUMPLIDA",IF(AND(ISNUMBER(N1268),ISNUMBER(INDIRECT("FECHA_"&amp;$B1268,1))), IF(N1268&lt;=INDIRECT("FECHA_"&amp;$B1268,1),"INCUMPLIDA","PROCESO"), "VERIFICAR FECHA")),"SIN VALOR AVANCE")</f>
        <v>PROCESO</v>
      </c>
    </row>
    <row r="1269" spans="1:19" ht="90.75">
      <c r="A1269" s="270" t="s">
        <v>1502</v>
      </c>
      <c r="B1269" s="271" t="s">
        <v>31</v>
      </c>
      <c r="C1269" s="505"/>
      <c r="D1269" s="505"/>
      <c r="E1269" s="526"/>
      <c r="F1269" s="527"/>
      <c r="G1269" s="526"/>
      <c r="H1269" s="526"/>
      <c r="I1269" s="260" t="s">
        <v>79</v>
      </c>
      <c r="J1269" s="259" t="s">
        <v>80</v>
      </c>
      <c r="K1269" s="259" t="s">
        <v>81</v>
      </c>
      <c r="L1269" s="280">
        <v>1</v>
      </c>
      <c r="M1269" s="286">
        <v>46024</v>
      </c>
      <c r="N1269" s="286">
        <v>47118</v>
      </c>
      <c r="O1269" s="275">
        <v>156.28571428571428</v>
      </c>
      <c r="P1269" s="332">
        <v>0</v>
      </c>
      <c r="Q1269" s="259" t="s">
        <v>1656</v>
      </c>
      <c r="R1269" s="94">
        <f t="shared" si="45"/>
        <v>0</v>
      </c>
      <c r="S1269" s="277" t="str">
        <f t="array" aca="1" ref="S1269" ca="1">IF(ISNUMBER(R1269),IF(R1269=100%,"CUMPLIDA",IF(AND(ISNUMBER(N1269),ISNUMBER(INDIRECT("FECHA_"&amp;$B1269,1))), IF(N1269&lt;=INDIRECT("FECHA_"&amp;$B1269,1),"INCUMPLIDA","PROCESO"), "VERIFICAR FECHA")),"SIN VALOR AVANCE")</f>
        <v>PROCESO</v>
      </c>
    </row>
    <row r="1270" spans="1:19" ht="150.75">
      <c r="A1270" s="270" t="s">
        <v>1502</v>
      </c>
      <c r="B1270" s="271" t="s">
        <v>31</v>
      </c>
      <c r="C1270" s="505"/>
      <c r="D1270" s="505"/>
      <c r="E1270" s="526"/>
      <c r="F1270" s="527"/>
      <c r="G1270" s="526"/>
      <c r="H1270" s="526"/>
      <c r="I1270" s="260" t="s">
        <v>82</v>
      </c>
      <c r="J1270" s="259" t="s">
        <v>83</v>
      </c>
      <c r="K1270" s="259" t="s">
        <v>84</v>
      </c>
      <c r="L1270" s="280">
        <v>2</v>
      </c>
      <c r="M1270" s="286">
        <v>46024</v>
      </c>
      <c r="N1270" s="286">
        <v>47118</v>
      </c>
      <c r="O1270" s="275">
        <v>156.28571428571428</v>
      </c>
      <c r="P1270" s="332">
        <v>0</v>
      </c>
      <c r="Q1270" s="259" t="s">
        <v>1658</v>
      </c>
      <c r="R1270" s="94">
        <f t="shared" si="45"/>
        <v>0</v>
      </c>
      <c r="S1270" s="277" t="str">
        <f t="array" aca="1" ref="S1270" ca="1">IF(ISNUMBER(R1270),IF(R1270=100%,"CUMPLIDA",IF(AND(ISNUMBER(N1270),ISNUMBER(INDIRECT("FECHA_"&amp;$B1270,1))), IF(N1270&lt;=INDIRECT("FECHA_"&amp;$B1270,1),"INCUMPLIDA","PROCESO"), "VERIFICAR FECHA")),"SIN VALOR AVANCE")</f>
        <v>PROCESO</v>
      </c>
    </row>
    <row r="1271" spans="1:19" ht="60.75">
      <c r="A1271" s="270" t="s">
        <v>1502</v>
      </c>
      <c r="B1271" s="271" t="s">
        <v>31</v>
      </c>
      <c r="C1271" s="487" t="s">
        <v>401</v>
      </c>
      <c r="D1271" s="505" t="s">
        <v>1659</v>
      </c>
      <c r="E1271" s="507" t="s">
        <v>1660</v>
      </c>
      <c r="F1271" s="508"/>
      <c r="G1271" s="507"/>
      <c r="H1271" s="507" t="s">
        <v>1661</v>
      </c>
      <c r="I1271" s="575" t="s">
        <v>1662</v>
      </c>
      <c r="J1271" s="80" t="s">
        <v>1663</v>
      </c>
      <c r="K1271" s="289" t="s">
        <v>1664</v>
      </c>
      <c r="L1271" s="290">
        <v>1</v>
      </c>
      <c r="M1271" s="81">
        <v>45901</v>
      </c>
      <c r="N1271" s="81">
        <v>45961</v>
      </c>
      <c r="O1271" s="291">
        <f t="shared" ref="O1271:O1280" si="46">(N1271-M1271)/7</f>
        <v>8.5714285714285712</v>
      </c>
      <c r="P1271" s="332">
        <v>1</v>
      </c>
      <c r="Q1271" s="289" t="s">
        <v>1665</v>
      </c>
      <c r="R1271" s="94">
        <f t="shared" si="45"/>
        <v>1</v>
      </c>
      <c r="S1271" s="277" t="str">
        <f t="array" aca="1" ref="S1271" ca="1">IF(ISNUMBER(R1271),IF(R1271=100%,"CUMPLIDA",IF(AND(ISNUMBER(N1271),ISNUMBER(INDIRECT("FECHA_"&amp;$B1271,1))), IF(N1271&lt;=INDIRECT("FECHA_"&amp;$B1271,1),"INCUMPLIDA","PROCESO"), "VERIFICAR FECHA")),"SIN VALOR AVANCE")</f>
        <v>CUMPLIDA</v>
      </c>
    </row>
    <row r="1272" spans="1:19" ht="150.75">
      <c r="A1272" s="270" t="s">
        <v>1502</v>
      </c>
      <c r="B1272" s="271" t="s">
        <v>31</v>
      </c>
      <c r="C1272" s="487"/>
      <c r="D1272" s="505"/>
      <c r="E1272" s="507"/>
      <c r="F1272" s="508"/>
      <c r="G1272" s="507"/>
      <c r="H1272" s="507"/>
      <c r="I1272" s="575"/>
      <c r="J1272" s="80" t="s">
        <v>1666</v>
      </c>
      <c r="K1272" s="289" t="s">
        <v>1667</v>
      </c>
      <c r="L1272" s="290">
        <v>2</v>
      </c>
      <c r="M1272" s="81">
        <v>45962</v>
      </c>
      <c r="N1272" s="81">
        <v>46356</v>
      </c>
      <c r="O1272" s="291">
        <f t="shared" si="46"/>
        <v>56.285714285714285</v>
      </c>
      <c r="P1272" s="332">
        <v>0</v>
      </c>
      <c r="Q1272" s="289" t="s">
        <v>1668</v>
      </c>
      <c r="R1272" s="94">
        <f t="shared" si="45"/>
        <v>0</v>
      </c>
      <c r="S1272" s="277" t="str">
        <f t="array" aca="1" ref="S1272" ca="1">IF(ISNUMBER(R1272),IF(R1272=100%,"CUMPLIDA",IF(AND(ISNUMBER(N1272),ISNUMBER(INDIRECT("FECHA_"&amp;$B1272,1))), IF(N1272&lt;=INDIRECT("FECHA_"&amp;$B1272,1),"INCUMPLIDA","PROCESO"), "VERIFICAR FECHA")),"SIN VALOR AVANCE")</f>
        <v>PROCESO</v>
      </c>
    </row>
    <row r="1273" spans="1:19" ht="90.75">
      <c r="A1273" s="270" t="s">
        <v>1502</v>
      </c>
      <c r="B1273" s="271" t="s">
        <v>31</v>
      </c>
      <c r="C1273" s="487"/>
      <c r="D1273" s="505"/>
      <c r="E1273" s="507"/>
      <c r="F1273" s="508"/>
      <c r="G1273" s="507"/>
      <c r="H1273" s="507"/>
      <c r="I1273" s="575"/>
      <c r="J1273" s="80" t="s">
        <v>80</v>
      </c>
      <c r="K1273" s="289" t="s">
        <v>81</v>
      </c>
      <c r="L1273" s="290">
        <v>1</v>
      </c>
      <c r="M1273" s="81">
        <v>46357</v>
      </c>
      <c r="N1273" s="81">
        <v>46446</v>
      </c>
      <c r="O1273" s="291">
        <f t="shared" si="46"/>
        <v>12.714285714285714</v>
      </c>
      <c r="P1273" s="332">
        <v>0</v>
      </c>
      <c r="Q1273" s="289" t="s">
        <v>1669</v>
      </c>
      <c r="R1273" s="94">
        <f t="shared" si="45"/>
        <v>0</v>
      </c>
      <c r="S1273" s="277" t="str">
        <f t="array" aca="1" ref="S1273" ca="1">IF(ISNUMBER(R1273),IF(R1273=100%,"CUMPLIDA",IF(AND(ISNUMBER(N1273),ISNUMBER(INDIRECT("FECHA_"&amp;$B1273,1))), IF(N1273&lt;=INDIRECT("FECHA_"&amp;$B1273,1),"INCUMPLIDA","PROCESO"), "VERIFICAR FECHA")),"SIN VALOR AVANCE")</f>
        <v>PROCESO</v>
      </c>
    </row>
    <row r="1274" spans="1:19" ht="150.75">
      <c r="A1274" s="270" t="s">
        <v>1502</v>
      </c>
      <c r="B1274" s="271" t="s">
        <v>31</v>
      </c>
      <c r="C1274" s="487"/>
      <c r="D1274" s="505"/>
      <c r="E1274" s="507"/>
      <c r="F1274" s="508"/>
      <c r="G1274" s="507"/>
      <c r="H1274" s="507"/>
      <c r="I1274" s="575"/>
      <c r="J1274" s="80" t="s">
        <v>1670</v>
      </c>
      <c r="K1274" s="289" t="s">
        <v>1671</v>
      </c>
      <c r="L1274" s="290">
        <v>2</v>
      </c>
      <c r="M1274" s="81">
        <v>46447</v>
      </c>
      <c r="N1274" s="81">
        <v>46507</v>
      </c>
      <c r="O1274" s="291">
        <f t="shared" si="46"/>
        <v>8.5714285714285712</v>
      </c>
      <c r="P1274" s="332">
        <v>0</v>
      </c>
      <c r="Q1274" s="289" t="s">
        <v>1672</v>
      </c>
      <c r="R1274" s="94">
        <f t="shared" si="45"/>
        <v>0</v>
      </c>
      <c r="S1274" s="277" t="str">
        <f t="array" aca="1" ref="S1274" ca="1">IF(ISNUMBER(R1274),IF(R1274=100%,"CUMPLIDA",IF(AND(ISNUMBER(N1274),ISNUMBER(INDIRECT("FECHA_"&amp;$B1274,1))), IF(N1274&lt;=INDIRECT("FECHA_"&amp;$B1274,1),"INCUMPLIDA","PROCESO"), "VERIFICAR FECHA")),"SIN VALOR AVANCE")</f>
        <v>PROCESO</v>
      </c>
    </row>
    <row r="1275" spans="1:19" ht="106.5">
      <c r="A1275" s="270" t="s">
        <v>1502</v>
      </c>
      <c r="B1275" s="271" t="s">
        <v>31</v>
      </c>
      <c r="C1275" s="487"/>
      <c r="D1275" s="505"/>
      <c r="E1275" s="507"/>
      <c r="F1275" s="508"/>
      <c r="G1275" s="507"/>
      <c r="H1275" s="507"/>
      <c r="I1275" s="278" t="s">
        <v>1673</v>
      </c>
      <c r="J1275" s="292" t="s">
        <v>1674</v>
      </c>
      <c r="K1275" s="292" t="s">
        <v>1675</v>
      </c>
      <c r="L1275" s="293">
        <v>4</v>
      </c>
      <c r="M1275" s="294">
        <v>45870</v>
      </c>
      <c r="N1275" s="294">
        <v>46234</v>
      </c>
      <c r="O1275" s="295">
        <f t="shared" si="46"/>
        <v>52</v>
      </c>
      <c r="P1275" s="332">
        <v>2</v>
      </c>
      <c r="Q1275" s="292" t="s">
        <v>1676</v>
      </c>
      <c r="R1275" s="94">
        <f t="shared" si="45"/>
        <v>0.5</v>
      </c>
      <c r="S1275" s="277" t="str">
        <f t="array" aca="1" ref="S1275" ca="1">IF(ISNUMBER(R1275),IF(R1275=100%,"CUMPLIDA",IF(AND(ISNUMBER(N1275),ISNUMBER(INDIRECT("FECHA_"&amp;$B1275,1))), IF(N1275&lt;=INDIRECT("FECHA_"&amp;$B1275,1),"INCUMPLIDA","PROCESO"), "VERIFICAR FECHA")),"SIN VALOR AVANCE")</f>
        <v>PROCESO</v>
      </c>
    </row>
    <row r="1276" spans="1:19" ht="120.75">
      <c r="A1276" s="270" t="s">
        <v>1502</v>
      </c>
      <c r="B1276" s="271" t="s">
        <v>31</v>
      </c>
      <c r="C1276" s="487"/>
      <c r="D1276" s="505"/>
      <c r="E1276" s="507"/>
      <c r="F1276" s="508"/>
      <c r="G1276" s="507"/>
      <c r="H1276" s="507"/>
      <c r="I1276" s="507" t="s">
        <v>1677</v>
      </c>
      <c r="J1276" s="179" t="s">
        <v>1678</v>
      </c>
      <c r="K1276" s="259" t="s">
        <v>1679</v>
      </c>
      <c r="L1276" s="280">
        <v>2</v>
      </c>
      <c r="M1276" s="180">
        <v>45853</v>
      </c>
      <c r="N1276" s="180">
        <v>45899</v>
      </c>
      <c r="O1276" s="275">
        <f t="shared" si="46"/>
        <v>6.5714285714285712</v>
      </c>
      <c r="P1276" s="332">
        <v>2</v>
      </c>
      <c r="Q1276" s="259" t="s">
        <v>1680</v>
      </c>
      <c r="R1276" s="94">
        <f t="shared" si="45"/>
        <v>1</v>
      </c>
      <c r="S1276" s="277" t="str">
        <f t="array" aca="1" ref="S1276" ca="1">IF(ISNUMBER(R1276),IF(R1276=100%,"CUMPLIDA",IF(AND(ISNUMBER(N1276),ISNUMBER(INDIRECT("FECHA_"&amp;$B1276,1))), IF(N1276&lt;=INDIRECT("FECHA_"&amp;$B1276,1),"INCUMPLIDA","PROCESO"), "VERIFICAR FECHA")),"SIN VALOR AVANCE")</f>
        <v>CUMPLIDA</v>
      </c>
    </row>
    <row r="1277" spans="1:19" ht="135.75">
      <c r="A1277" s="270" t="s">
        <v>1502</v>
      </c>
      <c r="B1277" s="271" t="s">
        <v>31</v>
      </c>
      <c r="C1277" s="487"/>
      <c r="D1277" s="505"/>
      <c r="E1277" s="507"/>
      <c r="F1277" s="508"/>
      <c r="G1277" s="507"/>
      <c r="H1277" s="507"/>
      <c r="I1277" s="507"/>
      <c r="J1277" s="179" t="s">
        <v>1681</v>
      </c>
      <c r="K1277" s="179" t="s">
        <v>1682</v>
      </c>
      <c r="L1277" s="280">
        <v>1</v>
      </c>
      <c r="M1277" s="180">
        <v>45901</v>
      </c>
      <c r="N1277" s="180">
        <v>45930</v>
      </c>
      <c r="O1277" s="275">
        <f t="shared" si="46"/>
        <v>4.1428571428571432</v>
      </c>
      <c r="P1277" s="332">
        <v>1</v>
      </c>
      <c r="Q1277" s="259" t="s">
        <v>1683</v>
      </c>
      <c r="R1277" s="94">
        <f t="shared" si="45"/>
        <v>1</v>
      </c>
      <c r="S1277" s="277" t="str">
        <f t="array" aca="1" ref="S1277" ca="1">IF(ISNUMBER(R1277),IF(R1277=100%,"CUMPLIDA",IF(AND(ISNUMBER(N1277),ISNUMBER(INDIRECT("FECHA_"&amp;$B1277,1))), IF(N1277&lt;=INDIRECT("FECHA_"&amp;$B1277,1),"INCUMPLIDA","PROCESO"), "VERIFICAR FECHA")),"SIN VALOR AVANCE")</f>
        <v>CUMPLIDA</v>
      </c>
    </row>
    <row r="1278" spans="1:19" ht="120.75">
      <c r="A1278" s="270" t="s">
        <v>1502</v>
      </c>
      <c r="B1278" s="271" t="s">
        <v>31</v>
      </c>
      <c r="C1278" s="487"/>
      <c r="D1278" s="505"/>
      <c r="E1278" s="507"/>
      <c r="F1278" s="508"/>
      <c r="G1278" s="507"/>
      <c r="H1278" s="507"/>
      <c r="I1278" s="507"/>
      <c r="J1278" s="179" t="s">
        <v>1684</v>
      </c>
      <c r="K1278" s="259" t="s">
        <v>1685</v>
      </c>
      <c r="L1278" s="280">
        <v>1</v>
      </c>
      <c r="M1278" s="180">
        <v>45931</v>
      </c>
      <c r="N1278" s="180">
        <v>46203</v>
      </c>
      <c r="O1278" s="275">
        <f t="shared" si="46"/>
        <v>38.857142857142854</v>
      </c>
      <c r="P1278" s="332">
        <v>1</v>
      </c>
      <c r="Q1278" s="259" t="s">
        <v>1680</v>
      </c>
      <c r="R1278" s="94">
        <f t="shared" si="45"/>
        <v>1</v>
      </c>
      <c r="S1278" s="277" t="str">
        <f t="array" aca="1" ref="S1278" ca="1">IF(ISNUMBER(R1278),IF(R1278=100%,"CUMPLIDA",IF(AND(ISNUMBER(N1278),ISNUMBER(INDIRECT("FECHA_"&amp;$B1278,1))), IF(N1278&lt;=INDIRECT("FECHA_"&amp;$B1278,1),"INCUMPLIDA","PROCESO"), "VERIFICAR FECHA")),"SIN VALOR AVANCE")</f>
        <v>CUMPLIDA</v>
      </c>
    </row>
    <row r="1279" spans="1:19" ht="120">
      <c r="A1279" s="270" t="s">
        <v>1502</v>
      </c>
      <c r="B1279" s="271" t="s">
        <v>31</v>
      </c>
      <c r="C1279" s="487"/>
      <c r="D1279" s="505"/>
      <c r="E1279" s="507"/>
      <c r="F1279" s="508"/>
      <c r="G1279" s="507"/>
      <c r="H1279" s="507"/>
      <c r="I1279" s="278" t="s">
        <v>1578</v>
      </c>
      <c r="J1279" s="259" t="s">
        <v>1536</v>
      </c>
      <c r="K1279" s="259" t="s">
        <v>1537</v>
      </c>
      <c r="L1279" s="274">
        <v>3</v>
      </c>
      <c r="M1279" s="283">
        <v>46174</v>
      </c>
      <c r="N1279" s="283">
        <v>47118</v>
      </c>
      <c r="O1279" s="275">
        <f t="shared" si="46"/>
        <v>134.85714285714286</v>
      </c>
      <c r="P1279" s="332">
        <v>0</v>
      </c>
      <c r="Q1279" s="259" t="s">
        <v>1686</v>
      </c>
      <c r="R1279" s="94">
        <f t="shared" si="45"/>
        <v>0</v>
      </c>
      <c r="S1279" s="277" t="str">
        <f t="array" aca="1" ref="S1279" ca="1">IF(ISNUMBER(R1279),IF(R1279=100%,"CUMPLIDA",IF(AND(ISNUMBER(N1279),ISNUMBER(INDIRECT("FECHA_"&amp;$B1279,1))), IF(N1279&lt;=INDIRECT("FECHA_"&amp;$B1279,1),"INCUMPLIDA","PROCESO"), "VERIFICAR FECHA")),"SIN VALOR AVANCE")</f>
        <v>PROCESO</v>
      </c>
    </row>
    <row r="1280" spans="1:19" ht="195">
      <c r="A1280" s="270" t="s">
        <v>1502</v>
      </c>
      <c r="B1280" s="271" t="s">
        <v>31</v>
      </c>
      <c r="C1280" s="487"/>
      <c r="D1280" s="505"/>
      <c r="E1280" s="507"/>
      <c r="F1280" s="508"/>
      <c r="G1280" s="507"/>
      <c r="H1280" s="507"/>
      <c r="I1280" s="182" t="s">
        <v>1687</v>
      </c>
      <c r="J1280" s="179" t="s">
        <v>1688</v>
      </c>
      <c r="K1280" s="259" t="s">
        <v>1689</v>
      </c>
      <c r="L1280" s="280">
        <v>3</v>
      </c>
      <c r="M1280" s="261">
        <v>45870</v>
      </c>
      <c r="N1280" s="261">
        <v>46203</v>
      </c>
      <c r="O1280" s="275">
        <f t="shared" si="46"/>
        <v>47.571428571428569</v>
      </c>
      <c r="P1280" s="332">
        <v>3</v>
      </c>
      <c r="Q1280" s="259" t="s">
        <v>1690</v>
      </c>
      <c r="R1280" s="94">
        <f t="shared" si="45"/>
        <v>1</v>
      </c>
      <c r="S1280" s="277" t="str">
        <f t="array" aca="1" ref="S1280" ca="1">IF(ISNUMBER(R1280),IF(R1280=100%,"CUMPLIDA",IF(AND(ISNUMBER(N1280),ISNUMBER(INDIRECT("FECHA_"&amp;$B1280,1))), IF(N1280&lt;=INDIRECT("FECHA_"&amp;$B1280,1),"INCUMPLIDA","PROCESO"), "VERIFICAR FECHA")),"SIN VALOR AVANCE")</f>
        <v>CUMPLIDA</v>
      </c>
    </row>
    <row r="1281" spans="1:19" ht="60.75">
      <c r="A1281" s="270" t="s">
        <v>1691</v>
      </c>
      <c r="B1281" s="271" t="s">
        <v>31</v>
      </c>
      <c r="C1281" s="495" t="s">
        <v>1692</v>
      </c>
      <c r="D1281" s="533" t="s">
        <v>572</v>
      </c>
      <c r="E1281" s="493" t="s">
        <v>1693</v>
      </c>
      <c r="F1281" s="578"/>
      <c r="G1281" s="493"/>
      <c r="H1281" s="493" t="s">
        <v>1694</v>
      </c>
      <c r="I1281" s="184" t="s">
        <v>1695</v>
      </c>
      <c r="J1281" s="179" t="s">
        <v>1696</v>
      </c>
      <c r="K1281" s="179" t="s">
        <v>1697</v>
      </c>
      <c r="L1281" s="280">
        <v>1</v>
      </c>
      <c r="M1281" s="180">
        <v>46139</v>
      </c>
      <c r="N1281" s="180">
        <v>46172</v>
      </c>
      <c r="O1281" s="183">
        <v>4.7142857142857144</v>
      </c>
      <c r="P1281" s="334">
        <v>1</v>
      </c>
      <c r="Q1281" s="259" t="s">
        <v>1698</v>
      </c>
      <c r="R1281" s="94">
        <f t="shared" si="45"/>
        <v>1</v>
      </c>
      <c r="S1281" s="277" t="str">
        <f t="array" aca="1" ref="S1281" ca="1">IF(ISNUMBER(R1281),IF(R1281=100%,"CUMPLIDA",IF(AND(ISNUMBER(N1281),ISNUMBER(INDIRECT("FECHA_"&amp;$B1281,1))), IF(N1281&lt;=INDIRECT("FECHA_"&amp;$B1281,1),"INCUMPLIDA","PROCESO"), "VERIFICAR FECHA")),"SIN VALOR AVANCE")</f>
        <v>CUMPLIDA</v>
      </c>
    </row>
    <row r="1282" spans="1:19" ht="60.75">
      <c r="A1282" s="270" t="s">
        <v>1691</v>
      </c>
      <c r="B1282" s="271" t="s">
        <v>31</v>
      </c>
      <c r="C1282" s="496"/>
      <c r="D1282" s="576"/>
      <c r="E1282" s="561"/>
      <c r="F1282" s="579"/>
      <c r="G1282" s="561"/>
      <c r="H1282" s="561"/>
      <c r="I1282" s="182" t="s">
        <v>1699</v>
      </c>
      <c r="J1282" s="179" t="s">
        <v>1700</v>
      </c>
      <c r="K1282" s="259" t="s">
        <v>1701</v>
      </c>
      <c r="L1282" s="280">
        <v>1</v>
      </c>
      <c r="M1282" s="180">
        <v>46139</v>
      </c>
      <c r="N1282" s="180">
        <v>46157</v>
      </c>
      <c r="O1282" s="183">
        <v>2.5714285714285716</v>
      </c>
      <c r="P1282" s="334">
        <v>1</v>
      </c>
      <c r="Q1282" s="259" t="s">
        <v>1698</v>
      </c>
      <c r="R1282" s="94">
        <f t="shared" si="45"/>
        <v>1</v>
      </c>
      <c r="S1282" s="277" t="str">
        <f t="array" aca="1" ref="S1282" ca="1">IF(ISNUMBER(R1282),IF(R1282=100%,"CUMPLIDA",IF(AND(ISNUMBER(N1282),ISNUMBER(INDIRECT("FECHA_"&amp;$B1282,1))), IF(N1282&lt;=INDIRECT("FECHA_"&amp;$B1282,1),"INCUMPLIDA","PROCESO"), "VERIFICAR FECHA")),"SIN VALOR AVANCE")</f>
        <v>CUMPLIDA</v>
      </c>
    </row>
    <row r="1283" spans="1:19" ht="75">
      <c r="A1283" s="270" t="s">
        <v>1691</v>
      </c>
      <c r="B1283" s="271" t="s">
        <v>31</v>
      </c>
      <c r="C1283" s="497"/>
      <c r="D1283" s="577"/>
      <c r="E1283" s="494"/>
      <c r="F1283" s="580"/>
      <c r="G1283" s="494"/>
      <c r="H1283" s="494"/>
      <c r="I1283" s="182" t="s">
        <v>1702</v>
      </c>
      <c r="J1283" s="179" t="s">
        <v>1703</v>
      </c>
      <c r="K1283" s="259" t="s">
        <v>1704</v>
      </c>
      <c r="L1283" s="280">
        <v>2</v>
      </c>
      <c r="M1283" s="180">
        <v>46139</v>
      </c>
      <c r="N1283" s="180">
        <v>46200</v>
      </c>
      <c r="O1283" s="183">
        <v>8.7142857142857135</v>
      </c>
      <c r="P1283" s="334">
        <v>2</v>
      </c>
      <c r="Q1283" s="259" t="s">
        <v>1698</v>
      </c>
      <c r="R1283" s="94">
        <f t="shared" si="45"/>
        <v>1</v>
      </c>
      <c r="S1283" s="277" t="str">
        <f t="array" aca="1" ref="S1283" ca="1">IF(ISNUMBER(R1283),IF(R1283=100%,"CUMPLIDA",IF(AND(ISNUMBER(N1283),ISNUMBER(INDIRECT("FECHA_"&amp;$B1283,1))), IF(N1283&lt;=INDIRECT("FECHA_"&amp;$B1283,1),"INCUMPLIDA","PROCESO"), "VERIFICAR FECHA")),"SIN VALOR AVANCE")</f>
        <v>CUMPLIDA</v>
      </c>
    </row>
    <row r="1284" spans="1:19" ht="135.75">
      <c r="A1284" s="270" t="s">
        <v>1705</v>
      </c>
      <c r="B1284" s="271" t="s">
        <v>31</v>
      </c>
      <c r="C1284" s="495" t="s">
        <v>203</v>
      </c>
      <c r="D1284" s="581" t="s">
        <v>1706</v>
      </c>
      <c r="E1284" s="584" t="s">
        <v>1707</v>
      </c>
      <c r="F1284" s="501"/>
      <c r="G1284" s="584"/>
      <c r="H1284" s="498" t="s">
        <v>1708</v>
      </c>
      <c r="I1284" s="498" t="s">
        <v>1709</v>
      </c>
      <c r="J1284" s="179" t="s">
        <v>1710</v>
      </c>
      <c r="K1284" s="259" t="s">
        <v>1711</v>
      </c>
      <c r="L1284" s="274">
        <v>1</v>
      </c>
      <c r="M1284" s="180">
        <v>46056</v>
      </c>
      <c r="N1284" s="180">
        <v>46081</v>
      </c>
      <c r="O1284" s="275">
        <v>3.5714285714285716</v>
      </c>
      <c r="P1284" s="335">
        <v>1</v>
      </c>
      <c r="Q1284" s="276" t="s">
        <v>1712</v>
      </c>
      <c r="R1284" s="94">
        <f>P1284/L1284</f>
        <v>1</v>
      </c>
      <c r="S1284" s="277" t="str">
        <f t="array" aca="1" ref="S1284" ca="1">IF(ISNUMBER(R1284),IF(R1284=100%,"CUMPLIDA",IF(AND(ISNUMBER(N1284),ISNUMBER(INDIRECT("FECHA_"&amp;$B1284,1))), IF(N1284&lt;=INDIRECT("FECHA_"&amp;$B1284,1),"INCUMPLIDA","PROCESO"), "VERIFICAR FECHA")),"SIN VALOR AVANCE")</f>
        <v>CUMPLIDA</v>
      </c>
    </row>
    <row r="1285" spans="1:19" ht="120">
      <c r="A1285" s="270" t="s">
        <v>1705</v>
      </c>
      <c r="B1285" s="271" t="s">
        <v>31</v>
      </c>
      <c r="C1285" s="496"/>
      <c r="D1285" s="582"/>
      <c r="E1285" s="585"/>
      <c r="F1285" s="502"/>
      <c r="G1285" s="585"/>
      <c r="H1285" s="499"/>
      <c r="I1285" s="499"/>
      <c r="J1285" s="179" t="s">
        <v>1713</v>
      </c>
      <c r="K1285" s="259" t="s">
        <v>1714</v>
      </c>
      <c r="L1285" s="274">
        <v>1</v>
      </c>
      <c r="M1285" s="180">
        <v>46084</v>
      </c>
      <c r="N1285" s="180">
        <v>46115</v>
      </c>
      <c r="O1285" s="275">
        <v>4.4285714285714288</v>
      </c>
      <c r="P1285" s="335">
        <v>1</v>
      </c>
      <c r="Q1285" s="276" t="s">
        <v>1715</v>
      </c>
      <c r="R1285" s="94">
        <f t="shared" ref="R1285:R1336" si="47">P1285/L1285</f>
        <v>1</v>
      </c>
      <c r="S1285" s="277" t="str">
        <f t="array" aca="1" ref="S1285" ca="1">IF(ISNUMBER(R1285),IF(R1285=100%,"CUMPLIDA",IF(AND(ISNUMBER(N1285),ISNUMBER(INDIRECT("FECHA_"&amp;$B1285,1))), IF(N1285&lt;=INDIRECT("FECHA_"&amp;$B1285,1),"INCUMPLIDA","PROCESO"), "VERIFICAR FECHA")),"SIN VALOR AVANCE")</f>
        <v>CUMPLIDA</v>
      </c>
    </row>
    <row r="1286" spans="1:19" ht="150">
      <c r="A1286" s="270" t="s">
        <v>1705</v>
      </c>
      <c r="B1286" s="271" t="s">
        <v>31</v>
      </c>
      <c r="C1286" s="497"/>
      <c r="D1286" s="583"/>
      <c r="E1286" s="586"/>
      <c r="F1286" s="503"/>
      <c r="G1286" s="586"/>
      <c r="H1286" s="500"/>
      <c r="I1286" s="500"/>
      <c r="J1286" s="179" t="s">
        <v>1716</v>
      </c>
      <c r="K1286" s="259" t="s">
        <v>1717</v>
      </c>
      <c r="L1286" s="274">
        <v>6</v>
      </c>
      <c r="M1286" s="180">
        <v>46048</v>
      </c>
      <c r="N1286" s="180">
        <v>46199</v>
      </c>
      <c r="O1286" s="275">
        <v>21.571428571428573</v>
      </c>
      <c r="P1286" s="335">
        <v>6</v>
      </c>
      <c r="Q1286" s="276" t="s">
        <v>1718</v>
      </c>
      <c r="R1286" s="94">
        <f t="shared" si="47"/>
        <v>1</v>
      </c>
      <c r="S1286" s="277" t="str">
        <f t="array" aca="1" ref="S1286" ca="1">IF(ISNUMBER(R1286),IF(R1286=100%,"CUMPLIDA",IF(AND(ISNUMBER(N1286),ISNUMBER(INDIRECT("FECHA_"&amp;$B1286,1))), IF(N1286&lt;=INDIRECT("FECHA_"&amp;$B1286,1),"INCUMPLIDA","PROCESO"), "VERIFICAR FECHA")),"SIN VALOR AVANCE")</f>
        <v>CUMPLIDA</v>
      </c>
    </row>
    <row r="1287" spans="1:19" ht="105.75">
      <c r="A1287" s="155" t="s">
        <v>30</v>
      </c>
      <c r="B1287" s="156" t="s">
        <v>1719</v>
      </c>
      <c r="C1287" s="491" t="s">
        <v>1720</v>
      </c>
      <c r="D1287" s="489" t="s">
        <v>1721</v>
      </c>
      <c r="E1287" s="490" t="s">
        <v>1722</v>
      </c>
      <c r="F1287" s="509"/>
      <c r="G1287" s="490"/>
      <c r="H1287" s="490" t="s">
        <v>1723</v>
      </c>
      <c r="I1287" s="483" t="s">
        <v>1724</v>
      </c>
      <c r="J1287" s="128" t="s">
        <v>1725</v>
      </c>
      <c r="K1287" s="158" t="s">
        <v>1726</v>
      </c>
      <c r="L1287" s="159">
        <v>2</v>
      </c>
      <c r="M1287" s="160">
        <v>45904</v>
      </c>
      <c r="N1287" s="160">
        <v>46057</v>
      </c>
      <c r="O1287" s="161">
        <f t="shared" ref="O1287:O1292" si="48">(N1287-M1287)/7</f>
        <v>21.857142857142858</v>
      </c>
      <c r="P1287" s="364">
        <v>2</v>
      </c>
      <c r="Q1287" s="158" t="s">
        <v>1727</v>
      </c>
      <c r="R1287" s="162">
        <f t="shared" si="47"/>
        <v>1</v>
      </c>
      <c r="S1287" s="134" t="str">
        <f t="array" aca="1" ref="S1287" ca="1">IF(ISNUMBER(R1287),IF(R1287=100%,"CUMPLIDA",IF(AND(ISNUMBER(N1287),ISNUMBER(INDIRECT("FECHA_"&amp;$B1287,1))), IF(N1287&lt;=INDIRECT("FECHA_"&amp;$B1287,1),"INCUMPLIDA","PROCESO"), "VERIFICAR FECHA")),"SIN VALOR AVANCE")</f>
        <v>CUMPLIDA</v>
      </c>
    </row>
    <row r="1288" spans="1:19" ht="105.75">
      <c r="A1288" s="155" t="s">
        <v>30</v>
      </c>
      <c r="B1288" s="156" t="s">
        <v>1719</v>
      </c>
      <c r="C1288" s="491"/>
      <c r="D1288" s="489"/>
      <c r="E1288" s="490"/>
      <c r="F1288" s="509"/>
      <c r="G1288" s="490"/>
      <c r="H1288" s="490"/>
      <c r="I1288" s="483"/>
      <c r="J1288" s="128" t="s">
        <v>1728</v>
      </c>
      <c r="K1288" s="158" t="s">
        <v>1729</v>
      </c>
      <c r="L1288" s="159">
        <v>6</v>
      </c>
      <c r="M1288" s="160">
        <v>45904</v>
      </c>
      <c r="N1288" s="160">
        <v>46057</v>
      </c>
      <c r="O1288" s="161">
        <f t="shared" si="48"/>
        <v>21.857142857142858</v>
      </c>
      <c r="P1288" s="364">
        <v>6</v>
      </c>
      <c r="Q1288" s="158" t="s">
        <v>1727</v>
      </c>
      <c r="R1288" s="162">
        <f t="shared" si="47"/>
        <v>1</v>
      </c>
      <c r="S1288" s="134" t="str">
        <f t="array" aca="1" ref="S1288" ca="1">IF(ISNUMBER(R1288),IF(R1288=100%,"CUMPLIDA",IF(AND(ISNUMBER(N1288),ISNUMBER(INDIRECT("FECHA_"&amp;$B1288,1))), IF(N1288&lt;=INDIRECT("FECHA_"&amp;$B1288,1),"INCUMPLIDA","PROCESO"), "VERIFICAR FECHA")),"SIN VALOR AVANCE")</f>
        <v>CUMPLIDA</v>
      </c>
    </row>
    <row r="1289" spans="1:19" ht="105.75">
      <c r="A1289" s="155" t="s">
        <v>30</v>
      </c>
      <c r="B1289" s="156" t="s">
        <v>1719</v>
      </c>
      <c r="C1289" s="491"/>
      <c r="D1289" s="489"/>
      <c r="E1289" s="490"/>
      <c r="F1289" s="509"/>
      <c r="G1289" s="490"/>
      <c r="H1289" s="490"/>
      <c r="I1289" s="139" t="s">
        <v>1730</v>
      </c>
      <c r="J1289" s="128" t="s">
        <v>1731</v>
      </c>
      <c r="K1289" s="158" t="s">
        <v>1732</v>
      </c>
      <c r="L1289" s="159">
        <v>6</v>
      </c>
      <c r="M1289" s="160">
        <v>45904</v>
      </c>
      <c r="N1289" s="160">
        <v>46053</v>
      </c>
      <c r="O1289" s="161">
        <f t="shared" si="48"/>
        <v>21.285714285714285</v>
      </c>
      <c r="P1289" s="364">
        <v>6</v>
      </c>
      <c r="Q1289" s="158" t="s">
        <v>1727</v>
      </c>
      <c r="R1289" s="162">
        <f t="shared" si="47"/>
        <v>1</v>
      </c>
      <c r="S1289" s="134" t="str">
        <f t="array" aca="1" ref="S1289" ca="1">IF(ISNUMBER(R1289),IF(R1289=100%,"CUMPLIDA",IF(AND(ISNUMBER(N1289),ISNUMBER(INDIRECT("FECHA_"&amp;$B1289,1))), IF(N1289&lt;=INDIRECT("FECHA_"&amp;$B1289,1),"INCUMPLIDA","PROCESO"), "VERIFICAR FECHA")),"SIN VALOR AVANCE")</f>
        <v>CUMPLIDA</v>
      </c>
    </row>
    <row r="1290" spans="1:19" ht="90">
      <c r="A1290" s="155" t="s">
        <v>30</v>
      </c>
      <c r="B1290" s="156" t="s">
        <v>1719</v>
      </c>
      <c r="C1290" s="491" t="s">
        <v>1733</v>
      </c>
      <c r="D1290" s="489" t="s">
        <v>1721</v>
      </c>
      <c r="E1290" s="490" t="s">
        <v>1734</v>
      </c>
      <c r="F1290" s="509"/>
      <c r="G1290" s="490"/>
      <c r="H1290" s="490" t="s">
        <v>1735</v>
      </c>
      <c r="I1290" s="139" t="s">
        <v>1736</v>
      </c>
      <c r="J1290" s="128" t="s">
        <v>1737</v>
      </c>
      <c r="K1290" s="158" t="s">
        <v>1738</v>
      </c>
      <c r="L1290" s="159">
        <v>2</v>
      </c>
      <c r="M1290" s="160">
        <v>45931</v>
      </c>
      <c r="N1290" s="160">
        <v>46203</v>
      </c>
      <c r="O1290" s="161">
        <f t="shared" si="48"/>
        <v>38.857142857142854</v>
      </c>
      <c r="P1290" s="364">
        <v>2</v>
      </c>
      <c r="Q1290" s="158" t="s">
        <v>1739</v>
      </c>
      <c r="R1290" s="162">
        <f t="shared" si="47"/>
        <v>1</v>
      </c>
      <c r="S1290" s="134" t="str">
        <f t="array" aca="1" ref="S1290" ca="1">IF(ISNUMBER(R1290),IF(R1290=100%,"CUMPLIDA",IF(AND(ISNUMBER(N1290),ISNUMBER(INDIRECT("FECHA_"&amp;$B1290,1))), IF(N1290&lt;=INDIRECT("FECHA_"&amp;$B1290,1),"INCUMPLIDA","PROCESO"), "VERIFICAR FECHA")),"SIN VALOR AVANCE")</f>
        <v>CUMPLIDA</v>
      </c>
    </row>
    <row r="1291" spans="1:19" ht="150.75">
      <c r="A1291" s="155" t="s">
        <v>30</v>
      </c>
      <c r="B1291" s="156" t="s">
        <v>1719</v>
      </c>
      <c r="C1291" s="491"/>
      <c r="D1291" s="489"/>
      <c r="E1291" s="490"/>
      <c r="F1291" s="509"/>
      <c r="G1291" s="490"/>
      <c r="H1291" s="490"/>
      <c r="I1291" s="139" t="s">
        <v>1740</v>
      </c>
      <c r="J1291" s="128" t="s">
        <v>1741</v>
      </c>
      <c r="K1291" s="158" t="s">
        <v>1742</v>
      </c>
      <c r="L1291" s="159">
        <v>3</v>
      </c>
      <c r="M1291" s="160">
        <v>45931</v>
      </c>
      <c r="N1291" s="160">
        <v>46234</v>
      </c>
      <c r="O1291" s="161">
        <f t="shared" si="48"/>
        <v>43.285714285714285</v>
      </c>
      <c r="P1291" s="364">
        <v>3</v>
      </c>
      <c r="Q1291" s="158" t="s">
        <v>1743</v>
      </c>
      <c r="R1291" s="162">
        <f t="shared" si="47"/>
        <v>1</v>
      </c>
      <c r="S1291" s="134" t="str">
        <f t="array" aca="1" ref="S1291" ca="1">IF(ISNUMBER(R1291),IF(R1291=100%,"CUMPLIDA",IF(AND(ISNUMBER(N1291),ISNUMBER(INDIRECT("FECHA_"&amp;$B1291,1))), IF(N1291&lt;=INDIRECT("FECHA_"&amp;$B1291,1),"INCUMPLIDA","PROCESO"), "VERIFICAR FECHA")),"SIN VALOR AVANCE")</f>
        <v>CUMPLIDA</v>
      </c>
    </row>
    <row r="1292" spans="1:19" ht="150.75">
      <c r="A1292" s="155" t="s">
        <v>30</v>
      </c>
      <c r="B1292" s="156" t="s">
        <v>1719</v>
      </c>
      <c r="C1292" s="491"/>
      <c r="D1292" s="489"/>
      <c r="E1292" s="490"/>
      <c r="F1292" s="509"/>
      <c r="G1292" s="490"/>
      <c r="H1292" s="490"/>
      <c r="I1292" s="139"/>
      <c r="J1292" s="128" t="s">
        <v>1744</v>
      </c>
      <c r="K1292" s="158" t="s">
        <v>1745</v>
      </c>
      <c r="L1292" s="159">
        <v>6</v>
      </c>
      <c r="M1292" s="160">
        <v>45931</v>
      </c>
      <c r="N1292" s="160">
        <v>46142</v>
      </c>
      <c r="O1292" s="161">
        <f t="shared" si="48"/>
        <v>30.142857142857142</v>
      </c>
      <c r="P1292" s="364">
        <v>6</v>
      </c>
      <c r="Q1292" s="158" t="s">
        <v>1743</v>
      </c>
      <c r="R1292" s="162">
        <f t="shared" si="47"/>
        <v>1</v>
      </c>
      <c r="S1292" s="134" t="str">
        <f t="array" aca="1" ref="S1292" ca="1">IF(ISNUMBER(R1292),IF(R1292=100%,"CUMPLIDA",IF(AND(ISNUMBER(N1292),ISNUMBER(INDIRECT("FECHA_"&amp;$B1292,1))), IF(N1292&lt;=INDIRECT("FECHA_"&amp;$B1292,1),"INCUMPLIDA","PROCESO"), "VERIFICAR FECHA")),"SIN VALOR AVANCE")</f>
        <v>CUMPLIDA</v>
      </c>
    </row>
    <row r="1293" spans="1:19" ht="120.75">
      <c r="A1293" s="155" t="s">
        <v>30</v>
      </c>
      <c r="B1293" s="156" t="s">
        <v>1719</v>
      </c>
      <c r="C1293" s="491" t="s">
        <v>1746</v>
      </c>
      <c r="D1293" s="489" t="s">
        <v>1721</v>
      </c>
      <c r="E1293" s="490" t="s">
        <v>1747</v>
      </c>
      <c r="F1293" s="509"/>
      <c r="G1293" s="490"/>
      <c r="H1293" s="490" t="s">
        <v>1748</v>
      </c>
      <c r="I1293" s="483" t="s">
        <v>1749</v>
      </c>
      <c r="J1293" s="146" t="s">
        <v>1750</v>
      </c>
      <c r="K1293" s="158" t="s">
        <v>1751</v>
      </c>
      <c r="L1293" s="159">
        <v>2</v>
      </c>
      <c r="M1293" s="160">
        <v>45901</v>
      </c>
      <c r="N1293" s="160">
        <v>46112</v>
      </c>
      <c r="O1293" s="161">
        <f>(N1293-M1293)/7</f>
        <v>30.142857142857142</v>
      </c>
      <c r="P1293" s="364">
        <v>2</v>
      </c>
      <c r="Q1293" s="158" t="s">
        <v>1752</v>
      </c>
      <c r="R1293" s="162">
        <f t="shared" si="47"/>
        <v>1</v>
      </c>
      <c r="S1293" s="134" t="str">
        <f t="array" aca="1" ref="S1293" ca="1">IF(ISNUMBER(R1293),IF(R1293=100%,"CUMPLIDA",IF(AND(ISNUMBER(N1293),ISNUMBER(INDIRECT("FECHA_"&amp;$B1293,1))), IF(N1293&lt;=INDIRECT("FECHA_"&amp;$B1293,1),"INCUMPLIDA","PROCESO"), "VERIFICAR FECHA")),"SIN VALOR AVANCE")</f>
        <v>CUMPLIDA</v>
      </c>
    </row>
    <row r="1294" spans="1:19" ht="120.75">
      <c r="A1294" s="155" t="s">
        <v>30</v>
      </c>
      <c r="B1294" s="156" t="s">
        <v>1719</v>
      </c>
      <c r="C1294" s="491"/>
      <c r="D1294" s="489"/>
      <c r="E1294" s="490"/>
      <c r="F1294" s="509"/>
      <c r="G1294" s="490"/>
      <c r="H1294" s="490"/>
      <c r="I1294" s="483"/>
      <c r="J1294" s="128" t="s">
        <v>1753</v>
      </c>
      <c r="K1294" s="158" t="s">
        <v>1754</v>
      </c>
      <c r="L1294" s="159">
        <v>2</v>
      </c>
      <c r="M1294" s="160">
        <v>45901</v>
      </c>
      <c r="N1294" s="160">
        <v>46112</v>
      </c>
      <c r="O1294" s="161">
        <f>(N1294-M1294)/7</f>
        <v>30.142857142857142</v>
      </c>
      <c r="P1294" s="364">
        <v>2</v>
      </c>
      <c r="Q1294" s="158" t="s">
        <v>1752</v>
      </c>
      <c r="R1294" s="162">
        <f t="shared" si="47"/>
        <v>1</v>
      </c>
      <c r="S1294" s="134" t="str">
        <f t="array" aca="1" ref="S1294" ca="1">IF(ISNUMBER(R1294),IF(R1294=100%,"CUMPLIDA",IF(AND(ISNUMBER(N1294),ISNUMBER(INDIRECT("FECHA_"&amp;$B1294,1))), IF(N1294&lt;=INDIRECT("FECHA_"&amp;$B1294,1),"INCUMPLIDA","PROCESO"), "VERIFICAR FECHA")),"SIN VALOR AVANCE")</f>
        <v>CUMPLIDA</v>
      </c>
    </row>
    <row r="1295" spans="1:19" ht="120.75">
      <c r="A1295" s="155" t="s">
        <v>30</v>
      </c>
      <c r="B1295" s="156" t="s">
        <v>1719</v>
      </c>
      <c r="C1295" s="491"/>
      <c r="D1295" s="489"/>
      <c r="E1295" s="490"/>
      <c r="F1295" s="509"/>
      <c r="G1295" s="490"/>
      <c r="H1295" s="490"/>
      <c r="I1295" s="139" t="s">
        <v>1755</v>
      </c>
      <c r="J1295" s="146" t="s">
        <v>1756</v>
      </c>
      <c r="K1295" s="158" t="s">
        <v>1757</v>
      </c>
      <c r="L1295" s="159">
        <v>2</v>
      </c>
      <c r="M1295" s="160">
        <v>45901</v>
      </c>
      <c r="N1295" s="160">
        <v>46112</v>
      </c>
      <c r="O1295" s="161">
        <f>(N1295-M1295)/7</f>
        <v>30.142857142857142</v>
      </c>
      <c r="P1295" s="364">
        <v>2</v>
      </c>
      <c r="Q1295" s="158" t="s">
        <v>1752</v>
      </c>
      <c r="R1295" s="162">
        <f t="shared" si="47"/>
        <v>1</v>
      </c>
      <c r="S1295" s="134" t="str">
        <f t="array" aca="1" ref="S1295" ca="1">IF(ISNUMBER(R1295),IF(R1295=100%,"CUMPLIDA",IF(AND(ISNUMBER(N1295),ISNUMBER(INDIRECT("FECHA_"&amp;$B1295,1))), IF(N1295&lt;=INDIRECT("FECHA_"&amp;$B1295,1),"INCUMPLIDA","PROCESO"), "VERIFICAR FECHA")),"SIN VALOR AVANCE")</f>
        <v>CUMPLIDA</v>
      </c>
    </row>
    <row r="1296" spans="1:19" ht="135.75">
      <c r="A1296" s="155" t="s">
        <v>30</v>
      </c>
      <c r="B1296" s="156" t="s">
        <v>1719</v>
      </c>
      <c r="C1296" s="491" t="s">
        <v>1758</v>
      </c>
      <c r="D1296" s="489" t="s">
        <v>1721</v>
      </c>
      <c r="E1296" s="490" t="s">
        <v>1759</v>
      </c>
      <c r="F1296" s="509"/>
      <c r="G1296" s="490"/>
      <c r="H1296" s="490" t="s">
        <v>1760</v>
      </c>
      <c r="I1296" s="139" t="s">
        <v>1761</v>
      </c>
      <c r="J1296" s="128" t="s">
        <v>1762</v>
      </c>
      <c r="K1296" s="158" t="s">
        <v>1763</v>
      </c>
      <c r="L1296" s="159">
        <v>6</v>
      </c>
      <c r="M1296" s="160">
        <v>45931</v>
      </c>
      <c r="N1296" s="160">
        <v>46112</v>
      </c>
      <c r="O1296" s="161">
        <f>(N1296-M1296)/7</f>
        <v>25.857142857142858</v>
      </c>
      <c r="P1296" s="364">
        <v>6</v>
      </c>
      <c r="Q1296" s="158" t="s">
        <v>1764</v>
      </c>
      <c r="R1296" s="162">
        <f t="shared" si="47"/>
        <v>1</v>
      </c>
      <c r="S1296" s="134" t="str">
        <f t="array" aca="1" ref="S1296" ca="1">IF(ISNUMBER(R1296),IF(R1296=100%,"CUMPLIDA",IF(AND(ISNUMBER(N1296),ISNUMBER(INDIRECT("FECHA_"&amp;$B1296,1))), IF(N1296&lt;=INDIRECT("FECHA_"&amp;$B1296,1),"INCUMPLIDA","PROCESO"), "VERIFICAR FECHA")),"SIN VALOR AVANCE")</f>
        <v>CUMPLIDA</v>
      </c>
    </row>
    <row r="1297" spans="1:19" ht="165">
      <c r="A1297" s="155" t="s">
        <v>30</v>
      </c>
      <c r="B1297" s="156" t="s">
        <v>1719</v>
      </c>
      <c r="C1297" s="491"/>
      <c r="D1297" s="489"/>
      <c r="E1297" s="490"/>
      <c r="F1297" s="509"/>
      <c r="G1297" s="490"/>
      <c r="H1297" s="490"/>
      <c r="I1297" s="139" t="s">
        <v>1765</v>
      </c>
      <c r="J1297" s="146" t="s">
        <v>1766</v>
      </c>
      <c r="K1297" s="158" t="s">
        <v>1767</v>
      </c>
      <c r="L1297" s="159">
        <v>2</v>
      </c>
      <c r="M1297" s="160">
        <v>45931</v>
      </c>
      <c r="N1297" s="160">
        <v>46112</v>
      </c>
      <c r="O1297" s="161">
        <f>(N1297-M1297)/7</f>
        <v>25.857142857142858</v>
      </c>
      <c r="P1297" s="364">
        <v>2</v>
      </c>
      <c r="Q1297" s="158" t="s">
        <v>1764</v>
      </c>
      <c r="R1297" s="162">
        <f t="shared" si="47"/>
        <v>1</v>
      </c>
      <c r="S1297" s="134" t="str">
        <f t="array" aca="1" ref="S1297" ca="1">IF(ISNUMBER(R1297),IF(R1297=100%,"CUMPLIDA",IF(AND(ISNUMBER(N1297),ISNUMBER(INDIRECT("FECHA_"&amp;$B1297,1))), IF(N1297&lt;=INDIRECT("FECHA_"&amp;$B1297,1),"INCUMPLIDA","PROCESO"), "VERIFICAR FECHA")),"SIN VALOR AVANCE")</f>
        <v>CUMPLIDA</v>
      </c>
    </row>
    <row r="1298" spans="1:19" ht="150.75">
      <c r="A1298" s="155" t="s">
        <v>30</v>
      </c>
      <c r="B1298" s="156" t="s">
        <v>1719</v>
      </c>
      <c r="C1298" s="491"/>
      <c r="D1298" s="489"/>
      <c r="E1298" s="490"/>
      <c r="F1298" s="509"/>
      <c r="G1298" s="490"/>
      <c r="H1298" s="490"/>
      <c r="I1298" s="139" t="s">
        <v>1768</v>
      </c>
      <c r="J1298" s="128" t="s">
        <v>1769</v>
      </c>
      <c r="K1298" s="158" t="s">
        <v>1770</v>
      </c>
      <c r="L1298" s="159">
        <v>5</v>
      </c>
      <c r="M1298" s="160">
        <v>45931</v>
      </c>
      <c r="N1298" s="160">
        <v>46112</v>
      </c>
      <c r="O1298" s="161">
        <f>+(N1298-M1298)/7</f>
        <v>25.857142857142858</v>
      </c>
      <c r="P1298" s="364">
        <v>5</v>
      </c>
      <c r="Q1298" s="158" t="s">
        <v>1771</v>
      </c>
      <c r="R1298" s="162">
        <f t="shared" si="47"/>
        <v>1</v>
      </c>
      <c r="S1298" s="134" t="str">
        <f t="array" aca="1" ref="S1298" ca="1">IF(ISNUMBER(R1298),IF(R1298=100%,"CUMPLIDA",IF(AND(ISNUMBER(N1298),ISNUMBER(INDIRECT("FECHA_"&amp;$B1298,1))), IF(N1298&lt;=INDIRECT("FECHA_"&amp;$B1298,1),"INCUMPLIDA","PROCESO"), "VERIFICAR FECHA")),"SIN VALOR AVANCE")</f>
        <v>CUMPLIDA</v>
      </c>
    </row>
    <row r="1299" spans="1:19" ht="105.75">
      <c r="A1299" s="155" t="s">
        <v>30</v>
      </c>
      <c r="B1299" s="156" t="s">
        <v>1719</v>
      </c>
      <c r="C1299" s="491" t="s">
        <v>1772</v>
      </c>
      <c r="D1299" s="489" t="s">
        <v>1721</v>
      </c>
      <c r="E1299" s="490" t="s">
        <v>1773</v>
      </c>
      <c r="F1299" s="509"/>
      <c r="G1299" s="490"/>
      <c r="H1299" s="490" t="s">
        <v>1774</v>
      </c>
      <c r="I1299" s="483" t="s">
        <v>1775</v>
      </c>
      <c r="J1299" s="128" t="s">
        <v>1776</v>
      </c>
      <c r="K1299" s="158" t="s">
        <v>1777</v>
      </c>
      <c r="L1299" s="163">
        <v>1</v>
      </c>
      <c r="M1299" s="143">
        <v>45869</v>
      </c>
      <c r="N1299" s="160">
        <v>46112</v>
      </c>
      <c r="O1299" s="161">
        <f>(N1299-M1299)/7</f>
        <v>34.714285714285715</v>
      </c>
      <c r="P1299" s="365">
        <v>1</v>
      </c>
      <c r="Q1299" s="158" t="s">
        <v>1778</v>
      </c>
      <c r="R1299" s="162">
        <f t="shared" si="47"/>
        <v>1</v>
      </c>
      <c r="S1299" s="134" t="str">
        <f t="array" aca="1" ref="S1299" ca="1">IF(ISNUMBER(R1299),IF(R1299=100%,"CUMPLIDA",IF(AND(ISNUMBER(N1299),ISNUMBER(INDIRECT("FECHA_"&amp;$B1299,1))), IF(N1299&lt;=INDIRECT("FECHA_"&amp;$B1299,1),"INCUMPLIDA","PROCESO"), "VERIFICAR FECHA")),"SIN VALOR AVANCE")</f>
        <v>CUMPLIDA</v>
      </c>
    </row>
    <row r="1300" spans="1:19" ht="105.75">
      <c r="A1300" s="155" t="s">
        <v>30</v>
      </c>
      <c r="B1300" s="156" t="s">
        <v>1719</v>
      </c>
      <c r="C1300" s="491"/>
      <c r="D1300" s="489"/>
      <c r="E1300" s="490"/>
      <c r="F1300" s="509"/>
      <c r="G1300" s="490"/>
      <c r="H1300" s="490"/>
      <c r="I1300" s="483"/>
      <c r="J1300" s="128" t="s">
        <v>1779</v>
      </c>
      <c r="K1300" s="158" t="s">
        <v>1780</v>
      </c>
      <c r="L1300" s="159">
        <v>2</v>
      </c>
      <c r="M1300" s="143">
        <v>45869</v>
      </c>
      <c r="N1300" s="160">
        <v>46112</v>
      </c>
      <c r="O1300" s="161">
        <f>(N1300-M1300)/7</f>
        <v>34.714285714285715</v>
      </c>
      <c r="P1300" s="365">
        <v>2</v>
      </c>
      <c r="Q1300" s="158" t="s">
        <v>1778</v>
      </c>
      <c r="R1300" s="162">
        <f t="shared" si="47"/>
        <v>1</v>
      </c>
      <c r="S1300" s="134" t="str">
        <f t="array" aca="1" ref="S1300" ca="1">IF(ISNUMBER(R1300),IF(R1300=100%,"CUMPLIDA",IF(AND(ISNUMBER(N1300),ISNUMBER(INDIRECT("FECHA_"&amp;$B1300,1))), IF(N1300&lt;=INDIRECT("FECHA_"&amp;$B1300,1),"INCUMPLIDA","PROCESO"), "VERIFICAR FECHA")),"SIN VALOR AVANCE")</f>
        <v>CUMPLIDA</v>
      </c>
    </row>
    <row r="1301" spans="1:19" ht="105.75">
      <c r="A1301" s="155" t="s">
        <v>30</v>
      </c>
      <c r="B1301" s="156" t="s">
        <v>1719</v>
      </c>
      <c r="C1301" s="491" t="s">
        <v>1781</v>
      </c>
      <c r="D1301" s="489" t="s">
        <v>1721</v>
      </c>
      <c r="E1301" s="490" t="s">
        <v>1782</v>
      </c>
      <c r="F1301" s="509"/>
      <c r="G1301" s="490"/>
      <c r="H1301" s="490" t="s">
        <v>1783</v>
      </c>
      <c r="I1301" s="139" t="s">
        <v>1784</v>
      </c>
      <c r="J1301" s="128" t="s">
        <v>76</v>
      </c>
      <c r="K1301" s="158" t="s">
        <v>1785</v>
      </c>
      <c r="L1301" s="159">
        <v>15</v>
      </c>
      <c r="M1301" s="160">
        <v>46113</v>
      </c>
      <c r="N1301" s="160">
        <v>47483</v>
      </c>
      <c r="O1301" s="161">
        <f>(N1301-M1301)/7</f>
        <v>195.71428571428572</v>
      </c>
      <c r="P1301" s="364">
        <v>0</v>
      </c>
      <c r="Q1301" s="158" t="s">
        <v>218</v>
      </c>
      <c r="R1301" s="162">
        <f t="shared" si="47"/>
        <v>0</v>
      </c>
      <c r="S1301" s="134" t="str">
        <f t="array" aca="1" ref="S1301" ca="1">IF(ISNUMBER(R1301),IF(R1301=100%,"CUMPLIDA",IF(AND(ISNUMBER(N1301),ISNUMBER(INDIRECT("FECHA_"&amp;$B1301,1))), IF(N1301&lt;=INDIRECT("FECHA_"&amp;$B1301,1),"INCUMPLIDA","PROCESO"), "VERIFICAR FECHA")),"SIN VALOR AVANCE")</f>
        <v>PROCESO</v>
      </c>
    </row>
    <row r="1302" spans="1:19" ht="105.75">
      <c r="A1302" s="155" t="s">
        <v>30</v>
      </c>
      <c r="B1302" s="156" t="s">
        <v>1719</v>
      </c>
      <c r="C1302" s="491"/>
      <c r="D1302" s="489"/>
      <c r="E1302" s="490"/>
      <c r="F1302" s="509"/>
      <c r="G1302" s="490"/>
      <c r="H1302" s="490"/>
      <c r="I1302" s="139" t="s">
        <v>1786</v>
      </c>
      <c r="J1302" s="128" t="s">
        <v>80</v>
      </c>
      <c r="K1302" s="158" t="s">
        <v>81</v>
      </c>
      <c r="L1302" s="159">
        <v>1</v>
      </c>
      <c r="M1302" s="160">
        <v>46113</v>
      </c>
      <c r="N1302" s="160">
        <v>47483</v>
      </c>
      <c r="O1302" s="161">
        <f>(N1302-M1302)/7</f>
        <v>195.71428571428572</v>
      </c>
      <c r="P1302" s="364">
        <v>0</v>
      </c>
      <c r="Q1302" s="158" t="s">
        <v>218</v>
      </c>
      <c r="R1302" s="162">
        <f t="shared" si="47"/>
        <v>0</v>
      </c>
      <c r="S1302" s="134" t="str">
        <f t="array" aca="1" ref="S1302" ca="1">IF(ISNUMBER(R1302),IF(R1302=100%,"CUMPLIDA",IF(AND(ISNUMBER(N1302),ISNUMBER(INDIRECT("FECHA_"&amp;$B1302,1))), IF(N1302&lt;=INDIRECT("FECHA_"&amp;$B1302,1),"INCUMPLIDA","PROCESO"), "VERIFICAR FECHA")),"SIN VALOR AVANCE")</f>
        <v>PROCESO</v>
      </c>
    </row>
    <row r="1303" spans="1:19" ht="120">
      <c r="A1303" s="155" t="s">
        <v>30</v>
      </c>
      <c r="B1303" s="156" t="s">
        <v>1719</v>
      </c>
      <c r="C1303" s="491"/>
      <c r="D1303" s="489"/>
      <c r="E1303" s="490"/>
      <c r="F1303" s="509"/>
      <c r="G1303" s="490"/>
      <c r="H1303" s="490"/>
      <c r="I1303" s="139" t="s">
        <v>1787</v>
      </c>
      <c r="J1303" s="128" t="s">
        <v>83</v>
      </c>
      <c r="K1303" s="158" t="s">
        <v>84</v>
      </c>
      <c r="L1303" s="159">
        <v>2</v>
      </c>
      <c r="M1303" s="160">
        <v>46113</v>
      </c>
      <c r="N1303" s="160">
        <v>47483</v>
      </c>
      <c r="O1303" s="161">
        <f>(N1303-M1303)/7</f>
        <v>195.71428571428572</v>
      </c>
      <c r="P1303" s="364">
        <v>0</v>
      </c>
      <c r="Q1303" s="158" t="s">
        <v>218</v>
      </c>
      <c r="R1303" s="162">
        <f t="shared" si="47"/>
        <v>0</v>
      </c>
      <c r="S1303" s="134" t="str">
        <f t="array" aca="1" ref="S1303" ca="1">IF(ISNUMBER(R1303),IF(R1303=100%,"CUMPLIDA",IF(AND(ISNUMBER(N1303),ISNUMBER(INDIRECT("FECHA_"&amp;$B1303,1))), IF(N1303&lt;=INDIRECT("FECHA_"&amp;$B1303,1),"INCUMPLIDA","PROCESO"), "VERIFICAR FECHA")),"SIN VALOR AVANCE")</f>
        <v>PROCESO</v>
      </c>
    </row>
    <row r="1304" spans="1:19" ht="105.75">
      <c r="A1304" s="155" t="s">
        <v>30</v>
      </c>
      <c r="B1304" s="156" t="s">
        <v>1719</v>
      </c>
      <c r="C1304" s="491" t="s">
        <v>1788</v>
      </c>
      <c r="D1304" s="489" t="s">
        <v>1721</v>
      </c>
      <c r="E1304" s="490" t="s">
        <v>1789</v>
      </c>
      <c r="F1304" s="509"/>
      <c r="G1304" s="490"/>
      <c r="H1304" s="490" t="s">
        <v>1790</v>
      </c>
      <c r="I1304" s="139" t="s">
        <v>1791</v>
      </c>
      <c r="J1304" s="128" t="s">
        <v>1792</v>
      </c>
      <c r="K1304" s="158" t="s">
        <v>1793</v>
      </c>
      <c r="L1304" s="159">
        <v>2</v>
      </c>
      <c r="M1304" s="160">
        <v>45901</v>
      </c>
      <c r="N1304" s="160">
        <v>46081</v>
      </c>
      <c r="O1304" s="161">
        <f t="shared" ref="O1304:O1311" si="49">+(N1304-M1304)/7</f>
        <v>25.714285714285715</v>
      </c>
      <c r="P1304" s="364">
        <v>2</v>
      </c>
      <c r="Q1304" s="158" t="s">
        <v>218</v>
      </c>
      <c r="R1304" s="162">
        <f t="shared" si="47"/>
        <v>1</v>
      </c>
      <c r="S1304" s="134" t="str">
        <f t="array" aca="1" ref="S1304" ca="1">IF(ISNUMBER(R1304),IF(R1304=100%,"CUMPLIDA",IF(AND(ISNUMBER(N1304),ISNUMBER(INDIRECT("FECHA_"&amp;$B1304,1))), IF(N1304&lt;=INDIRECT("FECHA_"&amp;$B1304,1),"INCUMPLIDA","PROCESO"), "VERIFICAR FECHA")),"SIN VALOR AVANCE")</f>
        <v>CUMPLIDA</v>
      </c>
    </row>
    <row r="1305" spans="1:19" ht="105.75">
      <c r="A1305" s="155" t="s">
        <v>30</v>
      </c>
      <c r="B1305" s="156" t="s">
        <v>1719</v>
      </c>
      <c r="C1305" s="491"/>
      <c r="D1305" s="489"/>
      <c r="E1305" s="490"/>
      <c r="F1305" s="509"/>
      <c r="G1305" s="490"/>
      <c r="H1305" s="490"/>
      <c r="I1305" s="139" t="s">
        <v>1794</v>
      </c>
      <c r="J1305" s="128" t="s">
        <v>1795</v>
      </c>
      <c r="K1305" s="158" t="s">
        <v>1796</v>
      </c>
      <c r="L1305" s="159">
        <v>6</v>
      </c>
      <c r="M1305" s="160">
        <v>45901</v>
      </c>
      <c r="N1305" s="160">
        <v>46081</v>
      </c>
      <c r="O1305" s="161">
        <f t="shared" si="49"/>
        <v>25.714285714285715</v>
      </c>
      <c r="P1305" s="364">
        <v>6</v>
      </c>
      <c r="Q1305" s="158" t="s">
        <v>218</v>
      </c>
      <c r="R1305" s="162">
        <f t="shared" si="47"/>
        <v>1</v>
      </c>
      <c r="S1305" s="134" t="str">
        <f t="array" aca="1" ref="S1305" ca="1">IF(ISNUMBER(R1305),IF(R1305=100%,"CUMPLIDA",IF(AND(ISNUMBER(N1305),ISNUMBER(INDIRECT("FECHA_"&amp;$B1305,1))), IF(N1305&lt;=INDIRECT("FECHA_"&amp;$B1305,1),"INCUMPLIDA","PROCESO"), "VERIFICAR FECHA")),"SIN VALOR AVANCE")</f>
        <v>CUMPLIDA</v>
      </c>
    </row>
    <row r="1306" spans="1:19" ht="180">
      <c r="A1306" s="155" t="s">
        <v>30</v>
      </c>
      <c r="B1306" s="156" t="s">
        <v>1719</v>
      </c>
      <c r="C1306" s="491" t="s">
        <v>1797</v>
      </c>
      <c r="D1306" s="489" t="s">
        <v>1721</v>
      </c>
      <c r="E1306" s="490" t="s">
        <v>1798</v>
      </c>
      <c r="F1306" s="509"/>
      <c r="G1306" s="490"/>
      <c r="H1306" s="490" t="s">
        <v>1799</v>
      </c>
      <c r="I1306" s="139" t="s">
        <v>1800</v>
      </c>
      <c r="J1306" s="128" t="s">
        <v>1801</v>
      </c>
      <c r="K1306" s="158" t="s">
        <v>1802</v>
      </c>
      <c r="L1306" s="159">
        <v>2</v>
      </c>
      <c r="M1306" s="160">
        <v>45931</v>
      </c>
      <c r="N1306" s="160">
        <v>46295</v>
      </c>
      <c r="O1306" s="161">
        <f t="shared" si="49"/>
        <v>52</v>
      </c>
      <c r="P1306" s="364">
        <v>2</v>
      </c>
      <c r="Q1306" s="158" t="s">
        <v>1771</v>
      </c>
      <c r="R1306" s="162">
        <f t="shared" si="47"/>
        <v>1</v>
      </c>
      <c r="S1306" s="134" t="str">
        <f t="array" aca="1" ref="S1306" ca="1">IF(ISNUMBER(R1306),IF(R1306=100%,"CUMPLIDA",IF(AND(ISNUMBER(N1306),ISNUMBER(INDIRECT("FECHA_"&amp;$B1306,1))), IF(N1306&lt;=INDIRECT("FECHA_"&amp;$B1306,1),"INCUMPLIDA","PROCESO"), "VERIFICAR FECHA")),"SIN VALOR AVANCE")</f>
        <v>CUMPLIDA</v>
      </c>
    </row>
    <row r="1307" spans="1:19" ht="150.75">
      <c r="A1307" s="155" t="s">
        <v>30</v>
      </c>
      <c r="B1307" s="156" t="s">
        <v>1719</v>
      </c>
      <c r="C1307" s="491"/>
      <c r="D1307" s="489"/>
      <c r="E1307" s="490"/>
      <c r="F1307" s="509"/>
      <c r="G1307" s="490"/>
      <c r="H1307" s="490"/>
      <c r="I1307" s="139" t="s">
        <v>1803</v>
      </c>
      <c r="J1307" s="128" t="s">
        <v>1804</v>
      </c>
      <c r="K1307" s="158" t="s">
        <v>1805</v>
      </c>
      <c r="L1307" s="159">
        <v>4</v>
      </c>
      <c r="M1307" s="160">
        <v>45931</v>
      </c>
      <c r="N1307" s="160">
        <v>46295</v>
      </c>
      <c r="O1307" s="161">
        <f t="shared" si="49"/>
        <v>52</v>
      </c>
      <c r="P1307" s="364">
        <v>3</v>
      </c>
      <c r="Q1307" s="158" t="s">
        <v>1771</v>
      </c>
      <c r="R1307" s="162">
        <f t="shared" si="47"/>
        <v>0.75</v>
      </c>
      <c r="S1307" s="134" t="str">
        <f t="array" aca="1" ref="S1307" ca="1">IF(ISNUMBER(R1307),IF(R1307=100%,"CUMPLIDA",IF(AND(ISNUMBER(N1307),ISNUMBER(INDIRECT("FECHA_"&amp;$B1307,1))), IF(N1307&lt;=INDIRECT("FECHA_"&amp;$B1307,1),"INCUMPLIDA","PROCESO"), "VERIFICAR FECHA")),"SIN VALOR AVANCE")</f>
        <v>PROCESO</v>
      </c>
    </row>
    <row r="1308" spans="1:19" ht="225.75">
      <c r="A1308" s="155" t="s">
        <v>30</v>
      </c>
      <c r="B1308" s="156" t="s">
        <v>1719</v>
      </c>
      <c r="C1308" s="491"/>
      <c r="D1308" s="489"/>
      <c r="E1308" s="490"/>
      <c r="F1308" s="509"/>
      <c r="G1308" s="490"/>
      <c r="H1308" s="490"/>
      <c r="I1308" s="139" t="s">
        <v>1806</v>
      </c>
      <c r="J1308" s="128" t="s">
        <v>1807</v>
      </c>
      <c r="K1308" s="158" t="s">
        <v>1808</v>
      </c>
      <c r="L1308" s="159">
        <v>4</v>
      </c>
      <c r="M1308" s="160">
        <v>45931</v>
      </c>
      <c r="N1308" s="160">
        <v>46295</v>
      </c>
      <c r="O1308" s="161">
        <f t="shared" si="49"/>
        <v>52</v>
      </c>
      <c r="P1308" s="364">
        <v>2</v>
      </c>
      <c r="Q1308" s="158" t="s">
        <v>1809</v>
      </c>
      <c r="R1308" s="162">
        <f t="shared" si="47"/>
        <v>0.5</v>
      </c>
      <c r="S1308" s="134" t="str">
        <f t="array" aca="1" ref="S1308" ca="1">IF(ISNUMBER(R1308),IF(R1308=100%,"CUMPLIDA",IF(AND(ISNUMBER(N1308),ISNUMBER(INDIRECT("FECHA_"&amp;$B1308,1))), IF(N1308&lt;=INDIRECT("FECHA_"&amp;$B1308,1),"INCUMPLIDA","PROCESO"), "VERIFICAR FECHA")),"SIN VALOR AVANCE")</f>
        <v>PROCESO</v>
      </c>
    </row>
    <row r="1309" spans="1:19" ht="150.75">
      <c r="A1309" s="155" t="s">
        <v>30</v>
      </c>
      <c r="B1309" s="156" t="s">
        <v>1719</v>
      </c>
      <c r="C1309" s="491"/>
      <c r="D1309" s="489"/>
      <c r="E1309" s="490"/>
      <c r="F1309" s="509"/>
      <c r="G1309" s="490"/>
      <c r="H1309" s="490"/>
      <c r="I1309" s="483" t="s">
        <v>1810</v>
      </c>
      <c r="J1309" s="128" t="s">
        <v>1811</v>
      </c>
      <c r="K1309" s="158" t="s">
        <v>1812</v>
      </c>
      <c r="L1309" s="159">
        <v>4</v>
      </c>
      <c r="M1309" s="160">
        <v>45931</v>
      </c>
      <c r="N1309" s="160">
        <v>46386</v>
      </c>
      <c r="O1309" s="161">
        <f t="shared" si="49"/>
        <v>65</v>
      </c>
      <c r="P1309" s="364">
        <v>2</v>
      </c>
      <c r="Q1309" s="158" t="s">
        <v>1771</v>
      </c>
      <c r="R1309" s="162">
        <f t="shared" si="47"/>
        <v>0.5</v>
      </c>
      <c r="S1309" s="134" t="str">
        <f t="array" aca="1" ref="S1309" ca="1">IF(ISNUMBER(R1309),IF(R1309=100%,"CUMPLIDA",IF(AND(ISNUMBER(N1309),ISNUMBER(INDIRECT("FECHA_"&amp;$B1309,1))), IF(N1309&lt;=INDIRECT("FECHA_"&amp;$B1309,1),"INCUMPLIDA","PROCESO"), "VERIFICAR FECHA")),"SIN VALOR AVANCE")</f>
        <v>PROCESO</v>
      </c>
    </row>
    <row r="1310" spans="1:19" ht="225.75">
      <c r="A1310" s="155" t="s">
        <v>30</v>
      </c>
      <c r="B1310" s="156" t="s">
        <v>1719</v>
      </c>
      <c r="C1310" s="491"/>
      <c r="D1310" s="489"/>
      <c r="E1310" s="490"/>
      <c r="F1310" s="509"/>
      <c r="G1310" s="490"/>
      <c r="H1310" s="490"/>
      <c r="I1310" s="483"/>
      <c r="J1310" s="128" t="s">
        <v>1811</v>
      </c>
      <c r="K1310" s="158" t="s">
        <v>1813</v>
      </c>
      <c r="L1310" s="159">
        <v>1</v>
      </c>
      <c r="M1310" s="160">
        <v>45931</v>
      </c>
      <c r="N1310" s="160">
        <v>46386</v>
      </c>
      <c r="O1310" s="161">
        <f t="shared" si="49"/>
        <v>65</v>
      </c>
      <c r="P1310" s="364">
        <v>0</v>
      </c>
      <c r="Q1310" s="158" t="s">
        <v>1809</v>
      </c>
      <c r="R1310" s="162">
        <f t="shared" si="47"/>
        <v>0</v>
      </c>
      <c r="S1310" s="134" t="str">
        <f t="array" aca="1" ref="S1310" ca="1">IF(ISNUMBER(R1310),IF(R1310=100%,"CUMPLIDA",IF(AND(ISNUMBER(N1310),ISNUMBER(INDIRECT("FECHA_"&amp;$B1310,1))), IF(N1310&lt;=INDIRECT("FECHA_"&amp;$B1310,1),"INCUMPLIDA","PROCESO"), "VERIFICAR FECHA")),"SIN VALOR AVANCE")</f>
        <v>PROCESO</v>
      </c>
    </row>
    <row r="1311" spans="1:19" ht="165">
      <c r="A1311" s="155" t="s">
        <v>30</v>
      </c>
      <c r="B1311" s="156" t="s">
        <v>1719</v>
      </c>
      <c r="C1311" s="491" t="s">
        <v>1814</v>
      </c>
      <c r="D1311" s="489" t="s">
        <v>1721</v>
      </c>
      <c r="E1311" s="490" t="s">
        <v>1815</v>
      </c>
      <c r="F1311" s="509"/>
      <c r="G1311" s="490"/>
      <c r="H1311" s="490" t="s">
        <v>1816</v>
      </c>
      <c r="I1311" s="139" t="s">
        <v>1817</v>
      </c>
      <c r="J1311" s="128" t="s">
        <v>1818</v>
      </c>
      <c r="K1311" s="158" t="s">
        <v>1802</v>
      </c>
      <c r="L1311" s="159">
        <v>2</v>
      </c>
      <c r="M1311" s="160">
        <v>45931</v>
      </c>
      <c r="N1311" s="160">
        <v>46295</v>
      </c>
      <c r="O1311" s="161">
        <f t="shared" si="49"/>
        <v>52</v>
      </c>
      <c r="P1311" s="364">
        <v>1</v>
      </c>
      <c r="Q1311" s="158" t="s">
        <v>1771</v>
      </c>
      <c r="R1311" s="162">
        <f t="shared" si="47"/>
        <v>0.5</v>
      </c>
      <c r="S1311" s="134" t="str">
        <f t="array" aca="1" ref="S1311" ca="1">IF(ISNUMBER(R1311),IF(R1311=100%,"CUMPLIDA",IF(AND(ISNUMBER(N1311),ISNUMBER(INDIRECT("FECHA_"&amp;$B1311,1))), IF(N1311&lt;=INDIRECT("FECHA_"&amp;$B1311,1),"INCUMPLIDA","PROCESO"), "VERIFICAR FECHA")),"SIN VALOR AVANCE")</f>
        <v>PROCESO</v>
      </c>
    </row>
    <row r="1312" spans="1:19" ht="150.75">
      <c r="A1312" s="155" t="s">
        <v>30</v>
      </c>
      <c r="B1312" s="156" t="s">
        <v>1719</v>
      </c>
      <c r="C1312" s="491"/>
      <c r="D1312" s="489"/>
      <c r="E1312" s="490"/>
      <c r="F1312" s="509"/>
      <c r="G1312" s="490"/>
      <c r="H1312" s="490"/>
      <c r="I1312" s="483" t="s">
        <v>1819</v>
      </c>
      <c r="J1312" s="128" t="s">
        <v>1820</v>
      </c>
      <c r="K1312" s="158" t="s">
        <v>1821</v>
      </c>
      <c r="L1312" s="159">
        <v>3</v>
      </c>
      <c r="M1312" s="143">
        <v>45931</v>
      </c>
      <c r="N1312" s="160">
        <v>46112</v>
      </c>
      <c r="O1312" s="161">
        <f>(N1312-M1312)/7</f>
        <v>25.857142857142858</v>
      </c>
      <c r="P1312" s="365">
        <v>3</v>
      </c>
      <c r="Q1312" s="158" t="s">
        <v>1771</v>
      </c>
      <c r="R1312" s="162">
        <f t="shared" si="47"/>
        <v>1</v>
      </c>
      <c r="S1312" s="134" t="str">
        <f t="array" aca="1" ref="S1312" ca="1">IF(ISNUMBER(R1312),IF(R1312=100%,"CUMPLIDA",IF(AND(ISNUMBER(N1312),ISNUMBER(INDIRECT("FECHA_"&amp;$B1312,1))), IF(N1312&lt;=INDIRECT("FECHA_"&amp;$B1312,1),"INCUMPLIDA","PROCESO"), "VERIFICAR FECHA")),"SIN VALOR AVANCE")</f>
        <v>CUMPLIDA</v>
      </c>
    </row>
    <row r="1313" spans="1:19" ht="150.75">
      <c r="A1313" s="155" t="s">
        <v>30</v>
      </c>
      <c r="B1313" s="156" t="s">
        <v>1719</v>
      </c>
      <c r="C1313" s="491"/>
      <c r="D1313" s="489"/>
      <c r="E1313" s="490"/>
      <c r="F1313" s="509"/>
      <c r="G1313" s="490"/>
      <c r="H1313" s="490"/>
      <c r="I1313" s="483"/>
      <c r="J1313" s="128" t="s">
        <v>1822</v>
      </c>
      <c r="K1313" s="158" t="s">
        <v>1823</v>
      </c>
      <c r="L1313" s="159">
        <v>1</v>
      </c>
      <c r="M1313" s="160">
        <v>45992</v>
      </c>
      <c r="N1313" s="160">
        <v>46053</v>
      </c>
      <c r="O1313" s="161">
        <f>(N1313-M1313)/7</f>
        <v>8.7142857142857135</v>
      </c>
      <c r="P1313" s="364">
        <v>1</v>
      </c>
      <c r="Q1313" s="158" t="s">
        <v>1771</v>
      </c>
      <c r="R1313" s="162">
        <f t="shared" si="47"/>
        <v>1</v>
      </c>
      <c r="S1313" s="134" t="str">
        <f t="array" aca="1" ref="S1313" ca="1">IF(ISNUMBER(R1313),IF(R1313=100%,"CUMPLIDA",IF(AND(ISNUMBER(N1313),ISNUMBER(INDIRECT("FECHA_"&amp;$B1313,1))), IF(N1313&lt;=INDIRECT("FECHA_"&amp;$B1313,1),"INCUMPLIDA","PROCESO"), "VERIFICAR FECHA")),"SIN VALOR AVANCE")</f>
        <v>CUMPLIDA</v>
      </c>
    </row>
    <row r="1314" spans="1:19" ht="150.75">
      <c r="A1314" s="155" t="s">
        <v>30</v>
      </c>
      <c r="B1314" s="156" t="s">
        <v>1719</v>
      </c>
      <c r="C1314" s="491" t="s">
        <v>1824</v>
      </c>
      <c r="D1314" s="489" t="s">
        <v>1721</v>
      </c>
      <c r="E1314" s="490" t="s">
        <v>1825</v>
      </c>
      <c r="F1314" s="509"/>
      <c r="G1314" s="490"/>
      <c r="H1314" s="490" t="s">
        <v>1826</v>
      </c>
      <c r="I1314" s="483" t="s">
        <v>1827</v>
      </c>
      <c r="J1314" s="128" t="s">
        <v>1828</v>
      </c>
      <c r="K1314" s="158" t="s">
        <v>1829</v>
      </c>
      <c r="L1314" s="159">
        <v>6</v>
      </c>
      <c r="M1314" s="160">
        <v>45931</v>
      </c>
      <c r="N1314" s="160">
        <v>46112</v>
      </c>
      <c r="O1314" s="161">
        <f>+(N1314-M1314)/7</f>
        <v>25.857142857142858</v>
      </c>
      <c r="P1314" s="364">
        <v>6</v>
      </c>
      <c r="Q1314" s="158" t="s">
        <v>1771</v>
      </c>
      <c r="R1314" s="162">
        <f t="shared" si="47"/>
        <v>1</v>
      </c>
      <c r="S1314" s="134" t="str">
        <f t="array" aca="1" ref="S1314" ca="1">IF(ISNUMBER(R1314),IF(R1314=100%,"CUMPLIDA",IF(AND(ISNUMBER(N1314),ISNUMBER(INDIRECT("FECHA_"&amp;$B1314,1))), IF(N1314&lt;=INDIRECT("FECHA_"&amp;$B1314,1),"INCUMPLIDA","PROCESO"), "VERIFICAR FECHA")),"SIN VALOR AVANCE")</f>
        <v>CUMPLIDA</v>
      </c>
    </row>
    <row r="1315" spans="1:19" ht="150.75">
      <c r="A1315" s="155" t="s">
        <v>30</v>
      </c>
      <c r="B1315" s="156" t="s">
        <v>1719</v>
      </c>
      <c r="C1315" s="491"/>
      <c r="D1315" s="489"/>
      <c r="E1315" s="490"/>
      <c r="F1315" s="509"/>
      <c r="G1315" s="490"/>
      <c r="H1315" s="490"/>
      <c r="I1315" s="483"/>
      <c r="J1315" s="128" t="s">
        <v>1830</v>
      </c>
      <c r="K1315" s="158" t="s">
        <v>1831</v>
      </c>
      <c r="L1315" s="159">
        <v>6</v>
      </c>
      <c r="M1315" s="160">
        <v>45931</v>
      </c>
      <c r="N1315" s="160">
        <v>46112</v>
      </c>
      <c r="O1315" s="161">
        <f>(N1315-M1315)/7</f>
        <v>25.857142857142858</v>
      </c>
      <c r="P1315" s="364">
        <v>6</v>
      </c>
      <c r="Q1315" s="158" t="s">
        <v>1771</v>
      </c>
      <c r="R1315" s="162">
        <f t="shared" si="47"/>
        <v>1</v>
      </c>
      <c r="S1315" s="134" t="str">
        <f t="array" aca="1" ref="S1315" ca="1">IF(ISNUMBER(R1315),IF(R1315=100%,"CUMPLIDA",IF(AND(ISNUMBER(N1315),ISNUMBER(INDIRECT("FECHA_"&amp;$B1315,1))), IF(N1315&lt;=INDIRECT("FECHA_"&amp;$B1315,1),"INCUMPLIDA","PROCESO"), "VERIFICAR FECHA")),"SIN VALOR AVANCE")</f>
        <v>CUMPLIDA</v>
      </c>
    </row>
    <row r="1316" spans="1:19" ht="150.75">
      <c r="A1316" s="155" t="s">
        <v>30</v>
      </c>
      <c r="B1316" s="156" t="s">
        <v>1719</v>
      </c>
      <c r="C1316" s="491"/>
      <c r="D1316" s="489"/>
      <c r="E1316" s="490"/>
      <c r="F1316" s="509"/>
      <c r="G1316" s="490"/>
      <c r="H1316" s="490"/>
      <c r="I1316" s="483"/>
      <c r="J1316" s="128" t="s">
        <v>1832</v>
      </c>
      <c r="K1316" s="158" t="s">
        <v>587</v>
      </c>
      <c r="L1316" s="159">
        <v>2</v>
      </c>
      <c r="M1316" s="160">
        <v>45962</v>
      </c>
      <c r="N1316" s="160">
        <v>46142</v>
      </c>
      <c r="O1316" s="161">
        <f>(N1316-M1316)/7</f>
        <v>25.714285714285715</v>
      </c>
      <c r="P1316" s="364">
        <v>2</v>
      </c>
      <c r="Q1316" s="158" t="s">
        <v>1771</v>
      </c>
      <c r="R1316" s="162">
        <f t="shared" si="47"/>
        <v>1</v>
      </c>
      <c r="S1316" s="134" t="str">
        <f t="array" aca="1" ref="S1316" ca="1">IF(ISNUMBER(R1316),IF(R1316=100%,"CUMPLIDA",IF(AND(ISNUMBER(N1316),ISNUMBER(INDIRECT("FECHA_"&amp;$B1316,1))), IF(N1316&lt;=INDIRECT("FECHA_"&amp;$B1316,1),"INCUMPLIDA","PROCESO"), "VERIFICAR FECHA")),"SIN VALOR AVANCE")</f>
        <v>CUMPLIDA</v>
      </c>
    </row>
    <row r="1317" spans="1:19" ht="105.75">
      <c r="A1317" s="155" t="s">
        <v>30</v>
      </c>
      <c r="B1317" s="156" t="s">
        <v>1719</v>
      </c>
      <c r="C1317" s="491" t="s">
        <v>1833</v>
      </c>
      <c r="D1317" s="489" t="s">
        <v>1721</v>
      </c>
      <c r="E1317" s="490" t="s">
        <v>1834</v>
      </c>
      <c r="F1317" s="509"/>
      <c r="G1317" s="490"/>
      <c r="H1317" s="490" t="s">
        <v>1835</v>
      </c>
      <c r="I1317" s="490" t="s">
        <v>1836</v>
      </c>
      <c r="J1317" s="158" t="s">
        <v>1837</v>
      </c>
      <c r="K1317" s="158" t="s">
        <v>1838</v>
      </c>
      <c r="L1317" s="159">
        <v>1</v>
      </c>
      <c r="M1317" s="160">
        <v>45931</v>
      </c>
      <c r="N1317" s="160">
        <v>46021</v>
      </c>
      <c r="O1317" s="161">
        <f>(N1317-M1317)/7</f>
        <v>12.857142857142858</v>
      </c>
      <c r="P1317" s="364">
        <v>1</v>
      </c>
      <c r="Q1317" s="158" t="s">
        <v>1839</v>
      </c>
      <c r="R1317" s="162">
        <f t="shared" si="47"/>
        <v>1</v>
      </c>
      <c r="S1317" s="134" t="str">
        <f t="array" aca="1" ref="S1317" ca="1">IF(ISNUMBER(R1317),IF(R1317=100%,"CUMPLIDA",IF(AND(ISNUMBER(N1317),ISNUMBER(INDIRECT("FECHA_"&amp;$B1317,1))), IF(N1317&lt;=INDIRECT("FECHA_"&amp;$B1317,1),"INCUMPLIDA","PROCESO"), "VERIFICAR FECHA")),"SIN VALOR AVANCE")</f>
        <v>CUMPLIDA</v>
      </c>
    </row>
    <row r="1318" spans="1:19" ht="105.75">
      <c r="A1318" s="155" t="s">
        <v>30</v>
      </c>
      <c r="B1318" s="156" t="s">
        <v>1719</v>
      </c>
      <c r="C1318" s="491"/>
      <c r="D1318" s="489"/>
      <c r="E1318" s="490"/>
      <c r="F1318" s="509"/>
      <c r="G1318" s="490"/>
      <c r="H1318" s="490"/>
      <c r="I1318" s="483"/>
      <c r="J1318" s="128" t="s">
        <v>1840</v>
      </c>
      <c r="K1318" s="158" t="s">
        <v>1841</v>
      </c>
      <c r="L1318" s="159">
        <v>6</v>
      </c>
      <c r="M1318" s="160">
        <v>45931</v>
      </c>
      <c r="N1318" s="160">
        <v>46112</v>
      </c>
      <c r="O1318" s="161">
        <f>(N1318-M1318)/7</f>
        <v>25.857142857142858</v>
      </c>
      <c r="P1318" s="364">
        <v>6</v>
      </c>
      <c r="Q1318" s="158" t="s">
        <v>1839</v>
      </c>
      <c r="R1318" s="162">
        <f t="shared" si="47"/>
        <v>1</v>
      </c>
      <c r="S1318" s="134" t="str">
        <f t="array" aca="1" ref="S1318" ca="1">IF(ISNUMBER(R1318),IF(R1318=100%,"CUMPLIDA",IF(AND(ISNUMBER(N1318),ISNUMBER(INDIRECT("FECHA_"&amp;$B1318,1))), IF(N1318&lt;=INDIRECT("FECHA_"&amp;$B1318,1),"INCUMPLIDA","PROCESO"), "VERIFICAR FECHA")),"SIN VALOR AVANCE")</f>
        <v>CUMPLIDA</v>
      </c>
    </row>
    <row r="1319" spans="1:19" ht="105.75">
      <c r="A1319" s="155" t="s">
        <v>30</v>
      </c>
      <c r="B1319" s="156" t="s">
        <v>1719</v>
      </c>
      <c r="C1319" s="491"/>
      <c r="D1319" s="489"/>
      <c r="E1319" s="490"/>
      <c r="F1319" s="509"/>
      <c r="G1319" s="490"/>
      <c r="H1319" s="490"/>
      <c r="I1319" s="483"/>
      <c r="J1319" s="128" t="s">
        <v>1842</v>
      </c>
      <c r="K1319" s="158" t="s">
        <v>1843</v>
      </c>
      <c r="L1319" s="159">
        <v>6</v>
      </c>
      <c r="M1319" s="160">
        <v>45931</v>
      </c>
      <c r="N1319" s="160">
        <v>46112</v>
      </c>
      <c r="O1319" s="161">
        <f>(N1319-M1319)/7</f>
        <v>25.857142857142858</v>
      </c>
      <c r="P1319" s="364">
        <v>6</v>
      </c>
      <c r="Q1319" s="158" t="s">
        <v>1839</v>
      </c>
      <c r="R1319" s="162">
        <f t="shared" si="47"/>
        <v>1</v>
      </c>
      <c r="S1319" s="134" t="str">
        <f t="array" aca="1" ref="S1319" ca="1">IF(ISNUMBER(R1319),IF(R1319=100%,"CUMPLIDA",IF(AND(ISNUMBER(N1319),ISNUMBER(INDIRECT("FECHA_"&amp;$B1319,1))), IF(N1319&lt;=INDIRECT("FECHA_"&amp;$B1319,1),"INCUMPLIDA","PROCESO"), "VERIFICAR FECHA")),"SIN VALOR AVANCE")</f>
        <v>CUMPLIDA</v>
      </c>
    </row>
    <row r="1320" spans="1:19" ht="165">
      <c r="A1320" s="155" t="s">
        <v>30</v>
      </c>
      <c r="B1320" s="156" t="s">
        <v>1719</v>
      </c>
      <c r="C1320" s="491" t="s">
        <v>1844</v>
      </c>
      <c r="D1320" s="489" t="s">
        <v>1721</v>
      </c>
      <c r="E1320" s="490" t="s">
        <v>1845</v>
      </c>
      <c r="F1320" s="509"/>
      <c r="G1320" s="490"/>
      <c r="H1320" s="490" t="s">
        <v>1846</v>
      </c>
      <c r="I1320" s="139" t="s">
        <v>1847</v>
      </c>
      <c r="J1320" s="128" t="s">
        <v>1848</v>
      </c>
      <c r="K1320" s="158" t="s">
        <v>1812</v>
      </c>
      <c r="L1320" s="159">
        <v>4</v>
      </c>
      <c r="M1320" s="160">
        <v>45931</v>
      </c>
      <c r="N1320" s="160">
        <v>46386</v>
      </c>
      <c r="O1320" s="161">
        <f>+(N1320-M1320)/7</f>
        <v>65</v>
      </c>
      <c r="P1320" s="364">
        <v>2</v>
      </c>
      <c r="Q1320" s="158" t="s">
        <v>1771</v>
      </c>
      <c r="R1320" s="162">
        <f t="shared" si="47"/>
        <v>0.5</v>
      </c>
      <c r="S1320" s="134" t="str">
        <f t="array" aca="1" ref="S1320" ca="1">IF(ISNUMBER(R1320),IF(R1320=100%,"CUMPLIDA",IF(AND(ISNUMBER(N1320),ISNUMBER(INDIRECT("FECHA_"&amp;$B1320,1))), IF(N1320&lt;=INDIRECT("FECHA_"&amp;$B1320,1),"INCUMPLIDA","PROCESO"), "VERIFICAR FECHA")),"SIN VALOR AVANCE")</f>
        <v>PROCESO</v>
      </c>
    </row>
    <row r="1321" spans="1:19" ht="135">
      <c r="A1321" s="155" t="s">
        <v>30</v>
      </c>
      <c r="B1321" s="156" t="s">
        <v>1719</v>
      </c>
      <c r="C1321" s="491"/>
      <c r="D1321" s="489"/>
      <c r="E1321" s="490"/>
      <c r="F1321" s="509"/>
      <c r="G1321" s="490"/>
      <c r="H1321" s="490"/>
      <c r="I1321" s="139" t="s">
        <v>1849</v>
      </c>
      <c r="J1321" s="128" t="s">
        <v>1850</v>
      </c>
      <c r="K1321" s="158" t="s">
        <v>1851</v>
      </c>
      <c r="L1321" s="159">
        <v>1</v>
      </c>
      <c r="M1321" s="160">
        <v>46266</v>
      </c>
      <c r="N1321" s="160">
        <v>46418</v>
      </c>
      <c r="O1321" s="161">
        <f>(N1321-M1321)/7</f>
        <v>21.714285714285715</v>
      </c>
      <c r="P1321" s="364">
        <v>0</v>
      </c>
      <c r="Q1321" s="158" t="s">
        <v>1852</v>
      </c>
      <c r="R1321" s="162">
        <f t="shared" si="47"/>
        <v>0</v>
      </c>
      <c r="S1321" s="134" t="str">
        <f t="array" aca="1" ref="S1321" ca="1">IF(ISNUMBER(R1321),IF(R1321=100%,"CUMPLIDA",IF(AND(ISNUMBER(N1321),ISNUMBER(INDIRECT("FECHA_"&amp;$B1321,1))), IF(N1321&lt;=INDIRECT("FECHA_"&amp;$B1321,1),"INCUMPLIDA","PROCESO"), "VERIFICAR FECHA")),"SIN VALOR AVANCE")</f>
        <v>PROCESO</v>
      </c>
    </row>
    <row r="1322" spans="1:19" ht="150.75">
      <c r="A1322" s="155" t="s">
        <v>30</v>
      </c>
      <c r="B1322" s="156" t="s">
        <v>1719</v>
      </c>
      <c r="C1322" s="491"/>
      <c r="D1322" s="489"/>
      <c r="E1322" s="490"/>
      <c r="F1322" s="509"/>
      <c r="G1322" s="490"/>
      <c r="H1322" s="490"/>
      <c r="I1322" s="483" t="s">
        <v>1853</v>
      </c>
      <c r="J1322" s="128" t="s">
        <v>1854</v>
      </c>
      <c r="K1322" s="158" t="s">
        <v>1742</v>
      </c>
      <c r="L1322" s="159">
        <v>2</v>
      </c>
      <c r="M1322" s="160">
        <v>45931</v>
      </c>
      <c r="N1322" s="160">
        <v>46142</v>
      </c>
      <c r="O1322" s="161">
        <f>(N1322-M1322)/7</f>
        <v>30.142857142857142</v>
      </c>
      <c r="P1322" s="364">
        <v>2</v>
      </c>
      <c r="Q1322" s="158" t="s">
        <v>1771</v>
      </c>
      <c r="R1322" s="162">
        <f t="shared" si="47"/>
        <v>1</v>
      </c>
      <c r="S1322" s="134" t="str">
        <f t="array" aca="1" ref="S1322" ca="1">IF(ISNUMBER(R1322),IF(R1322=100%,"CUMPLIDA",IF(AND(ISNUMBER(N1322),ISNUMBER(INDIRECT("FECHA_"&amp;$B1322,1))), IF(N1322&lt;=INDIRECT("FECHA_"&amp;$B1322,1),"INCUMPLIDA","PROCESO"), "VERIFICAR FECHA")),"SIN VALOR AVANCE")</f>
        <v>CUMPLIDA</v>
      </c>
    </row>
    <row r="1323" spans="1:19" ht="150.75">
      <c r="A1323" s="155" t="s">
        <v>30</v>
      </c>
      <c r="B1323" s="156" t="s">
        <v>1719</v>
      </c>
      <c r="C1323" s="491"/>
      <c r="D1323" s="489"/>
      <c r="E1323" s="490"/>
      <c r="F1323" s="509"/>
      <c r="G1323" s="490"/>
      <c r="H1323" s="490"/>
      <c r="I1323" s="483"/>
      <c r="J1323" s="128" t="s">
        <v>1855</v>
      </c>
      <c r="K1323" s="158" t="s">
        <v>1745</v>
      </c>
      <c r="L1323" s="159">
        <v>6</v>
      </c>
      <c r="M1323" s="160">
        <v>45931</v>
      </c>
      <c r="N1323" s="160">
        <v>46142</v>
      </c>
      <c r="O1323" s="161">
        <f>+(N1323-M1323)/7</f>
        <v>30.142857142857142</v>
      </c>
      <c r="P1323" s="364">
        <v>6</v>
      </c>
      <c r="Q1323" s="158" t="s">
        <v>1771</v>
      </c>
      <c r="R1323" s="162">
        <f t="shared" si="47"/>
        <v>1</v>
      </c>
      <c r="S1323" s="134" t="str">
        <f t="array" aca="1" ref="S1323" ca="1">IF(ISNUMBER(R1323),IF(R1323=100%,"CUMPLIDA",IF(AND(ISNUMBER(N1323),ISNUMBER(INDIRECT("FECHA_"&amp;$B1323,1))), IF(N1323&lt;=INDIRECT("FECHA_"&amp;$B1323,1),"INCUMPLIDA","PROCESO"), "VERIFICAR FECHA")),"SIN VALOR AVANCE")</f>
        <v>CUMPLIDA</v>
      </c>
    </row>
    <row r="1324" spans="1:19" ht="60">
      <c r="A1324" s="155" t="s">
        <v>30</v>
      </c>
      <c r="B1324" s="156" t="s">
        <v>1719</v>
      </c>
      <c r="C1324" s="491" t="s">
        <v>1856</v>
      </c>
      <c r="D1324" s="489" t="s">
        <v>1721</v>
      </c>
      <c r="E1324" s="490" t="s">
        <v>1857</v>
      </c>
      <c r="F1324" s="509"/>
      <c r="G1324" s="490"/>
      <c r="H1324" s="490" t="s">
        <v>1858</v>
      </c>
      <c r="I1324" s="483" t="s">
        <v>1859</v>
      </c>
      <c r="J1324" s="128" t="s">
        <v>1860</v>
      </c>
      <c r="K1324" s="158" t="s">
        <v>1861</v>
      </c>
      <c r="L1324" s="159">
        <v>2</v>
      </c>
      <c r="M1324" s="160">
        <v>45931</v>
      </c>
      <c r="N1324" s="160">
        <v>46326</v>
      </c>
      <c r="O1324" s="161">
        <f>+(N1324-M1324)/7</f>
        <v>56.428571428571431</v>
      </c>
      <c r="P1324" s="364">
        <v>1</v>
      </c>
      <c r="Q1324" s="158" t="s">
        <v>1862</v>
      </c>
      <c r="R1324" s="162">
        <f t="shared" si="47"/>
        <v>0.5</v>
      </c>
      <c r="S1324" s="134" t="str">
        <f t="array" aca="1" ref="S1324" ca="1">IF(ISNUMBER(R1324),IF(R1324=100%,"CUMPLIDA",IF(AND(ISNUMBER(N1324),ISNUMBER(INDIRECT("FECHA_"&amp;$B1324,1))), IF(N1324&lt;=INDIRECT("FECHA_"&amp;$B1324,1),"INCUMPLIDA","PROCESO"), "VERIFICAR FECHA")),"SIN VALOR AVANCE")</f>
        <v>PROCESO</v>
      </c>
    </row>
    <row r="1325" spans="1:19" ht="45.75">
      <c r="A1325" s="155" t="s">
        <v>30</v>
      </c>
      <c r="B1325" s="156" t="s">
        <v>1719</v>
      </c>
      <c r="C1325" s="491"/>
      <c r="D1325" s="489"/>
      <c r="E1325" s="490"/>
      <c r="F1325" s="509"/>
      <c r="G1325" s="490"/>
      <c r="H1325" s="490"/>
      <c r="I1325" s="483"/>
      <c r="J1325" s="128" t="s">
        <v>1863</v>
      </c>
      <c r="K1325" s="158" t="s">
        <v>1864</v>
      </c>
      <c r="L1325" s="159">
        <v>2</v>
      </c>
      <c r="M1325" s="160">
        <v>45931</v>
      </c>
      <c r="N1325" s="160">
        <v>46142</v>
      </c>
      <c r="O1325" s="161">
        <f>+(N1325-M1325)/7</f>
        <v>30.142857142857142</v>
      </c>
      <c r="P1325" s="364">
        <v>2</v>
      </c>
      <c r="Q1325" s="158" t="s">
        <v>1862</v>
      </c>
      <c r="R1325" s="162">
        <f t="shared" si="47"/>
        <v>1</v>
      </c>
      <c r="S1325" s="134" t="str">
        <f t="array" aca="1" ref="S1325" ca="1">IF(ISNUMBER(R1325),IF(R1325=100%,"CUMPLIDA",IF(AND(ISNUMBER(N1325),ISNUMBER(INDIRECT("FECHA_"&amp;$B1325,1))), IF(N1325&lt;=INDIRECT("FECHA_"&amp;$B1325,1),"INCUMPLIDA","PROCESO"), "VERIFICAR FECHA")),"SIN VALOR AVANCE")</f>
        <v>CUMPLIDA</v>
      </c>
    </row>
    <row r="1326" spans="1:19" ht="45.75">
      <c r="A1326" s="155" t="s">
        <v>30</v>
      </c>
      <c r="B1326" s="156" t="s">
        <v>1719</v>
      </c>
      <c r="C1326" s="491"/>
      <c r="D1326" s="489"/>
      <c r="E1326" s="490"/>
      <c r="F1326" s="509"/>
      <c r="G1326" s="490"/>
      <c r="H1326" s="490"/>
      <c r="I1326" s="139" t="s">
        <v>1865</v>
      </c>
      <c r="J1326" s="128" t="s">
        <v>1866</v>
      </c>
      <c r="K1326" s="158" t="s">
        <v>1745</v>
      </c>
      <c r="L1326" s="159">
        <v>6</v>
      </c>
      <c r="M1326" s="160">
        <v>45931</v>
      </c>
      <c r="N1326" s="160">
        <v>46142</v>
      </c>
      <c r="O1326" s="161">
        <f>+(N1326-M1326)/7</f>
        <v>30.142857142857142</v>
      </c>
      <c r="P1326" s="364">
        <v>6</v>
      </c>
      <c r="Q1326" s="158" t="s">
        <v>1862</v>
      </c>
      <c r="R1326" s="162">
        <f t="shared" si="47"/>
        <v>1</v>
      </c>
      <c r="S1326" s="134" t="str">
        <f t="array" aca="1" ref="S1326" ca="1">IF(ISNUMBER(R1326),IF(R1326=100%,"CUMPLIDA",IF(AND(ISNUMBER(N1326),ISNUMBER(INDIRECT("FECHA_"&amp;$B1326,1))), IF(N1326&lt;=INDIRECT("FECHA_"&amp;$B1326,1),"INCUMPLIDA","PROCESO"), "VERIFICAR FECHA")),"SIN VALOR AVANCE")</f>
        <v>CUMPLIDA</v>
      </c>
    </row>
    <row r="1327" spans="1:19" ht="106.5">
      <c r="A1327" s="155" t="s">
        <v>30</v>
      </c>
      <c r="B1327" s="156" t="s">
        <v>1719</v>
      </c>
      <c r="C1327" s="491"/>
      <c r="D1327" s="489"/>
      <c r="E1327" s="490"/>
      <c r="F1327" s="509"/>
      <c r="G1327" s="490"/>
      <c r="H1327" s="490"/>
      <c r="I1327" s="139" t="s">
        <v>1867</v>
      </c>
      <c r="J1327" s="128" t="s">
        <v>1868</v>
      </c>
      <c r="K1327" s="158" t="s">
        <v>1869</v>
      </c>
      <c r="L1327" s="159">
        <v>1</v>
      </c>
      <c r="M1327" s="160">
        <v>46266</v>
      </c>
      <c r="N1327" s="160">
        <v>46418</v>
      </c>
      <c r="O1327" s="161">
        <f>+(N1327-M1327)/7</f>
        <v>21.714285714285715</v>
      </c>
      <c r="P1327" s="364">
        <v>0</v>
      </c>
      <c r="Q1327" s="158" t="s">
        <v>1852</v>
      </c>
      <c r="R1327" s="162">
        <f t="shared" si="47"/>
        <v>0</v>
      </c>
      <c r="S1327" s="134" t="str">
        <f t="array" aca="1" ref="S1327" ca="1">IF(ISNUMBER(R1327),IF(R1327=100%,"CUMPLIDA",IF(AND(ISNUMBER(N1327),ISNUMBER(INDIRECT("FECHA_"&amp;$B1327,1))), IF(N1327&lt;=INDIRECT("FECHA_"&amp;$B1327,1),"INCUMPLIDA","PROCESO"), "VERIFICAR FECHA")),"SIN VALOR AVANCE")</f>
        <v>PROCESO</v>
      </c>
    </row>
    <row r="1328" spans="1:19" ht="225.75">
      <c r="A1328" s="164" t="s">
        <v>30</v>
      </c>
      <c r="B1328" s="156" t="s">
        <v>1719</v>
      </c>
      <c r="C1328" s="491" t="s">
        <v>1870</v>
      </c>
      <c r="D1328" s="491" t="s">
        <v>1871</v>
      </c>
      <c r="E1328" s="483" t="s">
        <v>1872</v>
      </c>
      <c r="F1328" s="485"/>
      <c r="G1328" s="483"/>
      <c r="H1328" s="483" t="s">
        <v>1873</v>
      </c>
      <c r="I1328" s="139" t="s">
        <v>1874</v>
      </c>
      <c r="J1328" s="128" t="s">
        <v>1875</v>
      </c>
      <c r="K1328" s="128" t="s">
        <v>1876</v>
      </c>
      <c r="L1328" s="150">
        <v>1</v>
      </c>
      <c r="M1328" s="151">
        <v>46024</v>
      </c>
      <c r="N1328" s="151">
        <v>46387</v>
      </c>
      <c r="O1328" s="165">
        <f t="shared" ref="O1328:O1349" si="50">(N1328-M1328)/7</f>
        <v>51.857142857142854</v>
      </c>
      <c r="P1328" s="364">
        <v>0.75</v>
      </c>
      <c r="Q1328" s="128" t="s">
        <v>1877</v>
      </c>
      <c r="R1328" s="162">
        <f t="shared" si="47"/>
        <v>0.75</v>
      </c>
      <c r="S1328" s="134" t="str">
        <f t="array" aca="1" ref="S1328" ca="1">IF(ISNUMBER(R1328),IF(R1328=100%,"CUMPLIDA",IF(AND(ISNUMBER(N1328),ISNUMBER(INDIRECT("FECHA_"&amp;$B1328,1))), IF(N1328&lt;=INDIRECT("FECHA_"&amp;$B1328,1),"INCUMPLIDA","PROCESO"), "VERIFICAR FECHA")),"SIN VALOR AVANCE")</f>
        <v>PROCESO</v>
      </c>
    </row>
    <row r="1329" spans="1:19" ht="75">
      <c r="A1329" s="155" t="s">
        <v>30</v>
      </c>
      <c r="B1329" s="156" t="s">
        <v>1719</v>
      </c>
      <c r="C1329" s="491"/>
      <c r="D1329" s="491"/>
      <c r="E1329" s="483"/>
      <c r="F1329" s="485"/>
      <c r="G1329" s="483"/>
      <c r="H1329" s="483"/>
      <c r="I1329" s="139" t="s">
        <v>1878</v>
      </c>
      <c r="J1329" s="128" t="s">
        <v>1879</v>
      </c>
      <c r="K1329" s="128" t="s">
        <v>1880</v>
      </c>
      <c r="L1329" s="150">
        <v>2</v>
      </c>
      <c r="M1329" s="151">
        <v>46204</v>
      </c>
      <c r="N1329" s="151">
        <v>46599</v>
      </c>
      <c r="O1329" s="165">
        <f t="shared" si="50"/>
        <v>56.428571428571431</v>
      </c>
      <c r="P1329" s="364">
        <v>0</v>
      </c>
      <c r="Q1329" s="128" t="s">
        <v>1881</v>
      </c>
      <c r="R1329" s="162">
        <f t="shared" si="47"/>
        <v>0</v>
      </c>
      <c r="S1329" s="134" t="str">
        <f t="array" aca="1" ref="S1329" ca="1">IF(ISNUMBER(R1329),IF(R1329=100%,"CUMPLIDA",IF(AND(ISNUMBER(N1329),ISNUMBER(INDIRECT("FECHA_"&amp;$B1329,1))), IF(N1329&lt;=INDIRECT("FECHA_"&amp;$B1329,1),"INCUMPLIDA","PROCESO"), "VERIFICAR FECHA")),"SIN VALOR AVANCE")</f>
        <v>PROCESO</v>
      </c>
    </row>
    <row r="1330" spans="1:19" ht="90">
      <c r="A1330" s="155" t="s">
        <v>30</v>
      </c>
      <c r="B1330" s="156" t="s">
        <v>1719</v>
      </c>
      <c r="C1330" s="587" t="s">
        <v>1870</v>
      </c>
      <c r="D1330" s="590" t="s">
        <v>1882</v>
      </c>
      <c r="E1330" s="593" t="s">
        <v>1883</v>
      </c>
      <c r="F1330" s="596"/>
      <c r="G1330" s="593"/>
      <c r="H1330" s="593" t="s">
        <v>1884</v>
      </c>
      <c r="I1330" s="599" t="s">
        <v>1885</v>
      </c>
      <c r="J1330" s="128" t="s">
        <v>1886</v>
      </c>
      <c r="K1330" s="158" t="s">
        <v>1887</v>
      </c>
      <c r="L1330" s="159">
        <v>1</v>
      </c>
      <c r="M1330" s="160">
        <v>46024</v>
      </c>
      <c r="N1330" s="160">
        <v>46387</v>
      </c>
      <c r="O1330" s="161">
        <f t="shared" si="50"/>
        <v>51.857142857142854</v>
      </c>
      <c r="P1330" s="364">
        <v>1</v>
      </c>
      <c r="Q1330" s="158" t="s">
        <v>1888</v>
      </c>
      <c r="R1330" s="162">
        <f t="shared" si="47"/>
        <v>1</v>
      </c>
      <c r="S1330" s="134" t="str">
        <f t="array" aca="1" ref="S1330" ca="1">IF(ISNUMBER(R1330),IF(R1330=100%,"CUMPLIDA",IF(AND(ISNUMBER(N1330),ISNUMBER(INDIRECT("FECHA_"&amp;$B1330,1))), IF(N1330&lt;=INDIRECT("FECHA_"&amp;$B1330,1),"INCUMPLIDA","PROCESO"), "VERIFICAR FECHA")),"SIN VALOR AVANCE")</f>
        <v>CUMPLIDA</v>
      </c>
    </row>
    <row r="1331" spans="1:19" ht="90">
      <c r="A1331" s="155" t="s">
        <v>30</v>
      </c>
      <c r="B1331" s="156" t="s">
        <v>1719</v>
      </c>
      <c r="C1331" s="588"/>
      <c r="D1331" s="591"/>
      <c r="E1331" s="594"/>
      <c r="F1331" s="597"/>
      <c r="G1331" s="594"/>
      <c r="H1331" s="594"/>
      <c r="I1331" s="600"/>
      <c r="J1331" s="128" t="s">
        <v>1889</v>
      </c>
      <c r="K1331" s="158" t="s">
        <v>1890</v>
      </c>
      <c r="L1331" s="159">
        <v>14</v>
      </c>
      <c r="M1331" s="160">
        <v>46024</v>
      </c>
      <c r="N1331" s="160">
        <v>46387</v>
      </c>
      <c r="O1331" s="161">
        <f t="shared" si="50"/>
        <v>51.857142857142854</v>
      </c>
      <c r="P1331" s="364">
        <v>7</v>
      </c>
      <c r="Q1331" s="158" t="s">
        <v>1888</v>
      </c>
      <c r="R1331" s="162">
        <f t="shared" si="47"/>
        <v>0.5</v>
      </c>
      <c r="S1331" s="134" t="str">
        <f t="array" aca="1" ref="S1331" ca="1">IF(ISNUMBER(R1331),IF(R1331=100%,"CUMPLIDA",IF(AND(ISNUMBER(N1331),ISNUMBER(INDIRECT("FECHA_"&amp;$B1331,1))), IF(N1331&lt;=INDIRECT("FECHA_"&amp;$B1331,1),"INCUMPLIDA","PROCESO"), "VERIFICAR FECHA")),"SIN VALOR AVANCE")</f>
        <v>PROCESO</v>
      </c>
    </row>
    <row r="1332" spans="1:19" ht="105">
      <c r="A1332" s="155" t="s">
        <v>30</v>
      </c>
      <c r="B1332" s="156" t="s">
        <v>1719</v>
      </c>
      <c r="C1332" s="589"/>
      <c r="D1332" s="592"/>
      <c r="E1332" s="595"/>
      <c r="F1332" s="598"/>
      <c r="G1332" s="595"/>
      <c r="H1332" s="595"/>
      <c r="I1332" s="139" t="s">
        <v>1878</v>
      </c>
      <c r="J1332" s="128" t="s">
        <v>1879</v>
      </c>
      <c r="K1332" s="158" t="s">
        <v>1880</v>
      </c>
      <c r="L1332" s="159">
        <v>2</v>
      </c>
      <c r="M1332" s="151">
        <v>46204</v>
      </c>
      <c r="N1332" s="151">
        <v>46599</v>
      </c>
      <c r="O1332" s="161">
        <f t="shared" si="50"/>
        <v>56.428571428571431</v>
      </c>
      <c r="P1332" s="364">
        <v>0</v>
      </c>
      <c r="Q1332" s="158" t="s">
        <v>1891</v>
      </c>
      <c r="R1332" s="162">
        <f t="shared" si="47"/>
        <v>0</v>
      </c>
      <c r="S1332" s="134" t="str">
        <f t="array" aca="1" ref="S1332" ca="1">IF(ISNUMBER(R1332),IF(R1332=100%,"CUMPLIDA",IF(AND(ISNUMBER(N1332),ISNUMBER(INDIRECT("FECHA_"&amp;$B1332,1))), IF(N1332&lt;=INDIRECT("FECHA_"&amp;$B1332,1),"INCUMPLIDA","PROCESO"), "VERIFICAR FECHA")),"SIN VALOR AVANCE")</f>
        <v>PROCESO</v>
      </c>
    </row>
    <row r="1333" spans="1:19" ht="286.5">
      <c r="A1333" s="155" t="s">
        <v>30</v>
      </c>
      <c r="B1333" s="156" t="s">
        <v>1719</v>
      </c>
      <c r="C1333" s="125" t="s">
        <v>1870</v>
      </c>
      <c r="D1333" s="125" t="s">
        <v>1892</v>
      </c>
      <c r="E1333" s="126" t="s">
        <v>1893</v>
      </c>
      <c r="F1333" s="265"/>
      <c r="G1333" s="126"/>
      <c r="H1333" s="126" t="s">
        <v>1894</v>
      </c>
      <c r="I1333" s="127" t="s">
        <v>1895</v>
      </c>
      <c r="J1333" s="128" t="s">
        <v>1896</v>
      </c>
      <c r="K1333" s="129" t="s">
        <v>1897</v>
      </c>
      <c r="L1333" s="159">
        <v>28</v>
      </c>
      <c r="M1333" s="160">
        <v>46024</v>
      </c>
      <c r="N1333" s="160">
        <v>46387</v>
      </c>
      <c r="O1333" s="161">
        <f t="shared" si="50"/>
        <v>51.857142857142854</v>
      </c>
      <c r="P1333" s="364">
        <v>14</v>
      </c>
      <c r="Q1333" s="129" t="s">
        <v>1898</v>
      </c>
      <c r="R1333" s="162">
        <f t="shared" si="47"/>
        <v>0.5</v>
      </c>
      <c r="S1333" s="134" t="str">
        <f t="array" aca="1" ref="S1333" ca="1">IF(ISNUMBER(R1333),IF(R1333=100%,"CUMPLIDA",IF(AND(ISNUMBER(N1333),ISNUMBER(INDIRECT("FECHA_"&amp;$B1333,1))), IF(N1333&lt;=INDIRECT("FECHA_"&amp;$B1333,1),"INCUMPLIDA","PROCESO"), "VERIFICAR FECHA")),"SIN VALOR AVANCE")</f>
        <v>PROCESO</v>
      </c>
    </row>
    <row r="1334" spans="1:19" ht="256.5">
      <c r="A1334" s="155" t="s">
        <v>30</v>
      </c>
      <c r="B1334" s="156" t="s">
        <v>1719</v>
      </c>
      <c r="C1334" s="125" t="s">
        <v>1870</v>
      </c>
      <c r="D1334" s="125" t="s">
        <v>1899</v>
      </c>
      <c r="E1334" s="126" t="s">
        <v>1900</v>
      </c>
      <c r="F1334" s="265"/>
      <c r="G1334" s="126"/>
      <c r="H1334" s="126" t="s">
        <v>1901</v>
      </c>
      <c r="I1334" s="127" t="s">
        <v>1902</v>
      </c>
      <c r="J1334" s="128" t="s">
        <v>1903</v>
      </c>
      <c r="K1334" s="129" t="s">
        <v>1904</v>
      </c>
      <c r="L1334" s="159">
        <v>2</v>
      </c>
      <c r="M1334" s="160">
        <v>46024</v>
      </c>
      <c r="N1334" s="160">
        <v>46387</v>
      </c>
      <c r="O1334" s="161">
        <f t="shared" si="50"/>
        <v>51.857142857142854</v>
      </c>
      <c r="P1334" s="364">
        <v>1</v>
      </c>
      <c r="Q1334" s="129" t="s">
        <v>1905</v>
      </c>
      <c r="R1334" s="162">
        <f t="shared" si="47"/>
        <v>0.5</v>
      </c>
      <c r="S1334" s="134" t="str">
        <f t="array" aca="1" ref="S1334" ca="1">IF(ISNUMBER(R1334),IF(R1334=100%,"CUMPLIDA",IF(AND(ISNUMBER(N1334),ISNUMBER(INDIRECT("FECHA_"&amp;$B1334,1))), IF(N1334&lt;=INDIRECT("FECHA_"&amp;$B1334,1),"INCUMPLIDA","PROCESO"), "VERIFICAR FECHA")),"SIN VALOR AVANCE")</f>
        <v>PROCESO</v>
      </c>
    </row>
    <row r="1335" spans="1:19" ht="272.25">
      <c r="A1335" s="155" t="s">
        <v>30</v>
      </c>
      <c r="B1335" s="156" t="s">
        <v>1719</v>
      </c>
      <c r="C1335" s="125" t="s">
        <v>1870</v>
      </c>
      <c r="D1335" s="125" t="s">
        <v>1906</v>
      </c>
      <c r="E1335" s="126" t="s">
        <v>1907</v>
      </c>
      <c r="F1335" s="265"/>
      <c r="G1335" s="126"/>
      <c r="H1335" s="126" t="s">
        <v>1908</v>
      </c>
      <c r="I1335" s="127" t="s">
        <v>1909</v>
      </c>
      <c r="J1335" s="128" t="s">
        <v>1910</v>
      </c>
      <c r="K1335" s="129" t="s">
        <v>1911</v>
      </c>
      <c r="L1335" s="159">
        <v>14</v>
      </c>
      <c r="M1335" s="160">
        <v>46024</v>
      </c>
      <c r="N1335" s="160">
        <v>46387</v>
      </c>
      <c r="O1335" s="161">
        <f t="shared" si="50"/>
        <v>51.857142857142854</v>
      </c>
      <c r="P1335" s="364">
        <v>7</v>
      </c>
      <c r="Q1335" s="129" t="s">
        <v>1912</v>
      </c>
      <c r="R1335" s="162">
        <f t="shared" si="47"/>
        <v>0.5</v>
      </c>
      <c r="S1335" s="134" t="str">
        <f t="array" aca="1" ref="S1335" ca="1">IF(ISNUMBER(R1335),IF(R1335=100%,"CUMPLIDA",IF(AND(ISNUMBER(N1335),ISNUMBER(INDIRECT("FECHA_"&amp;$B1335,1))), IF(N1335&lt;=INDIRECT("FECHA_"&amp;$B1335,1),"INCUMPLIDA","PROCESO"), "VERIFICAR FECHA")),"SIN VALOR AVANCE")</f>
        <v>PROCESO</v>
      </c>
    </row>
    <row r="1336" spans="1:19" ht="105">
      <c r="A1336" s="155" t="s">
        <v>30</v>
      </c>
      <c r="B1336" s="156" t="s">
        <v>1719</v>
      </c>
      <c r="C1336" s="491" t="s">
        <v>1870</v>
      </c>
      <c r="D1336" s="491" t="s">
        <v>1913</v>
      </c>
      <c r="E1336" s="483" t="s">
        <v>1914</v>
      </c>
      <c r="F1336" s="485"/>
      <c r="G1336" s="483"/>
      <c r="H1336" s="483" t="s">
        <v>1915</v>
      </c>
      <c r="I1336" s="139" t="s">
        <v>1916</v>
      </c>
      <c r="J1336" s="128" t="s">
        <v>1917</v>
      </c>
      <c r="K1336" s="128" t="s">
        <v>1918</v>
      </c>
      <c r="L1336" s="150">
        <v>1</v>
      </c>
      <c r="M1336" s="151">
        <v>46024</v>
      </c>
      <c r="N1336" s="151">
        <v>46264</v>
      </c>
      <c r="O1336" s="165">
        <f t="shared" si="50"/>
        <v>34.285714285714285</v>
      </c>
      <c r="P1336" s="364">
        <v>0.6</v>
      </c>
      <c r="Q1336" s="128" t="s">
        <v>1919</v>
      </c>
      <c r="R1336" s="162">
        <f t="shared" si="47"/>
        <v>0.6</v>
      </c>
      <c r="S1336" s="134" t="str">
        <f t="array" aca="1" ref="S1336" ca="1">IF(ISNUMBER(R1336),IF(R1336=100%,"CUMPLIDA",IF(AND(ISNUMBER(N1336),ISNUMBER(INDIRECT("FECHA_"&amp;$B1336,1))), IF(N1336&lt;=INDIRECT("FECHA_"&amp;$B1336,1),"INCUMPLIDA","PROCESO"), "VERIFICAR FECHA")),"SIN VALOR AVANCE")</f>
        <v>PROCESO</v>
      </c>
    </row>
    <row r="1337" spans="1:19" ht="105">
      <c r="A1337" s="155" t="s">
        <v>30</v>
      </c>
      <c r="B1337" s="156" t="s">
        <v>1719</v>
      </c>
      <c r="C1337" s="491"/>
      <c r="D1337" s="491"/>
      <c r="E1337" s="483"/>
      <c r="F1337" s="485"/>
      <c r="G1337" s="483"/>
      <c r="H1337" s="483"/>
      <c r="I1337" s="139" t="s">
        <v>1920</v>
      </c>
      <c r="J1337" s="128" t="s">
        <v>1921</v>
      </c>
      <c r="K1337" s="128" t="s">
        <v>1922</v>
      </c>
      <c r="L1337" s="150">
        <v>1</v>
      </c>
      <c r="M1337" s="151">
        <v>46024</v>
      </c>
      <c r="N1337" s="151">
        <v>46264</v>
      </c>
      <c r="O1337" s="165">
        <f t="shared" si="50"/>
        <v>34.285714285714285</v>
      </c>
      <c r="P1337" s="364">
        <v>1</v>
      </c>
      <c r="Q1337" s="128" t="s">
        <v>1919</v>
      </c>
      <c r="R1337" s="162">
        <f>P1337/L1337</f>
        <v>1</v>
      </c>
      <c r="S1337" s="134" t="str">
        <f t="array" aca="1" ref="S1337" ca="1">IF(ISNUMBER(R1337),IF(R1337=100%,"CUMPLIDA",IF(AND(ISNUMBER(N1337),ISNUMBER(INDIRECT("FECHA_"&amp;$B1337,1))), IF(N1337&lt;=INDIRECT("FECHA_"&amp;$B1337,1),"INCUMPLIDA","PROCESO"), "VERIFICAR FECHA")),"SIN VALOR AVANCE")</f>
        <v>CUMPLIDA</v>
      </c>
    </row>
    <row r="1338" spans="1:19" ht="90">
      <c r="A1338" s="155" t="s">
        <v>30</v>
      </c>
      <c r="B1338" s="156" t="s">
        <v>1719</v>
      </c>
      <c r="C1338" s="491" t="s">
        <v>1870</v>
      </c>
      <c r="D1338" s="491" t="s">
        <v>1923</v>
      </c>
      <c r="E1338" s="483" t="s">
        <v>1924</v>
      </c>
      <c r="F1338" s="485"/>
      <c r="G1338" s="483"/>
      <c r="H1338" s="483" t="s">
        <v>1925</v>
      </c>
      <c r="I1338" s="599" t="s">
        <v>1926</v>
      </c>
      <c r="J1338" s="128" t="s">
        <v>1927</v>
      </c>
      <c r="K1338" s="128" t="s">
        <v>1928</v>
      </c>
      <c r="L1338" s="150">
        <v>2</v>
      </c>
      <c r="M1338" s="151">
        <v>46024</v>
      </c>
      <c r="N1338" s="151">
        <v>46387</v>
      </c>
      <c r="O1338" s="165">
        <f t="shared" si="50"/>
        <v>51.857142857142854</v>
      </c>
      <c r="P1338" s="364">
        <v>1</v>
      </c>
      <c r="Q1338" s="128" t="s">
        <v>1888</v>
      </c>
      <c r="R1338" s="162">
        <f t="shared" ref="R1338:R1349" si="51">P1338/L1338</f>
        <v>0.5</v>
      </c>
      <c r="S1338" s="134" t="str">
        <f t="array" aca="1" ref="S1338" ca="1">IF(ISNUMBER(R1338),IF(R1338=100%,"CUMPLIDA",IF(AND(ISNUMBER(N1338),ISNUMBER(INDIRECT("FECHA_"&amp;$B1338,1))), IF(N1338&lt;=INDIRECT("FECHA_"&amp;$B1338,1),"INCUMPLIDA","PROCESO"), "VERIFICAR FECHA")),"SIN VALOR AVANCE")</f>
        <v>PROCESO</v>
      </c>
    </row>
    <row r="1339" spans="1:19" ht="120">
      <c r="A1339" s="155" t="s">
        <v>30</v>
      </c>
      <c r="B1339" s="156" t="s">
        <v>1719</v>
      </c>
      <c r="C1339" s="491"/>
      <c r="D1339" s="491"/>
      <c r="E1339" s="483"/>
      <c r="F1339" s="485"/>
      <c r="G1339" s="483"/>
      <c r="H1339" s="483"/>
      <c r="I1339" s="600"/>
      <c r="J1339" s="128" t="s">
        <v>1929</v>
      </c>
      <c r="K1339" s="128" t="s">
        <v>1697</v>
      </c>
      <c r="L1339" s="150">
        <v>1</v>
      </c>
      <c r="M1339" s="151">
        <v>46024</v>
      </c>
      <c r="N1339" s="151">
        <v>46387</v>
      </c>
      <c r="O1339" s="165">
        <f t="shared" si="50"/>
        <v>51.857142857142854</v>
      </c>
      <c r="P1339" s="364">
        <v>0</v>
      </c>
      <c r="Q1339" s="128" t="s">
        <v>1930</v>
      </c>
      <c r="R1339" s="162">
        <f t="shared" si="51"/>
        <v>0</v>
      </c>
      <c r="S1339" s="134" t="str">
        <f t="array" aca="1" ref="S1339" ca="1">IF(ISNUMBER(R1339),IF(R1339=100%,"CUMPLIDA",IF(AND(ISNUMBER(N1339),ISNUMBER(INDIRECT("FECHA_"&amp;$B1339,1))), IF(N1339&lt;=INDIRECT("FECHA_"&amp;$B1339,1),"INCUMPLIDA","PROCESO"), "VERIFICAR FECHA")),"SIN VALOR AVANCE")</f>
        <v>PROCESO</v>
      </c>
    </row>
    <row r="1340" spans="1:19" ht="105">
      <c r="A1340" s="155" t="s">
        <v>30</v>
      </c>
      <c r="B1340" s="156" t="s">
        <v>1719</v>
      </c>
      <c r="C1340" s="491" t="s">
        <v>1870</v>
      </c>
      <c r="D1340" s="491" t="s">
        <v>1931</v>
      </c>
      <c r="E1340" s="483" t="s">
        <v>1932</v>
      </c>
      <c r="F1340" s="485"/>
      <c r="G1340" s="483"/>
      <c r="H1340" s="483" t="s">
        <v>1933</v>
      </c>
      <c r="I1340" s="599" t="s">
        <v>1934</v>
      </c>
      <c r="J1340" s="128" t="s">
        <v>1935</v>
      </c>
      <c r="K1340" s="128" t="s">
        <v>1936</v>
      </c>
      <c r="L1340" s="150">
        <v>1</v>
      </c>
      <c r="M1340" s="151">
        <v>46029</v>
      </c>
      <c r="N1340" s="151">
        <v>46599</v>
      </c>
      <c r="O1340" s="165">
        <f t="shared" si="50"/>
        <v>81.428571428571431</v>
      </c>
      <c r="P1340" s="364">
        <v>0</v>
      </c>
      <c r="Q1340" s="128" t="s">
        <v>1937</v>
      </c>
      <c r="R1340" s="162">
        <f t="shared" si="51"/>
        <v>0</v>
      </c>
      <c r="S1340" s="134" t="str">
        <f t="array" aca="1" ref="S1340" ca="1">IF(ISNUMBER(R1340),IF(R1340=100%,"CUMPLIDA",IF(AND(ISNUMBER(N1340),ISNUMBER(INDIRECT("FECHA_"&amp;$B1340,1))), IF(N1340&lt;=INDIRECT("FECHA_"&amp;$B1340,1),"INCUMPLIDA","PROCESO"), "VERIFICAR FECHA")),"SIN VALOR AVANCE")</f>
        <v>PROCESO</v>
      </c>
    </row>
    <row r="1341" spans="1:19" ht="120">
      <c r="A1341" s="155" t="s">
        <v>30</v>
      </c>
      <c r="B1341" s="156" t="s">
        <v>1719</v>
      </c>
      <c r="C1341" s="491"/>
      <c r="D1341" s="491"/>
      <c r="E1341" s="483"/>
      <c r="F1341" s="485"/>
      <c r="G1341" s="483"/>
      <c r="H1341" s="483"/>
      <c r="I1341" s="600"/>
      <c r="J1341" s="128" t="s">
        <v>1938</v>
      </c>
      <c r="K1341" s="128" t="s">
        <v>1939</v>
      </c>
      <c r="L1341" s="150">
        <v>1</v>
      </c>
      <c r="M1341" s="151">
        <v>46029</v>
      </c>
      <c r="N1341" s="151">
        <v>46599</v>
      </c>
      <c r="O1341" s="165">
        <f t="shared" si="50"/>
        <v>81.428571428571431</v>
      </c>
      <c r="P1341" s="364">
        <v>0</v>
      </c>
      <c r="Q1341" s="128" t="s">
        <v>1940</v>
      </c>
      <c r="R1341" s="162">
        <f t="shared" si="51"/>
        <v>0</v>
      </c>
      <c r="S1341" s="134" t="str">
        <f t="array" aca="1" ref="S1341" ca="1">IF(ISNUMBER(R1341),IF(R1341=100%,"CUMPLIDA",IF(AND(ISNUMBER(N1341),ISNUMBER(INDIRECT("FECHA_"&amp;$B1341,1))), IF(N1341&lt;=INDIRECT("FECHA_"&amp;$B1341,1),"INCUMPLIDA","PROCESO"), "VERIFICAR FECHA")),"SIN VALOR AVANCE")</f>
        <v>PROCESO</v>
      </c>
    </row>
    <row r="1342" spans="1:19" ht="409.5">
      <c r="A1342" s="155" t="s">
        <v>30</v>
      </c>
      <c r="B1342" s="156" t="s">
        <v>1719</v>
      </c>
      <c r="C1342" s="125" t="s">
        <v>1870</v>
      </c>
      <c r="D1342" s="125" t="s">
        <v>1941</v>
      </c>
      <c r="E1342" s="126" t="s">
        <v>1942</v>
      </c>
      <c r="F1342" s="265"/>
      <c r="G1342" s="126"/>
      <c r="H1342" s="126" t="s">
        <v>1943</v>
      </c>
      <c r="I1342" s="127" t="s">
        <v>1944</v>
      </c>
      <c r="J1342" s="128" t="s">
        <v>1945</v>
      </c>
      <c r="K1342" s="129" t="s">
        <v>1946</v>
      </c>
      <c r="L1342" s="150">
        <v>21</v>
      </c>
      <c r="M1342" s="151">
        <v>46054</v>
      </c>
      <c r="N1342" s="151">
        <v>46387</v>
      </c>
      <c r="O1342" s="165">
        <f t="shared" si="50"/>
        <v>47.571428571428569</v>
      </c>
      <c r="P1342" s="364">
        <v>8</v>
      </c>
      <c r="Q1342" s="128" t="s">
        <v>1888</v>
      </c>
      <c r="R1342" s="162">
        <f t="shared" si="51"/>
        <v>0.38095238095238093</v>
      </c>
      <c r="S1342" s="134" t="str">
        <f t="array" aca="1" ref="S1342" ca="1">IF(ISNUMBER(R1342),IF(R1342=100%,"CUMPLIDA",IF(AND(ISNUMBER(N1342),ISNUMBER(INDIRECT("FECHA_"&amp;$B1342,1))), IF(N1342&lt;=INDIRECT("FECHA_"&amp;$B1342,1),"INCUMPLIDA","PROCESO"), "VERIFICAR FECHA")),"SIN VALOR AVANCE")</f>
        <v>PROCESO</v>
      </c>
    </row>
    <row r="1343" spans="1:19" ht="150">
      <c r="A1343" s="155" t="s">
        <v>30</v>
      </c>
      <c r="B1343" s="156" t="s">
        <v>1719</v>
      </c>
      <c r="C1343" s="491" t="s">
        <v>1870</v>
      </c>
      <c r="D1343" s="491" t="s">
        <v>1947</v>
      </c>
      <c r="E1343" s="483" t="s">
        <v>1948</v>
      </c>
      <c r="F1343" s="485"/>
      <c r="G1343" s="483"/>
      <c r="H1343" s="483" t="s">
        <v>1949</v>
      </c>
      <c r="I1343" s="599" t="s">
        <v>1950</v>
      </c>
      <c r="J1343" s="128" t="s">
        <v>1951</v>
      </c>
      <c r="K1343" s="128" t="s">
        <v>1952</v>
      </c>
      <c r="L1343" s="150">
        <v>1</v>
      </c>
      <c r="M1343" s="151">
        <v>46024</v>
      </c>
      <c r="N1343" s="151">
        <v>46204</v>
      </c>
      <c r="O1343" s="165">
        <f t="shared" si="50"/>
        <v>25.714285714285715</v>
      </c>
      <c r="P1343" s="364">
        <v>1</v>
      </c>
      <c r="Q1343" s="128" t="s">
        <v>1953</v>
      </c>
      <c r="R1343" s="162">
        <f t="shared" si="51"/>
        <v>1</v>
      </c>
      <c r="S1343" s="134" t="str">
        <f t="array" aca="1" ref="S1343" ca="1">IF(ISNUMBER(R1343),IF(R1343=100%,"CUMPLIDA",IF(AND(ISNUMBER(N1343),ISNUMBER(INDIRECT("FECHA_"&amp;$B1343,1))), IF(N1343&lt;=INDIRECT("FECHA_"&amp;$B1343,1),"INCUMPLIDA","PROCESO"), "VERIFICAR FECHA")),"SIN VALOR AVANCE")</f>
        <v>CUMPLIDA</v>
      </c>
    </row>
    <row r="1344" spans="1:19" ht="90">
      <c r="A1344" s="155" t="s">
        <v>30</v>
      </c>
      <c r="B1344" s="156" t="s">
        <v>1719</v>
      </c>
      <c r="C1344" s="491"/>
      <c r="D1344" s="491"/>
      <c r="E1344" s="483"/>
      <c r="F1344" s="485"/>
      <c r="G1344" s="483"/>
      <c r="H1344" s="483"/>
      <c r="I1344" s="600"/>
      <c r="J1344" s="128" t="s">
        <v>1954</v>
      </c>
      <c r="K1344" s="128" t="s">
        <v>1955</v>
      </c>
      <c r="L1344" s="150">
        <v>2</v>
      </c>
      <c r="M1344" s="151">
        <v>46024</v>
      </c>
      <c r="N1344" s="151">
        <v>46387</v>
      </c>
      <c r="O1344" s="165">
        <f t="shared" si="50"/>
        <v>51.857142857142854</v>
      </c>
      <c r="P1344" s="364">
        <v>1</v>
      </c>
      <c r="Q1344" s="128" t="s">
        <v>1956</v>
      </c>
      <c r="R1344" s="162">
        <f t="shared" si="51"/>
        <v>0.5</v>
      </c>
      <c r="S1344" s="134" t="str">
        <f t="array" aca="1" ref="S1344" ca="1">IF(ISNUMBER(R1344),IF(R1344=100%,"CUMPLIDA",IF(AND(ISNUMBER(N1344),ISNUMBER(INDIRECT("FECHA_"&amp;$B1344,1))), IF(N1344&lt;=INDIRECT("FECHA_"&amp;$B1344,1),"INCUMPLIDA","PROCESO"), "VERIFICAR FECHA")),"SIN VALOR AVANCE")</f>
        <v>PROCESO</v>
      </c>
    </row>
    <row r="1345" spans="1:19" ht="257.25">
      <c r="A1345" s="155" t="s">
        <v>30</v>
      </c>
      <c r="B1345" s="156" t="s">
        <v>1719</v>
      </c>
      <c r="C1345" s="125" t="s">
        <v>1870</v>
      </c>
      <c r="D1345" s="125" t="s">
        <v>1957</v>
      </c>
      <c r="E1345" s="126" t="s">
        <v>1958</v>
      </c>
      <c r="F1345" s="265"/>
      <c r="G1345" s="126"/>
      <c r="H1345" s="126" t="s">
        <v>1959</v>
      </c>
      <c r="I1345" s="127" t="s">
        <v>1960</v>
      </c>
      <c r="J1345" s="128" t="s">
        <v>1961</v>
      </c>
      <c r="K1345" s="129" t="s">
        <v>1962</v>
      </c>
      <c r="L1345" s="150">
        <v>3</v>
      </c>
      <c r="M1345" s="151">
        <v>46055</v>
      </c>
      <c r="N1345" s="151">
        <v>46234</v>
      </c>
      <c r="O1345" s="165">
        <f t="shared" si="50"/>
        <v>25.571428571428573</v>
      </c>
      <c r="P1345" s="364">
        <v>3</v>
      </c>
      <c r="Q1345" s="128" t="s">
        <v>1963</v>
      </c>
      <c r="R1345" s="162">
        <f t="shared" si="51"/>
        <v>1</v>
      </c>
      <c r="S1345" s="134" t="str">
        <f t="array" aca="1" ref="S1345" ca="1">IF(ISNUMBER(R1345),IF(R1345=100%,"CUMPLIDA",IF(AND(ISNUMBER(N1345),ISNUMBER(INDIRECT("FECHA_"&amp;$B1345,1))), IF(N1345&lt;=INDIRECT("FECHA_"&amp;$B1345,1),"INCUMPLIDA","PROCESO"), "VERIFICAR FECHA")),"SIN VALOR AVANCE")</f>
        <v>CUMPLIDA</v>
      </c>
    </row>
    <row r="1346" spans="1:19" ht="166.5">
      <c r="A1346" s="155" t="s">
        <v>30</v>
      </c>
      <c r="B1346" s="156" t="s">
        <v>1719</v>
      </c>
      <c r="C1346" s="125" t="s">
        <v>1870</v>
      </c>
      <c r="D1346" s="125" t="s">
        <v>1964</v>
      </c>
      <c r="E1346" s="126" t="s">
        <v>1965</v>
      </c>
      <c r="F1346" s="265"/>
      <c r="G1346" s="126"/>
      <c r="H1346" s="126" t="s">
        <v>1966</v>
      </c>
      <c r="I1346" s="127" t="s">
        <v>1967</v>
      </c>
      <c r="J1346" s="128" t="s">
        <v>1968</v>
      </c>
      <c r="K1346" s="129" t="s">
        <v>1969</v>
      </c>
      <c r="L1346" s="150">
        <v>1</v>
      </c>
      <c r="M1346" s="151">
        <v>46037</v>
      </c>
      <c r="N1346" s="151">
        <v>46112</v>
      </c>
      <c r="O1346" s="165">
        <f t="shared" si="50"/>
        <v>10.714285714285714</v>
      </c>
      <c r="P1346" s="364">
        <v>1</v>
      </c>
      <c r="Q1346" s="128" t="s">
        <v>1970</v>
      </c>
      <c r="R1346" s="162">
        <f t="shared" si="51"/>
        <v>1</v>
      </c>
      <c r="S1346" s="134" t="str">
        <f t="array" aca="1" ref="S1346" ca="1">IF(ISNUMBER(R1346),IF(R1346=100%,"CUMPLIDA",IF(AND(ISNUMBER(N1346),ISNUMBER(INDIRECT("FECHA_"&amp;$B1346,1))), IF(N1346&lt;=INDIRECT("FECHA_"&amp;$B1346,1),"INCUMPLIDA","PROCESO"), "VERIFICAR FECHA")),"SIN VALOR AVANCE")</f>
        <v>CUMPLIDA</v>
      </c>
    </row>
    <row r="1347" spans="1:19" ht="45">
      <c r="A1347" s="155" t="s">
        <v>30</v>
      </c>
      <c r="B1347" s="156" t="s">
        <v>1719</v>
      </c>
      <c r="C1347" s="491" t="s">
        <v>1870</v>
      </c>
      <c r="D1347" s="491" t="s">
        <v>1971</v>
      </c>
      <c r="E1347" s="483" t="s">
        <v>1972</v>
      </c>
      <c r="F1347" s="485"/>
      <c r="G1347" s="483"/>
      <c r="H1347" s="483" t="s">
        <v>1973</v>
      </c>
      <c r="I1347" s="599" t="s">
        <v>1974</v>
      </c>
      <c r="J1347" s="128" t="s">
        <v>1975</v>
      </c>
      <c r="K1347" s="128" t="s">
        <v>1976</v>
      </c>
      <c r="L1347" s="150">
        <v>2</v>
      </c>
      <c r="M1347" s="151">
        <v>46054</v>
      </c>
      <c r="N1347" s="151">
        <v>46203</v>
      </c>
      <c r="O1347" s="165">
        <f t="shared" si="50"/>
        <v>21.285714285714285</v>
      </c>
      <c r="P1347" s="364">
        <v>2</v>
      </c>
      <c r="Q1347" s="128" t="s">
        <v>1977</v>
      </c>
      <c r="R1347" s="162">
        <f t="shared" si="51"/>
        <v>1</v>
      </c>
      <c r="S1347" s="134" t="str">
        <f t="array" aca="1" ref="S1347" ca="1">IF(ISNUMBER(R1347),IF(R1347=100%,"CUMPLIDA",IF(AND(ISNUMBER(N1347),ISNUMBER(INDIRECT("FECHA_"&amp;$B1347,1))), IF(N1347&lt;=INDIRECT("FECHA_"&amp;$B1347,1),"INCUMPLIDA","PROCESO"), "VERIFICAR FECHA")),"SIN VALOR AVANCE")</f>
        <v>CUMPLIDA</v>
      </c>
    </row>
    <row r="1348" spans="1:19" ht="90">
      <c r="A1348" s="155" t="s">
        <v>30</v>
      </c>
      <c r="B1348" s="156" t="s">
        <v>1719</v>
      </c>
      <c r="C1348" s="491"/>
      <c r="D1348" s="491"/>
      <c r="E1348" s="483"/>
      <c r="F1348" s="485"/>
      <c r="G1348" s="483"/>
      <c r="H1348" s="483"/>
      <c r="I1348" s="600" t="s">
        <v>1978</v>
      </c>
      <c r="J1348" s="128" t="s">
        <v>1979</v>
      </c>
      <c r="K1348" s="128" t="s">
        <v>1980</v>
      </c>
      <c r="L1348" s="150">
        <v>1</v>
      </c>
      <c r="M1348" s="151">
        <v>46068</v>
      </c>
      <c r="N1348" s="151">
        <v>46112</v>
      </c>
      <c r="O1348" s="165">
        <f t="shared" si="50"/>
        <v>6.2857142857142856</v>
      </c>
      <c r="P1348" s="364">
        <v>1</v>
      </c>
      <c r="Q1348" s="128" t="s">
        <v>1981</v>
      </c>
      <c r="R1348" s="162">
        <f t="shared" si="51"/>
        <v>1</v>
      </c>
      <c r="S1348" s="134" t="str">
        <f t="array" aca="1" ref="S1348" ca="1">IF(ISNUMBER(R1348),IF(R1348=100%,"CUMPLIDA",IF(AND(ISNUMBER(N1348),ISNUMBER(INDIRECT("FECHA_"&amp;$B1348,1))), IF(N1348&lt;=INDIRECT("FECHA_"&amp;$B1348,1),"INCUMPLIDA","PROCESO"), "VERIFICAR FECHA")),"SIN VALOR AVANCE")</f>
        <v>CUMPLIDA</v>
      </c>
    </row>
    <row r="1349" spans="1:19" ht="256.5">
      <c r="A1349" s="155" t="s">
        <v>30</v>
      </c>
      <c r="B1349" s="156" t="s">
        <v>1719</v>
      </c>
      <c r="C1349" s="125" t="s">
        <v>1870</v>
      </c>
      <c r="D1349" s="125" t="s">
        <v>1982</v>
      </c>
      <c r="E1349" s="126" t="s">
        <v>1983</v>
      </c>
      <c r="F1349" s="265"/>
      <c r="G1349" s="126"/>
      <c r="H1349" s="126" t="s">
        <v>1984</v>
      </c>
      <c r="I1349" s="127" t="s">
        <v>1985</v>
      </c>
      <c r="J1349" s="128" t="s">
        <v>1986</v>
      </c>
      <c r="K1349" s="129" t="s">
        <v>1987</v>
      </c>
      <c r="L1349" s="150">
        <v>1</v>
      </c>
      <c r="M1349" s="151">
        <v>46068</v>
      </c>
      <c r="N1349" s="151">
        <v>46387</v>
      </c>
      <c r="O1349" s="165">
        <f t="shared" si="50"/>
        <v>45.571428571428569</v>
      </c>
      <c r="P1349" s="364">
        <v>0.3</v>
      </c>
      <c r="Q1349" s="128" t="s">
        <v>1988</v>
      </c>
      <c r="R1349" s="162">
        <f t="shared" si="51"/>
        <v>0.3</v>
      </c>
      <c r="S1349" s="134" t="str">
        <f t="array" aca="1" ref="S1349" ca="1">IF(ISNUMBER(R1349),IF(R1349=100%,"CUMPLIDA",IF(AND(ISNUMBER(N1349),ISNUMBER(INDIRECT("FECHA_"&amp;$B1349,1))), IF(N1349&lt;=INDIRECT("FECHA_"&amp;$B1349,1),"INCUMPLIDA","PROCESO"), "VERIFICAR FECHA")),"SIN VALOR AVANCE")</f>
        <v>PROCESO</v>
      </c>
    </row>
    <row r="1350" spans="1:19" ht="300.75">
      <c r="A1350" s="92" t="s">
        <v>261</v>
      </c>
      <c r="B1350" s="93" t="s">
        <v>1719</v>
      </c>
      <c r="C1350" s="125" t="s">
        <v>1989</v>
      </c>
      <c r="D1350" s="125" t="s">
        <v>1990</v>
      </c>
      <c r="E1350" s="126" t="s">
        <v>1991</v>
      </c>
      <c r="F1350" s="265"/>
      <c r="G1350" s="126"/>
      <c r="H1350" s="126" t="s">
        <v>1992</v>
      </c>
      <c r="I1350" s="127" t="s">
        <v>1993</v>
      </c>
      <c r="J1350" s="128" t="s">
        <v>267</v>
      </c>
      <c r="K1350" s="129" t="s">
        <v>1994</v>
      </c>
      <c r="L1350" s="130">
        <v>1</v>
      </c>
      <c r="M1350" s="131">
        <v>44743</v>
      </c>
      <c r="N1350" s="131">
        <v>46752</v>
      </c>
      <c r="O1350" s="132">
        <f>(N1350-M1350)/7</f>
        <v>287</v>
      </c>
      <c r="P1350" s="130">
        <v>0.94199999999999995</v>
      </c>
      <c r="Q1350" s="129" t="s">
        <v>1995</v>
      </c>
      <c r="R1350" s="133">
        <f>(P1350/L1350)</f>
        <v>0.94199999999999995</v>
      </c>
      <c r="S1350" s="134" t="str">
        <f t="array" aca="1" ref="S1350" ca="1">IF(ISNUMBER(R1350),IF(R1350=100%,"CUMPLIDA",IF(AND(ISNUMBER(N1350),ISNUMBER(INDIRECT("FECHA_"&amp;$B1350,1))), IF(N1350&lt;=INDIRECT("FECHA_"&amp;$B1350,1),"INCUMPLIDA","PROCESO"), "VERIFICAR FECHA")),"SIN VALOR AVANCE")</f>
        <v>PROCESO</v>
      </c>
    </row>
    <row r="1351" spans="1:19" ht="360">
      <c r="A1351" s="135" t="s">
        <v>261</v>
      </c>
      <c r="B1351" s="136" t="s">
        <v>1719</v>
      </c>
      <c r="C1351" s="587" t="s">
        <v>1996</v>
      </c>
      <c r="D1351" s="587" t="s">
        <v>1997</v>
      </c>
      <c r="E1351" s="601" t="s">
        <v>1998</v>
      </c>
      <c r="F1351" s="603"/>
      <c r="G1351" s="601"/>
      <c r="H1351" s="601" t="s">
        <v>1999</v>
      </c>
      <c r="I1351" s="126" t="s">
        <v>2000</v>
      </c>
      <c r="J1351" s="128" t="s">
        <v>2001</v>
      </c>
      <c r="K1351" s="137" t="s">
        <v>2001</v>
      </c>
      <c r="L1351" s="130">
        <v>1</v>
      </c>
      <c r="M1351" s="131">
        <v>44805</v>
      </c>
      <c r="N1351" s="131">
        <v>46387</v>
      </c>
      <c r="O1351" s="132">
        <f>(N1351-M1351)/7</f>
        <v>226</v>
      </c>
      <c r="P1351" s="130">
        <v>0.98209999999999997</v>
      </c>
      <c r="Q1351" s="137" t="s">
        <v>2002</v>
      </c>
      <c r="R1351" s="133">
        <f>(P1351/L1351)</f>
        <v>0.98209999999999997</v>
      </c>
      <c r="S1351" s="134" t="str">
        <f t="array" aca="1" ref="S1351" ca="1">IF(ISNUMBER(R1351),IF(R1351=100%,"CUMPLIDA",IF(AND(ISNUMBER(N1351),ISNUMBER(INDIRECT("FECHA_"&amp;$B1351,1))), IF(N1351&lt;=INDIRECT("FECHA_"&amp;$B1351,1),"INCUMPLIDA","PROCESO"), "VERIFICAR FECHA")),"SIN VALOR AVANCE")</f>
        <v>PROCESO</v>
      </c>
    </row>
    <row r="1352" spans="1:19" ht="409.5">
      <c r="A1352" s="135" t="s">
        <v>261</v>
      </c>
      <c r="B1352" s="136" t="s">
        <v>1719</v>
      </c>
      <c r="C1352" s="589"/>
      <c r="D1352" s="589"/>
      <c r="E1352" s="602"/>
      <c r="F1352" s="604"/>
      <c r="G1352" s="602"/>
      <c r="H1352" s="602"/>
      <c r="I1352" s="126" t="s">
        <v>2003</v>
      </c>
      <c r="J1352" s="137" t="s">
        <v>2001</v>
      </c>
      <c r="K1352" s="137" t="s">
        <v>2001</v>
      </c>
      <c r="L1352" s="130">
        <v>1</v>
      </c>
      <c r="M1352" s="131">
        <v>44805</v>
      </c>
      <c r="N1352" s="131">
        <v>46387</v>
      </c>
      <c r="O1352" s="132">
        <f>(N1352-M1352)/7</f>
        <v>226</v>
      </c>
      <c r="P1352" s="130">
        <v>0.9093</v>
      </c>
      <c r="Q1352" s="137" t="s">
        <v>2004</v>
      </c>
      <c r="R1352" s="133">
        <f>(P1352/L1352)</f>
        <v>0.9093</v>
      </c>
      <c r="S1352" s="134" t="str">
        <f t="array" aca="1" ref="S1352" ca="1">IF(ISNUMBER(R1352),IF(R1352=100%,"CUMPLIDA",IF(AND(ISNUMBER(N1352),ISNUMBER(INDIRECT("FECHA_"&amp;$B1352,1))), IF(N1352&lt;=INDIRECT("FECHA_"&amp;$B1352,1),"INCUMPLIDA","PROCESO"), "VERIFICAR FECHA")),"SIN VALOR AVANCE")</f>
        <v>PROCESO</v>
      </c>
    </row>
    <row r="1353" spans="1:19" ht="409.5">
      <c r="A1353" s="135" t="s">
        <v>261</v>
      </c>
      <c r="B1353" s="136" t="s">
        <v>1719</v>
      </c>
      <c r="C1353" s="125" t="s">
        <v>2005</v>
      </c>
      <c r="D1353" s="138" t="s">
        <v>2006</v>
      </c>
      <c r="E1353" s="126" t="s">
        <v>2007</v>
      </c>
      <c r="F1353" s="265"/>
      <c r="G1353" s="126"/>
      <c r="H1353" s="126" t="s">
        <v>2008</v>
      </c>
      <c r="I1353" s="126" t="s">
        <v>2009</v>
      </c>
      <c r="J1353" s="139" t="s">
        <v>2010</v>
      </c>
      <c r="K1353" s="126" t="s">
        <v>2011</v>
      </c>
      <c r="L1353" s="130">
        <v>3</v>
      </c>
      <c r="M1353" s="140">
        <v>46174</v>
      </c>
      <c r="N1353" s="131">
        <v>47118</v>
      </c>
      <c r="O1353" s="132">
        <f>(N1353-M1353)/7</f>
        <v>134.85714285714286</v>
      </c>
      <c r="P1353" s="130">
        <v>0</v>
      </c>
      <c r="Q1353" s="141" t="s">
        <v>2012</v>
      </c>
      <c r="R1353" s="133">
        <f>P1353/L1353</f>
        <v>0</v>
      </c>
      <c r="S1353" s="142" t="s">
        <v>2013</v>
      </c>
    </row>
    <row r="1354" spans="1:19" ht="150">
      <c r="A1354" s="135" t="s">
        <v>261</v>
      </c>
      <c r="B1354" s="136" t="s">
        <v>1719</v>
      </c>
      <c r="C1354" s="491" t="s">
        <v>2014</v>
      </c>
      <c r="D1354" s="491" t="s">
        <v>2015</v>
      </c>
      <c r="E1354" s="483" t="s">
        <v>2016</v>
      </c>
      <c r="F1354" s="485"/>
      <c r="G1354" s="483"/>
      <c r="H1354" s="483" t="s">
        <v>2017</v>
      </c>
      <c r="I1354" s="139" t="s">
        <v>2018</v>
      </c>
      <c r="J1354" s="267" t="s">
        <v>2019</v>
      </c>
      <c r="K1354" s="268" t="s">
        <v>2020</v>
      </c>
      <c r="L1354" s="130">
        <v>3</v>
      </c>
      <c r="M1354" s="143">
        <v>46174</v>
      </c>
      <c r="N1354" s="140">
        <v>47118</v>
      </c>
      <c r="O1354" s="132">
        <f t="shared" ref="O1354:O1373" si="52">(N1354-M1354)/7</f>
        <v>134.85714285714286</v>
      </c>
      <c r="P1354" s="130">
        <v>0</v>
      </c>
      <c r="Q1354" s="137" t="s">
        <v>2021</v>
      </c>
      <c r="R1354" s="133">
        <f>P1354/L1354</f>
        <v>0</v>
      </c>
      <c r="S1354" s="134" t="s">
        <v>2013</v>
      </c>
    </row>
    <row r="1355" spans="1:19" ht="150">
      <c r="A1355" s="135" t="s">
        <v>261</v>
      </c>
      <c r="B1355" s="136" t="s">
        <v>1719</v>
      </c>
      <c r="C1355" s="491"/>
      <c r="D1355" s="491"/>
      <c r="E1355" s="483"/>
      <c r="F1355" s="485"/>
      <c r="G1355" s="483"/>
      <c r="H1355" s="483"/>
      <c r="I1355" s="126" t="s">
        <v>2022</v>
      </c>
      <c r="J1355" s="137" t="s">
        <v>2023</v>
      </c>
      <c r="K1355" s="137" t="s">
        <v>2023</v>
      </c>
      <c r="L1355" s="130">
        <v>2</v>
      </c>
      <c r="M1355" s="140">
        <v>45641</v>
      </c>
      <c r="N1355" s="140">
        <v>45688</v>
      </c>
      <c r="O1355" s="132">
        <f t="shared" si="52"/>
        <v>6.7142857142857144</v>
      </c>
      <c r="P1355" s="130">
        <v>2</v>
      </c>
      <c r="Q1355" s="137" t="s">
        <v>2024</v>
      </c>
      <c r="R1355" s="133">
        <f t="shared" ref="R1355:R1360" si="53">(P1355/L1355)</f>
        <v>1</v>
      </c>
      <c r="S1355" s="134" t="str">
        <f t="array" aca="1" ref="S1355" ca="1">IF(ISNUMBER(R1355),IF(R1355=100%,"CUMPLIDA",IF(AND(ISNUMBER(N1355),ISNUMBER(INDIRECT("FECHA_"&amp;$B1355,1))), IF(N1355&lt;=INDIRECT("FECHA_"&amp;$B1355,1),"INCUMPLIDA","PROCESO"), "VERIFICAR FECHA")),"SIN VALOR AVANCE")</f>
        <v>CUMPLIDA</v>
      </c>
    </row>
    <row r="1356" spans="1:19" ht="90">
      <c r="A1356" s="135" t="s">
        <v>261</v>
      </c>
      <c r="B1356" s="136" t="s">
        <v>1719</v>
      </c>
      <c r="C1356" s="491"/>
      <c r="D1356" s="491"/>
      <c r="E1356" s="483"/>
      <c r="F1356" s="485"/>
      <c r="G1356" s="483"/>
      <c r="H1356" s="483"/>
      <c r="I1356" s="126" t="s">
        <v>2025</v>
      </c>
      <c r="J1356" s="137" t="s">
        <v>2026</v>
      </c>
      <c r="K1356" s="137" t="s">
        <v>2026</v>
      </c>
      <c r="L1356" s="130">
        <v>2</v>
      </c>
      <c r="M1356" s="140">
        <v>45641</v>
      </c>
      <c r="N1356" s="140">
        <v>45688</v>
      </c>
      <c r="O1356" s="132">
        <f t="shared" si="52"/>
        <v>6.7142857142857144</v>
      </c>
      <c r="P1356" s="130">
        <v>2</v>
      </c>
      <c r="Q1356" s="137" t="s">
        <v>2024</v>
      </c>
      <c r="R1356" s="133">
        <f t="shared" si="53"/>
        <v>1</v>
      </c>
      <c r="S1356" s="134" t="str">
        <f t="array" aca="1" ref="S1356" ca="1">IF(ISNUMBER(R1356),IF(R1356=100%,"CUMPLIDA",IF(AND(ISNUMBER(N1356),ISNUMBER(INDIRECT("FECHA_"&amp;$B1356,1))), IF(N1356&lt;=INDIRECT("FECHA_"&amp;$B1356,1),"INCUMPLIDA","PROCESO"), "VERIFICAR FECHA")),"SIN VALOR AVANCE")</f>
        <v>CUMPLIDA</v>
      </c>
    </row>
    <row r="1357" spans="1:19" ht="90">
      <c r="A1357" s="135" t="s">
        <v>261</v>
      </c>
      <c r="B1357" s="136" t="s">
        <v>1719</v>
      </c>
      <c r="C1357" s="491"/>
      <c r="D1357" s="491"/>
      <c r="E1357" s="483"/>
      <c r="F1357" s="485"/>
      <c r="G1357" s="483"/>
      <c r="H1357" s="483"/>
      <c r="I1357" s="126" t="s">
        <v>2027</v>
      </c>
      <c r="J1357" s="137" t="s">
        <v>2028</v>
      </c>
      <c r="K1357" s="137" t="s">
        <v>2028</v>
      </c>
      <c r="L1357" s="130">
        <v>2</v>
      </c>
      <c r="M1357" s="140">
        <v>45641</v>
      </c>
      <c r="N1357" s="140">
        <v>45777</v>
      </c>
      <c r="O1357" s="132">
        <f t="shared" si="52"/>
        <v>19.428571428571427</v>
      </c>
      <c r="P1357" s="130">
        <v>2</v>
      </c>
      <c r="Q1357" s="137" t="s">
        <v>2029</v>
      </c>
      <c r="R1357" s="133">
        <f t="shared" si="53"/>
        <v>1</v>
      </c>
      <c r="S1357" s="134" t="str">
        <f t="array" aca="1" ref="S1357" ca="1">IF(ISNUMBER(R1357),IF(R1357=100%,"CUMPLIDA",IF(AND(ISNUMBER(N1357),ISNUMBER(INDIRECT("FECHA_"&amp;$B1357,1))), IF(N1357&lt;=INDIRECT("FECHA_"&amp;$B1357,1),"INCUMPLIDA","PROCESO"), "VERIFICAR FECHA")),"SIN VALOR AVANCE")</f>
        <v>CUMPLIDA</v>
      </c>
    </row>
    <row r="1358" spans="1:19" ht="60">
      <c r="A1358" s="135" t="s">
        <v>261</v>
      </c>
      <c r="B1358" s="136" t="s">
        <v>1719</v>
      </c>
      <c r="C1358" s="491" t="s">
        <v>2030</v>
      </c>
      <c r="D1358" s="491" t="s">
        <v>2031</v>
      </c>
      <c r="E1358" s="605" t="s">
        <v>2032</v>
      </c>
      <c r="F1358" s="606" t="s">
        <v>2033</v>
      </c>
      <c r="G1358" s="605"/>
      <c r="H1358" s="483" t="s">
        <v>2034</v>
      </c>
      <c r="I1358" s="607" t="s">
        <v>2035</v>
      </c>
      <c r="J1358" s="128" t="s">
        <v>2036</v>
      </c>
      <c r="K1358" s="128" t="s">
        <v>2037</v>
      </c>
      <c r="L1358" s="130">
        <v>1</v>
      </c>
      <c r="M1358" s="140">
        <v>45901</v>
      </c>
      <c r="N1358" s="140">
        <v>46111</v>
      </c>
      <c r="O1358" s="132">
        <f t="shared" si="52"/>
        <v>30</v>
      </c>
      <c r="P1358" s="365">
        <v>1</v>
      </c>
      <c r="Q1358" s="128" t="s">
        <v>486</v>
      </c>
      <c r="R1358" s="133">
        <f t="shared" si="53"/>
        <v>1</v>
      </c>
      <c r="S1358" s="134" t="str">
        <f t="array" aca="1" ref="S1358" ca="1">IF(ISNUMBER(R1358),IF(R1358=100%,"CUMPLIDA",IF(AND(ISNUMBER(N1358),ISNUMBER(INDIRECT("FECHA_"&amp;$B1358,1))), IF(N1358&lt;=INDIRECT("FECHA_"&amp;$B1358,1),"INCUMPLIDA","PROCESO"), "VERIFICAR FECHA")),"SIN VALOR AVANCE")</f>
        <v>CUMPLIDA</v>
      </c>
    </row>
    <row r="1359" spans="1:19" ht="45.75">
      <c r="A1359" s="135" t="s">
        <v>261</v>
      </c>
      <c r="B1359" s="136" t="s">
        <v>1719</v>
      </c>
      <c r="C1359" s="491"/>
      <c r="D1359" s="491"/>
      <c r="E1359" s="605"/>
      <c r="F1359" s="606"/>
      <c r="G1359" s="605"/>
      <c r="H1359" s="483"/>
      <c r="I1359" s="607"/>
      <c r="J1359" s="128" t="s">
        <v>2038</v>
      </c>
      <c r="K1359" s="128" t="s">
        <v>2039</v>
      </c>
      <c r="L1359" s="130">
        <v>7</v>
      </c>
      <c r="M1359" s="140">
        <v>45901</v>
      </c>
      <c r="N1359" s="140">
        <v>46111</v>
      </c>
      <c r="O1359" s="132">
        <f t="shared" si="52"/>
        <v>30</v>
      </c>
      <c r="P1359" s="365">
        <v>7</v>
      </c>
      <c r="Q1359" s="128" t="s">
        <v>486</v>
      </c>
      <c r="R1359" s="133">
        <f t="shared" si="53"/>
        <v>1</v>
      </c>
      <c r="S1359" s="134" t="str">
        <f t="array" aca="1" ref="S1359" ca="1">IF(ISNUMBER(R1359),IF(R1359=100%,"CUMPLIDA",IF(AND(ISNUMBER(N1359),ISNUMBER(INDIRECT("FECHA_"&amp;$B1359,1))), IF(N1359&lt;=INDIRECT("FECHA_"&amp;$B1359,1),"INCUMPLIDA","PROCESO"), "VERIFICAR FECHA")),"SIN VALOR AVANCE")</f>
        <v>CUMPLIDA</v>
      </c>
    </row>
    <row r="1360" spans="1:19" ht="45.75">
      <c r="A1360" s="135" t="s">
        <v>261</v>
      </c>
      <c r="B1360" s="136" t="s">
        <v>1719</v>
      </c>
      <c r="C1360" s="491"/>
      <c r="D1360" s="491"/>
      <c r="E1360" s="605"/>
      <c r="F1360" s="606"/>
      <c r="G1360" s="605"/>
      <c r="H1360" s="483"/>
      <c r="I1360" s="607"/>
      <c r="J1360" s="145" t="s">
        <v>2040</v>
      </c>
      <c r="K1360" s="128" t="s">
        <v>410</v>
      </c>
      <c r="L1360" s="130">
        <v>1</v>
      </c>
      <c r="M1360" s="140">
        <v>45901</v>
      </c>
      <c r="N1360" s="140">
        <v>46142</v>
      </c>
      <c r="O1360" s="132">
        <f t="shared" si="52"/>
        <v>34.428571428571431</v>
      </c>
      <c r="P1360" s="365">
        <v>1</v>
      </c>
      <c r="Q1360" s="128" t="s">
        <v>486</v>
      </c>
      <c r="R1360" s="133">
        <f t="shared" si="53"/>
        <v>1</v>
      </c>
      <c r="S1360" s="134" t="str">
        <f t="array" aca="1" ref="S1360" ca="1">IF(ISNUMBER(R1360),IF(R1360=100%,"CUMPLIDA",IF(AND(ISNUMBER(N1360),ISNUMBER(INDIRECT("FECHA_"&amp;$B1360,1))), IF(N1360&lt;=INDIRECT("FECHA_"&amp;$B1360,1),"INCUMPLIDA","PROCESO"), "VERIFICAR FECHA")),"SIN VALOR AVANCE")</f>
        <v>CUMPLIDA</v>
      </c>
    </row>
    <row r="1361" spans="1:19" ht="120">
      <c r="A1361" s="135" t="s">
        <v>261</v>
      </c>
      <c r="B1361" s="136" t="s">
        <v>1719</v>
      </c>
      <c r="C1361" s="491"/>
      <c r="D1361" s="491"/>
      <c r="E1361" s="605"/>
      <c r="F1361" s="606"/>
      <c r="G1361" s="605"/>
      <c r="H1361" s="483"/>
      <c r="I1361" s="139" t="s">
        <v>2041</v>
      </c>
      <c r="J1361" s="146" t="s">
        <v>2042</v>
      </c>
      <c r="K1361" s="128" t="s">
        <v>2043</v>
      </c>
      <c r="L1361" s="130">
        <v>8</v>
      </c>
      <c r="M1361" s="140">
        <v>45901</v>
      </c>
      <c r="N1361" s="140">
        <v>46203</v>
      </c>
      <c r="O1361" s="132">
        <f t="shared" si="52"/>
        <v>43.142857142857146</v>
      </c>
      <c r="P1361" s="365">
        <v>8</v>
      </c>
      <c r="Q1361" s="128" t="s">
        <v>2044</v>
      </c>
      <c r="R1361" s="133">
        <f>(P1361/L1361)</f>
        <v>1</v>
      </c>
      <c r="S1361" s="134" t="str">
        <f t="array" aca="1" ref="S1361" ca="1">IF(ISNUMBER(R1361),IF(R1361=100%,"CUMPLIDA",IF(AND(ISNUMBER(N1361),ISNUMBER(INDIRECT("FECHA_"&amp;$B1361,1))), IF(N1361&lt;=INDIRECT("FECHA_"&amp;$B1361,1),"INCUMPLIDA","PROCESO"), "VERIFICAR FECHA")),"SIN VALOR AVANCE")</f>
        <v>CUMPLIDA</v>
      </c>
    </row>
    <row r="1362" spans="1:19" ht="120">
      <c r="A1362" s="135" t="s">
        <v>261</v>
      </c>
      <c r="B1362" s="136" t="s">
        <v>1719</v>
      </c>
      <c r="C1362" s="491"/>
      <c r="D1362" s="491"/>
      <c r="E1362" s="605"/>
      <c r="F1362" s="606"/>
      <c r="G1362" s="605"/>
      <c r="H1362" s="483"/>
      <c r="I1362" s="139" t="s">
        <v>2045</v>
      </c>
      <c r="J1362" s="128" t="s">
        <v>2046</v>
      </c>
      <c r="K1362" s="128" t="s">
        <v>2047</v>
      </c>
      <c r="L1362" s="130">
        <v>1</v>
      </c>
      <c r="M1362" s="140">
        <v>45901</v>
      </c>
      <c r="N1362" s="140">
        <v>45961</v>
      </c>
      <c r="O1362" s="132">
        <f t="shared" si="52"/>
        <v>8.5714285714285712</v>
      </c>
      <c r="P1362" s="130">
        <v>1</v>
      </c>
      <c r="Q1362" s="128" t="s">
        <v>2048</v>
      </c>
      <c r="R1362" s="133">
        <f t="shared" ref="R1362:R1384" si="54">(P1362/L1362)</f>
        <v>1</v>
      </c>
      <c r="S1362" s="134" t="str">
        <f t="array" aca="1" ref="S1362" ca="1">IF(ISNUMBER(R1362),IF(R1362=100%,"CUMPLIDA",IF(AND(ISNUMBER(N1362),ISNUMBER(INDIRECT("FECHA_"&amp;$B1362,1))), IF(N1362&lt;=INDIRECT("FECHA_"&amp;$B1362,1),"INCUMPLIDA","PROCESO"), "VERIFICAR FECHA")),"SIN VALOR AVANCE")</f>
        <v>CUMPLIDA</v>
      </c>
    </row>
    <row r="1363" spans="1:19" ht="90">
      <c r="A1363" s="135" t="s">
        <v>261</v>
      </c>
      <c r="B1363" s="136" t="s">
        <v>1719</v>
      </c>
      <c r="C1363" s="491"/>
      <c r="D1363" s="491"/>
      <c r="E1363" s="605"/>
      <c r="F1363" s="606"/>
      <c r="G1363" s="605"/>
      <c r="H1363" s="483"/>
      <c r="I1363" s="147" t="s">
        <v>2049</v>
      </c>
      <c r="J1363" s="145" t="s">
        <v>2050</v>
      </c>
      <c r="K1363" s="128" t="s">
        <v>2051</v>
      </c>
      <c r="L1363" s="130">
        <v>2</v>
      </c>
      <c r="M1363" s="140">
        <v>45901</v>
      </c>
      <c r="N1363" s="140">
        <v>46203</v>
      </c>
      <c r="O1363" s="132">
        <f t="shared" si="52"/>
        <v>43.142857142857146</v>
      </c>
      <c r="P1363" s="130">
        <v>2</v>
      </c>
      <c r="Q1363" s="128" t="s">
        <v>486</v>
      </c>
      <c r="R1363" s="133">
        <f t="shared" si="54"/>
        <v>1</v>
      </c>
      <c r="S1363" s="134" t="str">
        <f t="array" aca="1" ref="S1363" ca="1">IF(ISNUMBER(R1363),IF(R1363=100%,"CUMPLIDA",IF(AND(ISNUMBER(N1363),ISNUMBER(INDIRECT("FECHA_"&amp;$B1363,1))), IF(N1363&lt;=INDIRECT("FECHA_"&amp;$B1363,1),"INCUMPLIDA","PROCESO"), "VERIFICAR FECHA")),"SIN VALOR AVANCE")</f>
        <v>CUMPLIDA</v>
      </c>
    </row>
    <row r="1364" spans="1:19" ht="60">
      <c r="A1364" s="135" t="s">
        <v>261</v>
      </c>
      <c r="B1364" s="136" t="s">
        <v>1719</v>
      </c>
      <c r="C1364" s="491"/>
      <c r="D1364" s="491"/>
      <c r="E1364" s="605"/>
      <c r="F1364" s="606"/>
      <c r="G1364" s="605"/>
      <c r="H1364" s="483"/>
      <c r="I1364" s="147" t="s">
        <v>2052</v>
      </c>
      <c r="J1364" s="145" t="s">
        <v>2053</v>
      </c>
      <c r="K1364" s="128" t="s">
        <v>2054</v>
      </c>
      <c r="L1364" s="130">
        <v>1</v>
      </c>
      <c r="M1364" s="140">
        <v>45901</v>
      </c>
      <c r="N1364" s="140">
        <v>46203</v>
      </c>
      <c r="O1364" s="132">
        <f t="shared" si="52"/>
        <v>43.142857142857146</v>
      </c>
      <c r="P1364" s="365">
        <v>1</v>
      </c>
      <c r="Q1364" s="128" t="s">
        <v>486</v>
      </c>
      <c r="R1364" s="133">
        <f t="shared" si="54"/>
        <v>1</v>
      </c>
      <c r="S1364" s="134" t="str">
        <f t="array" aca="1" ref="S1364" ca="1">IF(ISNUMBER(R1364),IF(R1364=100%,"CUMPLIDA",IF(AND(ISNUMBER(N1364),ISNUMBER(INDIRECT("FECHA_"&amp;$B1364,1))), IF(N1364&lt;=INDIRECT("FECHA_"&amp;$B1364,1),"INCUMPLIDA","PROCESO"), "VERIFICAR FECHA")),"SIN VALOR AVANCE")</f>
        <v>CUMPLIDA</v>
      </c>
    </row>
    <row r="1365" spans="1:19" ht="90">
      <c r="A1365" s="135" t="s">
        <v>261</v>
      </c>
      <c r="B1365" s="136" t="s">
        <v>1719</v>
      </c>
      <c r="C1365" s="491"/>
      <c r="D1365" s="491"/>
      <c r="E1365" s="605"/>
      <c r="F1365" s="606"/>
      <c r="G1365" s="605"/>
      <c r="H1365" s="483"/>
      <c r="I1365" s="147" t="s">
        <v>2055</v>
      </c>
      <c r="J1365" s="145" t="s">
        <v>2056</v>
      </c>
      <c r="K1365" s="148" t="s">
        <v>2051</v>
      </c>
      <c r="L1365" s="130">
        <v>1</v>
      </c>
      <c r="M1365" s="140">
        <v>45901</v>
      </c>
      <c r="N1365" s="140">
        <v>46022</v>
      </c>
      <c r="O1365" s="132">
        <f t="shared" si="52"/>
        <v>17.285714285714285</v>
      </c>
      <c r="P1365" s="130">
        <v>1</v>
      </c>
      <c r="Q1365" s="128" t="s">
        <v>2057</v>
      </c>
      <c r="R1365" s="133">
        <f t="shared" si="54"/>
        <v>1</v>
      </c>
      <c r="S1365" s="134" t="str">
        <f t="array" aca="1" ref="S1365" ca="1">IF(ISNUMBER(R1365),IF(R1365=100%,"CUMPLIDA",IF(AND(ISNUMBER(N1365),ISNUMBER(INDIRECT("FECHA_"&amp;$B1365,1))), IF(N1365&lt;=INDIRECT("FECHA_"&amp;$B1365,1),"INCUMPLIDA","PROCESO"), "VERIFICAR FECHA")),"SIN VALOR AVANCE")</f>
        <v>CUMPLIDA</v>
      </c>
    </row>
    <row r="1366" spans="1:19" ht="120">
      <c r="A1366" s="135" t="s">
        <v>261</v>
      </c>
      <c r="B1366" s="136" t="s">
        <v>1719</v>
      </c>
      <c r="C1366" s="486" t="s">
        <v>2030</v>
      </c>
      <c r="D1366" s="486" t="s">
        <v>2058</v>
      </c>
      <c r="E1366" s="605" t="s">
        <v>2059</v>
      </c>
      <c r="F1366" s="606"/>
      <c r="G1366" s="605"/>
      <c r="H1366" s="483" t="s">
        <v>2060</v>
      </c>
      <c r="I1366" s="139" t="s">
        <v>2061</v>
      </c>
      <c r="J1366" s="146" t="s">
        <v>2042</v>
      </c>
      <c r="K1366" s="128" t="s">
        <v>2062</v>
      </c>
      <c r="L1366" s="130">
        <v>8</v>
      </c>
      <c r="M1366" s="140">
        <v>45901</v>
      </c>
      <c r="N1366" s="140">
        <v>46203</v>
      </c>
      <c r="O1366" s="132">
        <f t="shared" si="52"/>
        <v>43.142857142857146</v>
      </c>
      <c r="P1366" s="365">
        <v>8</v>
      </c>
      <c r="Q1366" s="128" t="s">
        <v>2044</v>
      </c>
      <c r="R1366" s="133">
        <f t="shared" si="54"/>
        <v>1</v>
      </c>
      <c r="S1366" s="134" t="str">
        <f t="array" aca="1" ref="S1366" ca="1">IF(ISNUMBER(R1366),IF(R1366=100%,"CUMPLIDA",IF(AND(ISNUMBER(N1366),ISNUMBER(INDIRECT("FECHA_"&amp;$B1366,1))), IF(N1366&lt;=INDIRECT("FECHA_"&amp;$B1366,1),"INCUMPLIDA","PROCESO"), "VERIFICAR FECHA")),"SIN VALOR AVANCE")</f>
        <v>CUMPLIDA</v>
      </c>
    </row>
    <row r="1367" spans="1:19" ht="120">
      <c r="A1367" s="135" t="s">
        <v>261</v>
      </c>
      <c r="B1367" s="136" t="s">
        <v>1719</v>
      </c>
      <c r="C1367" s="486"/>
      <c r="D1367" s="486"/>
      <c r="E1367" s="605"/>
      <c r="F1367" s="606"/>
      <c r="G1367" s="605"/>
      <c r="H1367" s="483"/>
      <c r="I1367" s="139" t="s">
        <v>2045</v>
      </c>
      <c r="J1367" s="128" t="s">
        <v>2046</v>
      </c>
      <c r="K1367" s="128" t="s">
        <v>2047</v>
      </c>
      <c r="L1367" s="130">
        <v>1</v>
      </c>
      <c r="M1367" s="140">
        <v>45901</v>
      </c>
      <c r="N1367" s="140">
        <v>45961</v>
      </c>
      <c r="O1367" s="132">
        <f t="shared" si="52"/>
        <v>8.5714285714285712</v>
      </c>
      <c r="P1367" s="130">
        <v>1</v>
      </c>
      <c r="Q1367" s="128" t="s">
        <v>2048</v>
      </c>
      <c r="R1367" s="133">
        <f t="shared" si="54"/>
        <v>1</v>
      </c>
      <c r="S1367" s="134" t="str">
        <f t="array" aca="1" ref="S1367" ca="1">IF(ISNUMBER(R1367),IF(R1367=100%,"CUMPLIDA",IF(AND(ISNUMBER(N1367),ISNUMBER(INDIRECT("FECHA_"&amp;$B1367,1))), IF(N1367&lt;=INDIRECT("FECHA_"&amp;$B1367,1),"INCUMPLIDA","PROCESO"), "VERIFICAR FECHA")),"SIN VALOR AVANCE")</f>
        <v>CUMPLIDA</v>
      </c>
    </row>
    <row r="1368" spans="1:19" ht="90">
      <c r="A1368" s="135" t="s">
        <v>261</v>
      </c>
      <c r="B1368" s="136" t="s">
        <v>1719</v>
      </c>
      <c r="C1368" s="486"/>
      <c r="D1368" s="486"/>
      <c r="E1368" s="605"/>
      <c r="F1368" s="606"/>
      <c r="G1368" s="605"/>
      <c r="H1368" s="483"/>
      <c r="I1368" s="147" t="s">
        <v>2049</v>
      </c>
      <c r="J1368" s="145" t="s">
        <v>2063</v>
      </c>
      <c r="K1368" s="128" t="s">
        <v>2051</v>
      </c>
      <c r="L1368" s="130">
        <v>2</v>
      </c>
      <c r="M1368" s="140">
        <v>45901</v>
      </c>
      <c r="N1368" s="140">
        <v>46203</v>
      </c>
      <c r="O1368" s="132">
        <f t="shared" si="52"/>
        <v>43.142857142857146</v>
      </c>
      <c r="P1368" s="130">
        <v>2</v>
      </c>
      <c r="Q1368" s="128" t="s">
        <v>486</v>
      </c>
      <c r="R1368" s="133">
        <f t="shared" si="54"/>
        <v>1</v>
      </c>
      <c r="S1368" s="134" t="str">
        <f t="array" aca="1" ref="S1368" ca="1">IF(ISNUMBER(R1368),IF(R1368=100%,"CUMPLIDA",IF(AND(ISNUMBER(N1368),ISNUMBER(INDIRECT("FECHA_"&amp;$B1368,1))), IF(N1368&lt;=INDIRECT("FECHA_"&amp;$B1368,1),"INCUMPLIDA","PROCESO"), "VERIFICAR FECHA")),"SIN VALOR AVANCE")</f>
        <v>CUMPLIDA</v>
      </c>
    </row>
    <row r="1369" spans="1:19" ht="60">
      <c r="A1369" s="135" t="s">
        <v>261</v>
      </c>
      <c r="B1369" s="136" t="s">
        <v>1719</v>
      </c>
      <c r="C1369" s="486"/>
      <c r="D1369" s="486"/>
      <c r="E1369" s="605"/>
      <c r="F1369" s="606"/>
      <c r="G1369" s="605"/>
      <c r="H1369" s="483"/>
      <c r="I1369" s="147" t="s">
        <v>2052</v>
      </c>
      <c r="J1369" s="145" t="s">
        <v>2053</v>
      </c>
      <c r="K1369" s="128" t="s">
        <v>2054</v>
      </c>
      <c r="L1369" s="130">
        <v>1</v>
      </c>
      <c r="M1369" s="140">
        <v>45901</v>
      </c>
      <c r="N1369" s="140">
        <v>46203</v>
      </c>
      <c r="O1369" s="132">
        <f t="shared" si="52"/>
        <v>43.142857142857146</v>
      </c>
      <c r="P1369" s="365">
        <v>1</v>
      </c>
      <c r="Q1369" s="128" t="s">
        <v>486</v>
      </c>
      <c r="R1369" s="133">
        <f t="shared" si="54"/>
        <v>1</v>
      </c>
      <c r="S1369" s="134" t="str">
        <f t="array" aca="1" ref="S1369" ca="1">IF(ISNUMBER(R1369),IF(R1369=100%,"CUMPLIDA",IF(AND(ISNUMBER(N1369),ISNUMBER(INDIRECT("FECHA_"&amp;$B1369,1))), IF(N1369&lt;=INDIRECT("FECHA_"&amp;$B1369,1),"INCUMPLIDA","PROCESO"), "VERIFICAR FECHA")),"SIN VALOR AVANCE")</f>
        <v>CUMPLIDA</v>
      </c>
    </row>
    <row r="1370" spans="1:19" ht="120">
      <c r="A1370" s="135" t="s">
        <v>261</v>
      </c>
      <c r="B1370" s="136" t="s">
        <v>1719</v>
      </c>
      <c r="C1370" s="486" t="s">
        <v>2030</v>
      </c>
      <c r="D1370" s="486" t="s">
        <v>2064</v>
      </c>
      <c r="E1370" s="605" t="s">
        <v>2065</v>
      </c>
      <c r="F1370" s="606"/>
      <c r="G1370" s="605"/>
      <c r="H1370" s="483" t="s">
        <v>2066</v>
      </c>
      <c r="I1370" s="139" t="s">
        <v>2061</v>
      </c>
      <c r="J1370" s="146" t="s">
        <v>2042</v>
      </c>
      <c r="K1370" s="128" t="s">
        <v>2062</v>
      </c>
      <c r="L1370" s="130">
        <v>8</v>
      </c>
      <c r="M1370" s="140">
        <v>45901</v>
      </c>
      <c r="N1370" s="140">
        <v>46203</v>
      </c>
      <c r="O1370" s="132">
        <f t="shared" si="52"/>
        <v>43.142857142857146</v>
      </c>
      <c r="P1370" s="365">
        <v>8</v>
      </c>
      <c r="Q1370" s="128" t="s">
        <v>2044</v>
      </c>
      <c r="R1370" s="133">
        <f t="shared" si="54"/>
        <v>1</v>
      </c>
      <c r="S1370" s="134" t="str">
        <f t="array" aca="1" ref="S1370" ca="1">IF(ISNUMBER(R1370),IF(R1370=100%,"CUMPLIDA",IF(AND(ISNUMBER(N1370),ISNUMBER(INDIRECT("FECHA_"&amp;$B1370,1))), IF(N1370&lt;=INDIRECT("FECHA_"&amp;$B1370,1),"INCUMPLIDA","PROCESO"), "VERIFICAR FECHA")),"SIN VALOR AVANCE")</f>
        <v>CUMPLIDA</v>
      </c>
    </row>
    <row r="1371" spans="1:19" ht="120">
      <c r="A1371" s="135" t="s">
        <v>261</v>
      </c>
      <c r="B1371" s="136" t="s">
        <v>1719</v>
      </c>
      <c r="C1371" s="486"/>
      <c r="D1371" s="486"/>
      <c r="E1371" s="605"/>
      <c r="F1371" s="606"/>
      <c r="G1371" s="605"/>
      <c r="H1371" s="483"/>
      <c r="I1371" s="139" t="s">
        <v>2045</v>
      </c>
      <c r="J1371" s="128" t="s">
        <v>2046</v>
      </c>
      <c r="K1371" s="128" t="s">
        <v>2047</v>
      </c>
      <c r="L1371" s="130">
        <v>1</v>
      </c>
      <c r="M1371" s="140">
        <v>45901</v>
      </c>
      <c r="N1371" s="140">
        <v>45961</v>
      </c>
      <c r="O1371" s="132">
        <f t="shared" si="52"/>
        <v>8.5714285714285712</v>
      </c>
      <c r="P1371" s="130">
        <v>1</v>
      </c>
      <c r="Q1371" s="128" t="s">
        <v>2048</v>
      </c>
      <c r="R1371" s="133">
        <f t="shared" si="54"/>
        <v>1</v>
      </c>
      <c r="S1371" s="134" t="str">
        <f t="array" aca="1" ref="S1371" ca="1">IF(ISNUMBER(R1371),IF(R1371=100%,"CUMPLIDA",IF(AND(ISNUMBER(N1371),ISNUMBER(INDIRECT("FECHA_"&amp;$B1371,1))), IF(N1371&lt;=INDIRECT("FECHA_"&amp;$B1371,1),"INCUMPLIDA","PROCESO"), "VERIFICAR FECHA")),"SIN VALOR AVANCE")</f>
        <v>CUMPLIDA</v>
      </c>
    </row>
    <row r="1372" spans="1:19" ht="90">
      <c r="A1372" s="135" t="s">
        <v>261</v>
      </c>
      <c r="B1372" s="136" t="s">
        <v>1719</v>
      </c>
      <c r="C1372" s="486"/>
      <c r="D1372" s="486"/>
      <c r="E1372" s="605"/>
      <c r="F1372" s="606"/>
      <c r="G1372" s="605"/>
      <c r="H1372" s="483"/>
      <c r="I1372" s="147" t="s">
        <v>2049</v>
      </c>
      <c r="J1372" s="145" t="s">
        <v>2063</v>
      </c>
      <c r="K1372" s="128" t="s">
        <v>2051</v>
      </c>
      <c r="L1372" s="130">
        <v>2</v>
      </c>
      <c r="M1372" s="140">
        <v>45901</v>
      </c>
      <c r="N1372" s="140">
        <v>46203</v>
      </c>
      <c r="O1372" s="132">
        <f t="shared" si="52"/>
        <v>43.142857142857146</v>
      </c>
      <c r="P1372" s="130">
        <v>2</v>
      </c>
      <c r="Q1372" s="128" t="s">
        <v>486</v>
      </c>
      <c r="R1372" s="133">
        <f t="shared" si="54"/>
        <v>1</v>
      </c>
      <c r="S1372" s="134" t="str">
        <f t="array" aca="1" ref="S1372" ca="1">IF(ISNUMBER(R1372),IF(R1372=100%,"CUMPLIDA",IF(AND(ISNUMBER(N1372),ISNUMBER(INDIRECT("FECHA_"&amp;$B1372,1))), IF(N1372&lt;=INDIRECT("FECHA_"&amp;$B1372,1),"INCUMPLIDA","PROCESO"), "VERIFICAR FECHA")),"SIN VALOR AVANCE")</f>
        <v>CUMPLIDA</v>
      </c>
    </row>
    <row r="1373" spans="1:19" ht="60">
      <c r="A1373" s="135" t="s">
        <v>261</v>
      </c>
      <c r="B1373" s="136" t="s">
        <v>1719</v>
      </c>
      <c r="C1373" s="486"/>
      <c r="D1373" s="486"/>
      <c r="E1373" s="605"/>
      <c r="F1373" s="606"/>
      <c r="G1373" s="605"/>
      <c r="H1373" s="483"/>
      <c r="I1373" s="147" t="s">
        <v>2052</v>
      </c>
      <c r="J1373" s="145" t="s">
        <v>2053</v>
      </c>
      <c r="K1373" s="128" t="s">
        <v>2054</v>
      </c>
      <c r="L1373" s="130">
        <v>1</v>
      </c>
      <c r="M1373" s="140">
        <v>45901</v>
      </c>
      <c r="N1373" s="140">
        <v>46203</v>
      </c>
      <c r="O1373" s="132">
        <f t="shared" si="52"/>
        <v>43.142857142857146</v>
      </c>
      <c r="P1373" s="365">
        <v>1</v>
      </c>
      <c r="Q1373" s="128" t="s">
        <v>486</v>
      </c>
      <c r="R1373" s="133">
        <f t="shared" si="54"/>
        <v>1</v>
      </c>
      <c r="S1373" s="134" t="str">
        <f t="array" aca="1" ref="S1373" ca="1">IF(ISNUMBER(R1373),IF(R1373=100%,"CUMPLIDA",IF(AND(ISNUMBER(N1373),ISNUMBER(INDIRECT("FECHA_"&amp;$B1373,1))), IF(N1373&lt;=INDIRECT("FECHA_"&amp;$B1373,1),"INCUMPLIDA","PROCESO"), "VERIFICAR FECHA")),"SIN VALOR AVANCE")</f>
        <v>CUMPLIDA</v>
      </c>
    </row>
    <row r="1374" spans="1:19" ht="391.5">
      <c r="A1374" s="135" t="s">
        <v>261</v>
      </c>
      <c r="B1374" s="136" t="s">
        <v>1719</v>
      </c>
      <c r="C1374" s="149" t="s">
        <v>2030</v>
      </c>
      <c r="D1374" s="149" t="s">
        <v>2067</v>
      </c>
      <c r="E1374" s="126" t="s">
        <v>2068</v>
      </c>
      <c r="F1374" s="265"/>
      <c r="G1374" s="126"/>
      <c r="H1374" s="139" t="s">
        <v>2069</v>
      </c>
      <c r="I1374" s="139" t="s">
        <v>2070</v>
      </c>
      <c r="J1374" s="128" t="s">
        <v>2071</v>
      </c>
      <c r="K1374" s="128" t="s">
        <v>2051</v>
      </c>
      <c r="L1374" s="130">
        <v>2</v>
      </c>
      <c r="M1374" s="140">
        <v>45901</v>
      </c>
      <c r="N1374" s="140">
        <v>46203</v>
      </c>
      <c r="O1374" s="132">
        <v>43.142857142857146</v>
      </c>
      <c r="P1374" s="365">
        <v>2</v>
      </c>
      <c r="Q1374" s="128" t="s">
        <v>486</v>
      </c>
      <c r="R1374" s="133">
        <f t="shared" si="54"/>
        <v>1</v>
      </c>
      <c r="S1374" s="134" t="str">
        <f t="array" aca="1" ref="S1374" ca="1">IF(ISNUMBER(R1374),IF(R1374=100%,"CUMPLIDA",IF(AND(ISNUMBER(N1374),ISNUMBER(INDIRECT("FECHA_"&amp;$B1374,1))), IF(N1374&lt;=INDIRECT("FECHA_"&amp;$B1374,1),"INCUMPLIDA","PROCESO"), "VERIFICAR FECHA")),"SIN VALOR AVANCE")</f>
        <v>CUMPLIDA</v>
      </c>
    </row>
    <row r="1375" spans="1:19" ht="120">
      <c r="A1375" s="135" t="s">
        <v>261</v>
      </c>
      <c r="B1375" s="136" t="s">
        <v>1719</v>
      </c>
      <c r="C1375" s="484" t="s">
        <v>2072</v>
      </c>
      <c r="D1375" s="484" t="s">
        <v>2073</v>
      </c>
      <c r="E1375" s="483" t="s">
        <v>2074</v>
      </c>
      <c r="F1375" s="485" t="s">
        <v>2075</v>
      </c>
      <c r="G1375" s="483"/>
      <c r="H1375" s="483" t="s">
        <v>2076</v>
      </c>
      <c r="I1375" s="483" t="s">
        <v>2077</v>
      </c>
      <c r="J1375" s="128" t="s">
        <v>2078</v>
      </c>
      <c r="K1375" s="128" t="s">
        <v>187</v>
      </c>
      <c r="L1375" s="150">
        <v>1</v>
      </c>
      <c r="M1375" s="151">
        <v>45931</v>
      </c>
      <c r="N1375" s="151">
        <v>46142</v>
      </c>
      <c r="O1375" s="132">
        <f t="shared" ref="O1375:O1431" si="55">(N1375-M1375)/7</f>
        <v>30.142857142857142</v>
      </c>
      <c r="P1375" s="130">
        <v>1</v>
      </c>
      <c r="Q1375" s="128" t="s">
        <v>2079</v>
      </c>
      <c r="R1375" s="133">
        <f t="shared" si="54"/>
        <v>1</v>
      </c>
      <c r="S1375" s="134" t="str">
        <f t="array" aca="1" ref="S1375" ca="1">IF(ISNUMBER(R1375),IF(R1375=100%,"CUMPLIDA",IF(AND(ISNUMBER(N1375),ISNUMBER(INDIRECT("FECHA_"&amp;$B1375,1))), IF(N1375&lt;=INDIRECT("FECHA_"&amp;$B1375,1),"INCUMPLIDA","PROCESO"), "VERIFICAR FECHA")),"SIN VALOR AVANCE")</f>
        <v>CUMPLIDA</v>
      </c>
    </row>
    <row r="1376" spans="1:19" ht="75.75">
      <c r="A1376" s="135" t="s">
        <v>261</v>
      </c>
      <c r="B1376" s="136" t="s">
        <v>1719</v>
      </c>
      <c r="C1376" s="484"/>
      <c r="D1376" s="484"/>
      <c r="E1376" s="483"/>
      <c r="F1376" s="485"/>
      <c r="G1376" s="483"/>
      <c r="H1376" s="483"/>
      <c r="I1376" s="483"/>
      <c r="J1376" s="128" t="s">
        <v>2080</v>
      </c>
      <c r="K1376" s="128" t="s">
        <v>1104</v>
      </c>
      <c r="L1376" s="150">
        <v>1</v>
      </c>
      <c r="M1376" s="151">
        <v>46023</v>
      </c>
      <c r="N1376" s="151">
        <v>46081</v>
      </c>
      <c r="O1376" s="132">
        <f t="shared" si="55"/>
        <v>8.2857142857142865</v>
      </c>
      <c r="P1376" s="130">
        <v>1</v>
      </c>
      <c r="Q1376" s="128" t="s">
        <v>2079</v>
      </c>
      <c r="R1376" s="133">
        <f t="shared" si="54"/>
        <v>1</v>
      </c>
      <c r="S1376" s="134" t="str">
        <f t="array" aca="1" ref="S1376" ca="1">IF(ISNUMBER(R1376),IF(R1376=100%,"CUMPLIDA",IF(AND(ISNUMBER(N1376),ISNUMBER(INDIRECT("FECHA_"&amp;$B1376,1))), IF(N1376&lt;=INDIRECT("FECHA_"&amp;$B1376,1),"INCUMPLIDA","PROCESO"), "VERIFICAR FECHA")),"SIN VALOR AVANCE")</f>
        <v>CUMPLIDA</v>
      </c>
    </row>
    <row r="1377" spans="1:19" ht="60.75">
      <c r="A1377" s="135" t="s">
        <v>261</v>
      </c>
      <c r="B1377" s="136" t="s">
        <v>1719</v>
      </c>
      <c r="C1377" s="484"/>
      <c r="D1377" s="484"/>
      <c r="E1377" s="483"/>
      <c r="F1377" s="485"/>
      <c r="G1377" s="483"/>
      <c r="H1377" s="483"/>
      <c r="I1377" s="139" t="s">
        <v>2081</v>
      </c>
      <c r="J1377" s="146" t="s">
        <v>2082</v>
      </c>
      <c r="K1377" s="128" t="s">
        <v>2083</v>
      </c>
      <c r="L1377" s="150">
        <v>1</v>
      </c>
      <c r="M1377" s="151">
        <v>45931</v>
      </c>
      <c r="N1377" s="151">
        <v>46022</v>
      </c>
      <c r="O1377" s="132">
        <f t="shared" si="55"/>
        <v>13</v>
      </c>
      <c r="P1377" s="130">
        <v>1</v>
      </c>
      <c r="Q1377" s="128" t="s">
        <v>2084</v>
      </c>
      <c r="R1377" s="133">
        <f t="shared" si="54"/>
        <v>1</v>
      </c>
      <c r="S1377" s="134" t="str">
        <f t="array" aca="1" ref="S1377" ca="1">IF(ISNUMBER(R1377),IF(R1377=100%,"CUMPLIDA",IF(AND(ISNUMBER(N1377),ISNUMBER(INDIRECT("FECHA_"&amp;$B1377,1))), IF(N1377&lt;=INDIRECT("FECHA_"&amp;$B1377,1),"INCUMPLIDA","PROCESO"), "VERIFICAR FECHA")),"SIN VALOR AVANCE")</f>
        <v>CUMPLIDA</v>
      </c>
    </row>
    <row r="1378" spans="1:19" ht="75.75">
      <c r="A1378" s="135" t="s">
        <v>261</v>
      </c>
      <c r="B1378" s="136" t="s">
        <v>1719</v>
      </c>
      <c r="C1378" s="484"/>
      <c r="D1378" s="484"/>
      <c r="E1378" s="483"/>
      <c r="F1378" s="485"/>
      <c r="G1378" s="483"/>
      <c r="H1378" s="483"/>
      <c r="I1378" s="483" t="s">
        <v>2085</v>
      </c>
      <c r="J1378" s="146" t="s">
        <v>2086</v>
      </c>
      <c r="K1378" s="128" t="s">
        <v>2087</v>
      </c>
      <c r="L1378" s="150">
        <v>1</v>
      </c>
      <c r="M1378" s="151">
        <v>45962</v>
      </c>
      <c r="N1378" s="151">
        <v>46022</v>
      </c>
      <c r="O1378" s="132">
        <f t="shared" si="55"/>
        <v>8.5714285714285712</v>
      </c>
      <c r="P1378" s="130">
        <v>1</v>
      </c>
      <c r="Q1378" s="128" t="s">
        <v>2079</v>
      </c>
      <c r="R1378" s="133">
        <f t="shared" si="54"/>
        <v>1</v>
      </c>
      <c r="S1378" s="134" t="str">
        <f t="array" aca="1" ref="S1378" ca="1">IF(ISNUMBER(R1378),IF(R1378=100%,"CUMPLIDA",IF(AND(ISNUMBER(N1378),ISNUMBER(INDIRECT("FECHA_"&amp;$B1378,1))), IF(N1378&lt;=INDIRECT("FECHA_"&amp;$B1378,1),"INCUMPLIDA","PROCESO"), "VERIFICAR FECHA")),"SIN VALOR AVANCE")</f>
        <v>CUMPLIDA</v>
      </c>
    </row>
    <row r="1379" spans="1:19" ht="75.75">
      <c r="A1379" s="135" t="s">
        <v>261</v>
      </c>
      <c r="B1379" s="136" t="s">
        <v>1719</v>
      </c>
      <c r="C1379" s="484"/>
      <c r="D1379" s="484"/>
      <c r="E1379" s="483"/>
      <c r="F1379" s="485"/>
      <c r="G1379" s="483"/>
      <c r="H1379" s="483"/>
      <c r="I1379" s="483"/>
      <c r="J1379" s="152" t="s">
        <v>2088</v>
      </c>
      <c r="K1379" s="128" t="s">
        <v>2089</v>
      </c>
      <c r="L1379" s="150">
        <v>1</v>
      </c>
      <c r="M1379" s="151">
        <v>45931</v>
      </c>
      <c r="N1379" s="151">
        <v>46142</v>
      </c>
      <c r="O1379" s="132">
        <f t="shared" si="55"/>
        <v>30.142857142857142</v>
      </c>
      <c r="P1379" s="130">
        <v>1</v>
      </c>
      <c r="Q1379" s="128" t="s">
        <v>2079</v>
      </c>
      <c r="R1379" s="133">
        <f t="shared" si="54"/>
        <v>1</v>
      </c>
      <c r="S1379" s="134" t="str">
        <f t="array" aca="1" ref="S1379" ca="1">IF(ISNUMBER(R1379),IF(R1379=100%,"CUMPLIDA",IF(AND(ISNUMBER(N1379),ISNUMBER(INDIRECT("FECHA_"&amp;$B1379,1))), IF(N1379&lt;=INDIRECT("FECHA_"&amp;$B1379,1),"INCUMPLIDA","PROCESO"), "VERIFICAR FECHA")),"SIN VALOR AVANCE")</f>
        <v>CUMPLIDA</v>
      </c>
    </row>
    <row r="1380" spans="1:19" ht="90">
      <c r="A1380" s="135" t="s">
        <v>261</v>
      </c>
      <c r="B1380" s="136" t="s">
        <v>1719</v>
      </c>
      <c r="C1380" s="484"/>
      <c r="D1380" s="484"/>
      <c r="E1380" s="483"/>
      <c r="F1380" s="485"/>
      <c r="G1380" s="483"/>
      <c r="H1380" s="483"/>
      <c r="I1380" s="144" t="s">
        <v>2090</v>
      </c>
      <c r="J1380" s="152" t="s">
        <v>2091</v>
      </c>
      <c r="K1380" s="128" t="s">
        <v>187</v>
      </c>
      <c r="L1380" s="150">
        <v>1</v>
      </c>
      <c r="M1380" s="151">
        <v>45931</v>
      </c>
      <c r="N1380" s="151">
        <v>46142</v>
      </c>
      <c r="O1380" s="132">
        <f t="shared" si="55"/>
        <v>30.142857142857142</v>
      </c>
      <c r="P1380" s="130">
        <v>1</v>
      </c>
      <c r="Q1380" s="128" t="s">
        <v>2079</v>
      </c>
      <c r="R1380" s="133">
        <f t="shared" si="54"/>
        <v>1</v>
      </c>
      <c r="S1380" s="134" t="str">
        <f t="array" aca="1" ref="S1380" ca="1">IF(ISNUMBER(R1380),IF(R1380=100%,"CUMPLIDA",IF(AND(ISNUMBER(N1380),ISNUMBER(INDIRECT("FECHA_"&amp;$B1380,1))), IF(N1380&lt;=INDIRECT("FECHA_"&amp;$B1380,1),"INCUMPLIDA","PROCESO"), "VERIFICAR FECHA")),"SIN VALOR AVANCE")</f>
        <v>CUMPLIDA</v>
      </c>
    </row>
    <row r="1381" spans="1:19" ht="75.75">
      <c r="A1381" s="135" t="s">
        <v>261</v>
      </c>
      <c r="B1381" s="136" t="s">
        <v>1719</v>
      </c>
      <c r="C1381" s="484"/>
      <c r="D1381" s="484"/>
      <c r="E1381" s="483"/>
      <c r="F1381" s="485"/>
      <c r="G1381" s="483"/>
      <c r="H1381" s="483"/>
      <c r="I1381" s="139" t="s">
        <v>2092</v>
      </c>
      <c r="J1381" s="146" t="s">
        <v>2093</v>
      </c>
      <c r="K1381" s="128" t="s">
        <v>2094</v>
      </c>
      <c r="L1381" s="150">
        <v>1</v>
      </c>
      <c r="M1381" s="143">
        <v>45901</v>
      </c>
      <c r="N1381" s="143">
        <v>46111</v>
      </c>
      <c r="O1381" s="132">
        <f t="shared" si="55"/>
        <v>30</v>
      </c>
      <c r="P1381" s="366">
        <v>1</v>
      </c>
      <c r="Q1381" s="128" t="s">
        <v>2095</v>
      </c>
      <c r="R1381" s="133">
        <f t="shared" si="54"/>
        <v>1</v>
      </c>
      <c r="S1381" s="134" t="str">
        <f t="array" aca="1" ref="S1381" ca="1">IF(ISNUMBER(R1381),IF(R1381=100%,"CUMPLIDA",IF(AND(ISNUMBER(N1381),ISNUMBER(INDIRECT("FECHA_"&amp;$B1381,1))), IF(N1381&lt;=INDIRECT("FECHA_"&amp;$B1381,1),"INCUMPLIDA","PROCESO"), "VERIFICAR FECHA")),"SIN VALOR AVANCE")</f>
        <v>CUMPLIDA</v>
      </c>
    </row>
    <row r="1382" spans="1:19" ht="105">
      <c r="A1382" s="135" t="s">
        <v>261</v>
      </c>
      <c r="B1382" s="136" t="s">
        <v>1719</v>
      </c>
      <c r="C1382" s="491" t="s">
        <v>2096</v>
      </c>
      <c r="D1382" s="491" t="s">
        <v>2097</v>
      </c>
      <c r="E1382" s="605" t="s">
        <v>2098</v>
      </c>
      <c r="F1382" s="606"/>
      <c r="G1382" s="605"/>
      <c r="H1382" s="605" t="s">
        <v>2099</v>
      </c>
      <c r="I1382" s="139" t="s">
        <v>2100</v>
      </c>
      <c r="J1382" s="128" t="s">
        <v>2101</v>
      </c>
      <c r="K1382" s="128" t="s">
        <v>2043</v>
      </c>
      <c r="L1382" s="130">
        <v>7</v>
      </c>
      <c r="M1382" s="140">
        <v>45962</v>
      </c>
      <c r="N1382" s="140">
        <v>46203</v>
      </c>
      <c r="O1382" s="132">
        <f t="shared" si="55"/>
        <v>34.428571428571431</v>
      </c>
      <c r="P1382" s="365">
        <v>7</v>
      </c>
      <c r="Q1382" s="128" t="s">
        <v>486</v>
      </c>
      <c r="R1382" s="133">
        <f t="shared" si="54"/>
        <v>1</v>
      </c>
      <c r="S1382" s="134" t="str">
        <f t="array" aca="1" ref="S1382" ca="1">IF(ISNUMBER(R1382),IF(R1382=100%,"CUMPLIDA",IF(AND(ISNUMBER(N1382),ISNUMBER(INDIRECT("FECHA_"&amp;$B1382,1))), IF(N1382&lt;=INDIRECT("FECHA_"&amp;$B1382,1),"INCUMPLIDA","PROCESO"), "VERIFICAR FECHA")),"SIN VALOR AVANCE")</f>
        <v>CUMPLIDA</v>
      </c>
    </row>
    <row r="1383" spans="1:19" ht="135">
      <c r="A1383" s="135" t="s">
        <v>261</v>
      </c>
      <c r="B1383" s="136" t="s">
        <v>1719</v>
      </c>
      <c r="C1383" s="491"/>
      <c r="D1383" s="491"/>
      <c r="E1383" s="605"/>
      <c r="F1383" s="606"/>
      <c r="G1383" s="605"/>
      <c r="H1383" s="605"/>
      <c r="I1383" s="139" t="s">
        <v>2102</v>
      </c>
      <c r="J1383" s="128" t="s">
        <v>2103</v>
      </c>
      <c r="K1383" s="128" t="s">
        <v>2104</v>
      </c>
      <c r="L1383" s="130">
        <v>1</v>
      </c>
      <c r="M1383" s="140">
        <v>45931</v>
      </c>
      <c r="N1383" s="140">
        <v>45961</v>
      </c>
      <c r="O1383" s="132">
        <f t="shared" si="55"/>
        <v>4.2857142857142856</v>
      </c>
      <c r="P1383" s="130">
        <v>1</v>
      </c>
      <c r="Q1383" s="128" t="s">
        <v>2048</v>
      </c>
      <c r="R1383" s="133">
        <f t="shared" si="54"/>
        <v>1</v>
      </c>
      <c r="S1383" s="134" t="str">
        <f t="array" aca="1" ref="S1383" ca="1">IF(ISNUMBER(R1383),IF(R1383=100%,"CUMPLIDA",IF(AND(ISNUMBER(N1383),ISNUMBER(INDIRECT("FECHA_"&amp;$B1383,1))), IF(N1383&lt;=INDIRECT("FECHA_"&amp;$B1383,1),"INCUMPLIDA","PROCESO"), "VERIFICAR FECHA")),"SIN VALOR AVANCE")</f>
        <v>CUMPLIDA</v>
      </c>
    </row>
    <row r="1384" spans="1:19" ht="90">
      <c r="A1384" s="135" t="s">
        <v>261</v>
      </c>
      <c r="B1384" s="136" t="s">
        <v>1719</v>
      </c>
      <c r="C1384" s="491"/>
      <c r="D1384" s="491"/>
      <c r="E1384" s="605"/>
      <c r="F1384" s="606"/>
      <c r="G1384" s="605"/>
      <c r="H1384" s="605"/>
      <c r="I1384" s="139" t="s">
        <v>2105</v>
      </c>
      <c r="J1384" s="128" t="s">
        <v>2106</v>
      </c>
      <c r="K1384" s="128" t="s">
        <v>2107</v>
      </c>
      <c r="L1384" s="130">
        <v>2</v>
      </c>
      <c r="M1384" s="140">
        <v>45931</v>
      </c>
      <c r="N1384" s="140">
        <v>46203</v>
      </c>
      <c r="O1384" s="132">
        <f t="shared" si="55"/>
        <v>38.857142857142854</v>
      </c>
      <c r="P1384" s="365">
        <v>2</v>
      </c>
      <c r="Q1384" s="128" t="s">
        <v>486</v>
      </c>
      <c r="R1384" s="133">
        <f t="shared" si="54"/>
        <v>1</v>
      </c>
      <c r="S1384" s="134" t="str">
        <f t="array" aca="1" ref="S1384" ca="1">IF(ISNUMBER(R1384),IF(R1384=100%,"CUMPLIDA",IF(AND(ISNUMBER(N1384),ISNUMBER(INDIRECT("FECHA_"&amp;$B1384,1))), IF(N1384&lt;=INDIRECT("FECHA_"&amp;$B1384,1),"INCUMPLIDA","PROCESO"), "VERIFICAR FECHA")),"SIN VALOR AVANCE")</f>
        <v>CUMPLIDA</v>
      </c>
    </row>
    <row r="1385" spans="1:19" ht="225.75">
      <c r="A1385" s="135" t="s">
        <v>261</v>
      </c>
      <c r="B1385" s="136" t="s">
        <v>1719</v>
      </c>
      <c r="C1385" s="491" t="s">
        <v>2108</v>
      </c>
      <c r="D1385" s="491" t="s">
        <v>2109</v>
      </c>
      <c r="E1385" s="483" t="s">
        <v>2110</v>
      </c>
      <c r="F1385" s="485"/>
      <c r="G1385" s="483"/>
      <c r="H1385" s="483" t="s">
        <v>2111</v>
      </c>
      <c r="I1385" s="139" t="s">
        <v>2112</v>
      </c>
      <c r="J1385" s="128" t="s">
        <v>2113</v>
      </c>
      <c r="K1385" s="128" t="s">
        <v>2114</v>
      </c>
      <c r="L1385" s="133">
        <v>1</v>
      </c>
      <c r="M1385" s="140">
        <v>46023</v>
      </c>
      <c r="N1385" s="140">
        <v>46387</v>
      </c>
      <c r="O1385" s="132">
        <f t="shared" si="55"/>
        <v>52</v>
      </c>
      <c r="P1385" s="133">
        <v>0.29160000000000003</v>
      </c>
      <c r="Q1385" s="128" t="s">
        <v>2115</v>
      </c>
      <c r="R1385" s="133">
        <f>(P1385/L1385)</f>
        <v>0.29160000000000003</v>
      </c>
      <c r="S1385" s="134" t="str">
        <f t="array" aca="1" ref="S1385" ca="1">IF(ISNUMBER(R1386),IF(R1386=100%,"CUMPLIDA",IF(AND(ISNUMBER(N1385),ISNUMBER(INDIRECT("FECHA_"&amp;$B1385,1))), IF(N1385&lt;=INDIRECT("FECHA_"&amp;$B1385,1),"INCUMPLIDA","PROCESO"), "VERIFICAR FECHA")),"SIN VALOR AVANCE")</f>
        <v>PROCESO</v>
      </c>
    </row>
    <row r="1386" spans="1:19" ht="45.75">
      <c r="A1386" s="135" t="s">
        <v>261</v>
      </c>
      <c r="B1386" s="136" t="s">
        <v>1719</v>
      </c>
      <c r="C1386" s="491"/>
      <c r="D1386" s="491"/>
      <c r="E1386" s="483"/>
      <c r="F1386" s="485"/>
      <c r="G1386" s="483"/>
      <c r="H1386" s="483"/>
      <c r="I1386" s="139" t="s">
        <v>2116</v>
      </c>
      <c r="J1386" s="128" t="s">
        <v>2117</v>
      </c>
      <c r="K1386" s="128" t="s">
        <v>2118</v>
      </c>
      <c r="L1386" s="130">
        <v>2</v>
      </c>
      <c r="M1386" s="140">
        <v>46143</v>
      </c>
      <c r="N1386" s="140">
        <v>46387</v>
      </c>
      <c r="O1386" s="132">
        <f t="shared" si="55"/>
        <v>34.857142857142854</v>
      </c>
      <c r="P1386" s="130">
        <v>0</v>
      </c>
      <c r="Q1386" s="128" t="s">
        <v>431</v>
      </c>
      <c r="R1386" s="133">
        <f t="shared" ref="R1386:R1422" si="56">P1386/L1386</f>
        <v>0</v>
      </c>
      <c r="S1386" s="134" t="s">
        <v>2013</v>
      </c>
    </row>
    <row r="1387" spans="1:19" ht="60.75">
      <c r="A1387" s="135" t="s">
        <v>261</v>
      </c>
      <c r="B1387" s="136" t="s">
        <v>1719</v>
      </c>
      <c r="C1387" s="491" t="s">
        <v>2108</v>
      </c>
      <c r="D1387" s="491" t="s">
        <v>2119</v>
      </c>
      <c r="E1387" s="483" t="s">
        <v>2120</v>
      </c>
      <c r="F1387" s="485"/>
      <c r="G1387" s="483"/>
      <c r="H1387" s="483" t="s">
        <v>2121</v>
      </c>
      <c r="I1387" s="483" t="s">
        <v>2122</v>
      </c>
      <c r="J1387" s="128" t="s">
        <v>2123</v>
      </c>
      <c r="K1387" s="128" t="s">
        <v>2124</v>
      </c>
      <c r="L1387" s="130">
        <v>1</v>
      </c>
      <c r="M1387" s="143">
        <v>46023</v>
      </c>
      <c r="N1387" s="143">
        <v>46112</v>
      </c>
      <c r="O1387" s="132">
        <f t="shared" si="55"/>
        <v>12.714285714285714</v>
      </c>
      <c r="P1387" s="130">
        <v>1</v>
      </c>
      <c r="Q1387" s="153" t="s">
        <v>2125</v>
      </c>
      <c r="R1387" s="133">
        <f t="shared" si="56"/>
        <v>1</v>
      </c>
      <c r="S1387" s="134" t="str">
        <f t="array" aca="1" ref="S1387" ca="1">IF(ISNUMBER(R1387),IF(R1387=100%,"CUMPLIDA",IF(AND(ISNUMBER(N1387),ISNUMBER(INDIRECT("FECHA_"&amp;$B1387,1))), IF(N1387&lt;=INDIRECT("FECHA_"&amp;$B1387,1),"INCUMPLIDA","PROCESO"), "VERIFICAR FECHA")),"SIN VALOR AVANCE")</f>
        <v>CUMPLIDA</v>
      </c>
    </row>
    <row r="1388" spans="1:19" ht="61.5">
      <c r="A1388" s="135" t="s">
        <v>261</v>
      </c>
      <c r="B1388" s="136" t="s">
        <v>1719</v>
      </c>
      <c r="C1388" s="491"/>
      <c r="D1388" s="491"/>
      <c r="E1388" s="483"/>
      <c r="F1388" s="485"/>
      <c r="G1388" s="483"/>
      <c r="H1388" s="483"/>
      <c r="I1388" s="483"/>
      <c r="J1388" s="128" t="s">
        <v>2126</v>
      </c>
      <c r="K1388" s="128" t="s">
        <v>210</v>
      </c>
      <c r="L1388" s="130">
        <v>1</v>
      </c>
      <c r="M1388" s="143">
        <v>46113</v>
      </c>
      <c r="N1388" s="143">
        <v>46173</v>
      </c>
      <c r="O1388" s="132">
        <f t="shared" si="55"/>
        <v>8.5714285714285712</v>
      </c>
      <c r="P1388" s="130">
        <v>1</v>
      </c>
      <c r="Q1388" s="153" t="s">
        <v>2127</v>
      </c>
      <c r="R1388" s="133">
        <f t="shared" si="56"/>
        <v>1</v>
      </c>
      <c r="S1388" s="134" t="str">
        <f t="array" aca="1" ref="S1388" ca="1">IF(ISNUMBER(R1388),IF(R1388=100%,"CUMPLIDA",IF(AND(ISNUMBER(N1388),ISNUMBER(INDIRECT("FECHA_"&amp;$B1388,1))), IF(N1388&lt;=INDIRECT("FECHA_"&amp;$B1388,1),"INCUMPLIDA","PROCESO"), "VERIFICAR FECHA")),"SIN VALOR AVANCE")</f>
        <v>CUMPLIDA</v>
      </c>
    </row>
    <row r="1389" spans="1:19" ht="75.75">
      <c r="A1389" s="135" t="s">
        <v>261</v>
      </c>
      <c r="B1389" s="136" t="s">
        <v>1719</v>
      </c>
      <c r="C1389" s="491"/>
      <c r="D1389" s="491"/>
      <c r="E1389" s="483"/>
      <c r="F1389" s="485"/>
      <c r="G1389" s="483"/>
      <c r="H1389" s="483"/>
      <c r="I1389" s="483"/>
      <c r="J1389" s="128" t="s">
        <v>2128</v>
      </c>
      <c r="K1389" s="128" t="s">
        <v>2129</v>
      </c>
      <c r="L1389" s="130">
        <v>4</v>
      </c>
      <c r="M1389" s="143">
        <v>46174</v>
      </c>
      <c r="N1389" s="143">
        <v>46539</v>
      </c>
      <c r="O1389" s="132">
        <f t="shared" si="55"/>
        <v>52.142857142857146</v>
      </c>
      <c r="P1389" s="130">
        <v>0</v>
      </c>
      <c r="Q1389" s="153" t="s">
        <v>2127</v>
      </c>
      <c r="R1389" s="133">
        <f t="shared" si="56"/>
        <v>0</v>
      </c>
      <c r="S1389" s="134" t="str">
        <f t="array" aca="1" ref="S1389" ca="1">IF(ISNUMBER(R1389),IF(R1389=100%,"CUMPLIDA",IF(AND(ISNUMBER(N1389),ISNUMBER(INDIRECT("FECHA_"&amp;$B1389,1))), IF(N1389&lt;=INDIRECT("FECHA_"&amp;$B1389,1),"INCUMPLIDA","PROCESO"), "VERIFICAR FECHA")),"SIN VALOR AVANCE")</f>
        <v>PROCESO</v>
      </c>
    </row>
    <row r="1390" spans="1:19" ht="60.75">
      <c r="A1390" s="135" t="s">
        <v>261</v>
      </c>
      <c r="B1390" s="136" t="s">
        <v>1719</v>
      </c>
      <c r="C1390" s="491"/>
      <c r="D1390" s="491"/>
      <c r="E1390" s="483"/>
      <c r="F1390" s="485"/>
      <c r="G1390" s="483"/>
      <c r="H1390" s="483"/>
      <c r="I1390" s="492" t="s">
        <v>2130</v>
      </c>
      <c r="J1390" s="128" t="s">
        <v>2131</v>
      </c>
      <c r="K1390" s="128" t="s">
        <v>210</v>
      </c>
      <c r="L1390" s="130">
        <v>1</v>
      </c>
      <c r="M1390" s="143">
        <v>46023</v>
      </c>
      <c r="N1390" s="143">
        <v>46142</v>
      </c>
      <c r="O1390" s="132">
        <f t="shared" si="55"/>
        <v>17</v>
      </c>
      <c r="P1390" s="130">
        <v>1</v>
      </c>
      <c r="Q1390" s="153" t="s">
        <v>2125</v>
      </c>
      <c r="R1390" s="133">
        <f t="shared" si="56"/>
        <v>1</v>
      </c>
      <c r="S1390" s="134" t="str">
        <f t="array" aca="1" ref="S1390" ca="1">IF(ISNUMBER(R1390),IF(R1390=100%,"CUMPLIDA",IF(AND(ISNUMBER(N1390),ISNUMBER(INDIRECT("FECHA_"&amp;$B1390,1))), IF(N1390&lt;=INDIRECT("FECHA_"&amp;$B1390,1),"INCUMPLIDA","PROCESO"), "VERIFICAR FECHA")),"SIN VALOR AVANCE")</f>
        <v>CUMPLIDA</v>
      </c>
    </row>
    <row r="1391" spans="1:19" ht="107.25">
      <c r="A1391" s="135" t="s">
        <v>261</v>
      </c>
      <c r="B1391" s="136" t="s">
        <v>1719</v>
      </c>
      <c r="C1391" s="491"/>
      <c r="D1391" s="491"/>
      <c r="E1391" s="483"/>
      <c r="F1391" s="485"/>
      <c r="G1391" s="483"/>
      <c r="H1391" s="483"/>
      <c r="I1391" s="492"/>
      <c r="J1391" s="128" t="s">
        <v>2132</v>
      </c>
      <c r="K1391" s="128" t="s">
        <v>2133</v>
      </c>
      <c r="L1391" s="130">
        <v>12</v>
      </c>
      <c r="M1391" s="143">
        <v>46143</v>
      </c>
      <c r="N1391" s="143">
        <v>46507</v>
      </c>
      <c r="O1391" s="132">
        <f t="shared" si="55"/>
        <v>52</v>
      </c>
      <c r="P1391" s="130">
        <v>0</v>
      </c>
      <c r="Q1391" s="153" t="s">
        <v>2134</v>
      </c>
      <c r="R1391" s="133">
        <f t="shared" si="56"/>
        <v>0</v>
      </c>
      <c r="S1391" s="134" t="str">
        <f t="array" aca="1" ref="S1391" ca="1">IF(ISNUMBER(R1391),IF(R1391=100%,"CUMPLIDA",IF(AND(ISNUMBER(N1391),ISNUMBER(INDIRECT("FECHA_"&amp;$B1391,1))), IF(N1391&lt;=INDIRECT("FECHA_"&amp;$B1391,1),"INCUMPLIDA","PROCESO"), "VERIFICAR FECHA")),"SIN VALOR AVANCE")</f>
        <v>PROCESO</v>
      </c>
    </row>
    <row r="1392" spans="1:19" ht="91.5">
      <c r="A1392" s="135" t="s">
        <v>261</v>
      </c>
      <c r="B1392" s="136" t="s">
        <v>1719</v>
      </c>
      <c r="C1392" s="491" t="s">
        <v>2108</v>
      </c>
      <c r="D1392" s="491" t="s">
        <v>2135</v>
      </c>
      <c r="E1392" s="483" t="s">
        <v>2136</v>
      </c>
      <c r="F1392" s="485"/>
      <c r="G1392" s="483"/>
      <c r="H1392" s="483" t="s">
        <v>2137</v>
      </c>
      <c r="I1392" s="483" t="s">
        <v>2138</v>
      </c>
      <c r="J1392" s="128" t="s">
        <v>2139</v>
      </c>
      <c r="K1392" s="128" t="s">
        <v>2140</v>
      </c>
      <c r="L1392" s="130">
        <v>1</v>
      </c>
      <c r="M1392" s="143">
        <v>46023</v>
      </c>
      <c r="N1392" s="143">
        <v>46203</v>
      </c>
      <c r="O1392" s="132">
        <f t="shared" si="55"/>
        <v>25.714285714285715</v>
      </c>
      <c r="P1392" s="130">
        <v>1</v>
      </c>
      <c r="Q1392" s="128" t="s">
        <v>2141</v>
      </c>
      <c r="R1392" s="133">
        <f t="shared" si="56"/>
        <v>1</v>
      </c>
      <c r="S1392" s="134" t="str">
        <f t="array" aca="1" ref="S1392" ca="1">IF(ISNUMBER(R1392),IF(R1392=100%,"CUMPLIDA",IF(AND(ISNUMBER(N1392),ISNUMBER(INDIRECT("FECHA_"&amp;$B1392,1))), IF(N1392&lt;=INDIRECT("FECHA_"&amp;$B1392,1),"INCUMPLIDA","PROCESO"), "VERIFICAR FECHA")),"SIN VALOR AVANCE")</f>
        <v>CUMPLIDA</v>
      </c>
    </row>
    <row r="1393" spans="1:19" ht="105.75">
      <c r="A1393" s="135" t="s">
        <v>261</v>
      </c>
      <c r="B1393" s="136" t="s">
        <v>1719</v>
      </c>
      <c r="C1393" s="491"/>
      <c r="D1393" s="491"/>
      <c r="E1393" s="483"/>
      <c r="F1393" s="485"/>
      <c r="G1393" s="483"/>
      <c r="H1393" s="483"/>
      <c r="I1393" s="483"/>
      <c r="J1393" s="128" t="s">
        <v>2142</v>
      </c>
      <c r="K1393" s="128" t="s">
        <v>2143</v>
      </c>
      <c r="L1393" s="130">
        <v>1</v>
      </c>
      <c r="M1393" s="143">
        <v>46023</v>
      </c>
      <c r="N1393" s="143">
        <v>46203</v>
      </c>
      <c r="O1393" s="132">
        <f t="shared" si="55"/>
        <v>25.714285714285715</v>
      </c>
      <c r="P1393" s="130">
        <v>1</v>
      </c>
      <c r="Q1393" s="128" t="s">
        <v>2144</v>
      </c>
      <c r="R1393" s="133">
        <f t="shared" si="56"/>
        <v>1</v>
      </c>
      <c r="S1393" s="134" t="str">
        <f t="array" aca="1" ref="S1393" ca="1">IF(ISNUMBER(R1393),IF(R1393=100%,"CUMPLIDA",IF(AND(ISNUMBER(N1393),ISNUMBER(INDIRECT("FECHA_"&amp;$B1393,1))), IF(N1393&lt;=INDIRECT("FECHA_"&amp;$B1393,1),"INCUMPLIDA","PROCESO"), "VERIFICAR FECHA")),"SIN VALOR AVANCE")</f>
        <v>CUMPLIDA</v>
      </c>
    </row>
    <row r="1394" spans="1:19" ht="61.5">
      <c r="A1394" s="135" t="s">
        <v>261</v>
      </c>
      <c r="B1394" s="136" t="s">
        <v>1719</v>
      </c>
      <c r="C1394" s="491"/>
      <c r="D1394" s="491"/>
      <c r="E1394" s="483"/>
      <c r="F1394" s="485"/>
      <c r="G1394" s="483"/>
      <c r="H1394" s="483"/>
      <c r="I1394" s="139" t="s">
        <v>2145</v>
      </c>
      <c r="J1394" s="128" t="s">
        <v>2146</v>
      </c>
      <c r="K1394" s="128" t="s">
        <v>2147</v>
      </c>
      <c r="L1394" s="130">
        <v>1</v>
      </c>
      <c r="M1394" s="143">
        <v>46023</v>
      </c>
      <c r="N1394" s="143">
        <v>46203</v>
      </c>
      <c r="O1394" s="132">
        <f t="shared" si="55"/>
        <v>25.714285714285715</v>
      </c>
      <c r="P1394" s="130">
        <v>1</v>
      </c>
      <c r="Q1394" s="128" t="s">
        <v>2148</v>
      </c>
      <c r="R1394" s="133">
        <f t="shared" si="56"/>
        <v>1</v>
      </c>
      <c r="S1394" s="134" t="str">
        <f t="array" aca="1" ref="S1394" ca="1">IF(ISNUMBER(R1394),IF(R1394=100%,"CUMPLIDA",IF(AND(ISNUMBER(N1394),ISNUMBER(INDIRECT("FECHA_"&amp;$B1394,1))), IF(N1394&lt;=INDIRECT("FECHA_"&amp;$B1394,1),"INCUMPLIDA","PROCESO"), "VERIFICAR FECHA")),"SIN VALOR AVANCE")</f>
        <v>CUMPLIDA</v>
      </c>
    </row>
    <row r="1395" spans="1:19" ht="60.75">
      <c r="A1395" s="135" t="s">
        <v>261</v>
      </c>
      <c r="B1395" s="136" t="s">
        <v>1719</v>
      </c>
      <c r="C1395" s="491"/>
      <c r="D1395" s="491"/>
      <c r="E1395" s="483"/>
      <c r="F1395" s="485"/>
      <c r="G1395" s="483"/>
      <c r="H1395" s="483"/>
      <c r="I1395" s="483" t="s">
        <v>2149</v>
      </c>
      <c r="J1395" s="128" t="s">
        <v>2150</v>
      </c>
      <c r="K1395" s="128" t="s">
        <v>2151</v>
      </c>
      <c r="L1395" s="130">
        <v>1</v>
      </c>
      <c r="M1395" s="143">
        <v>46023</v>
      </c>
      <c r="N1395" s="143">
        <v>46203</v>
      </c>
      <c r="O1395" s="132">
        <f t="shared" si="55"/>
        <v>25.714285714285715</v>
      </c>
      <c r="P1395" s="130">
        <v>1</v>
      </c>
      <c r="Q1395" s="128" t="s">
        <v>2152</v>
      </c>
      <c r="R1395" s="133">
        <f t="shared" si="56"/>
        <v>1</v>
      </c>
      <c r="S1395" s="134" t="str">
        <f t="array" aca="1" ref="S1395" ca="1">IF(ISNUMBER(R1395),IF(R1395=100%,"CUMPLIDA",IF(AND(ISNUMBER(N1395),ISNUMBER(INDIRECT("FECHA_"&amp;$B1395,1))), IF(N1395&lt;=INDIRECT("FECHA_"&amp;$B1395,1),"INCUMPLIDA","PROCESO"), "VERIFICAR FECHA")),"SIN VALOR AVANCE")</f>
        <v>CUMPLIDA</v>
      </c>
    </row>
    <row r="1396" spans="1:19" ht="105.75">
      <c r="A1396" s="135" t="s">
        <v>261</v>
      </c>
      <c r="B1396" s="136" t="s">
        <v>1719</v>
      </c>
      <c r="C1396" s="491"/>
      <c r="D1396" s="491"/>
      <c r="E1396" s="483"/>
      <c r="F1396" s="485"/>
      <c r="G1396" s="483"/>
      <c r="H1396" s="483"/>
      <c r="I1396" s="483"/>
      <c r="J1396" s="128" t="s">
        <v>2153</v>
      </c>
      <c r="K1396" s="128" t="s">
        <v>1805</v>
      </c>
      <c r="L1396" s="130">
        <v>4</v>
      </c>
      <c r="M1396" s="143">
        <v>46023</v>
      </c>
      <c r="N1396" s="143">
        <v>46387</v>
      </c>
      <c r="O1396" s="132">
        <f t="shared" si="55"/>
        <v>52</v>
      </c>
      <c r="P1396" s="130">
        <v>2</v>
      </c>
      <c r="Q1396" s="128" t="s">
        <v>2154</v>
      </c>
      <c r="R1396" s="133">
        <f t="shared" si="56"/>
        <v>0.5</v>
      </c>
      <c r="S1396" s="134" t="str">
        <f t="array" aca="1" ref="S1396" ca="1">IF(ISNUMBER(R1396),IF(R1396=100%,"CUMPLIDA",IF(AND(ISNUMBER(N1396),ISNUMBER(INDIRECT("FECHA_"&amp;$B1396,1))), IF(N1396&lt;=INDIRECT("FECHA_"&amp;$B1396,1),"INCUMPLIDA","PROCESO"), "VERIFICAR FECHA")),"SIN VALOR AVANCE")</f>
        <v>PROCESO</v>
      </c>
    </row>
    <row r="1397" spans="1:19" ht="60.75">
      <c r="A1397" s="135" t="s">
        <v>261</v>
      </c>
      <c r="B1397" s="136" t="s">
        <v>1719</v>
      </c>
      <c r="C1397" s="491"/>
      <c r="D1397" s="491"/>
      <c r="E1397" s="483"/>
      <c r="F1397" s="485"/>
      <c r="G1397" s="483"/>
      <c r="H1397" s="483"/>
      <c r="I1397" s="483" t="s">
        <v>2155</v>
      </c>
      <c r="J1397" s="128" t="s">
        <v>2156</v>
      </c>
      <c r="K1397" s="128" t="s">
        <v>2157</v>
      </c>
      <c r="L1397" s="130">
        <v>1</v>
      </c>
      <c r="M1397" s="143">
        <v>46023</v>
      </c>
      <c r="N1397" s="143">
        <v>46203</v>
      </c>
      <c r="O1397" s="132">
        <f t="shared" si="55"/>
        <v>25.714285714285715</v>
      </c>
      <c r="P1397" s="130">
        <v>1</v>
      </c>
      <c r="Q1397" s="128" t="s">
        <v>2152</v>
      </c>
      <c r="R1397" s="133">
        <f t="shared" si="56"/>
        <v>1</v>
      </c>
      <c r="S1397" s="134" t="str">
        <f t="array" aca="1" ref="S1397" ca="1">IF(ISNUMBER(R1397),IF(R1397=100%,"CUMPLIDA",IF(AND(ISNUMBER(N1397),ISNUMBER(INDIRECT("FECHA_"&amp;$B1397,1))), IF(N1397&lt;=INDIRECT("FECHA_"&amp;$B1397,1),"INCUMPLIDA","PROCESO"), "VERIFICAR FECHA")),"SIN VALOR AVANCE")</f>
        <v>CUMPLIDA</v>
      </c>
    </row>
    <row r="1398" spans="1:19" ht="105.75">
      <c r="A1398" s="135" t="s">
        <v>261</v>
      </c>
      <c r="B1398" s="136" t="s">
        <v>1719</v>
      </c>
      <c r="C1398" s="491"/>
      <c r="D1398" s="491"/>
      <c r="E1398" s="483"/>
      <c r="F1398" s="485"/>
      <c r="G1398" s="483"/>
      <c r="H1398" s="483"/>
      <c r="I1398" s="483"/>
      <c r="J1398" s="128" t="s">
        <v>2153</v>
      </c>
      <c r="K1398" s="128" t="s">
        <v>1805</v>
      </c>
      <c r="L1398" s="130">
        <v>4</v>
      </c>
      <c r="M1398" s="143">
        <v>46023</v>
      </c>
      <c r="N1398" s="143">
        <v>46387</v>
      </c>
      <c r="O1398" s="132">
        <f t="shared" si="55"/>
        <v>52</v>
      </c>
      <c r="P1398" s="130">
        <v>2</v>
      </c>
      <c r="Q1398" s="128" t="s">
        <v>2158</v>
      </c>
      <c r="R1398" s="133">
        <f t="shared" si="56"/>
        <v>0.5</v>
      </c>
      <c r="S1398" s="134" t="str">
        <f t="array" aca="1" ref="S1398" ca="1">IF(ISNUMBER(R1398),IF(R1398=100%,"CUMPLIDA",IF(AND(ISNUMBER(N1398),ISNUMBER(INDIRECT("FECHA_"&amp;$B1398,1))), IF(N1398&lt;=INDIRECT("FECHA_"&amp;$B1398,1),"INCUMPLIDA","PROCESO"), "VERIFICAR FECHA")),"SIN VALOR AVANCE")</f>
        <v>PROCESO</v>
      </c>
    </row>
    <row r="1399" spans="1:19" ht="165.75">
      <c r="A1399" s="135" t="s">
        <v>261</v>
      </c>
      <c r="B1399" s="136" t="s">
        <v>1719</v>
      </c>
      <c r="C1399" s="491"/>
      <c r="D1399" s="491"/>
      <c r="E1399" s="483"/>
      <c r="F1399" s="485"/>
      <c r="G1399" s="483"/>
      <c r="H1399" s="483"/>
      <c r="I1399" s="139" t="s">
        <v>2159</v>
      </c>
      <c r="J1399" s="128" t="s">
        <v>2160</v>
      </c>
      <c r="K1399" s="128" t="s">
        <v>2147</v>
      </c>
      <c r="L1399" s="130">
        <v>1</v>
      </c>
      <c r="M1399" s="143">
        <v>46023</v>
      </c>
      <c r="N1399" s="143">
        <v>46203</v>
      </c>
      <c r="O1399" s="132">
        <f t="shared" si="55"/>
        <v>25.714285714285715</v>
      </c>
      <c r="P1399" s="130">
        <v>1</v>
      </c>
      <c r="Q1399" s="128" t="s">
        <v>2161</v>
      </c>
      <c r="R1399" s="133">
        <f t="shared" si="56"/>
        <v>1</v>
      </c>
      <c r="S1399" s="134" t="str">
        <f t="array" aca="1" ref="S1399" ca="1">IF(ISNUMBER(R1399),IF(R1399=100%,"CUMPLIDA",IF(AND(ISNUMBER(N1399),ISNUMBER(INDIRECT("FECHA_"&amp;$B1399,1))), IF(N1399&lt;=INDIRECT("FECHA_"&amp;$B1399,1),"INCUMPLIDA","PROCESO"), "VERIFICAR FECHA")),"SIN VALOR AVANCE")</f>
        <v>CUMPLIDA</v>
      </c>
    </row>
    <row r="1400" spans="1:19" ht="120.75">
      <c r="A1400" s="135" t="s">
        <v>261</v>
      </c>
      <c r="B1400" s="136" t="s">
        <v>1719</v>
      </c>
      <c r="C1400" s="491"/>
      <c r="D1400" s="491"/>
      <c r="E1400" s="483"/>
      <c r="F1400" s="485"/>
      <c r="G1400" s="483"/>
      <c r="H1400" s="483"/>
      <c r="I1400" s="139" t="s">
        <v>2162</v>
      </c>
      <c r="J1400" s="128" t="s">
        <v>2163</v>
      </c>
      <c r="K1400" s="128" t="s">
        <v>2164</v>
      </c>
      <c r="L1400" s="130">
        <v>4</v>
      </c>
      <c r="M1400" s="143">
        <v>46023</v>
      </c>
      <c r="N1400" s="143">
        <v>46418</v>
      </c>
      <c r="O1400" s="132">
        <f t="shared" si="55"/>
        <v>56.428571428571431</v>
      </c>
      <c r="P1400" s="130">
        <v>2</v>
      </c>
      <c r="Q1400" s="128" t="s">
        <v>2165</v>
      </c>
      <c r="R1400" s="133">
        <f t="shared" si="56"/>
        <v>0.5</v>
      </c>
      <c r="S1400" s="134" t="str">
        <f t="array" aca="1" ref="S1400" ca="1">IF(ISNUMBER(R1400),IF(R1400=100%,"CUMPLIDA",IF(AND(ISNUMBER(N1400),ISNUMBER(INDIRECT("FECHA_"&amp;$B1400,1))), IF(N1400&lt;=INDIRECT("FECHA_"&amp;$B1400,1),"INCUMPLIDA","PROCESO"), "VERIFICAR FECHA")),"SIN VALOR AVANCE")</f>
        <v>PROCESO</v>
      </c>
    </row>
    <row r="1401" spans="1:19" ht="107.25">
      <c r="A1401" s="135" t="s">
        <v>261</v>
      </c>
      <c r="B1401" s="136" t="s">
        <v>1719</v>
      </c>
      <c r="C1401" s="491"/>
      <c r="D1401" s="491"/>
      <c r="E1401" s="483"/>
      <c r="F1401" s="485"/>
      <c r="G1401" s="483"/>
      <c r="H1401" s="483"/>
      <c r="I1401" s="139" t="s">
        <v>2166</v>
      </c>
      <c r="J1401" s="128" t="s">
        <v>2167</v>
      </c>
      <c r="K1401" s="128" t="s">
        <v>249</v>
      </c>
      <c r="L1401" s="130">
        <v>4</v>
      </c>
      <c r="M1401" s="143">
        <v>46023</v>
      </c>
      <c r="N1401" s="143">
        <v>46387</v>
      </c>
      <c r="O1401" s="132">
        <f t="shared" si="55"/>
        <v>52</v>
      </c>
      <c r="P1401" s="130">
        <v>2</v>
      </c>
      <c r="Q1401" s="128" t="s">
        <v>2168</v>
      </c>
      <c r="R1401" s="133">
        <f t="shared" si="56"/>
        <v>0.5</v>
      </c>
      <c r="S1401" s="134" t="str">
        <f t="array" aca="1" ref="S1401" ca="1">IF(ISNUMBER(R1401),IF(R1401=100%,"CUMPLIDA",IF(AND(ISNUMBER(N1401),ISNUMBER(INDIRECT("FECHA_"&amp;$B1401,1))), IF(N1401&lt;=INDIRECT("FECHA_"&amp;$B1401,1),"INCUMPLIDA","PROCESO"), "VERIFICAR FECHA")),"SIN VALOR AVANCE")</f>
        <v>PROCESO</v>
      </c>
    </row>
    <row r="1402" spans="1:19" ht="45.75">
      <c r="A1402" s="135" t="s">
        <v>261</v>
      </c>
      <c r="B1402" s="136" t="s">
        <v>1719</v>
      </c>
      <c r="C1402" s="491"/>
      <c r="D1402" s="491"/>
      <c r="E1402" s="483"/>
      <c r="F1402" s="485"/>
      <c r="G1402" s="483"/>
      <c r="H1402" s="483"/>
      <c r="I1402" s="492" t="s">
        <v>2169</v>
      </c>
      <c r="J1402" s="128" t="s">
        <v>2170</v>
      </c>
      <c r="K1402" s="128" t="s">
        <v>430</v>
      </c>
      <c r="L1402" s="130">
        <v>1</v>
      </c>
      <c r="M1402" s="131">
        <v>45992</v>
      </c>
      <c r="N1402" s="131">
        <v>46112</v>
      </c>
      <c r="O1402" s="132">
        <f t="shared" si="55"/>
        <v>17.142857142857142</v>
      </c>
      <c r="P1402" s="130">
        <v>1</v>
      </c>
      <c r="Q1402" s="128" t="s">
        <v>2171</v>
      </c>
      <c r="R1402" s="133">
        <f t="shared" si="56"/>
        <v>1</v>
      </c>
      <c r="S1402" s="134" t="str">
        <f t="array" aca="1" ref="S1402" ca="1">IF(ISNUMBER(R1402),IF(R1402=100%,"CUMPLIDA",IF(AND(ISNUMBER(N1402),ISNUMBER(INDIRECT("FECHA_"&amp;$B1402,1))), IF(N1402&lt;=INDIRECT("FECHA_"&amp;$B1402,1),"INCUMPLIDA","PROCESO"), "VERIFICAR FECHA")),"SIN VALOR AVANCE")</f>
        <v>CUMPLIDA</v>
      </c>
    </row>
    <row r="1403" spans="1:19" ht="60.75">
      <c r="A1403" s="135" t="s">
        <v>261</v>
      </c>
      <c r="B1403" s="136" t="s">
        <v>1719</v>
      </c>
      <c r="C1403" s="491"/>
      <c r="D1403" s="491"/>
      <c r="E1403" s="483"/>
      <c r="F1403" s="485"/>
      <c r="G1403" s="483"/>
      <c r="H1403" s="483"/>
      <c r="I1403" s="492"/>
      <c r="J1403" s="128" t="s">
        <v>2172</v>
      </c>
      <c r="K1403" s="128" t="s">
        <v>433</v>
      </c>
      <c r="L1403" s="130">
        <v>1</v>
      </c>
      <c r="M1403" s="131">
        <v>46023</v>
      </c>
      <c r="N1403" s="131">
        <v>46112</v>
      </c>
      <c r="O1403" s="132">
        <f t="shared" si="55"/>
        <v>12.714285714285714</v>
      </c>
      <c r="P1403" s="130">
        <v>1</v>
      </c>
      <c r="Q1403" s="128" t="s">
        <v>2171</v>
      </c>
      <c r="R1403" s="133">
        <f t="shared" si="56"/>
        <v>1</v>
      </c>
      <c r="S1403" s="134" t="str">
        <f t="array" aca="1" ref="S1403" ca="1">IF(ISNUMBER(R1403),IF(R1403=100%,"CUMPLIDA",IF(AND(ISNUMBER(N1403),ISNUMBER(INDIRECT("FECHA_"&amp;$B1403,1))), IF(N1403&lt;=INDIRECT("FECHA_"&amp;$B1403,1),"INCUMPLIDA","PROCESO"), "VERIFICAR FECHA")),"SIN VALOR AVANCE")</f>
        <v>CUMPLIDA</v>
      </c>
    </row>
    <row r="1404" spans="1:19" ht="120.75">
      <c r="A1404" s="135" t="s">
        <v>261</v>
      </c>
      <c r="B1404" s="136" t="s">
        <v>1719</v>
      </c>
      <c r="C1404" s="491" t="s">
        <v>2108</v>
      </c>
      <c r="D1404" s="491" t="s">
        <v>2173</v>
      </c>
      <c r="E1404" s="483" t="s">
        <v>2174</v>
      </c>
      <c r="F1404" s="485"/>
      <c r="G1404" s="483"/>
      <c r="H1404" s="483" t="s">
        <v>2175</v>
      </c>
      <c r="I1404" s="139" t="s">
        <v>2176</v>
      </c>
      <c r="J1404" s="128" t="s">
        <v>2177</v>
      </c>
      <c r="K1404" s="128" t="s">
        <v>249</v>
      </c>
      <c r="L1404" s="130">
        <v>4</v>
      </c>
      <c r="M1404" s="143">
        <v>46023</v>
      </c>
      <c r="N1404" s="143">
        <v>46387</v>
      </c>
      <c r="O1404" s="132">
        <f t="shared" si="55"/>
        <v>52</v>
      </c>
      <c r="P1404" s="130">
        <v>2</v>
      </c>
      <c r="Q1404" s="128" t="s">
        <v>2178</v>
      </c>
      <c r="R1404" s="133">
        <f t="shared" si="56"/>
        <v>0.5</v>
      </c>
      <c r="S1404" s="134" t="str">
        <f t="array" aca="1" ref="S1404" ca="1">IF(ISNUMBER(R1404),IF(R1404=100%,"CUMPLIDA",IF(AND(ISNUMBER(N1404),ISNUMBER(INDIRECT("FECHA_"&amp;$B1404,1))), IF(N1404&lt;=INDIRECT("FECHA_"&amp;$B1404,1),"INCUMPLIDA","PROCESO"), "VERIFICAR FECHA")),"SIN VALOR AVANCE")</f>
        <v>PROCESO</v>
      </c>
    </row>
    <row r="1405" spans="1:19" ht="45.75">
      <c r="A1405" s="135" t="s">
        <v>261</v>
      </c>
      <c r="B1405" s="136" t="s">
        <v>1719</v>
      </c>
      <c r="C1405" s="491"/>
      <c r="D1405" s="491"/>
      <c r="E1405" s="483"/>
      <c r="F1405" s="485"/>
      <c r="G1405" s="483"/>
      <c r="H1405" s="483"/>
      <c r="I1405" s="492" t="s">
        <v>2179</v>
      </c>
      <c r="J1405" s="128" t="s">
        <v>2170</v>
      </c>
      <c r="K1405" s="128" t="s">
        <v>430</v>
      </c>
      <c r="L1405" s="130">
        <v>1</v>
      </c>
      <c r="M1405" s="131">
        <v>45992</v>
      </c>
      <c r="N1405" s="131">
        <v>46112</v>
      </c>
      <c r="O1405" s="132">
        <f t="shared" si="55"/>
        <v>17.142857142857142</v>
      </c>
      <c r="P1405" s="130">
        <v>1</v>
      </c>
      <c r="Q1405" s="128" t="s">
        <v>2171</v>
      </c>
      <c r="R1405" s="133">
        <f t="shared" si="56"/>
        <v>1</v>
      </c>
      <c r="S1405" s="134" t="str">
        <f t="array" aca="1" ref="S1405" ca="1">IF(ISNUMBER(R1405),IF(R1405=100%,"CUMPLIDA",IF(AND(ISNUMBER(N1405),ISNUMBER(INDIRECT("FECHA_"&amp;$B1405,1))), IF(N1405&lt;=INDIRECT("FECHA_"&amp;$B1405,1),"INCUMPLIDA","PROCESO"), "VERIFICAR FECHA")),"SIN VALOR AVANCE")</f>
        <v>CUMPLIDA</v>
      </c>
    </row>
    <row r="1406" spans="1:19" ht="60.75">
      <c r="A1406" s="135" t="s">
        <v>261</v>
      </c>
      <c r="B1406" s="136" t="s">
        <v>1719</v>
      </c>
      <c r="C1406" s="491"/>
      <c r="D1406" s="491"/>
      <c r="E1406" s="483"/>
      <c r="F1406" s="485"/>
      <c r="G1406" s="483"/>
      <c r="H1406" s="483"/>
      <c r="I1406" s="492"/>
      <c r="J1406" s="128" t="s">
        <v>2180</v>
      </c>
      <c r="K1406" s="128" t="s">
        <v>433</v>
      </c>
      <c r="L1406" s="130">
        <v>1</v>
      </c>
      <c r="M1406" s="131">
        <v>46023</v>
      </c>
      <c r="N1406" s="131">
        <v>46112</v>
      </c>
      <c r="O1406" s="132">
        <f t="shared" si="55"/>
        <v>12.714285714285714</v>
      </c>
      <c r="P1406" s="130">
        <v>1</v>
      </c>
      <c r="Q1406" s="128" t="s">
        <v>2171</v>
      </c>
      <c r="R1406" s="133">
        <f t="shared" si="56"/>
        <v>1</v>
      </c>
      <c r="S1406" s="134" t="str">
        <f t="array" aca="1" ref="S1406" ca="1">IF(ISNUMBER(R1406),IF(R1406=100%,"CUMPLIDA",IF(AND(ISNUMBER(N1406),ISNUMBER(INDIRECT("FECHA_"&amp;$B1406,1))), IF(N1406&lt;=INDIRECT("FECHA_"&amp;$B1406,1),"INCUMPLIDA","PROCESO"), "VERIFICAR FECHA")),"SIN VALOR AVANCE")</f>
        <v>CUMPLIDA</v>
      </c>
    </row>
    <row r="1407" spans="1:19" ht="60.75">
      <c r="A1407" s="135" t="s">
        <v>261</v>
      </c>
      <c r="B1407" s="136" t="s">
        <v>1719</v>
      </c>
      <c r="C1407" s="491"/>
      <c r="D1407" s="491"/>
      <c r="E1407" s="483"/>
      <c r="F1407" s="485"/>
      <c r="G1407" s="483"/>
      <c r="H1407" s="483"/>
      <c r="I1407" s="483" t="s">
        <v>2181</v>
      </c>
      <c r="J1407" s="128" t="s">
        <v>2182</v>
      </c>
      <c r="K1407" s="128" t="s">
        <v>2183</v>
      </c>
      <c r="L1407" s="130">
        <v>1</v>
      </c>
      <c r="M1407" s="131">
        <v>45992</v>
      </c>
      <c r="N1407" s="131">
        <v>46203</v>
      </c>
      <c r="O1407" s="132">
        <f t="shared" si="55"/>
        <v>30.142857142857142</v>
      </c>
      <c r="P1407" s="130">
        <v>1</v>
      </c>
      <c r="Q1407" s="128" t="s">
        <v>2184</v>
      </c>
      <c r="R1407" s="133">
        <f t="shared" si="56"/>
        <v>1</v>
      </c>
      <c r="S1407" s="134" t="str">
        <f t="array" aca="1" ref="S1407" ca="1">IF(ISNUMBER(R1407),IF(R1407=100%,"CUMPLIDA",IF(AND(ISNUMBER(N1407),ISNUMBER(INDIRECT("FECHA_"&amp;$B1407,1))), IF(N1407&lt;=INDIRECT("FECHA_"&amp;$B1407,1),"INCUMPLIDA","PROCESO"), "VERIFICAR FECHA")),"SIN VALOR AVANCE")</f>
        <v>CUMPLIDA</v>
      </c>
    </row>
    <row r="1408" spans="1:19" ht="60.75">
      <c r="A1408" s="135" t="s">
        <v>261</v>
      </c>
      <c r="B1408" s="136" t="s">
        <v>1719</v>
      </c>
      <c r="C1408" s="491"/>
      <c r="D1408" s="491"/>
      <c r="E1408" s="483"/>
      <c r="F1408" s="485"/>
      <c r="G1408" s="483"/>
      <c r="H1408" s="483"/>
      <c r="I1408" s="483"/>
      <c r="J1408" s="128" t="s">
        <v>2185</v>
      </c>
      <c r="K1408" s="128" t="s">
        <v>2186</v>
      </c>
      <c r="L1408" s="130">
        <v>1</v>
      </c>
      <c r="M1408" s="131">
        <v>46204</v>
      </c>
      <c r="N1408" s="131">
        <v>46295</v>
      </c>
      <c r="O1408" s="132">
        <f t="shared" si="55"/>
        <v>13</v>
      </c>
      <c r="P1408" s="130">
        <v>1</v>
      </c>
      <c r="Q1408" s="128" t="s">
        <v>2184</v>
      </c>
      <c r="R1408" s="133">
        <f t="shared" si="56"/>
        <v>1</v>
      </c>
      <c r="S1408" s="134" t="str">
        <f t="array" aca="1" ref="S1408" ca="1">IF(ISNUMBER(R1408),IF(R1408=100%,"CUMPLIDA",IF(AND(ISNUMBER(N1408),ISNUMBER(INDIRECT("FECHA_"&amp;$B1408,1))), IF(N1408&lt;=INDIRECT("FECHA_"&amp;$B1408,1),"INCUMPLIDA","PROCESO"), "VERIFICAR FECHA")),"SIN VALOR AVANCE")</f>
        <v>CUMPLIDA</v>
      </c>
    </row>
    <row r="1409" spans="1:19" ht="60.75">
      <c r="A1409" s="135" t="s">
        <v>261</v>
      </c>
      <c r="B1409" s="136" t="s">
        <v>1719</v>
      </c>
      <c r="C1409" s="491"/>
      <c r="D1409" s="491"/>
      <c r="E1409" s="483"/>
      <c r="F1409" s="485"/>
      <c r="G1409" s="483"/>
      <c r="H1409" s="483"/>
      <c r="I1409" s="483"/>
      <c r="J1409" s="128" t="s">
        <v>2187</v>
      </c>
      <c r="K1409" s="154" t="s">
        <v>2147</v>
      </c>
      <c r="L1409" s="130">
        <v>1</v>
      </c>
      <c r="M1409" s="131">
        <v>46023</v>
      </c>
      <c r="N1409" s="131">
        <v>46203</v>
      </c>
      <c r="O1409" s="132">
        <f t="shared" si="55"/>
        <v>25.714285714285715</v>
      </c>
      <c r="P1409" s="130">
        <v>1</v>
      </c>
      <c r="Q1409" s="128" t="s">
        <v>2184</v>
      </c>
      <c r="R1409" s="133">
        <f t="shared" si="56"/>
        <v>1</v>
      </c>
      <c r="S1409" s="134" t="str">
        <f t="array" aca="1" ref="S1409" ca="1">IF(ISNUMBER(R1409),IF(R1409=100%,"CUMPLIDA",IF(AND(ISNUMBER(N1409),ISNUMBER(INDIRECT("FECHA_"&amp;$B1409,1))), IF(N1409&lt;=INDIRECT("FECHA_"&amp;$B1409,1),"INCUMPLIDA","PROCESO"), "VERIFICAR FECHA")),"SIN VALOR AVANCE")</f>
        <v>CUMPLIDA</v>
      </c>
    </row>
    <row r="1410" spans="1:19" ht="106.5">
      <c r="A1410" s="135" t="s">
        <v>261</v>
      </c>
      <c r="B1410" s="136" t="s">
        <v>1719</v>
      </c>
      <c r="C1410" s="491"/>
      <c r="D1410" s="491"/>
      <c r="E1410" s="483"/>
      <c r="F1410" s="485"/>
      <c r="G1410" s="483"/>
      <c r="H1410" s="483"/>
      <c r="I1410" s="139" t="s">
        <v>2188</v>
      </c>
      <c r="J1410" s="128" t="s">
        <v>2189</v>
      </c>
      <c r="K1410" s="154" t="s">
        <v>2190</v>
      </c>
      <c r="L1410" s="130">
        <v>1</v>
      </c>
      <c r="M1410" s="151">
        <v>45992</v>
      </c>
      <c r="N1410" s="151">
        <v>46081</v>
      </c>
      <c r="O1410" s="132">
        <f t="shared" si="55"/>
        <v>12.714285714285714</v>
      </c>
      <c r="P1410" s="130">
        <v>1</v>
      </c>
      <c r="Q1410" s="128" t="s">
        <v>2191</v>
      </c>
      <c r="R1410" s="133">
        <f t="shared" si="56"/>
        <v>1</v>
      </c>
      <c r="S1410" s="134" t="str">
        <f t="array" aca="1" ref="S1410" ca="1">IF(ISNUMBER(R1410),IF(R1410=100%,"CUMPLIDA",IF(AND(ISNUMBER(N1410),ISNUMBER(INDIRECT("FECHA_"&amp;$B1410,1))), IF(N1410&lt;=INDIRECT("FECHA_"&amp;$B1410,1),"INCUMPLIDA","PROCESO"), "VERIFICAR FECHA")),"SIN VALOR AVANCE")</f>
        <v>CUMPLIDA</v>
      </c>
    </row>
    <row r="1411" spans="1:19" ht="107.25">
      <c r="A1411" s="135" t="s">
        <v>261</v>
      </c>
      <c r="B1411" s="136" t="s">
        <v>1719</v>
      </c>
      <c r="C1411" s="491"/>
      <c r="D1411" s="491"/>
      <c r="E1411" s="483"/>
      <c r="F1411" s="485"/>
      <c r="G1411" s="483"/>
      <c r="H1411" s="483"/>
      <c r="I1411" s="139" t="s">
        <v>2192</v>
      </c>
      <c r="J1411" s="128" t="s">
        <v>2193</v>
      </c>
      <c r="K1411" s="154" t="s">
        <v>2194</v>
      </c>
      <c r="L1411" s="130">
        <v>1</v>
      </c>
      <c r="M1411" s="131">
        <v>46023</v>
      </c>
      <c r="N1411" s="131">
        <v>46203</v>
      </c>
      <c r="O1411" s="132">
        <f t="shared" si="55"/>
        <v>25.714285714285715</v>
      </c>
      <c r="P1411" s="130">
        <v>1</v>
      </c>
      <c r="Q1411" s="128" t="s">
        <v>2195</v>
      </c>
      <c r="R1411" s="133">
        <f t="shared" si="56"/>
        <v>1</v>
      </c>
      <c r="S1411" s="134" t="str">
        <f t="array" aca="1" ref="S1411" ca="1">IF(ISNUMBER(R1411),IF(R1411=100%,"CUMPLIDA",IF(AND(ISNUMBER(N1411),ISNUMBER(INDIRECT("FECHA_"&amp;$B1411,1))), IF(N1411&lt;=INDIRECT("FECHA_"&amp;$B1411,1),"INCUMPLIDA","PROCESO"), "VERIFICAR FECHA")),"SIN VALOR AVANCE")</f>
        <v>CUMPLIDA</v>
      </c>
    </row>
    <row r="1412" spans="1:19" ht="136.5">
      <c r="A1412" s="135" t="s">
        <v>261</v>
      </c>
      <c r="B1412" s="136" t="s">
        <v>1719</v>
      </c>
      <c r="C1412" s="491" t="s">
        <v>2108</v>
      </c>
      <c r="D1412" s="491" t="s">
        <v>2196</v>
      </c>
      <c r="E1412" s="483" t="s">
        <v>2197</v>
      </c>
      <c r="F1412" s="485"/>
      <c r="G1412" s="483"/>
      <c r="H1412" s="483" t="s">
        <v>2198</v>
      </c>
      <c r="I1412" s="139" t="s">
        <v>2199</v>
      </c>
      <c r="J1412" s="128" t="s">
        <v>2200</v>
      </c>
      <c r="K1412" s="154" t="s">
        <v>2201</v>
      </c>
      <c r="L1412" s="130">
        <v>1</v>
      </c>
      <c r="M1412" s="151">
        <v>45992</v>
      </c>
      <c r="N1412" s="151">
        <v>46203</v>
      </c>
      <c r="O1412" s="132">
        <f t="shared" si="55"/>
        <v>30.142857142857142</v>
      </c>
      <c r="P1412" s="366">
        <v>1</v>
      </c>
      <c r="Q1412" s="128" t="s">
        <v>2202</v>
      </c>
      <c r="R1412" s="133">
        <f t="shared" si="56"/>
        <v>1</v>
      </c>
      <c r="S1412" s="134" t="str">
        <f t="array" aca="1" ref="S1412" ca="1">IF(ISNUMBER(R1412),IF(R1412=100%,"CUMPLIDA",IF(AND(ISNUMBER(N1412),ISNUMBER(INDIRECT("FECHA_"&amp;$B1412,1))), IF(N1412&lt;=INDIRECT("FECHA_"&amp;$B1412,1),"INCUMPLIDA","PROCESO"), "VERIFICAR FECHA")),"SIN VALOR AVANCE")</f>
        <v>CUMPLIDA</v>
      </c>
    </row>
    <row r="1413" spans="1:19" ht="91.5">
      <c r="A1413" s="135" t="s">
        <v>261</v>
      </c>
      <c r="B1413" s="136" t="s">
        <v>1719</v>
      </c>
      <c r="C1413" s="491"/>
      <c r="D1413" s="491"/>
      <c r="E1413" s="483"/>
      <c r="F1413" s="485"/>
      <c r="G1413" s="483"/>
      <c r="H1413" s="483"/>
      <c r="I1413" s="608" t="s">
        <v>2203</v>
      </c>
      <c r="J1413" s="128" t="s">
        <v>2204</v>
      </c>
      <c r="K1413" s="154" t="s">
        <v>2147</v>
      </c>
      <c r="L1413" s="130">
        <v>1</v>
      </c>
      <c r="M1413" s="151">
        <v>45992</v>
      </c>
      <c r="N1413" s="151">
        <v>46203</v>
      </c>
      <c r="O1413" s="132">
        <f t="shared" si="55"/>
        <v>30.142857142857142</v>
      </c>
      <c r="P1413" s="130">
        <v>1</v>
      </c>
      <c r="Q1413" s="153" t="s">
        <v>2205</v>
      </c>
      <c r="R1413" s="133">
        <f t="shared" si="56"/>
        <v>1</v>
      </c>
      <c r="S1413" s="134" t="str">
        <f t="array" aca="1" ref="S1413" ca="1">IF(ISNUMBER(R1413),IF(R1413=100%,"CUMPLIDA",IF(AND(ISNUMBER(N1413),ISNUMBER(INDIRECT("FECHA_"&amp;$B1413,1))), IF(N1413&lt;=INDIRECT("FECHA_"&amp;$B1413,1),"INCUMPLIDA","PROCESO"), "VERIFICAR FECHA")),"SIN VALOR AVANCE")</f>
        <v>CUMPLIDA</v>
      </c>
    </row>
    <row r="1414" spans="1:19" ht="92.25">
      <c r="A1414" s="135" t="s">
        <v>261</v>
      </c>
      <c r="B1414" s="136" t="s">
        <v>1719</v>
      </c>
      <c r="C1414" s="491"/>
      <c r="D1414" s="491"/>
      <c r="E1414" s="483"/>
      <c r="F1414" s="485"/>
      <c r="G1414" s="483"/>
      <c r="H1414" s="483"/>
      <c r="I1414" s="608"/>
      <c r="J1414" s="128" t="s">
        <v>2206</v>
      </c>
      <c r="K1414" s="154" t="s">
        <v>2147</v>
      </c>
      <c r="L1414" s="130">
        <v>1</v>
      </c>
      <c r="M1414" s="151">
        <v>45992</v>
      </c>
      <c r="N1414" s="151">
        <v>46203</v>
      </c>
      <c r="O1414" s="132">
        <f t="shared" si="55"/>
        <v>30.142857142857142</v>
      </c>
      <c r="P1414" s="130">
        <v>1</v>
      </c>
      <c r="Q1414" s="153" t="s">
        <v>2207</v>
      </c>
      <c r="R1414" s="133">
        <f t="shared" si="56"/>
        <v>1</v>
      </c>
      <c r="S1414" s="134" t="str">
        <f t="array" aca="1" ref="S1414" ca="1">IF(ISNUMBER(R1414),IF(R1414=100%,"CUMPLIDA",IF(AND(ISNUMBER(N1414),ISNUMBER(INDIRECT("FECHA_"&amp;$B1414,1))), IF(N1414&lt;=INDIRECT("FECHA_"&amp;$B1414,1),"INCUMPLIDA","PROCESO"), "VERIFICAR FECHA")),"SIN VALOR AVANCE")</f>
        <v>CUMPLIDA</v>
      </c>
    </row>
    <row r="1415" spans="1:19" ht="396">
      <c r="A1415" s="135" t="s">
        <v>261</v>
      </c>
      <c r="B1415" s="136" t="s">
        <v>1719</v>
      </c>
      <c r="C1415" s="125" t="s">
        <v>2108</v>
      </c>
      <c r="D1415" s="138" t="s">
        <v>2208</v>
      </c>
      <c r="E1415" s="139" t="s">
        <v>2209</v>
      </c>
      <c r="F1415" s="266"/>
      <c r="G1415" s="139"/>
      <c r="H1415" s="139" t="s">
        <v>2210</v>
      </c>
      <c r="I1415" s="139" t="s">
        <v>2211</v>
      </c>
      <c r="J1415" s="128" t="s">
        <v>1536</v>
      </c>
      <c r="K1415" s="128" t="s">
        <v>2212</v>
      </c>
      <c r="L1415" s="130">
        <v>3</v>
      </c>
      <c r="M1415" s="151">
        <v>46357</v>
      </c>
      <c r="N1415" s="151">
        <v>47118</v>
      </c>
      <c r="O1415" s="132">
        <f t="shared" si="55"/>
        <v>108.71428571428571</v>
      </c>
      <c r="P1415" s="130">
        <v>0</v>
      </c>
      <c r="Q1415" s="128" t="s">
        <v>2213</v>
      </c>
      <c r="R1415" s="133">
        <f t="shared" si="56"/>
        <v>0</v>
      </c>
      <c r="S1415" s="134" t="str">
        <f t="array" aca="1" ref="S1415" ca="1">IF(ISNUMBER(R1415),IF(R1415=100%,"CUMPLIDA",IF(AND(ISNUMBER(N1415),ISNUMBER(INDIRECT("FECHA_"&amp;$B1415,1))), IF(N1415&lt;=INDIRECT("FECHA_"&amp;$B1415,1),"INCUMPLIDA","PROCESO"), "VERIFICAR FECHA")),"SIN VALOR AVANCE")</f>
        <v>PROCESO</v>
      </c>
    </row>
    <row r="1416" spans="1:19" ht="91.5">
      <c r="A1416" s="135" t="s">
        <v>261</v>
      </c>
      <c r="B1416" s="136" t="s">
        <v>1719</v>
      </c>
      <c r="C1416" s="587" t="s">
        <v>2108</v>
      </c>
      <c r="D1416" s="587" t="s">
        <v>2214</v>
      </c>
      <c r="E1416" s="599" t="s">
        <v>2215</v>
      </c>
      <c r="F1416" s="610"/>
      <c r="G1416" s="599"/>
      <c r="H1416" s="599" t="s">
        <v>2216</v>
      </c>
      <c r="I1416" s="483" t="s">
        <v>2217</v>
      </c>
      <c r="J1416" s="128" t="s">
        <v>2218</v>
      </c>
      <c r="K1416" s="128" t="s">
        <v>2219</v>
      </c>
      <c r="L1416" s="130">
        <v>1</v>
      </c>
      <c r="M1416" s="151">
        <v>46082</v>
      </c>
      <c r="N1416" s="151">
        <v>46418</v>
      </c>
      <c r="O1416" s="132">
        <f t="shared" si="55"/>
        <v>48</v>
      </c>
      <c r="P1416" s="366">
        <v>0.5</v>
      </c>
      <c r="Q1416" s="128" t="s">
        <v>2220</v>
      </c>
      <c r="R1416" s="133">
        <f t="shared" si="56"/>
        <v>0.5</v>
      </c>
      <c r="S1416" s="134" t="str">
        <f t="array" aca="1" ref="S1416" ca="1">IF(ISNUMBER(R1416),IF(R1416=100%,"CUMPLIDA",IF(AND(ISNUMBER(N1416),ISNUMBER(INDIRECT("FECHA_"&amp;$B1416,1))), IF(N1416&lt;=INDIRECT("FECHA_"&amp;$B1416,1),"INCUMPLIDA","PROCESO"), "VERIFICAR FECHA")),"SIN VALOR AVANCE")</f>
        <v>PROCESO</v>
      </c>
    </row>
    <row r="1417" spans="1:19" ht="91.5">
      <c r="A1417" s="135" t="s">
        <v>261</v>
      </c>
      <c r="B1417" s="136" t="s">
        <v>1719</v>
      </c>
      <c r="C1417" s="588"/>
      <c r="D1417" s="588"/>
      <c r="E1417" s="609"/>
      <c r="F1417" s="611"/>
      <c r="G1417" s="609"/>
      <c r="H1417" s="609"/>
      <c r="I1417" s="483"/>
      <c r="J1417" s="128" t="s">
        <v>2221</v>
      </c>
      <c r="K1417" s="128" t="s">
        <v>2222</v>
      </c>
      <c r="L1417" s="130">
        <v>1</v>
      </c>
      <c r="M1417" s="151">
        <v>46419</v>
      </c>
      <c r="N1417" s="151">
        <v>46446</v>
      </c>
      <c r="O1417" s="132">
        <f t="shared" si="55"/>
        <v>3.8571428571428572</v>
      </c>
      <c r="P1417" s="130">
        <v>0</v>
      </c>
      <c r="Q1417" s="128" t="s">
        <v>2223</v>
      </c>
      <c r="R1417" s="133">
        <f t="shared" si="56"/>
        <v>0</v>
      </c>
      <c r="S1417" s="134" t="str">
        <f t="array" aca="1" ref="S1417" ca="1">IF(ISNUMBER(R1417),IF(R1417=100%,"CUMPLIDA",IF(AND(ISNUMBER(N1417),ISNUMBER(INDIRECT("FECHA_"&amp;$B1417,1))), IF(N1417&lt;=INDIRECT("FECHA_"&amp;$B1417,1),"INCUMPLIDA","PROCESO"), "VERIFICAR FECHA")),"SIN VALOR AVANCE")</f>
        <v>PROCESO</v>
      </c>
    </row>
    <row r="1418" spans="1:19" ht="90.75">
      <c r="A1418" s="135" t="s">
        <v>261</v>
      </c>
      <c r="B1418" s="136" t="s">
        <v>1719</v>
      </c>
      <c r="C1418" s="588"/>
      <c r="D1418" s="588"/>
      <c r="E1418" s="609"/>
      <c r="F1418" s="611"/>
      <c r="G1418" s="609"/>
      <c r="H1418" s="609"/>
      <c r="I1418" s="483" t="s">
        <v>2224</v>
      </c>
      <c r="J1418" s="128" t="s">
        <v>2225</v>
      </c>
      <c r="K1418" s="128" t="s">
        <v>2226</v>
      </c>
      <c r="L1418" s="130">
        <v>1</v>
      </c>
      <c r="M1418" s="151">
        <v>46082</v>
      </c>
      <c r="N1418" s="151">
        <v>46418</v>
      </c>
      <c r="O1418" s="132">
        <f t="shared" si="55"/>
        <v>48</v>
      </c>
      <c r="P1418" s="366">
        <v>0</v>
      </c>
      <c r="Q1418" s="128" t="s">
        <v>2227</v>
      </c>
      <c r="R1418" s="133">
        <f t="shared" si="56"/>
        <v>0</v>
      </c>
      <c r="S1418" s="134" t="str">
        <f t="array" aca="1" ref="S1418" ca="1">IF(ISNUMBER(R1418),IF(R1418=100%,"CUMPLIDA",IF(AND(ISNUMBER(N1418),ISNUMBER(INDIRECT("FECHA_"&amp;$B1418,1))), IF(N1418&lt;=INDIRECT("FECHA_"&amp;$B1418,1),"INCUMPLIDA","PROCESO"), "VERIFICAR FECHA")),"SIN VALOR AVANCE")</f>
        <v>PROCESO</v>
      </c>
    </row>
    <row r="1419" spans="1:19" ht="90.75">
      <c r="A1419" s="135" t="s">
        <v>261</v>
      </c>
      <c r="B1419" s="136" t="s">
        <v>1719</v>
      </c>
      <c r="C1419" s="588"/>
      <c r="D1419" s="588"/>
      <c r="E1419" s="609"/>
      <c r="F1419" s="611"/>
      <c r="G1419" s="609"/>
      <c r="H1419" s="609"/>
      <c r="I1419" s="483"/>
      <c r="J1419" s="128" t="s">
        <v>2228</v>
      </c>
      <c r="K1419" s="128" t="s">
        <v>2222</v>
      </c>
      <c r="L1419" s="130">
        <v>1</v>
      </c>
      <c r="M1419" s="151">
        <v>46419</v>
      </c>
      <c r="N1419" s="151">
        <v>46446</v>
      </c>
      <c r="O1419" s="132">
        <f t="shared" si="55"/>
        <v>3.8571428571428572</v>
      </c>
      <c r="P1419" s="130">
        <v>0</v>
      </c>
      <c r="Q1419" s="128" t="s">
        <v>2229</v>
      </c>
      <c r="R1419" s="133">
        <f t="shared" si="56"/>
        <v>0</v>
      </c>
      <c r="S1419" s="134" t="str">
        <f t="array" aca="1" ref="S1419" ca="1">IF(ISNUMBER(R1419),IF(R1419=100%,"CUMPLIDA",IF(AND(ISNUMBER(N1419),ISNUMBER(INDIRECT("FECHA_"&amp;$B1419,1))), IF(N1419&lt;=INDIRECT("FECHA_"&amp;$B1419,1),"INCUMPLIDA","PROCESO"), "VERIFICAR FECHA")),"SIN VALOR AVANCE")</f>
        <v>PROCESO</v>
      </c>
    </row>
    <row r="1420" spans="1:19" ht="91.5">
      <c r="A1420" s="135" t="s">
        <v>261</v>
      </c>
      <c r="B1420" s="136" t="s">
        <v>1719</v>
      </c>
      <c r="C1420" s="588"/>
      <c r="D1420" s="588"/>
      <c r="E1420" s="609"/>
      <c r="F1420" s="611"/>
      <c r="G1420" s="609"/>
      <c r="H1420" s="609"/>
      <c r="I1420" s="139" t="s">
        <v>2230</v>
      </c>
      <c r="J1420" s="128" t="s">
        <v>2231</v>
      </c>
      <c r="K1420" s="128" t="s">
        <v>2232</v>
      </c>
      <c r="L1420" s="130">
        <v>1</v>
      </c>
      <c r="M1420" s="151">
        <v>46082</v>
      </c>
      <c r="N1420" s="151">
        <v>46418</v>
      </c>
      <c r="O1420" s="132">
        <f t="shared" si="55"/>
        <v>48</v>
      </c>
      <c r="P1420" s="366">
        <v>1</v>
      </c>
      <c r="Q1420" s="128" t="s">
        <v>2233</v>
      </c>
      <c r="R1420" s="133">
        <f t="shared" si="56"/>
        <v>1</v>
      </c>
      <c r="S1420" s="134" t="str">
        <f t="array" aca="1" ref="S1420" ca="1">IF(ISNUMBER(R1420),IF(R1420=100%,"CUMPLIDA",IF(AND(ISNUMBER(N1420),ISNUMBER(INDIRECT("FECHA_"&amp;$B1420,1))), IF(N1420&lt;=INDIRECT("FECHA_"&amp;$B1420,1),"INCUMPLIDA","PROCESO"), "VERIFICAR FECHA")),"SIN VALOR AVANCE")</f>
        <v>CUMPLIDA</v>
      </c>
    </row>
    <row r="1421" spans="1:19" ht="91.5">
      <c r="A1421" s="135" t="s">
        <v>261</v>
      </c>
      <c r="B1421" s="136" t="s">
        <v>1719</v>
      </c>
      <c r="C1421" s="588"/>
      <c r="D1421" s="588"/>
      <c r="E1421" s="609"/>
      <c r="F1421" s="611"/>
      <c r="G1421" s="609"/>
      <c r="H1421" s="609"/>
      <c r="I1421" s="139" t="s">
        <v>2234</v>
      </c>
      <c r="J1421" s="128" t="s">
        <v>2235</v>
      </c>
      <c r="K1421" s="128" t="s">
        <v>2236</v>
      </c>
      <c r="L1421" s="130">
        <v>2</v>
      </c>
      <c r="M1421" s="151">
        <v>46082</v>
      </c>
      <c r="N1421" s="151">
        <v>46418</v>
      </c>
      <c r="O1421" s="132">
        <f t="shared" si="55"/>
        <v>48</v>
      </c>
      <c r="P1421" s="366">
        <v>1</v>
      </c>
      <c r="Q1421" s="128" t="s">
        <v>2233</v>
      </c>
      <c r="R1421" s="133">
        <f t="shared" si="56"/>
        <v>0.5</v>
      </c>
      <c r="S1421" s="134" t="str">
        <f t="array" aca="1" ref="S1421" ca="1">IF(ISNUMBER(R1421),IF(R1421=100%,"CUMPLIDA",IF(AND(ISNUMBER(N1421),ISNUMBER(INDIRECT("FECHA_"&amp;$B1421,1))), IF(N1421&lt;=INDIRECT("FECHA_"&amp;$B1421,1),"INCUMPLIDA","PROCESO"), "VERIFICAR FECHA")),"SIN VALOR AVANCE")</f>
        <v>PROCESO</v>
      </c>
    </row>
    <row r="1422" spans="1:19" ht="77.25">
      <c r="A1422" s="135" t="s">
        <v>261</v>
      </c>
      <c r="B1422" s="136" t="s">
        <v>1719</v>
      </c>
      <c r="C1422" s="588"/>
      <c r="D1422" s="588"/>
      <c r="E1422" s="609"/>
      <c r="F1422" s="611"/>
      <c r="G1422" s="609"/>
      <c r="H1422" s="609"/>
      <c r="I1422" s="139" t="s">
        <v>2237</v>
      </c>
      <c r="J1422" s="128" t="s">
        <v>2238</v>
      </c>
      <c r="K1422" s="128" t="s">
        <v>2239</v>
      </c>
      <c r="L1422" s="130">
        <v>1</v>
      </c>
      <c r="M1422" s="151">
        <v>46082</v>
      </c>
      <c r="N1422" s="151">
        <v>46418</v>
      </c>
      <c r="O1422" s="132">
        <f t="shared" si="55"/>
        <v>48</v>
      </c>
      <c r="P1422" s="366">
        <v>0.6</v>
      </c>
      <c r="Q1422" s="128" t="s">
        <v>2240</v>
      </c>
      <c r="R1422" s="133">
        <f t="shared" si="56"/>
        <v>0.6</v>
      </c>
      <c r="S1422" s="134" t="str">
        <f t="array" aca="1" ref="S1422" ca="1">IF(ISNUMBER(R1422),IF(R1422=100%,"CUMPLIDA",IF(AND(ISNUMBER(N1422),ISNUMBER(INDIRECT("FECHA_"&amp;$B1422,1))), IF(N1422&lt;=INDIRECT("FECHA_"&amp;$B1422,1),"INCUMPLIDA","PROCESO"), "VERIFICAR FECHA")),"SIN VALOR AVANCE")</f>
        <v>PROCESO</v>
      </c>
    </row>
    <row r="1423" spans="1:19" ht="150">
      <c r="A1423" s="135" t="s">
        <v>261</v>
      </c>
      <c r="B1423" s="136" t="s">
        <v>1719</v>
      </c>
      <c r="C1423" s="589"/>
      <c r="D1423" s="589"/>
      <c r="E1423" s="600"/>
      <c r="F1423" s="612"/>
      <c r="G1423" s="600"/>
      <c r="H1423" s="600"/>
      <c r="I1423" s="139" t="s">
        <v>2211</v>
      </c>
      <c r="J1423" s="128" t="s">
        <v>1536</v>
      </c>
      <c r="K1423" s="128" t="s">
        <v>2212</v>
      </c>
      <c r="L1423" s="130">
        <v>3</v>
      </c>
      <c r="M1423" s="151">
        <v>46357</v>
      </c>
      <c r="N1423" s="151">
        <v>47118</v>
      </c>
      <c r="O1423" s="132">
        <f t="shared" si="55"/>
        <v>108.71428571428571</v>
      </c>
      <c r="P1423" s="130">
        <v>0</v>
      </c>
      <c r="Q1423" s="128" t="s">
        <v>2213</v>
      </c>
      <c r="R1423" s="133">
        <f>P1423/L1423</f>
        <v>0</v>
      </c>
      <c r="S1423" s="134" t="str">
        <f t="array" aca="1" ref="S1423" ca="1">IF(ISNUMBER(R1423),IF(R1423=100%,"CUMPLIDA",IF(AND(ISNUMBER(N1423),ISNUMBER(INDIRECT("FECHA_"&amp;$B1423,1))), IF(N1423&lt;=INDIRECT("FECHA_"&amp;$B1423,1),"INCUMPLIDA","PROCESO"), "VERIFICAR FECHA")),"SIN VALOR AVANCE")</f>
        <v>PROCESO</v>
      </c>
    </row>
    <row r="1424" spans="1:19" ht="61.5">
      <c r="A1424" s="135" t="s">
        <v>261</v>
      </c>
      <c r="B1424" s="136" t="s">
        <v>1719</v>
      </c>
      <c r="C1424" s="491" t="s">
        <v>2108</v>
      </c>
      <c r="D1424" s="491" t="s">
        <v>2241</v>
      </c>
      <c r="E1424" s="483" t="s">
        <v>2242</v>
      </c>
      <c r="F1424" s="485"/>
      <c r="G1424" s="483"/>
      <c r="H1424" s="483" t="s">
        <v>2243</v>
      </c>
      <c r="I1424" s="483" t="s">
        <v>2244</v>
      </c>
      <c r="J1424" s="128" t="s">
        <v>2245</v>
      </c>
      <c r="K1424" s="128" t="s">
        <v>2147</v>
      </c>
      <c r="L1424" s="130">
        <v>1</v>
      </c>
      <c r="M1424" s="151">
        <v>45992</v>
      </c>
      <c r="N1424" s="151">
        <v>46112</v>
      </c>
      <c r="O1424" s="132">
        <f t="shared" si="55"/>
        <v>17.142857142857142</v>
      </c>
      <c r="P1424" s="130">
        <v>1</v>
      </c>
      <c r="Q1424" s="128" t="s">
        <v>2246</v>
      </c>
      <c r="R1424" s="133">
        <f t="shared" ref="R1424:R1429" si="57">P1424/L1424</f>
        <v>1</v>
      </c>
      <c r="S1424" s="134" t="str">
        <f t="array" aca="1" ref="S1424" ca="1">IF(ISNUMBER(R1424),IF(R1424=100%,"CUMPLIDA",IF(AND(ISNUMBER(N1424),ISNUMBER(INDIRECT("FECHA_"&amp;$B1424,1))), IF(N1424&lt;=INDIRECT("FECHA_"&amp;$B1424,1),"INCUMPLIDA","PROCESO"), "VERIFICAR FECHA")),"SIN VALOR AVANCE")</f>
        <v>CUMPLIDA</v>
      </c>
    </row>
    <row r="1425" spans="1:19" ht="60.75">
      <c r="A1425" s="135" t="s">
        <v>261</v>
      </c>
      <c r="B1425" s="136" t="s">
        <v>1719</v>
      </c>
      <c r="C1425" s="491"/>
      <c r="D1425" s="491"/>
      <c r="E1425" s="483"/>
      <c r="F1425" s="485"/>
      <c r="G1425" s="483"/>
      <c r="H1425" s="483"/>
      <c r="I1425" s="483"/>
      <c r="J1425" s="128" t="s">
        <v>2247</v>
      </c>
      <c r="K1425" s="128" t="s">
        <v>2248</v>
      </c>
      <c r="L1425" s="130">
        <v>1</v>
      </c>
      <c r="M1425" s="151">
        <v>45992</v>
      </c>
      <c r="N1425" s="151">
        <v>46112</v>
      </c>
      <c r="O1425" s="132">
        <f t="shared" si="55"/>
        <v>17.142857142857142</v>
      </c>
      <c r="P1425" s="130">
        <v>1</v>
      </c>
      <c r="Q1425" s="128" t="s">
        <v>2249</v>
      </c>
      <c r="R1425" s="133">
        <f t="shared" si="57"/>
        <v>1</v>
      </c>
      <c r="S1425" s="134" t="str">
        <f t="array" aca="1" ref="S1425" ca="1">IF(ISNUMBER(R1425),IF(R1425=100%,"CUMPLIDA",IF(AND(ISNUMBER(N1425),ISNUMBER(INDIRECT("FECHA_"&amp;$B1425,1))), IF(N1425&lt;=INDIRECT("FECHA_"&amp;$B1425,1),"INCUMPLIDA","PROCESO"), "VERIFICAR FECHA")),"SIN VALOR AVANCE")</f>
        <v>CUMPLIDA</v>
      </c>
    </row>
    <row r="1426" spans="1:19" ht="61.5">
      <c r="A1426" s="135" t="s">
        <v>261</v>
      </c>
      <c r="B1426" s="136" t="s">
        <v>1719</v>
      </c>
      <c r="C1426" s="491"/>
      <c r="D1426" s="491"/>
      <c r="E1426" s="483"/>
      <c r="F1426" s="485"/>
      <c r="G1426" s="483"/>
      <c r="H1426" s="483"/>
      <c r="I1426" s="483"/>
      <c r="J1426" s="128" t="s">
        <v>2250</v>
      </c>
      <c r="K1426" s="128" t="s">
        <v>210</v>
      </c>
      <c r="L1426" s="130">
        <v>1</v>
      </c>
      <c r="M1426" s="151">
        <v>46113</v>
      </c>
      <c r="N1426" s="151">
        <v>46203</v>
      </c>
      <c r="O1426" s="132">
        <f t="shared" si="55"/>
        <v>12.857142857142858</v>
      </c>
      <c r="P1426" s="130">
        <v>1</v>
      </c>
      <c r="Q1426" s="128" t="s">
        <v>2246</v>
      </c>
      <c r="R1426" s="133">
        <f t="shared" si="57"/>
        <v>1</v>
      </c>
      <c r="S1426" s="134" t="str">
        <f t="array" aca="1" ref="S1426" ca="1">IF(ISNUMBER(R1426),IF(R1426=100%,"CUMPLIDA",IF(AND(ISNUMBER(N1426),ISNUMBER(INDIRECT("FECHA_"&amp;$B1426,1))), IF(N1426&lt;=INDIRECT("FECHA_"&amp;$B1426,1),"INCUMPLIDA","PROCESO"), "VERIFICAR FECHA")),"SIN VALOR AVANCE")</f>
        <v>CUMPLIDA</v>
      </c>
    </row>
    <row r="1427" spans="1:19" ht="61.5">
      <c r="A1427" s="135" t="s">
        <v>261</v>
      </c>
      <c r="B1427" s="136" t="s">
        <v>1719</v>
      </c>
      <c r="C1427" s="491"/>
      <c r="D1427" s="491"/>
      <c r="E1427" s="483"/>
      <c r="F1427" s="485"/>
      <c r="G1427" s="483"/>
      <c r="H1427" s="483"/>
      <c r="I1427" s="483"/>
      <c r="J1427" s="128" t="s">
        <v>2251</v>
      </c>
      <c r="K1427" s="128" t="s">
        <v>1093</v>
      </c>
      <c r="L1427" s="130">
        <v>12</v>
      </c>
      <c r="M1427" s="151">
        <v>46023</v>
      </c>
      <c r="N1427" s="151">
        <v>46446</v>
      </c>
      <c r="O1427" s="132">
        <f t="shared" si="55"/>
        <v>60.428571428571431</v>
      </c>
      <c r="P1427" s="130">
        <v>4</v>
      </c>
      <c r="Q1427" s="128" t="s">
        <v>2246</v>
      </c>
      <c r="R1427" s="133">
        <f t="shared" si="57"/>
        <v>0.33333333333333331</v>
      </c>
      <c r="S1427" s="134" t="str">
        <f t="array" aca="1" ref="S1427" ca="1">IF(ISNUMBER(R1427),IF(R1427=100%,"CUMPLIDA",IF(AND(ISNUMBER(N1427),ISNUMBER(INDIRECT("FECHA_"&amp;$B1427,1))), IF(N1427&lt;=INDIRECT("FECHA_"&amp;$B1427,1),"INCUMPLIDA","PROCESO"), "VERIFICAR FECHA")),"SIN VALOR AVANCE")</f>
        <v>PROCESO</v>
      </c>
    </row>
    <row r="1428" spans="1:19" ht="90.75">
      <c r="A1428" s="135" t="s">
        <v>261</v>
      </c>
      <c r="B1428" s="136" t="s">
        <v>1719</v>
      </c>
      <c r="C1428" s="491"/>
      <c r="D1428" s="491"/>
      <c r="E1428" s="483"/>
      <c r="F1428" s="485"/>
      <c r="G1428" s="483"/>
      <c r="H1428" s="483"/>
      <c r="I1428" s="483" t="s">
        <v>2252</v>
      </c>
      <c r="J1428" s="128" t="s">
        <v>2253</v>
      </c>
      <c r="K1428" s="128" t="s">
        <v>2147</v>
      </c>
      <c r="L1428" s="130">
        <v>1</v>
      </c>
      <c r="M1428" s="151">
        <v>45992</v>
      </c>
      <c r="N1428" s="151">
        <v>46203</v>
      </c>
      <c r="O1428" s="132">
        <f t="shared" si="55"/>
        <v>30.142857142857142</v>
      </c>
      <c r="P1428" s="130">
        <v>1</v>
      </c>
      <c r="Q1428" s="128" t="s">
        <v>2148</v>
      </c>
      <c r="R1428" s="133">
        <f t="shared" si="57"/>
        <v>1</v>
      </c>
      <c r="S1428" s="134" t="str">
        <f t="array" aca="1" ref="S1428" ca="1">IF(ISNUMBER(R1428),IF(R1428=100%,"CUMPLIDA",IF(AND(ISNUMBER(N1428),ISNUMBER(INDIRECT("FECHA_"&amp;$B1428,1))), IF(N1428&lt;=INDIRECT("FECHA_"&amp;$B1428,1),"INCUMPLIDA","PROCESO"), "VERIFICAR FECHA")),"SIN VALOR AVANCE")</f>
        <v>CUMPLIDA</v>
      </c>
    </row>
    <row r="1429" spans="1:19" ht="61.5">
      <c r="A1429" s="135" t="s">
        <v>261</v>
      </c>
      <c r="B1429" s="136" t="s">
        <v>1719</v>
      </c>
      <c r="C1429" s="491"/>
      <c r="D1429" s="491"/>
      <c r="E1429" s="483"/>
      <c r="F1429" s="485"/>
      <c r="G1429" s="483"/>
      <c r="H1429" s="483"/>
      <c r="I1429" s="483"/>
      <c r="J1429" s="128" t="s">
        <v>2254</v>
      </c>
      <c r="K1429" s="128" t="s">
        <v>1093</v>
      </c>
      <c r="L1429" s="130">
        <v>12</v>
      </c>
      <c r="M1429" s="151">
        <v>46023</v>
      </c>
      <c r="N1429" s="151">
        <v>46387</v>
      </c>
      <c r="O1429" s="132">
        <f t="shared" si="55"/>
        <v>52</v>
      </c>
      <c r="P1429" s="130">
        <v>6</v>
      </c>
      <c r="Q1429" s="128" t="s">
        <v>2148</v>
      </c>
      <c r="R1429" s="133">
        <f t="shared" si="57"/>
        <v>0.5</v>
      </c>
      <c r="S1429" s="134" t="str">
        <f t="array" aca="1" ref="S1429" ca="1">IF(ISNUMBER(R1429),IF(R1429=100%,"CUMPLIDA",IF(AND(ISNUMBER(N1429),ISNUMBER(INDIRECT("FECHA_"&amp;$B1429,1))), IF(N1429&lt;=INDIRECT("FECHA_"&amp;$B1429,1),"INCUMPLIDA","PROCESO"), "VERIFICAR FECHA")),"SIN VALOR AVANCE")</f>
        <v>PROCESO</v>
      </c>
    </row>
    <row r="1430" spans="1:19" ht="91.5">
      <c r="A1430" s="135" t="s">
        <v>261</v>
      </c>
      <c r="B1430" s="136" t="s">
        <v>1719</v>
      </c>
      <c r="C1430" s="491"/>
      <c r="D1430" s="491"/>
      <c r="E1430" s="483"/>
      <c r="F1430" s="485"/>
      <c r="G1430" s="483"/>
      <c r="H1430" s="483"/>
      <c r="I1430" s="492" t="s">
        <v>2255</v>
      </c>
      <c r="J1430" s="128" t="s">
        <v>2256</v>
      </c>
      <c r="K1430" s="128" t="s">
        <v>2140</v>
      </c>
      <c r="L1430" s="130">
        <v>1</v>
      </c>
      <c r="M1430" s="151">
        <v>46023</v>
      </c>
      <c r="N1430" s="151">
        <v>46112</v>
      </c>
      <c r="O1430" s="132">
        <f t="shared" si="55"/>
        <v>12.714285714285714</v>
      </c>
      <c r="P1430" s="130">
        <v>1</v>
      </c>
      <c r="Q1430" s="128" t="s">
        <v>2257</v>
      </c>
      <c r="R1430" s="133">
        <f>P1430/L1430</f>
        <v>1</v>
      </c>
      <c r="S1430" s="134" t="str">
        <f t="array" aca="1" ref="S1430" ca="1">IF(ISNUMBER(R1430),IF(R1430=100%,"CUMPLIDA",IF(AND(ISNUMBER(N1430),ISNUMBER(INDIRECT("FECHA_"&amp;$B1430,1))), IF(N1430&lt;=INDIRECT("FECHA_"&amp;$B1430,1),"INCUMPLIDA","PROCESO"), "VERIFICAR FECHA")),"SIN VALOR AVANCE")</f>
        <v>CUMPLIDA</v>
      </c>
    </row>
    <row r="1431" spans="1:19" ht="91.5">
      <c r="A1431" s="135" t="s">
        <v>261</v>
      </c>
      <c r="B1431" s="136" t="s">
        <v>1719</v>
      </c>
      <c r="C1431" s="491"/>
      <c r="D1431" s="491"/>
      <c r="E1431" s="483"/>
      <c r="F1431" s="485"/>
      <c r="G1431" s="483"/>
      <c r="H1431" s="483"/>
      <c r="I1431" s="492"/>
      <c r="J1431" s="128" t="s">
        <v>2258</v>
      </c>
      <c r="K1431" s="128" t="s">
        <v>2259</v>
      </c>
      <c r="L1431" s="130">
        <v>1</v>
      </c>
      <c r="M1431" s="151">
        <v>46023</v>
      </c>
      <c r="N1431" s="151">
        <v>46112</v>
      </c>
      <c r="O1431" s="132">
        <f t="shared" si="55"/>
        <v>12.714285714285714</v>
      </c>
      <c r="P1431" s="130">
        <v>1</v>
      </c>
      <c r="Q1431" s="128" t="s">
        <v>2257</v>
      </c>
      <c r="R1431" s="133">
        <f>P1431/L1431</f>
        <v>1</v>
      </c>
      <c r="S1431" s="134" t="str">
        <f t="array" aca="1" ref="S1431" ca="1">IF(ISNUMBER(R1431),IF(R1431=100%,"CUMPLIDA",IF(AND(ISNUMBER(N1431),ISNUMBER(INDIRECT("FECHA_"&amp;$B1431,1))), IF(N1431&lt;=INDIRECT("FECHA_"&amp;$B1431,1),"INCUMPLIDA","PROCESO"), "VERIFICAR FECHA")),"SIN VALOR AVANCE")</f>
        <v>CUMPLIDA</v>
      </c>
    </row>
    <row r="1432" spans="1:19" ht="60.75">
      <c r="A1432" s="135" t="s">
        <v>261</v>
      </c>
      <c r="B1432" s="136" t="s">
        <v>1719</v>
      </c>
      <c r="C1432" s="491"/>
      <c r="D1432" s="491"/>
      <c r="E1432" s="483"/>
      <c r="F1432" s="485"/>
      <c r="G1432" s="483"/>
      <c r="H1432" s="483"/>
      <c r="I1432" s="492"/>
      <c r="J1432" s="128" t="s">
        <v>2260</v>
      </c>
      <c r="K1432" s="128" t="s">
        <v>2157</v>
      </c>
      <c r="L1432" s="130">
        <v>1</v>
      </c>
      <c r="M1432" s="151">
        <v>45992</v>
      </c>
      <c r="N1432" s="151">
        <v>46022</v>
      </c>
      <c r="O1432" s="132">
        <f>(N1432-M1432)/7</f>
        <v>4.2857142857142856</v>
      </c>
      <c r="P1432" s="130">
        <v>1</v>
      </c>
      <c r="Q1432" s="128" t="s">
        <v>2152</v>
      </c>
      <c r="R1432" s="133">
        <f>P1432/L1432</f>
        <v>1</v>
      </c>
      <c r="S1432" s="134" t="str">
        <f t="array" aca="1" ref="S1432" ca="1">IF(ISNUMBER(R1432),IF(R1432=100%,"CUMPLIDA",IF(AND(ISNUMBER(N1432),ISNUMBER(INDIRECT("FECHA_"&amp;$B1432,1))), IF(N1432&lt;=INDIRECT("FECHA_"&amp;$B1432,1),"INCUMPLIDA","PROCESO"), "VERIFICAR FECHA")),"SIN VALOR AVANCE")</f>
        <v>CUMPLIDA</v>
      </c>
    </row>
    <row r="1433" spans="1:19" ht="150.75">
      <c r="A1433" s="164" t="s">
        <v>536</v>
      </c>
      <c r="B1433" s="125" t="s">
        <v>1719</v>
      </c>
      <c r="C1433" s="491" t="s">
        <v>2261</v>
      </c>
      <c r="D1433" s="491" t="s">
        <v>2262</v>
      </c>
      <c r="E1433" s="613" t="s">
        <v>2263</v>
      </c>
      <c r="F1433" s="606"/>
      <c r="G1433" s="605"/>
      <c r="H1433" s="614" t="s">
        <v>2264</v>
      </c>
      <c r="I1433" s="615" t="s">
        <v>2265</v>
      </c>
      <c r="J1433" s="164" t="s">
        <v>2266</v>
      </c>
      <c r="K1433" s="174" t="s">
        <v>587</v>
      </c>
      <c r="L1433" s="163">
        <v>12</v>
      </c>
      <c r="M1433" s="131">
        <v>46204</v>
      </c>
      <c r="N1433" s="131">
        <v>46568</v>
      </c>
      <c r="O1433" s="134">
        <f>(N1433-M1433)/7</f>
        <v>52</v>
      </c>
      <c r="P1433" s="365">
        <v>0</v>
      </c>
      <c r="Q1433" s="164" t="s">
        <v>2267</v>
      </c>
      <c r="R1433" s="133">
        <f t="shared" ref="R1433:R1474" si="58">P1433/L1433</f>
        <v>0</v>
      </c>
      <c r="S1433" s="134" t="str">
        <f t="array" aca="1" ref="S1433" ca="1">IF(ISNUMBER(R1433),IF(R1433=100%,"CUMPLIDA",IF(AND(ISNUMBER(N1433),ISNUMBER(INDIRECT("FECHA_"&amp;$B1433,1))), IF(N1433&lt;=INDIRECT("FECHA_"&amp;$B1433,1),"INCUMPLIDA","PROCESO"), "VERIFICAR FECHA")),"SIN VALOR AVANCE")</f>
        <v>PROCESO</v>
      </c>
    </row>
    <row r="1434" spans="1:19" ht="150.75">
      <c r="A1434" s="164" t="s">
        <v>536</v>
      </c>
      <c r="B1434" s="125" t="s">
        <v>1719</v>
      </c>
      <c r="C1434" s="491"/>
      <c r="D1434" s="491"/>
      <c r="E1434" s="613"/>
      <c r="F1434" s="606"/>
      <c r="G1434" s="605"/>
      <c r="H1434" s="614"/>
      <c r="I1434" s="617"/>
      <c r="J1434" s="164" t="s">
        <v>2268</v>
      </c>
      <c r="K1434" s="174" t="s">
        <v>587</v>
      </c>
      <c r="L1434" s="163">
        <v>12</v>
      </c>
      <c r="M1434" s="131">
        <v>46204</v>
      </c>
      <c r="N1434" s="131">
        <v>46568</v>
      </c>
      <c r="O1434" s="134">
        <f>(N1434-M1434)/7</f>
        <v>52</v>
      </c>
      <c r="P1434" s="365">
        <v>0</v>
      </c>
      <c r="Q1434" s="164" t="s">
        <v>2267</v>
      </c>
      <c r="R1434" s="133">
        <f t="shared" si="58"/>
        <v>0</v>
      </c>
      <c r="S1434" s="134" t="str">
        <f t="array" aca="1" ref="S1434" ca="1">IF(ISNUMBER(R1434),IF(R1434=100%,"CUMPLIDA",IF(AND(ISNUMBER(N1434),ISNUMBER(INDIRECT("FECHA_"&amp;$B1434,1))), IF(N1434&lt;=INDIRECT("FECHA_"&amp;$B1434,1),"INCUMPLIDA","PROCESO"), "VERIFICAR FECHA")),"SIN VALOR AVANCE")</f>
        <v>PROCESO</v>
      </c>
    </row>
    <row r="1435" spans="1:19" ht="75.75">
      <c r="A1435" s="164" t="s">
        <v>536</v>
      </c>
      <c r="B1435" s="125" t="s">
        <v>1719</v>
      </c>
      <c r="C1435" s="491"/>
      <c r="D1435" s="491"/>
      <c r="E1435" s="613"/>
      <c r="F1435" s="606"/>
      <c r="G1435" s="605"/>
      <c r="H1435" s="614"/>
      <c r="I1435" s="615" t="s">
        <v>2269</v>
      </c>
      <c r="J1435" s="164" t="s">
        <v>2270</v>
      </c>
      <c r="K1435" s="164" t="s">
        <v>2271</v>
      </c>
      <c r="L1435" s="133">
        <v>1</v>
      </c>
      <c r="M1435" s="131">
        <v>46204</v>
      </c>
      <c r="N1435" s="131">
        <v>46326</v>
      </c>
      <c r="O1435" s="132">
        <f>(N1435-M1435)/7</f>
        <v>17.428571428571427</v>
      </c>
      <c r="P1435" s="370">
        <v>0</v>
      </c>
      <c r="Q1435" s="164" t="s">
        <v>2272</v>
      </c>
      <c r="R1435" s="133">
        <f t="shared" si="58"/>
        <v>0</v>
      </c>
      <c r="S1435" s="134" t="str">
        <f t="array" aca="1" ref="S1435" ca="1">IF(ISNUMBER(R1435),IF(R1435=100%,"CUMPLIDA",IF(AND(ISNUMBER(N1435),ISNUMBER(INDIRECT("FECHA_"&amp;$B1435,1))), IF(N1435&lt;=INDIRECT("FECHA_"&amp;$B1435,1),"INCUMPLIDA","PROCESO"), "VERIFICAR FECHA")),"SIN VALOR AVANCE")</f>
        <v>PROCESO</v>
      </c>
    </row>
    <row r="1436" spans="1:19" ht="120.75">
      <c r="A1436" s="164" t="s">
        <v>536</v>
      </c>
      <c r="B1436" s="125" t="s">
        <v>1719</v>
      </c>
      <c r="C1436" s="491"/>
      <c r="D1436" s="491"/>
      <c r="E1436" s="613"/>
      <c r="F1436" s="606"/>
      <c r="G1436" s="605"/>
      <c r="H1436" s="614"/>
      <c r="I1436" s="616"/>
      <c r="J1436" s="164" t="s">
        <v>2273</v>
      </c>
      <c r="K1436" s="174" t="s">
        <v>2274</v>
      </c>
      <c r="L1436" s="133">
        <v>1</v>
      </c>
      <c r="M1436" s="131">
        <v>46329</v>
      </c>
      <c r="N1436" s="131">
        <v>46752</v>
      </c>
      <c r="O1436" s="132">
        <f t="shared" ref="O1436:O1474" si="59">(N1436-M1436)/7</f>
        <v>60.428571428571431</v>
      </c>
      <c r="P1436" s="370">
        <v>0</v>
      </c>
      <c r="Q1436" s="164" t="s">
        <v>2275</v>
      </c>
      <c r="R1436" s="133">
        <f t="shared" si="58"/>
        <v>0</v>
      </c>
      <c r="S1436" s="134" t="str">
        <f t="array" aca="1" ref="S1436" ca="1">IF(ISNUMBER(R1436),IF(R1436=100%,"CUMPLIDA",IF(AND(ISNUMBER(N1436),ISNUMBER(INDIRECT("FECHA_"&amp;$B1436,1))), IF(N1436&lt;=INDIRECT("FECHA_"&amp;$B1436,1),"INCUMPLIDA","PROCESO"), "VERIFICAR FECHA")),"SIN VALOR AVANCE")</f>
        <v>PROCESO</v>
      </c>
    </row>
    <row r="1437" spans="1:19" ht="60.75">
      <c r="A1437" s="164" t="s">
        <v>536</v>
      </c>
      <c r="B1437" s="125" t="s">
        <v>1719</v>
      </c>
      <c r="C1437" s="491"/>
      <c r="D1437" s="491"/>
      <c r="E1437" s="613"/>
      <c r="F1437" s="606"/>
      <c r="G1437" s="605"/>
      <c r="H1437" s="614"/>
      <c r="I1437" s="617"/>
      <c r="J1437" s="164" t="s">
        <v>2276</v>
      </c>
      <c r="K1437" s="174" t="s">
        <v>2277</v>
      </c>
      <c r="L1437" s="163">
        <v>1</v>
      </c>
      <c r="M1437" s="131">
        <v>46569</v>
      </c>
      <c r="N1437" s="131">
        <v>46660</v>
      </c>
      <c r="O1437" s="134">
        <f t="shared" si="59"/>
        <v>13</v>
      </c>
      <c r="P1437" s="365">
        <v>0</v>
      </c>
      <c r="Q1437" s="164" t="s">
        <v>2278</v>
      </c>
      <c r="R1437" s="133">
        <f t="shared" si="58"/>
        <v>0</v>
      </c>
      <c r="S1437" s="134" t="str">
        <f t="array" aca="1" ref="S1437" ca="1">IF(ISNUMBER(R1437),IF(R1437=100%,"CUMPLIDA",IF(AND(ISNUMBER(N1437),ISNUMBER(INDIRECT("FECHA_"&amp;$B1437,1))), IF(N1437&lt;=INDIRECT("FECHA_"&amp;$B1437,1),"INCUMPLIDA","PROCESO"), "VERIFICAR FECHA")),"SIN VALOR AVANCE")</f>
        <v>PROCESO</v>
      </c>
    </row>
    <row r="1438" spans="1:19" ht="120.75">
      <c r="A1438" s="164" t="s">
        <v>536</v>
      </c>
      <c r="B1438" s="125" t="s">
        <v>1719</v>
      </c>
      <c r="C1438" s="491" t="s">
        <v>2279</v>
      </c>
      <c r="D1438" s="491" t="s">
        <v>2280</v>
      </c>
      <c r="E1438" s="613" t="s">
        <v>2281</v>
      </c>
      <c r="F1438" s="606"/>
      <c r="G1438" s="605"/>
      <c r="H1438" s="614" t="s">
        <v>2282</v>
      </c>
      <c r="I1438" s="368" t="s">
        <v>2283</v>
      </c>
      <c r="J1438" s="371" t="s">
        <v>2284</v>
      </c>
      <c r="K1438" s="372" t="s">
        <v>2285</v>
      </c>
      <c r="L1438" s="130">
        <v>1</v>
      </c>
      <c r="M1438" s="140">
        <v>45509</v>
      </c>
      <c r="N1438" s="140">
        <v>45991</v>
      </c>
      <c r="O1438" s="132">
        <f t="shared" si="59"/>
        <v>68.857142857142861</v>
      </c>
      <c r="P1438" s="365">
        <v>1</v>
      </c>
      <c r="Q1438" s="164" t="s">
        <v>2286</v>
      </c>
      <c r="R1438" s="133">
        <f t="shared" si="58"/>
        <v>1</v>
      </c>
      <c r="S1438" s="134" t="str">
        <f t="array" aca="1" ref="S1438" ca="1">IF(ISNUMBER(R1438),IF(R1438=100%,"CUMPLIDA",IF(AND(ISNUMBER(N1438),ISNUMBER(INDIRECT("FECHA_"&amp;$B1438,1))), IF(N1438&lt;=INDIRECT("FECHA_"&amp;$B1438,1),"INCUMPLIDA","PROCESO"), "VERIFICAR FECHA")),"SIN VALOR AVANCE")</f>
        <v>CUMPLIDA</v>
      </c>
    </row>
    <row r="1439" spans="1:19" ht="135">
      <c r="A1439" s="164" t="s">
        <v>536</v>
      </c>
      <c r="B1439" s="125" t="s">
        <v>1719</v>
      </c>
      <c r="C1439" s="491"/>
      <c r="D1439" s="491"/>
      <c r="E1439" s="613"/>
      <c r="F1439" s="606"/>
      <c r="G1439" s="605"/>
      <c r="H1439" s="614"/>
      <c r="I1439" s="368" t="s">
        <v>2287</v>
      </c>
      <c r="J1439" s="371" t="s">
        <v>2288</v>
      </c>
      <c r="K1439" s="164" t="s">
        <v>2289</v>
      </c>
      <c r="L1439" s="130">
        <v>2</v>
      </c>
      <c r="M1439" s="140">
        <v>46204</v>
      </c>
      <c r="N1439" s="140">
        <v>46568</v>
      </c>
      <c r="O1439" s="132">
        <f t="shared" si="59"/>
        <v>52</v>
      </c>
      <c r="P1439" s="365">
        <v>0</v>
      </c>
      <c r="Q1439" s="164" t="s">
        <v>2290</v>
      </c>
      <c r="R1439" s="133">
        <f t="shared" si="58"/>
        <v>0</v>
      </c>
      <c r="S1439" s="134" t="str">
        <f t="array" aca="1" ref="S1439" ca="1">IF(ISNUMBER(R1439),IF(R1439=100%,"CUMPLIDA",IF(AND(ISNUMBER(N1439),ISNUMBER(INDIRECT("FECHA_"&amp;$B1439,1))), IF(N1439&lt;=INDIRECT("FECHA_"&amp;$B1439,1),"INCUMPLIDA","PROCESO"), "VERIFICAR FECHA")),"SIN VALOR AVANCE")</f>
        <v>PROCESO</v>
      </c>
    </row>
    <row r="1440" spans="1:19" ht="135.75">
      <c r="A1440" s="164" t="s">
        <v>536</v>
      </c>
      <c r="B1440" s="125" t="s">
        <v>1719</v>
      </c>
      <c r="C1440" s="491"/>
      <c r="D1440" s="491"/>
      <c r="E1440" s="613"/>
      <c r="F1440" s="606"/>
      <c r="G1440" s="605"/>
      <c r="H1440" s="614"/>
      <c r="I1440" s="614" t="s">
        <v>2291</v>
      </c>
      <c r="J1440" s="371" t="s">
        <v>2292</v>
      </c>
      <c r="K1440" s="164" t="s">
        <v>2293</v>
      </c>
      <c r="L1440" s="130">
        <v>1</v>
      </c>
      <c r="M1440" s="140">
        <v>45536</v>
      </c>
      <c r="N1440" s="140">
        <v>45869</v>
      </c>
      <c r="O1440" s="132">
        <f t="shared" si="59"/>
        <v>47.571428571428569</v>
      </c>
      <c r="P1440" s="365">
        <v>1</v>
      </c>
      <c r="Q1440" s="164" t="s">
        <v>2294</v>
      </c>
      <c r="R1440" s="133">
        <f t="shared" si="58"/>
        <v>1</v>
      </c>
      <c r="S1440" s="134" t="str">
        <f t="array" aca="1" ref="S1440" ca="1">IF(ISNUMBER(R1440),IF(R1440=100%,"CUMPLIDA",IF(AND(ISNUMBER(N1440),ISNUMBER(INDIRECT("FECHA_"&amp;$B1440,1))), IF(N1440&lt;=INDIRECT("FECHA_"&amp;$B1440,1),"INCUMPLIDA","PROCESO"), "VERIFICAR FECHA")),"SIN VALOR AVANCE")</f>
        <v>CUMPLIDA</v>
      </c>
    </row>
    <row r="1441" spans="1:19" ht="135.75">
      <c r="A1441" s="164" t="s">
        <v>536</v>
      </c>
      <c r="B1441" s="125" t="s">
        <v>1719</v>
      </c>
      <c r="C1441" s="491"/>
      <c r="D1441" s="491"/>
      <c r="E1441" s="613"/>
      <c r="F1441" s="606"/>
      <c r="G1441" s="605"/>
      <c r="H1441" s="614"/>
      <c r="I1441" s="614"/>
      <c r="J1441" s="371" t="s">
        <v>2295</v>
      </c>
      <c r="K1441" s="164" t="s">
        <v>2296</v>
      </c>
      <c r="L1441" s="130">
        <v>1</v>
      </c>
      <c r="M1441" s="140">
        <v>45536</v>
      </c>
      <c r="N1441" s="140">
        <v>45869</v>
      </c>
      <c r="O1441" s="132">
        <f t="shared" si="59"/>
        <v>47.571428571428569</v>
      </c>
      <c r="P1441" s="365">
        <v>1</v>
      </c>
      <c r="Q1441" s="164" t="s">
        <v>2294</v>
      </c>
      <c r="R1441" s="133">
        <f t="shared" si="58"/>
        <v>1</v>
      </c>
      <c r="S1441" s="134" t="str">
        <f t="array" aca="1" ref="S1441" ca="1">IF(ISNUMBER(R1441),IF(R1441=100%,"CUMPLIDA",IF(AND(ISNUMBER(N1441),ISNUMBER(INDIRECT("FECHA_"&amp;$B1441,1))), IF(N1441&lt;=INDIRECT("FECHA_"&amp;$B1441,1),"INCUMPLIDA","PROCESO"), "VERIFICAR FECHA")),"SIN VALOR AVANCE")</f>
        <v>CUMPLIDA</v>
      </c>
    </row>
    <row r="1442" spans="1:19" ht="135.75">
      <c r="A1442" s="164" t="s">
        <v>536</v>
      </c>
      <c r="B1442" s="125" t="s">
        <v>1719</v>
      </c>
      <c r="C1442" s="491"/>
      <c r="D1442" s="491"/>
      <c r="E1442" s="613"/>
      <c r="F1442" s="606"/>
      <c r="G1442" s="605"/>
      <c r="H1442" s="614"/>
      <c r="I1442" s="614"/>
      <c r="J1442" s="371" t="s">
        <v>2297</v>
      </c>
      <c r="K1442" s="164" t="s">
        <v>2298</v>
      </c>
      <c r="L1442" s="130">
        <v>1</v>
      </c>
      <c r="M1442" s="140">
        <v>45536</v>
      </c>
      <c r="N1442" s="140">
        <v>45869</v>
      </c>
      <c r="O1442" s="132">
        <f t="shared" si="59"/>
        <v>47.571428571428569</v>
      </c>
      <c r="P1442" s="365">
        <v>1</v>
      </c>
      <c r="Q1442" s="164" t="s">
        <v>2294</v>
      </c>
      <c r="R1442" s="133">
        <f t="shared" si="58"/>
        <v>1</v>
      </c>
      <c r="S1442" s="134" t="str">
        <f t="array" aca="1" ref="S1442" ca="1">IF(ISNUMBER(R1442),IF(R1442=100%,"CUMPLIDA",IF(AND(ISNUMBER(N1442),ISNUMBER(INDIRECT("FECHA_"&amp;$B1442,1))), IF(N1442&lt;=INDIRECT("FECHA_"&amp;$B1442,1),"INCUMPLIDA","PROCESO"), "VERIFICAR FECHA")),"SIN VALOR AVANCE")</f>
        <v>CUMPLIDA</v>
      </c>
    </row>
    <row r="1443" spans="1:19" ht="120.75">
      <c r="A1443" s="164" t="s">
        <v>536</v>
      </c>
      <c r="B1443" s="125" t="s">
        <v>1719</v>
      </c>
      <c r="C1443" s="491"/>
      <c r="D1443" s="491"/>
      <c r="E1443" s="613"/>
      <c r="F1443" s="606"/>
      <c r="G1443" s="605"/>
      <c r="H1443" s="614"/>
      <c r="I1443" s="382" t="s">
        <v>2299</v>
      </c>
      <c r="J1443" s="135" t="s">
        <v>2300</v>
      </c>
      <c r="K1443" s="164" t="s">
        <v>2301</v>
      </c>
      <c r="L1443" s="130">
        <v>2</v>
      </c>
      <c r="M1443" s="140">
        <v>45536</v>
      </c>
      <c r="N1443" s="140">
        <v>46081</v>
      </c>
      <c r="O1443" s="132">
        <f t="shared" si="59"/>
        <v>77.857142857142861</v>
      </c>
      <c r="P1443" s="365">
        <v>2</v>
      </c>
      <c r="Q1443" s="164" t="s">
        <v>2302</v>
      </c>
      <c r="R1443" s="133">
        <f t="shared" si="58"/>
        <v>1</v>
      </c>
      <c r="S1443" s="134" t="str">
        <f t="array" aca="1" ref="S1443" ca="1">IF(ISNUMBER(R1443),IF(R1443=100%,"CUMPLIDA",IF(AND(ISNUMBER(N1443),ISNUMBER(INDIRECT("FECHA_"&amp;$B1443,1))), IF(N1443&lt;=INDIRECT("FECHA_"&amp;$B1443,1),"INCUMPLIDA","PROCESO"), "VERIFICAR FECHA")),"SIN VALOR AVANCE")</f>
        <v>CUMPLIDA</v>
      </c>
    </row>
    <row r="1444" spans="1:19" ht="165">
      <c r="A1444" s="164" t="s">
        <v>536</v>
      </c>
      <c r="B1444" s="125" t="s">
        <v>1719</v>
      </c>
      <c r="C1444" s="491"/>
      <c r="D1444" s="491"/>
      <c r="E1444" s="613"/>
      <c r="F1444" s="606"/>
      <c r="G1444" s="605"/>
      <c r="H1444" s="614"/>
      <c r="I1444" s="382" t="s">
        <v>2303</v>
      </c>
      <c r="J1444" s="135" t="s">
        <v>2304</v>
      </c>
      <c r="K1444" s="164" t="s">
        <v>2305</v>
      </c>
      <c r="L1444" s="130">
        <v>1</v>
      </c>
      <c r="M1444" s="140">
        <v>45536</v>
      </c>
      <c r="N1444" s="140">
        <v>45777</v>
      </c>
      <c r="O1444" s="132">
        <f t="shared" si="59"/>
        <v>34.428571428571431</v>
      </c>
      <c r="P1444" s="365">
        <v>1</v>
      </c>
      <c r="Q1444" s="164" t="s">
        <v>2306</v>
      </c>
      <c r="R1444" s="133">
        <f t="shared" si="58"/>
        <v>1</v>
      </c>
      <c r="S1444" s="134" t="str">
        <f t="array" aca="1" ref="S1444" ca="1">IF(ISNUMBER(R1444),IF(R1444=100%,"CUMPLIDA",IF(AND(ISNUMBER(N1444),ISNUMBER(INDIRECT("FECHA_"&amp;$B1444,1))), IF(N1444&lt;=INDIRECT("FECHA_"&amp;$B1444,1),"INCUMPLIDA","PROCESO"), "VERIFICAR FECHA")),"SIN VALOR AVANCE")</f>
        <v>CUMPLIDA</v>
      </c>
    </row>
    <row r="1445" spans="1:19" ht="180.75">
      <c r="A1445" s="164" t="s">
        <v>536</v>
      </c>
      <c r="B1445" s="125" t="s">
        <v>1719</v>
      </c>
      <c r="C1445" s="491"/>
      <c r="D1445" s="491"/>
      <c r="E1445" s="613"/>
      <c r="F1445" s="606"/>
      <c r="G1445" s="605"/>
      <c r="H1445" s="614"/>
      <c r="I1445" s="368" t="s">
        <v>2307</v>
      </c>
      <c r="J1445" s="371" t="s">
        <v>2308</v>
      </c>
      <c r="K1445" s="372" t="s">
        <v>2309</v>
      </c>
      <c r="L1445" s="130">
        <v>2</v>
      </c>
      <c r="M1445" s="140">
        <v>45536</v>
      </c>
      <c r="N1445" s="140">
        <v>46476</v>
      </c>
      <c r="O1445" s="132">
        <f t="shared" si="59"/>
        <v>134.28571428571428</v>
      </c>
      <c r="P1445" s="365">
        <v>0</v>
      </c>
      <c r="Q1445" s="164" t="s">
        <v>2310</v>
      </c>
      <c r="R1445" s="133">
        <f t="shared" si="58"/>
        <v>0</v>
      </c>
      <c r="S1445" s="134" t="str">
        <f t="array" aca="1" ref="S1445" ca="1">IF(ISNUMBER(R1445),IF(R1445=100%,"CUMPLIDA",IF(AND(ISNUMBER(N1445),ISNUMBER(INDIRECT("FECHA_"&amp;$B1445,1))), IF(N1445&lt;=INDIRECT("FECHA_"&amp;$B1445,1),"INCUMPLIDA","PROCESO"), "VERIFICAR FECHA")),"SIN VALOR AVANCE")</f>
        <v>PROCESO</v>
      </c>
    </row>
    <row r="1446" spans="1:19" ht="165">
      <c r="A1446" s="164" t="s">
        <v>536</v>
      </c>
      <c r="B1446" s="125" t="s">
        <v>1719</v>
      </c>
      <c r="C1446" s="491" t="s">
        <v>2279</v>
      </c>
      <c r="D1446" s="491" t="s">
        <v>2311</v>
      </c>
      <c r="E1446" s="613" t="s">
        <v>2312</v>
      </c>
      <c r="F1446" s="606" t="s">
        <v>352</v>
      </c>
      <c r="G1446" s="605"/>
      <c r="H1446" s="614" t="s">
        <v>2313</v>
      </c>
      <c r="I1446" s="382" t="s">
        <v>2314</v>
      </c>
      <c r="J1446" s="135" t="s">
        <v>2315</v>
      </c>
      <c r="K1446" s="164" t="s">
        <v>2316</v>
      </c>
      <c r="L1446" s="130">
        <v>1</v>
      </c>
      <c r="M1446" s="140">
        <v>45536</v>
      </c>
      <c r="N1446" s="140">
        <v>45747</v>
      </c>
      <c r="O1446" s="132">
        <f t="shared" si="59"/>
        <v>30.142857142857142</v>
      </c>
      <c r="P1446" s="365">
        <v>1</v>
      </c>
      <c r="Q1446" s="164" t="s">
        <v>2317</v>
      </c>
      <c r="R1446" s="133">
        <f t="shared" si="58"/>
        <v>1</v>
      </c>
      <c r="S1446" s="134" t="str">
        <f t="array" aca="1" ref="S1446" ca="1">IF(ISNUMBER(R1446),IF(R1446=100%,"CUMPLIDA",IF(AND(ISNUMBER(N1446),ISNUMBER(INDIRECT("FECHA_"&amp;$B1446,1))), IF(N1446&lt;=INDIRECT("FECHA_"&amp;$B1446,1),"INCUMPLIDA","PROCESO"), "VERIFICAR FECHA")),"SIN VALOR AVANCE")</f>
        <v>CUMPLIDA</v>
      </c>
    </row>
    <row r="1447" spans="1:19" ht="195.75">
      <c r="A1447" s="164" t="s">
        <v>536</v>
      </c>
      <c r="B1447" s="125" t="s">
        <v>1719</v>
      </c>
      <c r="C1447" s="491"/>
      <c r="D1447" s="491"/>
      <c r="E1447" s="613"/>
      <c r="F1447" s="606"/>
      <c r="G1447" s="605"/>
      <c r="H1447" s="614"/>
      <c r="I1447" s="369" t="s">
        <v>2318</v>
      </c>
      <c r="J1447" s="164" t="s">
        <v>2319</v>
      </c>
      <c r="K1447" s="383" t="s">
        <v>2320</v>
      </c>
      <c r="L1447" s="130">
        <v>1</v>
      </c>
      <c r="M1447" s="140">
        <v>45514</v>
      </c>
      <c r="N1447" s="140">
        <v>46476</v>
      </c>
      <c r="O1447" s="132">
        <f t="shared" si="59"/>
        <v>137.42857142857142</v>
      </c>
      <c r="P1447" s="365">
        <v>0</v>
      </c>
      <c r="Q1447" s="164" t="s">
        <v>2321</v>
      </c>
      <c r="R1447" s="133">
        <f t="shared" si="58"/>
        <v>0</v>
      </c>
      <c r="S1447" s="134" t="str">
        <f t="array" aca="1" ref="S1447" ca="1">IF(ISNUMBER(R1447),IF(R1447=100%,"CUMPLIDA",IF(AND(ISNUMBER(N1447),ISNUMBER(INDIRECT("FECHA_"&amp;$B1447,1))), IF(N1447&lt;=INDIRECT("FECHA_"&amp;$B1447,1),"INCUMPLIDA","PROCESO"), "VERIFICAR FECHA")),"SIN VALOR AVANCE")</f>
        <v>PROCESO</v>
      </c>
    </row>
    <row r="1448" spans="1:19" ht="75.75">
      <c r="A1448" s="164" t="s">
        <v>536</v>
      </c>
      <c r="B1448" s="125" t="s">
        <v>1719</v>
      </c>
      <c r="C1448" s="491" t="s">
        <v>2322</v>
      </c>
      <c r="D1448" s="491" t="s">
        <v>2323</v>
      </c>
      <c r="E1448" s="614" t="s">
        <v>2324</v>
      </c>
      <c r="F1448" s="485"/>
      <c r="G1448" s="483"/>
      <c r="H1448" s="614" t="s">
        <v>2325</v>
      </c>
      <c r="I1448" s="614" t="s">
        <v>2326</v>
      </c>
      <c r="J1448" s="164" t="s">
        <v>2327</v>
      </c>
      <c r="K1448" s="164" t="s">
        <v>318</v>
      </c>
      <c r="L1448" s="130">
        <v>1</v>
      </c>
      <c r="M1448" s="140">
        <v>45901</v>
      </c>
      <c r="N1448" s="140">
        <v>46233</v>
      </c>
      <c r="O1448" s="132">
        <f t="shared" si="59"/>
        <v>47.428571428571431</v>
      </c>
      <c r="P1448" s="365">
        <v>1</v>
      </c>
      <c r="Q1448" s="164" t="s">
        <v>2328</v>
      </c>
      <c r="R1448" s="133">
        <f t="shared" si="58"/>
        <v>1</v>
      </c>
      <c r="S1448" s="134" t="str">
        <f t="array" aca="1" ref="S1448" ca="1">IF(ISNUMBER(R1448),IF(R1448=100%,"CUMPLIDA",IF(AND(ISNUMBER(N1448),ISNUMBER(INDIRECT("FECHA_"&amp;$B1448,1))), IF(N1448&lt;=INDIRECT("FECHA_"&amp;$B1448,1),"INCUMPLIDA","PROCESO"), "VERIFICAR FECHA")),"SIN VALOR AVANCE")</f>
        <v>CUMPLIDA</v>
      </c>
    </row>
    <row r="1449" spans="1:19" ht="75.75">
      <c r="A1449" s="164" t="s">
        <v>536</v>
      </c>
      <c r="B1449" s="125" t="s">
        <v>1719</v>
      </c>
      <c r="C1449" s="491"/>
      <c r="D1449" s="618"/>
      <c r="E1449" s="614"/>
      <c r="F1449" s="485"/>
      <c r="G1449" s="483"/>
      <c r="H1449" s="614"/>
      <c r="I1449" s="614"/>
      <c r="J1449" s="164" t="s">
        <v>2329</v>
      </c>
      <c r="K1449" s="164" t="s">
        <v>2330</v>
      </c>
      <c r="L1449" s="130">
        <v>1</v>
      </c>
      <c r="M1449" s="140">
        <v>45901</v>
      </c>
      <c r="N1449" s="140">
        <v>46264</v>
      </c>
      <c r="O1449" s="132">
        <f t="shared" si="59"/>
        <v>51.857142857142854</v>
      </c>
      <c r="P1449" s="365">
        <v>0</v>
      </c>
      <c r="Q1449" s="164" t="s">
        <v>2328</v>
      </c>
      <c r="R1449" s="133">
        <f t="shared" si="58"/>
        <v>0</v>
      </c>
      <c r="S1449" s="134" t="str">
        <f t="array" aca="1" ref="S1449" ca="1">IF(ISNUMBER(R1449),IF(R1449=100%,"CUMPLIDA",IF(AND(ISNUMBER(N1449),ISNUMBER(INDIRECT("FECHA_"&amp;$B1449,1))), IF(N1449&lt;=INDIRECT("FECHA_"&amp;$B1449,1),"INCUMPLIDA","PROCESO"), "VERIFICAR FECHA")),"SIN VALOR AVANCE")</f>
        <v>PROCESO</v>
      </c>
    </row>
    <row r="1450" spans="1:19" ht="120.75">
      <c r="A1450" s="164" t="s">
        <v>536</v>
      </c>
      <c r="B1450" s="125" t="s">
        <v>1719</v>
      </c>
      <c r="C1450" s="491"/>
      <c r="D1450" s="618"/>
      <c r="E1450" s="614"/>
      <c r="F1450" s="485"/>
      <c r="G1450" s="483"/>
      <c r="H1450" s="614"/>
      <c r="I1450" s="614" t="s">
        <v>2331</v>
      </c>
      <c r="J1450" s="164" t="s">
        <v>2332</v>
      </c>
      <c r="K1450" s="164" t="s">
        <v>2333</v>
      </c>
      <c r="L1450" s="130">
        <v>2</v>
      </c>
      <c r="M1450" s="140">
        <v>45870</v>
      </c>
      <c r="N1450" s="140">
        <v>45960</v>
      </c>
      <c r="O1450" s="132">
        <f t="shared" si="59"/>
        <v>12.857142857142858</v>
      </c>
      <c r="P1450" s="365">
        <v>2</v>
      </c>
      <c r="Q1450" s="164" t="s">
        <v>2334</v>
      </c>
      <c r="R1450" s="133">
        <f t="shared" si="58"/>
        <v>1</v>
      </c>
      <c r="S1450" s="134" t="str">
        <f t="array" aca="1" ref="S1450" ca="1">IF(ISNUMBER(R1450),IF(R1450=100%,"CUMPLIDA",IF(AND(ISNUMBER(N1450),ISNUMBER(INDIRECT("FECHA_"&amp;$B1450,1))), IF(N1450&lt;=INDIRECT("FECHA_"&amp;$B1450,1),"INCUMPLIDA","PROCESO"), "VERIFICAR FECHA")),"SIN VALOR AVANCE")</f>
        <v>CUMPLIDA</v>
      </c>
    </row>
    <row r="1451" spans="1:19" ht="120.75">
      <c r="A1451" s="164" t="s">
        <v>536</v>
      </c>
      <c r="B1451" s="125" t="s">
        <v>1719</v>
      </c>
      <c r="C1451" s="491"/>
      <c r="D1451" s="618"/>
      <c r="E1451" s="614"/>
      <c r="F1451" s="485"/>
      <c r="G1451" s="483"/>
      <c r="H1451" s="614"/>
      <c r="I1451" s="614"/>
      <c r="J1451" s="164" t="s">
        <v>2335</v>
      </c>
      <c r="K1451" s="164" t="s">
        <v>2336</v>
      </c>
      <c r="L1451" s="130">
        <v>1</v>
      </c>
      <c r="M1451" s="140">
        <v>45870</v>
      </c>
      <c r="N1451" s="140">
        <v>45991</v>
      </c>
      <c r="O1451" s="132">
        <f t="shared" si="59"/>
        <v>17.285714285714285</v>
      </c>
      <c r="P1451" s="365">
        <v>1</v>
      </c>
      <c r="Q1451" s="164" t="s">
        <v>2334</v>
      </c>
      <c r="R1451" s="133">
        <f t="shared" si="58"/>
        <v>1</v>
      </c>
      <c r="S1451" s="134" t="str">
        <f t="array" aca="1" ref="S1451" ca="1">IF(ISNUMBER(R1451),IF(R1451=100%,"CUMPLIDA",IF(AND(ISNUMBER(N1451),ISNUMBER(INDIRECT("FECHA_"&amp;$B1451,1))), IF(N1451&lt;=INDIRECT("FECHA_"&amp;$B1451,1),"INCUMPLIDA","PROCESO"), "VERIFICAR FECHA")),"SIN VALOR AVANCE")</f>
        <v>CUMPLIDA</v>
      </c>
    </row>
    <row r="1452" spans="1:19" ht="75.75">
      <c r="A1452" s="164" t="s">
        <v>536</v>
      </c>
      <c r="B1452" s="125" t="s">
        <v>1719</v>
      </c>
      <c r="C1452" s="491"/>
      <c r="D1452" s="618"/>
      <c r="E1452" s="614"/>
      <c r="F1452" s="485"/>
      <c r="G1452" s="483"/>
      <c r="H1452" s="614"/>
      <c r="I1452" s="614" t="s">
        <v>2337</v>
      </c>
      <c r="J1452" s="164" t="s">
        <v>2338</v>
      </c>
      <c r="K1452" s="164" t="s">
        <v>2339</v>
      </c>
      <c r="L1452" s="130">
        <v>1</v>
      </c>
      <c r="M1452" s="140">
        <v>45901</v>
      </c>
      <c r="N1452" s="140">
        <v>45991</v>
      </c>
      <c r="O1452" s="132">
        <f t="shared" si="59"/>
        <v>12.857142857142858</v>
      </c>
      <c r="P1452" s="365">
        <v>1</v>
      </c>
      <c r="Q1452" s="164" t="s">
        <v>2328</v>
      </c>
      <c r="R1452" s="133">
        <f t="shared" si="58"/>
        <v>1</v>
      </c>
      <c r="S1452" s="134" t="str">
        <f t="array" aca="1" ref="S1452" ca="1">IF(ISNUMBER(R1452),IF(R1452=100%,"CUMPLIDA",IF(AND(ISNUMBER(N1452),ISNUMBER(INDIRECT("FECHA_"&amp;$B1452,1))), IF(N1452&lt;=INDIRECT("FECHA_"&amp;$B1452,1),"INCUMPLIDA","PROCESO"), "VERIFICAR FECHA")),"SIN VALOR AVANCE")</f>
        <v>CUMPLIDA</v>
      </c>
    </row>
    <row r="1453" spans="1:19" ht="75.75">
      <c r="A1453" s="164" t="s">
        <v>536</v>
      </c>
      <c r="B1453" s="125" t="s">
        <v>1719</v>
      </c>
      <c r="C1453" s="491"/>
      <c r="D1453" s="618"/>
      <c r="E1453" s="614"/>
      <c r="F1453" s="485"/>
      <c r="G1453" s="483"/>
      <c r="H1453" s="614"/>
      <c r="I1453" s="614"/>
      <c r="J1453" s="164" t="s">
        <v>2340</v>
      </c>
      <c r="K1453" s="164" t="s">
        <v>2336</v>
      </c>
      <c r="L1453" s="130">
        <v>1</v>
      </c>
      <c r="M1453" s="140">
        <v>45901</v>
      </c>
      <c r="N1453" s="140">
        <v>45991</v>
      </c>
      <c r="O1453" s="132">
        <f t="shared" si="59"/>
        <v>12.857142857142858</v>
      </c>
      <c r="P1453" s="365">
        <v>1</v>
      </c>
      <c r="Q1453" s="164" t="s">
        <v>2328</v>
      </c>
      <c r="R1453" s="133">
        <f t="shared" si="58"/>
        <v>1</v>
      </c>
      <c r="S1453" s="134" t="str">
        <f t="array" aca="1" ref="S1453" ca="1">IF(ISNUMBER(R1453),IF(R1453=100%,"CUMPLIDA",IF(AND(ISNUMBER(N1453),ISNUMBER(INDIRECT("FECHA_"&amp;$B1453,1))), IF(N1453&lt;=INDIRECT("FECHA_"&amp;$B1453,1),"INCUMPLIDA","PROCESO"), "VERIFICAR FECHA")),"SIN VALOR AVANCE")</f>
        <v>CUMPLIDA</v>
      </c>
    </row>
    <row r="1454" spans="1:19" ht="75.75">
      <c r="A1454" s="164" t="s">
        <v>536</v>
      </c>
      <c r="B1454" s="125" t="s">
        <v>1719</v>
      </c>
      <c r="C1454" s="491"/>
      <c r="D1454" s="618"/>
      <c r="E1454" s="614"/>
      <c r="F1454" s="485"/>
      <c r="G1454" s="483"/>
      <c r="H1454" s="614"/>
      <c r="I1454" s="614" t="s">
        <v>2341</v>
      </c>
      <c r="J1454" s="164" t="s">
        <v>2342</v>
      </c>
      <c r="K1454" s="164" t="s">
        <v>2339</v>
      </c>
      <c r="L1454" s="130">
        <v>1</v>
      </c>
      <c r="M1454" s="140">
        <v>45901</v>
      </c>
      <c r="N1454" s="140">
        <v>45991</v>
      </c>
      <c r="O1454" s="132">
        <f t="shared" si="59"/>
        <v>12.857142857142858</v>
      </c>
      <c r="P1454" s="365">
        <v>1</v>
      </c>
      <c r="Q1454" s="164" t="s">
        <v>2328</v>
      </c>
      <c r="R1454" s="133">
        <f t="shared" si="58"/>
        <v>1</v>
      </c>
      <c r="S1454" s="134" t="str">
        <f t="array" aca="1" ref="S1454" ca="1">IF(ISNUMBER(R1454),IF(R1454=100%,"CUMPLIDA",IF(AND(ISNUMBER(N1454),ISNUMBER(INDIRECT("FECHA_"&amp;$B1454,1))), IF(N1454&lt;=INDIRECT("FECHA_"&amp;$B1454,1),"INCUMPLIDA","PROCESO"), "VERIFICAR FECHA")),"SIN VALOR AVANCE")</f>
        <v>CUMPLIDA</v>
      </c>
    </row>
    <row r="1455" spans="1:19" ht="150.75">
      <c r="A1455" s="164" t="s">
        <v>536</v>
      </c>
      <c r="B1455" s="125" t="s">
        <v>1719</v>
      </c>
      <c r="C1455" s="491"/>
      <c r="D1455" s="618"/>
      <c r="E1455" s="614"/>
      <c r="F1455" s="485"/>
      <c r="G1455" s="483"/>
      <c r="H1455" s="614"/>
      <c r="I1455" s="614"/>
      <c r="J1455" s="164" t="s">
        <v>2340</v>
      </c>
      <c r="K1455" s="164" t="s">
        <v>2336</v>
      </c>
      <c r="L1455" s="130">
        <v>1</v>
      </c>
      <c r="M1455" s="140">
        <v>45901</v>
      </c>
      <c r="N1455" s="140">
        <v>45991</v>
      </c>
      <c r="O1455" s="132">
        <f t="shared" si="59"/>
        <v>12.857142857142858</v>
      </c>
      <c r="P1455" s="365">
        <v>1</v>
      </c>
      <c r="Q1455" s="164" t="s">
        <v>2343</v>
      </c>
      <c r="R1455" s="133">
        <f t="shared" si="58"/>
        <v>1</v>
      </c>
      <c r="S1455" s="134" t="str">
        <f t="array" aca="1" ref="S1455" ca="1">IF(ISNUMBER(R1455),IF(R1455=100%,"CUMPLIDA",IF(AND(ISNUMBER(N1455),ISNUMBER(INDIRECT("FECHA_"&amp;$B1455,1))), IF(N1455&lt;=INDIRECT("FECHA_"&amp;$B1455,1),"INCUMPLIDA","PROCESO"), "VERIFICAR FECHA")),"SIN VALOR AVANCE")</f>
        <v>CUMPLIDA</v>
      </c>
    </row>
    <row r="1456" spans="1:19" ht="75.75">
      <c r="A1456" s="164" t="s">
        <v>536</v>
      </c>
      <c r="B1456" s="125" t="s">
        <v>1719</v>
      </c>
      <c r="C1456" s="491" t="s">
        <v>2322</v>
      </c>
      <c r="D1456" s="491" t="s">
        <v>2344</v>
      </c>
      <c r="E1456" s="614" t="s">
        <v>2345</v>
      </c>
      <c r="F1456" s="485"/>
      <c r="G1456" s="483"/>
      <c r="H1456" s="614" t="s">
        <v>2346</v>
      </c>
      <c r="I1456" s="614" t="s">
        <v>2347</v>
      </c>
      <c r="J1456" s="164" t="s">
        <v>2348</v>
      </c>
      <c r="K1456" s="164" t="s">
        <v>2349</v>
      </c>
      <c r="L1456" s="163">
        <v>6</v>
      </c>
      <c r="M1456" s="140">
        <v>45901</v>
      </c>
      <c r="N1456" s="140">
        <v>46264</v>
      </c>
      <c r="O1456" s="132">
        <f t="shared" si="59"/>
        <v>51.857142857142854</v>
      </c>
      <c r="P1456" s="365">
        <v>5</v>
      </c>
      <c r="Q1456" s="164" t="s">
        <v>2328</v>
      </c>
      <c r="R1456" s="133">
        <f t="shared" si="58"/>
        <v>0.83333333333333337</v>
      </c>
      <c r="S1456" s="134" t="str">
        <f t="array" aca="1" ref="S1456" ca="1">IF(ISNUMBER(R1456),IF(R1456=100%,"CUMPLIDA",IF(AND(ISNUMBER(N1456),ISNUMBER(INDIRECT("FECHA_"&amp;$B1456,1))), IF(N1456&lt;=INDIRECT("FECHA_"&amp;$B1456,1),"INCUMPLIDA","PROCESO"), "VERIFICAR FECHA")),"SIN VALOR AVANCE")</f>
        <v>PROCESO</v>
      </c>
    </row>
    <row r="1457" spans="1:19" ht="75.75">
      <c r="A1457" s="164" t="s">
        <v>536</v>
      </c>
      <c r="B1457" s="125" t="s">
        <v>1719</v>
      </c>
      <c r="C1457" s="491"/>
      <c r="D1457" s="618"/>
      <c r="E1457" s="614"/>
      <c r="F1457" s="485"/>
      <c r="G1457" s="483"/>
      <c r="H1457" s="614"/>
      <c r="I1457" s="614"/>
      <c r="J1457" s="164" t="s">
        <v>2350</v>
      </c>
      <c r="K1457" s="164" t="s">
        <v>2349</v>
      </c>
      <c r="L1457" s="163">
        <v>6</v>
      </c>
      <c r="M1457" s="140">
        <v>45901</v>
      </c>
      <c r="N1457" s="140">
        <v>46264</v>
      </c>
      <c r="O1457" s="132">
        <f t="shared" si="59"/>
        <v>51.857142857142854</v>
      </c>
      <c r="P1457" s="365">
        <v>5</v>
      </c>
      <c r="Q1457" s="164" t="s">
        <v>2328</v>
      </c>
      <c r="R1457" s="133">
        <f t="shared" si="58"/>
        <v>0.83333333333333337</v>
      </c>
      <c r="S1457" s="134" t="str">
        <f t="array" aca="1" ref="S1457" ca="1">IF(ISNUMBER(R1457),IF(R1457=100%,"CUMPLIDA",IF(AND(ISNUMBER(N1457),ISNUMBER(INDIRECT("FECHA_"&amp;$B1457,1))), IF(N1457&lt;=INDIRECT("FECHA_"&amp;$B1457,1),"INCUMPLIDA","PROCESO"), "VERIFICAR FECHA")),"SIN VALOR AVANCE")</f>
        <v>PROCESO</v>
      </c>
    </row>
    <row r="1458" spans="1:19" ht="75.75">
      <c r="A1458" s="164" t="s">
        <v>536</v>
      </c>
      <c r="B1458" s="125" t="s">
        <v>1719</v>
      </c>
      <c r="C1458" s="491"/>
      <c r="D1458" s="618"/>
      <c r="E1458" s="614"/>
      <c r="F1458" s="485"/>
      <c r="G1458" s="483"/>
      <c r="H1458" s="614"/>
      <c r="I1458" s="614" t="s">
        <v>2351</v>
      </c>
      <c r="J1458" s="164" t="s">
        <v>2327</v>
      </c>
      <c r="K1458" s="164" t="s">
        <v>318</v>
      </c>
      <c r="L1458" s="163">
        <v>1</v>
      </c>
      <c r="M1458" s="140">
        <v>45901</v>
      </c>
      <c r="N1458" s="140">
        <v>46233</v>
      </c>
      <c r="O1458" s="132">
        <f t="shared" si="59"/>
        <v>47.428571428571431</v>
      </c>
      <c r="P1458" s="365">
        <v>1</v>
      </c>
      <c r="Q1458" s="164" t="s">
        <v>2328</v>
      </c>
      <c r="R1458" s="133">
        <f t="shared" si="58"/>
        <v>1</v>
      </c>
      <c r="S1458" s="134" t="str">
        <f t="array" aca="1" ref="S1458" ca="1">IF(ISNUMBER(R1458),IF(R1458=100%,"CUMPLIDA",IF(AND(ISNUMBER(N1458),ISNUMBER(INDIRECT("FECHA_"&amp;$B1458,1))), IF(N1458&lt;=INDIRECT("FECHA_"&amp;$B1458,1),"INCUMPLIDA","PROCESO"), "VERIFICAR FECHA")),"SIN VALOR AVANCE")</f>
        <v>CUMPLIDA</v>
      </c>
    </row>
    <row r="1459" spans="1:19" ht="120.75">
      <c r="A1459" s="164" t="s">
        <v>536</v>
      </c>
      <c r="B1459" s="125" t="s">
        <v>1719</v>
      </c>
      <c r="C1459" s="491"/>
      <c r="D1459" s="618"/>
      <c r="E1459" s="614"/>
      <c r="F1459" s="485"/>
      <c r="G1459" s="483"/>
      <c r="H1459" s="614"/>
      <c r="I1459" s="614"/>
      <c r="J1459" s="164" t="s">
        <v>2329</v>
      </c>
      <c r="K1459" s="164" t="s">
        <v>2330</v>
      </c>
      <c r="L1459" s="163">
        <v>1</v>
      </c>
      <c r="M1459" s="140">
        <v>45901</v>
      </c>
      <c r="N1459" s="140">
        <v>46264</v>
      </c>
      <c r="O1459" s="132">
        <f t="shared" si="59"/>
        <v>51.857142857142854</v>
      </c>
      <c r="P1459" s="365">
        <v>0</v>
      </c>
      <c r="Q1459" s="164" t="s">
        <v>2352</v>
      </c>
      <c r="R1459" s="133">
        <f t="shared" si="58"/>
        <v>0</v>
      </c>
      <c r="S1459" s="134" t="str">
        <f t="array" aca="1" ref="S1459" ca="1">IF(ISNUMBER(R1459),IF(R1459=100%,"CUMPLIDA",IF(AND(ISNUMBER(N1459),ISNUMBER(INDIRECT("FECHA_"&amp;$B1459,1))), IF(N1459&lt;=INDIRECT("FECHA_"&amp;$B1459,1),"INCUMPLIDA","PROCESO"), "VERIFICAR FECHA")),"SIN VALOR AVANCE")</f>
        <v>PROCESO</v>
      </c>
    </row>
    <row r="1460" spans="1:19" ht="90.75">
      <c r="A1460" s="164" t="s">
        <v>536</v>
      </c>
      <c r="B1460" s="125" t="s">
        <v>1719</v>
      </c>
      <c r="C1460" s="491"/>
      <c r="D1460" s="618"/>
      <c r="E1460" s="614"/>
      <c r="F1460" s="485"/>
      <c r="G1460" s="483"/>
      <c r="H1460" s="614"/>
      <c r="I1460" s="614" t="s">
        <v>2353</v>
      </c>
      <c r="J1460" s="164" t="s">
        <v>2354</v>
      </c>
      <c r="K1460" s="164" t="s">
        <v>2339</v>
      </c>
      <c r="L1460" s="163">
        <v>1</v>
      </c>
      <c r="M1460" s="140">
        <v>45901</v>
      </c>
      <c r="N1460" s="140">
        <v>45991</v>
      </c>
      <c r="O1460" s="132">
        <f t="shared" si="59"/>
        <v>12.857142857142858</v>
      </c>
      <c r="P1460" s="365">
        <v>1</v>
      </c>
      <c r="Q1460" s="164" t="s">
        <v>2355</v>
      </c>
      <c r="R1460" s="133">
        <f t="shared" si="58"/>
        <v>1</v>
      </c>
      <c r="S1460" s="134" t="str">
        <f t="array" aca="1" ref="S1460" ca="1">IF(ISNUMBER(R1460),IF(R1460=100%,"CUMPLIDA",IF(AND(ISNUMBER(N1460),ISNUMBER(INDIRECT("FECHA_"&amp;$B1460,1))), IF(N1460&lt;=INDIRECT("FECHA_"&amp;$B1460,1),"INCUMPLIDA","PROCESO"), "VERIFICAR FECHA")),"SIN VALOR AVANCE")</f>
        <v>CUMPLIDA</v>
      </c>
    </row>
    <row r="1461" spans="1:19" ht="75.75">
      <c r="A1461" s="164" t="s">
        <v>536</v>
      </c>
      <c r="B1461" s="125" t="s">
        <v>1719</v>
      </c>
      <c r="C1461" s="491"/>
      <c r="D1461" s="618"/>
      <c r="E1461" s="614"/>
      <c r="F1461" s="485"/>
      <c r="G1461" s="483"/>
      <c r="H1461" s="614"/>
      <c r="I1461" s="614"/>
      <c r="J1461" s="164" t="s">
        <v>2340</v>
      </c>
      <c r="K1461" s="164" t="s">
        <v>2336</v>
      </c>
      <c r="L1461" s="163">
        <v>1</v>
      </c>
      <c r="M1461" s="140">
        <v>45901</v>
      </c>
      <c r="N1461" s="140">
        <v>45991</v>
      </c>
      <c r="O1461" s="132">
        <f t="shared" si="59"/>
        <v>12.857142857142858</v>
      </c>
      <c r="P1461" s="365">
        <v>1</v>
      </c>
      <c r="Q1461" s="164" t="s">
        <v>2328</v>
      </c>
      <c r="R1461" s="133">
        <f t="shared" si="58"/>
        <v>1</v>
      </c>
      <c r="S1461" s="134" t="str">
        <f t="array" aca="1" ref="S1461" ca="1">IF(ISNUMBER(R1461),IF(R1461=100%,"CUMPLIDA",IF(AND(ISNUMBER(N1461),ISNUMBER(INDIRECT("FECHA_"&amp;$B1461,1))), IF(N1461&lt;=INDIRECT("FECHA_"&amp;$B1461,1),"INCUMPLIDA","PROCESO"), "VERIFICAR FECHA")),"SIN VALOR AVANCE")</f>
        <v>CUMPLIDA</v>
      </c>
    </row>
    <row r="1462" spans="1:19" ht="75.75">
      <c r="A1462" s="164" t="s">
        <v>536</v>
      </c>
      <c r="B1462" s="125" t="s">
        <v>1719</v>
      </c>
      <c r="C1462" s="491"/>
      <c r="D1462" s="618"/>
      <c r="E1462" s="614"/>
      <c r="F1462" s="485"/>
      <c r="G1462" s="483"/>
      <c r="H1462" s="614"/>
      <c r="I1462" s="368" t="s">
        <v>2356</v>
      </c>
      <c r="J1462" s="164" t="s">
        <v>2357</v>
      </c>
      <c r="K1462" s="164" t="s">
        <v>2358</v>
      </c>
      <c r="L1462" s="163">
        <v>12</v>
      </c>
      <c r="M1462" s="140">
        <v>45901</v>
      </c>
      <c r="N1462" s="140">
        <v>46264</v>
      </c>
      <c r="O1462" s="132">
        <f t="shared" si="59"/>
        <v>51.857142857142854</v>
      </c>
      <c r="P1462" s="365">
        <v>9</v>
      </c>
      <c r="Q1462" s="164" t="s">
        <v>2328</v>
      </c>
      <c r="R1462" s="133">
        <f t="shared" si="58"/>
        <v>0.75</v>
      </c>
      <c r="S1462" s="134" t="str">
        <f t="array" aca="1" ref="S1462" ca="1">IF(ISNUMBER(R1462),IF(R1462=100%,"CUMPLIDA",IF(AND(ISNUMBER(N1462),ISNUMBER(INDIRECT("FECHA_"&amp;$B1462,1))), IF(N1462&lt;=INDIRECT("FECHA_"&amp;$B1462,1),"INCUMPLIDA","PROCESO"), "VERIFICAR FECHA")),"SIN VALOR AVANCE")</f>
        <v>PROCESO</v>
      </c>
    </row>
    <row r="1463" spans="1:19" ht="75.75">
      <c r="A1463" s="164" t="s">
        <v>536</v>
      </c>
      <c r="B1463" s="125" t="s">
        <v>1719</v>
      </c>
      <c r="C1463" s="491"/>
      <c r="D1463" s="618"/>
      <c r="E1463" s="614"/>
      <c r="F1463" s="485"/>
      <c r="G1463" s="483"/>
      <c r="H1463" s="614"/>
      <c r="I1463" s="368" t="s">
        <v>2359</v>
      </c>
      <c r="J1463" s="164" t="s">
        <v>2360</v>
      </c>
      <c r="K1463" s="164" t="s">
        <v>2361</v>
      </c>
      <c r="L1463" s="163">
        <v>1</v>
      </c>
      <c r="M1463" s="140">
        <v>45962</v>
      </c>
      <c r="N1463" s="140">
        <v>46174</v>
      </c>
      <c r="O1463" s="132">
        <f t="shared" si="59"/>
        <v>30.285714285714285</v>
      </c>
      <c r="P1463" s="365">
        <v>1</v>
      </c>
      <c r="Q1463" s="164" t="s">
        <v>2328</v>
      </c>
      <c r="R1463" s="133">
        <f t="shared" si="58"/>
        <v>1</v>
      </c>
      <c r="S1463" s="134" t="str">
        <f t="array" aca="1" ref="S1463" ca="1">IF(ISNUMBER(R1463),IF(R1463=100%,"CUMPLIDA",IF(AND(ISNUMBER(N1463),ISNUMBER(INDIRECT("FECHA_"&amp;$B1463,1))), IF(N1463&lt;=INDIRECT("FECHA_"&amp;$B1463,1),"INCUMPLIDA","PROCESO"), "VERIFICAR FECHA")),"SIN VALOR AVANCE")</f>
        <v>CUMPLIDA</v>
      </c>
    </row>
    <row r="1464" spans="1:19" ht="135.75">
      <c r="A1464" s="164" t="s">
        <v>536</v>
      </c>
      <c r="B1464" s="125" t="s">
        <v>1719</v>
      </c>
      <c r="C1464" s="491"/>
      <c r="D1464" s="618"/>
      <c r="E1464" s="614"/>
      <c r="F1464" s="485"/>
      <c r="G1464" s="483"/>
      <c r="H1464" s="614"/>
      <c r="I1464" s="368" t="s">
        <v>2362</v>
      </c>
      <c r="J1464" s="164" t="s">
        <v>2363</v>
      </c>
      <c r="K1464" s="164" t="s">
        <v>2364</v>
      </c>
      <c r="L1464" s="163">
        <v>2</v>
      </c>
      <c r="M1464" s="140">
        <v>46204</v>
      </c>
      <c r="N1464" s="140">
        <v>46568</v>
      </c>
      <c r="O1464" s="132">
        <f t="shared" si="59"/>
        <v>52</v>
      </c>
      <c r="P1464" s="365">
        <v>0</v>
      </c>
      <c r="Q1464" s="164" t="s">
        <v>2365</v>
      </c>
      <c r="R1464" s="133">
        <f t="shared" si="58"/>
        <v>0</v>
      </c>
      <c r="S1464" s="134" t="str">
        <f t="array" aca="1" ref="S1464" ca="1">IF(ISNUMBER(R1464),IF(R1464=100%,"CUMPLIDA",IF(AND(ISNUMBER(N1464),ISNUMBER(INDIRECT("FECHA_"&amp;$B1464,1))), IF(N1464&lt;=INDIRECT("FECHA_"&amp;$B1464,1),"INCUMPLIDA","PROCESO"), "VERIFICAR FECHA")),"SIN VALOR AVANCE")</f>
        <v>PROCESO</v>
      </c>
    </row>
    <row r="1465" spans="1:19" ht="120.75">
      <c r="A1465" s="164" t="s">
        <v>536</v>
      </c>
      <c r="B1465" s="125" t="s">
        <v>1719</v>
      </c>
      <c r="C1465" s="491"/>
      <c r="D1465" s="618"/>
      <c r="E1465" s="614"/>
      <c r="F1465" s="485"/>
      <c r="G1465" s="483"/>
      <c r="H1465" s="614"/>
      <c r="I1465" s="368" t="s">
        <v>2366</v>
      </c>
      <c r="J1465" s="164" t="s">
        <v>2367</v>
      </c>
      <c r="K1465" s="164" t="s">
        <v>2368</v>
      </c>
      <c r="L1465" s="163">
        <v>1</v>
      </c>
      <c r="M1465" s="140">
        <v>45901</v>
      </c>
      <c r="N1465" s="140">
        <v>46264</v>
      </c>
      <c r="O1465" s="132">
        <f t="shared" si="59"/>
        <v>51.857142857142854</v>
      </c>
      <c r="P1465" s="365">
        <v>0</v>
      </c>
      <c r="Q1465" s="164" t="s">
        <v>2369</v>
      </c>
      <c r="R1465" s="133">
        <f t="shared" si="58"/>
        <v>0</v>
      </c>
      <c r="S1465" s="134" t="str">
        <f t="array" aca="1" ref="S1465" ca="1">IF(ISNUMBER(R1465),IF(R1465=100%,"CUMPLIDA",IF(AND(ISNUMBER(N1465),ISNUMBER(INDIRECT("FECHA_"&amp;$B1465,1))), IF(N1465&lt;=INDIRECT("FECHA_"&amp;$B1465,1),"INCUMPLIDA","PROCESO"), "VERIFICAR FECHA")),"SIN VALOR AVANCE")</f>
        <v>PROCESO</v>
      </c>
    </row>
    <row r="1466" spans="1:19" ht="75.75">
      <c r="A1466" s="164" t="s">
        <v>536</v>
      </c>
      <c r="B1466" s="125" t="s">
        <v>1719</v>
      </c>
      <c r="C1466" s="491" t="s">
        <v>2322</v>
      </c>
      <c r="D1466" s="491" t="s">
        <v>2370</v>
      </c>
      <c r="E1466" s="614" t="s">
        <v>2371</v>
      </c>
      <c r="F1466" s="485"/>
      <c r="G1466" s="483"/>
      <c r="H1466" s="614" t="s">
        <v>2372</v>
      </c>
      <c r="I1466" s="368" t="s">
        <v>2373</v>
      </c>
      <c r="J1466" s="164" t="s">
        <v>2374</v>
      </c>
      <c r="K1466" s="164" t="s">
        <v>2375</v>
      </c>
      <c r="L1466" s="163">
        <v>1</v>
      </c>
      <c r="M1466" s="140">
        <v>45901</v>
      </c>
      <c r="N1466" s="140">
        <v>46022</v>
      </c>
      <c r="O1466" s="132">
        <f t="shared" si="59"/>
        <v>17.285714285714285</v>
      </c>
      <c r="P1466" s="365">
        <v>1</v>
      </c>
      <c r="Q1466" s="164" t="s">
        <v>2376</v>
      </c>
      <c r="R1466" s="133">
        <f t="shared" si="58"/>
        <v>1</v>
      </c>
      <c r="S1466" s="134" t="str">
        <f t="array" aca="1" ref="S1466" ca="1">IF(ISNUMBER(R1466),IF(R1466=100%,"CUMPLIDA",IF(AND(ISNUMBER(N1466),ISNUMBER(INDIRECT("FECHA_"&amp;$B1466,1))), IF(N1466&lt;=INDIRECT("FECHA_"&amp;$B1466,1),"INCUMPLIDA","PROCESO"), "VERIFICAR FECHA")),"SIN VALOR AVANCE")</f>
        <v>CUMPLIDA</v>
      </c>
    </row>
    <row r="1467" spans="1:19" ht="75.75">
      <c r="A1467" s="164" t="s">
        <v>536</v>
      </c>
      <c r="B1467" s="125" t="s">
        <v>1719</v>
      </c>
      <c r="C1467" s="491"/>
      <c r="D1467" s="618"/>
      <c r="E1467" s="614"/>
      <c r="F1467" s="485"/>
      <c r="G1467" s="483"/>
      <c r="H1467" s="614"/>
      <c r="I1467" s="614" t="s">
        <v>2377</v>
      </c>
      <c r="J1467" s="164" t="s">
        <v>2327</v>
      </c>
      <c r="K1467" s="164" t="s">
        <v>318</v>
      </c>
      <c r="L1467" s="163">
        <v>1</v>
      </c>
      <c r="M1467" s="140">
        <v>45901</v>
      </c>
      <c r="N1467" s="140">
        <v>46233</v>
      </c>
      <c r="O1467" s="132">
        <f t="shared" si="59"/>
        <v>47.428571428571431</v>
      </c>
      <c r="P1467" s="365">
        <v>1</v>
      </c>
      <c r="Q1467" s="164" t="s">
        <v>2328</v>
      </c>
      <c r="R1467" s="133">
        <f t="shared" si="58"/>
        <v>1</v>
      </c>
      <c r="S1467" s="134" t="str">
        <f t="array" aca="1" ref="S1467" ca="1">IF(ISNUMBER(R1467),IF(R1467=100%,"CUMPLIDA",IF(AND(ISNUMBER(N1467),ISNUMBER(INDIRECT("FECHA_"&amp;$B1467,1))), IF(N1467&lt;=INDIRECT("FECHA_"&amp;$B1467,1),"INCUMPLIDA","PROCESO"), "VERIFICAR FECHA")),"SIN VALOR AVANCE")</f>
        <v>CUMPLIDA</v>
      </c>
    </row>
    <row r="1468" spans="1:19" ht="120.75">
      <c r="A1468" s="164" t="s">
        <v>536</v>
      </c>
      <c r="B1468" s="125" t="s">
        <v>1719</v>
      </c>
      <c r="C1468" s="491"/>
      <c r="D1468" s="618"/>
      <c r="E1468" s="614"/>
      <c r="F1468" s="485"/>
      <c r="G1468" s="483"/>
      <c r="H1468" s="614"/>
      <c r="I1468" s="614"/>
      <c r="J1468" s="164" t="s">
        <v>2329</v>
      </c>
      <c r="K1468" s="164" t="s">
        <v>2330</v>
      </c>
      <c r="L1468" s="163">
        <v>1</v>
      </c>
      <c r="M1468" s="140">
        <v>45901</v>
      </c>
      <c r="N1468" s="140">
        <v>46264</v>
      </c>
      <c r="O1468" s="132">
        <f t="shared" si="59"/>
        <v>51.857142857142854</v>
      </c>
      <c r="P1468" s="365">
        <v>0</v>
      </c>
      <c r="Q1468" s="164" t="s">
        <v>2352</v>
      </c>
      <c r="R1468" s="133">
        <f t="shared" si="58"/>
        <v>0</v>
      </c>
      <c r="S1468" s="134" t="str">
        <f t="array" aca="1" ref="S1468" ca="1">IF(ISNUMBER(R1468),IF(R1468=100%,"CUMPLIDA",IF(AND(ISNUMBER(N1468),ISNUMBER(INDIRECT("FECHA_"&amp;$B1468,1))), IF(N1468&lt;=INDIRECT("FECHA_"&amp;$B1468,1),"INCUMPLIDA","PROCESO"), "VERIFICAR FECHA")),"SIN VALOR AVANCE")</f>
        <v>PROCESO</v>
      </c>
    </row>
    <row r="1469" spans="1:19" ht="75.75">
      <c r="A1469" s="164" t="s">
        <v>536</v>
      </c>
      <c r="B1469" s="125" t="s">
        <v>1719</v>
      </c>
      <c r="C1469" s="491"/>
      <c r="D1469" s="618"/>
      <c r="E1469" s="614"/>
      <c r="F1469" s="485"/>
      <c r="G1469" s="483"/>
      <c r="H1469" s="614"/>
      <c r="I1469" s="368" t="s">
        <v>2378</v>
      </c>
      <c r="J1469" s="164" t="s">
        <v>2379</v>
      </c>
      <c r="K1469" s="164" t="s">
        <v>2380</v>
      </c>
      <c r="L1469" s="163">
        <v>6</v>
      </c>
      <c r="M1469" s="140">
        <v>45901</v>
      </c>
      <c r="N1469" s="140">
        <v>46264</v>
      </c>
      <c r="O1469" s="132">
        <f t="shared" si="59"/>
        <v>51.857142857142854</v>
      </c>
      <c r="P1469" s="365">
        <v>6</v>
      </c>
      <c r="Q1469" s="164" t="s">
        <v>2328</v>
      </c>
      <c r="R1469" s="133">
        <f t="shared" si="58"/>
        <v>1</v>
      </c>
      <c r="S1469" s="134" t="str">
        <f t="array" aca="1" ref="S1469" ca="1">IF(ISNUMBER(R1469),IF(R1469=100%,"CUMPLIDA",IF(AND(ISNUMBER(N1469),ISNUMBER(INDIRECT("FECHA_"&amp;$B1469,1))), IF(N1469&lt;=INDIRECT("FECHA_"&amp;$B1469,1),"INCUMPLIDA","PROCESO"), "VERIFICAR FECHA")),"SIN VALOR AVANCE")</f>
        <v>CUMPLIDA</v>
      </c>
    </row>
    <row r="1470" spans="1:19" ht="75.75">
      <c r="A1470" s="164" t="s">
        <v>536</v>
      </c>
      <c r="B1470" s="125" t="s">
        <v>1719</v>
      </c>
      <c r="C1470" s="491"/>
      <c r="D1470" s="618"/>
      <c r="E1470" s="614"/>
      <c r="F1470" s="485"/>
      <c r="G1470" s="483"/>
      <c r="H1470" s="614"/>
      <c r="I1470" s="368" t="s">
        <v>2381</v>
      </c>
      <c r="J1470" s="164" t="s">
        <v>2382</v>
      </c>
      <c r="K1470" s="164" t="s">
        <v>587</v>
      </c>
      <c r="L1470" s="163">
        <v>3</v>
      </c>
      <c r="M1470" s="140">
        <v>45901</v>
      </c>
      <c r="N1470" s="140">
        <v>46083</v>
      </c>
      <c r="O1470" s="132">
        <f t="shared" si="59"/>
        <v>26</v>
      </c>
      <c r="P1470" s="365">
        <v>3</v>
      </c>
      <c r="Q1470" s="164" t="s">
        <v>2328</v>
      </c>
      <c r="R1470" s="133">
        <f t="shared" si="58"/>
        <v>1</v>
      </c>
      <c r="S1470" s="134" t="str">
        <f t="array" aca="1" ref="S1470" ca="1">IF(ISNUMBER(R1470),IF(R1470=100%,"CUMPLIDA",IF(AND(ISNUMBER(N1470),ISNUMBER(INDIRECT("FECHA_"&amp;$B1470,1))), IF(N1470&lt;=INDIRECT("FECHA_"&amp;$B1470,1),"INCUMPLIDA","PROCESO"), "VERIFICAR FECHA")),"SIN VALOR AVANCE")</f>
        <v>CUMPLIDA</v>
      </c>
    </row>
    <row r="1471" spans="1:19" ht="135.75">
      <c r="A1471" s="164" t="s">
        <v>536</v>
      </c>
      <c r="B1471" s="125" t="s">
        <v>1719</v>
      </c>
      <c r="C1471" s="491"/>
      <c r="D1471" s="618"/>
      <c r="E1471" s="614"/>
      <c r="F1471" s="485"/>
      <c r="G1471" s="483"/>
      <c r="H1471" s="614"/>
      <c r="I1471" s="368" t="s">
        <v>2383</v>
      </c>
      <c r="J1471" s="164" t="s">
        <v>2384</v>
      </c>
      <c r="K1471" s="164" t="s">
        <v>2361</v>
      </c>
      <c r="L1471" s="163">
        <v>1</v>
      </c>
      <c r="M1471" s="140">
        <v>45901</v>
      </c>
      <c r="N1471" s="140">
        <v>46264</v>
      </c>
      <c r="O1471" s="132">
        <f t="shared" si="59"/>
        <v>51.857142857142854</v>
      </c>
      <c r="P1471" s="365">
        <v>1</v>
      </c>
      <c r="Q1471" s="164" t="s">
        <v>2365</v>
      </c>
      <c r="R1471" s="133">
        <f t="shared" si="58"/>
        <v>1</v>
      </c>
      <c r="S1471" s="134" t="str">
        <f t="array" aca="1" ref="S1471" ca="1">IF(ISNUMBER(R1471),IF(R1471=100%,"CUMPLIDA",IF(AND(ISNUMBER(N1471),ISNUMBER(INDIRECT("FECHA_"&amp;$B1471,1))), IF(N1471&lt;=INDIRECT("FECHA_"&amp;$B1471,1),"INCUMPLIDA","PROCESO"), "VERIFICAR FECHA")),"SIN VALOR AVANCE")</f>
        <v>CUMPLIDA</v>
      </c>
    </row>
    <row r="1472" spans="1:19" ht="75.75">
      <c r="A1472" s="164" t="s">
        <v>536</v>
      </c>
      <c r="B1472" s="125" t="s">
        <v>1719</v>
      </c>
      <c r="C1472" s="491"/>
      <c r="D1472" s="618"/>
      <c r="E1472" s="614"/>
      <c r="F1472" s="485"/>
      <c r="G1472" s="483"/>
      <c r="H1472" s="614"/>
      <c r="I1472" s="368" t="s">
        <v>2385</v>
      </c>
      <c r="J1472" s="164" t="s">
        <v>2386</v>
      </c>
      <c r="K1472" s="164" t="s">
        <v>587</v>
      </c>
      <c r="L1472" s="163">
        <v>4</v>
      </c>
      <c r="M1472" s="140">
        <v>45901</v>
      </c>
      <c r="N1472" s="140">
        <v>46264</v>
      </c>
      <c r="O1472" s="132">
        <f t="shared" si="59"/>
        <v>51.857142857142854</v>
      </c>
      <c r="P1472" s="365">
        <v>3</v>
      </c>
      <c r="Q1472" s="164" t="s">
        <v>2376</v>
      </c>
      <c r="R1472" s="133">
        <f t="shared" si="58"/>
        <v>0.75</v>
      </c>
      <c r="S1472" s="134" t="str">
        <f t="array" aca="1" ref="S1472" ca="1">IF(ISNUMBER(R1472),IF(R1472=100%,"CUMPLIDA",IF(AND(ISNUMBER(N1472),ISNUMBER(INDIRECT("FECHA_"&amp;$B1472,1))), IF(N1472&lt;=INDIRECT("FECHA_"&amp;$B1472,1),"INCUMPLIDA","PROCESO"), "VERIFICAR FECHA")),"SIN VALOR AVANCE")</f>
        <v>PROCESO</v>
      </c>
    </row>
    <row r="1473" spans="1:19" ht="75.75">
      <c r="A1473" s="164" t="s">
        <v>536</v>
      </c>
      <c r="B1473" s="125" t="s">
        <v>1719</v>
      </c>
      <c r="C1473" s="491"/>
      <c r="D1473" s="618"/>
      <c r="E1473" s="614"/>
      <c r="F1473" s="485"/>
      <c r="G1473" s="483"/>
      <c r="H1473" s="614"/>
      <c r="I1473" s="368" t="s">
        <v>2387</v>
      </c>
      <c r="J1473" s="164" t="s">
        <v>2388</v>
      </c>
      <c r="K1473" s="164" t="s">
        <v>2380</v>
      </c>
      <c r="L1473" s="163">
        <v>1</v>
      </c>
      <c r="M1473" s="140">
        <v>45901</v>
      </c>
      <c r="N1473" s="140">
        <v>46022</v>
      </c>
      <c r="O1473" s="132">
        <f t="shared" si="59"/>
        <v>17.285714285714285</v>
      </c>
      <c r="P1473" s="365">
        <v>1</v>
      </c>
      <c r="Q1473" s="164" t="s">
        <v>2328</v>
      </c>
      <c r="R1473" s="133">
        <f t="shared" si="58"/>
        <v>1</v>
      </c>
      <c r="S1473" s="134" t="str">
        <f t="array" aca="1" ref="S1473" ca="1">IF(ISNUMBER(R1473),IF(R1473=100%,"CUMPLIDA",IF(AND(ISNUMBER(N1473),ISNUMBER(INDIRECT("FECHA_"&amp;$B1473,1))), IF(N1473&lt;=INDIRECT("FECHA_"&amp;$B1473,1),"INCUMPLIDA","PROCESO"), "VERIFICAR FECHA")),"SIN VALOR AVANCE")</f>
        <v>CUMPLIDA</v>
      </c>
    </row>
    <row r="1474" spans="1:19" ht="75.75">
      <c r="A1474" s="164" t="s">
        <v>536</v>
      </c>
      <c r="B1474" s="125" t="s">
        <v>1719</v>
      </c>
      <c r="C1474" s="491"/>
      <c r="D1474" s="618"/>
      <c r="E1474" s="614"/>
      <c r="F1474" s="485"/>
      <c r="G1474" s="483"/>
      <c r="H1474" s="614"/>
      <c r="I1474" s="368" t="s">
        <v>2389</v>
      </c>
      <c r="J1474" s="164" t="s">
        <v>2390</v>
      </c>
      <c r="K1474" s="164" t="s">
        <v>2391</v>
      </c>
      <c r="L1474" s="163">
        <v>4</v>
      </c>
      <c r="M1474" s="140">
        <v>45931</v>
      </c>
      <c r="N1474" s="140">
        <v>46295</v>
      </c>
      <c r="O1474" s="132">
        <f t="shared" si="59"/>
        <v>52</v>
      </c>
      <c r="P1474" s="365">
        <v>3</v>
      </c>
      <c r="Q1474" s="164" t="s">
        <v>2328</v>
      </c>
      <c r="R1474" s="133">
        <f t="shared" si="58"/>
        <v>0.75</v>
      </c>
      <c r="S1474" s="134" t="str">
        <f t="array" aca="1" ref="S1474" ca="1">IF(ISNUMBER(R1474),IF(R1474=100%,"CUMPLIDA",IF(AND(ISNUMBER(N1474),ISNUMBER(INDIRECT("FECHA_"&amp;$B1474,1))), IF(N1474&lt;=INDIRECT("FECHA_"&amp;$B1474,1),"INCUMPLIDA","PROCESO"), "VERIFICAR FECHA")),"SIN VALOR AVANCE")</f>
        <v>PROCESO</v>
      </c>
    </row>
    <row r="1475" spans="1:19" ht="75.75">
      <c r="A1475" s="164" t="s">
        <v>536</v>
      </c>
      <c r="B1475" s="125" t="s">
        <v>1719</v>
      </c>
      <c r="C1475" s="491" t="s">
        <v>2322</v>
      </c>
      <c r="D1475" s="491" t="s">
        <v>2392</v>
      </c>
      <c r="E1475" s="614" t="s">
        <v>2393</v>
      </c>
      <c r="F1475" s="485"/>
      <c r="G1475" s="483"/>
      <c r="H1475" s="614" t="s">
        <v>2394</v>
      </c>
      <c r="I1475" s="614" t="s">
        <v>2395</v>
      </c>
      <c r="J1475" s="164" t="s">
        <v>2396</v>
      </c>
      <c r="K1475" s="164" t="s">
        <v>577</v>
      </c>
      <c r="L1475" s="163">
        <v>1</v>
      </c>
      <c r="M1475" s="140">
        <v>45901</v>
      </c>
      <c r="N1475" s="140">
        <v>45961</v>
      </c>
      <c r="O1475" s="132">
        <v>8.5714285714285712</v>
      </c>
      <c r="P1475" s="365">
        <v>1</v>
      </c>
      <c r="Q1475" s="164" t="s">
        <v>2328</v>
      </c>
      <c r="R1475" s="133">
        <v>1</v>
      </c>
      <c r="S1475" s="134" t="s">
        <v>2397</v>
      </c>
    </row>
    <row r="1476" spans="1:19" ht="75.75">
      <c r="A1476" s="164" t="s">
        <v>536</v>
      </c>
      <c r="B1476" s="125" t="s">
        <v>1719</v>
      </c>
      <c r="C1476" s="491"/>
      <c r="D1476" s="618"/>
      <c r="E1476" s="614"/>
      <c r="F1476" s="485"/>
      <c r="G1476" s="483"/>
      <c r="H1476" s="614"/>
      <c r="I1476" s="614"/>
      <c r="J1476" s="164" t="s">
        <v>2398</v>
      </c>
      <c r="K1476" s="164" t="s">
        <v>587</v>
      </c>
      <c r="L1476" s="163">
        <v>12</v>
      </c>
      <c r="M1476" s="140">
        <v>45962</v>
      </c>
      <c r="N1476" s="140">
        <v>46326</v>
      </c>
      <c r="O1476" s="132">
        <v>52</v>
      </c>
      <c r="P1476" s="365">
        <v>8</v>
      </c>
      <c r="Q1476" s="164" t="s">
        <v>2328</v>
      </c>
      <c r="R1476" s="133">
        <v>8.3333333333333329E-2</v>
      </c>
      <c r="S1476" s="134" t="s">
        <v>2013</v>
      </c>
    </row>
    <row r="1477" spans="1:19" ht="135.75">
      <c r="A1477" s="164" t="s">
        <v>536</v>
      </c>
      <c r="B1477" s="125" t="s">
        <v>1719</v>
      </c>
      <c r="C1477" s="491"/>
      <c r="D1477" s="618"/>
      <c r="E1477" s="614"/>
      <c r="F1477" s="485"/>
      <c r="G1477" s="483"/>
      <c r="H1477" s="614"/>
      <c r="I1477" s="614" t="s">
        <v>2399</v>
      </c>
      <c r="J1477" s="164" t="s">
        <v>2400</v>
      </c>
      <c r="K1477" s="164" t="s">
        <v>2339</v>
      </c>
      <c r="L1477" s="163">
        <v>1</v>
      </c>
      <c r="M1477" s="140">
        <v>45901</v>
      </c>
      <c r="N1477" s="140">
        <v>46022</v>
      </c>
      <c r="O1477" s="132">
        <v>17.285714285714285</v>
      </c>
      <c r="P1477" s="365">
        <v>1</v>
      </c>
      <c r="Q1477" s="164" t="s">
        <v>2401</v>
      </c>
      <c r="R1477" s="133">
        <v>1</v>
      </c>
      <c r="S1477" s="134" t="s">
        <v>2397</v>
      </c>
    </row>
    <row r="1478" spans="1:19" ht="135.75">
      <c r="A1478" s="164" t="s">
        <v>536</v>
      </c>
      <c r="B1478" s="125" t="s">
        <v>1719</v>
      </c>
      <c r="C1478" s="491"/>
      <c r="D1478" s="618"/>
      <c r="E1478" s="614"/>
      <c r="F1478" s="485"/>
      <c r="G1478" s="483"/>
      <c r="H1478" s="614"/>
      <c r="I1478" s="614"/>
      <c r="J1478" s="164" t="s">
        <v>2402</v>
      </c>
      <c r="K1478" s="164" t="s">
        <v>2403</v>
      </c>
      <c r="L1478" s="163">
        <v>1</v>
      </c>
      <c r="M1478" s="140">
        <v>45901</v>
      </c>
      <c r="N1478" s="140">
        <v>46264</v>
      </c>
      <c r="O1478" s="132">
        <v>51.857142857142854</v>
      </c>
      <c r="P1478" s="365">
        <v>1</v>
      </c>
      <c r="Q1478" s="164" t="s">
        <v>2401</v>
      </c>
      <c r="R1478" s="133">
        <v>1</v>
      </c>
      <c r="S1478" s="134" t="s">
        <v>2397</v>
      </c>
    </row>
    <row r="1479" spans="1:19" ht="75.75">
      <c r="A1479" s="164" t="s">
        <v>536</v>
      </c>
      <c r="B1479" s="125" t="s">
        <v>1719</v>
      </c>
      <c r="C1479" s="491" t="s">
        <v>2322</v>
      </c>
      <c r="D1479" s="491" t="s">
        <v>2404</v>
      </c>
      <c r="E1479" s="614" t="s">
        <v>2405</v>
      </c>
      <c r="F1479" s="485"/>
      <c r="G1479" s="483"/>
      <c r="H1479" s="614" t="s">
        <v>2406</v>
      </c>
      <c r="I1479" s="614" t="s">
        <v>2407</v>
      </c>
      <c r="J1479" s="164" t="s">
        <v>2327</v>
      </c>
      <c r="K1479" s="164" t="s">
        <v>318</v>
      </c>
      <c r="L1479" s="163">
        <v>1</v>
      </c>
      <c r="M1479" s="143">
        <v>45901</v>
      </c>
      <c r="N1479" s="143">
        <v>46233</v>
      </c>
      <c r="O1479" s="132">
        <v>47.428571428571431</v>
      </c>
      <c r="P1479" s="365">
        <v>1</v>
      </c>
      <c r="Q1479" s="164" t="s">
        <v>2328</v>
      </c>
      <c r="R1479" s="133">
        <v>0</v>
      </c>
      <c r="S1479" s="134" t="s">
        <v>2013</v>
      </c>
    </row>
    <row r="1480" spans="1:19" ht="120.75">
      <c r="A1480" s="164" t="s">
        <v>536</v>
      </c>
      <c r="B1480" s="125" t="s">
        <v>1719</v>
      </c>
      <c r="C1480" s="491"/>
      <c r="D1480" s="618"/>
      <c r="E1480" s="614"/>
      <c r="F1480" s="485"/>
      <c r="G1480" s="483"/>
      <c r="H1480" s="614"/>
      <c r="I1480" s="614"/>
      <c r="J1480" s="164" t="s">
        <v>2408</v>
      </c>
      <c r="K1480" s="164" t="s">
        <v>2330</v>
      </c>
      <c r="L1480" s="163">
        <v>1</v>
      </c>
      <c r="M1480" s="143">
        <v>45901</v>
      </c>
      <c r="N1480" s="143">
        <v>46264</v>
      </c>
      <c r="O1480" s="132">
        <v>51.857142857142854</v>
      </c>
      <c r="P1480" s="365">
        <v>0</v>
      </c>
      <c r="Q1480" s="164" t="s">
        <v>2352</v>
      </c>
      <c r="R1480" s="133">
        <v>0</v>
      </c>
      <c r="S1480" s="134" t="s">
        <v>2013</v>
      </c>
    </row>
    <row r="1481" spans="1:19" ht="120.75">
      <c r="A1481" s="164" t="s">
        <v>536</v>
      </c>
      <c r="B1481" s="125" t="s">
        <v>1719</v>
      </c>
      <c r="C1481" s="491"/>
      <c r="D1481" s="618"/>
      <c r="E1481" s="614"/>
      <c r="F1481" s="485"/>
      <c r="G1481" s="483"/>
      <c r="H1481" s="614"/>
      <c r="I1481" s="614"/>
      <c r="J1481" s="164" t="s">
        <v>2409</v>
      </c>
      <c r="K1481" s="164" t="s">
        <v>2380</v>
      </c>
      <c r="L1481" s="163">
        <v>1</v>
      </c>
      <c r="M1481" s="143">
        <v>45901</v>
      </c>
      <c r="N1481" s="143">
        <v>46264</v>
      </c>
      <c r="O1481" s="132">
        <v>51.857142857142854</v>
      </c>
      <c r="P1481" s="365">
        <v>0</v>
      </c>
      <c r="Q1481" s="164" t="s">
        <v>2352</v>
      </c>
      <c r="R1481" s="133">
        <v>0</v>
      </c>
      <c r="S1481" s="134" t="s">
        <v>2013</v>
      </c>
    </row>
    <row r="1482" spans="1:19" ht="120.75">
      <c r="A1482" s="164" t="s">
        <v>536</v>
      </c>
      <c r="B1482" s="125" t="s">
        <v>1719</v>
      </c>
      <c r="C1482" s="491"/>
      <c r="D1482" s="618"/>
      <c r="E1482" s="614"/>
      <c r="F1482" s="485"/>
      <c r="G1482" s="483"/>
      <c r="H1482" s="614"/>
      <c r="I1482" s="614"/>
      <c r="J1482" s="164" t="s">
        <v>2410</v>
      </c>
      <c r="K1482" s="164" t="s">
        <v>2411</v>
      </c>
      <c r="L1482" s="163">
        <v>1</v>
      </c>
      <c r="M1482" s="143">
        <v>45901</v>
      </c>
      <c r="N1482" s="143">
        <v>46264</v>
      </c>
      <c r="O1482" s="132">
        <v>51.857142857142854</v>
      </c>
      <c r="P1482" s="365">
        <v>0</v>
      </c>
      <c r="Q1482" s="164" t="s">
        <v>2352</v>
      </c>
      <c r="R1482" s="133">
        <v>0</v>
      </c>
      <c r="S1482" s="134" t="s">
        <v>2013</v>
      </c>
    </row>
    <row r="1483" spans="1:19" ht="75.75">
      <c r="A1483" s="164" t="s">
        <v>536</v>
      </c>
      <c r="B1483" s="125" t="s">
        <v>1719</v>
      </c>
      <c r="C1483" s="491"/>
      <c r="D1483" s="618"/>
      <c r="E1483" s="614"/>
      <c r="F1483" s="485"/>
      <c r="G1483" s="483"/>
      <c r="H1483" s="614"/>
      <c r="I1483" s="614" t="s">
        <v>2412</v>
      </c>
      <c r="J1483" s="164" t="s">
        <v>2338</v>
      </c>
      <c r="K1483" s="164" t="s">
        <v>2339</v>
      </c>
      <c r="L1483" s="163">
        <v>1</v>
      </c>
      <c r="M1483" s="143">
        <v>45901</v>
      </c>
      <c r="N1483" s="143">
        <v>45991</v>
      </c>
      <c r="O1483" s="132">
        <v>12.857142857142858</v>
      </c>
      <c r="P1483" s="365">
        <v>1</v>
      </c>
      <c r="Q1483" s="164" t="s">
        <v>2328</v>
      </c>
      <c r="R1483" s="133">
        <v>1</v>
      </c>
      <c r="S1483" s="134" t="s">
        <v>2397</v>
      </c>
    </row>
    <row r="1484" spans="1:19" ht="150.75">
      <c r="A1484" s="164" t="s">
        <v>536</v>
      </c>
      <c r="B1484" s="125" t="s">
        <v>1719</v>
      </c>
      <c r="C1484" s="491"/>
      <c r="D1484" s="618"/>
      <c r="E1484" s="614"/>
      <c r="F1484" s="485"/>
      <c r="G1484" s="483"/>
      <c r="H1484" s="614"/>
      <c r="I1484" s="614"/>
      <c r="J1484" s="164" t="s">
        <v>2340</v>
      </c>
      <c r="K1484" s="164" t="s">
        <v>2336</v>
      </c>
      <c r="L1484" s="163">
        <v>1</v>
      </c>
      <c r="M1484" s="143">
        <v>45901</v>
      </c>
      <c r="N1484" s="143">
        <v>45991</v>
      </c>
      <c r="O1484" s="132">
        <v>12.857142857142858</v>
      </c>
      <c r="P1484" s="365">
        <v>1</v>
      </c>
      <c r="Q1484" s="164" t="s">
        <v>2343</v>
      </c>
      <c r="R1484" s="133">
        <v>1</v>
      </c>
      <c r="S1484" s="134" t="s">
        <v>2397</v>
      </c>
    </row>
    <row r="1485" spans="1:19" ht="75.75">
      <c r="A1485" s="164" t="s">
        <v>536</v>
      </c>
      <c r="B1485" s="125" t="s">
        <v>1719</v>
      </c>
      <c r="C1485" s="491" t="s">
        <v>2322</v>
      </c>
      <c r="D1485" s="491" t="s">
        <v>2413</v>
      </c>
      <c r="E1485" s="614" t="s">
        <v>2414</v>
      </c>
      <c r="F1485" s="485"/>
      <c r="G1485" s="483"/>
      <c r="H1485" s="614" t="s">
        <v>2415</v>
      </c>
      <c r="I1485" s="368" t="s">
        <v>2416</v>
      </c>
      <c r="J1485" s="164" t="s">
        <v>2417</v>
      </c>
      <c r="K1485" s="164" t="s">
        <v>2418</v>
      </c>
      <c r="L1485" s="163">
        <v>1</v>
      </c>
      <c r="M1485" s="143">
        <v>45962</v>
      </c>
      <c r="N1485" s="143">
        <v>46295</v>
      </c>
      <c r="O1485" s="132">
        <f t="shared" ref="O1485:O1498" si="60">(N1485-M1485)/7</f>
        <v>47.571428571428569</v>
      </c>
      <c r="P1485" s="365">
        <v>0</v>
      </c>
      <c r="Q1485" s="164" t="s">
        <v>2328</v>
      </c>
      <c r="R1485" s="133">
        <f t="shared" ref="R1485:R1506" si="61">P1485/L1485</f>
        <v>0</v>
      </c>
      <c r="S1485" s="134" t="str">
        <f t="array" aca="1" ref="S1485" ca="1">IF(ISNUMBER(R1485),IF(R1485=100%,"CUMPLIDA",IF(AND(ISNUMBER(N1485),ISNUMBER(INDIRECT("FECHA_"&amp;$B1485,1))), IF(N1485&lt;=INDIRECT("FECHA_"&amp;$B1485,1),"INCUMPLIDA","PROCESO"), "VERIFICAR FECHA")),"SIN VALOR AVANCE")</f>
        <v>PROCESO</v>
      </c>
    </row>
    <row r="1486" spans="1:19" ht="120.75">
      <c r="A1486" s="164" t="s">
        <v>536</v>
      </c>
      <c r="B1486" s="125" t="s">
        <v>1719</v>
      </c>
      <c r="C1486" s="491"/>
      <c r="D1486" s="491"/>
      <c r="E1486" s="614"/>
      <c r="F1486" s="485"/>
      <c r="G1486" s="483"/>
      <c r="H1486" s="614"/>
      <c r="I1486" s="368" t="s">
        <v>2419</v>
      </c>
      <c r="J1486" s="164" t="s">
        <v>2420</v>
      </c>
      <c r="K1486" s="164" t="s">
        <v>2418</v>
      </c>
      <c r="L1486" s="163">
        <v>2</v>
      </c>
      <c r="M1486" s="143">
        <v>45962</v>
      </c>
      <c r="N1486" s="143">
        <v>46295</v>
      </c>
      <c r="O1486" s="132">
        <f t="shared" si="60"/>
        <v>47.571428571428569</v>
      </c>
      <c r="P1486" s="365">
        <v>0</v>
      </c>
      <c r="Q1486" s="164" t="s">
        <v>2352</v>
      </c>
      <c r="R1486" s="133">
        <f t="shared" si="61"/>
        <v>0</v>
      </c>
      <c r="S1486" s="134" t="str">
        <f t="array" aca="1" ref="S1486" ca="1">IF(ISNUMBER(R1486),IF(R1486=100%,"CUMPLIDA",IF(AND(ISNUMBER(N1486),ISNUMBER(INDIRECT("FECHA_"&amp;$B1486,1))), IF(N1486&lt;=INDIRECT("FECHA_"&amp;$B1486,1),"INCUMPLIDA","PROCESO"), "VERIFICAR FECHA")),"SIN VALOR AVANCE")</f>
        <v>PROCESO</v>
      </c>
    </row>
    <row r="1487" spans="1:19" ht="135.75">
      <c r="A1487" s="164" t="s">
        <v>536</v>
      </c>
      <c r="B1487" s="125" t="s">
        <v>1719</v>
      </c>
      <c r="C1487" s="491"/>
      <c r="D1487" s="491"/>
      <c r="E1487" s="614"/>
      <c r="F1487" s="485"/>
      <c r="G1487" s="483"/>
      <c r="H1487" s="614"/>
      <c r="I1487" s="368" t="s">
        <v>2421</v>
      </c>
      <c r="J1487" s="164" t="s">
        <v>2422</v>
      </c>
      <c r="K1487" s="164" t="s">
        <v>2361</v>
      </c>
      <c r="L1487" s="163">
        <v>1</v>
      </c>
      <c r="M1487" s="143">
        <v>45962</v>
      </c>
      <c r="N1487" s="143">
        <v>46295</v>
      </c>
      <c r="O1487" s="132">
        <f t="shared" si="60"/>
        <v>47.571428571428569</v>
      </c>
      <c r="P1487" s="365">
        <v>1</v>
      </c>
      <c r="Q1487" s="164" t="s">
        <v>2423</v>
      </c>
      <c r="R1487" s="133">
        <f t="shared" si="61"/>
        <v>1</v>
      </c>
      <c r="S1487" s="134" t="str">
        <f t="array" aca="1" ref="S1487" ca="1">IF(ISNUMBER(R1487),IF(R1487=100%,"CUMPLIDA",IF(AND(ISNUMBER(N1487),ISNUMBER(INDIRECT("FECHA_"&amp;$B1487,1))), IF(N1487&lt;=INDIRECT("FECHA_"&amp;$B1487,1),"INCUMPLIDA","PROCESO"), "VERIFICAR FECHA")),"SIN VALOR AVANCE")</f>
        <v>CUMPLIDA</v>
      </c>
    </row>
    <row r="1488" spans="1:19" ht="135.75">
      <c r="A1488" s="164" t="s">
        <v>536</v>
      </c>
      <c r="B1488" s="125" t="s">
        <v>1719</v>
      </c>
      <c r="C1488" s="491"/>
      <c r="D1488" s="491"/>
      <c r="E1488" s="614"/>
      <c r="F1488" s="485"/>
      <c r="G1488" s="483"/>
      <c r="H1488" s="614"/>
      <c r="I1488" s="368" t="s">
        <v>2424</v>
      </c>
      <c r="J1488" s="164" t="s">
        <v>2425</v>
      </c>
      <c r="K1488" s="164" t="s">
        <v>2361</v>
      </c>
      <c r="L1488" s="163">
        <v>1</v>
      </c>
      <c r="M1488" s="143">
        <v>45962</v>
      </c>
      <c r="N1488" s="143">
        <v>46295</v>
      </c>
      <c r="O1488" s="132">
        <f t="shared" si="60"/>
        <v>47.571428571428569</v>
      </c>
      <c r="P1488" s="365">
        <v>1</v>
      </c>
      <c r="Q1488" s="164" t="s">
        <v>2423</v>
      </c>
      <c r="R1488" s="133">
        <f t="shared" si="61"/>
        <v>1</v>
      </c>
      <c r="S1488" s="134" t="str">
        <f t="array" aca="1" ref="S1488" ca="1">IF(ISNUMBER(R1488),IF(R1488=100%,"CUMPLIDA",IF(AND(ISNUMBER(N1488),ISNUMBER(INDIRECT("FECHA_"&amp;$B1488,1))), IF(N1488&lt;=INDIRECT("FECHA_"&amp;$B1488,1),"INCUMPLIDA","PROCESO"), "VERIFICAR FECHA")),"SIN VALOR AVANCE")</f>
        <v>CUMPLIDA</v>
      </c>
    </row>
    <row r="1489" spans="1:19" ht="135.75">
      <c r="A1489" s="164" t="s">
        <v>536</v>
      </c>
      <c r="B1489" s="125" t="s">
        <v>1719</v>
      </c>
      <c r="C1489" s="491"/>
      <c r="D1489" s="491"/>
      <c r="E1489" s="614"/>
      <c r="F1489" s="485"/>
      <c r="G1489" s="483"/>
      <c r="H1489" s="614"/>
      <c r="I1489" s="614" t="s">
        <v>2362</v>
      </c>
      <c r="J1489" s="164" t="s">
        <v>2426</v>
      </c>
      <c r="K1489" s="164" t="s">
        <v>2427</v>
      </c>
      <c r="L1489" s="163">
        <v>1</v>
      </c>
      <c r="M1489" s="143">
        <v>45901</v>
      </c>
      <c r="N1489" s="143">
        <v>47118</v>
      </c>
      <c r="O1489" s="132">
        <f t="shared" si="60"/>
        <v>173.85714285714286</v>
      </c>
      <c r="P1489" s="365">
        <v>0</v>
      </c>
      <c r="Q1489" s="164" t="s">
        <v>2365</v>
      </c>
      <c r="R1489" s="133">
        <f t="shared" si="61"/>
        <v>0</v>
      </c>
      <c r="S1489" s="134" t="str">
        <f t="array" aca="1" ref="S1489" ca="1">IF(ISNUMBER(R1489),IF(R1489=100%,"CUMPLIDA",IF(AND(ISNUMBER(N1489),ISNUMBER(INDIRECT("FECHA_"&amp;$B1489,1))), IF(N1489&lt;=INDIRECT("FECHA_"&amp;$B1489,1),"INCUMPLIDA","PROCESO"), "VERIFICAR FECHA")),"SIN VALOR AVANCE")</f>
        <v>PROCESO</v>
      </c>
    </row>
    <row r="1490" spans="1:19" ht="135.75">
      <c r="A1490" s="164" t="s">
        <v>536</v>
      </c>
      <c r="B1490" s="125" t="s">
        <v>1719</v>
      </c>
      <c r="C1490" s="491"/>
      <c r="D1490" s="491"/>
      <c r="E1490" s="614"/>
      <c r="F1490" s="485"/>
      <c r="G1490" s="483"/>
      <c r="H1490" s="614"/>
      <c r="I1490" s="614"/>
      <c r="J1490" s="164" t="s">
        <v>2428</v>
      </c>
      <c r="K1490" s="164" t="s">
        <v>2429</v>
      </c>
      <c r="L1490" s="163">
        <v>1</v>
      </c>
      <c r="M1490" s="143">
        <v>45901</v>
      </c>
      <c r="N1490" s="143">
        <v>47118</v>
      </c>
      <c r="O1490" s="132">
        <f t="shared" si="60"/>
        <v>173.85714285714286</v>
      </c>
      <c r="P1490" s="365">
        <v>0</v>
      </c>
      <c r="Q1490" s="164" t="s">
        <v>2365</v>
      </c>
      <c r="R1490" s="133">
        <f t="shared" si="61"/>
        <v>0</v>
      </c>
      <c r="S1490" s="134" t="str">
        <f t="array" aca="1" ref="S1490" ca="1">IF(ISNUMBER(R1490),IF(R1490=100%,"CUMPLIDA",IF(AND(ISNUMBER(N1490),ISNUMBER(INDIRECT("FECHA_"&amp;$B1490,1))), IF(N1490&lt;=INDIRECT("FECHA_"&amp;$B1490,1),"INCUMPLIDA","PROCESO"), "VERIFICAR FECHA")),"SIN VALOR AVANCE")</f>
        <v>PROCESO</v>
      </c>
    </row>
    <row r="1491" spans="1:19" ht="135.75">
      <c r="A1491" s="164" t="s">
        <v>536</v>
      </c>
      <c r="B1491" s="125" t="s">
        <v>1719</v>
      </c>
      <c r="C1491" s="491" t="s">
        <v>2322</v>
      </c>
      <c r="D1491" s="491" t="s">
        <v>2430</v>
      </c>
      <c r="E1491" s="614" t="s">
        <v>2431</v>
      </c>
      <c r="F1491" s="485"/>
      <c r="G1491" s="483"/>
      <c r="H1491" s="614" t="s">
        <v>2432</v>
      </c>
      <c r="I1491" s="614" t="s">
        <v>2433</v>
      </c>
      <c r="J1491" s="164" t="s">
        <v>2434</v>
      </c>
      <c r="K1491" s="164" t="s">
        <v>210</v>
      </c>
      <c r="L1491" s="163">
        <v>1</v>
      </c>
      <c r="M1491" s="143">
        <v>45901</v>
      </c>
      <c r="N1491" s="143">
        <v>45961</v>
      </c>
      <c r="O1491" s="132">
        <f t="shared" si="60"/>
        <v>8.5714285714285712</v>
      </c>
      <c r="P1491" s="365">
        <v>1</v>
      </c>
      <c r="Q1491" s="164" t="s">
        <v>2435</v>
      </c>
      <c r="R1491" s="133">
        <f t="shared" si="61"/>
        <v>1</v>
      </c>
      <c r="S1491" s="134" t="str">
        <f t="array" aca="1" ref="S1491" ca="1">IF(ISNUMBER(R1491),IF(R1491=100%,"CUMPLIDA",IF(AND(ISNUMBER(N1491),ISNUMBER(INDIRECT("FECHA_"&amp;$B1491,1))), IF(N1491&lt;=INDIRECT("FECHA_"&amp;$B1491,1),"INCUMPLIDA","PROCESO"), "VERIFICAR FECHA")),"SIN VALOR AVANCE")</f>
        <v>CUMPLIDA</v>
      </c>
    </row>
    <row r="1492" spans="1:19" ht="135.75">
      <c r="A1492" s="164" t="s">
        <v>536</v>
      </c>
      <c r="B1492" s="125" t="s">
        <v>1719</v>
      </c>
      <c r="C1492" s="491"/>
      <c r="D1492" s="618"/>
      <c r="E1492" s="614"/>
      <c r="F1492" s="485"/>
      <c r="G1492" s="483"/>
      <c r="H1492" s="614"/>
      <c r="I1492" s="614"/>
      <c r="J1492" s="164" t="s">
        <v>2436</v>
      </c>
      <c r="K1492" s="164" t="s">
        <v>2437</v>
      </c>
      <c r="L1492" s="163">
        <v>1</v>
      </c>
      <c r="M1492" s="143">
        <v>45962</v>
      </c>
      <c r="N1492" s="143">
        <v>46022</v>
      </c>
      <c r="O1492" s="132">
        <f t="shared" si="60"/>
        <v>8.5714285714285712</v>
      </c>
      <c r="P1492" s="365">
        <v>1</v>
      </c>
      <c r="Q1492" s="164" t="s">
        <v>2435</v>
      </c>
      <c r="R1492" s="133">
        <f t="shared" si="61"/>
        <v>1</v>
      </c>
      <c r="S1492" s="134" t="str">
        <f t="array" aca="1" ref="S1492" ca="1">IF(ISNUMBER(R1492),IF(R1492=100%,"CUMPLIDA",IF(AND(ISNUMBER(N1492),ISNUMBER(INDIRECT("FECHA_"&amp;$B1492,1))), IF(N1492&lt;=INDIRECT("FECHA_"&amp;$B1492,1),"INCUMPLIDA","PROCESO"), "VERIFICAR FECHA")),"SIN VALOR AVANCE")</f>
        <v>CUMPLIDA</v>
      </c>
    </row>
    <row r="1493" spans="1:19" ht="135.75">
      <c r="A1493" s="164" t="s">
        <v>536</v>
      </c>
      <c r="B1493" s="125" t="s">
        <v>1719</v>
      </c>
      <c r="C1493" s="491"/>
      <c r="D1493" s="618"/>
      <c r="E1493" s="614"/>
      <c r="F1493" s="485"/>
      <c r="G1493" s="483"/>
      <c r="H1493" s="614"/>
      <c r="I1493" s="368" t="s">
        <v>2438</v>
      </c>
      <c r="J1493" s="164" t="s">
        <v>2439</v>
      </c>
      <c r="K1493" s="164" t="s">
        <v>2440</v>
      </c>
      <c r="L1493" s="163">
        <v>2</v>
      </c>
      <c r="M1493" s="143">
        <v>45901</v>
      </c>
      <c r="N1493" s="143">
        <v>46022</v>
      </c>
      <c r="O1493" s="132">
        <f t="shared" si="60"/>
        <v>17.285714285714285</v>
      </c>
      <c r="P1493" s="365">
        <v>2</v>
      </c>
      <c r="Q1493" s="164" t="s">
        <v>2441</v>
      </c>
      <c r="R1493" s="133">
        <f t="shared" si="61"/>
        <v>1</v>
      </c>
      <c r="S1493" s="134" t="str">
        <f t="array" aca="1" ref="S1493" ca="1">IF(ISNUMBER(R1493),IF(R1493=100%,"CUMPLIDA",IF(AND(ISNUMBER(N1493),ISNUMBER(INDIRECT("FECHA_"&amp;$B1493,1))), IF(N1493&lt;=INDIRECT("FECHA_"&amp;$B1493,1),"INCUMPLIDA","PROCESO"), "VERIFICAR FECHA")),"SIN VALOR AVANCE")</f>
        <v>CUMPLIDA</v>
      </c>
    </row>
    <row r="1494" spans="1:19" ht="75.75">
      <c r="A1494" s="164" t="s">
        <v>536</v>
      </c>
      <c r="B1494" s="125" t="s">
        <v>1719</v>
      </c>
      <c r="C1494" s="491"/>
      <c r="D1494" s="618"/>
      <c r="E1494" s="614"/>
      <c r="F1494" s="485"/>
      <c r="G1494" s="483"/>
      <c r="H1494" s="614"/>
      <c r="I1494" s="368" t="s">
        <v>2442</v>
      </c>
      <c r="J1494" s="164" t="s">
        <v>2443</v>
      </c>
      <c r="K1494" s="164" t="s">
        <v>2444</v>
      </c>
      <c r="L1494" s="163">
        <v>1</v>
      </c>
      <c r="M1494" s="143">
        <v>45901</v>
      </c>
      <c r="N1494" s="143">
        <v>46022</v>
      </c>
      <c r="O1494" s="132">
        <f t="shared" si="60"/>
        <v>17.285714285714285</v>
      </c>
      <c r="P1494" s="365">
        <v>1</v>
      </c>
      <c r="Q1494" s="164" t="s">
        <v>2328</v>
      </c>
      <c r="R1494" s="133">
        <f t="shared" si="61"/>
        <v>1</v>
      </c>
      <c r="S1494" s="134" t="str">
        <f t="array" aca="1" ref="S1494" ca="1">IF(ISNUMBER(R1494),IF(R1494=100%,"CUMPLIDA",IF(AND(ISNUMBER(N1494),ISNUMBER(INDIRECT("FECHA_"&amp;$B1494,1))), IF(N1494&lt;=INDIRECT("FECHA_"&amp;$B1494,1),"INCUMPLIDA","PROCESO"), "VERIFICAR FECHA")),"SIN VALOR AVANCE")</f>
        <v>CUMPLIDA</v>
      </c>
    </row>
    <row r="1495" spans="1:19" ht="135.75">
      <c r="A1495" s="164" t="s">
        <v>536</v>
      </c>
      <c r="B1495" s="125" t="s">
        <v>1719</v>
      </c>
      <c r="C1495" s="491"/>
      <c r="D1495" s="618"/>
      <c r="E1495" s="614"/>
      <c r="F1495" s="485"/>
      <c r="G1495" s="483"/>
      <c r="H1495" s="614"/>
      <c r="I1495" s="368" t="s">
        <v>2445</v>
      </c>
      <c r="J1495" s="164" t="s">
        <v>2446</v>
      </c>
      <c r="K1495" s="164" t="s">
        <v>2364</v>
      </c>
      <c r="L1495" s="163">
        <v>2</v>
      </c>
      <c r="M1495" s="143">
        <v>45658</v>
      </c>
      <c r="N1495" s="143">
        <v>46264</v>
      </c>
      <c r="O1495" s="132">
        <f t="shared" si="60"/>
        <v>86.571428571428569</v>
      </c>
      <c r="P1495" s="365">
        <v>0</v>
      </c>
      <c r="Q1495" s="164" t="s">
        <v>2441</v>
      </c>
      <c r="R1495" s="133">
        <f t="shared" si="61"/>
        <v>0</v>
      </c>
      <c r="S1495" s="134" t="str">
        <f t="array" aca="1" ref="S1495" ca="1">IF(ISNUMBER(R1495),IF(R1495=100%,"CUMPLIDA",IF(AND(ISNUMBER(N1495),ISNUMBER(INDIRECT("FECHA_"&amp;$B1495,1))), IF(N1495&lt;=INDIRECT("FECHA_"&amp;$B1495,1),"INCUMPLIDA","PROCESO"), "VERIFICAR FECHA")),"SIN VALOR AVANCE")</f>
        <v>PROCESO</v>
      </c>
    </row>
    <row r="1496" spans="1:19" ht="135.75">
      <c r="A1496" s="164" t="s">
        <v>536</v>
      </c>
      <c r="B1496" s="125" t="s">
        <v>1719</v>
      </c>
      <c r="C1496" s="491" t="s">
        <v>2322</v>
      </c>
      <c r="D1496" s="491" t="s">
        <v>2447</v>
      </c>
      <c r="E1496" s="614" t="s">
        <v>2448</v>
      </c>
      <c r="F1496" s="485"/>
      <c r="G1496" s="483"/>
      <c r="H1496" s="614" t="s">
        <v>2449</v>
      </c>
      <c r="I1496" s="614" t="s">
        <v>2450</v>
      </c>
      <c r="J1496" s="164" t="s">
        <v>2451</v>
      </c>
      <c r="K1496" s="164" t="s">
        <v>2440</v>
      </c>
      <c r="L1496" s="163">
        <v>2</v>
      </c>
      <c r="M1496" s="143">
        <v>45901</v>
      </c>
      <c r="N1496" s="143">
        <v>46022</v>
      </c>
      <c r="O1496" s="132">
        <f t="shared" si="60"/>
        <v>17.285714285714285</v>
      </c>
      <c r="P1496" s="365">
        <v>2</v>
      </c>
      <c r="Q1496" s="164" t="s">
        <v>2441</v>
      </c>
      <c r="R1496" s="133">
        <f t="shared" si="61"/>
        <v>1</v>
      </c>
      <c r="S1496" s="134" t="str">
        <f t="array" aca="1" ref="S1496" ca="1">IF(ISNUMBER(R1496),IF(R1496=100%,"CUMPLIDA",IF(AND(ISNUMBER(N1496),ISNUMBER(INDIRECT("FECHA_"&amp;$B1496,1))), IF(N1496&lt;=INDIRECT("FECHA_"&amp;$B1496,1),"INCUMPLIDA","PROCESO"), "VERIFICAR FECHA")),"SIN VALOR AVANCE")</f>
        <v>CUMPLIDA</v>
      </c>
    </row>
    <row r="1497" spans="1:19" ht="135.75">
      <c r="A1497" s="164" t="s">
        <v>536</v>
      </c>
      <c r="B1497" s="125" t="s">
        <v>1719</v>
      </c>
      <c r="C1497" s="491"/>
      <c r="D1497" s="618"/>
      <c r="E1497" s="614"/>
      <c r="F1497" s="485"/>
      <c r="G1497" s="483"/>
      <c r="H1497" s="614"/>
      <c r="I1497" s="614"/>
      <c r="J1497" s="164" t="s">
        <v>2335</v>
      </c>
      <c r="K1497" s="164" t="s">
        <v>2336</v>
      </c>
      <c r="L1497" s="163">
        <v>1</v>
      </c>
      <c r="M1497" s="143">
        <v>45901</v>
      </c>
      <c r="N1497" s="143">
        <v>46022</v>
      </c>
      <c r="O1497" s="132">
        <f t="shared" si="60"/>
        <v>17.285714285714285</v>
      </c>
      <c r="P1497" s="365">
        <v>1</v>
      </c>
      <c r="Q1497" s="164" t="s">
        <v>2441</v>
      </c>
      <c r="R1497" s="133">
        <f t="shared" si="61"/>
        <v>1</v>
      </c>
      <c r="S1497" s="134" t="str">
        <f t="array" aca="1" ref="S1497" ca="1">IF(ISNUMBER(R1497),IF(R1497=100%,"CUMPLIDA",IF(AND(ISNUMBER(N1497),ISNUMBER(INDIRECT("FECHA_"&amp;$B1497,1))), IF(N1497&lt;=INDIRECT("FECHA_"&amp;$B1497,1),"INCUMPLIDA","PROCESO"), "VERIFICAR FECHA")),"SIN VALOR AVANCE")</f>
        <v>CUMPLIDA</v>
      </c>
    </row>
    <row r="1498" spans="1:19" ht="75.75">
      <c r="A1498" s="164" t="s">
        <v>536</v>
      </c>
      <c r="B1498" s="125" t="s">
        <v>1719</v>
      </c>
      <c r="C1498" s="491"/>
      <c r="D1498" s="618"/>
      <c r="E1498" s="614"/>
      <c r="F1498" s="485"/>
      <c r="G1498" s="483"/>
      <c r="H1498" s="614"/>
      <c r="I1498" s="614"/>
      <c r="J1498" s="164" t="s">
        <v>2452</v>
      </c>
      <c r="K1498" s="164" t="s">
        <v>587</v>
      </c>
      <c r="L1498" s="163">
        <v>1</v>
      </c>
      <c r="M1498" s="143">
        <v>46023</v>
      </c>
      <c r="N1498" s="143">
        <v>46203</v>
      </c>
      <c r="O1498" s="132">
        <f t="shared" si="60"/>
        <v>25.714285714285715</v>
      </c>
      <c r="P1498" s="365">
        <v>1</v>
      </c>
      <c r="Q1498" s="164" t="s">
        <v>2328</v>
      </c>
      <c r="R1498" s="133">
        <f t="shared" si="61"/>
        <v>1</v>
      </c>
      <c r="S1498" s="134" t="str">
        <f t="array" aca="1" ref="S1498" ca="1">IF(ISNUMBER(R1498),IF(R1498=100%,"CUMPLIDA",IF(AND(ISNUMBER(N1498),ISNUMBER(INDIRECT("FECHA_"&amp;$B1498,1))), IF(N1498&lt;=INDIRECT("FECHA_"&amp;$B1498,1),"INCUMPLIDA","PROCESO"), "VERIFICAR FECHA")),"SIN VALOR AVANCE")</f>
        <v>CUMPLIDA</v>
      </c>
    </row>
    <row r="1499" spans="1:19" ht="270.75">
      <c r="A1499" s="164" t="s">
        <v>640</v>
      </c>
      <c r="B1499" s="136" t="s">
        <v>1719</v>
      </c>
      <c r="C1499" s="619" t="s">
        <v>2453</v>
      </c>
      <c r="D1499" s="619" t="s">
        <v>2454</v>
      </c>
      <c r="E1499" s="620" t="s">
        <v>2455</v>
      </c>
      <c r="F1499" s="621"/>
      <c r="G1499" s="620"/>
      <c r="H1499" s="605" t="s">
        <v>2456</v>
      </c>
      <c r="I1499" s="490" t="s">
        <v>2457</v>
      </c>
      <c r="J1499" s="146" t="s">
        <v>652</v>
      </c>
      <c r="K1499" s="128" t="s">
        <v>653</v>
      </c>
      <c r="L1499" s="130">
        <v>1</v>
      </c>
      <c r="M1499" s="131">
        <v>45231</v>
      </c>
      <c r="N1499" s="131">
        <v>45504</v>
      </c>
      <c r="O1499" s="132">
        <v>39</v>
      </c>
      <c r="P1499" s="365">
        <v>1</v>
      </c>
      <c r="Q1499" s="153" t="s">
        <v>654</v>
      </c>
      <c r="R1499" s="133">
        <f t="shared" si="61"/>
        <v>1</v>
      </c>
      <c r="S1499" s="134" t="s">
        <v>2397</v>
      </c>
    </row>
    <row r="1500" spans="1:19" ht="255.75">
      <c r="A1500" s="164" t="s">
        <v>640</v>
      </c>
      <c r="B1500" s="136" t="s">
        <v>1719</v>
      </c>
      <c r="C1500" s="619"/>
      <c r="D1500" s="619"/>
      <c r="E1500" s="620"/>
      <c r="F1500" s="621"/>
      <c r="G1500" s="620"/>
      <c r="H1500" s="605"/>
      <c r="I1500" s="490"/>
      <c r="J1500" s="146" t="s">
        <v>655</v>
      </c>
      <c r="K1500" s="128" t="s">
        <v>656</v>
      </c>
      <c r="L1500" s="130">
        <v>1</v>
      </c>
      <c r="M1500" s="131">
        <v>45231</v>
      </c>
      <c r="N1500" s="131">
        <v>45504</v>
      </c>
      <c r="O1500" s="132">
        <v>39</v>
      </c>
      <c r="P1500" s="365">
        <v>1</v>
      </c>
      <c r="Q1500" s="153" t="s">
        <v>836</v>
      </c>
      <c r="R1500" s="133">
        <f t="shared" si="61"/>
        <v>1</v>
      </c>
      <c r="S1500" s="134" t="s">
        <v>2397</v>
      </c>
    </row>
    <row r="1501" spans="1:19" ht="135.75">
      <c r="A1501" s="164" t="s">
        <v>640</v>
      </c>
      <c r="B1501" s="136" t="s">
        <v>1719</v>
      </c>
      <c r="C1501" s="619"/>
      <c r="D1501" s="619"/>
      <c r="E1501" s="620"/>
      <c r="F1501" s="621"/>
      <c r="G1501" s="620"/>
      <c r="H1501" s="605"/>
      <c r="I1501" s="139" t="s">
        <v>62</v>
      </c>
      <c r="J1501" s="128" t="s">
        <v>63</v>
      </c>
      <c r="K1501" s="128" t="s">
        <v>64</v>
      </c>
      <c r="L1501" s="150">
        <v>1</v>
      </c>
      <c r="M1501" s="143">
        <v>45323</v>
      </c>
      <c r="N1501" s="143">
        <v>45747</v>
      </c>
      <c r="O1501" s="132">
        <v>60.571428571428569</v>
      </c>
      <c r="P1501" s="365">
        <v>1</v>
      </c>
      <c r="Q1501" s="153" t="s">
        <v>662</v>
      </c>
      <c r="R1501" s="133">
        <f t="shared" si="61"/>
        <v>1</v>
      </c>
      <c r="S1501" s="134" t="s">
        <v>2397</v>
      </c>
    </row>
    <row r="1502" spans="1:19" ht="105.75">
      <c r="A1502" s="164" t="s">
        <v>640</v>
      </c>
      <c r="B1502" s="136" t="s">
        <v>1719</v>
      </c>
      <c r="C1502" s="619"/>
      <c r="D1502" s="619"/>
      <c r="E1502" s="620"/>
      <c r="F1502" s="621"/>
      <c r="G1502" s="620"/>
      <c r="H1502" s="605"/>
      <c r="I1502" s="139" t="s">
        <v>66</v>
      </c>
      <c r="J1502" s="128" t="s">
        <v>66</v>
      </c>
      <c r="K1502" s="128" t="s">
        <v>67</v>
      </c>
      <c r="L1502" s="150">
        <v>1</v>
      </c>
      <c r="M1502" s="143">
        <v>45323</v>
      </c>
      <c r="N1502" s="143">
        <v>45747</v>
      </c>
      <c r="O1502" s="132">
        <v>60.571428571428569</v>
      </c>
      <c r="P1502" s="365">
        <v>1</v>
      </c>
      <c r="Q1502" s="153" t="s">
        <v>2458</v>
      </c>
      <c r="R1502" s="133">
        <f t="shared" si="61"/>
        <v>1</v>
      </c>
      <c r="S1502" s="134" t="s">
        <v>2397</v>
      </c>
    </row>
    <row r="1503" spans="1:19" ht="105.75">
      <c r="A1503" s="164" t="s">
        <v>640</v>
      </c>
      <c r="B1503" s="136" t="s">
        <v>1719</v>
      </c>
      <c r="C1503" s="619"/>
      <c r="D1503" s="619"/>
      <c r="E1503" s="620"/>
      <c r="F1503" s="621"/>
      <c r="G1503" s="620"/>
      <c r="H1503" s="605"/>
      <c r="I1503" s="139" t="s">
        <v>166</v>
      </c>
      <c r="J1503" s="128" t="s">
        <v>167</v>
      </c>
      <c r="K1503" s="128" t="s">
        <v>168</v>
      </c>
      <c r="L1503" s="150">
        <v>1</v>
      </c>
      <c r="M1503" s="143">
        <v>45231</v>
      </c>
      <c r="N1503" s="143">
        <v>45747</v>
      </c>
      <c r="O1503" s="132">
        <v>73.714285714285708</v>
      </c>
      <c r="P1503" s="365">
        <v>1</v>
      </c>
      <c r="Q1503" s="153" t="s">
        <v>2458</v>
      </c>
      <c r="R1503" s="133">
        <f t="shared" si="61"/>
        <v>1</v>
      </c>
      <c r="S1503" s="134" t="s">
        <v>2397</v>
      </c>
    </row>
    <row r="1504" spans="1:19" ht="135.75">
      <c r="A1504" s="164" t="s">
        <v>640</v>
      </c>
      <c r="B1504" s="136" t="s">
        <v>1719</v>
      </c>
      <c r="C1504" s="619"/>
      <c r="D1504" s="619"/>
      <c r="E1504" s="620"/>
      <c r="F1504" s="621"/>
      <c r="G1504" s="620"/>
      <c r="H1504" s="605"/>
      <c r="I1504" s="139" t="s">
        <v>69</v>
      </c>
      <c r="J1504" s="128" t="s">
        <v>69</v>
      </c>
      <c r="K1504" s="128" t="s">
        <v>70</v>
      </c>
      <c r="L1504" s="150">
        <v>1</v>
      </c>
      <c r="M1504" s="143">
        <v>45323</v>
      </c>
      <c r="N1504" s="143">
        <v>45747</v>
      </c>
      <c r="O1504" s="132">
        <v>60.571428571428569</v>
      </c>
      <c r="P1504" s="365">
        <v>1</v>
      </c>
      <c r="Q1504" s="153" t="s">
        <v>662</v>
      </c>
      <c r="R1504" s="133">
        <f t="shared" si="61"/>
        <v>1</v>
      </c>
      <c r="S1504" s="134" t="s">
        <v>2397</v>
      </c>
    </row>
    <row r="1505" spans="1:19" ht="105.75">
      <c r="A1505" s="164" t="s">
        <v>640</v>
      </c>
      <c r="B1505" s="136" t="s">
        <v>1719</v>
      </c>
      <c r="C1505" s="619"/>
      <c r="D1505" s="619"/>
      <c r="E1505" s="620"/>
      <c r="F1505" s="621"/>
      <c r="G1505" s="620"/>
      <c r="H1505" s="605"/>
      <c r="I1505" s="139" t="s">
        <v>71</v>
      </c>
      <c r="J1505" s="128" t="s">
        <v>71</v>
      </c>
      <c r="K1505" s="128" t="s">
        <v>72</v>
      </c>
      <c r="L1505" s="150">
        <v>1</v>
      </c>
      <c r="M1505" s="143">
        <v>45231</v>
      </c>
      <c r="N1505" s="143">
        <v>45747</v>
      </c>
      <c r="O1505" s="132">
        <v>73.714285714285708</v>
      </c>
      <c r="P1505" s="365">
        <v>1</v>
      </c>
      <c r="Q1505" s="153" t="s">
        <v>2458</v>
      </c>
      <c r="R1505" s="133">
        <f t="shared" si="61"/>
        <v>1</v>
      </c>
      <c r="S1505" s="134" t="s">
        <v>2397</v>
      </c>
    </row>
    <row r="1506" spans="1:19" ht="210.75">
      <c r="A1506" s="164" t="s">
        <v>640</v>
      </c>
      <c r="B1506" s="136" t="s">
        <v>1719</v>
      </c>
      <c r="C1506" s="619"/>
      <c r="D1506" s="619"/>
      <c r="E1506" s="620"/>
      <c r="F1506" s="621"/>
      <c r="G1506" s="620"/>
      <c r="H1506" s="605"/>
      <c r="I1506" s="139" t="s">
        <v>73</v>
      </c>
      <c r="J1506" s="128" t="s">
        <v>73</v>
      </c>
      <c r="K1506" s="128" t="s">
        <v>74</v>
      </c>
      <c r="L1506" s="150">
        <v>1</v>
      </c>
      <c r="M1506" s="143">
        <v>45231</v>
      </c>
      <c r="N1506" s="143">
        <v>45808</v>
      </c>
      <c r="O1506" s="132">
        <v>82.428571428571431</v>
      </c>
      <c r="P1506" s="365">
        <v>1</v>
      </c>
      <c r="Q1506" s="153" t="s">
        <v>695</v>
      </c>
      <c r="R1506" s="133">
        <f t="shared" si="61"/>
        <v>1</v>
      </c>
      <c r="S1506" s="134" t="s">
        <v>2397</v>
      </c>
    </row>
    <row r="1507" spans="1:19" ht="180.75">
      <c r="A1507" s="164" t="s">
        <v>640</v>
      </c>
      <c r="B1507" s="136" t="s">
        <v>1719</v>
      </c>
      <c r="C1507" s="619"/>
      <c r="D1507" s="619"/>
      <c r="E1507" s="620"/>
      <c r="F1507" s="621"/>
      <c r="G1507" s="620"/>
      <c r="H1507" s="605"/>
      <c r="I1507" s="139" t="s">
        <v>75</v>
      </c>
      <c r="J1507" s="128" t="s">
        <v>76</v>
      </c>
      <c r="K1507" s="128" t="s">
        <v>77</v>
      </c>
      <c r="L1507" s="150">
        <v>12</v>
      </c>
      <c r="M1507" s="143">
        <v>46024</v>
      </c>
      <c r="N1507" s="143">
        <v>47118</v>
      </c>
      <c r="O1507" s="132">
        <v>156.28571428571428</v>
      </c>
      <c r="P1507" s="365">
        <v>0</v>
      </c>
      <c r="Q1507" s="153" t="s">
        <v>838</v>
      </c>
      <c r="R1507" s="166">
        <v>0</v>
      </c>
      <c r="S1507" s="134" t="s">
        <v>2013</v>
      </c>
    </row>
    <row r="1508" spans="1:19" ht="135.75">
      <c r="A1508" s="164" t="s">
        <v>640</v>
      </c>
      <c r="B1508" s="136" t="s">
        <v>1719</v>
      </c>
      <c r="C1508" s="619"/>
      <c r="D1508" s="619"/>
      <c r="E1508" s="620"/>
      <c r="F1508" s="621"/>
      <c r="G1508" s="620"/>
      <c r="H1508" s="605"/>
      <c r="I1508" s="139" t="s">
        <v>79</v>
      </c>
      <c r="J1508" s="128" t="s">
        <v>80</v>
      </c>
      <c r="K1508" s="128" t="s">
        <v>81</v>
      </c>
      <c r="L1508" s="150">
        <v>1</v>
      </c>
      <c r="M1508" s="143">
        <v>46024</v>
      </c>
      <c r="N1508" s="143">
        <v>47118</v>
      </c>
      <c r="O1508" s="132">
        <v>156.28571428571428</v>
      </c>
      <c r="P1508" s="365">
        <v>0</v>
      </c>
      <c r="Q1508" s="153" t="s">
        <v>662</v>
      </c>
      <c r="R1508" s="166">
        <v>0</v>
      </c>
      <c r="S1508" s="134" t="s">
        <v>2013</v>
      </c>
    </row>
    <row r="1509" spans="1:19" ht="285.75">
      <c r="A1509" s="164" t="s">
        <v>640</v>
      </c>
      <c r="B1509" s="136" t="s">
        <v>1719</v>
      </c>
      <c r="C1509" s="619"/>
      <c r="D1509" s="619"/>
      <c r="E1509" s="620"/>
      <c r="F1509" s="621"/>
      <c r="G1509" s="620"/>
      <c r="H1509" s="605"/>
      <c r="I1509" s="139" t="s">
        <v>82</v>
      </c>
      <c r="J1509" s="128" t="s">
        <v>83</v>
      </c>
      <c r="K1509" s="128" t="s">
        <v>84</v>
      </c>
      <c r="L1509" s="150">
        <v>2</v>
      </c>
      <c r="M1509" s="143">
        <v>46024</v>
      </c>
      <c r="N1509" s="143">
        <v>47118</v>
      </c>
      <c r="O1509" s="132">
        <v>156.28571428571428</v>
      </c>
      <c r="P1509" s="365">
        <v>0</v>
      </c>
      <c r="Q1509" s="153" t="s">
        <v>683</v>
      </c>
      <c r="R1509" s="166">
        <v>0</v>
      </c>
      <c r="S1509" s="134" t="s">
        <v>2013</v>
      </c>
    </row>
    <row r="1510" spans="1:19" ht="270.75">
      <c r="A1510" s="164" t="s">
        <v>640</v>
      </c>
      <c r="B1510" s="136" t="s">
        <v>1719</v>
      </c>
      <c r="C1510" s="619" t="s">
        <v>2459</v>
      </c>
      <c r="D1510" s="619" t="s">
        <v>2460</v>
      </c>
      <c r="E1510" s="605" t="s">
        <v>2461</v>
      </c>
      <c r="F1510" s="606"/>
      <c r="G1510" s="605"/>
      <c r="H1510" s="605" t="s">
        <v>2462</v>
      </c>
      <c r="I1510" s="144" t="s">
        <v>652</v>
      </c>
      <c r="J1510" s="146" t="s">
        <v>652</v>
      </c>
      <c r="K1510" s="128" t="s">
        <v>653</v>
      </c>
      <c r="L1510" s="130">
        <v>1</v>
      </c>
      <c r="M1510" s="131">
        <v>45231</v>
      </c>
      <c r="N1510" s="131">
        <v>45504</v>
      </c>
      <c r="O1510" s="132">
        <v>39</v>
      </c>
      <c r="P1510" s="365">
        <v>1</v>
      </c>
      <c r="Q1510" s="153" t="s">
        <v>654</v>
      </c>
      <c r="R1510" s="133">
        <f t="shared" ref="R1510:R1517" si="62">P1510/L1510</f>
        <v>1</v>
      </c>
      <c r="S1510" s="134" t="s">
        <v>2397</v>
      </c>
    </row>
    <row r="1511" spans="1:19" ht="259.5">
      <c r="A1511" s="164" t="s">
        <v>640</v>
      </c>
      <c r="B1511" s="136" t="s">
        <v>1719</v>
      </c>
      <c r="C1511" s="619"/>
      <c r="D1511" s="619"/>
      <c r="E1511" s="605"/>
      <c r="F1511" s="606"/>
      <c r="G1511" s="605"/>
      <c r="H1511" s="605"/>
      <c r="I1511" s="144" t="s">
        <v>655</v>
      </c>
      <c r="J1511" s="146" t="s">
        <v>655</v>
      </c>
      <c r="K1511" s="128" t="s">
        <v>656</v>
      </c>
      <c r="L1511" s="130">
        <v>1</v>
      </c>
      <c r="M1511" s="131">
        <v>45231</v>
      </c>
      <c r="N1511" s="131">
        <v>45504</v>
      </c>
      <c r="O1511" s="132">
        <v>39</v>
      </c>
      <c r="P1511" s="365">
        <v>1</v>
      </c>
      <c r="Q1511" s="153" t="s">
        <v>2463</v>
      </c>
      <c r="R1511" s="133">
        <f t="shared" si="62"/>
        <v>1</v>
      </c>
      <c r="S1511" s="134" t="s">
        <v>2397</v>
      </c>
    </row>
    <row r="1512" spans="1:19" ht="135">
      <c r="A1512" s="164" t="s">
        <v>640</v>
      </c>
      <c r="B1512" s="136" t="s">
        <v>1719</v>
      </c>
      <c r="C1512" s="619"/>
      <c r="D1512" s="619"/>
      <c r="E1512" s="605"/>
      <c r="F1512" s="606"/>
      <c r="G1512" s="605"/>
      <c r="H1512" s="605"/>
      <c r="I1512" s="139" t="s">
        <v>62</v>
      </c>
      <c r="J1512" s="128" t="s">
        <v>63</v>
      </c>
      <c r="K1512" s="128" t="s">
        <v>64</v>
      </c>
      <c r="L1512" s="150">
        <v>1</v>
      </c>
      <c r="M1512" s="143">
        <v>45323</v>
      </c>
      <c r="N1512" s="143">
        <v>45747</v>
      </c>
      <c r="O1512" s="132">
        <v>60.571428571428569</v>
      </c>
      <c r="P1512" s="365">
        <v>1</v>
      </c>
      <c r="Q1512" s="128" t="s">
        <v>2464</v>
      </c>
      <c r="R1512" s="133">
        <f t="shared" si="62"/>
        <v>1</v>
      </c>
      <c r="S1512" s="134" t="s">
        <v>2397</v>
      </c>
    </row>
    <row r="1513" spans="1:19" ht="90.75">
      <c r="A1513" s="164" t="s">
        <v>640</v>
      </c>
      <c r="B1513" s="136" t="s">
        <v>1719</v>
      </c>
      <c r="C1513" s="619"/>
      <c r="D1513" s="619"/>
      <c r="E1513" s="605"/>
      <c r="F1513" s="606"/>
      <c r="G1513" s="605"/>
      <c r="H1513" s="605"/>
      <c r="I1513" s="139" t="s">
        <v>66</v>
      </c>
      <c r="J1513" s="128" t="s">
        <v>66</v>
      </c>
      <c r="K1513" s="128" t="s">
        <v>67</v>
      </c>
      <c r="L1513" s="150">
        <v>1</v>
      </c>
      <c r="M1513" s="143">
        <v>45323</v>
      </c>
      <c r="N1513" s="143">
        <v>45747</v>
      </c>
      <c r="O1513" s="132">
        <v>60.571428571428569</v>
      </c>
      <c r="P1513" s="365">
        <v>1</v>
      </c>
      <c r="Q1513" s="153" t="s">
        <v>837</v>
      </c>
      <c r="R1513" s="133">
        <f t="shared" si="62"/>
        <v>1</v>
      </c>
      <c r="S1513" s="134" t="s">
        <v>2397</v>
      </c>
    </row>
    <row r="1514" spans="1:19" ht="90.75">
      <c r="A1514" s="164" t="s">
        <v>640</v>
      </c>
      <c r="B1514" s="136" t="s">
        <v>1719</v>
      </c>
      <c r="C1514" s="619"/>
      <c r="D1514" s="619"/>
      <c r="E1514" s="605"/>
      <c r="F1514" s="606"/>
      <c r="G1514" s="605"/>
      <c r="H1514" s="605"/>
      <c r="I1514" s="139" t="s">
        <v>166</v>
      </c>
      <c r="J1514" s="128" t="s">
        <v>167</v>
      </c>
      <c r="K1514" s="128" t="s">
        <v>168</v>
      </c>
      <c r="L1514" s="150">
        <v>1</v>
      </c>
      <c r="M1514" s="143">
        <v>45231</v>
      </c>
      <c r="N1514" s="143">
        <v>45747</v>
      </c>
      <c r="O1514" s="132">
        <v>73.714285714285708</v>
      </c>
      <c r="P1514" s="365">
        <v>1</v>
      </c>
      <c r="Q1514" s="153" t="s">
        <v>837</v>
      </c>
      <c r="R1514" s="133">
        <f t="shared" si="62"/>
        <v>1</v>
      </c>
      <c r="S1514" s="134" t="s">
        <v>2397</v>
      </c>
    </row>
    <row r="1515" spans="1:19" ht="120.75">
      <c r="A1515" s="164" t="s">
        <v>640</v>
      </c>
      <c r="B1515" s="136" t="s">
        <v>1719</v>
      </c>
      <c r="C1515" s="619"/>
      <c r="D1515" s="619"/>
      <c r="E1515" s="605"/>
      <c r="F1515" s="606"/>
      <c r="G1515" s="605"/>
      <c r="H1515" s="605"/>
      <c r="I1515" s="139" t="s">
        <v>69</v>
      </c>
      <c r="J1515" s="128" t="s">
        <v>69</v>
      </c>
      <c r="K1515" s="128" t="s">
        <v>70</v>
      </c>
      <c r="L1515" s="150">
        <v>1</v>
      </c>
      <c r="M1515" s="143">
        <v>45323</v>
      </c>
      <c r="N1515" s="143">
        <v>45747</v>
      </c>
      <c r="O1515" s="132">
        <v>60.571428571428569</v>
      </c>
      <c r="P1515" s="365">
        <v>1</v>
      </c>
      <c r="Q1515" s="128" t="s">
        <v>2465</v>
      </c>
      <c r="R1515" s="133">
        <f t="shared" si="62"/>
        <v>1</v>
      </c>
      <c r="S1515" s="134" t="s">
        <v>2397</v>
      </c>
    </row>
    <row r="1516" spans="1:19" ht="90.75">
      <c r="A1516" s="164" t="s">
        <v>640</v>
      </c>
      <c r="B1516" s="136" t="s">
        <v>1719</v>
      </c>
      <c r="C1516" s="619"/>
      <c r="D1516" s="619"/>
      <c r="E1516" s="605"/>
      <c r="F1516" s="606"/>
      <c r="G1516" s="605"/>
      <c r="H1516" s="605"/>
      <c r="I1516" s="139" t="s">
        <v>71</v>
      </c>
      <c r="J1516" s="128" t="s">
        <v>71</v>
      </c>
      <c r="K1516" s="128" t="s">
        <v>72</v>
      </c>
      <c r="L1516" s="150">
        <v>1</v>
      </c>
      <c r="M1516" s="143">
        <v>45231</v>
      </c>
      <c r="N1516" s="143">
        <v>45747</v>
      </c>
      <c r="O1516" s="132">
        <v>73.714285714285708</v>
      </c>
      <c r="P1516" s="365">
        <v>1</v>
      </c>
      <c r="Q1516" s="153" t="s">
        <v>837</v>
      </c>
      <c r="R1516" s="133">
        <f t="shared" si="62"/>
        <v>1</v>
      </c>
      <c r="S1516" s="134" t="s">
        <v>2397</v>
      </c>
    </row>
    <row r="1517" spans="1:19" ht="228">
      <c r="A1517" s="164" t="s">
        <v>640</v>
      </c>
      <c r="B1517" s="136" t="s">
        <v>1719</v>
      </c>
      <c r="C1517" s="619"/>
      <c r="D1517" s="619"/>
      <c r="E1517" s="605"/>
      <c r="F1517" s="606"/>
      <c r="G1517" s="605"/>
      <c r="H1517" s="605"/>
      <c r="I1517" s="139" t="s">
        <v>73</v>
      </c>
      <c r="J1517" s="128" t="s">
        <v>73</v>
      </c>
      <c r="K1517" s="128" t="s">
        <v>74</v>
      </c>
      <c r="L1517" s="150">
        <v>1</v>
      </c>
      <c r="M1517" s="143">
        <v>45231</v>
      </c>
      <c r="N1517" s="143">
        <v>45808</v>
      </c>
      <c r="O1517" s="132">
        <v>82.428571428571431</v>
      </c>
      <c r="P1517" s="365">
        <v>1</v>
      </c>
      <c r="Q1517" s="153" t="s">
        <v>2466</v>
      </c>
      <c r="R1517" s="133">
        <f t="shared" si="62"/>
        <v>1</v>
      </c>
      <c r="S1517" s="134" t="s">
        <v>2397</v>
      </c>
    </row>
    <row r="1518" spans="1:19" ht="180.75">
      <c r="A1518" s="164" t="s">
        <v>640</v>
      </c>
      <c r="B1518" s="136" t="s">
        <v>1719</v>
      </c>
      <c r="C1518" s="619"/>
      <c r="D1518" s="619"/>
      <c r="E1518" s="605"/>
      <c r="F1518" s="606"/>
      <c r="G1518" s="605"/>
      <c r="H1518" s="605"/>
      <c r="I1518" s="139" t="s">
        <v>75</v>
      </c>
      <c r="J1518" s="128" t="s">
        <v>76</v>
      </c>
      <c r="K1518" s="128" t="s">
        <v>77</v>
      </c>
      <c r="L1518" s="150">
        <v>7</v>
      </c>
      <c r="M1518" s="143">
        <v>46024</v>
      </c>
      <c r="N1518" s="143">
        <v>46660</v>
      </c>
      <c r="O1518" s="132">
        <v>90.857142857142861</v>
      </c>
      <c r="P1518" s="365">
        <v>0</v>
      </c>
      <c r="Q1518" s="153" t="s">
        <v>838</v>
      </c>
      <c r="R1518" s="166">
        <v>0</v>
      </c>
      <c r="S1518" s="134" t="s">
        <v>2013</v>
      </c>
    </row>
    <row r="1519" spans="1:19" ht="120.75">
      <c r="A1519" s="164" t="s">
        <v>640</v>
      </c>
      <c r="B1519" s="136" t="s">
        <v>1719</v>
      </c>
      <c r="C1519" s="619"/>
      <c r="D1519" s="619"/>
      <c r="E1519" s="605"/>
      <c r="F1519" s="606"/>
      <c r="G1519" s="605"/>
      <c r="H1519" s="605"/>
      <c r="I1519" s="139" t="s">
        <v>79</v>
      </c>
      <c r="J1519" s="128" t="s">
        <v>80</v>
      </c>
      <c r="K1519" s="128" t="s">
        <v>81</v>
      </c>
      <c r="L1519" s="150">
        <v>1</v>
      </c>
      <c r="M1519" s="143">
        <v>46024</v>
      </c>
      <c r="N1519" s="143">
        <v>46660</v>
      </c>
      <c r="O1519" s="132">
        <v>90.857142857142861</v>
      </c>
      <c r="P1519" s="365">
        <v>0</v>
      </c>
      <c r="Q1519" s="128" t="s">
        <v>2465</v>
      </c>
      <c r="R1519" s="166">
        <v>0</v>
      </c>
      <c r="S1519" s="134" t="s">
        <v>2013</v>
      </c>
    </row>
    <row r="1520" spans="1:19" ht="285.75">
      <c r="A1520" s="164" t="s">
        <v>640</v>
      </c>
      <c r="B1520" s="136" t="s">
        <v>1719</v>
      </c>
      <c r="C1520" s="619"/>
      <c r="D1520" s="619"/>
      <c r="E1520" s="605"/>
      <c r="F1520" s="606"/>
      <c r="G1520" s="605"/>
      <c r="H1520" s="605"/>
      <c r="I1520" s="139" t="s">
        <v>82</v>
      </c>
      <c r="J1520" s="128" t="s">
        <v>83</v>
      </c>
      <c r="K1520" s="128" t="s">
        <v>84</v>
      </c>
      <c r="L1520" s="150">
        <v>2</v>
      </c>
      <c r="M1520" s="143">
        <v>46024</v>
      </c>
      <c r="N1520" s="143">
        <v>46660</v>
      </c>
      <c r="O1520" s="132">
        <v>90.857142857142861</v>
      </c>
      <c r="P1520" s="365">
        <v>0</v>
      </c>
      <c r="Q1520" s="128" t="s">
        <v>2467</v>
      </c>
      <c r="R1520" s="166">
        <v>0</v>
      </c>
      <c r="S1520" s="134" t="s">
        <v>2013</v>
      </c>
    </row>
    <row r="1521" spans="1:19" ht="270.75">
      <c r="A1521" s="164" t="s">
        <v>640</v>
      </c>
      <c r="B1521" s="136" t="s">
        <v>1719</v>
      </c>
      <c r="C1521" s="619" t="s">
        <v>2468</v>
      </c>
      <c r="D1521" s="619" t="s">
        <v>2469</v>
      </c>
      <c r="E1521" s="620" t="s">
        <v>2470</v>
      </c>
      <c r="F1521" s="621"/>
      <c r="G1521" s="620"/>
      <c r="H1521" s="605" t="s">
        <v>2462</v>
      </c>
      <c r="I1521" s="622" t="s">
        <v>2457</v>
      </c>
      <c r="J1521" s="146" t="s">
        <v>652</v>
      </c>
      <c r="K1521" s="128" t="s">
        <v>653</v>
      </c>
      <c r="L1521" s="130">
        <v>1</v>
      </c>
      <c r="M1521" s="131">
        <v>45231</v>
      </c>
      <c r="N1521" s="131">
        <v>45504</v>
      </c>
      <c r="O1521" s="132">
        <v>39</v>
      </c>
      <c r="P1521" s="365">
        <v>1</v>
      </c>
      <c r="Q1521" s="153" t="s">
        <v>654</v>
      </c>
      <c r="R1521" s="133">
        <f t="shared" ref="R1521:R1528" si="63">P1521/L1521</f>
        <v>1</v>
      </c>
      <c r="S1521" s="134" t="s">
        <v>2397</v>
      </c>
    </row>
    <row r="1522" spans="1:19" ht="255.75">
      <c r="A1522" s="164" t="s">
        <v>640</v>
      </c>
      <c r="B1522" s="136" t="s">
        <v>1719</v>
      </c>
      <c r="C1522" s="619"/>
      <c r="D1522" s="619"/>
      <c r="E1522" s="620"/>
      <c r="F1522" s="621"/>
      <c r="G1522" s="620"/>
      <c r="H1522" s="605"/>
      <c r="I1522" s="622"/>
      <c r="J1522" s="146" t="s">
        <v>655</v>
      </c>
      <c r="K1522" s="128" t="s">
        <v>656</v>
      </c>
      <c r="L1522" s="130">
        <v>1</v>
      </c>
      <c r="M1522" s="131">
        <v>45231</v>
      </c>
      <c r="N1522" s="131">
        <v>45504</v>
      </c>
      <c r="O1522" s="132">
        <v>39</v>
      </c>
      <c r="P1522" s="365">
        <v>1</v>
      </c>
      <c r="Q1522" s="153" t="s">
        <v>836</v>
      </c>
      <c r="R1522" s="133">
        <f t="shared" si="63"/>
        <v>1</v>
      </c>
      <c r="S1522" s="134" t="s">
        <v>2397</v>
      </c>
    </row>
    <row r="1523" spans="1:19" ht="150.75">
      <c r="A1523" s="164" t="s">
        <v>640</v>
      </c>
      <c r="B1523" s="136" t="s">
        <v>1719</v>
      </c>
      <c r="C1523" s="619"/>
      <c r="D1523" s="619"/>
      <c r="E1523" s="620"/>
      <c r="F1523" s="621"/>
      <c r="G1523" s="620"/>
      <c r="H1523" s="605"/>
      <c r="I1523" s="139" t="s">
        <v>62</v>
      </c>
      <c r="J1523" s="128" t="s">
        <v>63</v>
      </c>
      <c r="K1523" s="128" t="s">
        <v>64</v>
      </c>
      <c r="L1523" s="150">
        <v>1</v>
      </c>
      <c r="M1523" s="143">
        <v>45323</v>
      </c>
      <c r="N1523" s="143">
        <v>45747</v>
      </c>
      <c r="O1523" s="132">
        <v>60.571428571428569</v>
      </c>
      <c r="P1523" s="365">
        <v>1</v>
      </c>
      <c r="Q1523" s="153" t="s">
        <v>657</v>
      </c>
      <c r="R1523" s="133">
        <f t="shared" si="63"/>
        <v>1</v>
      </c>
      <c r="S1523" s="134" t="s">
        <v>2397</v>
      </c>
    </row>
    <row r="1524" spans="1:19" ht="90.75">
      <c r="A1524" s="164" t="s">
        <v>640</v>
      </c>
      <c r="B1524" s="136" t="s">
        <v>1719</v>
      </c>
      <c r="C1524" s="619"/>
      <c r="D1524" s="619"/>
      <c r="E1524" s="620"/>
      <c r="F1524" s="621"/>
      <c r="G1524" s="620"/>
      <c r="H1524" s="605"/>
      <c r="I1524" s="139" t="s">
        <v>66</v>
      </c>
      <c r="J1524" s="128" t="s">
        <v>66</v>
      </c>
      <c r="K1524" s="128" t="s">
        <v>67</v>
      </c>
      <c r="L1524" s="150">
        <v>1</v>
      </c>
      <c r="M1524" s="143">
        <v>45323</v>
      </c>
      <c r="N1524" s="143">
        <v>45747</v>
      </c>
      <c r="O1524" s="132">
        <v>60.571428571428569</v>
      </c>
      <c r="P1524" s="365">
        <v>1</v>
      </c>
      <c r="Q1524" s="153" t="s">
        <v>837</v>
      </c>
      <c r="R1524" s="133">
        <f t="shared" si="63"/>
        <v>1</v>
      </c>
      <c r="S1524" s="134" t="s">
        <v>2397</v>
      </c>
    </row>
    <row r="1525" spans="1:19" ht="90.75">
      <c r="A1525" s="164" t="s">
        <v>640</v>
      </c>
      <c r="B1525" s="136" t="s">
        <v>1719</v>
      </c>
      <c r="C1525" s="619"/>
      <c r="D1525" s="619"/>
      <c r="E1525" s="620"/>
      <c r="F1525" s="621"/>
      <c r="G1525" s="620"/>
      <c r="H1525" s="605"/>
      <c r="I1525" s="139" t="s">
        <v>166</v>
      </c>
      <c r="J1525" s="128" t="s">
        <v>167</v>
      </c>
      <c r="K1525" s="128" t="s">
        <v>168</v>
      </c>
      <c r="L1525" s="150">
        <v>1</v>
      </c>
      <c r="M1525" s="143">
        <v>45231</v>
      </c>
      <c r="N1525" s="143">
        <v>45747</v>
      </c>
      <c r="O1525" s="132">
        <v>73.714285714285708</v>
      </c>
      <c r="P1525" s="365">
        <v>1</v>
      </c>
      <c r="Q1525" s="153" t="s">
        <v>837</v>
      </c>
      <c r="R1525" s="133">
        <f t="shared" si="63"/>
        <v>1</v>
      </c>
      <c r="S1525" s="134" t="s">
        <v>2397</v>
      </c>
    </row>
    <row r="1526" spans="1:19" ht="150.75">
      <c r="A1526" s="164" t="s">
        <v>640</v>
      </c>
      <c r="B1526" s="136" t="s">
        <v>1719</v>
      </c>
      <c r="C1526" s="619"/>
      <c r="D1526" s="619"/>
      <c r="E1526" s="620"/>
      <c r="F1526" s="621"/>
      <c r="G1526" s="620"/>
      <c r="H1526" s="605"/>
      <c r="I1526" s="139" t="s">
        <v>69</v>
      </c>
      <c r="J1526" s="128" t="s">
        <v>69</v>
      </c>
      <c r="K1526" s="128" t="s">
        <v>70</v>
      </c>
      <c r="L1526" s="150">
        <v>1</v>
      </c>
      <c r="M1526" s="143">
        <v>45323</v>
      </c>
      <c r="N1526" s="143">
        <v>45747</v>
      </c>
      <c r="O1526" s="132">
        <v>60.571428571428569</v>
      </c>
      <c r="P1526" s="365">
        <v>1</v>
      </c>
      <c r="Q1526" s="153" t="s">
        <v>657</v>
      </c>
      <c r="R1526" s="133">
        <f t="shared" si="63"/>
        <v>1</v>
      </c>
      <c r="S1526" s="134" t="s">
        <v>2397</v>
      </c>
    </row>
    <row r="1527" spans="1:19" ht="90.75">
      <c r="A1527" s="164" t="s">
        <v>640</v>
      </c>
      <c r="B1527" s="136" t="s">
        <v>1719</v>
      </c>
      <c r="C1527" s="619"/>
      <c r="D1527" s="619"/>
      <c r="E1527" s="620"/>
      <c r="F1527" s="621"/>
      <c r="G1527" s="620"/>
      <c r="H1527" s="605"/>
      <c r="I1527" s="139" t="s">
        <v>71</v>
      </c>
      <c r="J1527" s="128" t="s">
        <v>71</v>
      </c>
      <c r="K1527" s="128" t="s">
        <v>72</v>
      </c>
      <c r="L1527" s="150">
        <v>1</v>
      </c>
      <c r="M1527" s="143">
        <v>45231</v>
      </c>
      <c r="N1527" s="143">
        <v>45747</v>
      </c>
      <c r="O1527" s="132">
        <v>73.714285714285708</v>
      </c>
      <c r="P1527" s="365">
        <v>1</v>
      </c>
      <c r="Q1527" s="153" t="s">
        <v>837</v>
      </c>
      <c r="R1527" s="133">
        <f t="shared" si="63"/>
        <v>1</v>
      </c>
      <c r="S1527" s="134" t="s">
        <v>2397</v>
      </c>
    </row>
    <row r="1528" spans="1:19" ht="225.75">
      <c r="A1528" s="164" t="s">
        <v>640</v>
      </c>
      <c r="B1528" s="136" t="s">
        <v>1719</v>
      </c>
      <c r="C1528" s="619"/>
      <c r="D1528" s="619"/>
      <c r="E1528" s="620"/>
      <c r="F1528" s="621"/>
      <c r="G1528" s="620"/>
      <c r="H1528" s="605"/>
      <c r="I1528" s="139" t="s">
        <v>73</v>
      </c>
      <c r="J1528" s="128" t="s">
        <v>73</v>
      </c>
      <c r="K1528" s="128" t="s">
        <v>74</v>
      </c>
      <c r="L1528" s="150">
        <v>1</v>
      </c>
      <c r="M1528" s="143">
        <v>45231</v>
      </c>
      <c r="N1528" s="143">
        <v>45808</v>
      </c>
      <c r="O1528" s="132">
        <v>82.428571428571431</v>
      </c>
      <c r="P1528" s="365">
        <v>1</v>
      </c>
      <c r="Q1528" s="153" t="s">
        <v>674</v>
      </c>
      <c r="R1528" s="133">
        <f t="shared" si="63"/>
        <v>1</v>
      </c>
      <c r="S1528" s="134" t="s">
        <v>2397</v>
      </c>
    </row>
    <row r="1529" spans="1:19" ht="180.75">
      <c r="A1529" s="164" t="s">
        <v>640</v>
      </c>
      <c r="B1529" s="136" t="s">
        <v>1719</v>
      </c>
      <c r="C1529" s="619"/>
      <c r="D1529" s="619"/>
      <c r="E1529" s="620"/>
      <c r="F1529" s="621"/>
      <c r="G1529" s="620"/>
      <c r="H1529" s="605"/>
      <c r="I1529" s="139" t="s">
        <v>75</v>
      </c>
      <c r="J1529" s="128" t="s">
        <v>76</v>
      </c>
      <c r="K1529" s="128" t="s">
        <v>77</v>
      </c>
      <c r="L1529" s="150">
        <v>7</v>
      </c>
      <c r="M1529" s="143">
        <v>46024</v>
      </c>
      <c r="N1529" s="143">
        <v>46660</v>
      </c>
      <c r="O1529" s="132">
        <v>90.857142857142861</v>
      </c>
      <c r="P1529" s="365">
        <v>0</v>
      </c>
      <c r="Q1529" s="153" t="s">
        <v>838</v>
      </c>
      <c r="R1529" s="166">
        <v>0</v>
      </c>
      <c r="S1529" s="134" t="s">
        <v>2013</v>
      </c>
    </row>
    <row r="1530" spans="1:19" ht="150.75">
      <c r="A1530" s="164" t="s">
        <v>640</v>
      </c>
      <c r="B1530" s="136" t="s">
        <v>1719</v>
      </c>
      <c r="C1530" s="619"/>
      <c r="D1530" s="619"/>
      <c r="E1530" s="620"/>
      <c r="F1530" s="621"/>
      <c r="G1530" s="620"/>
      <c r="H1530" s="605"/>
      <c r="I1530" s="139" t="s">
        <v>79</v>
      </c>
      <c r="J1530" s="128" t="s">
        <v>80</v>
      </c>
      <c r="K1530" s="128" t="s">
        <v>81</v>
      </c>
      <c r="L1530" s="150">
        <v>1</v>
      </c>
      <c r="M1530" s="143">
        <v>46024</v>
      </c>
      <c r="N1530" s="143">
        <v>46660</v>
      </c>
      <c r="O1530" s="132">
        <v>90.857142857142861</v>
      </c>
      <c r="P1530" s="365">
        <v>0</v>
      </c>
      <c r="Q1530" s="153" t="s">
        <v>657</v>
      </c>
      <c r="R1530" s="166">
        <v>0</v>
      </c>
      <c r="S1530" s="134" t="s">
        <v>2013</v>
      </c>
    </row>
    <row r="1531" spans="1:19" ht="285.75">
      <c r="A1531" s="164" t="s">
        <v>640</v>
      </c>
      <c r="B1531" s="136" t="s">
        <v>1719</v>
      </c>
      <c r="C1531" s="619"/>
      <c r="D1531" s="619"/>
      <c r="E1531" s="620"/>
      <c r="F1531" s="621"/>
      <c r="G1531" s="620"/>
      <c r="H1531" s="605"/>
      <c r="I1531" s="139" t="s">
        <v>82</v>
      </c>
      <c r="J1531" s="128" t="s">
        <v>83</v>
      </c>
      <c r="K1531" s="128" t="s">
        <v>84</v>
      </c>
      <c r="L1531" s="150">
        <v>2</v>
      </c>
      <c r="M1531" s="143">
        <v>46024</v>
      </c>
      <c r="N1531" s="143">
        <v>46660</v>
      </c>
      <c r="O1531" s="132">
        <v>90.857142857142861</v>
      </c>
      <c r="P1531" s="365">
        <v>0</v>
      </c>
      <c r="Q1531" s="153" t="s">
        <v>683</v>
      </c>
      <c r="R1531" s="166">
        <v>0</v>
      </c>
      <c r="S1531" s="134" t="s">
        <v>2013</v>
      </c>
    </row>
    <row r="1532" spans="1:19" ht="180.75">
      <c r="A1532" s="164" t="s">
        <v>640</v>
      </c>
      <c r="B1532" s="136" t="s">
        <v>1719</v>
      </c>
      <c r="C1532" s="619" t="s">
        <v>2468</v>
      </c>
      <c r="D1532" s="619" t="s">
        <v>2460</v>
      </c>
      <c r="E1532" s="605" t="s">
        <v>2471</v>
      </c>
      <c r="F1532" s="606"/>
      <c r="G1532" s="605"/>
      <c r="H1532" s="605" t="s">
        <v>2456</v>
      </c>
      <c r="I1532" s="127" t="s">
        <v>2472</v>
      </c>
      <c r="J1532" s="129" t="s">
        <v>2472</v>
      </c>
      <c r="K1532" s="128" t="s">
        <v>2473</v>
      </c>
      <c r="L1532" s="130">
        <v>1</v>
      </c>
      <c r="M1532" s="131">
        <v>42979</v>
      </c>
      <c r="N1532" s="131">
        <v>43100</v>
      </c>
      <c r="O1532" s="132">
        <v>17.285714285714285</v>
      </c>
      <c r="P1532" s="365">
        <v>1</v>
      </c>
      <c r="Q1532" s="128" t="s">
        <v>2474</v>
      </c>
      <c r="R1532" s="133">
        <f t="shared" ref="R1532:R1541" si="64">P1532/L1532</f>
        <v>1</v>
      </c>
      <c r="S1532" s="134" t="s">
        <v>2397</v>
      </c>
    </row>
    <row r="1533" spans="1:19" ht="165">
      <c r="A1533" s="164" t="s">
        <v>640</v>
      </c>
      <c r="B1533" s="136" t="s">
        <v>1719</v>
      </c>
      <c r="C1533" s="619"/>
      <c r="D1533" s="619"/>
      <c r="E1533" s="605"/>
      <c r="F1533" s="606"/>
      <c r="G1533" s="605"/>
      <c r="H1533" s="605"/>
      <c r="I1533" s="127" t="s">
        <v>2475</v>
      </c>
      <c r="J1533" s="129" t="s">
        <v>2475</v>
      </c>
      <c r="K1533" s="128" t="s">
        <v>2473</v>
      </c>
      <c r="L1533" s="130">
        <v>1</v>
      </c>
      <c r="M1533" s="131">
        <v>42979</v>
      </c>
      <c r="N1533" s="131">
        <v>43100</v>
      </c>
      <c r="O1533" s="132">
        <v>17.285714285714285</v>
      </c>
      <c r="P1533" s="365">
        <v>1</v>
      </c>
      <c r="Q1533" s="128" t="s">
        <v>2476</v>
      </c>
      <c r="R1533" s="133">
        <f t="shared" si="64"/>
        <v>1</v>
      </c>
      <c r="S1533" s="134" t="s">
        <v>2397</v>
      </c>
    </row>
    <row r="1534" spans="1:19" ht="270.75">
      <c r="A1534" s="164" t="s">
        <v>640</v>
      </c>
      <c r="B1534" s="136" t="s">
        <v>1719</v>
      </c>
      <c r="C1534" s="619"/>
      <c r="D1534" s="619"/>
      <c r="E1534" s="605"/>
      <c r="F1534" s="606"/>
      <c r="G1534" s="605"/>
      <c r="H1534" s="605"/>
      <c r="I1534" s="622" t="s">
        <v>2457</v>
      </c>
      <c r="J1534" s="146" t="s">
        <v>652</v>
      </c>
      <c r="K1534" s="128" t="s">
        <v>653</v>
      </c>
      <c r="L1534" s="130">
        <v>1</v>
      </c>
      <c r="M1534" s="131">
        <v>45231</v>
      </c>
      <c r="N1534" s="131">
        <v>45504</v>
      </c>
      <c r="O1534" s="132">
        <v>39</v>
      </c>
      <c r="P1534" s="365">
        <v>1</v>
      </c>
      <c r="Q1534" s="153" t="s">
        <v>654</v>
      </c>
      <c r="R1534" s="133">
        <f t="shared" si="64"/>
        <v>1</v>
      </c>
      <c r="S1534" s="134" t="s">
        <v>2397</v>
      </c>
    </row>
    <row r="1535" spans="1:19" ht="255.75">
      <c r="A1535" s="164" t="s">
        <v>640</v>
      </c>
      <c r="B1535" s="136" t="s">
        <v>1719</v>
      </c>
      <c r="C1535" s="619"/>
      <c r="D1535" s="619"/>
      <c r="E1535" s="605"/>
      <c r="F1535" s="606"/>
      <c r="G1535" s="605"/>
      <c r="H1535" s="605"/>
      <c r="I1535" s="622"/>
      <c r="J1535" s="146" t="s">
        <v>655</v>
      </c>
      <c r="K1535" s="128" t="s">
        <v>656</v>
      </c>
      <c r="L1535" s="130">
        <v>1</v>
      </c>
      <c r="M1535" s="131">
        <v>45231</v>
      </c>
      <c r="N1535" s="131">
        <v>45504</v>
      </c>
      <c r="O1535" s="132">
        <v>39</v>
      </c>
      <c r="P1535" s="365">
        <v>1</v>
      </c>
      <c r="Q1535" s="153" t="s">
        <v>836</v>
      </c>
      <c r="R1535" s="133">
        <f t="shared" si="64"/>
        <v>1</v>
      </c>
      <c r="S1535" s="134" t="s">
        <v>2397</v>
      </c>
    </row>
    <row r="1536" spans="1:19" ht="135.75">
      <c r="A1536" s="164" t="s">
        <v>640</v>
      </c>
      <c r="B1536" s="136" t="s">
        <v>1719</v>
      </c>
      <c r="C1536" s="619"/>
      <c r="D1536" s="619"/>
      <c r="E1536" s="605"/>
      <c r="F1536" s="606"/>
      <c r="G1536" s="605"/>
      <c r="H1536" s="605"/>
      <c r="I1536" s="139" t="s">
        <v>62</v>
      </c>
      <c r="J1536" s="128" t="s">
        <v>63</v>
      </c>
      <c r="K1536" s="128" t="s">
        <v>64</v>
      </c>
      <c r="L1536" s="150">
        <v>1</v>
      </c>
      <c r="M1536" s="143">
        <v>45323</v>
      </c>
      <c r="N1536" s="143">
        <v>45747</v>
      </c>
      <c r="O1536" s="132">
        <v>60.571428571428569</v>
      </c>
      <c r="P1536" s="365">
        <v>1</v>
      </c>
      <c r="Q1536" s="153" t="s">
        <v>662</v>
      </c>
      <c r="R1536" s="133">
        <f t="shared" si="64"/>
        <v>1</v>
      </c>
      <c r="S1536" s="134" t="s">
        <v>2397</v>
      </c>
    </row>
    <row r="1537" spans="1:19" ht="90.75">
      <c r="A1537" s="164" t="s">
        <v>640</v>
      </c>
      <c r="B1537" s="136" t="s">
        <v>1719</v>
      </c>
      <c r="C1537" s="619"/>
      <c r="D1537" s="619"/>
      <c r="E1537" s="605"/>
      <c r="F1537" s="606"/>
      <c r="G1537" s="605"/>
      <c r="H1537" s="605"/>
      <c r="I1537" s="139" t="s">
        <v>66</v>
      </c>
      <c r="J1537" s="128" t="s">
        <v>66</v>
      </c>
      <c r="K1537" s="128" t="s">
        <v>67</v>
      </c>
      <c r="L1537" s="150">
        <v>1</v>
      </c>
      <c r="M1537" s="143">
        <v>45323</v>
      </c>
      <c r="N1537" s="143">
        <v>45747</v>
      </c>
      <c r="O1537" s="132">
        <v>60.571428571428569</v>
      </c>
      <c r="P1537" s="365">
        <v>1</v>
      </c>
      <c r="Q1537" s="153" t="s">
        <v>837</v>
      </c>
      <c r="R1537" s="133">
        <f t="shared" si="64"/>
        <v>1</v>
      </c>
      <c r="S1537" s="134" t="s">
        <v>2397</v>
      </c>
    </row>
    <row r="1538" spans="1:19" ht="90.75">
      <c r="A1538" s="164" t="s">
        <v>640</v>
      </c>
      <c r="B1538" s="136" t="s">
        <v>1719</v>
      </c>
      <c r="C1538" s="619"/>
      <c r="D1538" s="619"/>
      <c r="E1538" s="605"/>
      <c r="F1538" s="606"/>
      <c r="G1538" s="605"/>
      <c r="H1538" s="605"/>
      <c r="I1538" s="139" t="s">
        <v>166</v>
      </c>
      <c r="J1538" s="128" t="s">
        <v>167</v>
      </c>
      <c r="K1538" s="128" t="s">
        <v>168</v>
      </c>
      <c r="L1538" s="150">
        <v>1</v>
      </c>
      <c r="M1538" s="143">
        <v>45231</v>
      </c>
      <c r="N1538" s="143">
        <v>45747</v>
      </c>
      <c r="O1538" s="132">
        <v>73.714285714285708</v>
      </c>
      <c r="P1538" s="365">
        <v>1</v>
      </c>
      <c r="Q1538" s="153" t="s">
        <v>837</v>
      </c>
      <c r="R1538" s="133">
        <f t="shared" si="64"/>
        <v>1</v>
      </c>
      <c r="S1538" s="134" t="s">
        <v>2397</v>
      </c>
    </row>
    <row r="1539" spans="1:19" ht="135.75">
      <c r="A1539" s="164" t="s">
        <v>640</v>
      </c>
      <c r="B1539" s="136" t="s">
        <v>1719</v>
      </c>
      <c r="C1539" s="619"/>
      <c r="D1539" s="619"/>
      <c r="E1539" s="605"/>
      <c r="F1539" s="606"/>
      <c r="G1539" s="605"/>
      <c r="H1539" s="605"/>
      <c r="I1539" s="139" t="s">
        <v>69</v>
      </c>
      <c r="J1539" s="128" t="s">
        <v>69</v>
      </c>
      <c r="K1539" s="128" t="s">
        <v>70</v>
      </c>
      <c r="L1539" s="150">
        <v>1</v>
      </c>
      <c r="M1539" s="143">
        <v>45323</v>
      </c>
      <c r="N1539" s="143">
        <v>45747</v>
      </c>
      <c r="O1539" s="132">
        <v>60.571428571428569</v>
      </c>
      <c r="P1539" s="365">
        <v>1</v>
      </c>
      <c r="Q1539" s="153" t="s">
        <v>662</v>
      </c>
      <c r="R1539" s="133">
        <f t="shared" si="64"/>
        <v>1</v>
      </c>
      <c r="S1539" s="134" t="s">
        <v>2397</v>
      </c>
    </row>
    <row r="1540" spans="1:19" ht="90.75">
      <c r="A1540" s="164" t="s">
        <v>640</v>
      </c>
      <c r="B1540" s="136" t="s">
        <v>1719</v>
      </c>
      <c r="C1540" s="619"/>
      <c r="D1540" s="619"/>
      <c r="E1540" s="605"/>
      <c r="F1540" s="606"/>
      <c r="G1540" s="605"/>
      <c r="H1540" s="605"/>
      <c r="I1540" s="139" t="s">
        <v>71</v>
      </c>
      <c r="J1540" s="128" t="s">
        <v>71</v>
      </c>
      <c r="K1540" s="128" t="s">
        <v>72</v>
      </c>
      <c r="L1540" s="150">
        <v>1</v>
      </c>
      <c r="M1540" s="143">
        <v>45231</v>
      </c>
      <c r="N1540" s="143">
        <v>45747</v>
      </c>
      <c r="O1540" s="132">
        <v>73.714285714285708</v>
      </c>
      <c r="P1540" s="365">
        <v>1</v>
      </c>
      <c r="Q1540" s="153" t="s">
        <v>837</v>
      </c>
      <c r="R1540" s="133">
        <f t="shared" si="64"/>
        <v>1</v>
      </c>
      <c r="S1540" s="134" t="s">
        <v>2397</v>
      </c>
    </row>
    <row r="1541" spans="1:19" ht="210.75">
      <c r="A1541" s="164" t="s">
        <v>640</v>
      </c>
      <c r="B1541" s="136" t="s">
        <v>1719</v>
      </c>
      <c r="C1541" s="619"/>
      <c r="D1541" s="619"/>
      <c r="E1541" s="605"/>
      <c r="F1541" s="606"/>
      <c r="G1541" s="605"/>
      <c r="H1541" s="605"/>
      <c r="I1541" s="139" t="s">
        <v>73</v>
      </c>
      <c r="J1541" s="128" t="s">
        <v>73</v>
      </c>
      <c r="K1541" s="128" t="s">
        <v>74</v>
      </c>
      <c r="L1541" s="150">
        <v>1</v>
      </c>
      <c r="M1541" s="143">
        <v>45231</v>
      </c>
      <c r="N1541" s="143">
        <v>45808</v>
      </c>
      <c r="O1541" s="132">
        <v>82.428571428571431</v>
      </c>
      <c r="P1541" s="365">
        <v>1</v>
      </c>
      <c r="Q1541" s="153" t="s">
        <v>695</v>
      </c>
      <c r="R1541" s="133">
        <f t="shared" si="64"/>
        <v>1</v>
      </c>
      <c r="S1541" s="134" t="s">
        <v>2397</v>
      </c>
    </row>
    <row r="1542" spans="1:19" ht="180.75">
      <c r="A1542" s="164" t="s">
        <v>640</v>
      </c>
      <c r="B1542" s="136" t="s">
        <v>1719</v>
      </c>
      <c r="C1542" s="619"/>
      <c r="D1542" s="619"/>
      <c r="E1542" s="605"/>
      <c r="F1542" s="606"/>
      <c r="G1542" s="605"/>
      <c r="H1542" s="605"/>
      <c r="I1542" s="139" t="s">
        <v>75</v>
      </c>
      <c r="J1542" s="128" t="s">
        <v>76</v>
      </c>
      <c r="K1542" s="128" t="s">
        <v>77</v>
      </c>
      <c r="L1542" s="150">
        <v>7</v>
      </c>
      <c r="M1542" s="143">
        <v>46024</v>
      </c>
      <c r="N1542" s="143">
        <v>46660</v>
      </c>
      <c r="O1542" s="132">
        <v>90.857142857142861</v>
      </c>
      <c r="P1542" s="365">
        <v>0</v>
      </c>
      <c r="Q1542" s="153" t="s">
        <v>838</v>
      </c>
      <c r="R1542" s="166">
        <v>0</v>
      </c>
      <c r="S1542" s="134" t="s">
        <v>2013</v>
      </c>
    </row>
    <row r="1543" spans="1:19" ht="135.75">
      <c r="A1543" s="164" t="s">
        <v>640</v>
      </c>
      <c r="B1543" s="136" t="s">
        <v>1719</v>
      </c>
      <c r="C1543" s="619"/>
      <c r="D1543" s="619"/>
      <c r="E1543" s="605"/>
      <c r="F1543" s="606"/>
      <c r="G1543" s="605"/>
      <c r="H1543" s="605"/>
      <c r="I1543" s="139" t="s">
        <v>79</v>
      </c>
      <c r="J1543" s="128" t="s">
        <v>80</v>
      </c>
      <c r="K1543" s="128" t="s">
        <v>81</v>
      </c>
      <c r="L1543" s="150">
        <v>1</v>
      </c>
      <c r="M1543" s="143">
        <v>46024</v>
      </c>
      <c r="N1543" s="143">
        <v>46660</v>
      </c>
      <c r="O1543" s="132">
        <v>90.857142857142861</v>
      </c>
      <c r="P1543" s="365">
        <v>0</v>
      </c>
      <c r="Q1543" s="153" t="s">
        <v>662</v>
      </c>
      <c r="R1543" s="166">
        <v>0</v>
      </c>
      <c r="S1543" s="134" t="s">
        <v>2013</v>
      </c>
    </row>
    <row r="1544" spans="1:19" ht="285.75">
      <c r="A1544" s="164" t="s">
        <v>640</v>
      </c>
      <c r="B1544" s="136" t="s">
        <v>1719</v>
      </c>
      <c r="C1544" s="619"/>
      <c r="D1544" s="619"/>
      <c r="E1544" s="605"/>
      <c r="F1544" s="606"/>
      <c r="G1544" s="605"/>
      <c r="H1544" s="605"/>
      <c r="I1544" s="139" t="s">
        <v>82</v>
      </c>
      <c r="J1544" s="128" t="s">
        <v>83</v>
      </c>
      <c r="K1544" s="128" t="s">
        <v>84</v>
      </c>
      <c r="L1544" s="150">
        <v>2</v>
      </c>
      <c r="M1544" s="143">
        <v>46024</v>
      </c>
      <c r="N1544" s="143">
        <v>46660</v>
      </c>
      <c r="O1544" s="132">
        <v>90.857142857142861</v>
      </c>
      <c r="P1544" s="365">
        <v>0</v>
      </c>
      <c r="Q1544" s="153" t="s">
        <v>683</v>
      </c>
      <c r="R1544" s="166">
        <v>0</v>
      </c>
      <c r="S1544" s="134" t="s">
        <v>2013</v>
      </c>
    </row>
    <row r="1545" spans="1:19" ht="330">
      <c r="A1545" s="164" t="s">
        <v>640</v>
      </c>
      <c r="B1545" s="136" t="s">
        <v>1719</v>
      </c>
      <c r="C1545" s="491" t="s">
        <v>2477</v>
      </c>
      <c r="D1545" s="491" t="s">
        <v>2478</v>
      </c>
      <c r="E1545" s="605" t="s">
        <v>2479</v>
      </c>
      <c r="F1545" s="606"/>
      <c r="G1545" s="605"/>
      <c r="H1545" s="605" t="s">
        <v>2480</v>
      </c>
      <c r="I1545" s="127" t="s">
        <v>2481</v>
      </c>
      <c r="J1545" s="128" t="s">
        <v>2482</v>
      </c>
      <c r="K1545" s="129" t="s">
        <v>2483</v>
      </c>
      <c r="L1545" s="130">
        <v>1</v>
      </c>
      <c r="M1545" s="131">
        <v>42614</v>
      </c>
      <c r="N1545" s="131">
        <v>42825</v>
      </c>
      <c r="O1545" s="132">
        <v>30.142857142857142</v>
      </c>
      <c r="P1545" s="365">
        <v>1</v>
      </c>
      <c r="Q1545" s="128" t="s">
        <v>2484</v>
      </c>
      <c r="R1545" s="133">
        <f t="shared" ref="R1545:R1553" si="65">P1545/L1545</f>
        <v>1</v>
      </c>
      <c r="S1545" s="134" t="s">
        <v>2397</v>
      </c>
    </row>
    <row r="1546" spans="1:19" ht="270.75">
      <c r="A1546" s="164" t="s">
        <v>640</v>
      </c>
      <c r="B1546" s="136" t="s">
        <v>1719</v>
      </c>
      <c r="C1546" s="491"/>
      <c r="D1546" s="491"/>
      <c r="E1546" s="605"/>
      <c r="F1546" s="606"/>
      <c r="G1546" s="605"/>
      <c r="H1546" s="605"/>
      <c r="I1546" s="607" t="s">
        <v>2485</v>
      </c>
      <c r="J1546" s="146" t="s">
        <v>652</v>
      </c>
      <c r="K1546" s="128" t="s">
        <v>653</v>
      </c>
      <c r="L1546" s="130">
        <v>1</v>
      </c>
      <c r="M1546" s="131">
        <v>45231</v>
      </c>
      <c r="N1546" s="131">
        <v>45504</v>
      </c>
      <c r="O1546" s="132">
        <v>39</v>
      </c>
      <c r="P1546" s="365">
        <v>1</v>
      </c>
      <c r="Q1546" s="153" t="s">
        <v>654</v>
      </c>
      <c r="R1546" s="133">
        <f t="shared" si="65"/>
        <v>1</v>
      </c>
      <c r="S1546" s="134" t="s">
        <v>2397</v>
      </c>
    </row>
    <row r="1547" spans="1:19" ht="210.75">
      <c r="A1547" s="164" t="s">
        <v>640</v>
      </c>
      <c r="B1547" s="136" t="s">
        <v>1719</v>
      </c>
      <c r="C1547" s="491"/>
      <c r="D1547" s="491"/>
      <c r="E1547" s="605"/>
      <c r="F1547" s="606"/>
      <c r="G1547" s="605"/>
      <c r="H1547" s="605"/>
      <c r="I1547" s="607"/>
      <c r="J1547" s="146" t="s">
        <v>655</v>
      </c>
      <c r="K1547" s="128" t="s">
        <v>656</v>
      </c>
      <c r="L1547" s="130">
        <v>1</v>
      </c>
      <c r="M1547" s="131">
        <v>45231</v>
      </c>
      <c r="N1547" s="131">
        <v>45504</v>
      </c>
      <c r="O1547" s="132">
        <v>39</v>
      </c>
      <c r="P1547" s="365">
        <v>1</v>
      </c>
      <c r="Q1547" s="153" t="s">
        <v>2486</v>
      </c>
      <c r="R1547" s="133">
        <f t="shared" si="65"/>
        <v>1</v>
      </c>
      <c r="S1547" s="134" t="s">
        <v>2397</v>
      </c>
    </row>
    <row r="1548" spans="1:19" ht="165.75">
      <c r="A1548" s="164" t="s">
        <v>640</v>
      </c>
      <c r="B1548" s="136" t="s">
        <v>1719</v>
      </c>
      <c r="C1548" s="491"/>
      <c r="D1548" s="491"/>
      <c r="E1548" s="605"/>
      <c r="F1548" s="606"/>
      <c r="G1548" s="605"/>
      <c r="H1548" s="605"/>
      <c r="I1548" s="139" t="s">
        <v>62</v>
      </c>
      <c r="J1548" s="128" t="s">
        <v>63</v>
      </c>
      <c r="K1548" s="128" t="s">
        <v>64</v>
      </c>
      <c r="L1548" s="150">
        <v>1</v>
      </c>
      <c r="M1548" s="143">
        <v>45323</v>
      </c>
      <c r="N1548" s="143">
        <v>45747</v>
      </c>
      <c r="O1548" s="132">
        <v>60.571428571428569</v>
      </c>
      <c r="P1548" s="365">
        <v>1</v>
      </c>
      <c r="Q1548" s="153" t="s">
        <v>2487</v>
      </c>
      <c r="R1548" s="133">
        <f t="shared" si="65"/>
        <v>1</v>
      </c>
      <c r="S1548" s="134" t="s">
        <v>2397</v>
      </c>
    </row>
    <row r="1549" spans="1:19" ht="75.75">
      <c r="A1549" s="164" t="s">
        <v>640</v>
      </c>
      <c r="B1549" s="136" t="s">
        <v>1719</v>
      </c>
      <c r="C1549" s="491"/>
      <c r="D1549" s="491"/>
      <c r="E1549" s="605"/>
      <c r="F1549" s="606"/>
      <c r="G1549" s="605"/>
      <c r="H1549" s="605"/>
      <c r="I1549" s="139" t="s">
        <v>66</v>
      </c>
      <c r="J1549" s="128" t="s">
        <v>66</v>
      </c>
      <c r="K1549" s="128" t="s">
        <v>67</v>
      </c>
      <c r="L1549" s="150">
        <v>1</v>
      </c>
      <c r="M1549" s="143">
        <v>45323</v>
      </c>
      <c r="N1549" s="143">
        <v>45747</v>
      </c>
      <c r="O1549" s="132">
        <v>60.571428571428569</v>
      </c>
      <c r="P1549" s="365">
        <v>1</v>
      </c>
      <c r="Q1549" s="153" t="s">
        <v>2488</v>
      </c>
      <c r="R1549" s="133">
        <f t="shared" si="65"/>
        <v>1</v>
      </c>
      <c r="S1549" s="134" t="s">
        <v>2397</v>
      </c>
    </row>
    <row r="1550" spans="1:19" ht="75.75">
      <c r="A1550" s="164" t="s">
        <v>640</v>
      </c>
      <c r="B1550" s="136" t="s">
        <v>1719</v>
      </c>
      <c r="C1550" s="491"/>
      <c r="D1550" s="491"/>
      <c r="E1550" s="605"/>
      <c r="F1550" s="606"/>
      <c r="G1550" s="605"/>
      <c r="H1550" s="605"/>
      <c r="I1550" s="139" t="s">
        <v>166</v>
      </c>
      <c r="J1550" s="128" t="s">
        <v>167</v>
      </c>
      <c r="K1550" s="128" t="s">
        <v>168</v>
      </c>
      <c r="L1550" s="150">
        <v>1</v>
      </c>
      <c r="M1550" s="143">
        <v>45231</v>
      </c>
      <c r="N1550" s="143">
        <v>45747</v>
      </c>
      <c r="O1550" s="132">
        <v>73.714285714285708</v>
      </c>
      <c r="P1550" s="365">
        <v>1</v>
      </c>
      <c r="Q1550" s="153" t="s">
        <v>2488</v>
      </c>
      <c r="R1550" s="133">
        <f t="shared" si="65"/>
        <v>1</v>
      </c>
      <c r="S1550" s="134" t="s">
        <v>2397</v>
      </c>
    </row>
    <row r="1551" spans="1:19" ht="165.75">
      <c r="A1551" s="164" t="s">
        <v>640</v>
      </c>
      <c r="B1551" s="136" t="s">
        <v>1719</v>
      </c>
      <c r="C1551" s="491"/>
      <c r="D1551" s="491"/>
      <c r="E1551" s="605"/>
      <c r="F1551" s="606"/>
      <c r="G1551" s="605"/>
      <c r="H1551" s="605"/>
      <c r="I1551" s="139" t="s">
        <v>69</v>
      </c>
      <c r="J1551" s="128" t="s">
        <v>69</v>
      </c>
      <c r="K1551" s="128" t="s">
        <v>70</v>
      </c>
      <c r="L1551" s="150">
        <v>1</v>
      </c>
      <c r="M1551" s="143">
        <v>45323</v>
      </c>
      <c r="N1551" s="143">
        <v>45747</v>
      </c>
      <c r="O1551" s="132">
        <v>60.571428571428569</v>
      </c>
      <c r="P1551" s="365">
        <v>1</v>
      </c>
      <c r="Q1551" s="153" t="s">
        <v>2487</v>
      </c>
      <c r="R1551" s="133">
        <f t="shared" si="65"/>
        <v>1</v>
      </c>
      <c r="S1551" s="134" t="s">
        <v>2397</v>
      </c>
    </row>
    <row r="1552" spans="1:19" ht="75.75">
      <c r="A1552" s="164" t="s">
        <v>640</v>
      </c>
      <c r="B1552" s="136" t="s">
        <v>1719</v>
      </c>
      <c r="C1552" s="491"/>
      <c r="D1552" s="491"/>
      <c r="E1552" s="605"/>
      <c r="F1552" s="606"/>
      <c r="G1552" s="605"/>
      <c r="H1552" s="605"/>
      <c r="I1552" s="139" t="s">
        <v>71</v>
      </c>
      <c r="J1552" s="128" t="s">
        <v>71</v>
      </c>
      <c r="K1552" s="128" t="s">
        <v>72</v>
      </c>
      <c r="L1552" s="150">
        <v>1</v>
      </c>
      <c r="M1552" s="143">
        <v>45231</v>
      </c>
      <c r="N1552" s="143">
        <v>45747</v>
      </c>
      <c r="O1552" s="132">
        <v>73.714285714285708</v>
      </c>
      <c r="P1552" s="365">
        <v>1</v>
      </c>
      <c r="Q1552" s="153" t="s">
        <v>2488</v>
      </c>
      <c r="R1552" s="133">
        <f t="shared" si="65"/>
        <v>1</v>
      </c>
      <c r="S1552" s="134" t="s">
        <v>2397</v>
      </c>
    </row>
    <row r="1553" spans="1:19" ht="210.75">
      <c r="A1553" s="164" t="s">
        <v>640</v>
      </c>
      <c r="B1553" s="136" t="s">
        <v>1719</v>
      </c>
      <c r="C1553" s="491"/>
      <c r="D1553" s="491"/>
      <c r="E1553" s="605"/>
      <c r="F1553" s="606"/>
      <c r="G1553" s="605"/>
      <c r="H1553" s="605"/>
      <c r="I1553" s="139" t="s">
        <v>73</v>
      </c>
      <c r="J1553" s="128" t="s">
        <v>73</v>
      </c>
      <c r="K1553" s="128" t="s">
        <v>74</v>
      </c>
      <c r="L1553" s="150">
        <v>1</v>
      </c>
      <c r="M1553" s="143">
        <v>45231</v>
      </c>
      <c r="N1553" s="143">
        <v>45808</v>
      </c>
      <c r="O1553" s="132">
        <v>82.428571428571431</v>
      </c>
      <c r="P1553" s="365">
        <v>1</v>
      </c>
      <c r="Q1553" s="153" t="s">
        <v>2486</v>
      </c>
      <c r="R1553" s="133">
        <f t="shared" si="65"/>
        <v>1</v>
      </c>
      <c r="S1553" s="134" t="s">
        <v>2397</v>
      </c>
    </row>
    <row r="1554" spans="1:19" ht="75.75">
      <c r="A1554" s="164" t="s">
        <v>640</v>
      </c>
      <c r="B1554" s="136" t="s">
        <v>1719</v>
      </c>
      <c r="C1554" s="491"/>
      <c r="D1554" s="491"/>
      <c r="E1554" s="605"/>
      <c r="F1554" s="606"/>
      <c r="G1554" s="605"/>
      <c r="H1554" s="605"/>
      <c r="I1554" s="139" t="s">
        <v>75</v>
      </c>
      <c r="J1554" s="128" t="s">
        <v>76</v>
      </c>
      <c r="K1554" s="128" t="s">
        <v>77</v>
      </c>
      <c r="L1554" s="150">
        <v>8</v>
      </c>
      <c r="M1554" s="143">
        <v>45809</v>
      </c>
      <c r="N1554" s="143">
        <v>46568</v>
      </c>
      <c r="O1554" s="132">
        <v>108.42857142857143</v>
      </c>
      <c r="P1554" s="365">
        <v>0</v>
      </c>
      <c r="Q1554" s="153" t="s">
        <v>2488</v>
      </c>
      <c r="R1554" s="166">
        <v>0</v>
      </c>
      <c r="S1554" s="134" t="s">
        <v>2013</v>
      </c>
    </row>
    <row r="1555" spans="1:19" ht="165.75">
      <c r="A1555" s="164" t="s">
        <v>640</v>
      </c>
      <c r="B1555" s="136" t="s">
        <v>1719</v>
      </c>
      <c r="C1555" s="491"/>
      <c r="D1555" s="491"/>
      <c r="E1555" s="605"/>
      <c r="F1555" s="606"/>
      <c r="G1555" s="605"/>
      <c r="H1555" s="605"/>
      <c r="I1555" s="139" t="s">
        <v>79</v>
      </c>
      <c r="J1555" s="128" t="s">
        <v>80</v>
      </c>
      <c r="K1555" s="128" t="s">
        <v>81</v>
      </c>
      <c r="L1555" s="150">
        <v>1</v>
      </c>
      <c r="M1555" s="143">
        <v>45809</v>
      </c>
      <c r="N1555" s="143">
        <v>46568</v>
      </c>
      <c r="O1555" s="132">
        <v>108.42857142857143</v>
      </c>
      <c r="P1555" s="365">
        <v>0</v>
      </c>
      <c r="Q1555" s="153" t="s">
        <v>2487</v>
      </c>
      <c r="R1555" s="166">
        <v>0</v>
      </c>
      <c r="S1555" s="134" t="s">
        <v>2013</v>
      </c>
    </row>
    <row r="1556" spans="1:19" ht="210.75">
      <c r="A1556" s="164" t="s">
        <v>640</v>
      </c>
      <c r="B1556" s="136" t="s">
        <v>1719</v>
      </c>
      <c r="C1556" s="491"/>
      <c r="D1556" s="491"/>
      <c r="E1556" s="605"/>
      <c r="F1556" s="606"/>
      <c r="G1556" s="605"/>
      <c r="H1556" s="605"/>
      <c r="I1556" s="139" t="s">
        <v>82</v>
      </c>
      <c r="J1556" s="128" t="s">
        <v>83</v>
      </c>
      <c r="K1556" s="128" t="s">
        <v>84</v>
      </c>
      <c r="L1556" s="150">
        <v>2</v>
      </c>
      <c r="M1556" s="143">
        <v>45809</v>
      </c>
      <c r="N1556" s="143">
        <v>46568</v>
      </c>
      <c r="O1556" s="132">
        <v>108.42857142857143</v>
      </c>
      <c r="P1556" s="365">
        <v>0</v>
      </c>
      <c r="Q1556" s="153" t="s">
        <v>2486</v>
      </c>
      <c r="R1556" s="166">
        <v>0</v>
      </c>
      <c r="S1556" s="134" t="s">
        <v>2013</v>
      </c>
    </row>
    <row r="1557" spans="1:19" ht="105.75">
      <c r="A1557" s="164" t="s">
        <v>640</v>
      </c>
      <c r="B1557" s="136" t="s">
        <v>1719</v>
      </c>
      <c r="C1557" s="491"/>
      <c r="D1557" s="491"/>
      <c r="E1557" s="605"/>
      <c r="F1557" s="606"/>
      <c r="G1557" s="605"/>
      <c r="H1557" s="605"/>
      <c r="I1557" s="127" t="s">
        <v>2489</v>
      </c>
      <c r="J1557" s="129" t="s">
        <v>2489</v>
      </c>
      <c r="K1557" s="129" t="s">
        <v>2490</v>
      </c>
      <c r="L1557" s="130">
        <v>1</v>
      </c>
      <c r="M1557" s="131">
        <v>42795</v>
      </c>
      <c r="N1557" s="131">
        <v>42855</v>
      </c>
      <c r="O1557" s="132">
        <v>8.5714285714285712</v>
      </c>
      <c r="P1557" s="365">
        <v>1</v>
      </c>
      <c r="Q1557" s="128" t="s">
        <v>2491</v>
      </c>
      <c r="R1557" s="133">
        <f t="shared" ref="R1557:R1566" si="66">P1557/L1557</f>
        <v>1</v>
      </c>
      <c r="S1557" s="134" t="s">
        <v>2397</v>
      </c>
    </row>
    <row r="1558" spans="1:19" ht="120.75">
      <c r="A1558" s="164" t="s">
        <v>640</v>
      </c>
      <c r="B1558" s="136" t="s">
        <v>1719</v>
      </c>
      <c r="C1558" s="491"/>
      <c r="D1558" s="491"/>
      <c r="E1558" s="605"/>
      <c r="F1558" s="606"/>
      <c r="G1558" s="605"/>
      <c r="H1558" s="605"/>
      <c r="I1558" s="127" t="s">
        <v>2492</v>
      </c>
      <c r="J1558" s="129" t="s">
        <v>2492</v>
      </c>
      <c r="K1558" s="129" t="s">
        <v>2493</v>
      </c>
      <c r="L1558" s="130">
        <v>1</v>
      </c>
      <c r="M1558" s="131">
        <v>42855</v>
      </c>
      <c r="N1558" s="131">
        <v>42916</v>
      </c>
      <c r="O1558" s="132">
        <v>8.7142857142857135</v>
      </c>
      <c r="P1558" s="365">
        <v>1</v>
      </c>
      <c r="Q1558" s="128" t="s">
        <v>2494</v>
      </c>
      <c r="R1558" s="133">
        <f t="shared" si="66"/>
        <v>1</v>
      </c>
      <c r="S1558" s="134" t="s">
        <v>2397</v>
      </c>
    </row>
    <row r="1559" spans="1:19" ht="270.75">
      <c r="A1559" s="164" t="s">
        <v>640</v>
      </c>
      <c r="B1559" s="136" t="s">
        <v>1719</v>
      </c>
      <c r="C1559" s="491" t="s">
        <v>2495</v>
      </c>
      <c r="D1559" s="491" t="s">
        <v>2496</v>
      </c>
      <c r="E1559" s="605" t="s">
        <v>2497</v>
      </c>
      <c r="F1559" s="606"/>
      <c r="G1559" s="605"/>
      <c r="H1559" s="605" t="s">
        <v>2498</v>
      </c>
      <c r="I1559" s="622" t="s">
        <v>745</v>
      </c>
      <c r="J1559" s="146" t="s">
        <v>652</v>
      </c>
      <c r="K1559" s="128" t="s">
        <v>653</v>
      </c>
      <c r="L1559" s="130">
        <v>1</v>
      </c>
      <c r="M1559" s="131">
        <v>45231</v>
      </c>
      <c r="N1559" s="131">
        <v>45504</v>
      </c>
      <c r="O1559" s="132">
        <v>39</v>
      </c>
      <c r="P1559" s="365">
        <v>1</v>
      </c>
      <c r="Q1559" s="153" t="s">
        <v>654</v>
      </c>
      <c r="R1559" s="133">
        <f t="shared" si="66"/>
        <v>1</v>
      </c>
      <c r="S1559" s="134" t="s">
        <v>2397</v>
      </c>
    </row>
    <row r="1560" spans="1:19" ht="210.75">
      <c r="A1560" s="164" t="s">
        <v>640</v>
      </c>
      <c r="B1560" s="136" t="s">
        <v>1719</v>
      </c>
      <c r="C1560" s="491"/>
      <c r="D1560" s="491"/>
      <c r="E1560" s="605"/>
      <c r="F1560" s="606"/>
      <c r="G1560" s="605"/>
      <c r="H1560" s="605"/>
      <c r="I1560" s="622"/>
      <c r="J1560" s="146" t="s">
        <v>655</v>
      </c>
      <c r="K1560" s="128" t="s">
        <v>656</v>
      </c>
      <c r="L1560" s="130">
        <v>1</v>
      </c>
      <c r="M1560" s="131">
        <v>45231</v>
      </c>
      <c r="N1560" s="131">
        <v>45504</v>
      </c>
      <c r="O1560" s="132">
        <v>39</v>
      </c>
      <c r="P1560" s="365">
        <v>1</v>
      </c>
      <c r="Q1560" s="153" t="s">
        <v>2499</v>
      </c>
      <c r="R1560" s="133">
        <f t="shared" si="66"/>
        <v>1</v>
      </c>
      <c r="S1560" s="134" t="s">
        <v>2397</v>
      </c>
    </row>
    <row r="1561" spans="1:19" ht="165.75">
      <c r="A1561" s="164" t="s">
        <v>640</v>
      </c>
      <c r="B1561" s="136" t="s">
        <v>1719</v>
      </c>
      <c r="C1561" s="491"/>
      <c r="D1561" s="491"/>
      <c r="E1561" s="605"/>
      <c r="F1561" s="606"/>
      <c r="G1561" s="605"/>
      <c r="H1561" s="605"/>
      <c r="I1561" s="139" t="s">
        <v>62</v>
      </c>
      <c r="J1561" s="128" t="s">
        <v>63</v>
      </c>
      <c r="K1561" s="128" t="s">
        <v>64</v>
      </c>
      <c r="L1561" s="150">
        <v>1</v>
      </c>
      <c r="M1561" s="143">
        <v>45323</v>
      </c>
      <c r="N1561" s="143">
        <v>45747</v>
      </c>
      <c r="O1561" s="132">
        <v>60.571428571428569</v>
      </c>
      <c r="P1561" s="365">
        <v>1</v>
      </c>
      <c r="Q1561" s="153" t="s">
        <v>2500</v>
      </c>
      <c r="R1561" s="133">
        <f t="shared" si="66"/>
        <v>1</v>
      </c>
      <c r="S1561" s="134" t="s">
        <v>2397</v>
      </c>
    </row>
    <row r="1562" spans="1:19" ht="75.75">
      <c r="A1562" s="164" t="s">
        <v>640</v>
      </c>
      <c r="B1562" s="136" t="s">
        <v>1719</v>
      </c>
      <c r="C1562" s="491"/>
      <c r="D1562" s="491"/>
      <c r="E1562" s="605"/>
      <c r="F1562" s="606"/>
      <c r="G1562" s="605"/>
      <c r="H1562" s="605"/>
      <c r="I1562" s="139" t="s">
        <v>66</v>
      </c>
      <c r="J1562" s="128" t="s">
        <v>66</v>
      </c>
      <c r="K1562" s="128" t="s">
        <v>67</v>
      </c>
      <c r="L1562" s="150">
        <v>1</v>
      </c>
      <c r="M1562" s="143">
        <v>45323</v>
      </c>
      <c r="N1562" s="143">
        <v>45747</v>
      </c>
      <c r="O1562" s="132">
        <v>60.571428571428569</v>
      </c>
      <c r="P1562" s="365">
        <v>1</v>
      </c>
      <c r="Q1562" s="153" t="s">
        <v>2488</v>
      </c>
      <c r="R1562" s="133">
        <f t="shared" si="66"/>
        <v>1</v>
      </c>
      <c r="S1562" s="134" t="s">
        <v>2397</v>
      </c>
    </row>
    <row r="1563" spans="1:19" ht="75.75">
      <c r="A1563" s="164" t="s">
        <v>640</v>
      </c>
      <c r="B1563" s="136" t="s">
        <v>1719</v>
      </c>
      <c r="C1563" s="491"/>
      <c r="D1563" s="491"/>
      <c r="E1563" s="605"/>
      <c r="F1563" s="606"/>
      <c r="G1563" s="605"/>
      <c r="H1563" s="605"/>
      <c r="I1563" s="139" t="s">
        <v>166</v>
      </c>
      <c r="J1563" s="128" t="s">
        <v>167</v>
      </c>
      <c r="K1563" s="128" t="s">
        <v>168</v>
      </c>
      <c r="L1563" s="150">
        <v>1</v>
      </c>
      <c r="M1563" s="143">
        <v>45231</v>
      </c>
      <c r="N1563" s="143">
        <v>45747</v>
      </c>
      <c r="O1563" s="132">
        <v>73.714285714285708</v>
      </c>
      <c r="P1563" s="365">
        <v>1</v>
      </c>
      <c r="Q1563" s="153" t="s">
        <v>2488</v>
      </c>
      <c r="R1563" s="133">
        <f t="shared" si="66"/>
        <v>1</v>
      </c>
      <c r="S1563" s="134" t="s">
        <v>2397</v>
      </c>
    </row>
    <row r="1564" spans="1:19" ht="165.75">
      <c r="A1564" s="164" t="s">
        <v>640</v>
      </c>
      <c r="B1564" s="136" t="s">
        <v>1719</v>
      </c>
      <c r="C1564" s="491"/>
      <c r="D1564" s="491"/>
      <c r="E1564" s="605"/>
      <c r="F1564" s="606"/>
      <c r="G1564" s="605"/>
      <c r="H1564" s="605"/>
      <c r="I1564" s="139" t="s">
        <v>69</v>
      </c>
      <c r="J1564" s="128" t="s">
        <v>69</v>
      </c>
      <c r="K1564" s="128" t="s">
        <v>70</v>
      </c>
      <c r="L1564" s="150">
        <v>1</v>
      </c>
      <c r="M1564" s="143">
        <v>45323</v>
      </c>
      <c r="N1564" s="143">
        <v>45747</v>
      </c>
      <c r="O1564" s="132">
        <v>60.571428571428569</v>
      </c>
      <c r="P1564" s="365">
        <v>1</v>
      </c>
      <c r="Q1564" s="153" t="s">
        <v>2500</v>
      </c>
      <c r="R1564" s="133">
        <f t="shared" si="66"/>
        <v>1</v>
      </c>
      <c r="S1564" s="134" t="s">
        <v>2397</v>
      </c>
    </row>
    <row r="1565" spans="1:19" ht="75.75">
      <c r="A1565" s="164" t="s">
        <v>640</v>
      </c>
      <c r="B1565" s="136" t="s">
        <v>1719</v>
      </c>
      <c r="C1565" s="491"/>
      <c r="D1565" s="491"/>
      <c r="E1565" s="605"/>
      <c r="F1565" s="606"/>
      <c r="G1565" s="605"/>
      <c r="H1565" s="605"/>
      <c r="I1565" s="139" t="s">
        <v>71</v>
      </c>
      <c r="J1565" s="128" t="s">
        <v>71</v>
      </c>
      <c r="K1565" s="128" t="s">
        <v>72</v>
      </c>
      <c r="L1565" s="150">
        <v>1</v>
      </c>
      <c r="M1565" s="143">
        <v>45231</v>
      </c>
      <c r="N1565" s="143">
        <v>45747</v>
      </c>
      <c r="O1565" s="132">
        <v>73.714285714285708</v>
      </c>
      <c r="P1565" s="365">
        <v>1</v>
      </c>
      <c r="Q1565" s="153" t="s">
        <v>2488</v>
      </c>
      <c r="R1565" s="133">
        <f t="shared" si="66"/>
        <v>1</v>
      </c>
      <c r="S1565" s="134" t="s">
        <v>2397</v>
      </c>
    </row>
    <row r="1566" spans="1:19" ht="210.75">
      <c r="A1566" s="164" t="s">
        <v>640</v>
      </c>
      <c r="B1566" s="136" t="s">
        <v>1719</v>
      </c>
      <c r="C1566" s="491"/>
      <c r="D1566" s="491"/>
      <c r="E1566" s="605"/>
      <c r="F1566" s="606"/>
      <c r="G1566" s="605"/>
      <c r="H1566" s="605"/>
      <c r="I1566" s="139" t="s">
        <v>73</v>
      </c>
      <c r="J1566" s="128" t="s">
        <v>73</v>
      </c>
      <c r="K1566" s="128" t="s">
        <v>74</v>
      </c>
      <c r="L1566" s="150">
        <v>1</v>
      </c>
      <c r="M1566" s="143">
        <v>45231</v>
      </c>
      <c r="N1566" s="143">
        <v>45808</v>
      </c>
      <c r="O1566" s="132">
        <v>82.428571428571431</v>
      </c>
      <c r="P1566" s="365">
        <v>1</v>
      </c>
      <c r="Q1566" s="153" t="s">
        <v>2499</v>
      </c>
      <c r="R1566" s="133">
        <f t="shared" si="66"/>
        <v>1</v>
      </c>
      <c r="S1566" s="134" t="s">
        <v>2397</v>
      </c>
    </row>
    <row r="1567" spans="1:19" ht="75.75">
      <c r="A1567" s="164" t="s">
        <v>640</v>
      </c>
      <c r="B1567" s="136" t="s">
        <v>1719</v>
      </c>
      <c r="C1567" s="491"/>
      <c r="D1567" s="491"/>
      <c r="E1567" s="605"/>
      <c r="F1567" s="606"/>
      <c r="G1567" s="605"/>
      <c r="H1567" s="605"/>
      <c r="I1567" s="139" t="s">
        <v>75</v>
      </c>
      <c r="J1567" s="128" t="s">
        <v>76</v>
      </c>
      <c r="K1567" s="128" t="s">
        <v>77</v>
      </c>
      <c r="L1567" s="150">
        <v>8</v>
      </c>
      <c r="M1567" s="143">
        <v>45809</v>
      </c>
      <c r="N1567" s="143">
        <v>46568</v>
      </c>
      <c r="O1567" s="132">
        <v>108.42857142857143</v>
      </c>
      <c r="P1567" s="365">
        <v>0</v>
      </c>
      <c r="Q1567" s="153" t="s">
        <v>2488</v>
      </c>
      <c r="R1567" s="166">
        <v>0</v>
      </c>
      <c r="S1567" s="134" t="s">
        <v>2013</v>
      </c>
    </row>
    <row r="1568" spans="1:19" ht="165.75">
      <c r="A1568" s="164" t="s">
        <v>640</v>
      </c>
      <c r="B1568" s="136" t="s">
        <v>1719</v>
      </c>
      <c r="C1568" s="491"/>
      <c r="D1568" s="491"/>
      <c r="E1568" s="605"/>
      <c r="F1568" s="606"/>
      <c r="G1568" s="605"/>
      <c r="H1568" s="605"/>
      <c r="I1568" s="139" t="s">
        <v>79</v>
      </c>
      <c r="J1568" s="128" t="s">
        <v>80</v>
      </c>
      <c r="K1568" s="128" t="s">
        <v>81</v>
      </c>
      <c r="L1568" s="150">
        <v>1</v>
      </c>
      <c r="M1568" s="143">
        <v>45809</v>
      </c>
      <c r="N1568" s="143">
        <v>46568</v>
      </c>
      <c r="O1568" s="132">
        <v>108.42857142857143</v>
      </c>
      <c r="P1568" s="365">
        <v>0</v>
      </c>
      <c r="Q1568" s="153" t="s">
        <v>2500</v>
      </c>
      <c r="R1568" s="166">
        <v>0</v>
      </c>
      <c r="S1568" s="134" t="s">
        <v>2013</v>
      </c>
    </row>
    <row r="1569" spans="1:19" ht="210.75">
      <c r="A1569" s="164" t="s">
        <v>640</v>
      </c>
      <c r="B1569" s="136" t="s">
        <v>1719</v>
      </c>
      <c r="C1569" s="491"/>
      <c r="D1569" s="491"/>
      <c r="E1569" s="605"/>
      <c r="F1569" s="606"/>
      <c r="G1569" s="605"/>
      <c r="H1569" s="605"/>
      <c r="I1569" s="139" t="s">
        <v>82</v>
      </c>
      <c r="J1569" s="128" t="s">
        <v>83</v>
      </c>
      <c r="K1569" s="128" t="s">
        <v>84</v>
      </c>
      <c r="L1569" s="150">
        <v>2</v>
      </c>
      <c r="M1569" s="143">
        <v>45809</v>
      </c>
      <c r="N1569" s="143">
        <v>46568</v>
      </c>
      <c r="O1569" s="132">
        <v>108.42857142857143</v>
      </c>
      <c r="P1569" s="365">
        <v>0</v>
      </c>
      <c r="Q1569" s="153" t="s">
        <v>2499</v>
      </c>
      <c r="R1569" s="166">
        <v>0</v>
      </c>
      <c r="S1569" s="134" t="s">
        <v>2013</v>
      </c>
    </row>
    <row r="1570" spans="1:19" ht="286.5">
      <c r="A1570" s="164" t="s">
        <v>640</v>
      </c>
      <c r="B1570" s="136" t="s">
        <v>1719</v>
      </c>
      <c r="C1570" s="491" t="s">
        <v>2501</v>
      </c>
      <c r="D1570" s="491" t="s">
        <v>2502</v>
      </c>
      <c r="E1570" s="605" t="s">
        <v>2503</v>
      </c>
      <c r="F1570" s="606"/>
      <c r="G1570" s="605"/>
      <c r="H1570" s="605" t="s">
        <v>2504</v>
      </c>
      <c r="I1570" s="126" t="s">
        <v>2505</v>
      </c>
      <c r="J1570" s="137" t="s">
        <v>2505</v>
      </c>
      <c r="K1570" s="167" t="s">
        <v>2506</v>
      </c>
      <c r="L1570" s="130">
        <v>1</v>
      </c>
      <c r="M1570" s="131">
        <v>45139</v>
      </c>
      <c r="N1570" s="131">
        <v>45716</v>
      </c>
      <c r="O1570" s="132">
        <f t="shared" ref="O1570:O1589" si="67">(N1570-M1570)/7</f>
        <v>82.428571428571431</v>
      </c>
      <c r="P1570" s="365">
        <v>1</v>
      </c>
      <c r="Q1570" s="137" t="s">
        <v>2507</v>
      </c>
      <c r="R1570" s="133">
        <f t="shared" ref="R1570:R1633" si="68">P1570/L1570</f>
        <v>1</v>
      </c>
      <c r="S1570" s="134" t="str">
        <f t="array" aca="1" ref="S1570" ca="1">IF(ISNUMBER(R1570),IF(R1570=100%,"CUMPLIDA",IF(AND(ISNUMBER(N1570),ISNUMBER(INDIRECT("FECHA_"&amp;$B1570,1))), IF(N1570&lt;=INDIRECT("FECHA_"&amp;$B1570,1),"INCUMPLIDA","PROCESO"), "VERIFICAR FECHA")),"SIN VALOR AVANCE")</f>
        <v>CUMPLIDA</v>
      </c>
    </row>
    <row r="1571" spans="1:19" ht="135.75">
      <c r="A1571" s="164" t="s">
        <v>640</v>
      </c>
      <c r="B1571" s="136" t="s">
        <v>1719</v>
      </c>
      <c r="C1571" s="491"/>
      <c r="D1571" s="491"/>
      <c r="E1571" s="605"/>
      <c r="F1571" s="606"/>
      <c r="G1571" s="605"/>
      <c r="H1571" s="605"/>
      <c r="I1571" s="126" t="s">
        <v>2508</v>
      </c>
      <c r="J1571" s="137" t="s">
        <v>2508</v>
      </c>
      <c r="K1571" s="137" t="s">
        <v>2509</v>
      </c>
      <c r="L1571" s="130">
        <v>1</v>
      </c>
      <c r="M1571" s="131">
        <v>45139</v>
      </c>
      <c r="N1571" s="131">
        <v>45351</v>
      </c>
      <c r="O1571" s="132">
        <f t="shared" si="67"/>
        <v>30.285714285714285</v>
      </c>
      <c r="P1571" s="365">
        <v>1</v>
      </c>
      <c r="Q1571" s="137" t="s">
        <v>2510</v>
      </c>
      <c r="R1571" s="133">
        <f t="shared" si="68"/>
        <v>1</v>
      </c>
      <c r="S1571" s="134" t="str">
        <f t="array" aca="1" ref="S1571" ca="1">IF(ISNUMBER(R1571),IF(R1571=100%,"CUMPLIDA",IF(AND(ISNUMBER(N1571),ISNUMBER(INDIRECT("FECHA_"&amp;$B1571,1))), IF(N1571&lt;=INDIRECT("FECHA_"&amp;$B1571,1),"INCUMPLIDA","PROCESO"), "VERIFICAR FECHA")),"SIN VALOR AVANCE")</f>
        <v>CUMPLIDA</v>
      </c>
    </row>
    <row r="1572" spans="1:19" ht="135.75">
      <c r="A1572" s="164" t="s">
        <v>640</v>
      </c>
      <c r="B1572" s="136" t="s">
        <v>1719</v>
      </c>
      <c r="C1572" s="491"/>
      <c r="D1572" s="491"/>
      <c r="E1572" s="605"/>
      <c r="F1572" s="606"/>
      <c r="G1572" s="605"/>
      <c r="H1572" s="605"/>
      <c r="I1572" s="126" t="s">
        <v>2511</v>
      </c>
      <c r="J1572" s="137" t="s">
        <v>2511</v>
      </c>
      <c r="K1572" s="137" t="s">
        <v>1717</v>
      </c>
      <c r="L1572" s="130">
        <v>6</v>
      </c>
      <c r="M1572" s="131">
        <v>45139</v>
      </c>
      <c r="N1572" s="131">
        <v>45351</v>
      </c>
      <c r="O1572" s="132">
        <f t="shared" si="67"/>
        <v>30.285714285714285</v>
      </c>
      <c r="P1572" s="365">
        <v>6</v>
      </c>
      <c r="Q1572" s="137" t="s">
        <v>2510</v>
      </c>
      <c r="R1572" s="133">
        <f t="shared" si="68"/>
        <v>1</v>
      </c>
      <c r="S1572" s="134" t="str">
        <f t="array" aca="1" ref="S1572" ca="1">IF(ISNUMBER(R1572),IF(R1572=100%,"CUMPLIDA",IF(AND(ISNUMBER(N1572),ISNUMBER(INDIRECT("FECHA_"&amp;$B1572,1))), IF(N1572&lt;=INDIRECT("FECHA_"&amp;$B1572,1),"INCUMPLIDA","PROCESO"), "VERIFICAR FECHA")),"SIN VALOR AVANCE")</f>
        <v>CUMPLIDA</v>
      </c>
    </row>
    <row r="1573" spans="1:19" ht="255.75">
      <c r="A1573" s="164" t="s">
        <v>640</v>
      </c>
      <c r="B1573" s="136" t="s">
        <v>1719</v>
      </c>
      <c r="C1573" s="491"/>
      <c r="D1573" s="491"/>
      <c r="E1573" s="605"/>
      <c r="F1573" s="606"/>
      <c r="G1573" s="605"/>
      <c r="H1573" s="605"/>
      <c r="I1573" s="126" t="s">
        <v>2512</v>
      </c>
      <c r="J1573" s="137" t="s">
        <v>2512</v>
      </c>
      <c r="K1573" s="137" t="s">
        <v>2513</v>
      </c>
      <c r="L1573" s="133">
        <v>1</v>
      </c>
      <c r="M1573" s="131">
        <v>45139</v>
      </c>
      <c r="N1573" s="131">
        <v>45351</v>
      </c>
      <c r="O1573" s="132">
        <f t="shared" si="67"/>
        <v>30.285714285714285</v>
      </c>
      <c r="P1573" s="370">
        <v>1</v>
      </c>
      <c r="Q1573" s="137" t="s">
        <v>2514</v>
      </c>
      <c r="R1573" s="133">
        <f t="shared" si="68"/>
        <v>1</v>
      </c>
      <c r="S1573" s="134" t="str">
        <f t="array" aca="1" ref="S1573" ca="1">IF(ISNUMBER(R1573),IF(R1573=100%,"CUMPLIDA",IF(AND(ISNUMBER(N1573),ISNUMBER(INDIRECT("FECHA_"&amp;$B1573,1))), IF(N1573&lt;=INDIRECT("FECHA_"&amp;$B1573,1),"INCUMPLIDA","PROCESO"), "VERIFICAR FECHA")),"SIN VALOR AVANCE")</f>
        <v>CUMPLIDA</v>
      </c>
    </row>
    <row r="1574" spans="1:19" ht="270.75">
      <c r="A1574" s="164" t="s">
        <v>640</v>
      </c>
      <c r="B1574" s="136" t="s">
        <v>1719</v>
      </c>
      <c r="C1574" s="491"/>
      <c r="D1574" s="491"/>
      <c r="E1574" s="605"/>
      <c r="F1574" s="606"/>
      <c r="G1574" s="605"/>
      <c r="H1574" s="605"/>
      <c r="I1574" s="126" t="s">
        <v>1183</v>
      </c>
      <c r="J1574" s="137" t="s">
        <v>1183</v>
      </c>
      <c r="K1574" s="137" t="s">
        <v>991</v>
      </c>
      <c r="L1574" s="130">
        <v>1</v>
      </c>
      <c r="M1574" s="131">
        <v>45306</v>
      </c>
      <c r="N1574" s="131">
        <v>45504</v>
      </c>
      <c r="O1574" s="132">
        <f t="shared" si="67"/>
        <v>28.285714285714285</v>
      </c>
      <c r="P1574" s="365">
        <v>1</v>
      </c>
      <c r="Q1574" s="137" t="s">
        <v>2515</v>
      </c>
      <c r="R1574" s="133">
        <f t="shared" si="68"/>
        <v>1</v>
      </c>
      <c r="S1574" s="134" t="str">
        <f t="array" aca="1" ref="S1574" ca="1">IF(ISNUMBER(R1574),IF(R1574=100%,"CUMPLIDA",IF(AND(ISNUMBER(N1574),ISNUMBER(INDIRECT("FECHA_"&amp;$B1574,1))), IF(N1574&lt;=INDIRECT("FECHA_"&amp;$B1574,1),"INCUMPLIDA","PROCESO"), "VERIFICAR FECHA")),"SIN VALOR AVANCE")</f>
        <v>CUMPLIDA</v>
      </c>
    </row>
    <row r="1575" spans="1:19" ht="195.75">
      <c r="A1575" s="164" t="s">
        <v>640</v>
      </c>
      <c r="B1575" s="136" t="s">
        <v>1719</v>
      </c>
      <c r="C1575" s="491"/>
      <c r="D1575" s="491"/>
      <c r="E1575" s="605"/>
      <c r="F1575" s="606"/>
      <c r="G1575" s="605"/>
      <c r="H1575" s="605"/>
      <c r="I1575" s="126" t="s">
        <v>2516</v>
      </c>
      <c r="J1575" s="137" t="s">
        <v>2516</v>
      </c>
      <c r="K1575" s="137" t="s">
        <v>1186</v>
      </c>
      <c r="L1575" s="130">
        <v>1</v>
      </c>
      <c r="M1575" s="131">
        <v>45505</v>
      </c>
      <c r="N1575" s="131">
        <v>45596</v>
      </c>
      <c r="O1575" s="132">
        <f t="shared" si="67"/>
        <v>13</v>
      </c>
      <c r="P1575" s="365">
        <v>1</v>
      </c>
      <c r="Q1575" s="137" t="s">
        <v>2517</v>
      </c>
      <c r="R1575" s="133">
        <f t="shared" si="68"/>
        <v>1</v>
      </c>
      <c r="S1575" s="134" t="str">
        <f t="array" aca="1" ref="S1575" ca="1">IF(ISNUMBER(R1575),IF(R1575=100%,"CUMPLIDA",IF(AND(ISNUMBER(N1575),ISNUMBER(INDIRECT("FECHA_"&amp;$B1575,1))), IF(N1575&lt;=INDIRECT("FECHA_"&amp;$B1575,1),"INCUMPLIDA","PROCESO"), "VERIFICAR FECHA")),"SIN VALOR AVANCE")</f>
        <v>CUMPLIDA</v>
      </c>
    </row>
    <row r="1576" spans="1:19" ht="195.75">
      <c r="A1576" s="164" t="s">
        <v>640</v>
      </c>
      <c r="B1576" s="136" t="s">
        <v>1719</v>
      </c>
      <c r="C1576" s="491"/>
      <c r="D1576" s="491"/>
      <c r="E1576" s="605"/>
      <c r="F1576" s="606"/>
      <c r="G1576" s="605"/>
      <c r="H1576" s="605"/>
      <c r="I1576" s="126" t="s">
        <v>1187</v>
      </c>
      <c r="J1576" s="137" t="s">
        <v>1187</v>
      </c>
      <c r="K1576" s="137" t="s">
        <v>1188</v>
      </c>
      <c r="L1576" s="130">
        <v>1</v>
      </c>
      <c r="M1576" s="131">
        <v>45597</v>
      </c>
      <c r="N1576" s="131">
        <v>45869</v>
      </c>
      <c r="O1576" s="132">
        <f t="shared" si="67"/>
        <v>38.857142857142854</v>
      </c>
      <c r="P1576" s="365">
        <v>1</v>
      </c>
      <c r="Q1576" s="137" t="s">
        <v>2518</v>
      </c>
      <c r="R1576" s="133">
        <f t="shared" si="68"/>
        <v>1</v>
      </c>
      <c r="S1576" s="134" t="str">
        <f t="array" aca="1" ref="S1576" ca="1">IF(ISNUMBER(R1576),IF(R1576=100%,"CUMPLIDA",IF(AND(ISNUMBER(N1576),ISNUMBER(INDIRECT("FECHA_"&amp;$B1576,1))), IF(N1576&lt;=INDIRECT("FECHA_"&amp;$B1576,1),"INCUMPLIDA","PROCESO"), "VERIFICAR FECHA")),"SIN VALOR AVANCE")</f>
        <v>CUMPLIDA</v>
      </c>
    </row>
    <row r="1577" spans="1:19" ht="120.75">
      <c r="A1577" s="164" t="s">
        <v>640</v>
      </c>
      <c r="B1577" s="136" t="s">
        <v>1719</v>
      </c>
      <c r="C1577" s="491"/>
      <c r="D1577" s="491"/>
      <c r="E1577" s="605"/>
      <c r="F1577" s="606"/>
      <c r="G1577" s="605"/>
      <c r="H1577" s="605"/>
      <c r="I1577" s="126" t="s">
        <v>2519</v>
      </c>
      <c r="J1577" s="158" t="s">
        <v>2520</v>
      </c>
      <c r="K1577" s="168" t="s">
        <v>187</v>
      </c>
      <c r="L1577" s="130">
        <v>1</v>
      </c>
      <c r="M1577" s="169">
        <v>46204</v>
      </c>
      <c r="N1577" s="169">
        <v>46326</v>
      </c>
      <c r="O1577" s="132">
        <f t="shared" si="67"/>
        <v>17.428571428571427</v>
      </c>
      <c r="P1577" s="365">
        <v>0</v>
      </c>
      <c r="Q1577" s="170" t="s">
        <v>2521</v>
      </c>
      <c r="R1577" s="133">
        <f t="shared" si="68"/>
        <v>0</v>
      </c>
      <c r="S1577" s="134" t="str">
        <f t="array" aca="1" ref="S1577" ca="1">IF(ISNUMBER(R1577),IF(R1577=100%,"CUMPLIDA",IF(AND(ISNUMBER(N1577),ISNUMBER(INDIRECT("FECHA_"&amp;$B1577,1))), IF(N1577&lt;=INDIRECT("FECHA_"&amp;$B1577,1),"INCUMPLIDA","PROCESO"), "VERIFICAR FECHA")),"SIN VALOR AVANCE")</f>
        <v>PROCESO</v>
      </c>
    </row>
    <row r="1578" spans="1:19" ht="270.75">
      <c r="A1578" s="164" t="s">
        <v>640</v>
      </c>
      <c r="B1578" s="136" t="s">
        <v>1719</v>
      </c>
      <c r="C1578" s="491"/>
      <c r="D1578" s="491"/>
      <c r="E1578" s="605"/>
      <c r="F1578" s="606"/>
      <c r="G1578" s="605"/>
      <c r="H1578" s="605"/>
      <c r="I1578" s="139" t="s">
        <v>745</v>
      </c>
      <c r="J1578" s="146" t="s">
        <v>652</v>
      </c>
      <c r="K1578" s="128" t="s">
        <v>653</v>
      </c>
      <c r="L1578" s="130">
        <v>1</v>
      </c>
      <c r="M1578" s="131">
        <v>45231</v>
      </c>
      <c r="N1578" s="131">
        <v>45504</v>
      </c>
      <c r="O1578" s="132">
        <f t="shared" si="67"/>
        <v>39</v>
      </c>
      <c r="P1578" s="365">
        <v>1</v>
      </c>
      <c r="Q1578" s="153" t="s">
        <v>2522</v>
      </c>
      <c r="R1578" s="133">
        <f t="shared" si="68"/>
        <v>1</v>
      </c>
      <c r="S1578" s="134" t="str">
        <f t="array" aca="1" ref="S1578" ca="1">IF(ISNUMBER(R1578),IF(R1578=100%,"CUMPLIDA",IF(AND(ISNUMBER(N1578),ISNUMBER(INDIRECT("FECHA_"&amp;$B1578,1))), IF(N1578&lt;=INDIRECT("FECHA_"&amp;$B1578,1),"INCUMPLIDA","PROCESO"), "VERIFICAR FECHA")),"SIN VALOR AVANCE")</f>
        <v>CUMPLIDA</v>
      </c>
    </row>
    <row r="1579" spans="1:19" ht="210.75">
      <c r="A1579" s="164" t="s">
        <v>640</v>
      </c>
      <c r="B1579" s="136" t="s">
        <v>1719</v>
      </c>
      <c r="C1579" s="491"/>
      <c r="D1579" s="491"/>
      <c r="E1579" s="605"/>
      <c r="F1579" s="606"/>
      <c r="G1579" s="605"/>
      <c r="H1579" s="605"/>
      <c r="I1579" s="139" t="s">
        <v>745</v>
      </c>
      <c r="J1579" s="146" t="s">
        <v>655</v>
      </c>
      <c r="K1579" s="128" t="s">
        <v>656</v>
      </c>
      <c r="L1579" s="130">
        <v>1</v>
      </c>
      <c r="M1579" s="131">
        <v>45231</v>
      </c>
      <c r="N1579" s="131">
        <v>45504</v>
      </c>
      <c r="O1579" s="132">
        <f t="shared" si="67"/>
        <v>39</v>
      </c>
      <c r="P1579" s="365">
        <v>1</v>
      </c>
      <c r="Q1579" s="153" t="s">
        <v>2499</v>
      </c>
      <c r="R1579" s="133">
        <f t="shared" si="68"/>
        <v>1</v>
      </c>
      <c r="S1579" s="134" t="str">
        <f t="array" aca="1" ref="S1579" ca="1">IF(ISNUMBER(R1579),IF(R1579=100%,"CUMPLIDA",IF(AND(ISNUMBER(N1579),ISNUMBER(INDIRECT("FECHA_"&amp;$B1579,1))), IF(N1579&lt;=INDIRECT("FECHA_"&amp;$B1579,1),"INCUMPLIDA","PROCESO"), "VERIFICAR FECHA")),"SIN VALOR AVANCE")</f>
        <v>CUMPLIDA</v>
      </c>
    </row>
    <row r="1580" spans="1:19" ht="165.75">
      <c r="A1580" s="164" t="s">
        <v>640</v>
      </c>
      <c r="B1580" s="136" t="s">
        <v>1719</v>
      </c>
      <c r="C1580" s="491"/>
      <c r="D1580" s="491"/>
      <c r="E1580" s="605"/>
      <c r="F1580" s="606"/>
      <c r="G1580" s="605"/>
      <c r="H1580" s="605"/>
      <c r="I1580" s="139" t="s">
        <v>62</v>
      </c>
      <c r="J1580" s="128" t="s">
        <v>63</v>
      </c>
      <c r="K1580" s="128" t="s">
        <v>64</v>
      </c>
      <c r="L1580" s="150">
        <v>1</v>
      </c>
      <c r="M1580" s="143">
        <v>45323</v>
      </c>
      <c r="N1580" s="143">
        <v>45747</v>
      </c>
      <c r="O1580" s="132">
        <f t="shared" si="67"/>
        <v>60.571428571428569</v>
      </c>
      <c r="P1580" s="365">
        <v>1</v>
      </c>
      <c r="Q1580" s="153" t="s">
        <v>2500</v>
      </c>
      <c r="R1580" s="133">
        <f t="shared" si="68"/>
        <v>1</v>
      </c>
      <c r="S1580" s="134" t="str">
        <f t="array" aca="1" ref="S1580" ca="1">IF(ISNUMBER(R1580),IF(R1580=100%,"CUMPLIDA",IF(AND(ISNUMBER(N1580),ISNUMBER(INDIRECT("FECHA_"&amp;$B1580,1))), IF(N1580&lt;=INDIRECT("FECHA_"&amp;$B1580,1),"INCUMPLIDA","PROCESO"), "VERIFICAR FECHA")),"SIN VALOR AVANCE")</f>
        <v>CUMPLIDA</v>
      </c>
    </row>
    <row r="1581" spans="1:19" ht="75.75">
      <c r="A1581" s="164" t="s">
        <v>640</v>
      </c>
      <c r="B1581" s="136" t="s">
        <v>1719</v>
      </c>
      <c r="C1581" s="491"/>
      <c r="D1581" s="491"/>
      <c r="E1581" s="605"/>
      <c r="F1581" s="606"/>
      <c r="G1581" s="605"/>
      <c r="H1581" s="605"/>
      <c r="I1581" s="139" t="s">
        <v>66</v>
      </c>
      <c r="J1581" s="128" t="s">
        <v>66</v>
      </c>
      <c r="K1581" s="128" t="s">
        <v>67</v>
      </c>
      <c r="L1581" s="150">
        <v>1</v>
      </c>
      <c r="M1581" s="143">
        <v>45323</v>
      </c>
      <c r="N1581" s="143">
        <v>45747</v>
      </c>
      <c r="O1581" s="132">
        <f t="shared" si="67"/>
        <v>60.571428571428569</v>
      </c>
      <c r="P1581" s="365">
        <v>1</v>
      </c>
      <c r="Q1581" s="153" t="s">
        <v>2488</v>
      </c>
      <c r="R1581" s="133">
        <f t="shared" si="68"/>
        <v>1</v>
      </c>
      <c r="S1581" s="134" t="str">
        <f t="array" aca="1" ref="S1581" ca="1">IF(ISNUMBER(R1581),IF(R1581=100%,"CUMPLIDA",IF(AND(ISNUMBER(N1581),ISNUMBER(INDIRECT("FECHA_"&amp;$B1581,1))), IF(N1581&lt;=INDIRECT("FECHA_"&amp;$B1581,1),"INCUMPLIDA","PROCESO"), "VERIFICAR FECHA")),"SIN VALOR AVANCE")</f>
        <v>CUMPLIDA</v>
      </c>
    </row>
    <row r="1582" spans="1:19" ht="75.75">
      <c r="A1582" s="164" t="s">
        <v>640</v>
      </c>
      <c r="B1582" s="136" t="s">
        <v>1719</v>
      </c>
      <c r="C1582" s="491"/>
      <c r="D1582" s="491"/>
      <c r="E1582" s="605"/>
      <c r="F1582" s="606"/>
      <c r="G1582" s="605"/>
      <c r="H1582" s="605"/>
      <c r="I1582" s="139" t="s">
        <v>166</v>
      </c>
      <c r="J1582" s="128" t="s">
        <v>167</v>
      </c>
      <c r="K1582" s="128" t="s">
        <v>168</v>
      </c>
      <c r="L1582" s="150">
        <v>1</v>
      </c>
      <c r="M1582" s="143">
        <v>45231</v>
      </c>
      <c r="N1582" s="143">
        <v>45747</v>
      </c>
      <c r="O1582" s="132">
        <f t="shared" si="67"/>
        <v>73.714285714285708</v>
      </c>
      <c r="P1582" s="365">
        <v>1</v>
      </c>
      <c r="Q1582" s="153" t="s">
        <v>2488</v>
      </c>
      <c r="R1582" s="133">
        <f t="shared" si="68"/>
        <v>1</v>
      </c>
      <c r="S1582" s="134" t="str">
        <f t="array" aca="1" ref="S1582" ca="1">IF(ISNUMBER(R1582),IF(R1582=100%,"CUMPLIDA",IF(AND(ISNUMBER(N1582),ISNUMBER(INDIRECT("FECHA_"&amp;$B1582,1))), IF(N1582&lt;=INDIRECT("FECHA_"&amp;$B1582,1),"INCUMPLIDA","PROCESO"), "VERIFICAR FECHA")),"SIN VALOR AVANCE")</f>
        <v>CUMPLIDA</v>
      </c>
    </row>
    <row r="1583" spans="1:19" ht="165.75">
      <c r="A1583" s="164" t="s">
        <v>640</v>
      </c>
      <c r="B1583" s="136" t="s">
        <v>1719</v>
      </c>
      <c r="C1583" s="491"/>
      <c r="D1583" s="491"/>
      <c r="E1583" s="605"/>
      <c r="F1583" s="606"/>
      <c r="G1583" s="605"/>
      <c r="H1583" s="605"/>
      <c r="I1583" s="139" t="s">
        <v>69</v>
      </c>
      <c r="J1583" s="128" t="s">
        <v>69</v>
      </c>
      <c r="K1583" s="128" t="s">
        <v>70</v>
      </c>
      <c r="L1583" s="150">
        <v>1</v>
      </c>
      <c r="M1583" s="143">
        <v>45323</v>
      </c>
      <c r="N1583" s="143">
        <v>45747</v>
      </c>
      <c r="O1583" s="132">
        <f t="shared" si="67"/>
        <v>60.571428571428569</v>
      </c>
      <c r="P1583" s="365">
        <v>1</v>
      </c>
      <c r="Q1583" s="153" t="s">
        <v>2500</v>
      </c>
      <c r="R1583" s="133">
        <f t="shared" si="68"/>
        <v>1</v>
      </c>
      <c r="S1583" s="134" t="str">
        <f t="array" aca="1" ref="S1583" ca="1">IF(ISNUMBER(R1583),IF(R1583=100%,"CUMPLIDA",IF(AND(ISNUMBER(N1583),ISNUMBER(INDIRECT("FECHA_"&amp;$B1583,1))), IF(N1583&lt;=INDIRECT("FECHA_"&amp;$B1583,1),"INCUMPLIDA","PROCESO"), "VERIFICAR FECHA")),"SIN VALOR AVANCE")</f>
        <v>CUMPLIDA</v>
      </c>
    </row>
    <row r="1584" spans="1:19" ht="75.75">
      <c r="A1584" s="164" t="s">
        <v>640</v>
      </c>
      <c r="B1584" s="136" t="s">
        <v>1719</v>
      </c>
      <c r="C1584" s="491"/>
      <c r="D1584" s="491"/>
      <c r="E1584" s="605"/>
      <c r="F1584" s="606"/>
      <c r="G1584" s="605"/>
      <c r="H1584" s="605"/>
      <c r="I1584" s="139" t="s">
        <v>71</v>
      </c>
      <c r="J1584" s="128" t="s">
        <v>71</v>
      </c>
      <c r="K1584" s="128" t="s">
        <v>72</v>
      </c>
      <c r="L1584" s="150">
        <v>1</v>
      </c>
      <c r="M1584" s="143">
        <v>45231</v>
      </c>
      <c r="N1584" s="143">
        <v>45747</v>
      </c>
      <c r="O1584" s="132">
        <f t="shared" si="67"/>
        <v>73.714285714285708</v>
      </c>
      <c r="P1584" s="365">
        <v>1</v>
      </c>
      <c r="Q1584" s="153" t="s">
        <v>2488</v>
      </c>
      <c r="R1584" s="133">
        <f t="shared" si="68"/>
        <v>1</v>
      </c>
      <c r="S1584" s="134" t="str">
        <f t="array" aca="1" ref="S1584" ca="1">IF(ISNUMBER(R1584),IF(R1584=100%,"CUMPLIDA",IF(AND(ISNUMBER(N1584),ISNUMBER(INDIRECT("FECHA_"&amp;$B1584,1))), IF(N1584&lt;=INDIRECT("FECHA_"&amp;$B1584,1),"INCUMPLIDA","PROCESO"), "VERIFICAR FECHA")),"SIN VALOR AVANCE")</f>
        <v>CUMPLIDA</v>
      </c>
    </row>
    <row r="1585" spans="1:19" ht="210.75">
      <c r="A1585" s="164" t="s">
        <v>640</v>
      </c>
      <c r="B1585" s="136" t="s">
        <v>1719</v>
      </c>
      <c r="C1585" s="491"/>
      <c r="D1585" s="491"/>
      <c r="E1585" s="605"/>
      <c r="F1585" s="606"/>
      <c r="G1585" s="605"/>
      <c r="H1585" s="605"/>
      <c r="I1585" s="139" t="s">
        <v>73</v>
      </c>
      <c r="J1585" s="128" t="s">
        <v>73</v>
      </c>
      <c r="K1585" s="128" t="s">
        <v>74</v>
      </c>
      <c r="L1585" s="150">
        <v>1</v>
      </c>
      <c r="M1585" s="143">
        <v>45231</v>
      </c>
      <c r="N1585" s="143">
        <v>45808</v>
      </c>
      <c r="O1585" s="132">
        <f t="shared" si="67"/>
        <v>82.428571428571431</v>
      </c>
      <c r="P1585" s="365">
        <v>1</v>
      </c>
      <c r="Q1585" s="153" t="s">
        <v>2499</v>
      </c>
      <c r="R1585" s="133">
        <f t="shared" si="68"/>
        <v>1</v>
      </c>
      <c r="S1585" s="134" t="str">
        <f t="array" aca="1" ref="S1585" ca="1">IF(ISNUMBER(R1585),IF(R1585=100%,"CUMPLIDA",IF(AND(ISNUMBER(N1585),ISNUMBER(INDIRECT("FECHA_"&amp;$B1585,1))), IF(N1585&lt;=INDIRECT("FECHA_"&amp;$B1585,1),"INCUMPLIDA","PROCESO"), "VERIFICAR FECHA")),"SIN VALOR AVANCE")</f>
        <v>CUMPLIDA</v>
      </c>
    </row>
    <row r="1586" spans="1:19" ht="75.75">
      <c r="A1586" s="164" t="s">
        <v>640</v>
      </c>
      <c r="B1586" s="136" t="s">
        <v>1719</v>
      </c>
      <c r="C1586" s="491"/>
      <c r="D1586" s="491"/>
      <c r="E1586" s="605"/>
      <c r="F1586" s="606"/>
      <c r="G1586" s="605"/>
      <c r="H1586" s="605"/>
      <c r="I1586" s="139" t="s">
        <v>75</v>
      </c>
      <c r="J1586" s="128" t="s">
        <v>76</v>
      </c>
      <c r="K1586" s="128" t="s">
        <v>77</v>
      </c>
      <c r="L1586" s="150">
        <v>7</v>
      </c>
      <c r="M1586" s="143">
        <v>46024</v>
      </c>
      <c r="N1586" s="143">
        <v>46660</v>
      </c>
      <c r="O1586" s="132">
        <f t="shared" si="67"/>
        <v>90.857142857142861</v>
      </c>
      <c r="P1586" s="365">
        <v>0</v>
      </c>
      <c r="Q1586" s="153" t="s">
        <v>2488</v>
      </c>
      <c r="R1586" s="166">
        <f t="shared" si="68"/>
        <v>0</v>
      </c>
      <c r="S1586" s="134" t="str">
        <f t="array" aca="1" ref="S1586" ca="1">IF(ISNUMBER(R1586),IF(R1586=100%,"CUMPLIDA",IF(AND(ISNUMBER(N1586),ISNUMBER(INDIRECT("FECHA_"&amp;$B1586,1))), IF(N1586&lt;=INDIRECT("FECHA_"&amp;$B1586,1),"INCUMPLIDA","PROCESO"), "VERIFICAR FECHA")),"SIN VALOR AVANCE")</f>
        <v>PROCESO</v>
      </c>
    </row>
    <row r="1587" spans="1:19" ht="165.75">
      <c r="A1587" s="164" t="s">
        <v>640</v>
      </c>
      <c r="B1587" s="136" t="s">
        <v>1719</v>
      </c>
      <c r="C1587" s="491"/>
      <c r="D1587" s="491"/>
      <c r="E1587" s="605"/>
      <c r="F1587" s="606"/>
      <c r="G1587" s="605"/>
      <c r="H1587" s="605"/>
      <c r="I1587" s="139" t="s">
        <v>79</v>
      </c>
      <c r="J1587" s="128" t="s">
        <v>80</v>
      </c>
      <c r="K1587" s="128" t="s">
        <v>81</v>
      </c>
      <c r="L1587" s="150">
        <v>1</v>
      </c>
      <c r="M1587" s="143">
        <v>46024</v>
      </c>
      <c r="N1587" s="143">
        <v>46660</v>
      </c>
      <c r="O1587" s="132">
        <f t="shared" si="67"/>
        <v>90.857142857142861</v>
      </c>
      <c r="P1587" s="365">
        <v>0</v>
      </c>
      <c r="Q1587" s="153" t="s">
        <v>2500</v>
      </c>
      <c r="R1587" s="166">
        <f t="shared" si="68"/>
        <v>0</v>
      </c>
      <c r="S1587" s="134" t="str">
        <f t="array" aca="1" ref="S1587" ca="1">IF(ISNUMBER(R1587),IF(R1587=100%,"CUMPLIDA",IF(AND(ISNUMBER(N1587),ISNUMBER(INDIRECT("FECHA_"&amp;$B1587,1))), IF(N1587&lt;=INDIRECT("FECHA_"&amp;$B1587,1),"INCUMPLIDA","PROCESO"), "VERIFICAR FECHA")),"SIN VALOR AVANCE")</f>
        <v>PROCESO</v>
      </c>
    </row>
    <row r="1588" spans="1:19" ht="210.75">
      <c r="A1588" s="164" t="s">
        <v>640</v>
      </c>
      <c r="B1588" s="136" t="s">
        <v>1719</v>
      </c>
      <c r="C1588" s="491"/>
      <c r="D1588" s="491"/>
      <c r="E1588" s="605"/>
      <c r="F1588" s="606"/>
      <c r="G1588" s="605"/>
      <c r="H1588" s="605"/>
      <c r="I1588" s="139" t="s">
        <v>82</v>
      </c>
      <c r="J1588" s="128" t="s">
        <v>83</v>
      </c>
      <c r="K1588" s="128" t="s">
        <v>84</v>
      </c>
      <c r="L1588" s="150">
        <v>2</v>
      </c>
      <c r="M1588" s="143">
        <v>46024</v>
      </c>
      <c r="N1588" s="143">
        <v>46660</v>
      </c>
      <c r="O1588" s="132">
        <f t="shared" si="67"/>
        <v>90.857142857142861</v>
      </c>
      <c r="P1588" s="365">
        <v>0</v>
      </c>
      <c r="Q1588" s="153" t="s">
        <v>2499</v>
      </c>
      <c r="R1588" s="166">
        <f t="shared" si="68"/>
        <v>0</v>
      </c>
      <c r="S1588" s="134" t="str">
        <f t="array" aca="1" ref="S1588" ca="1">IF(ISNUMBER(R1588),IF(R1588=100%,"CUMPLIDA",IF(AND(ISNUMBER(N1588),ISNUMBER(INDIRECT("FECHA_"&amp;$B1588,1))), IF(N1588&lt;=INDIRECT("FECHA_"&amp;$B1588,1),"INCUMPLIDA","PROCESO"), "VERIFICAR FECHA")),"SIN VALOR AVANCE")</f>
        <v>PROCESO</v>
      </c>
    </row>
    <row r="1589" spans="1:19" ht="225.75">
      <c r="A1589" s="164" t="s">
        <v>640</v>
      </c>
      <c r="B1589" s="136" t="s">
        <v>1719</v>
      </c>
      <c r="C1589" s="491" t="s">
        <v>2501</v>
      </c>
      <c r="D1589" s="491" t="s">
        <v>2523</v>
      </c>
      <c r="E1589" s="605" t="s">
        <v>2524</v>
      </c>
      <c r="F1589" s="606"/>
      <c r="G1589" s="605"/>
      <c r="H1589" s="605" t="s">
        <v>2525</v>
      </c>
      <c r="I1589" s="126" t="s">
        <v>2526</v>
      </c>
      <c r="J1589" s="137" t="s">
        <v>2526</v>
      </c>
      <c r="K1589" s="137" t="s">
        <v>2527</v>
      </c>
      <c r="L1589" s="133">
        <v>1</v>
      </c>
      <c r="M1589" s="131">
        <v>46204</v>
      </c>
      <c r="N1589" s="131">
        <v>46446</v>
      </c>
      <c r="O1589" s="132">
        <f t="shared" si="67"/>
        <v>34.571428571428569</v>
      </c>
      <c r="P1589" s="370">
        <v>0</v>
      </c>
      <c r="Q1589" s="153" t="s">
        <v>2528</v>
      </c>
      <c r="R1589" s="166">
        <f t="shared" si="68"/>
        <v>0</v>
      </c>
      <c r="S1589" s="134" t="str">
        <f t="array" aca="1" ref="S1589" ca="1">IF(ISNUMBER(R1589),IF(R1589=100%,"CUMPLIDA",IF(AND(ISNUMBER(N1589),ISNUMBER(INDIRECT("FECHA_"&amp;$B1589,1))), IF(N1589&lt;=INDIRECT("FECHA_"&amp;$B1589,1),"INCUMPLIDA","PROCESO"), "VERIFICAR FECHA")),"SIN VALOR AVANCE")</f>
        <v>PROCESO</v>
      </c>
    </row>
    <row r="1590" spans="1:19" ht="105.75">
      <c r="A1590" s="164" t="s">
        <v>640</v>
      </c>
      <c r="B1590" s="136" t="s">
        <v>1719</v>
      </c>
      <c r="C1590" s="491"/>
      <c r="D1590" s="491"/>
      <c r="E1590" s="605"/>
      <c r="F1590" s="606"/>
      <c r="G1590" s="605"/>
      <c r="H1590" s="605"/>
      <c r="I1590" s="126" t="s">
        <v>2529</v>
      </c>
      <c r="J1590" s="137" t="s">
        <v>2529</v>
      </c>
      <c r="K1590" s="137" t="s">
        <v>2530</v>
      </c>
      <c r="L1590" s="130">
        <v>1</v>
      </c>
      <c r="M1590" s="131">
        <v>45139</v>
      </c>
      <c r="N1590" s="131">
        <v>45230</v>
      </c>
      <c r="O1590" s="132">
        <f>(N1590-M1590)/7</f>
        <v>13</v>
      </c>
      <c r="P1590" s="365">
        <v>1</v>
      </c>
      <c r="Q1590" s="137" t="s">
        <v>2531</v>
      </c>
      <c r="R1590" s="133">
        <f t="shared" si="68"/>
        <v>1</v>
      </c>
      <c r="S1590" s="134" t="str">
        <f t="array" aca="1" ref="S1590" ca="1">IF(ISNUMBER(R1590),IF(R1590=100%,"CUMPLIDA",IF(AND(ISNUMBER(N1590),ISNUMBER(INDIRECT("FECHA_"&amp;$B1590,1))), IF(N1590&lt;=INDIRECT("FECHA_"&amp;$B1590,1),"INCUMPLIDA","PROCESO"), "VERIFICAR FECHA")),"SIN VALOR AVANCE")</f>
        <v>CUMPLIDA</v>
      </c>
    </row>
    <row r="1591" spans="1:19" ht="135.75">
      <c r="A1591" s="164" t="s">
        <v>640</v>
      </c>
      <c r="B1591" s="136" t="s">
        <v>1719</v>
      </c>
      <c r="C1591" s="491"/>
      <c r="D1591" s="491"/>
      <c r="E1591" s="605"/>
      <c r="F1591" s="606"/>
      <c r="G1591" s="605"/>
      <c r="H1591" s="605"/>
      <c r="I1591" s="126" t="s">
        <v>2532</v>
      </c>
      <c r="J1591" s="137" t="s">
        <v>2532</v>
      </c>
      <c r="K1591" s="137" t="s">
        <v>2533</v>
      </c>
      <c r="L1591" s="130">
        <v>2</v>
      </c>
      <c r="M1591" s="131">
        <v>45139</v>
      </c>
      <c r="N1591" s="131">
        <v>45230</v>
      </c>
      <c r="O1591" s="132">
        <f>(N1591-M1591)/7</f>
        <v>13</v>
      </c>
      <c r="P1591" s="365">
        <v>2</v>
      </c>
      <c r="Q1591" s="128" t="s">
        <v>2534</v>
      </c>
      <c r="R1591" s="133">
        <f t="shared" si="68"/>
        <v>1</v>
      </c>
      <c r="S1591" s="134" t="str">
        <f t="array" aca="1" ref="S1591" ca="1">IF(ISNUMBER(R1591),IF(R1591=100%,"CUMPLIDA",IF(AND(ISNUMBER(N1591),ISNUMBER(INDIRECT("FECHA_"&amp;$B1591,1))), IF(N1591&lt;=INDIRECT("FECHA_"&amp;$B1591,1),"INCUMPLIDA","PROCESO"), "VERIFICAR FECHA")),"SIN VALOR AVANCE")</f>
        <v>CUMPLIDA</v>
      </c>
    </row>
    <row r="1592" spans="1:19" ht="135.75">
      <c r="A1592" s="164" t="s">
        <v>640</v>
      </c>
      <c r="B1592" s="136" t="s">
        <v>1719</v>
      </c>
      <c r="C1592" s="491"/>
      <c r="D1592" s="491"/>
      <c r="E1592" s="605"/>
      <c r="F1592" s="606"/>
      <c r="G1592" s="605"/>
      <c r="H1592" s="605"/>
      <c r="I1592" s="126" t="s">
        <v>2535</v>
      </c>
      <c r="J1592" s="137" t="s">
        <v>2535</v>
      </c>
      <c r="K1592" s="137" t="s">
        <v>2536</v>
      </c>
      <c r="L1592" s="133">
        <v>1</v>
      </c>
      <c r="M1592" s="131">
        <v>45139</v>
      </c>
      <c r="N1592" s="131">
        <v>45230</v>
      </c>
      <c r="O1592" s="132">
        <f>(N1592-M1592)/7</f>
        <v>13</v>
      </c>
      <c r="P1592" s="370">
        <v>1</v>
      </c>
      <c r="Q1592" s="128" t="s">
        <v>2534</v>
      </c>
      <c r="R1592" s="133">
        <f t="shared" si="68"/>
        <v>1</v>
      </c>
      <c r="S1592" s="134" t="str">
        <f t="array" aca="1" ref="S1592" ca="1">IF(ISNUMBER(R1592),IF(R1592=100%,"CUMPLIDA",IF(AND(ISNUMBER(N1592),ISNUMBER(INDIRECT("FECHA_"&amp;$B1592,1))), IF(N1592&lt;=INDIRECT("FECHA_"&amp;$B1592,1),"INCUMPLIDA","PROCESO"), "VERIFICAR FECHA")),"SIN VALOR AVANCE")</f>
        <v>CUMPLIDA</v>
      </c>
    </row>
    <row r="1593" spans="1:19" ht="225.75">
      <c r="A1593" s="164" t="s">
        <v>640</v>
      </c>
      <c r="B1593" s="136" t="s">
        <v>1719</v>
      </c>
      <c r="C1593" s="491" t="s">
        <v>2501</v>
      </c>
      <c r="D1593" s="491" t="s">
        <v>2537</v>
      </c>
      <c r="E1593" s="605" t="s">
        <v>2538</v>
      </c>
      <c r="F1593" s="606"/>
      <c r="G1593" s="605"/>
      <c r="H1593" s="483" t="s">
        <v>2539</v>
      </c>
      <c r="I1593" s="126" t="s">
        <v>2526</v>
      </c>
      <c r="J1593" s="137" t="s">
        <v>2526</v>
      </c>
      <c r="K1593" s="137" t="s">
        <v>2527</v>
      </c>
      <c r="L1593" s="133">
        <v>1</v>
      </c>
      <c r="M1593" s="131">
        <v>46204</v>
      </c>
      <c r="N1593" s="131">
        <v>46446</v>
      </c>
      <c r="O1593" s="132">
        <v>35</v>
      </c>
      <c r="P1593" s="370">
        <v>0</v>
      </c>
      <c r="Q1593" s="128" t="s">
        <v>2540</v>
      </c>
      <c r="R1593" s="166">
        <f t="shared" si="68"/>
        <v>0</v>
      </c>
      <c r="S1593" s="134" t="str">
        <f t="array" aca="1" ref="S1593" ca="1">IF(ISNUMBER(R1593),IF(R1593=100%,"CUMPLIDA",IF(AND(ISNUMBER(N1593),ISNUMBER(INDIRECT("FECHA_"&amp;$B1593,1))), IF(N1593&lt;=INDIRECT("FECHA_"&amp;$B1593,1),"INCUMPLIDA","PROCESO"), "VERIFICAR FECHA")),"SIN VALOR AVANCE")</f>
        <v>PROCESO</v>
      </c>
    </row>
    <row r="1594" spans="1:19" ht="270.75">
      <c r="A1594" s="164" t="s">
        <v>640</v>
      </c>
      <c r="B1594" s="136" t="s">
        <v>1719</v>
      </c>
      <c r="C1594" s="491"/>
      <c r="D1594" s="491"/>
      <c r="E1594" s="605"/>
      <c r="F1594" s="606"/>
      <c r="G1594" s="605"/>
      <c r="H1594" s="483"/>
      <c r="I1594" s="126" t="s">
        <v>1183</v>
      </c>
      <c r="J1594" s="137" t="s">
        <v>1183</v>
      </c>
      <c r="K1594" s="137" t="s">
        <v>991</v>
      </c>
      <c r="L1594" s="130">
        <v>1</v>
      </c>
      <c r="M1594" s="131">
        <v>45306</v>
      </c>
      <c r="N1594" s="131">
        <v>45504</v>
      </c>
      <c r="O1594" s="132">
        <f t="shared" ref="O1594:O1611" si="69">(N1594-M1594)/7</f>
        <v>28.285714285714285</v>
      </c>
      <c r="P1594" s="365">
        <v>1</v>
      </c>
      <c r="Q1594" s="137" t="s">
        <v>2541</v>
      </c>
      <c r="R1594" s="133">
        <f t="shared" si="68"/>
        <v>1</v>
      </c>
      <c r="S1594" s="134" t="str">
        <f t="array" aca="1" ref="S1594" ca="1">IF(ISNUMBER(R1594),IF(R1594=100%,"CUMPLIDA",IF(AND(ISNUMBER(N1594),ISNUMBER(INDIRECT("FECHA_"&amp;$B1594,1))), IF(N1594&lt;=INDIRECT("FECHA_"&amp;$B1594,1),"INCUMPLIDA","PROCESO"), "VERIFICAR FECHA")),"SIN VALOR AVANCE")</f>
        <v>CUMPLIDA</v>
      </c>
    </row>
    <row r="1595" spans="1:19" ht="195.75">
      <c r="A1595" s="164" t="s">
        <v>640</v>
      </c>
      <c r="B1595" s="136" t="s">
        <v>1719</v>
      </c>
      <c r="C1595" s="491"/>
      <c r="D1595" s="491"/>
      <c r="E1595" s="605"/>
      <c r="F1595" s="606"/>
      <c r="G1595" s="605"/>
      <c r="H1595" s="483"/>
      <c r="I1595" s="126" t="s">
        <v>2542</v>
      </c>
      <c r="J1595" s="137" t="s">
        <v>2542</v>
      </c>
      <c r="K1595" s="137" t="s">
        <v>1186</v>
      </c>
      <c r="L1595" s="130">
        <v>1</v>
      </c>
      <c r="M1595" s="131">
        <v>45505</v>
      </c>
      <c r="N1595" s="131">
        <v>45596</v>
      </c>
      <c r="O1595" s="132">
        <f t="shared" si="69"/>
        <v>13</v>
      </c>
      <c r="P1595" s="365">
        <v>1</v>
      </c>
      <c r="Q1595" s="137" t="s">
        <v>2543</v>
      </c>
      <c r="R1595" s="133">
        <f t="shared" si="68"/>
        <v>1</v>
      </c>
      <c r="S1595" s="134" t="str">
        <f t="array" aca="1" ref="S1595" ca="1">IF(ISNUMBER(R1595),IF(R1595=100%,"CUMPLIDA",IF(AND(ISNUMBER(N1595),ISNUMBER(INDIRECT("FECHA_"&amp;$B1595,1))), IF(N1595&lt;=INDIRECT("FECHA_"&amp;$B1595,1),"INCUMPLIDA","PROCESO"), "VERIFICAR FECHA")),"SIN VALOR AVANCE")</f>
        <v>CUMPLIDA</v>
      </c>
    </row>
    <row r="1596" spans="1:19" ht="210.75">
      <c r="A1596" s="164" t="s">
        <v>640</v>
      </c>
      <c r="B1596" s="136" t="s">
        <v>1719</v>
      </c>
      <c r="C1596" s="491"/>
      <c r="D1596" s="491"/>
      <c r="E1596" s="605"/>
      <c r="F1596" s="606"/>
      <c r="G1596" s="605"/>
      <c r="H1596" s="483"/>
      <c r="I1596" s="126" t="s">
        <v>1187</v>
      </c>
      <c r="J1596" s="137" t="s">
        <v>1187</v>
      </c>
      <c r="K1596" s="137" t="s">
        <v>1188</v>
      </c>
      <c r="L1596" s="130">
        <v>1</v>
      </c>
      <c r="M1596" s="131">
        <v>45597</v>
      </c>
      <c r="N1596" s="131">
        <v>45869</v>
      </c>
      <c r="O1596" s="132">
        <f t="shared" si="69"/>
        <v>38.857142857142854</v>
      </c>
      <c r="P1596" s="365">
        <v>1</v>
      </c>
      <c r="Q1596" s="137" t="s">
        <v>2544</v>
      </c>
      <c r="R1596" s="133">
        <f t="shared" si="68"/>
        <v>1</v>
      </c>
      <c r="S1596" s="134" t="str">
        <f t="array" aca="1" ref="S1596" ca="1">IF(ISNUMBER(R1596),IF(R1596=100%,"CUMPLIDA",IF(AND(ISNUMBER(N1596),ISNUMBER(INDIRECT("FECHA_"&amp;$B1596,1))), IF(N1596&lt;=INDIRECT("FECHA_"&amp;$B1596,1),"INCUMPLIDA","PROCESO"), "VERIFICAR FECHA")),"SIN VALOR AVANCE")</f>
        <v>CUMPLIDA</v>
      </c>
    </row>
    <row r="1597" spans="1:19" ht="120.75">
      <c r="A1597" s="164" t="s">
        <v>640</v>
      </c>
      <c r="B1597" s="136" t="s">
        <v>1719</v>
      </c>
      <c r="C1597" s="491"/>
      <c r="D1597" s="491"/>
      <c r="E1597" s="605"/>
      <c r="F1597" s="606"/>
      <c r="G1597" s="605"/>
      <c r="H1597" s="483"/>
      <c r="I1597" s="126" t="s">
        <v>2519</v>
      </c>
      <c r="J1597" s="137" t="s">
        <v>2520</v>
      </c>
      <c r="K1597" s="137" t="s">
        <v>187</v>
      </c>
      <c r="L1597" s="130">
        <v>1</v>
      </c>
      <c r="M1597" s="169">
        <v>46204</v>
      </c>
      <c r="N1597" s="169">
        <v>46326</v>
      </c>
      <c r="O1597" s="132">
        <f t="shared" si="69"/>
        <v>17.428571428571427</v>
      </c>
      <c r="P1597" s="365">
        <v>0</v>
      </c>
      <c r="Q1597" s="171" t="s">
        <v>2545</v>
      </c>
      <c r="R1597" s="166">
        <f t="shared" si="68"/>
        <v>0</v>
      </c>
      <c r="S1597" s="134" t="str">
        <f t="array" aca="1" ref="S1597" ca="1">IF(ISNUMBER(R1597),IF(R1597=100%,"CUMPLIDA",IF(AND(ISNUMBER(N1597),ISNUMBER(INDIRECT("FECHA_"&amp;$B1597,1))), IF(N1597&lt;=INDIRECT("FECHA_"&amp;$B1597,1),"INCUMPLIDA","PROCESO"), "VERIFICAR FECHA")),"SIN VALOR AVANCE")</f>
        <v>PROCESO</v>
      </c>
    </row>
    <row r="1598" spans="1:19" ht="270.75">
      <c r="A1598" s="164" t="s">
        <v>640</v>
      </c>
      <c r="B1598" s="136" t="s">
        <v>1719</v>
      </c>
      <c r="C1598" s="491"/>
      <c r="D1598" s="491"/>
      <c r="E1598" s="605"/>
      <c r="F1598" s="606"/>
      <c r="G1598" s="605"/>
      <c r="H1598" s="483"/>
      <c r="I1598" s="483" t="s">
        <v>745</v>
      </c>
      <c r="J1598" s="146" t="s">
        <v>652</v>
      </c>
      <c r="K1598" s="128" t="s">
        <v>653</v>
      </c>
      <c r="L1598" s="130">
        <v>1</v>
      </c>
      <c r="M1598" s="131">
        <v>45231</v>
      </c>
      <c r="N1598" s="131">
        <v>45504</v>
      </c>
      <c r="O1598" s="132">
        <f t="shared" si="69"/>
        <v>39</v>
      </c>
      <c r="P1598" s="365">
        <v>1</v>
      </c>
      <c r="Q1598" s="153" t="s">
        <v>2522</v>
      </c>
      <c r="R1598" s="133">
        <f t="shared" si="68"/>
        <v>1</v>
      </c>
      <c r="S1598" s="134" t="str">
        <f t="array" aca="1" ref="S1598" ca="1">IF(ISNUMBER(R1598),IF(R1598=100%,"CUMPLIDA",IF(AND(ISNUMBER(N1598),ISNUMBER(INDIRECT("FECHA_"&amp;$B1598,1))), IF(N1598&lt;=INDIRECT("FECHA_"&amp;$B1598,1),"INCUMPLIDA","PROCESO"), "VERIFICAR FECHA")),"SIN VALOR AVANCE")</f>
        <v>CUMPLIDA</v>
      </c>
    </row>
    <row r="1599" spans="1:19" ht="210.75">
      <c r="A1599" s="164" t="s">
        <v>640</v>
      </c>
      <c r="B1599" s="136" t="s">
        <v>1719</v>
      </c>
      <c r="C1599" s="491"/>
      <c r="D1599" s="491"/>
      <c r="E1599" s="605"/>
      <c r="F1599" s="606"/>
      <c r="G1599" s="605"/>
      <c r="H1599" s="483"/>
      <c r="I1599" s="483"/>
      <c r="J1599" s="146" t="s">
        <v>655</v>
      </c>
      <c r="K1599" s="128" t="s">
        <v>656</v>
      </c>
      <c r="L1599" s="130">
        <v>1</v>
      </c>
      <c r="M1599" s="131">
        <v>45231</v>
      </c>
      <c r="N1599" s="131">
        <v>45504</v>
      </c>
      <c r="O1599" s="132">
        <f t="shared" si="69"/>
        <v>39</v>
      </c>
      <c r="P1599" s="365">
        <v>1</v>
      </c>
      <c r="Q1599" s="153" t="s">
        <v>2499</v>
      </c>
      <c r="R1599" s="133">
        <f t="shared" si="68"/>
        <v>1</v>
      </c>
      <c r="S1599" s="134" t="str">
        <f t="array" aca="1" ref="S1599" ca="1">IF(ISNUMBER(R1599),IF(R1599=100%,"CUMPLIDA",IF(AND(ISNUMBER(N1599),ISNUMBER(INDIRECT("FECHA_"&amp;$B1599,1))), IF(N1599&lt;=INDIRECT("FECHA_"&amp;$B1599,1),"INCUMPLIDA","PROCESO"), "VERIFICAR FECHA")),"SIN VALOR AVANCE")</f>
        <v>CUMPLIDA</v>
      </c>
    </row>
    <row r="1600" spans="1:19" ht="165.75">
      <c r="A1600" s="164" t="s">
        <v>640</v>
      </c>
      <c r="B1600" s="136" t="s">
        <v>1719</v>
      </c>
      <c r="C1600" s="491"/>
      <c r="D1600" s="491"/>
      <c r="E1600" s="605"/>
      <c r="F1600" s="606"/>
      <c r="G1600" s="605"/>
      <c r="H1600" s="483"/>
      <c r="I1600" s="139" t="s">
        <v>62</v>
      </c>
      <c r="J1600" s="128" t="s">
        <v>63</v>
      </c>
      <c r="K1600" s="128" t="s">
        <v>64</v>
      </c>
      <c r="L1600" s="150">
        <v>1</v>
      </c>
      <c r="M1600" s="143">
        <v>45323</v>
      </c>
      <c r="N1600" s="143">
        <v>45747</v>
      </c>
      <c r="O1600" s="132">
        <f t="shared" si="69"/>
        <v>60.571428571428569</v>
      </c>
      <c r="P1600" s="365">
        <v>1</v>
      </c>
      <c r="Q1600" s="153" t="s">
        <v>2500</v>
      </c>
      <c r="R1600" s="133">
        <f t="shared" si="68"/>
        <v>1</v>
      </c>
      <c r="S1600" s="134" t="str">
        <f t="array" aca="1" ref="S1600" ca="1">IF(ISNUMBER(R1600),IF(R1600=100%,"CUMPLIDA",IF(AND(ISNUMBER(N1600),ISNUMBER(INDIRECT("FECHA_"&amp;$B1600,1))), IF(N1600&lt;=INDIRECT("FECHA_"&amp;$B1600,1),"INCUMPLIDA","PROCESO"), "VERIFICAR FECHA")),"SIN VALOR AVANCE")</f>
        <v>CUMPLIDA</v>
      </c>
    </row>
    <row r="1601" spans="1:19" ht="75.75">
      <c r="A1601" s="164" t="s">
        <v>640</v>
      </c>
      <c r="B1601" s="136" t="s">
        <v>1719</v>
      </c>
      <c r="C1601" s="491"/>
      <c r="D1601" s="491"/>
      <c r="E1601" s="605"/>
      <c r="F1601" s="606"/>
      <c r="G1601" s="605"/>
      <c r="H1601" s="483"/>
      <c r="I1601" s="139" t="s">
        <v>66</v>
      </c>
      <c r="J1601" s="128" t="s">
        <v>66</v>
      </c>
      <c r="K1601" s="128" t="s">
        <v>67</v>
      </c>
      <c r="L1601" s="150">
        <v>1</v>
      </c>
      <c r="M1601" s="143">
        <v>45323</v>
      </c>
      <c r="N1601" s="143">
        <v>45747</v>
      </c>
      <c r="O1601" s="132">
        <f t="shared" si="69"/>
        <v>60.571428571428569</v>
      </c>
      <c r="P1601" s="365">
        <v>1</v>
      </c>
      <c r="Q1601" s="153" t="s">
        <v>2488</v>
      </c>
      <c r="R1601" s="133">
        <f t="shared" si="68"/>
        <v>1</v>
      </c>
      <c r="S1601" s="134" t="str">
        <f t="array" aca="1" ref="S1601" ca="1">IF(ISNUMBER(R1601),IF(R1601=100%,"CUMPLIDA",IF(AND(ISNUMBER(N1601),ISNUMBER(INDIRECT("FECHA_"&amp;$B1601,1))), IF(N1601&lt;=INDIRECT("FECHA_"&amp;$B1601,1),"INCUMPLIDA","PROCESO"), "VERIFICAR FECHA")),"SIN VALOR AVANCE")</f>
        <v>CUMPLIDA</v>
      </c>
    </row>
    <row r="1602" spans="1:19" ht="75.75">
      <c r="A1602" s="164" t="s">
        <v>640</v>
      </c>
      <c r="B1602" s="136" t="s">
        <v>1719</v>
      </c>
      <c r="C1602" s="491"/>
      <c r="D1602" s="491"/>
      <c r="E1602" s="605"/>
      <c r="F1602" s="606"/>
      <c r="G1602" s="605"/>
      <c r="H1602" s="483"/>
      <c r="I1602" s="139" t="s">
        <v>166</v>
      </c>
      <c r="J1602" s="128" t="s">
        <v>167</v>
      </c>
      <c r="K1602" s="128" t="s">
        <v>168</v>
      </c>
      <c r="L1602" s="150">
        <v>1</v>
      </c>
      <c r="M1602" s="143">
        <v>45231</v>
      </c>
      <c r="N1602" s="143">
        <v>45747</v>
      </c>
      <c r="O1602" s="132">
        <f t="shared" si="69"/>
        <v>73.714285714285708</v>
      </c>
      <c r="P1602" s="365">
        <v>1</v>
      </c>
      <c r="Q1602" s="153" t="s">
        <v>2488</v>
      </c>
      <c r="R1602" s="133">
        <f t="shared" si="68"/>
        <v>1</v>
      </c>
      <c r="S1602" s="134" t="str">
        <f t="array" aca="1" ref="S1602" ca="1">IF(ISNUMBER(R1602),IF(R1602=100%,"CUMPLIDA",IF(AND(ISNUMBER(N1602),ISNUMBER(INDIRECT("FECHA_"&amp;$B1602,1))), IF(N1602&lt;=INDIRECT("FECHA_"&amp;$B1602,1),"INCUMPLIDA","PROCESO"), "VERIFICAR FECHA")),"SIN VALOR AVANCE")</f>
        <v>CUMPLIDA</v>
      </c>
    </row>
    <row r="1603" spans="1:19" ht="165.75">
      <c r="A1603" s="164" t="s">
        <v>640</v>
      </c>
      <c r="B1603" s="136" t="s">
        <v>1719</v>
      </c>
      <c r="C1603" s="491"/>
      <c r="D1603" s="491"/>
      <c r="E1603" s="605"/>
      <c r="F1603" s="606"/>
      <c r="G1603" s="605"/>
      <c r="H1603" s="483"/>
      <c r="I1603" s="139" t="s">
        <v>69</v>
      </c>
      <c r="J1603" s="128" t="s">
        <v>69</v>
      </c>
      <c r="K1603" s="128" t="s">
        <v>70</v>
      </c>
      <c r="L1603" s="150">
        <v>1</v>
      </c>
      <c r="M1603" s="143">
        <v>45323</v>
      </c>
      <c r="N1603" s="143">
        <v>45747</v>
      </c>
      <c r="O1603" s="132">
        <f t="shared" si="69"/>
        <v>60.571428571428569</v>
      </c>
      <c r="P1603" s="365">
        <v>1</v>
      </c>
      <c r="Q1603" s="153" t="s">
        <v>2500</v>
      </c>
      <c r="R1603" s="133">
        <f t="shared" si="68"/>
        <v>1</v>
      </c>
      <c r="S1603" s="134" t="str">
        <f t="array" aca="1" ref="S1603" ca="1">IF(ISNUMBER(R1603),IF(R1603=100%,"CUMPLIDA",IF(AND(ISNUMBER(N1603),ISNUMBER(INDIRECT("FECHA_"&amp;$B1603,1))), IF(N1603&lt;=INDIRECT("FECHA_"&amp;$B1603,1),"INCUMPLIDA","PROCESO"), "VERIFICAR FECHA")),"SIN VALOR AVANCE")</f>
        <v>CUMPLIDA</v>
      </c>
    </row>
    <row r="1604" spans="1:19" ht="75.75">
      <c r="A1604" s="164" t="s">
        <v>640</v>
      </c>
      <c r="B1604" s="136" t="s">
        <v>1719</v>
      </c>
      <c r="C1604" s="491"/>
      <c r="D1604" s="491"/>
      <c r="E1604" s="605"/>
      <c r="F1604" s="606"/>
      <c r="G1604" s="605"/>
      <c r="H1604" s="483"/>
      <c r="I1604" s="139" t="s">
        <v>71</v>
      </c>
      <c r="J1604" s="128" t="s">
        <v>71</v>
      </c>
      <c r="K1604" s="128" t="s">
        <v>72</v>
      </c>
      <c r="L1604" s="150">
        <v>1</v>
      </c>
      <c r="M1604" s="143">
        <v>45231</v>
      </c>
      <c r="N1604" s="143">
        <v>45747</v>
      </c>
      <c r="O1604" s="132">
        <f t="shared" si="69"/>
        <v>73.714285714285708</v>
      </c>
      <c r="P1604" s="365">
        <v>1</v>
      </c>
      <c r="Q1604" s="153" t="s">
        <v>2488</v>
      </c>
      <c r="R1604" s="133">
        <f t="shared" si="68"/>
        <v>1</v>
      </c>
      <c r="S1604" s="134" t="str">
        <f t="array" aca="1" ref="S1604" ca="1">IF(ISNUMBER(R1604),IF(R1604=100%,"CUMPLIDA",IF(AND(ISNUMBER(N1604),ISNUMBER(INDIRECT("FECHA_"&amp;$B1604,1))), IF(N1604&lt;=INDIRECT("FECHA_"&amp;$B1604,1),"INCUMPLIDA","PROCESO"), "VERIFICAR FECHA")),"SIN VALOR AVANCE")</f>
        <v>CUMPLIDA</v>
      </c>
    </row>
    <row r="1605" spans="1:19" ht="210.75">
      <c r="A1605" s="164" t="s">
        <v>640</v>
      </c>
      <c r="B1605" s="136" t="s">
        <v>1719</v>
      </c>
      <c r="C1605" s="491"/>
      <c r="D1605" s="491"/>
      <c r="E1605" s="605"/>
      <c r="F1605" s="606"/>
      <c r="G1605" s="605"/>
      <c r="H1605" s="483"/>
      <c r="I1605" s="139" t="s">
        <v>73</v>
      </c>
      <c r="J1605" s="128" t="s">
        <v>73</v>
      </c>
      <c r="K1605" s="128" t="s">
        <v>74</v>
      </c>
      <c r="L1605" s="150">
        <v>1</v>
      </c>
      <c r="M1605" s="143">
        <v>45231</v>
      </c>
      <c r="N1605" s="143">
        <v>45808</v>
      </c>
      <c r="O1605" s="132">
        <f t="shared" si="69"/>
        <v>82.428571428571431</v>
      </c>
      <c r="P1605" s="365">
        <v>1</v>
      </c>
      <c r="Q1605" s="153" t="s">
        <v>2499</v>
      </c>
      <c r="R1605" s="133">
        <f t="shared" si="68"/>
        <v>1</v>
      </c>
      <c r="S1605" s="134" t="str">
        <f t="array" aca="1" ref="S1605" ca="1">IF(ISNUMBER(R1605),IF(R1605=100%,"CUMPLIDA",IF(AND(ISNUMBER(N1605),ISNUMBER(INDIRECT("FECHA_"&amp;$B1605,1))), IF(N1605&lt;=INDIRECT("FECHA_"&amp;$B1605,1),"INCUMPLIDA","PROCESO"), "VERIFICAR FECHA")),"SIN VALOR AVANCE")</f>
        <v>CUMPLIDA</v>
      </c>
    </row>
    <row r="1606" spans="1:19" ht="75.75">
      <c r="A1606" s="164" t="s">
        <v>640</v>
      </c>
      <c r="B1606" s="136" t="s">
        <v>1719</v>
      </c>
      <c r="C1606" s="491"/>
      <c r="D1606" s="491"/>
      <c r="E1606" s="605"/>
      <c r="F1606" s="606"/>
      <c r="G1606" s="605"/>
      <c r="H1606" s="483"/>
      <c r="I1606" s="139" t="s">
        <v>75</v>
      </c>
      <c r="J1606" s="128" t="s">
        <v>76</v>
      </c>
      <c r="K1606" s="128" t="s">
        <v>77</v>
      </c>
      <c r="L1606" s="150">
        <v>8</v>
      </c>
      <c r="M1606" s="143">
        <v>45809</v>
      </c>
      <c r="N1606" s="143">
        <v>46568</v>
      </c>
      <c r="O1606" s="132">
        <f t="shared" si="69"/>
        <v>108.42857142857143</v>
      </c>
      <c r="P1606" s="365">
        <v>0</v>
      </c>
      <c r="Q1606" s="153" t="s">
        <v>2488</v>
      </c>
      <c r="R1606" s="166">
        <f t="shared" si="68"/>
        <v>0</v>
      </c>
      <c r="S1606" s="134" t="str">
        <f t="array" aca="1" ref="S1606" ca="1">IF(ISNUMBER(R1606),IF(R1606=100%,"CUMPLIDA",IF(AND(ISNUMBER(N1606),ISNUMBER(INDIRECT("FECHA_"&amp;$B1606,1))), IF(N1606&lt;=INDIRECT("FECHA_"&amp;$B1606,1),"INCUMPLIDA","PROCESO"), "VERIFICAR FECHA")),"SIN VALOR AVANCE")</f>
        <v>PROCESO</v>
      </c>
    </row>
    <row r="1607" spans="1:19" ht="165.75">
      <c r="A1607" s="164" t="s">
        <v>640</v>
      </c>
      <c r="B1607" s="136" t="s">
        <v>1719</v>
      </c>
      <c r="C1607" s="491"/>
      <c r="D1607" s="491"/>
      <c r="E1607" s="605"/>
      <c r="F1607" s="606"/>
      <c r="G1607" s="605"/>
      <c r="H1607" s="483"/>
      <c r="I1607" s="139" t="s">
        <v>79</v>
      </c>
      <c r="J1607" s="128" t="s">
        <v>80</v>
      </c>
      <c r="K1607" s="128" t="s">
        <v>81</v>
      </c>
      <c r="L1607" s="150">
        <v>1</v>
      </c>
      <c r="M1607" s="143">
        <v>45809</v>
      </c>
      <c r="N1607" s="143">
        <v>46568</v>
      </c>
      <c r="O1607" s="132">
        <f t="shared" si="69"/>
        <v>108.42857142857143</v>
      </c>
      <c r="P1607" s="365">
        <v>0</v>
      </c>
      <c r="Q1607" s="153" t="s">
        <v>2500</v>
      </c>
      <c r="R1607" s="166">
        <f t="shared" si="68"/>
        <v>0</v>
      </c>
      <c r="S1607" s="134" t="str">
        <f t="array" aca="1" ref="S1607" ca="1">IF(ISNUMBER(R1607),IF(R1607=100%,"CUMPLIDA",IF(AND(ISNUMBER(N1607),ISNUMBER(INDIRECT("FECHA_"&amp;$B1607,1))), IF(N1607&lt;=INDIRECT("FECHA_"&amp;$B1607,1),"INCUMPLIDA","PROCESO"), "VERIFICAR FECHA")),"SIN VALOR AVANCE")</f>
        <v>PROCESO</v>
      </c>
    </row>
    <row r="1608" spans="1:19" ht="210.75">
      <c r="A1608" s="164" t="s">
        <v>640</v>
      </c>
      <c r="B1608" s="136" t="s">
        <v>1719</v>
      </c>
      <c r="C1608" s="491"/>
      <c r="D1608" s="491"/>
      <c r="E1608" s="605"/>
      <c r="F1608" s="606"/>
      <c r="G1608" s="605"/>
      <c r="H1608" s="483"/>
      <c r="I1608" s="139" t="s">
        <v>82</v>
      </c>
      <c r="J1608" s="128" t="s">
        <v>83</v>
      </c>
      <c r="K1608" s="128" t="s">
        <v>84</v>
      </c>
      <c r="L1608" s="150">
        <v>2</v>
      </c>
      <c r="M1608" s="143">
        <v>45809</v>
      </c>
      <c r="N1608" s="143">
        <v>46568</v>
      </c>
      <c r="O1608" s="132">
        <f t="shared" si="69"/>
        <v>108.42857142857143</v>
      </c>
      <c r="P1608" s="365">
        <v>0</v>
      </c>
      <c r="Q1608" s="153" t="s">
        <v>2499</v>
      </c>
      <c r="R1608" s="166">
        <f t="shared" si="68"/>
        <v>0</v>
      </c>
      <c r="S1608" s="134" t="str">
        <f t="array" aca="1" ref="S1608" ca="1">IF(ISNUMBER(R1608),IF(R1608=100%,"CUMPLIDA",IF(AND(ISNUMBER(N1608),ISNUMBER(INDIRECT("FECHA_"&amp;$B1608,1))), IF(N1608&lt;=INDIRECT("FECHA_"&amp;$B1608,1),"INCUMPLIDA","PROCESO"), "VERIFICAR FECHA")),"SIN VALOR AVANCE")</f>
        <v>PROCESO</v>
      </c>
    </row>
    <row r="1609" spans="1:19" ht="225.75">
      <c r="A1609" s="164" t="s">
        <v>640</v>
      </c>
      <c r="B1609" s="136" t="s">
        <v>1719</v>
      </c>
      <c r="C1609" s="491" t="s">
        <v>2501</v>
      </c>
      <c r="D1609" s="491" t="s">
        <v>2546</v>
      </c>
      <c r="E1609" s="605" t="s">
        <v>2547</v>
      </c>
      <c r="F1609" s="606"/>
      <c r="G1609" s="605"/>
      <c r="H1609" s="483" t="s">
        <v>2548</v>
      </c>
      <c r="I1609" s="126" t="s">
        <v>2549</v>
      </c>
      <c r="J1609" s="137" t="s">
        <v>2549</v>
      </c>
      <c r="K1609" s="137" t="s">
        <v>2550</v>
      </c>
      <c r="L1609" s="133">
        <v>1</v>
      </c>
      <c r="M1609" s="172">
        <v>46204</v>
      </c>
      <c r="N1609" s="169">
        <v>46446</v>
      </c>
      <c r="O1609" s="132">
        <f t="shared" si="69"/>
        <v>34.571428571428569</v>
      </c>
      <c r="P1609" s="370">
        <v>0</v>
      </c>
      <c r="Q1609" s="153" t="s">
        <v>2551</v>
      </c>
      <c r="R1609" s="166">
        <f t="shared" si="68"/>
        <v>0</v>
      </c>
      <c r="S1609" s="134" t="str">
        <f t="array" aca="1" ref="S1609" ca="1">IF(ISNUMBER(R1609),IF(R1609=100%,"CUMPLIDA",IF(AND(ISNUMBER(N1609),ISNUMBER(INDIRECT("FECHA_"&amp;$B1609,1))), IF(N1609&lt;=INDIRECT("FECHA_"&amp;$B1609,1),"INCUMPLIDA","PROCESO"), "VERIFICAR FECHA")),"SIN VALOR AVANCE")</f>
        <v>PROCESO</v>
      </c>
    </row>
    <row r="1610" spans="1:19" ht="135.75">
      <c r="A1610" s="164" t="s">
        <v>640</v>
      </c>
      <c r="B1610" s="136" t="s">
        <v>1719</v>
      </c>
      <c r="C1610" s="491"/>
      <c r="D1610" s="491"/>
      <c r="E1610" s="605"/>
      <c r="F1610" s="606"/>
      <c r="G1610" s="605"/>
      <c r="H1610" s="483"/>
      <c r="I1610" s="126" t="s">
        <v>2552</v>
      </c>
      <c r="J1610" s="137" t="s">
        <v>2552</v>
      </c>
      <c r="K1610" s="137" t="s">
        <v>2553</v>
      </c>
      <c r="L1610" s="133">
        <v>1</v>
      </c>
      <c r="M1610" s="131">
        <v>45139</v>
      </c>
      <c r="N1610" s="131">
        <v>45230</v>
      </c>
      <c r="O1610" s="132">
        <f t="shared" si="69"/>
        <v>13</v>
      </c>
      <c r="P1610" s="370">
        <v>1</v>
      </c>
      <c r="Q1610" s="137" t="s">
        <v>2534</v>
      </c>
      <c r="R1610" s="133">
        <f t="shared" si="68"/>
        <v>1</v>
      </c>
      <c r="S1610" s="134" t="str">
        <f t="array" aca="1" ref="S1610" ca="1">IF(ISNUMBER(R1610),IF(R1610=100%,"CUMPLIDA",IF(AND(ISNUMBER(N1610),ISNUMBER(INDIRECT("FECHA_"&amp;$B1610,1))), IF(N1610&lt;=INDIRECT("FECHA_"&amp;$B1610,1),"INCUMPLIDA","PROCESO"), "VERIFICAR FECHA")),"SIN VALOR AVANCE")</f>
        <v>CUMPLIDA</v>
      </c>
    </row>
    <row r="1611" spans="1:19" ht="150.75">
      <c r="A1611" s="164" t="s">
        <v>640</v>
      </c>
      <c r="B1611" s="136" t="s">
        <v>1719</v>
      </c>
      <c r="C1611" s="491"/>
      <c r="D1611" s="491"/>
      <c r="E1611" s="605"/>
      <c r="F1611" s="606"/>
      <c r="G1611" s="605"/>
      <c r="H1611" s="483"/>
      <c r="I1611" s="126" t="s">
        <v>2554</v>
      </c>
      <c r="J1611" s="137" t="s">
        <v>2555</v>
      </c>
      <c r="K1611" s="137" t="s">
        <v>2556</v>
      </c>
      <c r="L1611" s="133">
        <v>1</v>
      </c>
      <c r="M1611" s="172">
        <v>46204</v>
      </c>
      <c r="N1611" s="169">
        <v>46446</v>
      </c>
      <c r="O1611" s="132">
        <f t="shared" si="69"/>
        <v>34.571428571428569</v>
      </c>
      <c r="P1611" s="370">
        <v>0</v>
      </c>
      <c r="Q1611" s="155" t="s">
        <v>2557</v>
      </c>
      <c r="R1611" s="166">
        <f t="shared" si="68"/>
        <v>0</v>
      </c>
      <c r="S1611" s="134" t="str">
        <f t="array" aca="1" ref="S1611" ca="1">IF(ISNUMBER(R1611),IF(R1611=100%,"CUMPLIDA",IF(AND(ISNUMBER(N1611),ISNUMBER(INDIRECT("FECHA_"&amp;$B1611,1))), IF(N1611&lt;=INDIRECT("FECHA_"&amp;$B1611,1),"INCUMPLIDA","PROCESO"), "VERIFICAR FECHA")),"SIN VALOR AVANCE")</f>
        <v>PROCESO</v>
      </c>
    </row>
    <row r="1612" spans="1:19" ht="270.75">
      <c r="A1612" s="164" t="s">
        <v>640</v>
      </c>
      <c r="B1612" s="136" t="s">
        <v>1719</v>
      </c>
      <c r="C1612" s="491"/>
      <c r="D1612" s="491"/>
      <c r="E1612" s="605"/>
      <c r="F1612" s="606"/>
      <c r="G1612" s="605"/>
      <c r="H1612" s="483"/>
      <c r="I1612" s="126" t="s">
        <v>989</v>
      </c>
      <c r="J1612" s="137" t="s">
        <v>989</v>
      </c>
      <c r="K1612" s="137" t="s">
        <v>994</v>
      </c>
      <c r="L1612" s="133">
        <v>1</v>
      </c>
      <c r="M1612" s="172">
        <v>46204</v>
      </c>
      <c r="N1612" s="169">
        <v>46446</v>
      </c>
      <c r="O1612" s="132">
        <v>35</v>
      </c>
      <c r="P1612" s="370">
        <v>0</v>
      </c>
      <c r="Q1612" s="137" t="s">
        <v>2558</v>
      </c>
      <c r="R1612" s="166">
        <f t="shared" si="68"/>
        <v>0</v>
      </c>
      <c r="S1612" s="134" t="str">
        <f t="array" aca="1" ref="S1612" ca="1">IF(ISNUMBER(R1612),IF(R1612=100%,"CUMPLIDA",IF(AND(ISNUMBER(N1612),ISNUMBER(INDIRECT("FECHA_"&amp;$B1612,1))), IF(N1612&lt;=INDIRECT("FECHA_"&amp;$B1612,1),"INCUMPLIDA","PROCESO"), "VERIFICAR FECHA")),"SIN VALOR AVANCE")</f>
        <v>PROCESO</v>
      </c>
    </row>
    <row r="1613" spans="1:19" ht="270.75">
      <c r="A1613" s="164" t="s">
        <v>640</v>
      </c>
      <c r="B1613" s="136" t="s">
        <v>1719</v>
      </c>
      <c r="C1613" s="491" t="s">
        <v>2501</v>
      </c>
      <c r="D1613" s="491" t="s">
        <v>2559</v>
      </c>
      <c r="E1613" s="605" t="s">
        <v>2560</v>
      </c>
      <c r="F1613" s="606"/>
      <c r="G1613" s="605"/>
      <c r="H1613" s="483" t="s">
        <v>2561</v>
      </c>
      <c r="I1613" s="126" t="s">
        <v>1183</v>
      </c>
      <c r="J1613" s="137" t="s">
        <v>1183</v>
      </c>
      <c r="K1613" s="137" t="s">
        <v>991</v>
      </c>
      <c r="L1613" s="130">
        <v>1</v>
      </c>
      <c r="M1613" s="131">
        <v>45306</v>
      </c>
      <c r="N1613" s="131">
        <v>45504</v>
      </c>
      <c r="O1613" s="132">
        <f t="shared" ref="O1613:O1627" si="70">(N1613-M1613)/7</f>
        <v>28.285714285714285</v>
      </c>
      <c r="P1613" s="365">
        <v>1</v>
      </c>
      <c r="Q1613" s="137" t="s">
        <v>2541</v>
      </c>
      <c r="R1613" s="133">
        <f t="shared" si="68"/>
        <v>1</v>
      </c>
      <c r="S1613" s="134" t="str">
        <f t="array" aca="1" ref="S1613" ca="1">IF(ISNUMBER(R1613),IF(R1613=100%,"CUMPLIDA",IF(AND(ISNUMBER(N1613),ISNUMBER(INDIRECT("FECHA_"&amp;$B1613,1))), IF(N1613&lt;=INDIRECT("FECHA_"&amp;$B1613,1),"INCUMPLIDA","PROCESO"), "VERIFICAR FECHA")),"SIN VALOR AVANCE")</f>
        <v>CUMPLIDA</v>
      </c>
    </row>
    <row r="1614" spans="1:19" ht="195.75">
      <c r="A1614" s="164" t="s">
        <v>640</v>
      </c>
      <c r="B1614" s="136" t="s">
        <v>1719</v>
      </c>
      <c r="C1614" s="491"/>
      <c r="D1614" s="491"/>
      <c r="E1614" s="605"/>
      <c r="F1614" s="606"/>
      <c r="G1614" s="605"/>
      <c r="H1614" s="483"/>
      <c r="I1614" s="126" t="s">
        <v>2516</v>
      </c>
      <c r="J1614" s="137" t="s">
        <v>2516</v>
      </c>
      <c r="K1614" s="137" t="s">
        <v>1186</v>
      </c>
      <c r="L1614" s="130">
        <v>1</v>
      </c>
      <c r="M1614" s="131">
        <v>45505</v>
      </c>
      <c r="N1614" s="131">
        <v>45596</v>
      </c>
      <c r="O1614" s="132">
        <f t="shared" si="70"/>
        <v>13</v>
      </c>
      <c r="P1614" s="365">
        <v>1</v>
      </c>
      <c r="Q1614" s="137" t="s">
        <v>2562</v>
      </c>
      <c r="R1614" s="133">
        <f t="shared" si="68"/>
        <v>1</v>
      </c>
      <c r="S1614" s="134" t="str">
        <f t="array" aca="1" ref="S1614" ca="1">IF(ISNUMBER(R1614),IF(R1614=100%,"CUMPLIDA",IF(AND(ISNUMBER(N1614),ISNUMBER(INDIRECT("FECHA_"&amp;$B1614,1))), IF(N1614&lt;=INDIRECT("FECHA_"&amp;$B1614,1),"INCUMPLIDA","PROCESO"), "VERIFICAR FECHA")),"SIN VALOR AVANCE")</f>
        <v>CUMPLIDA</v>
      </c>
    </row>
    <row r="1615" spans="1:19" ht="195.75">
      <c r="A1615" s="164" t="s">
        <v>640</v>
      </c>
      <c r="B1615" s="136" t="s">
        <v>1719</v>
      </c>
      <c r="C1615" s="491"/>
      <c r="D1615" s="491"/>
      <c r="E1615" s="605"/>
      <c r="F1615" s="606"/>
      <c r="G1615" s="605"/>
      <c r="H1615" s="483"/>
      <c r="I1615" s="126" t="s">
        <v>1187</v>
      </c>
      <c r="J1615" s="137" t="s">
        <v>1187</v>
      </c>
      <c r="K1615" s="137" t="s">
        <v>1188</v>
      </c>
      <c r="L1615" s="130">
        <v>1</v>
      </c>
      <c r="M1615" s="131">
        <v>45597</v>
      </c>
      <c r="N1615" s="131">
        <v>45869</v>
      </c>
      <c r="O1615" s="132">
        <f t="shared" si="70"/>
        <v>38.857142857142854</v>
      </c>
      <c r="P1615" s="365">
        <v>1</v>
      </c>
      <c r="Q1615" s="137" t="s">
        <v>2518</v>
      </c>
      <c r="R1615" s="133">
        <f t="shared" si="68"/>
        <v>1</v>
      </c>
      <c r="S1615" s="134" t="str">
        <f t="array" aca="1" ref="S1615" ca="1">IF(ISNUMBER(R1615),IF(R1615=100%,"CUMPLIDA",IF(AND(ISNUMBER(N1615),ISNUMBER(INDIRECT("FECHA_"&amp;$B1615,1))), IF(N1615&lt;=INDIRECT("FECHA_"&amp;$B1615,1),"INCUMPLIDA","PROCESO"), "VERIFICAR FECHA")),"SIN VALOR AVANCE")</f>
        <v>CUMPLIDA</v>
      </c>
    </row>
    <row r="1616" spans="1:19" ht="120.75">
      <c r="A1616" s="164" t="s">
        <v>640</v>
      </c>
      <c r="B1616" s="136" t="s">
        <v>1719</v>
      </c>
      <c r="C1616" s="491"/>
      <c r="D1616" s="491"/>
      <c r="E1616" s="605"/>
      <c r="F1616" s="606"/>
      <c r="G1616" s="605"/>
      <c r="H1616" s="483"/>
      <c r="I1616" s="126" t="s">
        <v>2519</v>
      </c>
      <c r="J1616" s="158" t="s">
        <v>2520</v>
      </c>
      <c r="K1616" s="168" t="s">
        <v>187</v>
      </c>
      <c r="L1616" s="130">
        <v>1</v>
      </c>
      <c r="M1616" s="169">
        <v>46204</v>
      </c>
      <c r="N1616" s="169">
        <v>46326</v>
      </c>
      <c r="O1616" s="132">
        <f t="shared" si="70"/>
        <v>17.428571428571427</v>
      </c>
      <c r="P1616" s="365">
        <v>0</v>
      </c>
      <c r="Q1616" s="171" t="s">
        <v>2563</v>
      </c>
      <c r="R1616" s="166">
        <f t="shared" si="68"/>
        <v>0</v>
      </c>
      <c r="S1616" s="134" t="str">
        <f t="array" aca="1" ref="S1616" ca="1">IF(ISNUMBER(R1616),IF(R1616=100%,"CUMPLIDA",IF(AND(ISNUMBER(N1616),ISNUMBER(INDIRECT("FECHA_"&amp;$B1616,1))), IF(N1616&lt;=INDIRECT("FECHA_"&amp;$B1616,1),"INCUMPLIDA","PROCESO"), "VERIFICAR FECHA")),"SIN VALOR AVANCE")</f>
        <v>PROCESO</v>
      </c>
    </row>
    <row r="1617" spans="1:19" ht="270.75">
      <c r="A1617" s="164" t="s">
        <v>640</v>
      </c>
      <c r="B1617" s="136" t="s">
        <v>1719</v>
      </c>
      <c r="C1617" s="491"/>
      <c r="D1617" s="491"/>
      <c r="E1617" s="605"/>
      <c r="F1617" s="606"/>
      <c r="G1617" s="605"/>
      <c r="H1617" s="483"/>
      <c r="I1617" s="483" t="s">
        <v>745</v>
      </c>
      <c r="J1617" s="146" t="s">
        <v>652</v>
      </c>
      <c r="K1617" s="128" t="s">
        <v>653</v>
      </c>
      <c r="L1617" s="130">
        <v>1</v>
      </c>
      <c r="M1617" s="131">
        <v>45231</v>
      </c>
      <c r="N1617" s="131">
        <v>45504</v>
      </c>
      <c r="O1617" s="132">
        <f t="shared" si="70"/>
        <v>39</v>
      </c>
      <c r="P1617" s="365">
        <v>1</v>
      </c>
      <c r="Q1617" s="153" t="s">
        <v>2522</v>
      </c>
      <c r="R1617" s="133">
        <f t="shared" si="68"/>
        <v>1</v>
      </c>
      <c r="S1617" s="134" t="str">
        <f t="array" aca="1" ref="S1617" ca="1">IF(ISNUMBER(R1617),IF(R1617=100%,"CUMPLIDA",IF(AND(ISNUMBER(N1617),ISNUMBER(INDIRECT("FECHA_"&amp;$B1617,1))), IF(N1617&lt;=INDIRECT("FECHA_"&amp;$B1617,1),"INCUMPLIDA","PROCESO"), "VERIFICAR FECHA")),"SIN VALOR AVANCE")</f>
        <v>CUMPLIDA</v>
      </c>
    </row>
    <row r="1618" spans="1:19" ht="210.75">
      <c r="A1618" s="164" t="s">
        <v>640</v>
      </c>
      <c r="B1618" s="136" t="s">
        <v>1719</v>
      </c>
      <c r="C1618" s="491"/>
      <c r="D1618" s="491"/>
      <c r="E1618" s="605"/>
      <c r="F1618" s="606"/>
      <c r="G1618" s="605"/>
      <c r="H1618" s="483"/>
      <c r="I1618" s="483"/>
      <c r="J1618" s="146" t="s">
        <v>655</v>
      </c>
      <c r="K1618" s="128" t="s">
        <v>656</v>
      </c>
      <c r="L1618" s="130">
        <v>1</v>
      </c>
      <c r="M1618" s="131">
        <v>45231</v>
      </c>
      <c r="N1618" s="131">
        <v>45504</v>
      </c>
      <c r="O1618" s="132">
        <f t="shared" si="70"/>
        <v>39</v>
      </c>
      <c r="P1618" s="365">
        <v>1</v>
      </c>
      <c r="Q1618" s="153" t="s">
        <v>2499</v>
      </c>
      <c r="R1618" s="133">
        <f t="shared" si="68"/>
        <v>1</v>
      </c>
      <c r="S1618" s="134" t="str">
        <f t="array" aca="1" ref="S1618" ca="1">IF(ISNUMBER(R1618),IF(R1618=100%,"CUMPLIDA",IF(AND(ISNUMBER(N1618),ISNUMBER(INDIRECT("FECHA_"&amp;$B1618,1))), IF(N1618&lt;=INDIRECT("FECHA_"&amp;$B1618,1),"INCUMPLIDA","PROCESO"), "VERIFICAR FECHA")),"SIN VALOR AVANCE")</f>
        <v>CUMPLIDA</v>
      </c>
    </row>
    <row r="1619" spans="1:19" ht="165.75">
      <c r="A1619" s="164" t="s">
        <v>640</v>
      </c>
      <c r="B1619" s="136" t="s">
        <v>1719</v>
      </c>
      <c r="C1619" s="491"/>
      <c r="D1619" s="491"/>
      <c r="E1619" s="605"/>
      <c r="F1619" s="606"/>
      <c r="G1619" s="605"/>
      <c r="H1619" s="483"/>
      <c r="I1619" s="139" t="s">
        <v>62</v>
      </c>
      <c r="J1619" s="128" t="s">
        <v>63</v>
      </c>
      <c r="K1619" s="128" t="s">
        <v>64</v>
      </c>
      <c r="L1619" s="150">
        <v>1</v>
      </c>
      <c r="M1619" s="143">
        <v>45323</v>
      </c>
      <c r="N1619" s="143">
        <v>45747</v>
      </c>
      <c r="O1619" s="132">
        <f t="shared" si="70"/>
        <v>60.571428571428569</v>
      </c>
      <c r="P1619" s="365">
        <v>1</v>
      </c>
      <c r="Q1619" s="153" t="s">
        <v>2500</v>
      </c>
      <c r="R1619" s="133">
        <f t="shared" si="68"/>
        <v>1</v>
      </c>
      <c r="S1619" s="134" t="str">
        <f t="array" aca="1" ref="S1619" ca="1">IF(ISNUMBER(R1619),IF(R1619=100%,"CUMPLIDA",IF(AND(ISNUMBER(N1619),ISNUMBER(INDIRECT("FECHA_"&amp;$B1619,1))), IF(N1619&lt;=INDIRECT("FECHA_"&amp;$B1619,1),"INCUMPLIDA","PROCESO"), "VERIFICAR FECHA")),"SIN VALOR AVANCE")</f>
        <v>CUMPLIDA</v>
      </c>
    </row>
    <row r="1620" spans="1:19" ht="75.75">
      <c r="A1620" s="164" t="s">
        <v>640</v>
      </c>
      <c r="B1620" s="136" t="s">
        <v>1719</v>
      </c>
      <c r="C1620" s="491"/>
      <c r="D1620" s="491"/>
      <c r="E1620" s="605"/>
      <c r="F1620" s="606"/>
      <c r="G1620" s="605"/>
      <c r="H1620" s="483"/>
      <c r="I1620" s="139" t="s">
        <v>66</v>
      </c>
      <c r="J1620" s="128" t="s">
        <v>66</v>
      </c>
      <c r="K1620" s="128" t="s">
        <v>67</v>
      </c>
      <c r="L1620" s="150">
        <v>1</v>
      </c>
      <c r="M1620" s="143">
        <v>45323</v>
      </c>
      <c r="N1620" s="143">
        <v>45747</v>
      </c>
      <c r="O1620" s="132">
        <f t="shared" si="70"/>
        <v>60.571428571428569</v>
      </c>
      <c r="P1620" s="365">
        <v>1</v>
      </c>
      <c r="Q1620" s="153" t="s">
        <v>2488</v>
      </c>
      <c r="R1620" s="133">
        <f t="shared" si="68"/>
        <v>1</v>
      </c>
      <c r="S1620" s="134" t="str">
        <f t="array" aca="1" ref="S1620" ca="1">IF(ISNUMBER(R1620),IF(R1620=100%,"CUMPLIDA",IF(AND(ISNUMBER(N1620),ISNUMBER(INDIRECT("FECHA_"&amp;$B1620,1))), IF(N1620&lt;=INDIRECT("FECHA_"&amp;$B1620,1),"INCUMPLIDA","PROCESO"), "VERIFICAR FECHA")),"SIN VALOR AVANCE")</f>
        <v>CUMPLIDA</v>
      </c>
    </row>
    <row r="1621" spans="1:19" ht="75.75">
      <c r="A1621" s="164" t="s">
        <v>640</v>
      </c>
      <c r="B1621" s="136" t="s">
        <v>1719</v>
      </c>
      <c r="C1621" s="491"/>
      <c r="D1621" s="491"/>
      <c r="E1621" s="605"/>
      <c r="F1621" s="606"/>
      <c r="G1621" s="605"/>
      <c r="H1621" s="483"/>
      <c r="I1621" s="139" t="s">
        <v>166</v>
      </c>
      <c r="J1621" s="128" t="s">
        <v>167</v>
      </c>
      <c r="K1621" s="128" t="s">
        <v>168</v>
      </c>
      <c r="L1621" s="150">
        <v>1</v>
      </c>
      <c r="M1621" s="143">
        <v>45231</v>
      </c>
      <c r="N1621" s="143">
        <v>45747</v>
      </c>
      <c r="O1621" s="132">
        <f t="shared" si="70"/>
        <v>73.714285714285708</v>
      </c>
      <c r="P1621" s="365">
        <v>1</v>
      </c>
      <c r="Q1621" s="153" t="s">
        <v>2488</v>
      </c>
      <c r="R1621" s="133">
        <f t="shared" si="68"/>
        <v>1</v>
      </c>
      <c r="S1621" s="134" t="str">
        <f t="array" aca="1" ref="S1621" ca="1">IF(ISNUMBER(R1621),IF(R1621=100%,"CUMPLIDA",IF(AND(ISNUMBER(N1621),ISNUMBER(INDIRECT("FECHA_"&amp;$B1621,1))), IF(N1621&lt;=INDIRECT("FECHA_"&amp;$B1621,1),"INCUMPLIDA","PROCESO"), "VERIFICAR FECHA")),"SIN VALOR AVANCE")</f>
        <v>CUMPLIDA</v>
      </c>
    </row>
    <row r="1622" spans="1:19" ht="165.75">
      <c r="A1622" s="164" t="s">
        <v>640</v>
      </c>
      <c r="B1622" s="136" t="s">
        <v>1719</v>
      </c>
      <c r="C1622" s="491"/>
      <c r="D1622" s="491"/>
      <c r="E1622" s="605"/>
      <c r="F1622" s="606"/>
      <c r="G1622" s="605"/>
      <c r="H1622" s="483"/>
      <c r="I1622" s="139" t="s">
        <v>69</v>
      </c>
      <c r="J1622" s="128" t="s">
        <v>69</v>
      </c>
      <c r="K1622" s="128" t="s">
        <v>70</v>
      </c>
      <c r="L1622" s="150">
        <v>1</v>
      </c>
      <c r="M1622" s="143">
        <v>45323</v>
      </c>
      <c r="N1622" s="143">
        <v>45747</v>
      </c>
      <c r="O1622" s="132">
        <f t="shared" si="70"/>
        <v>60.571428571428569</v>
      </c>
      <c r="P1622" s="365">
        <v>1</v>
      </c>
      <c r="Q1622" s="153" t="s">
        <v>2500</v>
      </c>
      <c r="R1622" s="133">
        <f t="shared" si="68"/>
        <v>1</v>
      </c>
      <c r="S1622" s="134" t="str">
        <f t="array" aca="1" ref="S1622" ca="1">IF(ISNUMBER(R1622),IF(R1622=100%,"CUMPLIDA",IF(AND(ISNUMBER(N1622),ISNUMBER(INDIRECT("FECHA_"&amp;$B1622,1))), IF(N1622&lt;=INDIRECT("FECHA_"&amp;$B1622,1),"INCUMPLIDA","PROCESO"), "VERIFICAR FECHA")),"SIN VALOR AVANCE")</f>
        <v>CUMPLIDA</v>
      </c>
    </row>
    <row r="1623" spans="1:19" ht="75.75">
      <c r="A1623" s="164" t="s">
        <v>640</v>
      </c>
      <c r="B1623" s="136" t="s">
        <v>1719</v>
      </c>
      <c r="C1623" s="491"/>
      <c r="D1623" s="491"/>
      <c r="E1623" s="605"/>
      <c r="F1623" s="606"/>
      <c r="G1623" s="605"/>
      <c r="H1623" s="483"/>
      <c r="I1623" s="139" t="s">
        <v>71</v>
      </c>
      <c r="J1623" s="128" t="s">
        <v>71</v>
      </c>
      <c r="K1623" s="128" t="s">
        <v>72</v>
      </c>
      <c r="L1623" s="150">
        <v>1</v>
      </c>
      <c r="M1623" s="143">
        <v>45231</v>
      </c>
      <c r="N1623" s="143">
        <v>45747</v>
      </c>
      <c r="O1623" s="132">
        <f t="shared" si="70"/>
        <v>73.714285714285708</v>
      </c>
      <c r="P1623" s="365">
        <v>1</v>
      </c>
      <c r="Q1623" s="153" t="s">
        <v>2488</v>
      </c>
      <c r="R1623" s="133">
        <f t="shared" si="68"/>
        <v>1</v>
      </c>
      <c r="S1623" s="134" t="str">
        <f t="array" aca="1" ref="S1623" ca="1">IF(ISNUMBER(R1623),IF(R1623=100%,"CUMPLIDA",IF(AND(ISNUMBER(N1623),ISNUMBER(INDIRECT("FECHA_"&amp;$B1623,1))), IF(N1623&lt;=INDIRECT("FECHA_"&amp;$B1623,1),"INCUMPLIDA","PROCESO"), "VERIFICAR FECHA")),"SIN VALOR AVANCE")</f>
        <v>CUMPLIDA</v>
      </c>
    </row>
    <row r="1624" spans="1:19" ht="210.75">
      <c r="A1624" s="164" t="s">
        <v>640</v>
      </c>
      <c r="B1624" s="136" t="s">
        <v>1719</v>
      </c>
      <c r="C1624" s="491"/>
      <c r="D1624" s="491"/>
      <c r="E1624" s="605"/>
      <c r="F1624" s="606"/>
      <c r="G1624" s="605"/>
      <c r="H1624" s="483"/>
      <c r="I1624" s="139" t="s">
        <v>73</v>
      </c>
      <c r="J1624" s="128" t="s">
        <v>73</v>
      </c>
      <c r="K1624" s="128" t="s">
        <v>659</v>
      </c>
      <c r="L1624" s="150">
        <v>1</v>
      </c>
      <c r="M1624" s="143">
        <v>45231</v>
      </c>
      <c r="N1624" s="143">
        <v>45808</v>
      </c>
      <c r="O1624" s="132">
        <f t="shared" si="70"/>
        <v>82.428571428571431</v>
      </c>
      <c r="P1624" s="365">
        <v>1</v>
      </c>
      <c r="Q1624" s="153" t="s">
        <v>2499</v>
      </c>
      <c r="R1624" s="133">
        <f t="shared" si="68"/>
        <v>1</v>
      </c>
      <c r="S1624" s="134" t="str">
        <f t="array" aca="1" ref="S1624" ca="1">IF(ISNUMBER(R1624),IF(R1624=100%,"CUMPLIDA",IF(AND(ISNUMBER(N1624),ISNUMBER(INDIRECT("FECHA_"&amp;$B1624,1))), IF(N1624&lt;=INDIRECT("FECHA_"&amp;$B1624,1),"INCUMPLIDA","PROCESO"), "VERIFICAR FECHA")),"SIN VALOR AVANCE")</f>
        <v>CUMPLIDA</v>
      </c>
    </row>
    <row r="1625" spans="1:19" ht="75.75">
      <c r="A1625" s="164" t="s">
        <v>640</v>
      </c>
      <c r="B1625" s="136" t="s">
        <v>1719</v>
      </c>
      <c r="C1625" s="491"/>
      <c r="D1625" s="491"/>
      <c r="E1625" s="605"/>
      <c r="F1625" s="606"/>
      <c r="G1625" s="605"/>
      <c r="H1625" s="483"/>
      <c r="I1625" s="139" t="s">
        <v>75</v>
      </c>
      <c r="J1625" s="128" t="s">
        <v>76</v>
      </c>
      <c r="K1625" s="128" t="s">
        <v>77</v>
      </c>
      <c r="L1625" s="150">
        <v>8</v>
      </c>
      <c r="M1625" s="143">
        <v>45809</v>
      </c>
      <c r="N1625" s="143">
        <v>46568</v>
      </c>
      <c r="O1625" s="132">
        <f t="shared" si="70"/>
        <v>108.42857142857143</v>
      </c>
      <c r="P1625" s="365">
        <v>0</v>
      </c>
      <c r="Q1625" s="153" t="s">
        <v>2488</v>
      </c>
      <c r="R1625" s="166">
        <f t="shared" si="68"/>
        <v>0</v>
      </c>
      <c r="S1625" s="134" t="str">
        <f t="array" aca="1" ref="S1625" ca="1">IF(ISNUMBER(R1625),IF(R1625=100%,"CUMPLIDA",IF(AND(ISNUMBER(N1625),ISNUMBER(INDIRECT("FECHA_"&amp;$B1625,1))), IF(N1625&lt;=INDIRECT("FECHA_"&amp;$B1625,1),"INCUMPLIDA","PROCESO"), "VERIFICAR FECHA")),"SIN VALOR AVANCE")</f>
        <v>PROCESO</v>
      </c>
    </row>
    <row r="1626" spans="1:19" ht="150.75">
      <c r="A1626" s="164" t="s">
        <v>640</v>
      </c>
      <c r="B1626" s="136" t="s">
        <v>1719</v>
      </c>
      <c r="C1626" s="491"/>
      <c r="D1626" s="491"/>
      <c r="E1626" s="605"/>
      <c r="F1626" s="606"/>
      <c r="G1626" s="605"/>
      <c r="H1626" s="483"/>
      <c r="I1626" s="139" t="s">
        <v>79</v>
      </c>
      <c r="J1626" s="128" t="s">
        <v>80</v>
      </c>
      <c r="K1626" s="128" t="s">
        <v>81</v>
      </c>
      <c r="L1626" s="150">
        <v>1</v>
      </c>
      <c r="M1626" s="143">
        <v>45809</v>
      </c>
      <c r="N1626" s="143">
        <v>46568</v>
      </c>
      <c r="O1626" s="132">
        <f t="shared" si="70"/>
        <v>108.42857142857143</v>
      </c>
      <c r="P1626" s="365">
        <v>0</v>
      </c>
      <c r="Q1626" s="153" t="s">
        <v>2564</v>
      </c>
      <c r="R1626" s="166">
        <f t="shared" si="68"/>
        <v>0</v>
      </c>
      <c r="S1626" s="134" t="str">
        <f t="array" aca="1" ref="S1626" ca="1">IF(ISNUMBER(R1626),IF(R1626=100%,"CUMPLIDA",IF(AND(ISNUMBER(N1626),ISNUMBER(INDIRECT("FECHA_"&amp;$B1626,1))), IF(N1626&lt;=INDIRECT("FECHA_"&amp;$B1626,1),"INCUMPLIDA","PROCESO"), "VERIFICAR FECHA")),"SIN VALOR AVANCE")</f>
        <v>PROCESO</v>
      </c>
    </row>
    <row r="1627" spans="1:19" ht="210.75">
      <c r="A1627" s="164" t="s">
        <v>640</v>
      </c>
      <c r="B1627" s="136" t="s">
        <v>1719</v>
      </c>
      <c r="C1627" s="491"/>
      <c r="D1627" s="491"/>
      <c r="E1627" s="605"/>
      <c r="F1627" s="606"/>
      <c r="G1627" s="605"/>
      <c r="H1627" s="483"/>
      <c r="I1627" s="139" t="s">
        <v>82</v>
      </c>
      <c r="J1627" s="128" t="s">
        <v>83</v>
      </c>
      <c r="K1627" s="128" t="s">
        <v>84</v>
      </c>
      <c r="L1627" s="150">
        <v>2</v>
      </c>
      <c r="M1627" s="143">
        <v>45809</v>
      </c>
      <c r="N1627" s="143">
        <v>46568</v>
      </c>
      <c r="O1627" s="132">
        <f t="shared" si="70"/>
        <v>108.42857142857143</v>
      </c>
      <c r="P1627" s="365">
        <v>0</v>
      </c>
      <c r="Q1627" s="153" t="s">
        <v>2499</v>
      </c>
      <c r="R1627" s="166">
        <f t="shared" si="68"/>
        <v>0</v>
      </c>
      <c r="S1627" s="134" t="str">
        <f t="array" aca="1" ref="S1627" ca="1">IF(ISNUMBER(R1627),IF(R1627=100%,"CUMPLIDA",IF(AND(ISNUMBER(N1627),ISNUMBER(INDIRECT("FECHA_"&amp;$B1627,1))), IF(N1627&lt;=INDIRECT("FECHA_"&amp;$B1627,1),"INCUMPLIDA","PROCESO"), "VERIFICAR FECHA")),"SIN VALOR AVANCE")</f>
        <v>PROCESO</v>
      </c>
    </row>
    <row r="1628" spans="1:19" ht="270.75">
      <c r="A1628" s="164" t="s">
        <v>640</v>
      </c>
      <c r="B1628" s="136" t="s">
        <v>1719</v>
      </c>
      <c r="C1628" s="491"/>
      <c r="D1628" s="491"/>
      <c r="E1628" s="605"/>
      <c r="F1628" s="606"/>
      <c r="G1628" s="605"/>
      <c r="H1628" s="483"/>
      <c r="I1628" s="126" t="s">
        <v>2526</v>
      </c>
      <c r="J1628" s="137" t="s">
        <v>2526</v>
      </c>
      <c r="K1628" s="137" t="s">
        <v>2527</v>
      </c>
      <c r="L1628" s="133">
        <v>1</v>
      </c>
      <c r="M1628" s="172">
        <v>46204</v>
      </c>
      <c r="N1628" s="169">
        <v>46446</v>
      </c>
      <c r="O1628" s="173">
        <v>35</v>
      </c>
      <c r="P1628" s="370">
        <v>0</v>
      </c>
      <c r="Q1628" s="137" t="s">
        <v>2565</v>
      </c>
      <c r="R1628" s="166">
        <f t="shared" si="68"/>
        <v>0</v>
      </c>
      <c r="S1628" s="134" t="str">
        <f t="array" aca="1" ref="S1628" ca="1">IF(ISNUMBER(R1628),IF(R1628=100%,"CUMPLIDA",IF(AND(ISNUMBER(N1628),ISNUMBER(INDIRECT("FECHA_"&amp;$B1628,1))), IF(N1628&lt;=INDIRECT("FECHA_"&amp;$B1628,1),"INCUMPLIDA","PROCESO"), "VERIFICAR FECHA")),"SIN VALOR AVANCE")</f>
        <v>PROCESO</v>
      </c>
    </row>
    <row r="1629" spans="1:19" ht="90.75">
      <c r="A1629" s="164" t="s">
        <v>640</v>
      </c>
      <c r="B1629" s="136" t="s">
        <v>1719</v>
      </c>
      <c r="C1629" s="491" t="s">
        <v>2566</v>
      </c>
      <c r="D1629" s="491" t="s">
        <v>2567</v>
      </c>
      <c r="E1629" s="605" t="s">
        <v>2568</v>
      </c>
      <c r="F1629" s="606"/>
      <c r="G1629" s="605"/>
      <c r="H1629" s="605" t="s">
        <v>2569</v>
      </c>
      <c r="I1629" s="127" t="s">
        <v>2570</v>
      </c>
      <c r="J1629" s="128" t="s">
        <v>2571</v>
      </c>
      <c r="K1629" s="145" t="s">
        <v>2572</v>
      </c>
      <c r="L1629" s="150">
        <v>1</v>
      </c>
      <c r="M1629" s="143">
        <v>45518</v>
      </c>
      <c r="N1629" s="143">
        <v>45565</v>
      </c>
      <c r="O1629" s="132">
        <v>6.7142857142857144</v>
      </c>
      <c r="P1629" s="365">
        <v>1</v>
      </c>
      <c r="Q1629" s="129" t="s">
        <v>2573</v>
      </c>
      <c r="R1629" s="133">
        <f t="shared" si="68"/>
        <v>1</v>
      </c>
      <c r="S1629" s="134" t="str">
        <f t="array" aca="1" ref="S1629" ca="1">IF(ISNUMBER(R1629),IF(R1629=100%,"CUMPLIDA",IF(AND(ISNUMBER(N1629),ISNUMBER(INDIRECT("FECHA_"&amp;$B1629,1))), IF(N1629&lt;=INDIRECT("FECHA_"&amp;$B1629,1),"INCUMPLIDA","PROCESO"), "VERIFICAR FECHA")),"SIN VALOR AVANCE")</f>
        <v>CUMPLIDA</v>
      </c>
    </row>
    <row r="1630" spans="1:19" ht="150">
      <c r="A1630" s="164" t="s">
        <v>640</v>
      </c>
      <c r="B1630" s="136" t="s">
        <v>1719</v>
      </c>
      <c r="C1630" s="491"/>
      <c r="D1630" s="491"/>
      <c r="E1630" s="605"/>
      <c r="F1630" s="606"/>
      <c r="G1630" s="605"/>
      <c r="H1630" s="605"/>
      <c r="I1630" s="127" t="s">
        <v>2574</v>
      </c>
      <c r="J1630" s="128" t="s">
        <v>2575</v>
      </c>
      <c r="K1630" s="129" t="s">
        <v>2576</v>
      </c>
      <c r="L1630" s="150">
        <v>1</v>
      </c>
      <c r="M1630" s="143">
        <v>45519</v>
      </c>
      <c r="N1630" s="131">
        <v>46021</v>
      </c>
      <c r="O1630" s="132">
        <v>71.714285714285708</v>
      </c>
      <c r="P1630" s="365">
        <v>1</v>
      </c>
      <c r="Q1630" s="129" t="s">
        <v>2573</v>
      </c>
      <c r="R1630" s="133">
        <f t="shared" si="68"/>
        <v>1</v>
      </c>
      <c r="S1630" s="134" t="str">
        <f t="array" aca="1" ref="S1630" ca="1">IF(ISNUMBER(R1630),IF(R1630=100%,"CUMPLIDA",IF(AND(ISNUMBER(N1630),ISNUMBER(INDIRECT("FECHA_"&amp;$B1630,1))), IF(N1630&lt;=INDIRECT("FECHA_"&amp;$B1630,1),"INCUMPLIDA","PROCESO"), "VERIFICAR FECHA")),"SIN VALOR AVANCE")</f>
        <v>CUMPLIDA</v>
      </c>
    </row>
    <row r="1631" spans="1:19" ht="60.75">
      <c r="A1631" s="164" t="s">
        <v>640</v>
      </c>
      <c r="B1631" s="136" t="s">
        <v>1719</v>
      </c>
      <c r="C1631" s="491"/>
      <c r="D1631" s="491"/>
      <c r="E1631" s="605"/>
      <c r="F1631" s="606"/>
      <c r="G1631" s="605"/>
      <c r="H1631" s="605"/>
      <c r="I1631" s="127" t="s">
        <v>2577</v>
      </c>
      <c r="J1631" s="128" t="s">
        <v>2578</v>
      </c>
      <c r="K1631" s="129" t="s">
        <v>2579</v>
      </c>
      <c r="L1631" s="150">
        <v>1</v>
      </c>
      <c r="M1631" s="143">
        <v>45505</v>
      </c>
      <c r="N1631" s="143">
        <v>45870</v>
      </c>
      <c r="O1631" s="132">
        <v>52.142857142857146</v>
      </c>
      <c r="P1631" s="365">
        <v>1</v>
      </c>
      <c r="Q1631" s="129" t="s">
        <v>2580</v>
      </c>
      <c r="R1631" s="133">
        <f t="shared" si="68"/>
        <v>1</v>
      </c>
      <c r="S1631" s="134" t="str">
        <f t="array" aca="1" ref="S1631" ca="1">IF(ISNUMBER(R1631),IF(R1631=100%,"CUMPLIDA",IF(AND(ISNUMBER(N1631),ISNUMBER(INDIRECT("FECHA_"&amp;$B1631,1))), IF(N1631&lt;=INDIRECT("FECHA_"&amp;$B1631,1),"INCUMPLIDA","PROCESO"), "VERIFICAR FECHA")),"SIN VALOR AVANCE")</f>
        <v>CUMPLIDA</v>
      </c>
    </row>
    <row r="1632" spans="1:19" ht="105.75">
      <c r="A1632" s="164" t="s">
        <v>640</v>
      </c>
      <c r="B1632" s="136" t="s">
        <v>1719</v>
      </c>
      <c r="C1632" s="491"/>
      <c r="D1632" s="491"/>
      <c r="E1632" s="605"/>
      <c r="F1632" s="606"/>
      <c r="G1632" s="605"/>
      <c r="H1632" s="605"/>
      <c r="I1632" s="127" t="s">
        <v>2581</v>
      </c>
      <c r="J1632" s="128" t="s">
        <v>2582</v>
      </c>
      <c r="K1632" s="128" t="s">
        <v>2583</v>
      </c>
      <c r="L1632" s="150">
        <v>1</v>
      </c>
      <c r="M1632" s="143">
        <v>45519</v>
      </c>
      <c r="N1632" s="143">
        <v>45885</v>
      </c>
      <c r="O1632" s="132">
        <v>52.285714285714285</v>
      </c>
      <c r="P1632" s="365">
        <v>1</v>
      </c>
      <c r="Q1632" s="129" t="s">
        <v>2584</v>
      </c>
      <c r="R1632" s="133">
        <f t="shared" si="68"/>
        <v>1</v>
      </c>
      <c r="S1632" s="134" t="str">
        <f t="array" aca="1" ref="S1632" ca="1">IF(ISNUMBER(R1632),IF(R1632=100%,"CUMPLIDA",IF(AND(ISNUMBER(N1632),ISNUMBER(INDIRECT("FECHA_"&amp;$B1632,1))), IF(N1632&lt;=INDIRECT("FECHA_"&amp;$B1632,1),"INCUMPLIDA","PROCESO"), "VERIFICAR FECHA")),"SIN VALOR AVANCE")</f>
        <v>CUMPLIDA</v>
      </c>
    </row>
    <row r="1633" spans="1:19" ht="90.75">
      <c r="A1633" s="164" t="s">
        <v>640</v>
      </c>
      <c r="B1633" s="136" t="s">
        <v>1719</v>
      </c>
      <c r="C1633" s="491"/>
      <c r="D1633" s="491"/>
      <c r="E1633" s="605"/>
      <c r="F1633" s="606"/>
      <c r="G1633" s="605"/>
      <c r="H1633" s="605"/>
      <c r="I1633" s="127" t="s">
        <v>2570</v>
      </c>
      <c r="J1633" s="128" t="s">
        <v>2571</v>
      </c>
      <c r="K1633" s="145" t="s">
        <v>2572</v>
      </c>
      <c r="L1633" s="150">
        <v>1</v>
      </c>
      <c r="M1633" s="143">
        <v>45518</v>
      </c>
      <c r="N1633" s="143">
        <v>45565</v>
      </c>
      <c r="O1633" s="132">
        <v>6.7142857142857144</v>
      </c>
      <c r="P1633" s="365">
        <v>1</v>
      </c>
      <c r="Q1633" s="129" t="s">
        <v>2573</v>
      </c>
      <c r="R1633" s="133">
        <f t="shared" si="68"/>
        <v>1</v>
      </c>
      <c r="S1633" s="134" t="str">
        <f t="array" aca="1" ref="S1633" ca="1">IF(ISNUMBER(R1633),IF(R1633=100%,"CUMPLIDA",IF(AND(ISNUMBER(N1633),ISNUMBER(INDIRECT("FECHA_"&amp;$B1633,1))), IF(N1633&lt;=INDIRECT("FECHA_"&amp;$B1633,1),"INCUMPLIDA","PROCESO"), "VERIFICAR FECHA")),"SIN VALOR AVANCE")</f>
        <v>CUMPLIDA</v>
      </c>
    </row>
    <row r="1634" spans="1:19" ht="105">
      <c r="A1634" s="164" t="s">
        <v>640</v>
      </c>
      <c r="B1634" s="136" t="s">
        <v>1719</v>
      </c>
      <c r="C1634" s="491"/>
      <c r="D1634" s="491"/>
      <c r="E1634" s="605"/>
      <c r="F1634" s="606"/>
      <c r="G1634" s="605"/>
      <c r="H1634" s="605"/>
      <c r="I1634" s="127" t="s">
        <v>2585</v>
      </c>
      <c r="J1634" s="128" t="s">
        <v>2586</v>
      </c>
      <c r="K1634" s="129" t="s">
        <v>2576</v>
      </c>
      <c r="L1634" s="150">
        <v>1</v>
      </c>
      <c r="M1634" s="143">
        <v>45519</v>
      </c>
      <c r="N1634" s="131">
        <v>46021</v>
      </c>
      <c r="O1634" s="132">
        <v>71.714285714285708</v>
      </c>
      <c r="P1634" s="365">
        <v>1</v>
      </c>
      <c r="Q1634" s="129" t="s">
        <v>2573</v>
      </c>
      <c r="R1634" s="133">
        <f t="shared" ref="R1634:R1662" si="71">P1634/L1634</f>
        <v>1</v>
      </c>
      <c r="S1634" s="134" t="str">
        <f t="array" aca="1" ref="S1634" ca="1">IF(ISNUMBER(R1634),IF(R1634=100%,"CUMPLIDA",IF(AND(ISNUMBER(N1634),ISNUMBER(INDIRECT("FECHA_"&amp;$B1634,1))), IF(N1634&lt;=INDIRECT("FECHA_"&amp;$B1634,1),"INCUMPLIDA","PROCESO"), "VERIFICAR FECHA")),"SIN VALOR AVANCE")</f>
        <v>CUMPLIDA</v>
      </c>
    </row>
    <row r="1635" spans="1:19" ht="105.75">
      <c r="A1635" s="164" t="s">
        <v>640</v>
      </c>
      <c r="B1635" s="136" t="s">
        <v>1719</v>
      </c>
      <c r="C1635" s="491"/>
      <c r="D1635" s="491"/>
      <c r="E1635" s="605"/>
      <c r="F1635" s="606"/>
      <c r="G1635" s="605"/>
      <c r="H1635" s="605"/>
      <c r="I1635" s="127" t="s">
        <v>2581</v>
      </c>
      <c r="J1635" s="128" t="s">
        <v>2587</v>
      </c>
      <c r="K1635" s="128" t="s">
        <v>2583</v>
      </c>
      <c r="L1635" s="150">
        <v>1</v>
      </c>
      <c r="M1635" s="143">
        <v>45519</v>
      </c>
      <c r="N1635" s="143">
        <v>45885</v>
      </c>
      <c r="O1635" s="132">
        <v>52.285714285714285</v>
      </c>
      <c r="P1635" s="365">
        <v>1</v>
      </c>
      <c r="Q1635" s="129" t="s">
        <v>2584</v>
      </c>
      <c r="R1635" s="133">
        <f t="shared" si="71"/>
        <v>1</v>
      </c>
      <c r="S1635" s="134" t="str">
        <f t="array" aca="1" ref="S1635" ca="1">IF(ISNUMBER(R1635),IF(R1635=100%,"CUMPLIDA",IF(AND(ISNUMBER(N1635),ISNUMBER(INDIRECT("FECHA_"&amp;$B1635,1))), IF(N1635&lt;=INDIRECT("FECHA_"&amp;$B1635,1),"INCUMPLIDA","PROCESO"), "VERIFICAR FECHA")),"SIN VALOR AVANCE")</f>
        <v>CUMPLIDA</v>
      </c>
    </row>
    <row r="1636" spans="1:19" ht="75.75">
      <c r="A1636" s="164" t="s">
        <v>640</v>
      </c>
      <c r="B1636" s="136" t="s">
        <v>1719</v>
      </c>
      <c r="C1636" s="491"/>
      <c r="D1636" s="491"/>
      <c r="E1636" s="605"/>
      <c r="F1636" s="606"/>
      <c r="G1636" s="605"/>
      <c r="H1636" s="605"/>
      <c r="I1636" s="127" t="s">
        <v>2577</v>
      </c>
      <c r="J1636" s="128" t="s">
        <v>2588</v>
      </c>
      <c r="K1636" s="129" t="s">
        <v>2579</v>
      </c>
      <c r="L1636" s="150">
        <v>1</v>
      </c>
      <c r="M1636" s="143">
        <v>45505</v>
      </c>
      <c r="N1636" s="143">
        <v>45870</v>
      </c>
      <c r="O1636" s="132">
        <v>52.142857142857146</v>
      </c>
      <c r="P1636" s="365">
        <v>1</v>
      </c>
      <c r="Q1636" s="129" t="s">
        <v>2589</v>
      </c>
      <c r="R1636" s="133">
        <f t="shared" si="71"/>
        <v>1</v>
      </c>
      <c r="S1636" s="134" t="str">
        <f t="array" aca="1" ref="S1636" ca="1">IF(ISNUMBER(R1636),IF(R1636=100%,"CUMPLIDA",IF(AND(ISNUMBER(N1636),ISNUMBER(INDIRECT("FECHA_"&amp;$B1636,1))), IF(N1636&lt;=INDIRECT("FECHA_"&amp;$B1636,1),"INCUMPLIDA","PROCESO"), "VERIFICAR FECHA")),"SIN VALOR AVANCE")</f>
        <v>CUMPLIDA</v>
      </c>
    </row>
    <row r="1637" spans="1:19" ht="45.75">
      <c r="A1637" s="164" t="s">
        <v>640</v>
      </c>
      <c r="B1637" s="136" t="s">
        <v>1719</v>
      </c>
      <c r="C1637" s="491"/>
      <c r="D1637" s="491"/>
      <c r="E1637" s="605"/>
      <c r="F1637" s="606"/>
      <c r="G1637" s="605"/>
      <c r="H1637" s="605"/>
      <c r="I1637" s="127" t="s">
        <v>2577</v>
      </c>
      <c r="J1637" s="128" t="s">
        <v>2590</v>
      </c>
      <c r="K1637" s="129" t="s">
        <v>2579</v>
      </c>
      <c r="L1637" s="150">
        <v>1</v>
      </c>
      <c r="M1637" s="143">
        <v>45505</v>
      </c>
      <c r="N1637" s="143">
        <v>45870</v>
      </c>
      <c r="O1637" s="132">
        <v>52.142857142857146</v>
      </c>
      <c r="P1637" s="365">
        <v>1</v>
      </c>
      <c r="Q1637" s="129" t="s">
        <v>2591</v>
      </c>
      <c r="R1637" s="133">
        <f t="shared" si="71"/>
        <v>1</v>
      </c>
      <c r="S1637" s="134" t="str">
        <f t="array" aca="1" ref="S1637" ca="1">IF(ISNUMBER(R1637),IF(R1637=100%,"CUMPLIDA",IF(AND(ISNUMBER(N1637),ISNUMBER(INDIRECT("FECHA_"&amp;$B1637,1))), IF(N1637&lt;=INDIRECT("FECHA_"&amp;$B1637,1),"INCUMPLIDA","PROCESO"), "VERIFICAR FECHA")),"SIN VALOR AVANCE")</f>
        <v>CUMPLIDA</v>
      </c>
    </row>
    <row r="1638" spans="1:19" ht="90.75">
      <c r="A1638" s="164" t="s">
        <v>640</v>
      </c>
      <c r="B1638" s="136" t="s">
        <v>1719</v>
      </c>
      <c r="C1638" s="491"/>
      <c r="D1638" s="491"/>
      <c r="E1638" s="605"/>
      <c r="F1638" s="606"/>
      <c r="G1638" s="605"/>
      <c r="H1638" s="605"/>
      <c r="I1638" s="127" t="s">
        <v>2592</v>
      </c>
      <c r="J1638" s="128" t="s">
        <v>2593</v>
      </c>
      <c r="K1638" s="128" t="s">
        <v>2594</v>
      </c>
      <c r="L1638" s="150">
        <v>1</v>
      </c>
      <c r="M1638" s="143">
        <v>45519</v>
      </c>
      <c r="N1638" s="143">
        <v>45657</v>
      </c>
      <c r="O1638" s="132">
        <v>19.714285714285715</v>
      </c>
      <c r="P1638" s="365">
        <v>1</v>
      </c>
      <c r="Q1638" s="129" t="s">
        <v>2595</v>
      </c>
      <c r="R1638" s="133">
        <f t="shared" si="71"/>
        <v>1</v>
      </c>
      <c r="S1638" s="134" t="str">
        <f t="array" aca="1" ref="S1638" ca="1">IF(ISNUMBER(R1638),IF(R1638=100%,"CUMPLIDA",IF(AND(ISNUMBER(N1638),ISNUMBER(INDIRECT("FECHA_"&amp;$B1638,1))), IF(N1638&lt;=INDIRECT("FECHA_"&amp;$B1638,1),"INCUMPLIDA","PROCESO"), "VERIFICAR FECHA")),"SIN VALOR AVANCE")</f>
        <v>CUMPLIDA</v>
      </c>
    </row>
    <row r="1639" spans="1:19" ht="151.5">
      <c r="A1639" s="164" t="s">
        <v>640</v>
      </c>
      <c r="B1639" s="136" t="s">
        <v>1719</v>
      </c>
      <c r="C1639" s="491"/>
      <c r="D1639" s="491"/>
      <c r="E1639" s="605"/>
      <c r="F1639" s="606"/>
      <c r="G1639" s="605"/>
      <c r="H1639" s="605"/>
      <c r="I1639" s="127" t="s">
        <v>2596</v>
      </c>
      <c r="J1639" s="128" t="s">
        <v>2597</v>
      </c>
      <c r="K1639" s="129" t="s">
        <v>2598</v>
      </c>
      <c r="L1639" s="150">
        <v>1</v>
      </c>
      <c r="M1639" s="143">
        <v>45536</v>
      </c>
      <c r="N1639" s="143">
        <v>45747</v>
      </c>
      <c r="O1639" s="132">
        <v>30.142857142857142</v>
      </c>
      <c r="P1639" s="365">
        <v>1</v>
      </c>
      <c r="Q1639" s="129" t="s">
        <v>2599</v>
      </c>
      <c r="R1639" s="133">
        <f t="shared" si="71"/>
        <v>1</v>
      </c>
      <c r="S1639" s="134" t="str">
        <f t="array" aca="1" ref="S1639" ca="1">IF(ISNUMBER(R1639),IF(R1639=100%,"CUMPLIDA",IF(AND(ISNUMBER(N1639),ISNUMBER(INDIRECT("FECHA_"&amp;$B1639,1))), IF(N1639&lt;=INDIRECT("FECHA_"&amp;$B1639,1),"INCUMPLIDA","PROCESO"), "VERIFICAR FECHA")),"SIN VALOR AVANCE")</f>
        <v>CUMPLIDA</v>
      </c>
    </row>
    <row r="1640" spans="1:19" ht="151.5">
      <c r="A1640" s="164" t="s">
        <v>640</v>
      </c>
      <c r="B1640" s="136" t="s">
        <v>1719</v>
      </c>
      <c r="C1640" s="491"/>
      <c r="D1640" s="491"/>
      <c r="E1640" s="605"/>
      <c r="F1640" s="606"/>
      <c r="G1640" s="605"/>
      <c r="H1640" s="605"/>
      <c r="I1640" s="127" t="s">
        <v>2600</v>
      </c>
      <c r="J1640" s="128" t="s">
        <v>2601</v>
      </c>
      <c r="K1640" s="158" t="s">
        <v>2602</v>
      </c>
      <c r="L1640" s="150">
        <v>2</v>
      </c>
      <c r="M1640" s="143">
        <v>45748</v>
      </c>
      <c r="N1640" s="143">
        <v>46295</v>
      </c>
      <c r="O1640" s="132">
        <v>78.142857142857139</v>
      </c>
      <c r="P1640" s="385">
        <v>1.5</v>
      </c>
      <c r="Q1640" s="129" t="s">
        <v>2599</v>
      </c>
      <c r="R1640" s="166">
        <f t="shared" si="71"/>
        <v>0.75</v>
      </c>
      <c r="S1640" s="134" t="str">
        <f t="array" aca="1" ref="S1640" ca="1">IF(ISNUMBER(R1640),IF(R1640=100%,"CUMPLIDA",IF(AND(ISNUMBER(N1640),ISNUMBER(INDIRECT("FECHA_"&amp;$B1640,1))), IF(N1640&lt;=INDIRECT("FECHA_"&amp;$B1640,1),"INCUMPLIDA","PROCESO"), "VERIFICAR FECHA")),"SIN VALOR AVANCE")</f>
        <v>PROCESO</v>
      </c>
    </row>
    <row r="1641" spans="1:19" ht="167.25">
      <c r="A1641" s="164" t="s">
        <v>640</v>
      </c>
      <c r="B1641" s="136" t="s">
        <v>1719</v>
      </c>
      <c r="C1641" s="491"/>
      <c r="D1641" s="491"/>
      <c r="E1641" s="605"/>
      <c r="F1641" s="606"/>
      <c r="G1641" s="605"/>
      <c r="H1641" s="605"/>
      <c r="I1641" s="127" t="s">
        <v>2600</v>
      </c>
      <c r="J1641" s="128" t="s">
        <v>2601</v>
      </c>
      <c r="K1641" s="129" t="s">
        <v>2603</v>
      </c>
      <c r="L1641" s="150">
        <v>1</v>
      </c>
      <c r="M1641" s="143">
        <v>45748</v>
      </c>
      <c r="N1641" s="143">
        <v>46112</v>
      </c>
      <c r="O1641" s="132">
        <v>52</v>
      </c>
      <c r="P1641" s="365">
        <v>1</v>
      </c>
      <c r="Q1641" s="129" t="s">
        <v>2604</v>
      </c>
      <c r="R1641" s="133">
        <f t="shared" si="71"/>
        <v>1</v>
      </c>
      <c r="S1641" s="134" t="str">
        <f t="array" aca="1" ref="S1641" ca="1">IF(ISNUMBER(R1641),IF(R1641=100%,"CUMPLIDA",IF(AND(ISNUMBER(N1641),ISNUMBER(INDIRECT("FECHA_"&amp;$B1641,1))), IF(N1641&lt;=INDIRECT("FECHA_"&amp;$B1641,1),"INCUMPLIDA","PROCESO"), "VERIFICAR FECHA")),"SIN VALOR AVANCE")</f>
        <v>CUMPLIDA</v>
      </c>
    </row>
    <row r="1642" spans="1:19" ht="75.75">
      <c r="A1642" s="164" t="s">
        <v>640</v>
      </c>
      <c r="B1642" s="136" t="s">
        <v>1719</v>
      </c>
      <c r="C1642" s="491"/>
      <c r="D1642" s="491"/>
      <c r="E1642" s="605"/>
      <c r="F1642" s="606"/>
      <c r="G1642" s="605"/>
      <c r="H1642" s="605"/>
      <c r="I1642" s="127" t="s">
        <v>2570</v>
      </c>
      <c r="J1642" s="128" t="s">
        <v>2571</v>
      </c>
      <c r="K1642" s="145" t="s">
        <v>2572</v>
      </c>
      <c r="L1642" s="150">
        <v>1</v>
      </c>
      <c r="M1642" s="143">
        <v>45518</v>
      </c>
      <c r="N1642" s="143">
        <v>45565</v>
      </c>
      <c r="O1642" s="132">
        <v>6.7142857142857144</v>
      </c>
      <c r="P1642" s="365">
        <v>1</v>
      </c>
      <c r="Q1642" s="129" t="s">
        <v>2605</v>
      </c>
      <c r="R1642" s="133">
        <f t="shared" si="71"/>
        <v>1</v>
      </c>
      <c r="S1642" s="134" t="str">
        <f t="array" aca="1" ref="S1642" ca="1">IF(ISNUMBER(R1642),IF(R1642=100%,"CUMPLIDA",IF(AND(ISNUMBER(N1642),ISNUMBER(INDIRECT("FECHA_"&amp;$B1642,1))), IF(N1642&lt;=INDIRECT("FECHA_"&amp;$B1642,1),"INCUMPLIDA","PROCESO"), "VERIFICAR FECHA")),"SIN VALOR AVANCE")</f>
        <v>CUMPLIDA</v>
      </c>
    </row>
    <row r="1643" spans="1:19" ht="180">
      <c r="A1643" s="164" t="s">
        <v>640</v>
      </c>
      <c r="B1643" s="136" t="s">
        <v>1719</v>
      </c>
      <c r="C1643" s="491"/>
      <c r="D1643" s="491"/>
      <c r="E1643" s="605"/>
      <c r="F1643" s="606"/>
      <c r="G1643" s="605"/>
      <c r="H1643" s="605"/>
      <c r="I1643" s="157" t="s">
        <v>2606</v>
      </c>
      <c r="J1643" s="158" t="s">
        <v>2607</v>
      </c>
      <c r="K1643" s="158" t="s">
        <v>2608</v>
      </c>
      <c r="L1643" s="150">
        <v>1</v>
      </c>
      <c r="M1643" s="143">
        <v>45519</v>
      </c>
      <c r="N1643" s="131">
        <v>46021</v>
      </c>
      <c r="O1643" s="132">
        <v>71.714285714285708</v>
      </c>
      <c r="P1643" s="365">
        <v>1</v>
      </c>
      <c r="Q1643" s="129" t="s">
        <v>2584</v>
      </c>
      <c r="R1643" s="133">
        <f t="shared" si="71"/>
        <v>1</v>
      </c>
      <c r="S1643" s="134" t="str">
        <f t="array" aca="1" ref="S1643" ca="1">IF(ISNUMBER(R1643),IF(R1643=100%,"CUMPLIDA",IF(AND(ISNUMBER(N1643),ISNUMBER(INDIRECT("FECHA_"&amp;$B1643,1))), IF(N1643&lt;=INDIRECT("FECHA_"&amp;$B1643,1),"INCUMPLIDA","PROCESO"), "VERIFICAR FECHA")),"SIN VALOR AVANCE")</f>
        <v>CUMPLIDA</v>
      </c>
    </row>
    <row r="1644" spans="1:19" ht="165.75">
      <c r="A1644" s="164" t="s">
        <v>640</v>
      </c>
      <c r="B1644" s="136" t="s">
        <v>1719</v>
      </c>
      <c r="C1644" s="491"/>
      <c r="D1644" s="491"/>
      <c r="E1644" s="605"/>
      <c r="F1644" s="606"/>
      <c r="G1644" s="605"/>
      <c r="H1644" s="605"/>
      <c r="I1644" s="127" t="s">
        <v>2609</v>
      </c>
      <c r="J1644" s="128" t="s">
        <v>2610</v>
      </c>
      <c r="K1644" s="129" t="s">
        <v>2611</v>
      </c>
      <c r="L1644" s="150">
        <v>1</v>
      </c>
      <c r="M1644" s="143">
        <v>45519</v>
      </c>
      <c r="N1644" s="143">
        <v>45657</v>
      </c>
      <c r="O1644" s="132">
        <v>19.714285714285715</v>
      </c>
      <c r="P1644" s="365">
        <v>1</v>
      </c>
      <c r="Q1644" s="129" t="s">
        <v>2612</v>
      </c>
      <c r="R1644" s="133">
        <f t="shared" si="71"/>
        <v>1</v>
      </c>
      <c r="S1644" s="134" t="str">
        <f t="array" aca="1" ref="S1644" ca="1">IF(ISNUMBER(R1644),IF(R1644=100%,"CUMPLIDA",IF(AND(ISNUMBER(N1644),ISNUMBER(INDIRECT("FECHA_"&amp;$B1644,1))), IF(N1644&lt;=INDIRECT("FECHA_"&amp;$B1644,1),"INCUMPLIDA","PROCESO"), "VERIFICAR FECHA")),"SIN VALOR AVANCE")</f>
        <v>CUMPLIDA</v>
      </c>
    </row>
    <row r="1645" spans="1:19" ht="135.75">
      <c r="A1645" s="164" t="s">
        <v>640</v>
      </c>
      <c r="B1645" s="136" t="s">
        <v>1719</v>
      </c>
      <c r="C1645" s="491"/>
      <c r="D1645" s="491"/>
      <c r="E1645" s="605"/>
      <c r="F1645" s="606"/>
      <c r="G1645" s="605"/>
      <c r="H1645" s="605"/>
      <c r="I1645" s="127" t="s">
        <v>2613</v>
      </c>
      <c r="J1645" s="129" t="s">
        <v>2614</v>
      </c>
      <c r="K1645" s="128" t="s">
        <v>2615</v>
      </c>
      <c r="L1645" s="150">
        <v>1</v>
      </c>
      <c r="M1645" s="143">
        <v>45505</v>
      </c>
      <c r="N1645" s="143">
        <v>45565</v>
      </c>
      <c r="O1645" s="132">
        <v>8.5714285714285712</v>
      </c>
      <c r="P1645" s="365">
        <v>1</v>
      </c>
      <c r="Q1645" s="129" t="s">
        <v>2616</v>
      </c>
      <c r="R1645" s="133">
        <f t="shared" si="71"/>
        <v>1</v>
      </c>
      <c r="S1645" s="134" t="str">
        <f t="array" aca="1" ref="S1645" ca="1">IF(ISNUMBER(R1645),IF(R1645=100%,"CUMPLIDA",IF(AND(ISNUMBER(N1645),ISNUMBER(INDIRECT("FECHA_"&amp;$B1645,1))), IF(N1645&lt;=INDIRECT("FECHA_"&amp;$B1645,1),"INCUMPLIDA","PROCESO"), "VERIFICAR FECHA")),"SIN VALOR AVANCE")</f>
        <v>CUMPLIDA</v>
      </c>
    </row>
    <row r="1646" spans="1:19" ht="150.75">
      <c r="A1646" s="164" t="s">
        <v>640</v>
      </c>
      <c r="B1646" s="136" t="s">
        <v>1719</v>
      </c>
      <c r="C1646" s="491"/>
      <c r="D1646" s="491"/>
      <c r="E1646" s="605"/>
      <c r="F1646" s="606"/>
      <c r="G1646" s="605"/>
      <c r="H1646" s="605"/>
      <c r="I1646" s="127" t="s">
        <v>2617</v>
      </c>
      <c r="J1646" s="129" t="s">
        <v>2617</v>
      </c>
      <c r="K1646" s="128" t="s">
        <v>2618</v>
      </c>
      <c r="L1646" s="150">
        <v>1</v>
      </c>
      <c r="M1646" s="143">
        <v>45566</v>
      </c>
      <c r="N1646" s="143">
        <v>45747</v>
      </c>
      <c r="O1646" s="132">
        <v>25.857142857142858</v>
      </c>
      <c r="P1646" s="365">
        <v>1</v>
      </c>
      <c r="Q1646" s="129" t="s">
        <v>2619</v>
      </c>
      <c r="R1646" s="133">
        <f t="shared" si="71"/>
        <v>1</v>
      </c>
      <c r="S1646" s="134" t="str">
        <f t="array" aca="1" ref="S1646" ca="1">IF(ISNUMBER(R1646),IF(R1646=100%,"CUMPLIDA",IF(AND(ISNUMBER(N1646),ISNUMBER(INDIRECT("FECHA_"&amp;$B1646,1))), IF(N1646&lt;=INDIRECT("FECHA_"&amp;$B1646,1),"INCUMPLIDA","PROCESO"), "VERIFICAR FECHA")),"SIN VALOR AVANCE")</f>
        <v>CUMPLIDA</v>
      </c>
    </row>
    <row r="1647" spans="1:19" ht="60.75">
      <c r="A1647" s="164" t="s">
        <v>640</v>
      </c>
      <c r="B1647" s="136" t="s">
        <v>1719</v>
      </c>
      <c r="C1647" s="491"/>
      <c r="D1647" s="491"/>
      <c r="E1647" s="605"/>
      <c r="F1647" s="606"/>
      <c r="G1647" s="605"/>
      <c r="H1647" s="605"/>
      <c r="I1647" s="127" t="s">
        <v>2577</v>
      </c>
      <c r="J1647" s="128" t="s">
        <v>2620</v>
      </c>
      <c r="K1647" s="129" t="s">
        <v>2579</v>
      </c>
      <c r="L1647" s="150">
        <v>1</v>
      </c>
      <c r="M1647" s="143">
        <v>45505</v>
      </c>
      <c r="N1647" s="143">
        <v>45870</v>
      </c>
      <c r="O1647" s="132">
        <v>52.142857142857146</v>
      </c>
      <c r="P1647" s="365">
        <v>1</v>
      </c>
      <c r="Q1647" s="129" t="s">
        <v>2580</v>
      </c>
      <c r="R1647" s="133">
        <f t="shared" si="71"/>
        <v>1</v>
      </c>
      <c r="S1647" s="134" t="str">
        <f t="array" aca="1" ref="S1647" ca="1">IF(ISNUMBER(R1647),IF(R1647=100%,"CUMPLIDA",IF(AND(ISNUMBER(N1647),ISNUMBER(INDIRECT("FECHA_"&amp;$B1647,1))), IF(N1647&lt;=INDIRECT("FECHA_"&amp;$B1647,1),"INCUMPLIDA","PROCESO"), "VERIFICAR FECHA")),"SIN VALOR AVANCE")</f>
        <v>CUMPLIDA</v>
      </c>
    </row>
    <row r="1648" spans="1:19" ht="90.75">
      <c r="A1648" s="164" t="s">
        <v>640</v>
      </c>
      <c r="B1648" s="136" t="s">
        <v>1719</v>
      </c>
      <c r="C1648" s="491"/>
      <c r="D1648" s="491"/>
      <c r="E1648" s="605"/>
      <c r="F1648" s="606"/>
      <c r="G1648" s="605"/>
      <c r="H1648" s="605"/>
      <c r="I1648" s="127" t="s">
        <v>2621</v>
      </c>
      <c r="J1648" s="128" t="s">
        <v>2622</v>
      </c>
      <c r="K1648" s="128" t="s">
        <v>2583</v>
      </c>
      <c r="L1648" s="150">
        <v>1</v>
      </c>
      <c r="M1648" s="143">
        <v>45519</v>
      </c>
      <c r="N1648" s="143">
        <v>45885</v>
      </c>
      <c r="O1648" s="132">
        <v>52.285714285714285</v>
      </c>
      <c r="P1648" s="365">
        <v>1</v>
      </c>
      <c r="Q1648" s="129" t="s">
        <v>2573</v>
      </c>
      <c r="R1648" s="133">
        <f t="shared" si="71"/>
        <v>1</v>
      </c>
      <c r="S1648" s="134" t="str">
        <f t="array" aca="1" ref="S1648" ca="1">IF(ISNUMBER(R1648),IF(R1648=100%,"CUMPLIDA",IF(AND(ISNUMBER(N1648),ISNUMBER(INDIRECT("FECHA_"&amp;$B1648,1))), IF(N1648&lt;=INDIRECT("FECHA_"&amp;$B1648,1),"INCUMPLIDA","PROCESO"), "VERIFICAR FECHA")),"SIN VALOR AVANCE")</f>
        <v>CUMPLIDA</v>
      </c>
    </row>
    <row r="1649" spans="1:19" ht="150.75">
      <c r="A1649" s="164" t="s">
        <v>640</v>
      </c>
      <c r="B1649" s="136" t="s">
        <v>1719</v>
      </c>
      <c r="C1649" s="491" t="s">
        <v>2566</v>
      </c>
      <c r="D1649" s="491" t="s">
        <v>2623</v>
      </c>
      <c r="E1649" s="605" t="s">
        <v>2624</v>
      </c>
      <c r="F1649" s="606"/>
      <c r="G1649" s="605"/>
      <c r="H1649" s="605" t="s">
        <v>2625</v>
      </c>
      <c r="I1649" s="127" t="s">
        <v>2596</v>
      </c>
      <c r="J1649" s="128" t="s">
        <v>2601</v>
      </c>
      <c r="K1649" s="129" t="s">
        <v>2598</v>
      </c>
      <c r="L1649" s="150">
        <v>1</v>
      </c>
      <c r="M1649" s="143">
        <v>45536</v>
      </c>
      <c r="N1649" s="143">
        <v>45747</v>
      </c>
      <c r="O1649" s="132">
        <v>30.142857142857142</v>
      </c>
      <c r="P1649" s="365">
        <v>1</v>
      </c>
      <c r="Q1649" s="129" t="s">
        <v>2626</v>
      </c>
      <c r="R1649" s="133">
        <f t="shared" si="71"/>
        <v>1</v>
      </c>
      <c r="S1649" s="134" t="str">
        <f t="array" aca="1" ref="S1649" ca="1">IF(ISNUMBER(R1649),IF(R1649=100%,"CUMPLIDA",IF(AND(ISNUMBER(N1649),ISNUMBER(INDIRECT("FECHA_"&amp;$B1649,1))), IF(N1649&lt;=INDIRECT("FECHA_"&amp;$B1649,1),"INCUMPLIDA","PROCESO"), "VERIFICAR FECHA")),"SIN VALOR AVANCE")</f>
        <v>CUMPLIDA</v>
      </c>
    </row>
    <row r="1650" spans="1:19" ht="150.75">
      <c r="A1650" s="164" t="s">
        <v>640</v>
      </c>
      <c r="B1650" s="136" t="s">
        <v>1719</v>
      </c>
      <c r="C1650" s="491"/>
      <c r="D1650" s="491"/>
      <c r="E1650" s="605"/>
      <c r="F1650" s="606"/>
      <c r="G1650" s="605"/>
      <c r="H1650" s="605"/>
      <c r="I1650" s="127" t="s">
        <v>2600</v>
      </c>
      <c r="J1650" s="128" t="s">
        <v>2601</v>
      </c>
      <c r="K1650" s="129" t="s">
        <v>2602</v>
      </c>
      <c r="L1650" s="150">
        <v>2</v>
      </c>
      <c r="M1650" s="143">
        <v>45748</v>
      </c>
      <c r="N1650" s="143">
        <v>46295</v>
      </c>
      <c r="O1650" s="132">
        <v>78.142857142857139</v>
      </c>
      <c r="P1650" s="365">
        <v>1.5</v>
      </c>
      <c r="Q1650" s="129" t="s">
        <v>2627</v>
      </c>
      <c r="R1650" s="166">
        <f t="shared" si="71"/>
        <v>0.75</v>
      </c>
      <c r="S1650" s="134" t="str">
        <f t="array" aca="1" ref="S1650" ca="1">IF(ISNUMBER(R1650),IF(R1650=100%,"CUMPLIDA",IF(AND(ISNUMBER(N1650),ISNUMBER(INDIRECT("FECHA_"&amp;$B1650,1))), IF(N1650&lt;=INDIRECT("FECHA_"&amp;$B1650,1),"INCUMPLIDA","PROCESO"), "VERIFICAR FECHA")),"SIN VALOR AVANCE")</f>
        <v>PROCESO</v>
      </c>
    </row>
    <row r="1651" spans="1:19" ht="167.25">
      <c r="A1651" s="164" t="s">
        <v>640</v>
      </c>
      <c r="B1651" s="136" t="s">
        <v>1719</v>
      </c>
      <c r="C1651" s="491"/>
      <c r="D1651" s="491"/>
      <c r="E1651" s="605"/>
      <c r="F1651" s="606"/>
      <c r="G1651" s="605"/>
      <c r="H1651" s="605"/>
      <c r="I1651" s="127" t="s">
        <v>2600</v>
      </c>
      <c r="J1651" s="128" t="s">
        <v>2601</v>
      </c>
      <c r="K1651" s="129" t="s">
        <v>2603</v>
      </c>
      <c r="L1651" s="150">
        <v>1</v>
      </c>
      <c r="M1651" s="143">
        <v>45748</v>
      </c>
      <c r="N1651" s="143">
        <v>46112</v>
      </c>
      <c r="O1651" s="132">
        <v>52</v>
      </c>
      <c r="P1651" s="365">
        <v>1</v>
      </c>
      <c r="Q1651" s="129" t="s">
        <v>2604</v>
      </c>
      <c r="R1651" s="133">
        <f t="shared" si="71"/>
        <v>1</v>
      </c>
      <c r="S1651" s="134" t="str">
        <f t="array" aca="1" ref="S1651" ca="1">IF(ISNUMBER(R1651),IF(R1651=100%,"CUMPLIDA",IF(AND(ISNUMBER(N1651),ISNUMBER(INDIRECT("FECHA_"&amp;$B1651,1))), IF(N1651&lt;=INDIRECT("FECHA_"&amp;$B1651,1),"INCUMPLIDA","PROCESO"), "VERIFICAR FECHA")),"SIN VALOR AVANCE")</f>
        <v>CUMPLIDA</v>
      </c>
    </row>
    <row r="1652" spans="1:19" ht="150.75">
      <c r="A1652" s="164" t="s">
        <v>640</v>
      </c>
      <c r="B1652" s="136" t="s">
        <v>1719</v>
      </c>
      <c r="C1652" s="491"/>
      <c r="D1652" s="491"/>
      <c r="E1652" s="605"/>
      <c r="F1652" s="606"/>
      <c r="G1652" s="605"/>
      <c r="H1652" s="605"/>
      <c r="I1652" s="127" t="s">
        <v>2628</v>
      </c>
      <c r="J1652" s="128" t="s">
        <v>2629</v>
      </c>
      <c r="K1652" s="129" t="s">
        <v>2630</v>
      </c>
      <c r="L1652" s="150">
        <v>1</v>
      </c>
      <c r="M1652" s="143">
        <v>45523</v>
      </c>
      <c r="N1652" s="143">
        <v>45688</v>
      </c>
      <c r="O1652" s="132">
        <v>23.571428571428573</v>
      </c>
      <c r="P1652" s="365">
        <v>1</v>
      </c>
      <c r="Q1652" s="129" t="s">
        <v>2626</v>
      </c>
      <c r="R1652" s="133">
        <f t="shared" si="71"/>
        <v>1</v>
      </c>
      <c r="S1652" s="134" t="str">
        <f t="array" aca="1" ref="S1652" ca="1">IF(ISNUMBER(R1652),IF(R1652=100%,"CUMPLIDA",IF(AND(ISNUMBER(N1652),ISNUMBER(INDIRECT("FECHA_"&amp;$B1652,1))), IF(N1652&lt;=INDIRECT("FECHA_"&amp;$B1652,1),"INCUMPLIDA","PROCESO"), "VERIFICAR FECHA")),"SIN VALOR AVANCE")</f>
        <v>CUMPLIDA</v>
      </c>
    </row>
    <row r="1653" spans="1:19" ht="135.75">
      <c r="A1653" s="164" t="s">
        <v>640</v>
      </c>
      <c r="B1653" s="136" t="s">
        <v>1719</v>
      </c>
      <c r="C1653" s="491"/>
      <c r="D1653" s="491"/>
      <c r="E1653" s="605"/>
      <c r="F1653" s="606"/>
      <c r="G1653" s="605"/>
      <c r="H1653" s="605"/>
      <c r="I1653" s="139" t="s">
        <v>2631</v>
      </c>
      <c r="J1653" s="128" t="s">
        <v>2632</v>
      </c>
      <c r="K1653" s="129" t="s">
        <v>2630</v>
      </c>
      <c r="L1653" s="150">
        <v>1</v>
      </c>
      <c r="M1653" s="143">
        <v>45505</v>
      </c>
      <c r="N1653" s="143">
        <v>45547</v>
      </c>
      <c r="O1653" s="132">
        <v>6</v>
      </c>
      <c r="P1653" s="365">
        <v>1</v>
      </c>
      <c r="Q1653" s="129" t="s">
        <v>2633</v>
      </c>
      <c r="R1653" s="133">
        <f t="shared" si="71"/>
        <v>1</v>
      </c>
      <c r="S1653" s="134" t="str">
        <f t="array" aca="1" ref="S1653" ca="1">IF(ISNUMBER(R1653),IF(R1653=100%,"CUMPLIDA",IF(AND(ISNUMBER(N1653),ISNUMBER(INDIRECT("FECHA_"&amp;$B1653,1))), IF(N1653&lt;=INDIRECT("FECHA_"&amp;$B1653,1),"INCUMPLIDA","PROCESO"), "VERIFICAR FECHA")),"SIN VALOR AVANCE")</f>
        <v>CUMPLIDA</v>
      </c>
    </row>
    <row r="1654" spans="1:19" ht="135.75">
      <c r="A1654" s="164" t="s">
        <v>640</v>
      </c>
      <c r="B1654" s="136" t="s">
        <v>1719</v>
      </c>
      <c r="C1654" s="491"/>
      <c r="D1654" s="491"/>
      <c r="E1654" s="605"/>
      <c r="F1654" s="606"/>
      <c r="G1654" s="605"/>
      <c r="H1654" s="605"/>
      <c r="I1654" s="139" t="s">
        <v>2634</v>
      </c>
      <c r="J1654" s="128" t="s">
        <v>2635</v>
      </c>
      <c r="K1654" s="129" t="s">
        <v>2630</v>
      </c>
      <c r="L1654" s="150">
        <v>1</v>
      </c>
      <c r="M1654" s="143">
        <v>45505</v>
      </c>
      <c r="N1654" s="143">
        <v>45547</v>
      </c>
      <c r="O1654" s="132">
        <v>6</v>
      </c>
      <c r="P1654" s="365">
        <v>1</v>
      </c>
      <c r="Q1654" s="129" t="s">
        <v>2633</v>
      </c>
      <c r="R1654" s="133">
        <f t="shared" si="71"/>
        <v>1</v>
      </c>
      <c r="S1654" s="134" t="str">
        <f t="array" aca="1" ref="S1654" ca="1">IF(ISNUMBER(R1654),IF(R1654=100%,"CUMPLIDA",IF(AND(ISNUMBER(N1654),ISNUMBER(INDIRECT("FECHA_"&amp;$B1654,1))), IF(N1654&lt;=INDIRECT("FECHA_"&amp;$B1654,1),"INCUMPLIDA","PROCESO"), "VERIFICAR FECHA")),"SIN VALOR AVANCE")</f>
        <v>CUMPLIDA</v>
      </c>
    </row>
    <row r="1655" spans="1:19" ht="150.75">
      <c r="A1655" s="164" t="s">
        <v>640</v>
      </c>
      <c r="B1655" s="136" t="s">
        <v>1719</v>
      </c>
      <c r="C1655" s="491"/>
      <c r="D1655" s="491"/>
      <c r="E1655" s="605"/>
      <c r="F1655" s="606"/>
      <c r="G1655" s="605"/>
      <c r="H1655" s="605"/>
      <c r="I1655" s="127" t="s">
        <v>2636</v>
      </c>
      <c r="J1655" s="128" t="s">
        <v>2637</v>
      </c>
      <c r="K1655" s="129" t="s">
        <v>2630</v>
      </c>
      <c r="L1655" s="150">
        <v>1</v>
      </c>
      <c r="M1655" s="143">
        <v>45523</v>
      </c>
      <c r="N1655" s="143">
        <v>45688</v>
      </c>
      <c r="O1655" s="132">
        <v>23.571428571428573</v>
      </c>
      <c r="P1655" s="365">
        <v>1</v>
      </c>
      <c r="Q1655" s="129" t="s">
        <v>2626</v>
      </c>
      <c r="R1655" s="133">
        <f t="shared" si="71"/>
        <v>1</v>
      </c>
      <c r="S1655" s="134" t="str">
        <f t="array" aca="1" ref="S1655" ca="1">IF(ISNUMBER(R1655),IF(R1655=100%,"CUMPLIDA",IF(AND(ISNUMBER(N1655),ISNUMBER(INDIRECT("FECHA_"&amp;$B1655,1))), IF(N1655&lt;=INDIRECT("FECHA_"&amp;$B1655,1),"INCUMPLIDA","PROCESO"), "VERIFICAR FECHA")),"SIN VALOR AVANCE")</f>
        <v>CUMPLIDA</v>
      </c>
    </row>
    <row r="1656" spans="1:19" ht="150.75">
      <c r="A1656" s="164" t="s">
        <v>640</v>
      </c>
      <c r="B1656" s="136" t="s">
        <v>1719</v>
      </c>
      <c r="C1656" s="491"/>
      <c r="D1656" s="491"/>
      <c r="E1656" s="605"/>
      <c r="F1656" s="606"/>
      <c r="G1656" s="605"/>
      <c r="H1656" s="605"/>
      <c r="I1656" s="127" t="s">
        <v>2638</v>
      </c>
      <c r="J1656" s="128" t="s">
        <v>2639</v>
      </c>
      <c r="K1656" s="129" t="s">
        <v>2640</v>
      </c>
      <c r="L1656" s="150">
        <v>3</v>
      </c>
      <c r="M1656" s="143">
        <v>45516</v>
      </c>
      <c r="N1656" s="143">
        <v>45747</v>
      </c>
      <c r="O1656" s="132">
        <v>33</v>
      </c>
      <c r="P1656" s="365">
        <v>3</v>
      </c>
      <c r="Q1656" s="129" t="s">
        <v>2626</v>
      </c>
      <c r="R1656" s="133">
        <f t="shared" si="71"/>
        <v>1</v>
      </c>
      <c r="S1656" s="134" t="str">
        <f t="array" aca="1" ref="S1656" ca="1">IF(ISNUMBER(R1656),IF(R1656=100%,"CUMPLIDA",IF(AND(ISNUMBER(N1656),ISNUMBER(INDIRECT("FECHA_"&amp;$B1656,1))), IF(N1656&lt;=INDIRECT("FECHA_"&amp;$B1656,1),"INCUMPLIDA","PROCESO"), "VERIFICAR FECHA")),"SIN VALOR AVANCE")</f>
        <v>CUMPLIDA</v>
      </c>
    </row>
    <row r="1657" spans="1:19" ht="150.75">
      <c r="A1657" s="164" t="s">
        <v>640</v>
      </c>
      <c r="B1657" s="136" t="s">
        <v>1719</v>
      </c>
      <c r="C1657" s="491" t="s">
        <v>2641</v>
      </c>
      <c r="D1657" s="491" t="s">
        <v>2642</v>
      </c>
      <c r="E1657" s="483" t="s">
        <v>2643</v>
      </c>
      <c r="F1657" s="485"/>
      <c r="G1657" s="483"/>
      <c r="H1657" s="483" t="s">
        <v>2644</v>
      </c>
      <c r="I1657" s="139" t="s">
        <v>2645</v>
      </c>
      <c r="J1657" s="128" t="s">
        <v>2646</v>
      </c>
      <c r="K1657" s="128" t="s">
        <v>2647</v>
      </c>
      <c r="L1657" s="150">
        <v>1</v>
      </c>
      <c r="M1657" s="151">
        <v>45323</v>
      </c>
      <c r="N1657" s="151">
        <v>45747</v>
      </c>
      <c r="O1657" s="165">
        <v>60.571428571428569</v>
      </c>
      <c r="P1657" s="365">
        <v>1</v>
      </c>
      <c r="Q1657" s="128" t="s">
        <v>2648</v>
      </c>
      <c r="R1657" s="133">
        <f t="shared" si="71"/>
        <v>1</v>
      </c>
      <c r="S1657" s="134" t="str">
        <f t="array" aca="1" ref="S1657" ca="1">IF(ISNUMBER(R1657),IF(R1657=100%,"CUMPLIDA",IF(AND(ISNUMBER(N1657),ISNUMBER(INDIRECT("FECHA_"&amp;$B1657,1))), IF(N1657&lt;=INDIRECT("FECHA_"&amp;$B1657,1),"INCUMPLIDA","PROCESO"), "VERIFICAR FECHA")),"SIN VALOR AVANCE")</f>
        <v>CUMPLIDA</v>
      </c>
    </row>
    <row r="1658" spans="1:19" ht="105.75">
      <c r="A1658" s="164" t="s">
        <v>640</v>
      </c>
      <c r="B1658" s="136" t="s">
        <v>1719</v>
      </c>
      <c r="C1658" s="491"/>
      <c r="D1658" s="491"/>
      <c r="E1658" s="483"/>
      <c r="F1658" s="485"/>
      <c r="G1658" s="483"/>
      <c r="H1658" s="483"/>
      <c r="I1658" s="139" t="s">
        <v>66</v>
      </c>
      <c r="J1658" s="128" t="s">
        <v>66</v>
      </c>
      <c r="K1658" s="128" t="s">
        <v>67</v>
      </c>
      <c r="L1658" s="150">
        <v>1</v>
      </c>
      <c r="M1658" s="151">
        <v>45323</v>
      </c>
      <c r="N1658" s="151">
        <v>45747</v>
      </c>
      <c r="O1658" s="165">
        <v>60.571428571428569</v>
      </c>
      <c r="P1658" s="365">
        <v>1</v>
      </c>
      <c r="Q1658" s="128" t="s">
        <v>2649</v>
      </c>
      <c r="R1658" s="133">
        <f t="shared" si="71"/>
        <v>1</v>
      </c>
      <c r="S1658" s="134" t="str">
        <f t="array" aca="1" ref="S1658" ca="1">IF(ISNUMBER(R1658),IF(R1658=100%,"CUMPLIDA",IF(AND(ISNUMBER(N1658),ISNUMBER(INDIRECT("FECHA_"&amp;$B1658,1))), IF(N1658&lt;=INDIRECT("FECHA_"&amp;$B1658,1),"INCUMPLIDA","PROCESO"), "VERIFICAR FECHA")),"SIN VALOR AVANCE")</f>
        <v>CUMPLIDA</v>
      </c>
    </row>
    <row r="1659" spans="1:19" ht="105.75">
      <c r="A1659" s="164" t="s">
        <v>640</v>
      </c>
      <c r="B1659" s="136" t="s">
        <v>1719</v>
      </c>
      <c r="C1659" s="491"/>
      <c r="D1659" s="491"/>
      <c r="E1659" s="483"/>
      <c r="F1659" s="485"/>
      <c r="G1659" s="483"/>
      <c r="H1659" s="483"/>
      <c r="I1659" s="139" t="s">
        <v>166</v>
      </c>
      <c r="J1659" s="128" t="s">
        <v>167</v>
      </c>
      <c r="K1659" s="128" t="s">
        <v>168</v>
      </c>
      <c r="L1659" s="150">
        <v>1</v>
      </c>
      <c r="M1659" s="151">
        <v>45231</v>
      </c>
      <c r="N1659" s="151">
        <v>45747</v>
      </c>
      <c r="O1659" s="165">
        <v>73.714285714285708</v>
      </c>
      <c r="P1659" s="365">
        <v>1</v>
      </c>
      <c r="Q1659" s="128" t="s">
        <v>2649</v>
      </c>
      <c r="R1659" s="133">
        <f t="shared" si="71"/>
        <v>1</v>
      </c>
      <c r="S1659" s="134" t="str">
        <f t="array" aca="1" ref="S1659" ca="1">IF(ISNUMBER(R1659),IF(R1659=100%,"CUMPLIDA",IF(AND(ISNUMBER(N1659),ISNUMBER(INDIRECT("FECHA_"&amp;$B1659,1))), IF(N1659&lt;=INDIRECT("FECHA_"&amp;$B1659,1),"INCUMPLIDA","PROCESO"), "VERIFICAR FECHA")),"SIN VALOR AVANCE")</f>
        <v>CUMPLIDA</v>
      </c>
    </row>
    <row r="1660" spans="1:19" ht="135.75">
      <c r="A1660" s="164" t="s">
        <v>640</v>
      </c>
      <c r="B1660" s="136" t="s">
        <v>1719</v>
      </c>
      <c r="C1660" s="491"/>
      <c r="D1660" s="491"/>
      <c r="E1660" s="483"/>
      <c r="F1660" s="485"/>
      <c r="G1660" s="483"/>
      <c r="H1660" s="483"/>
      <c r="I1660" s="139" t="s">
        <v>69</v>
      </c>
      <c r="J1660" s="128" t="s">
        <v>69</v>
      </c>
      <c r="K1660" s="128" t="s">
        <v>2650</v>
      </c>
      <c r="L1660" s="150">
        <v>1</v>
      </c>
      <c r="M1660" s="151">
        <v>45323</v>
      </c>
      <c r="N1660" s="151">
        <v>45747</v>
      </c>
      <c r="O1660" s="165">
        <v>60.571428571428569</v>
      </c>
      <c r="P1660" s="365">
        <v>1</v>
      </c>
      <c r="Q1660" s="128" t="s">
        <v>2651</v>
      </c>
      <c r="R1660" s="133">
        <f t="shared" si="71"/>
        <v>1</v>
      </c>
      <c r="S1660" s="134" t="str">
        <f t="array" aca="1" ref="S1660" ca="1">IF(ISNUMBER(R1660),IF(R1660=100%,"CUMPLIDA",IF(AND(ISNUMBER(N1660),ISNUMBER(INDIRECT("FECHA_"&amp;$B1660,1))), IF(N1660&lt;=INDIRECT("FECHA_"&amp;$B1660,1),"INCUMPLIDA","PROCESO"), "VERIFICAR FECHA")),"SIN VALOR AVANCE")</f>
        <v>CUMPLIDA</v>
      </c>
    </row>
    <row r="1661" spans="1:19" ht="60.75">
      <c r="A1661" s="164" t="s">
        <v>640</v>
      </c>
      <c r="B1661" s="136" t="s">
        <v>1719</v>
      </c>
      <c r="C1661" s="491"/>
      <c r="D1661" s="491"/>
      <c r="E1661" s="483"/>
      <c r="F1661" s="485"/>
      <c r="G1661" s="483"/>
      <c r="H1661" s="483"/>
      <c r="I1661" s="139" t="s">
        <v>71</v>
      </c>
      <c r="J1661" s="128" t="s">
        <v>71</v>
      </c>
      <c r="K1661" s="128" t="s">
        <v>2652</v>
      </c>
      <c r="L1661" s="150">
        <v>1</v>
      </c>
      <c r="M1661" s="151">
        <v>45231</v>
      </c>
      <c r="N1661" s="151">
        <v>45747</v>
      </c>
      <c r="O1661" s="165">
        <v>73.714285714285708</v>
      </c>
      <c r="P1661" s="365">
        <v>1</v>
      </c>
      <c r="Q1661" s="128" t="s">
        <v>2653</v>
      </c>
      <c r="R1661" s="133">
        <f t="shared" si="71"/>
        <v>1</v>
      </c>
      <c r="S1661" s="134" t="str">
        <f t="array" aca="1" ref="S1661" ca="1">IF(ISNUMBER(R1661),IF(R1661=100%,"CUMPLIDA",IF(AND(ISNUMBER(N1661),ISNUMBER(INDIRECT("FECHA_"&amp;$B1661,1))), IF(N1661&lt;=INDIRECT("FECHA_"&amp;$B1661,1),"INCUMPLIDA","PROCESO"), "VERIFICAR FECHA")),"SIN VALOR AVANCE")</f>
        <v>CUMPLIDA</v>
      </c>
    </row>
    <row r="1662" spans="1:19" ht="150.75">
      <c r="A1662" s="164" t="s">
        <v>640</v>
      </c>
      <c r="B1662" s="136" t="s">
        <v>1719</v>
      </c>
      <c r="C1662" s="491"/>
      <c r="D1662" s="491"/>
      <c r="E1662" s="483"/>
      <c r="F1662" s="485"/>
      <c r="G1662" s="483"/>
      <c r="H1662" s="483"/>
      <c r="I1662" s="139" t="s">
        <v>73</v>
      </c>
      <c r="J1662" s="128" t="s">
        <v>73</v>
      </c>
      <c r="K1662" s="128" t="s">
        <v>2654</v>
      </c>
      <c r="L1662" s="150">
        <v>1</v>
      </c>
      <c r="M1662" s="151">
        <v>45231</v>
      </c>
      <c r="N1662" s="151">
        <v>45808</v>
      </c>
      <c r="O1662" s="165">
        <v>82.428571428571431</v>
      </c>
      <c r="P1662" s="365">
        <v>1</v>
      </c>
      <c r="Q1662" s="128" t="s">
        <v>2655</v>
      </c>
      <c r="R1662" s="133">
        <f t="shared" si="71"/>
        <v>1</v>
      </c>
      <c r="S1662" s="134" t="str">
        <f t="array" aca="1" ref="S1662" ca="1">IF(ISNUMBER(R1662),IF(R1662=100%,"CUMPLIDA",IF(AND(ISNUMBER(N1662),ISNUMBER(INDIRECT("FECHA_"&amp;$B1662,1))), IF(N1662&lt;=INDIRECT("FECHA_"&amp;$B1662,1),"INCUMPLIDA","PROCESO"), "VERIFICAR FECHA")),"SIN VALOR AVANCE")</f>
        <v>CUMPLIDA</v>
      </c>
    </row>
    <row r="1663" spans="1:19" ht="60.75">
      <c r="A1663" s="164" t="s">
        <v>640</v>
      </c>
      <c r="B1663" s="136" t="s">
        <v>1719</v>
      </c>
      <c r="C1663" s="491"/>
      <c r="D1663" s="491"/>
      <c r="E1663" s="483"/>
      <c r="F1663" s="485"/>
      <c r="G1663" s="483"/>
      <c r="H1663" s="483"/>
      <c r="I1663" s="139" t="s">
        <v>75</v>
      </c>
      <c r="J1663" s="128" t="s">
        <v>76</v>
      </c>
      <c r="K1663" s="128" t="s">
        <v>77</v>
      </c>
      <c r="L1663" s="150">
        <v>7</v>
      </c>
      <c r="M1663" s="151">
        <v>46024</v>
      </c>
      <c r="N1663" s="151">
        <v>46660</v>
      </c>
      <c r="O1663" s="165">
        <v>90.857142857142861</v>
      </c>
      <c r="P1663" s="365">
        <v>0</v>
      </c>
      <c r="Q1663" s="128" t="s">
        <v>2653</v>
      </c>
      <c r="R1663" s="133">
        <v>0</v>
      </c>
      <c r="S1663" s="134" t="str">
        <f t="array" aca="1" ref="S1663" ca="1">IF(ISNUMBER(R1663),IF(R1663=100%,"CUMPLIDA",IF(AND(ISNUMBER(N1663),ISNUMBER(INDIRECT("FECHA_"&amp;$B1663,1))), IF(N1663&lt;=INDIRECT("FECHA_"&amp;$B1663,1),"INCUMPLIDA","PROCESO"), "VERIFICAR FECHA")),"SIN VALOR AVANCE")</f>
        <v>PROCESO</v>
      </c>
    </row>
    <row r="1664" spans="1:19" ht="120.75">
      <c r="A1664" s="164" t="s">
        <v>640</v>
      </c>
      <c r="B1664" s="136" t="s">
        <v>1719</v>
      </c>
      <c r="C1664" s="491"/>
      <c r="D1664" s="491"/>
      <c r="E1664" s="483"/>
      <c r="F1664" s="485"/>
      <c r="G1664" s="483"/>
      <c r="H1664" s="483"/>
      <c r="I1664" s="139" t="s">
        <v>79</v>
      </c>
      <c r="J1664" s="128" t="s">
        <v>80</v>
      </c>
      <c r="K1664" s="128" t="s">
        <v>81</v>
      </c>
      <c r="L1664" s="150">
        <v>1</v>
      </c>
      <c r="M1664" s="151">
        <v>46024</v>
      </c>
      <c r="N1664" s="151">
        <v>46660</v>
      </c>
      <c r="O1664" s="165">
        <v>90.857142857142861</v>
      </c>
      <c r="P1664" s="365">
        <v>0</v>
      </c>
      <c r="Q1664" s="128" t="s">
        <v>2656</v>
      </c>
      <c r="R1664" s="133">
        <v>0</v>
      </c>
      <c r="S1664" s="134" t="str">
        <f t="array" aca="1" ref="S1664" ca="1">IF(ISNUMBER(R1664),IF(R1664=100%,"CUMPLIDA",IF(AND(ISNUMBER(N1664),ISNUMBER(INDIRECT("FECHA_"&amp;$B1664,1))), IF(N1664&lt;=INDIRECT("FECHA_"&amp;$B1664,1),"INCUMPLIDA","PROCESO"), "VERIFICAR FECHA")),"SIN VALOR AVANCE")</f>
        <v>PROCESO</v>
      </c>
    </row>
    <row r="1665" spans="1:19" ht="150.75">
      <c r="A1665" s="164" t="s">
        <v>640</v>
      </c>
      <c r="B1665" s="136" t="s">
        <v>1719</v>
      </c>
      <c r="C1665" s="491"/>
      <c r="D1665" s="491"/>
      <c r="E1665" s="483"/>
      <c r="F1665" s="485"/>
      <c r="G1665" s="483"/>
      <c r="H1665" s="483"/>
      <c r="I1665" s="139" t="s">
        <v>82</v>
      </c>
      <c r="J1665" s="128" t="s">
        <v>83</v>
      </c>
      <c r="K1665" s="128" t="s">
        <v>84</v>
      </c>
      <c r="L1665" s="150">
        <v>2</v>
      </c>
      <c r="M1665" s="151">
        <v>46024</v>
      </c>
      <c r="N1665" s="151">
        <v>46660</v>
      </c>
      <c r="O1665" s="165">
        <v>90.857142857142861</v>
      </c>
      <c r="P1665" s="365">
        <v>0</v>
      </c>
      <c r="Q1665" s="128" t="s">
        <v>2655</v>
      </c>
      <c r="R1665" s="133">
        <v>0</v>
      </c>
      <c r="S1665" s="134" t="str">
        <f t="array" aca="1" ref="S1665" ca="1">IF(ISNUMBER(R1665),IF(R1665=100%,"CUMPLIDA",IF(AND(ISNUMBER(N1665),ISNUMBER(INDIRECT("FECHA_"&amp;$B1665,1))), IF(N1665&lt;=INDIRECT("FECHA_"&amp;$B1665,1),"INCUMPLIDA","PROCESO"), "VERIFICAR FECHA")),"SIN VALOR AVANCE")</f>
        <v>PROCESO</v>
      </c>
    </row>
    <row r="1666" spans="1:19" ht="105">
      <c r="A1666" s="164" t="s">
        <v>640</v>
      </c>
      <c r="B1666" s="136" t="s">
        <v>1719</v>
      </c>
      <c r="C1666" s="491" t="s">
        <v>2657</v>
      </c>
      <c r="D1666" s="491" t="s">
        <v>2658</v>
      </c>
      <c r="E1666" s="483" t="s">
        <v>2659</v>
      </c>
      <c r="F1666" s="485"/>
      <c r="G1666" s="483"/>
      <c r="H1666" s="483" t="s">
        <v>2660</v>
      </c>
      <c r="I1666" s="139" t="s">
        <v>2661</v>
      </c>
      <c r="J1666" s="128" t="s">
        <v>2662</v>
      </c>
      <c r="K1666" s="128" t="s">
        <v>2662</v>
      </c>
      <c r="L1666" s="150">
        <v>1</v>
      </c>
      <c r="M1666" s="151">
        <v>45672</v>
      </c>
      <c r="N1666" s="151">
        <v>45838</v>
      </c>
      <c r="O1666" s="165">
        <v>23.714285714285715</v>
      </c>
      <c r="P1666" s="365">
        <v>1</v>
      </c>
      <c r="Q1666" s="137" t="s">
        <v>2663</v>
      </c>
      <c r="R1666" s="133">
        <f t="shared" ref="R1666:R1672" si="72">P1666/L1666</f>
        <v>1</v>
      </c>
      <c r="S1666" s="134" t="str">
        <f t="array" aca="1" ref="S1666" ca="1">IF(ISNUMBER(R1666),IF(R1666=100%,"CUMPLIDA",IF(AND(ISNUMBER(N1666),ISNUMBER(INDIRECT("FECHA_"&amp;$B1666,1))), IF(N1666&lt;=INDIRECT("FECHA_"&amp;$B1666,1),"INCUMPLIDA","PROCESO"), "VERIFICAR FECHA")),"SIN VALOR AVANCE")</f>
        <v>CUMPLIDA</v>
      </c>
    </row>
    <row r="1667" spans="1:19" ht="75">
      <c r="A1667" s="164" t="s">
        <v>640</v>
      </c>
      <c r="B1667" s="136" t="s">
        <v>1719</v>
      </c>
      <c r="C1667" s="491"/>
      <c r="D1667" s="491"/>
      <c r="E1667" s="483"/>
      <c r="F1667" s="485"/>
      <c r="G1667" s="483"/>
      <c r="H1667" s="483"/>
      <c r="I1667" s="139" t="s">
        <v>2664</v>
      </c>
      <c r="J1667" s="128" t="s">
        <v>2665</v>
      </c>
      <c r="K1667" s="128" t="s">
        <v>2665</v>
      </c>
      <c r="L1667" s="150">
        <v>1</v>
      </c>
      <c r="M1667" s="151">
        <v>45628</v>
      </c>
      <c r="N1667" s="151">
        <v>45746</v>
      </c>
      <c r="O1667" s="165">
        <v>16.857142857142858</v>
      </c>
      <c r="P1667" s="365">
        <v>1</v>
      </c>
      <c r="Q1667" s="137" t="s">
        <v>2666</v>
      </c>
      <c r="R1667" s="133">
        <f t="shared" si="72"/>
        <v>1</v>
      </c>
      <c r="S1667" s="134" t="str">
        <f t="array" aca="1" ref="S1667" ca="1">IF(ISNUMBER(R1667),IF(R1667=100%,"CUMPLIDA",IF(AND(ISNUMBER(N1667),ISNUMBER(INDIRECT("FECHA_"&amp;$B1667,1))), IF(N1667&lt;=INDIRECT("FECHA_"&amp;$B1667,1),"INCUMPLIDA","PROCESO"), "VERIFICAR FECHA")),"SIN VALOR AVANCE")</f>
        <v>CUMPLIDA</v>
      </c>
    </row>
    <row r="1668" spans="1:19" ht="105">
      <c r="A1668" s="164" t="s">
        <v>640</v>
      </c>
      <c r="B1668" s="136" t="s">
        <v>1719</v>
      </c>
      <c r="C1668" s="491"/>
      <c r="D1668" s="491"/>
      <c r="E1668" s="483"/>
      <c r="F1668" s="485"/>
      <c r="G1668" s="483"/>
      <c r="H1668" s="483"/>
      <c r="I1668" s="139" t="s">
        <v>2667</v>
      </c>
      <c r="J1668" s="128" t="s">
        <v>2668</v>
      </c>
      <c r="K1668" s="128" t="s">
        <v>2668</v>
      </c>
      <c r="L1668" s="150">
        <v>13</v>
      </c>
      <c r="M1668" s="151">
        <v>45628</v>
      </c>
      <c r="N1668" s="151">
        <v>46022</v>
      </c>
      <c r="O1668" s="165">
        <v>56.285714285714285</v>
      </c>
      <c r="P1668" s="365">
        <v>13</v>
      </c>
      <c r="Q1668" s="137" t="s">
        <v>2666</v>
      </c>
      <c r="R1668" s="133">
        <f t="shared" si="72"/>
        <v>1</v>
      </c>
      <c r="S1668" s="134" t="str">
        <f t="array" aca="1" ref="S1668" ca="1">IF(ISNUMBER(R1668),IF(R1668=100%,"CUMPLIDA",IF(AND(ISNUMBER(N1668),ISNUMBER(INDIRECT("FECHA_"&amp;$B1668,1))), IF(N1668&lt;=INDIRECT("FECHA_"&amp;$B1668,1),"INCUMPLIDA","PROCESO"), "VERIFICAR FECHA")),"SIN VALOR AVANCE")</f>
        <v>CUMPLIDA</v>
      </c>
    </row>
    <row r="1669" spans="1:19" ht="120">
      <c r="A1669" s="164" t="s">
        <v>640</v>
      </c>
      <c r="B1669" s="136" t="s">
        <v>1719</v>
      </c>
      <c r="C1669" s="491"/>
      <c r="D1669" s="491"/>
      <c r="E1669" s="483"/>
      <c r="F1669" s="485"/>
      <c r="G1669" s="483"/>
      <c r="H1669" s="483"/>
      <c r="I1669" s="139" t="s">
        <v>2669</v>
      </c>
      <c r="J1669" s="128" t="s">
        <v>2670</v>
      </c>
      <c r="K1669" s="128" t="s">
        <v>2670</v>
      </c>
      <c r="L1669" s="150">
        <v>1</v>
      </c>
      <c r="M1669" s="151">
        <v>45672</v>
      </c>
      <c r="N1669" s="151">
        <v>45716</v>
      </c>
      <c r="O1669" s="165">
        <v>6.2857142857142856</v>
      </c>
      <c r="P1669" s="365">
        <v>1</v>
      </c>
      <c r="Q1669" s="137" t="s">
        <v>2671</v>
      </c>
      <c r="R1669" s="133">
        <f t="shared" si="72"/>
        <v>1</v>
      </c>
      <c r="S1669" s="134" t="str">
        <f t="array" aca="1" ref="S1669" ca="1">IF(ISNUMBER(R1669),IF(R1669=100%,"CUMPLIDA",IF(AND(ISNUMBER(N1669),ISNUMBER(INDIRECT("FECHA_"&amp;$B1669,1))), IF(N1669&lt;=INDIRECT("FECHA_"&amp;$B1669,1),"INCUMPLIDA","PROCESO"), "VERIFICAR FECHA")),"SIN VALOR AVANCE")</f>
        <v>CUMPLIDA</v>
      </c>
    </row>
    <row r="1670" spans="1:19" ht="60.75">
      <c r="A1670" s="164" t="s">
        <v>640</v>
      </c>
      <c r="B1670" s="136" t="s">
        <v>1719</v>
      </c>
      <c r="C1670" s="491"/>
      <c r="D1670" s="491"/>
      <c r="E1670" s="483"/>
      <c r="F1670" s="485"/>
      <c r="G1670" s="483"/>
      <c r="H1670" s="483"/>
      <c r="I1670" s="139" t="s">
        <v>2672</v>
      </c>
      <c r="J1670" s="128" t="s">
        <v>2673</v>
      </c>
      <c r="K1670" s="128" t="s">
        <v>2673</v>
      </c>
      <c r="L1670" s="150">
        <v>1</v>
      </c>
      <c r="M1670" s="151">
        <v>45717</v>
      </c>
      <c r="N1670" s="151">
        <v>45777</v>
      </c>
      <c r="O1670" s="165">
        <v>8.5714285714285712</v>
      </c>
      <c r="P1670" s="365">
        <v>1</v>
      </c>
      <c r="Q1670" s="137" t="s">
        <v>2674</v>
      </c>
      <c r="R1670" s="133">
        <f t="shared" si="72"/>
        <v>1</v>
      </c>
      <c r="S1670" s="134" t="str">
        <f t="array" aca="1" ref="S1670" ca="1">IF(ISNUMBER(R1670),IF(R1670=100%,"CUMPLIDA",IF(AND(ISNUMBER(N1670),ISNUMBER(INDIRECT("FECHA_"&amp;$B1670,1))), IF(N1670&lt;=INDIRECT("FECHA_"&amp;$B1670,1),"INCUMPLIDA","PROCESO"), "VERIFICAR FECHA")),"SIN VALOR AVANCE")</f>
        <v>CUMPLIDA</v>
      </c>
    </row>
    <row r="1671" spans="1:19" ht="60.75">
      <c r="A1671" s="164" t="s">
        <v>640</v>
      </c>
      <c r="B1671" s="136" t="s">
        <v>1719</v>
      </c>
      <c r="C1671" s="491"/>
      <c r="D1671" s="491"/>
      <c r="E1671" s="483"/>
      <c r="F1671" s="485"/>
      <c r="G1671" s="483"/>
      <c r="H1671" s="483"/>
      <c r="I1671" s="139" t="s">
        <v>2675</v>
      </c>
      <c r="J1671" s="128" t="s">
        <v>2676</v>
      </c>
      <c r="K1671" s="128" t="s">
        <v>2676</v>
      </c>
      <c r="L1671" s="150">
        <v>1</v>
      </c>
      <c r="M1671" s="151">
        <v>45628</v>
      </c>
      <c r="N1671" s="151">
        <v>45688</v>
      </c>
      <c r="O1671" s="165">
        <v>8.5714285714285712</v>
      </c>
      <c r="P1671" s="365">
        <v>1</v>
      </c>
      <c r="Q1671" s="137" t="s">
        <v>2677</v>
      </c>
      <c r="R1671" s="133">
        <f t="shared" si="72"/>
        <v>1</v>
      </c>
      <c r="S1671" s="134" t="str">
        <f t="array" aca="1" ref="S1671" ca="1">IF(ISNUMBER(R1671),IF(R1671=100%,"CUMPLIDA",IF(AND(ISNUMBER(N1671),ISNUMBER(INDIRECT("FECHA_"&amp;$B1671,1))), IF(N1671&lt;=INDIRECT("FECHA_"&amp;$B1671,1),"INCUMPLIDA","PROCESO"), "VERIFICAR FECHA")),"SIN VALOR AVANCE")</f>
        <v>CUMPLIDA</v>
      </c>
    </row>
    <row r="1672" spans="1:19" ht="75">
      <c r="A1672" s="164" t="s">
        <v>640</v>
      </c>
      <c r="B1672" s="136" t="s">
        <v>1719</v>
      </c>
      <c r="C1672" s="491"/>
      <c r="D1672" s="491"/>
      <c r="E1672" s="483"/>
      <c r="F1672" s="485"/>
      <c r="G1672" s="483"/>
      <c r="H1672" s="483"/>
      <c r="I1672" s="139" t="s">
        <v>2678</v>
      </c>
      <c r="J1672" s="128" t="s">
        <v>2679</v>
      </c>
      <c r="K1672" s="128" t="s">
        <v>2679</v>
      </c>
      <c r="L1672" s="150">
        <v>1</v>
      </c>
      <c r="M1672" s="151">
        <v>45689</v>
      </c>
      <c r="N1672" s="151">
        <v>45868</v>
      </c>
      <c r="O1672" s="165">
        <v>25.571428571428573</v>
      </c>
      <c r="P1672" s="365">
        <v>1</v>
      </c>
      <c r="Q1672" s="137" t="s">
        <v>2680</v>
      </c>
      <c r="R1672" s="133">
        <f t="shared" si="72"/>
        <v>1</v>
      </c>
      <c r="S1672" s="134" t="str">
        <f t="array" aca="1" ref="S1672" ca="1">IF(ISNUMBER(R1672),IF(R1672=100%,"CUMPLIDA",IF(AND(ISNUMBER(N1672),ISNUMBER(INDIRECT("FECHA_"&amp;$B1672,1))), IF(N1672&lt;=INDIRECT("FECHA_"&amp;$B1672,1),"INCUMPLIDA","PROCESO"), "VERIFICAR FECHA")),"SIN VALOR AVANCE")</f>
        <v>CUMPLIDA</v>
      </c>
    </row>
    <row r="1673" spans="1:19" ht="90">
      <c r="A1673" s="164" t="s">
        <v>640</v>
      </c>
      <c r="B1673" s="136" t="s">
        <v>1719</v>
      </c>
      <c r="C1673" s="491"/>
      <c r="D1673" s="491"/>
      <c r="E1673" s="483"/>
      <c r="F1673" s="485"/>
      <c r="G1673" s="483"/>
      <c r="H1673" s="483"/>
      <c r="I1673" s="139" t="s">
        <v>2681</v>
      </c>
      <c r="J1673" s="128" t="s">
        <v>2682</v>
      </c>
      <c r="K1673" s="128" t="s">
        <v>2682</v>
      </c>
      <c r="L1673" s="150">
        <v>1</v>
      </c>
      <c r="M1673" s="151">
        <v>45870</v>
      </c>
      <c r="N1673" s="151">
        <v>46326</v>
      </c>
      <c r="O1673" s="165">
        <v>65.142857142857139</v>
      </c>
      <c r="P1673" s="365">
        <v>0.37</v>
      </c>
      <c r="Q1673" s="137" t="s">
        <v>2677</v>
      </c>
      <c r="R1673" s="133">
        <v>0.06</v>
      </c>
      <c r="S1673" s="134" t="str">
        <f t="array" aca="1" ref="S1673" ca="1">IF(ISNUMBER(R1673),IF(R1673=100%,"CUMPLIDA",IF(AND(ISNUMBER(N1673),ISNUMBER(INDIRECT("FECHA_"&amp;$B1673,1))), IF(N1673&lt;=INDIRECT("FECHA_"&amp;$B1673,1),"INCUMPLIDA","PROCESO"), "VERIFICAR FECHA")),"SIN VALOR AVANCE")</f>
        <v>PROCESO</v>
      </c>
    </row>
    <row r="1674" spans="1:19" ht="270">
      <c r="A1674" s="164" t="s">
        <v>640</v>
      </c>
      <c r="B1674" s="136" t="s">
        <v>1719</v>
      </c>
      <c r="C1674" s="484" t="s">
        <v>2683</v>
      </c>
      <c r="D1674" s="484" t="s">
        <v>2684</v>
      </c>
      <c r="E1674" s="483" t="s">
        <v>2685</v>
      </c>
      <c r="F1674" s="485" t="s">
        <v>352</v>
      </c>
      <c r="G1674" s="483"/>
      <c r="H1674" s="483" t="s">
        <v>2686</v>
      </c>
      <c r="I1674" s="483" t="s">
        <v>2687</v>
      </c>
      <c r="J1674" s="128" t="s">
        <v>2688</v>
      </c>
      <c r="K1674" s="128" t="s">
        <v>187</v>
      </c>
      <c r="L1674" s="150">
        <v>24</v>
      </c>
      <c r="M1674" s="151">
        <v>45901</v>
      </c>
      <c r="N1674" s="151">
        <v>46265</v>
      </c>
      <c r="O1674" s="165">
        <v>52</v>
      </c>
      <c r="P1674" s="365">
        <v>18</v>
      </c>
      <c r="Q1674" s="137" t="s">
        <v>2689</v>
      </c>
      <c r="R1674" s="133">
        <v>0.33333333333333331</v>
      </c>
      <c r="S1674" s="134" t="str">
        <f t="array" aca="1" ref="S1674" ca="1">IF(ISNUMBER(R1674),IF(R1674=100%,"CUMPLIDA",IF(AND(ISNUMBER(N1674),ISNUMBER(INDIRECT("FECHA_"&amp;$B1674,1))), IF(N1674&lt;=INDIRECT("FECHA_"&amp;$B1674,1),"INCUMPLIDA","PROCESO"), "VERIFICAR FECHA")),"SIN VALOR AVANCE")</f>
        <v>PROCESO</v>
      </c>
    </row>
    <row r="1675" spans="1:19" ht="285">
      <c r="A1675" s="164" t="s">
        <v>640</v>
      </c>
      <c r="B1675" s="136" t="s">
        <v>1719</v>
      </c>
      <c r="C1675" s="484"/>
      <c r="D1675" s="484"/>
      <c r="E1675" s="483"/>
      <c r="F1675" s="485"/>
      <c r="G1675" s="483"/>
      <c r="H1675" s="483"/>
      <c r="I1675" s="483"/>
      <c r="J1675" s="128" t="s">
        <v>2690</v>
      </c>
      <c r="K1675" s="128" t="s">
        <v>187</v>
      </c>
      <c r="L1675" s="150">
        <v>2</v>
      </c>
      <c r="M1675" s="151">
        <v>45901</v>
      </c>
      <c r="N1675" s="151">
        <v>45991</v>
      </c>
      <c r="O1675" s="165">
        <v>12.857142857142858</v>
      </c>
      <c r="P1675" s="365">
        <v>2</v>
      </c>
      <c r="Q1675" s="128" t="s">
        <v>2689</v>
      </c>
      <c r="R1675" s="133">
        <f t="shared" ref="R1675" si="73">P1675/L1675</f>
        <v>1</v>
      </c>
      <c r="S1675" s="134" t="str">
        <f t="array" aca="1" ref="S1675" ca="1">IF(ISNUMBER(R1675),IF(R1675=100%,"CUMPLIDA",IF(AND(ISNUMBER(N1675),ISNUMBER(INDIRECT("FECHA_"&amp;$B1675,1))), IF(N1675&lt;=INDIRECT("FECHA_"&amp;$B1675,1),"INCUMPLIDA","PROCESO"), "VERIFICAR FECHA")),"SIN VALOR AVANCE")</f>
        <v>CUMPLIDA</v>
      </c>
    </row>
    <row r="1676" spans="1:19" ht="120.75">
      <c r="A1676" s="164" t="s">
        <v>640</v>
      </c>
      <c r="B1676" s="136" t="s">
        <v>1719</v>
      </c>
      <c r="C1676" s="484"/>
      <c r="D1676" s="484"/>
      <c r="E1676" s="483"/>
      <c r="F1676" s="485"/>
      <c r="G1676" s="483"/>
      <c r="H1676" s="483"/>
      <c r="I1676" s="139" t="s">
        <v>2691</v>
      </c>
      <c r="J1676" s="128" t="s">
        <v>2692</v>
      </c>
      <c r="K1676" s="128" t="s">
        <v>187</v>
      </c>
      <c r="L1676" s="150">
        <v>24</v>
      </c>
      <c r="M1676" s="151">
        <v>45901</v>
      </c>
      <c r="N1676" s="151">
        <v>46265</v>
      </c>
      <c r="O1676" s="165">
        <v>52</v>
      </c>
      <c r="P1676" s="365">
        <v>10</v>
      </c>
      <c r="Q1676" s="128" t="s">
        <v>2689</v>
      </c>
      <c r="R1676" s="133">
        <v>0.16666666666666666</v>
      </c>
      <c r="S1676" s="134" t="str">
        <f t="array" aca="1" ref="S1676" ca="1">IF(ISNUMBER(R1676),IF(R1676=100%,"CUMPLIDA",IF(AND(ISNUMBER(N1676),ISNUMBER(INDIRECT("FECHA_"&amp;$B1676,1))), IF(N1676&lt;=INDIRECT("FECHA_"&amp;$B1676,1),"INCUMPLIDA","PROCESO"), "VERIFICAR FECHA")),"SIN VALOR AVANCE")</f>
        <v>PROCESO</v>
      </c>
    </row>
    <row r="1677" spans="1:19" ht="120.75">
      <c r="A1677" s="164" t="s">
        <v>640</v>
      </c>
      <c r="B1677" s="136" t="s">
        <v>1719</v>
      </c>
      <c r="C1677" s="484" t="s">
        <v>2683</v>
      </c>
      <c r="D1677" s="484" t="s">
        <v>2693</v>
      </c>
      <c r="E1677" s="483" t="s">
        <v>2694</v>
      </c>
      <c r="F1677" s="485"/>
      <c r="G1677" s="483"/>
      <c r="H1677" s="483" t="s">
        <v>2695</v>
      </c>
      <c r="I1677" s="139" t="s">
        <v>2691</v>
      </c>
      <c r="J1677" s="128" t="s">
        <v>2692</v>
      </c>
      <c r="K1677" s="128" t="s">
        <v>187</v>
      </c>
      <c r="L1677" s="150">
        <v>24</v>
      </c>
      <c r="M1677" s="151">
        <v>45901</v>
      </c>
      <c r="N1677" s="151">
        <v>46265</v>
      </c>
      <c r="O1677" s="165">
        <v>52</v>
      </c>
      <c r="P1677" s="365">
        <v>10</v>
      </c>
      <c r="Q1677" s="128" t="s">
        <v>2689</v>
      </c>
      <c r="R1677" s="133">
        <v>0.16666666666666666</v>
      </c>
      <c r="S1677" s="134" t="str">
        <f t="array" aca="1" ref="S1677" ca="1">IF(ISNUMBER(R1677),IF(R1677=100%,"CUMPLIDA",IF(AND(ISNUMBER(N1677),ISNUMBER(INDIRECT("FECHA_"&amp;$B1677,1))), IF(N1677&lt;=INDIRECT("FECHA_"&amp;$B1677,1),"INCUMPLIDA","PROCESO"), "VERIFICAR FECHA")),"SIN VALOR AVANCE")</f>
        <v>PROCESO</v>
      </c>
    </row>
    <row r="1678" spans="1:19" ht="120.75">
      <c r="A1678" s="164" t="s">
        <v>640</v>
      </c>
      <c r="B1678" s="136" t="s">
        <v>1719</v>
      </c>
      <c r="C1678" s="484"/>
      <c r="D1678" s="484"/>
      <c r="E1678" s="483"/>
      <c r="F1678" s="485"/>
      <c r="G1678" s="483"/>
      <c r="H1678" s="483"/>
      <c r="I1678" s="483" t="s">
        <v>2696</v>
      </c>
      <c r="J1678" s="128" t="s">
        <v>2697</v>
      </c>
      <c r="K1678" s="128" t="s">
        <v>187</v>
      </c>
      <c r="L1678" s="150">
        <v>12</v>
      </c>
      <c r="M1678" s="151">
        <v>45901</v>
      </c>
      <c r="N1678" s="151">
        <v>46265</v>
      </c>
      <c r="O1678" s="165">
        <v>52</v>
      </c>
      <c r="P1678" s="365">
        <v>10</v>
      </c>
      <c r="Q1678" s="137" t="s">
        <v>2689</v>
      </c>
      <c r="R1678" s="133">
        <v>0.33333333333333331</v>
      </c>
      <c r="S1678" s="134" t="str">
        <f t="array" aca="1" ref="S1678" ca="1">IF(ISNUMBER(R1678),IF(R1678=100%,"CUMPLIDA",IF(AND(ISNUMBER(N1678),ISNUMBER(INDIRECT("FECHA_"&amp;$B1678,1))), IF(N1678&lt;=INDIRECT("FECHA_"&amp;$B1678,1),"INCUMPLIDA","PROCESO"), "VERIFICAR FECHA")),"SIN VALOR AVANCE")</f>
        <v>PROCESO</v>
      </c>
    </row>
    <row r="1679" spans="1:19" ht="120.75">
      <c r="A1679" s="164" t="s">
        <v>640</v>
      </c>
      <c r="B1679" s="136" t="s">
        <v>1719</v>
      </c>
      <c r="C1679" s="484"/>
      <c r="D1679" s="484"/>
      <c r="E1679" s="483"/>
      <c r="F1679" s="485"/>
      <c r="G1679" s="483"/>
      <c r="H1679" s="483"/>
      <c r="I1679" s="483"/>
      <c r="J1679" s="128" t="s">
        <v>2698</v>
      </c>
      <c r="K1679" s="128" t="s">
        <v>187</v>
      </c>
      <c r="L1679" s="150">
        <v>8</v>
      </c>
      <c r="M1679" s="151">
        <v>45901</v>
      </c>
      <c r="N1679" s="151">
        <v>46265</v>
      </c>
      <c r="O1679" s="165">
        <v>52</v>
      </c>
      <c r="P1679" s="365">
        <v>6</v>
      </c>
      <c r="Q1679" s="137" t="s">
        <v>2689</v>
      </c>
      <c r="R1679" s="133">
        <v>0.25</v>
      </c>
      <c r="S1679" s="134" t="str">
        <f t="array" aca="1" ref="S1679" ca="1">IF(ISNUMBER(R1679),IF(R1679=100%,"CUMPLIDA",IF(AND(ISNUMBER(N1679),ISNUMBER(INDIRECT("FECHA_"&amp;$B1679,1))), IF(N1679&lt;=INDIRECT("FECHA_"&amp;$B1679,1),"INCUMPLIDA","PROCESO"), "VERIFICAR FECHA")),"SIN VALOR AVANCE")</f>
        <v>PROCESO</v>
      </c>
    </row>
    <row r="1680" spans="1:19" ht="150">
      <c r="A1680" s="135" t="s">
        <v>640</v>
      </c>
      <c r="B1680" s="136" t="s">
        <v>1719</v>
      </c>
      <c r="C1680" s="486" t="s">
        <v>2683</v>
      </c>
      <c r="D1680" s="486" t="s">
        <v>2699</v>
      </c>
      <c r="E1680" s="483" t="s">
        <v>2700</v>
      </c>
      <c r="F1680" s="485" t="s">
        <v>2701</v>
      </c>
      <c r="G1680" s="483"/>
      <c r="H1680" s="483" t="s">
        <v>2702</v>
      </c>
      <c r="I1680" s="139" t="s">
        <v>2703</v>
      </c>
      <c r="J1680" s="128" t="s">
        <v>2704</v>
      </c>
      <c r="K1680" s="128" t="s">
        <v>2705</v>
      </c>
      <c r="L1680" s="150">
        <v>6</v>
      </c>
      <c r="M1680" s="151">
        <v>45901</v>
      </c>
      <c r="N1680" s="151">
        <v>46265</v>
      </c>
      <c r="O1680" s="165">
        <v>52</v>
      </c>
      <c r="P1680" s="365">
        <v>4</v>
      </c>
      <c r="Q1680" s="153" t="s">
        <v>2706</v>
      </c>
      <c r="R1680" s="133">
        <v>0.16666666666666666</v>
      </c>
      <c r="S1680" s="134" t="str">
        <f t="array" aca="1" ref="S1680" ca="1">IF(ISNUMBER(R1680),IF(R1680=100%,"CUMPLIDA",IF(AND(ISNUMBER(N1680),ISNUMBER(INDIRECT("FECHA_"&amp;$B1680,1))), IF(N1680&lt;=INDIRECT("FECHA_"&amp;$B1680,1),"INCUMPLIDA","PROCESO"), "VERIFICAR FECHA")),"SIN VALOR AVANCE")</f>
        <v>PROCESO</v>
      </c>
    </row>
    <row r="1681" spans="1:19" ht="120.75">
      <c r="A1681" s="135" t="s">
        <v>640</v>
      </c>
      <c r="B1681" s="136" t="s">
        <v>1719</v>
      </c>
      <c r="C1681" s="486"/>
      <c r="D1681" s="486"/>
      <c r="E1681" s="483"/>
      <c r="F1681" s="485"/>
      <c r="G1681" s="483"/>
      <c r="H1681" s="483"/>
      <c r="I1681" s="139" t="s">
        <v>2691</v>
      </c>
      <c r="J1681" s="128" t="s">
        <v>2692</v>
      </c>
      <c r="K1681" s="128" t="s">
        <v>187</v>
      </c>
      <c r="L1681" s="150">
        <v>24</v>
      </c>
      <c r="M1681" s="151">
        <v>45901</v>
      </c>
      <c r="N1681" s="151">
        <v>46265</v>
      </c>
      <c r="O1681" s="165">
        <v>52</v>
      </c>
      <c r="P1681" s="365">
        <v>10</v>
      </c>
      <c r="Q1681" s="128" t="s">
        <v>2689</v>
      </c>
      <c r="R1681" s="133">
        <v>0.16666666666666666</v>
      </c>
      <c r="S1681" s="134" t="str">
        <f t="array" aca="1" ref="S1681" ca="1">IF(ISNUMBER(R1681),IF(R1681=100%,"CUMPLIDA",IF(AND(ISNUMBER(N1681),ISNUMBER(INDIRECT("FECHA_"&amp;$B1681,1))), IF(N1681&lt;=INDIRECT("FECHA_"&amp;$B1681,1),"INCUMPLIDA","PROCESO"), "VERIFICAR FECHA")),"SIN VALOR AVANCE")</f>
        <v>PROCESO</v>
      </c>
    </row>
    <row r="1682" spans="1:19" ht="120.75">
      <c r="A1682" s="135" t="s">
        <v>640</v>
      </c>
      <c r="B1682" s="136" t="s">
        <v>1719</v>
      </c>
      <c r="C1682" s="486"/>
      <c r="D1682" s="486"/>
      <c r="E1682" s="483"/>
      <c r="F1682" s="485"/>
      <c r="G1682" s="483"/>
      <c r="H1682" s="483"/>
      <c r="I1682" s="139" t="s">
        <v>2707</v>
      </c>
      <c r="J1682" s="128" t="s">
        <v>2708</v>
      </c>
      <c r="K1682" s="128" t="s">
        <v>187</v>
      </c>
      <c r="L1682" s="150">
        <v>8</v>
      </c>
      <c r="M1682" s="151">
        <v>45901</v>
      </c>
      <c r="N1682" s="151">
        <v>46265</v>
      </c>
      <c r="O1682" s="165">
        <v>52</v>
      </c>
      <c r="P1682" s="365">
        <v>6</v>
      </c>
      <c r="Q1682" s="128" t="s">
        <v>2689</v>
      </c>
      <c r="R1682" s="133">
        <v>0.25</v>
      </c>
      <c r="S1682" s="134" t="str">
        <f t="array" aca="1" ref="S1682" ca="1">IF(ISNUMBER(R1682),IF(R1682=100%,"CUMPLIDA",IF(AND(ISNUMBER(N1682),ISNUMBER(INDIRECT("FECHA_"&amp;$B1682,1))), IF(N1682&lt;=INDIRECT("FECHA_"&amp;$B1682,1),"INCUMPLIDA","PROCESO"), "VERIFICAR FECHA")),"SIN VALOR AVANCE")</f>
        <v>PROCESO</v>
      </c>
    </row>
    <row r="1683" spans="1:19" ht="120.75">
      <c r="A1683" s="135" t="s">
        <v>640</v>
      </c>
      <c r="B1683" s="136" t="s">
        <v>1719</v>
      </c>
      <c r="C1683" s="486"/>
      <c r="D1683" s="486"/>
      <c r="E1683" s="483"/>
      <c r="F1683" s="485"/>
      <c r="G1683" s="483"/>
      <c r="H1683" s="483"/>
      <c r="I1683" s="483" t="s">
        <v>2709</v>
      </c>
      <c r="J1683" s="128" t="s">
        <v>2710</v>
      </c>
      <c r="K1683" s="128" t="s">
        <v>187</v>
      </c>
      <c r="L1683" s="150">
        <v>2</v>
      </c>
      <c r="M1683" s="151">
        <v>45901</v>
      </c>
      <c r="N1683" s="151">
        <v>45991</v>
      </c>
      <c r="O1683" s="165">
        <v>12.857142857142858</v>
      </c>
      <c r="P1683" s="365">
        <v>2</v>
      </c>
      <c r="Q1683" s="128" t="s">
        <v>2689</v>
      </c>
      <c r="R1683" s="133">
        <f t="shared" ref="R1683:R1686" si="74">P1683/L1683</f>
        <v>1</v>
      </c>
      <c r="S1683" s="134" t="str">
        <f t="array" aca="1" ref="S1683" ca="1">IF(ISNUMBER(R1683),IF(R1683=100%,"CUMPLIDA",IF(AND(ISNUMBER(N1683),ISNUMBER(INDIRECT("FECHA_"&amp;$B1683,1))), IF(N1683&lt;=INDIRECT("FECHA_"&amp;$B1683,1),"INCUMPLIDA","PROCESO"), "VERIFICAR FECHA")),"SIN VALOR AVANCE")</f>
        <v>CUMPLIDA</v>
      </c>
    </row>
    <row r="1684" spans="1:19" ht="120.75">
      <c r="A1684" s="135" t="s">
        <v>640</v>
      </c>
      <c r="B1684" s="136" t="s">
        <v>1719</v>
      </c>
      <c r="C1684" s="486"/>
      <c r="D1684" s="486"/>
      <c r="E1684" s="483"/>
      <c r="F1684" s="485"/>
      <c r="G1684" s="483"/>
      <c r="H1684" s="483"/>
      <c r="I1684" s="483"/>
      <c r="J1684" s="128" t="s">
        <v>2711</v>
      </c>
      <c r="K1684" s="128" t="s">
        <v>187</v>
      </c>
      <c r="L1684" s="150">
        <v>2</v>
      </c>
      <c r="M1684" s="151">
        <v>45901</v>
      </c>
      <c r="N1684" s="151">
        <v>45991</v>
      </c>
      <c r="O1684" s="165">
        <v>12.857142857142858</v>
      </c>
      <c r="P1684" s="365">
        <v>2</v>
      </c>
      <c r="Q1684" s="128" t="s">
        <v>2689</v>
      </c>
      <c r="R1684" s="133">
        <f t="shared" si="74"/>
        <v>1</v>
      </c>
      <c r="S1684" s="134" t="str">
        <f t="array" aca="1" ref="S1684" ca="1">IF(ISNUMBER(R1684),IF(R1684=100%,"CUMPLIDA",IF(AND(ISNUMBER(N1684),ISNUMBER(INDIRECT("FECHA_"&amp;$B1684,1))), IF(N1684&lt;=INDIRECT("FECHA_"&amp;$B1684,1),"INCUMPLIDA","PROCESO"), "VERIFICAR FECHA")),"SIN VALOR AVANCE")</f>
        <v>CUMPLIDA</v>
      </c>
    </row>
    <row r="1685" spans="1:19" ht="90.75">
      <c r="A1685" s="135" t="s">
        <v>640</v>
      </c>
      <c r="B1685" s="136" t="s">
        <v>1719</v>
      </c>
      <c r="C1685" s="486"/>
      <c r="D1685" s="486"/>
      <c r="E1685" s="483"/>
      <c r="F1685" s="485"/>
      <c r="G1685" s="483"/>
      <c r="H1685" s="483"/>
      <c r="I1685" s="483"/>
      <c r="J1685" s="128" t="s">
        <v>2712</v>
      </c>
      <c r="K1685" s="128" t="s">
        <v>187</v>
      </c>
      <c r="L1685" s="150">
        <v>1</v>
      </c>
      <c r="M1685" s="151">
        <v>45901</v>
      </c>
      <c r="N1685" s="151">
        <v>45991</v>
      </c>
      <c r="O1685" s="165">
        <v>12.857142857142858</v>
      </c>
      <c r="P1685" s="365">
        <v>1</v>
      </c>
      <c r="Q1685" s="128" t="s">
        <v>2713</v>
      </c>
      <c r="R1685" s="133">
        <f t="shared" si="74"/>
        <v>1</v>
      </c>
      <c r="S1685" s="134" t="str">
        <f t="array" aca="1" ref="S1685" ca="1">IF(ISNUMBER(R1685),IF(R1685=100%,"CUMPLIDA",IF(AND(ISNUMBER(N1685),ISNUMBER(INDIRECT("FECHA_"&amp;$B1685,1))), IF(N1685&lt;=INDIRECT("FECHA_"&amp;$B1685,1),"INCUMPLIDA","PROCESO"), "VERIFICAR FECHA")),"SIN VALOR AVANCE")</f>
        <v>CUMPLIDA</v>
      </c>
    </row>
    <row r="1686" spans="1:19" ht="90.75">
      <c r="A1686" s="135" t="s">
        <v>640</v>
      </c>
      <c r="B1686" s="136" t="s">
        <v>1719</v>
      </c>
      <c r="C1686" s="486"/>
      <c r="D1686" s="486"/>
      <c r="E1686" s="483"/>
      <c r="F1686" s="485"/>
      <c r="G1686" s="483"/>
      <c r="H1686" s="483"/>
      <c r="I1686" s="483"/>
      <c r="J1686" s="128" t="s">
        <v>2714</v>
      </c>
      <c r="K1686" s="128" t="s">
        <v>187</v>
      </c>
      <c r="L1686" s="150">
        <v>1</v>
      </c>
      <c r="M1686" s="151">
        <v>45901</v>
      </c>
      <c r="N1686" s="151">
        <v>45991</v>
      </c>
      <c r="O1686" s="165">
        <v>12.857142857142858</v>
      </c>
      <c r="P1686" s="365">
        <v>1</v>
      </c>
      <c r="Q1686" s="128" t="s">
        <v>2715</v>
      </c>
      <c r="R1686" s="133">
        <f t="shared" si="74"/>
        <v>1</v>
      </c>
      <c r="S1686" s="134" t="str">
        <f t="array" aca="1" ref="S1686" ca="1">IF(ISNUMBER(R1686),IF(R1686=100%,"CUMPLIDA",IF(AND(ISNUMBER(N1686),ISNUMBER(INDIRECT("FECHA_"&amp;$B1686,1))), IF(N1686&lt;=INDIRECT("FECHA_"&amp;$B1686,1),"INCUMPLIDA","PROCESO"), "VERIFICAR FECHA")),"SIN VALOR AVANCE")</f>
        <v>CUMPLIDA</v>
      </c>
    </row>
    <row r="1687" spans="1:19" ht="60.75">
      <c r="A1687" s="135" t="s">
        <v>640</v>
      </c>
      <c r="B1687" s="136" t="s">
        <v>1719</v>
      </c>
      <c r="C1687" s="486"/>
      <c r="D1687" s="486"/>
      <c r="E1687" s="483"/>
      <c r="F1687" s="485"/>
      <c r="G1687" s="483"/>
      <c r="H1687" s="483"/>
      <c r="I1687" s="139" t="s">
        <v>2716</v>
      </c>
      <c r="J1687" s="128" t="s">
        <v>2717</v>
      </c>
      <c r="K1687" s="128" t="s">
        <v>187</v>
      </c>
      <c r="L1687" s="150">
        <v>12</v>
      </c>
      <c r="M1687" s="151">
        <v>45901</v>
      </c>
      <c r="N1687" s="151">
        <v>46265</v>
      </c>
      <c r="O1687" s="165">
        <v>52</v>
      </c>
      <c r="P1687" s="365">
        <v>9</v>
      </c>
      <c r="Q1687" s="153" t="s">
        <v>2718</v>
      </c>
      <c r="R1687" s="133">
        <v>0.25</v>
      </c>
      <c r="S1687" s="134" t="str">
        <f t="array" aca="1" ref="S1687" ca="1">IF(ISNUMBER(R1687),IF(R1687=100%,"CUMPLIDA",IF(AND(ISNUMBER(N1687),ISNUMBER(INDIRECT("FECHA_"&amp;$B1687,1))), IF(N1687&lt;=INDIRECT("FECHA_"&amp;$B1687,1),"INCUMPLIDA","PROCESO"), "VERIFICAR FECHA")),"SIN VALOR AVANCE")</f>
        <v>PROCESO</v>
      </c>
    </row>
    <row r="1688" spans="1:19" ht="165.75">
      <c r="A1688" s="135" t="s">
        <v>640</v>
      </c>
      <c r="B1688" s="136" t="s">
        <v>1719</v>
      </c>
      <c r="C1688" s="486" t="s">
        <v>2683</v>
      </c>
      <c r="D1688" s="486" t="s">
        <v>2719</v>
      </c>
      <c r="E1688" s="483" t="s">
        <v>2720</v>
      </c>
      <c r="F1688" s="485"/>
      <c r="G1688" s="483"/>
      <c r="H1688" s="483" t="s">
        <v>2721</v>
      </c>
      <c r="I1688" s="139" t="s">
        <v>2709</v>
      </c>
      <c r="J1688" s="128" t="s">
        <v>2722</v>
      </c>
      <c r="K1688" s="128" t="s">
        <v>187</v>
      </c>
      <c r="L1688" s="150">
        <v>2</v>
      </c>
      <c r="M1688" s="151">
        <v>45901</v>
      </c>
      <c r="N1688" s="151">
        <v>46081</v>
      </c>
      <c r="O1688" s="165">
        <v>25.714285714285715</v>
      </c>
      <c r="P1688" s="365">
        <v>2</v>
      </c>
      <c r="Q1688" s="128" t="s">
        <v>2723</v>
      </c>
      <c r="R1688" s="133">
        <f t="shared" ref="R1688" si="75">P1688/L1688</f>
        <v>1</v>
      </c>
      <c r="S1688" s="134" t="str">
        <f t="array" aca="1" ref="S1688" ca="1">IF(ISNUMBER(R1688),IF(R1688=100%,"CUMPLIDA",IF(AND(ISNUMBER(N1688),ISNUMBER(INDIRECT("FECHA_"&amp;$B1688,1))), IF(N1688&lt;=INDIRECT("FECHA_"&amp;$B1688,1),"INCUMPLIDA","PROCESO"), "VERIFICAR FECHA")),"SIN VALOR AVANCE")</f>
        <v>CUMPLIDA</v>
      </c>
    </row>
    <row r="1689" spans="1:19" ht="165.75">
      <c r="A1689" s="135" t="s">
        <v>640</v>
      </c>
      <c r="B1689" s="136" t="s">
        <v>1719</v>
      </c>
      <c r="C1689" s="486"/>
      <c r="D1689" s="486"/>
      <c r="E1689" s="483"/>
      <c r="F1689" s="485"/>
      <c r="G1689" s="483"/>
      <c r="H1689" s="483"/>
      <c r="I1689" s="483" t="s">
        <v>2724</v>
      </c>
      <c r="J1689" s="128" t="s">
        <v>2725</v>
      </c>
      <c r="K1689" s="154" t="s">
        <v>2726</v>
      </c>
      <c r="L1689" s="150">
        <v>8</v>
      </c>
      <c r="M1689" s="151">
        <v>45901</v>
      </c>
      <c r="N1689" s="151">
        <v>46265</v>
      </c>
      <c r="O1689" s="165">
        <v>52</v>
      </c>
      <c r="P1689" s="365">
        <v>6</v>
      </c>
      <c r="Q1689" s="128" t="s">
        <v>2723</v>
      </c>
      <c r="R1689" s="133">
        <v>0.25</v>
      </c>
      <c r="S1689" s="134" t="str">
        <f t="array" aca="1" ref="S1689" ca="1">IF(ISNUMBER(R1689),IF(R1689=100%,"CUMPLIDA",IF(AND(ISNUMBER(N1689),ISNUMBER(INDIRECT("FECHA_"&amp;$B1689,1))), IF(N1689&lt;=INDIRECT("FECHA_"&amp;$B1689,1),"INCUMPLIDA","PROCESO"), "VERIFICAR FECHA")),"SIN VALOR AVANCE")</f>
        <v>PROCESO</v>
      </c>
    </row>
    <row r="1690" spans="1:19" ht="165.75">
      <c r="A1690" s="135" t="s">
        <v>640</v>
      </c>
      <c r="B1690" s="136" t="s">
        <v>1719</v>
      </c>
      <c r="C1690" s="486"/>
      <c r="D1690" s="486"/>
      <c r="E1690" s="483"/>
      <c r="F1690" s="485"/>
      <c r="G1690" s="483"/>
      <c r="H1690" s="483"/>
      <c r="I1690" s="483"/>
      <c r="J1690" s="128" t="s">
        <v>2727</v>
      </c>
      <c r="K1690" s="128" t="s">
        <v>187</v>
      </c>
      <c r="L1690" s="150">
        <v>12</v>
      </c>
      <c r="M1690" s="151">
        <v>45901</v>
      </c>
      <c r="N1690" s="151">
        <v>46265</v>
      </c>
      <c r="O1690" s="165">
        <v>52</v>
      </c>
      <c r="P1690" s="365">
        <v>10</v>
      </c>
      <c r="Q1690" s="128" t="s">
        <v>2728</v>
      </c>
      <c r="R1690" s="133">
        <v>0.33333333333333331</v>
      </c>
      <c r="S1690" s="134" t="str">
        <f t="array" aca="1" ref="S1690" ca="1">IF(ISNUMBER(R1690),IF(R1690=100%,"CUMPLIDA",IF(AND(ISNUMBER(N1690),ISNUMBER(INDIRECT("FECHA_"&amp;$B1690,1))), IF(N1690&lt;=INDIRECT("FECHA_"&amp;$B1690,1),"INCUMPLIDA","PROCESO"), "VERIFICAR FECHA")),"SIN VALOR AVANCE")</f>
        <v>PROCESO</v>
      </c>
    </row>
    <row r="1691" spans="1:19" ht="391.5">
      <c r="A1691" s="135" t="s">
        <v>640</v>
      </c>
      <c r="B1691" s="136" t="s">
        <v>1719</v>
      </c>
      <c r="C1691" s="149" t="s">
        <v>2683</v>
      </c>
      <c r="D1691" s="149" t="s">
        <v>2729</v>
      </c>
      <c r="E1691" s="139" t="s">
        <v>2730</v>
      </c>
      <c r="F1691" s="266"/>
      <c r="G1691" s="139"/>
      <c r="H1691" s="139" t="s">
        <v>2731</v>
      </c>
      <c r="I1691" s="139" t="s">
        <v>2732</v>
      </c>
      <c r="J1691" s="128" t="s">
        <v>2733</v>
      </c>
      <c r="K1691" s="128" t="s">
        <v>2734</v>
      </c>
      <c r="L1691" s="150">
        <v>12</v>
      </c>
      <c r="M1691" s="151">
        <v>45901</v>
      </c>
      <c r="N1691" s="151">
        <v>46265</v>
      </c>
      <c r="O1691" s="165">
        <v>52</v>
      </c>
      <c r="P1691" s="365">
        <v>10</v>
      </c>
      <c r="Q1691" s="128" t="s">
        <v>2689</v>
      </c>
      <c r="R1691" s="133">
        <v>0.33333333333333331</v>
      </c>
      <c r="S1691" s="134" t="str">
        <f t="array" aca="1" ref="S1691" ca="1">IF(ISNUMBER(R1691),IF(R1691=100%,"CUMPLIDA",IF(AND(ISNUMBER(N1691),ISNUMBER(INDIRECT("FECHA_"&amp;$B1691,1))), IF(N1691&lt;=INDIRECT("FECHA_"&amp;$B1691,1),"INCUMPLIDA","PROCESO"), "VERIFICAR FECHA")),"SIN VALOR AVANCE")</f>
        <v>PROCESO</v>
      </c>
    </row>
    <row r="1692" spans="1:19" ht="75">
      <c r="A1692" s="135" t="s">
        <v>640</v>
      </c>
      <c r="B1692" s="136" t="s">
        <v>1719</v>
      </c>
      <c r="C1692" s="486" t="s">
        <v>2683</v>
      </c>
      <c r="D1692" s="486" t="s">
        <v>2735</v>
      </c>
      <c r="E1692" s="483" t="s">
        <v>2736</v>
      </c>
      <c r="F1692" s="485"/>
      <c r="G1692" s="483"/>
      <c r="H1692" s="483" t="s">
        <v>2737</v>
      </c>
      <c r="I1692" s="139" t="s">
        <v>2738</v>
      </c>
      <c r="J1692" s="128" t="s">
        <v>2739</v>
      </c>
      <c r="K1692" s="128" t="s">
        <v>2740</v>
      </c>
      <c r="L1692" s="150">
        <v>1</v>
      </c>
      <c r="M1692" s="151">
        <v>45870</v>
      </c>
      <c r="N1692" s="151">
        <v>46218</v>
      </c>
      <c r="O1692" s="165">
        <v>49.714285714285715</v>
      </c>
      <c r="P1692" s="365">
        <v>0.65</v>
      </c>
      <c r="Q1692" s="128" t="s">
        <v>2741</v>
      </c>
      <c r="R1692" s="133">
        <v>0.65</v>
      </c>
      <c r="S1692" s="134" t="str">
        <f t="array" aca="1" ref="S1692" ca="1">IF(ISNUMBER(R1692),IF(R1692=100%,"CUMPLIDA",IF(AND(ISNUMBER(N1692),ISNUMBER(INDIRECT("FECHA_"&amp;$B1692,1))), IF(N1692&lt;=INDIRECT("FECHA_"&amp;$B1692,1),"INCUMPLIDA","PROCESO"), "VERIFICAR FECHA")),"SIN VALOR AVANCE")</f>
        <v>PROCESO</v>
      </c>
    </row>
    <row r="1693" spans="1:19" ht="75">
      <c r="A1693" s="135" t="s">
        <v>640</v>
      </c>
      <c r="B1693" s="136" t="s">
        <v>1719</v>
      </c>
      <c r="C1693" s="486"/>
      <c r="D1693" s="486"/>
      <c r="E1693" s="483"/>
      <c r="F1693" s="485"/>
      <c r="G1693" s="483"/>
      <c r="H1693" s="483"/>
      <c r="I1693" s="139" t="s">
        <v>2742</v>
      </c>
      <c r="J1693" s="128" t="s">
        <v>2743</v>
      </c>
      <c r="K1693" s="128" t="s">
        <v>2740</v>
      </c>
      <c r="L1693" s="150">
        <v>1</v>
      </c>
      <c r="M1693" s="151">
        <v>45992</v>
      </c>
      <c r="N1693" s="151">
        <v>46418</v>
      </c>
      <c r="O1693" s="165">
        <v>60.857142857142854</v>
      </c>
      <c r="P1693" s="365">
        <v>0</v>
      </c>
      <c r="Q1693" s="128" t="s">
        <v>2741</v>
      </c>
      <c r="R1693" s="133">
        <v>0</v>
      </c>
      <c r="S1693" s="134" t="str">
        <f t="array" aca="1" ref="S1693" ca="1">IF(ISNUMBER(R1693),IF(R1693=100%,"CUMPLIDA",IF(AND(ISNUMBER(N1693),ISNUMBER(INDIRECT("FECHA_"&amp;$B1693,1))), IF(N1693&lt;=INDIRECT("FECHA_"&amp;$B1693,1),"INCUMPLIDA","PROCESO"), "VERIFICAR FECHA")),"SIN VALOR AVANCE")</f>
        <v>PROCESO</v>
      </c>
    </row>
    <row r="1694" spans="1:19" ht="75">
      <c r="A1694" s="135" t="s">
        <v>640</v>
      </c>
      <c r="B1694" s="136" t="s">
        <v>1719</v>
      </c>
      <c r="C1694" s="486"/>
      <c r="D1694" s="486"/>
      <c r="E1694" s="483"/>
      <c r="F1694" s="485"/>
      <c r="G1694" s="483"/>
      <c r="H1694" s="483"/>
      <c r="I1694" s="139" t="s">
        <v>2744</v>
      </c>
      <c r="J1694" s="128" t="s">
        <v>2745</v>
      </c>
      <c r="K1694" s="128" t="s">
        <v>2740</v>
      </c>
      <c r="L1694" s="150">
        <v>1</v>
      </c>
      <c r="M1694" s="151">
        <v>45870</v>
      </c>
      <c r="N1694" s="151">
        <v>46052</v>
      </c>
      <c r="O1694" s="165">
        <v>26</v>
      </c>
      <c r="P1694" s="365">
        <v>1</v>
      </c>
      <c r="Q1694" s="128" t="s">
        <v>2741</v>
      </c>
      <c r="R1694" s="133">
        <f t="shared" ref="R1694:R1696" si="76">P1694/L1694</f>
        <v>1</v>
      </c>
      <c r="S1694" s="134" t="str">
        <f t="array" aca="1" ref="S1694" ca="1">IF(ISNUMBER(R1694),IF(R1694=100%,"CUMPLIDA",IF(AND(ISNUMBER(N1694),ISNUMBER(INDIRECT("FECHA_"&amp;$B1694,1))), IF(N1694&lt;=INDIRECT("FECHA_"&amp;$B1694,1),"INCUMPLIDA","PROCESO"), "VERIFICAR FECHA")),"SIN VALOR AVANCE")</f>
        <v>CUMPLIDA</v>
      </c>
    </row>
    <row r="1695" spans="1:19" ht="75">
      <c r="A1695" s="135" t="s">
        <v>640</v>
      </c>
      <c r="B1695" s="136" t="s">
        <v>1719</v>
      </c>
      <c r="C1695" s="486"/>
      <c r="D1695" s="486"/>
      <c r="E1695" s="483"/>
      <c r="F1695" s="485"/>
      <c r="G1695" s="483"/>
      <c r="H1695" s="483"/>
      <c r="I1695" s="139" t="s">
        <v>2746</v>
      </c>
      <c r="J1695" s="128" t="s">
        <v>2747</v>
      </c>
      <c r="K1695" s="128" t="s">
        <v>2239</v>
      </c>
      <c r="L1695" s="150">
        <v>1</v>
      </c>
      <c r="M1695" s="151">
        <v>45884</v>
      </c>
      <c r="N1695" s="151">
        <v>46063</v>
      </c>
      <c r="O1695" s="165">
        <v>25.571428571428573</v>
      </c>
      <c r="P1695" s="365">
        <v>1</v>
      </c>
      <c r="Q1695" s="128" t="s">
        <v>2741</v>
      </c>
      <c r="R1695" s="133">
        <f t="shared" si="76"/>
        <v>1</v>
      </c>
      <c r="S1695" s="134" t="str">
        <f t="array" aca="1" ref="S1695" ca="1">IF(ISNUMBER(R1695),IF(R1695=100%,"CUMPLIDA",IF(AND(ISNUMBER(N1695),ISNUMBER(INDIRECT("FECHA_"&amp;$B1695,1))), IF(N1695&lt;=INDIRECT("FECHA_"&amp;$B1695,1),"INCUMPLIDA","PROCESO"), "VERIFICAR FECHA")),"SIN VALOR AVANCE")</f>
        <v>CUMPLIDA</v>
      </c>
    </row>
    <row r="1696" spans="1:19" ht="75">
      <c r="A1696" s="135" t="s">
        <v>640</v>
      </c>
      <c r="B1696" s="136" t="s">
        <v>1719</v>
      </c>
      <c r="C1696" s="486"/>
      <c r="D1696" s="486"/>
      <c r="E1696" s="483"/>
      <c r="F1696" s="485"/>
      <c r="G1696" s="483"/>
      <c r="H1696" s="483"/>
      <c r="I1696" s="139" t="s">
        <v>2748</v>
      </c>
      <c r="J1696" s="128" t="s">
        <v>2747</v>
      </c>
      <c r="K1696" s="128" t="s">
        <v>2239</v>
      </c>
      <c r="L1696" s="150">
        <v>1</v>
      </c>
      <c r="M1696" s="151">
        <v>45877</v>
      </c>
      <c r="N1696" s="151">
        <v>46053</v>
      </c>
      <c r="O1696" s="165">
        <v>25.142857142857142</v>
      </c>
      <c r="P1696" s="365">
        <v>1</v>
      </c>
      <c r="Q1696" s="128" t="s">
        <v>2741</v>
      </c>
      <c r="R1696" s="133">
        <f t="shared" si="76"/>
        <v>1</v>
      </c>
      <c r="S1696" s="134" t="str">
        <f t="array" aca="1" ref="S1696" ca="1">IF(ISNUMBER(R1696),IF(R1696=100%,"CUMPLIDA",IF(AND(ISNUMBER(N1696),ISNUMBER(INDIRECT("FECHA_"&amp;$B1696,1))), IF(N1696&lt;=INDIRECT("FECHA_"&amp;$B1696,1),"INCUMPLIDA","PROCESO"), "VERIFICAR FECHA")),"SIN VALOR AVANCE")</f>
        <v>CUMPLIDA</v>
      </c>
    </row>
    <row r="1697" spans="1:19" ht="75">
      <c r="A1697" s="135" t="s">
        <v>640</v>
      </c>
      <c r="B1697" s="136" t="s">
        <v>1719</v>
      </c>
      <c r="C1697" s="486"/>
      <c r="D1697" s="486"/>
      <c r="E1697" s="483"/>
      <c r="F1697" s="485"/>
      <c r="G1697" s="483"/>
      <c r="H1697" s="483"/>
      <c r="I1697" s="139" t="s">
        <v>2749</v>
      </c>
      <c r="J1697" s="128" t="s">
        <v>2747</v>
      </c>
      <c r="K1697" s="128" t="s">
        <v>2239</v>
      </c>
      <c r="L1697" s="150">
        <v>1</v>
      </c>
      <c r="M1697" s="151">
        <v>45992</v>
      </c>
      <c r="N1697" s="151">
        <v>46387</v>
      </c>
      <c r="O1697" s="165">
        <v>56.428571428571431</v>
      </c>
      <c r="P1697" s="365">
        <v>0</v>
      </c>
      <c r="Q1697" s="128" t="s">
        <v>2741</v>
      </c>
      <c r="R1697" s="133">
        <v>0</v>
      </c>
      <c r="S1697" s="134" t="str">
        <f t="array" aca="1" ref="S1697" ca="1">IF(ISNUMBER(R1697),IF(R1697=100%,"CUMPLIDA",IF(AND(ISNUMBER(N1697),ISNUMBER(INDIRECT("FECHA_"&amp;$B1697,1))), IF(N1697&lt;=INDIRECT("FECHA_"&amp;$B1697,1),"INCUMPLIDA","PROCESO"), "VERIFICAR FECHA")),"SIN VALOR AVANCE")</f>
        <v>PROCESO</v>
      </c>
    </row>
    <row r="1698" spans="1:19" ht="60.75">
      <c r="A1698" s="135" t="s">
        <v>640</v>
      </c>
      <c r="B1698" s="136" t="s">
        <v>1719</v>
      </c>
      <c r="C1698" s="486"/>
      <c r="D1698" s="486"/>
      <c r="E1698" s="483"/>
      <c r="F1698" s="485"/>
      <c r="G1698" s="483"/>
      <c r="H1698" s="483"/>
      <c r="I1698" s="139" t="s">
        <v>2750</v>
      </c>
      <c r="J1698" s="128" t="s">
        <v>2751</v>
      </c>
      <c r="K1698" s="128" t="s">
        <v>2752</v>
      </c>
      <c r="L1698" s="150">
        <v>1</v>
      </c>
      <c r="M1698" s="151">
        <v>45901</v>
      </c>
      <c r="N1698" s="151">
        <v>46387</v>
      </c>
      <c r="O1698" s="165">
        <v>69.428571428571431</v>
      </c>
      <c r="P1698" s="365">
        <v>0.5</v>
      </c>
      <c r="Q1698" s="128" t="s">
        <v>2741</v>
      </c>
      <c r="R1698" s="133">
        <v>0.5</v>
      </c>
      <c r="S1698" s="134" t="str">
        <f t="array" aca="1" ref="S1698" ca="1">IF(ISNUMBER(R1698),IF(R1698=100%,"CUMPLIDA",IF(AND(ISNUMBER(N1698),ISNUMBER(INDIRECT("FECHA_"&amp;$B1698,1))), IF(N1698&lt;=INDIRECT("FECHA_"&amp;$B1698,1),"INCUMPLIDA","PROCESO"), "VERIFICAR FECHA")),"SIN VALOR AVANCE")</f>
        <v>PROCESO</v>
      </c>
    </row>
    <row r="1699" spans="1:19" ht="60.75">
      <c r="A1699" s="135" t="s">
        <v>640</v>
      </c>
      <c r="B1699" s="136" t="s">
        <v>1719</v>
      </c>
      <c r="C1699" s="486"/>
      <c r="D1699" s="486"/>
      <c r="E1699" s="483"/>
      <c r="F1699" s="485"/>
      <c r="G1699" s="483"/>
      <c r="H1699" s="483"/>
      <c r="I1699" s="139" t="s">
        <v>2753</v>
      </c>
      <c r="J1699" s="128" t="s">
        <v>2754</v>
      </c>
      <c r="K1699" s="128" t="s">
        <v>2755</v>
      </c>
      <c r="L1699" s="150">
        <v>1</v>
      </c>
      <c r="M1699" s="151">
        <v>45901</v>
      </c>
      <c r="N1699" s="151">
        <v>46142</v>
      </c>
      <c r="O1699" s="165">
        <v>34.428571428571431</v>
      </c>
      <c r="P1699" s="365">
        <v>1</v>
      </c>
      <c r="Q1699" s="128" t="s">
        <v>1359</v>
      </c>
      <c r="R1699" s="133">
        <f t="shared" ref="R1699" si="77">P1699/L1699</f>
        <v>1</v>
      </c>
      <c r="S1699" s="134" t="str">
        <f t="array" aca="1" ref="S1699" ca="1">IF(ISNUMBER(R1699),IF(R1699=100%,"CUMPLIDA",IF(AND(ISNUMBER(N1699),ISNUMBER(INDIRECT("FECHA_"&amp;$B1699,1))), IF(N1699&lt;=INDIRECT("FECHA_"&amp;$B1699,1),"INCUMPLIDA","PROCESO"), "VERIFICAR FECHA")),"SIN VALOR AVANCE")</f>
        <v>CUMPLIDA</v>
      </c>
    </row>
    <row r="1700" spans="1:19" ht="60.75">
      <c r="A1700" s="135" t="s">
        <v>640</v>
      </c>
      <c r="B1700" s="136" t="s">
        <v>1719</v>
      </c>
      <c r="C1700" s="486"/>
      <c r="D1700" s="486"/>
      <c r="E1700" s="483"/>
      <c r="F1700" s="485"/>
      <c r="G1700" s="483"/>
      <c r="H1700" s="483"/>
      <c r="I1700" s="139" t="s">
        <v>2756</v>
      </c>
      <c r="J1700" s="128" t="s">
        <v>76</v>
      </c>
      <c r="K1700" s="128" t="s">
        <v>1785</v>
      </c>
      <c r="L1700" s="150">
        <v>7</v>
      </c>
      <c r="M1700" s="151">
        <v>46024</v>
      </c>
      <c r="N1700" s="151">
        <v>46660</v>
      </c>
      <c r="O1700" s="165">
        <v>90.857142857142861</v>
      </c>
      <c r="P1700" s="365">
        <v>0</v>
      </c>
      <c r="Q1700" s="128" t="s">
        <v>2741</v>
      </c>
      <c r="R1700" s="133">
        <v>0</v>
      </c>
      <c r="S1700" s="134" t="str">
        <f t="array" aca="1" ref="S1700" ca="1">IF(ISNUMBER(R1700),IF(R1700=100%,"CUMPLIDA",IF(AND(ISNUMBER(N1700),ISNUMBER(INDIRECT("FECHA_"&amp;$B1700,1))), IF(N1700&lt;=INDIRECT("FECHA_"&amp;$B1700,1),"INCUMPLIDA","PROCESO"), "VERIFICAR FECHA")),"SIN VALOR AVANCE")</f>
        <v>PROCESO</v>
      </c>
    </row>
    <row r="1701" spans="1:19" ht="120.75">
      <c r="A1701" s="135" t="s">
        <v>640</v>
      </c>
      <c r="B1701" s="136" t="s">
        <v>1719</v>
      </c>
      <c r="C1701" s="486"/>
      <c r="D1701" s="486"/>
      <c r="E1701" s="483"/>
      <c r="F1701" s="485"/>
      <c r="G1701" s="483"/>
      <c r="H1701" s="483"/>
      <c r="I1701" s="139" t="s">
        <v>2757</v>
      </c>
      <c r="J1701" s="128" t="s">
        <v>80</v>
      </c>
      <c r="K1701" s="128" t="s">
        <v>81</v>
      </c>
      <c r="L1701" s="150">
        <v>1</v>
      </c>
      <c r="M1701" s="151">
        <v>46024</v>
      </c>
      <c r="N1701" s="151">
        <v>46660</v>
      </c>
      <c r="O1701" s="165">
        <v>90.857142857142861</v>
      </c>
      <c r="P1701" s="365">
        <v>0</v>
      </c>
      <c r="Q1701" s="128" t="s">
        <v>2758</v>
      </c>
      <c r="R1701" s="133">
        <v>0</v>
      </c>
      <c r="S1701" s="134" t="str">
        <f t="array" aca="1" ref="S1701" ca="1">IF(ISNUMBER(R1701),IF(R1701=100%,"CUMPLIDA",IF(AND(ISNUMBER(N1701),ISNUMBER(INDIRECT("FECHA_"&amp;$B1701,1))), IF(N1701&lt;=INDIRECT("FECHA_"&amp;$B1701,1),"INCUMPLIDA","PROCESO"), "VERIFICAR FECHA")),"SIN VALOR AVANCE")</f>
        <v>PROCESO</v>
      </c>
    </row>
    <row r="1702" spans="1:19" ht="120.75">
      <c r="A1702" s="135" t="s">
        <v>640</v>
      </c>
      <c r="B1702" s="136" t="s">
        <v>1719</v>
      </c>
      <c r="C1702" s="486"/>
      <c r="D1702" s="486"/>
      <c r="E1702" s="483"/>
      <c r="F1702" s="485"/>
      <c r="G1702" s="483"/>
      <c r="H1702" s="483"/>
      <c r="I1702" s="126" t="s">
        <v>2759</v>
      </c>
      <c r="J1702" s="137" t="s">
        <v>83</v>
      </c>
      <c r="K1702" s="137" t="s">
        <v>2760</v>
      </c>
      <c r="L1702" s="150">
        <v>2</v>
      </c>
      <c r="M1702" s="151">
        <v>46024</v>
      </c>
      <c r="N1702" s="151">
        <v>46660</v>
      </c>
      <c r="O1702" s="165">
        <v>90.857142857142861</v>
      </c>
      <c r="P1702" s="365">
        <v>0</v>
      </c>
      <c r="Q1702" s="128" t="s">
        <v>2758</v>
      </c>
      <c r="R1702" s="133">
        <v>0</v>
      </c>
      <c r="S1702" s="134" t="str">
        <f t="array" aca="1" ref="S1702" ca="1">IF(ISNUMBER(R1702),IF(R1702=100%,"CUMPLIDA",IF(AND(ISNUMBER(N1702),ISNUMBER(INDIRECT("FECHA_"&amp;$B1702,1))), IF(N1702&lt;=INDIRECT("FECHA_"&amp;$B1702,1),"INCUMPLIDA","PROCESO"), "VERIFICAR FECHA")),"SIN VALOR AVANCE")</f>
        <v>PROCESO</v>
      </c>
    </row>
    <row r="1703" spans="1:19" ht="105.75">
      <c r="A1703" s="135" t="s">
        <v>640</v>
      </c>
      <c r="B1703" s="136" t="s">
        <v>1719</v>
      </c>
      <c r="C1703" s="486" t="s">
        <v>2683</v>
      </c>
      <c r="D1703" s="486" t="s">
        <v>2761</v>
      </c>
      <c r="E1703" s="483" t="s">
        <v>2762</v>
      </c>
      <c r="F1703" s="485"/>
      <c r="G1703" s="483"/>
      <c r="H1703" s="483" t="s">
        <v>2763</v>
      </c>
      <c r="I1703" s="139" t="s">
        <v>2764</v>
      </c>
      <c r="J1703" s="128" t="s">
        <v>2765</v>
      </c>
      <c r="K1703" s="128" t="s">
        <v>2766</v>
      </c>
      <c r="L1703" s="150">
        <v>1</v>
      </c>
      <c r="M1703" s="151">
        <v>45901</v>
      </c>
      <c r="N1703" s="151">
        <v>46112</v>
      </c>
      <c r="O1703" s="165">
        <v>30.142857142857142</v>
      </c>
      <c r="P1703" s="365">
        <v>1</v>
      </c>
      <c r="Q1703" s="128" t="s">
        <v>2767</v>
      </c>
      <c r="R1703" s="133">
        <f t="shared" ref="R1703:R1705" si="78">P1703/L1703</f>
        <v>1</v>
      </c>
      <c r="S1703" s="134" t="str">
        <f t="array" aca="1" ref="S1703" ca="1">IF(ISNUMBER(R1703),IF(R1703=100%,"CUMPLIDA",IF(AND(ISNUMBER(N1703),ISNUMBER(INDIRECT("FECHA_"&amp;$B1703,1))), IF(N1703&lt;=INDIRECT("FECHA_"&amp;$B1703,1),"INCUMPLIDA","PROCESO"), "VERIFICAR FECHA")),"SIN VALOR AVANCE")</f>
        <v>CUMPLIDA</v>
      </c>
    </row>
    <row r="1704" spans="1:19" ht="90.75">
      <c r="A1704" s="135" t="s">
        <v>640</v>
      </c>
      <c r="B1704" s="136" t="s">
        <v>1719</v>
      </c>
      <c r="C1704" s="486"/>
      <c r="D1704" s="486"/>
      <c r="E1704" s="483"/>
      <c r="F1704" s="485"/>
      <c r="G1704" s="483"/>
      <c r="H1704" s="483"/>
      <c r="I1704" s="139" t="s">
        <v>2709</v>
      </c>
      <c r="J1704" s="128" t="s">
        <v>2768</v>
      </c>
      <c r="K1704" s="128" t="s">
        <v>156</v>
      </c>
      <c r="L1704" s="150">
        <v>1</v>
      </c>
      <c r="M1704" s="151">
        <v>45901</v>
      </c>
      <c r="N1704" s="151">
        <v>46112</v>
      </c>
      <c r="O1704" s="165">
        <v>30.142857142857142</v>
      </c>
      <c r="P1704" s="365">
        <v>1</v>
      </c>
      <c r="Q1704" s="153" t="s">
        <v>2769</v>
      </c>
      <c r="R1704" s="133">
        <f t="shared" si="78"/>
        <v>1</v>
      </c>
      <c r="S1704" s="134" t="str">
        <f t="array" aca="1" ref="S1704" ca="1">IF(ISNUMBER(R1704),IF(R1704=100%,"CUMPLIDA",IF(AND(ISNUMBER(N1704),ISNUMBER(INDIRECT("FECHA_"&amp;$B1704,1))), IF(N1704&lt;=INDIRECT("FECHA_"&amp;$B1704,1),"INCUMPLIDA","PROCESO"), "VERIFICAR FECHA")),"SIN VALOR AVANCE")</f>
        <v>CUMPLIDA</v>
      </c>
    </row>
    <row r="1705" spans="1:19" ht="105">
      <c r="A1705" s="135" t="s">
        <v>640</v>
      </c>
      <c r="B1705" s="136" t="s">
        <v>1719</v>
      </c>
      <c r="C1705" s="486" t="s">
        <v>2683</v>
      </c>
      <c r="D1705" s="486" t="s">
        <v>2770</v>
      </c>
      <c r="E1705" s="483" t="s">
        <v>2771</v>
      </c>
      <c r="F1705" s="485"/>
      <c r="G1705" s="483"/>
      <c r="H1705" s="483" t="s">
        <v>2772</v>
      </c>
      <c r="I1705" s="139" t="s">
        <v>2773</v>
      </c>
      <c r="J1705" s="128" t="s">
        <v>2774</v>
      </c>
      <c r="K1705" s="137" t="s">
        <v>2775</v>
      </c>
      <c r="L1705" s="150">
        <v>1</v>
      </c>
      <c r="M1705" s="151">
        <v>45860</v>
      </c>
      <c r="N1705" s="151">
        <v>46076</v>
      </c>
      <c r="O1705" s="165">
        <v>30.857142857142858</v>
      </c>
      <c r="P1705" s="365">
        <v>1</v>
      </c>
      <c r="Q1705" s="128" t="s">
        <v>2776</v>
      </c>
      <c r="R1705" s="133">
        <f t="shared" si="78"/>
        <v>1</v>
      </c>
      <c r="S1705" s="134" t="str">
        <f t="array" aca="1" ref="S1705" ca="1">IF(ISNUMBER(R1705),IF(R1705=100%,"CUMPLIDA",IF(AND(ISNUMBER(N1705),ISNUMBER(INDIRECT("FECHA_"&amp;$B1705,1))), IF(N1705&lt;=INDIRECT("FECHA_"&amp;$B1705,1),"INCUMPLIDA","PROCESO"), "VERIFICAR FECHA")),"SIN VALOR AVANCE")</f>
        <v>CUMPLIDA</v>
      </c>
    </row>
    <row r="1706" spans="1:19" ht="105">
      <c r="A1706" s="135" t="s">
        <v>640</v>
      </c>
      <c r="B1706" s="136" t="s">
        <v>1719</v>
      </c>
      <c r="C1706" s="486"/>
      <c r="D1706" s="486"/>
      <c r="E1706" s="483"/>
      <c r="F1706" s="485"/>
      <c r="G1706" s="483"/>
      <c r="H1706" s="483"/>
      <c r="I1706" s="139" t="s">
        <v>2777</v>
      </c>
      <c r="J1706" s="128" t="s">
        <v>2774</v>
      </c>
      <c r="K1706" s="137" t="s">
        <v>2775</v>
      </c>
      <c r="L1706" s="150">
        <v>1</v>
      </c>
      <c r="M1706" s="151">
        <v>45992</v>
      </c>
      <c r="N1706" s="151">
        <v>46387</v>
      </c>
      <c r="O1706" s="165">
        <v>56.428571428571431</v>
      </c>
      <c r="P1706" s="365">
        <v>0</v>
      </c>
      <c r="Q1706" s="128" t="s">
        <v>2776</v>
      </c>
      <c r="R1706" s="133">
        <v>0</v>
      </c>
      <c r="S1706" s="134" t="str">
        <f t="array" aca="1" ref="S1706" ca="1">IF(ISNUMBER(R1706),IF(R1706=100%,"CUMPLIDA",IF(AND(ISNUMBER(N1706),ISNUMBER(INDIRECT("FECHA_"&amp;$B1706,1))), IF(N1706&lt;=INDIRECT("FECHA_"&amp;$B1706,1),"INCUMPLIDA","PROCESO"), "VERIFICAR FECHA")),"SIN VALOR AVANCE")</f>
        <v>PROCESO</v>
      </c>
    </row>
    <row r="1707" spans="1:19" ht="165.75">
      <c r="A1707" s="135" t="s">
        <v>640</v>
      </c>
      <c r="B1707" s="136" t="s">
        <v>1719</v>
      </c>
      <c r="C1707" s="486" t="s">
        <v>2683</v>
      </c>
      <c r="D1707" s="486" t="s">
        <v>2778</v>
      </c>
      <c r="E1707" s="483" t="s">
        <v>2779</v>
      </c>
      <c r="F1707" s="485"/>
      <c r="G1707" s="483"/>
      <c r="H1707" s="483" t="s">
        <v>2780</v>
      </c>
      <c r="I1707" s="126" t="s">
        <v>2709</v>
      </c>
      <c r="J1707" s="137" t="s">
        <v>2781</v>
      </c>
      <c r="K1707" s="137" t="s">
        <v>2782</v>
      </c>
      <c r="L1707" s="150">
        <v>1</v>
      </c>
      <c r="M1707" s="151">
        <v>45901</v>
      </c>
      <c r="N1707" s="151">
        <v>46112</v>
      </c>
      <c r="O1707" s="165">
        <v>30.142857142857142</v>
      </c>
      <c r="P1707" s="365">
        <v>1</v>
      </c>
      <c r="Q1707" s="153" t="s">
        <v>2783</v>
      </c>
      <c r="R1707" s="133">
        <f t="shared" ref="R1707:R1709" si="79">P1707/L1707</f>
        <v>1</v>
      </c>
      <c r="S1707" s="134" t="str">
        <f t="array" aca="1" ref="S1707" ca="1">IF(ISNUMBER(R1707),IF(R1707=100%,"CUMPLIDA",IF(AND(ISNUMBER(N1707),ISNUMBER(INDIRECT("FECHA_"&amp;$B1707,1))), IF(N1707&lt;=INDIRECT("FECHA_"&amp;$B1707,1),"INCUMPLIDA","PROCESO"), "VERIFICAR FECHA")),"SIN VALOR AVANCE")</f>
        <v>CUMPLIDA</v>
      </c>
    </row>
    <row r="1708" spans="1:19" ht="60.75">
      <c r="A1708" s="135" t="s">
        <v>640</v>
      </c>
      <c r="B1708" s="136" t="s">
        <v>1719</v>
      </c>
      <c r="C1708" s="486"/>
      <c r="D1708" s="486"/>
      <c r="E1708" s="483"/>
      <c r="F1708" s="485"/>
      <c r="G1708" s="483"/>
      <c r="H1708" s="483"/>
      <c r="I1708" s="605" t="s">
        <v>2784</v>
      </c>
      <c r="J1708" s="137" t="s">
        <v>2785</v>
      </c>
      <c r="K1708" s="137" t="s">
        <v>2786</v>
      </c>
      <c r="L1708" s="150">
        <v>1</v>
      </c>
      <c r="M1708" s="151">
        <v>45901</v>
      </c>
      <c r="N1708" s="151">
        <v>46112</v>
      </c>
      <c r="O1708" s="165">
        <v>30.142857142857142</v>
      </c>
      <c r="P1708" s="365">
        <v>1</v>
      </c>
      <c r="Q1708" s="153" t="s">
        <v>2718</v>
      </c>
      <c r="R1708" s="133">
        <f t="shared" si="79"/>
        <v>1</v>
      </c>
      <c r="S1708" s="134" t="str">
        <f t="array" aca="1" ref="S1708" ca="1">IF(ISNUMBER(R1708),IF(R1708=100%,"CUMPLIDA",IF(AND(ISNUMBER(N1708),ISNUMBER(INDIRECT("FECHA_"&amp;$B1708,1))), IF(N1708&lt;=INDIRECT("FECHA_"&amp;$B1708,1),"INCUMPLIDA","PROCESO"), "VERIFICAR FECHA")),"SIN VALOR AVANCE")</f>
        <v>CUMPLIDA</v>
      </c>
    </row>
    <row r="1709" spans="1:19" ht="120.75">
      <c r="A1709" s="135" t="s">
        <v>640</v>
      </c>
      <c r="B1709" s="136" t="s">
        <v>1719</v>
      </c>
      <c r="C1709" s="486"/>
      <c r="D1709" s="486"/>
      <c r="E1709" s="483"/>
      <c r="F1709" s="485"/>
      <c r="G1709" s="483"/>
      <c r="H1709" s="483"/>
      <c r="I1709" s="605"/>
      <c r="J1709" s="137" t="s">
        <v>2787</v>
      </c>
      <c r="K1709" s="137" t="s">
        <v>2788</v>
      </c>
      <c r="L1709" s="150">
        <v>1</v>
      </c>
      <c r="M1709" s="151">
        <v>45901</v>
      </c>
      <c r="N1709" s="151">
        <v>46112</v>
      </c>
      <c r="O1709" s="165">
        <v>30.142857142857142</v>
      </c>
      <c r="P1709" s="365">
        <v>1</v>
      </c>
      <c r="Q1709" s="128" t="s">
        <v>2789</v>
      </c>
      <c r="R1709" s="133">
        <f t="shared" si="79"/>
        <v>1</v>
      </c>
      <c r="S1709" s="134" t="str">
        <f t="array" aca="1" ref="S1709" ca="1">IF(ISNUMBER(R1709),IF(R1709=100%,"CUMPLIDA",IF(AND(ISNUMBER(N1709),ISNUMBER(INDIRECT("FECHA_"&amp;$B1709,1))), IF(N1709&lt;=INDIRECT("FECHA_"&amp;$B1709,1),"INCUMPLIDA","PROCESO"), "VERIFICAR FECHA")),"SIN VALOR AVANCE")</f>
        <v>CUMPLIDA</v>
      </c>
    </row>
    <row r="1710" spans="1:19" ht="375.75">
      <c r="A1710" s="135" t="s">
        <v>640</v>
      </c>
      <c r="B1710" s="136" t="s">
        <v>1719</v>
      </c>
      <c r="C1710" s="149" t="s">
        <v>2683</v>
      </c>
      <c r="D1710" s="149" t="s">
        <v>2790</v>
      </c>
      <c r="E1710" s="139" t="s">
        <v>2791</v>
      </c>
      <c r="F1710" s="266"/>
      <c r="G1710" s="139"/>
      <c r="H1710" s="139" t="s">
        <v>2792</v>
      </c>
      <c r="I1710" s="126" t="s">
        <v>2793</v>
      </c>
      <c r="J1710" s="137" t="s">
        <v>2794</v>
      </c>
      <c r="K1710" s="137" t="s">
        <v>2440</v>
      </c>
      <c r="L1710" s="150">
        <v>2</v>
      </c>
      <c r="M1710" s="151">
        <v>46024</v>
      </c>
      <c r="N1710" s="151">
        <v>46295</v>
      </c>
      <c r="O1710" s="165">
        <v>38.714285714285715</v>
      </c>
      <c r="P1710" s="365">
        <v>0</v>
      </c>
      <c r="Q1710" s="128" t="s">
        <v>2795</v>
      </c>
      <c r="R1710" s="133">
        <v>0</v>
      </c>
      <c r="S1710" s="134" t="str">
        <f t="array" aca="1" ref="S1710" ca="1">IF(ISNUMBER(R1710),IF(R1710=100%,"CUMPLIDA",IF(AND(ISNUMBER(N1710),ISNUMBER(INDIRECT("FECHA_"&amp;$B1710,1))), IF(N1710&lt;=INDIRECT("FECHA_"&amp;$B1710,1),"INCUMPLIDA","PROCESO"), "VERIFICAR FECHA")),"SIN VALOR AVANCE")</f>
        <v>PROCESO</v>
      </c>
    </row>
    <row r="1711" spans="1:19" ht="30.75">
      <c r="A1711" s="174" t="s">
        <v>640</v>
      </c>
      <c r="B1711" s="136" t="s">
        <v>1719</v>
      </c>
      <c r="C1711" s="484" t="s">
        <v>2796</v>
      </c>
      <c r="D1711" s="484" t="s">
        <v>2797</v>
      </c>
      <c r="E1711" s="483" t="s">
        <v>2798</v>
      </c>
      <c r="F1711" s="485" t="s">
        <v>352</v>
      </c>
      <c r="G1711" s="483"/>
      <c r="H1711" s="623" t="s">
        <v>2799</v>
      </c>
      <c r="I1711" s="139" t="s">
        <v>2800</v>
      </c>
      <c r="J1711" s="128" t="s">
        <v>2801</v>
      </c>
      <c r="K1711" s="128" t="s">
        <v>2802</v>
      </c>
      <c r="L1711" s="150">
        <v>1</v>
      </c>
      <c r="M1711" s="151">
        <v>45901</v>
      </c>
      <c r="N1711" s="151">
        <v>45931</v>
      </c>
      <c r="O1711" s="132">
        <v>4.2857142857142856</v>
      </c>
      <c r="P1711" s="365">
        <v>1</v>
      </c>
      <c r="Q1711" s="128" t="s">
        <v>2803</v>
      </c>
      <c r="R1711" s="133">
        <f t="shared" ref="R1711:R1714" si="80">P1711/L1711</f>
        <v>1</v>
      </c>
      <c r="S1711" s="134" t="str">
        <f t="array" aca="1" ref="S1711" ca="1">IF(ISNUMBER(R1711),IF(R1711=100%,"CUMPLIDA",IF(AND(ISNUMBER(N1711),ISNUMBER(INDIRECT("FECHA_"&amp;$B1711,1))), IF(N1711&lt;=INDIRECT("FECHA_"&amp;$B1711,1),"INCUMPLIDA","PROCESO"), "VERIFICAR FECHA")),"SIN VALOR AVANCE")</f>
        <v>CUMPLIDA</v>
      </c>
    </row>
    <row r="1712" spans="1:19" ht="60.75">
      <c r="A1712" s="174" t="s">
        <v>640</v>
      </c>
      <c r="B1712" s="136" t="s">
        <v>1719</v>
      </c>
      <c r="C1712" s="484"/>
      <c r="D1712" s="484"/>
      <c r="E1712" s="483"/>
      <c r="F1712" s="485"/>
      <c r="G1712" s="483"/>
      <c r="H1712" s="623"/>
      <c r="I1712" s="139" t="s">
        <v>2804</v>
      </c>
      <c r="J1712" s="128" t="s">
        <v>2805</v>
      </c>
      <c r="K1712" s="128" t="s">
        <v>2806</v>
      </c>
      <c r="L1712" s="150">
        <v>1</v>
      </c>
      <c r="M1712" s="151">
        <v>45962</v>
      </c>
      <c r="N1712" s="151">
        <v>46053</v>
      </c>
      <c r="O1712" s="132">
        <v>13</v>
      </c>
      <c r="P1712" s="365">
        <v>1</v>
      </c>
      <c r="Q1712" s="128" t="s">
        <v>2807</v>
      </c>
      <c r="R1712" s="133">
        <f t="shared" si="80"/>
        <v>1</v>
      </c>
      <c r="S1712" s="134" t="str">
        <f t="array" aca="1" ref="S1712" ca="1">IF(ISNUMBER(R1712),IF(R1712=100%,"CUMPLIDA",IF(AND(ISNUMBER(N1712),ISNUMBER(INDIRECT("FECHA_"&amp;$B1712,1))), IF(N1712&lt;=INDIRECT("FECHA_"&amp;$B1712,1),"INCUMPLIDA","PROCESO"), "VERIFICAR FECHA")),"SIN VALOR AVANCE")</f>
        <v>CUMPLIDA</v>
      </c>
    </row>
    <row r="1713" spans="1:19" ht="137.25">
      <c r="A1713" s="174" t="s">
        <v>640</v>
      </c>
      <c r="B1713" s="136" t="s">
        <v>1719</v>
      </c>
      <c r="C1713" s="484"/>
      <c r="D1713" s="484"/>
      <c r="E1713" s="483"/>
      <c r="F1713" s="485"/>
      <c r="G1713" s="483"/>
      <c r="H1713" s="623"/>
      <c r="I1713" s="147" t="s">
        <v>2808</v>
      </c>
      <c r="J1713" s="145" t="s">
        <v>2809</v>
      </c>
      <c r="K1713" s="128" t="s">
        <v>1969</v>
      </c>
      <c r="L1713" s="150">
        <v>1</v>
      </c>
      <c r="M1713" s="151">
        <v>45881</v>
      </c>
      <c r="N1713" s="151">
        <v>46081</v>
      </c>
      <c r="O1713" s="132">
        <v>28.571428571428573</v>
      </c>
      <c r="P1713" s="365">
        <v>1</v>
      </c>
      <c r="Q1713" s="128" t="s">
        <v>2810</v>
      </c>
      <c r="R1713" s="133">
        <f t="shared" si="80"/>
        <v>1</v>
      </c>
      <c r="S1713" s="134" t="str">
        <f t="array" aca="1" ref="S1713" ca="1">IF(ISNUMBER(R1713),IF(R1713=100%,"CUMPLIDA",IF(AND(ISNUMBER(N1713),ISNUMBER(INDIRECT("FECHA_"&amp;$B1713,1))), IF(N1713&lt;=INDIRECT("FECHA_"&amp;$B1713,1),"INCUMPLIDA","PROCESO"), "VERIFICAR FECHA")),"SIN VALOR AVANCE")</f>
        <v>CUMPLIDA</v>
      </c>
    </row>
    <row r="1714" spans="1:19" ht="60.75">
      <c r="A1714" s="174" t="s">
        <v>640</v>
      </c>
      <c r="B1714" s="136" t="s">
        <v>1719</v>
      </c>
      <c r="C1714" s="484"/>
      <c r="D1714" s="484"/>
      <c r="E1714" s="483"/>
      <c r="F1714" s="485"/>
      <c r="G1714" s="483"/>
      <c r="H1714" s="623"/>
      <c r="I1714" s="139" t="s">
        <v>2811</v>
      </c>
      <c r="J1714" s="128" t="s">
        <v>2812</v>
      </c>
      <c r="K1714" s="128" t="s">
        <v>210</v>
      </c>
      <c r="L1714" s="150">
        <v>1</v>
      </c>
      <c r="M1714" s="143">
        <v>45901</v>
      </c>
      <c r="N1714" s="143">
        <v>45961</v>
      </c>
      <c r="O1714" s="132">
        <v>8.5714285714285712</v>
      </c>
      <c r="P1714" s="365">
        <v>1</v>
      </c>
      <c r="Q1714" s="128" t="s">
        <v>2813</v>
      </c>
      <c r="R1714" s="133">
        <f t="shared" si="80"/>
        <v>1</v>
      </c>
      <c r="S1714" s="134" t="str">
        <f t="array" aca="1" ref="S1714" ca="1">IF(ISNUMBER(R1714),IF(R1714=100%,"CUMPLIDA",IF(AND(ISNUMBER(N1714),ISNUMBER(INDIRECT("FECHA_"&amp;$B1714,1))), IF(N1714&lt;=INDIRECT("FECHA_"&amp;$B1714,1),"INCUMPLIDA","PROCESO"), "VERIFICAR FECHA")),"SIN VALOR AVANCE")</f>
        <v>CUMPLIDA</v>
      </c>
    </row>
    <row r="1715" spans="1:19" ht="30.75">
      <c r="A1715" s="174" t="s">
        <v>640</v>
      </c>
      <c r="B1715" s="136" t="s">
        <v>1719</v>
      </c>
      <c r="C1715" s="484"/>
      <c r="D1715" s="484"/>
      <c r="E1715" s="483"/>
      <c r="F1715" s="485"/>
      <c r="G1715" s="483"/>
      <c r="H1715" s="623"/>
      <c r="I1715" s="483" t="s">
        <v>2814</v>
      </c>
      <c r="J1715" s="128" t="s">
        <v>2815</v>
      </c>
      <c r="K1715" s="128" t="s">
        <v>2816</v>
      </c>
      <c r="L1715" s="150">
        <v>4</v>
      </c>
      <c r="M1715" s="143">
        <v>45901</v>
      </c>
      <c r="N1715" s="143">
        <v>46266</v>
      </c>
      <c r="O1715" s="132">
        <v>52.142857142857146</v>
      </c>
      <c r="P1715" s="365">
        <v>0.75</v>
      </c>
      <c r="Q1715" s="128" t="s">
        <v>2817</v>
      </c>
      <c r="R1715" s="133">
        <v>0.25</v>
      </c>
      <c r="S1715" s="134" t="str">
        <f t="array" aca="1" ref="S1715" ca="1">IF(ISNUMBER(R1715),IF(R1715=100%,"CUMPLIDA",IF(AND(ISNUMBER(N1715),ISNUMBER(INDIRECT("FECHA_"&amp;$B1715,1))), IF(N1715&lt;=INDIRECT("FECHA_"&amp;$B1715,1),"INCUMPLIDA","PROCESO"), "VERIFICAR FECHA")),"SIN VALOR AVANCE")</f>
        <v>PROCESO</v>
      </c>
    </row>
    <row r="1716" spans="1:19" ht="60">
      <c r="A1716" s="174" t="s">
        <v>640</v>
      </c>
      <c r="B1716" s="136" t="s">
        <v>1719</v>
      </c>
      <c r="C1716" s="484"/>
      <c r="D1716" s="484"/>
      <c r="E1716" s="483"/>
      <c r="F1716" s="485"/>
      <c r="G1716" s="483"/>
      <c r="H1716" s="623"/>
      <c r="I1716" s="483"/>
      <c r="J1716" s="128" t="s">
        <v>2818</v>
      </c>
      <c r="K1716" s="128" t="s">
        <v>2819</v>
      </c>
      <c r="L1716" s="150">
        <v>4</v>
      </c>
      <c r="M1716" s="143">
        <v>45901</v>
      </c>
      <c r="N1716" s="143">
        <v>46266</v>
      </c>
      <c r="O1716" s="132">
        <v>52.142857142857146</v>
      </c>
      <c r="P1716" s="365">
        <v>0.75</v>
      </c>
      <c r="Q1716" s="128" t="s">
        <v>2817</v>
      </c>
      <c r="R1716" s="133">
        <v>0.25</v>
      </c>
      <c r="S1716" s="134" t="str">
        <f t="array" aca="1" ref="S1716" ca="1">IF(ISNUMBER(R1716),IF(R1716=100%,"CUMPLIDA",IF(AND(ISNUMBER(N1716),ISNUMBER(INDIRECT("FECHA_"&amp;$B1716,1))), IF(N1716&lt;=INDIRECT("FECHA_"&amp;$B1716,1),"INCUMPLIDA","PROCESO"), "VERIFICAR FECHA")),"SIN VALOR AVANCE")</f>
        <v>PROCESO</v>
      </c>
    </row>
    <row r="1717" spans="1:19" ht="30.75">
      <c r="A1717" s="174" t="s">
        <v>640</v>
      </c>
      <c r="B1717" s="136" t="s">
        <v>1719</v>
      </c>
      <c r="C1717" s="484"/>
      <c r="D1717" s="484"/>
      <c r="E1717" s="483"/>
      <c r="F1717" s="485"/>
      <c r="G1717" s="483"/>
      <c r="H1717" s="623"/>
      <c r="I1717" s="483"/>
      <c r="J1717" s="128" t="s">
        <v>2820</v>
      </c>
      <c r="K1717" s="128" t="s">
        <v>2816</v>
      </c>
      <c r="L1717" s="150">
        <v>4</v>
      </c>
      <c r="M1717" s="143">
        <v>45901</v>
      </c>
      <c r="N1717" s="143">
        <v>46266</v>
      </c>
      <c r="O1717" s="132">
        <v>52.142857142857146</v>
      </c>
      <c r="P1717" s="365">
        <v>0</v>
      </c>
      <c r="Q1717" s="128" t="s">
        <v>2821</v>
      </c>
      <c r="R1717" s="133">
        <v>0</v>
      </c>
      <c r="S1717" s="134" t="str">
        <f t="array" aca="1" ref="S1717" ca="1">IF(ISNUMBER(R1717),IF(R1717=100%,"CUMPLIDA",IF(AND(ISNUMBER(N1717),ISNUMBER(INDIRECT("FECHA_"&amp;$B1717,1))), IF(N1717&lt;=INDIRECT("FECHA_"&amp;$B1717,1),"INCUMPLIDA","PROCESO"), "VERIFICAR FECHA")),"SIN VALOR AVANCE")</f>
        <v>PROCESO</v>
      </c>
    </row>
    <row r="1718" spans="1:19" ht="105.75">
      <c r="A1718" s="164" t="s">
        <v>1502</v>
      </c>
      <c r="B1718" s="125" t="s">
        <v>1719</v>
      </c>
      <c r="C1718" s="619" t="s">
        <v>2822</v>
      </c>
      <c r="D1718" s="619" t="s">
        <v>2823</v>
      </c>
      <c r="E1718" s="605" t="s">
        <v>2824</v>
      </c>
      <c r="F1718" s="606"/>
      <c r="G1718" s="605"/>
      <c r="H1718" s="605" t="s">
        <v>2825</v>
      </c>
      <c r="I1718" s="139" t="s">
        <v>2826</v>
      </c>
      <c r="J1718" s="154" t="s">
        <v>2827</v>
      </c>
      <c r="K1718" s="128" t="s">
        <v>57</v>
      </c>
      <c r="L1718" s="130">
        <v>1</v>
      </c>
      <c r="M1718" s="131">
        <v>45231</v>
      </c>
      <c r="N1718" s="131">
        <v>45504</v>
      </c>
      <c r="O1718" s="132">
        <v>39</v>
      </c>
      <c r="P1718" s="365">
        <v>1</v>
      </c>
      <c r="Q1718" s="128" t="s">
        <v>2828</v>
      </c>
      <c r="R1718" s="166">
        <v>1</v>
      </c>
      <c r="S1718" s="134" t="s">
        <v>2397</v>
      </c>
    </row>
    <row r="1719" spans="1:19" ht="135.75">
      <c r="A1719" s="164" t="s">
        <v>1502</v>
      </c>
      <c r="B1719" s="125" t="s">
        <v>1719</v>
      </c>
      <c r="C1719" s="619"/>
      <c r="D1719" s="619"/>
      <c r="E1719" s="605"/>
      <c r="F1719" s="606"/>
      <c r="G1719" s="605"/>
      <c r="H1719" s="605"/>
      <c r="I1719" s="139" t="s">
        <v>2829</v>
      </c>
      <c r="J1719" s="154" t="s">
        <v>60</v>
      </c>
      <c r="K1719" s="167" t="s">
        <v>61</v>
      </c>
      <c r="L1719" s="130">
        <v>1</v>
      </c>
      <c r="M1719" s="131">
        <v>45231</v>
      </c>
      <c r="N1719" s="131">
        <v>45504</v>
      </c>
      <c r="O1719" s="132">
        <v>39</v>
      </c>
      <c r="P1719" s="365">
        <v>1</v>
      </c>
      <c r="Q1719" s="128" t="s">
        <v>2830</v>
      </c>
      <c r="R1719" s="166">
        <v>1</v>
      </c>
      <c r="S1719" s="134" t="s">
        <v>2397</v>
      </c>
    </row>
    <row r="1720" spans="1:19" ht="60.75">
      <c r="A1720" s="164" t="s">
        <v>1502</v>
      </c>
      <c r="B1720" s="125" t="s">
        <v>1719</v>
      </c>
      <c r="C1720" s="619"/>
      <c r="D1720" s="619"/>
      <c r="E1720" s="605"/>
      <c r="F1720" s="606"/>
      <c r="G1720" s="605"/>
      <c r="H1720" s="605"/>
      <c r="I1720" s="157" t="s">
        <v>2645</v>
      </c>
      <c r="J1720" s="158" t="s">
        <v>63</v>
      </c>
      <c r="K1720" s="158" t="s">
        <v>64</v>
      </c>
      <c r="L1720" s="150">
        <v>1</v>
      </c>
      <c r="M1720" s="160">
        <v>45323</v>
      </c>
      <c r="N1720" s="160">
        <v>45747</v>
      </c>
      <c r="O1720" s="132">
        <v>60.571428571428569</v>
      </c>
      <c r="P1720" s="364">
        <v>1</v>
      </c>
      <c r="Q1720" s="175" t="s">
        <v>2831</v>
      </c>
      <c r="R1720" s="166">
        <v>1</v>
      </c>
      <c r="S1720" s="134" t="s">
        <v>2397</v>
      </c>
    </row>
    <row r="1721" spans="1:19" ht="75.75">
      <c r="A1721" s="164" t="s">
        <v>1502</v>
      </c>
      <c r="B1721" s="125" t="s">
        <v>1719</v>
      </c>
      <c r="C1721" s="619"/>
      <c r="D1721" s="619"/>
      <c r="E1721" s="605"/>
      <c r="F1721" s="606"/>
      <c r="G1721" s="605"/>
      <c r="H1721" s="605"/>
      <c r="I1721" s="157" t="s">
        <v>2832</v>
      </c>
      <c r="J1721" s="158" t="s">
        <v>2832</v>
      </c>
      <c r="K1721" s="158" t="s">
        <v>2833</v>
      </c>
      <c r="L1721" s="150">
        <v>1</v>
      </c>
      <c r="M1721" s="160">
        <v>45323</v>
      </c>
      <c r="N1721" s="160">
        <v>45747</v>
      </c>
      <c r="O1721" s="132">
        <v>60.571428571428569</v>
      </c>
      <c r="P1721" s="364">
        <v>1</v>
      </c>
      <c r="Q1721" s="175" t="s">
        <v>2834</v>
      </c>
      <c r="R1721" s="166">
        <v>1</v>
      </c>
      <c r="S1721" s="134" t="s">
        <v>2397</v>
      </c>
    </row>
    <row r="1722" spans="1:19" ht="75.75">
      <c r="A1722" s="164" t="s">
        <v>1502</v>
      </c>
      <c r="B1722" s="125" t="s">
        <v>1719</v>
      </c>
      <c r="C1722" s="619"/>
      <c r="D1722" s="619"/>
      <c r="E1722" s="605"/>
      <c r="F1722" s="606"/>
      <c r="G1722" s="605"/>
      <c r="H1722" s="605"/>
      <c r="I1722" s="157" t="s">
        <v>166</v>
      </c>
      <c r="J1722" s="158" t="s">
        <v>167</v>
      </c>
      <c r="K1722" s="158" t="s">
        <v>168</v>
      </c>
      <c r="L1722" s="150">
        <v>1</v>
      </c>
      <c r="M1722" s="160">
        <v>45231</v>
      </c>
      <c r="N1722" s="160">
        <v>45747</v>
      </c>
      <c r="O1722" s="132">
        <v>73.714285714285708</v>
      </c>
      <c r="P1722" s="364">
        <v>1</v>
      </c>
      <c r="Q1722" s="175" t="s">
        <v>2834</v>
      </c>
      <c r="R1722" s="166">
        <v>1</v>
      </c>
      <c r="S1722" s="134" t="s">
        <v>2397</v>
      </c>
    </row>
    <row r="1723" spans="1:19" ht="60.75">
      <c r="A1723" s="164" t="s">
        <v>1502</v>
      </c>
      <c r="B1723" s="125" t="s">
        <v>1719</v>
      </c>
      <c r="C1723" s="619"/>
      <c r="D1723" s="619"/>
      <c r="E1723" s="605"/>
      <c r="F1723" s="606"/>
      <c r="G1723" s="605"/>
      <c r="H1723" s="605"/>
      <c r="I1723" s="157" t="s">
        <v>69</v>
      </c>
      <c r="J1723" s="158" t="s">
        <v>69</v>
      </c>
      <c r="K1723" s="158" t="s">
        <v>70</v>
      </c>
      <c r="L1723" s="150">
        <v>1</v>
      </c>
      <c r="M1723" s="160">
        <v>45323</v>
      </c>
      <c r="N1723" s="160">
        <v>45747</v>
      </c>
      <c r="O1723" s="132">
        <v>60.571428571428569</v>
      </c>
      <c r="P1723" s="364">
        <v>1</v>
      </c>
      <c r="Q1723" s="175" t="s">
        <v>2831</v>
      </c>
      <c r="R1723" s="166">
        <v>1</v>
      </c>
      <c r="S1723" s="134" t="s">
        <v>2397</v>
      </c>
    </row>
    <row r="1724" spans="1:19" ht="75.75">
      <c r="A1724" s="164" t="s">
        <v>1502</v>
      </c>
      <c r="B1724" s="125" t="s">
        <v>1719</v>
      </c>
      <c r="C1724" s="619"/>
      <c r="D1724" s="619"/>
      <c r="E1724" s="605"/>
      <c r="F1724" s="606"/>
      <c r="G1724" s="605"/>
      <c r="H1724" s="605"/>
      <c r="I1724" s="157" t="s">
        <v>71</v>
      </c>
      <c r="J1724" s="158" t="s">
        <v>71</v>
      </c>
      <c r="K1724" s="158" t="s">
        <v>72</v>
      </c>
      <c r="L1724" s="150">
        <v>1</v>
      </c>
      <c r="M1724" s="160">
        <v>45231</v>
      </c>
      <c r="N1724" s="160">
        <v>45747</v>
      </c>
      <c r="O1724" s="132">
        <v>73.714285714285708</v>
      </c>
      <c r="P1724" s="364">
        <v>1</v>
      </c>
      <c r="Q1724" s="175" t="s">
        <v>2834</v>
      </c>
      <c r="R1724" s="166">
        <v>1</v>
      </c>
      <c r="S1724" s="134" t="s">
        <v>2397</v>
      </c>
    </row>
    <row r="1725" spans="1:19" ht="135.75">
      <c r="A1725" s="164" t="s">
        <v>1502</v>
      </c>
      <c r="B1725" s="125" t="s">
        <v>1719</v>
      </c>
      <c r="C1725" s="619"/>
      <c r="D1725" s="619"/>
      <c r="E1725" s="605"/>
      <c r="F1725" s="606"/>
      <c r="G1725" s="605"/>
      <c r="H1725" s="605"/>
      <c r="I1725" s="157" t="s">
        <v>73</v>
      </c>
      <c r="J1725" s="158" t="s">
        <v>73</v>
      </c>
      <c r="K1725" s="158" t="s">
        <v>74</v>
      </c>
      <c r="L1725" s="150">
        <v>1</v>
      </c>
      <c r="M1725" s="160">
        <v>45231</v>
      </c>
      <c r="N1725" s="160">
        <v>45808</v>
      </c>
      <c r="O1725" s="132">
        <v>82.428571428571431</v>
      </c>
      <c r="P1725" s="364">
        <v>1</v>
      </c>
      <c r="Q1725" s="175" t="s">
        <v>2835</v>
      </c>
      <c r="R1725" s="166">
        <v>1</v>
      </c>
      <c r="S1725" s="134" t="s">
        <v>2397</v>
      </c>
    </row>
    <row r="1726" spans="1:19" ht="135.75">
      <c r="A1726" s="164" t="s">
        <v>1502</v>
      </c>
      <c r="B1726" s="125" t="s">
        <v>1719</v>
      </c>
      <c r="C1726" s="619"/>
      <c r="D1726" s="619"/>
      <c r="E1726" s="605"/>
      <c r="F1726" s="606"/>
      <c r="G1726" s="605"/>
      <c r="H1726" s="605"/>
      <c r="I1726" s="139" t="s">
        <v>75</v>
      </c>
      <c r="J1726" s="128" t="s">
        <v>76</v>
      </c>
      <c r="K1726" s="158" t="s">
        <v>77</v>
      </c>
      <c r="L1726" s="150">
        <v>12</v>
      </c>
      <c r="M1726" s="160">
        <v>45809</v>
      </c>
      <c r="N1726" s="160">
        <v>46660</v>
      </c>
      <c r="O1726" s="132">
        <v>121.57142857142857</v>
      </c>
      <c r="P1726" s="364">
        <v>0</v>
      </c>
      <c r="Q1726" s="175" t="s">
        <v>2836</v>
      </c>
      <c r="R1726" s="166">
        <v>0</v>
      </c>
      <c r="S1726" s="134" t="s">
        <v>2013</v>
      </c>
    </row>
    <row r="1727" spans="1:19" ht="60.75">
      <c r="A1727" s="164" t="s">
        <v>1502</v>
      </c>
      <c r="B1727" s="125" t="s">
        <v>1719</v>
      </c>
      <c r="C1727" s="619"/>
      <c r="D1727" s="619"/>
      <c r="E1727" s="605"/>
      <c r="F1727" s="606"/>
      <c r="G1727" s="605"/>
      <c r="H1727" s="605"/>
      <c r="I1727" s="139" t="s">
        <v>79</v>
      </c>
      <c r="J1727" s="128" t="s">
        <v>80</v>
      </c>
      <c r="K1727" s="158" t="s">
        <v>81</v>
      </c>
      <c r="L1727" s="150">
        <v>1</v>
      </c>
      <c r="M1727" s="160">
        <v>45809</v>
      </c>
      <c r="N1727" s="160">
        <v>46660</v>
      </c>
      <c r="O1727" s="132">
        <v>121.57142857142857</v>
      </c>
      <c r="P1727" s="364">
        <v>0</v>
      </c>
      <c r="Q1727" s="175" t="s">
        <v>2831</v>
      </c>
      <c r="R1727" s="166">
        <v>0</v>
      </c>
      <c r="S1727" s="134" t="s">
        <v>2013</v>
      </c>
    </row>
    <row r="1728" spans="1:19" ht="210.75">
      <c r="A1728" s="164" t="s">
        <v>1502</v>
      </c>
      <c r="B1728" s="125" t="s">
        <v>1719</v>
      </c>
      <c r="C1728" s="619"/>
      <c r="D1728" s="619"/>
      <c r="E1728" s="605"/>
      <c r="F1728" s="606"/>
      <c r="G1728" s="605"/>
      <c r="H1728" s="605"/>
      <c r="I1728" s="139" t="s">
        <v>82</v>
      </c>
      <c r="J1728" s="128" t="s">
        <v>83</v>
      </c>
      <c r="K1728" s="158" t="s">
        <v>2837</v>
      </c>
      <c r="L1728" s="150">
        <v>2</v>
      </c>
      <c r="M1728" s="160">
        <v>45809</v>
      </c>
      <c r="N1728" s="160">
        <v>46660</v>
      </c>
      <c r="O1728" s="132">
        <v>121.57142857142857</v>
      </c>
      <c r="P1728" s="364">
        <v>0</v>
      </c>
      <c r="Q1728" s="175" t="s">
        <v>2838</v>
      </c>
      <c r="R1728" s="166">
        <v>0</v>
      </c>
      <c r="S1728" s="134" t="s">
        <v>2013</v>
      </c>
    </row>
    <row r="1729" spans="1:19" ht="135.75">
      <c r="A1729" s="164" t="s">
        <v>1502</v>
      </c>
      <c r="B1729" s="125" t="s">
        <v>1719</v>
      </c>
      <c r="C1729" s="619" t="s">
        <v>2839</v>
      </c>
      <c r="D1729" s="619" t="s">
        <v>2840</v>
      </c>
      <c r="E1729" s="605" t="s">
        <v>2841</v>
      </c>
      <c r="F1729" s="606"/>
      <c r="G1729" s="605"/>
      <c r="H1729" s="605" t="s">
        <v>2842</v>
      </c>
      <c r="I1729" s="139" t="s">
        <v>2843</v>
      </c>
      <c r="J1729" s="128" t="s">
        <v>2844</v>
      </c>
      <c r="K1729" s="167" t="s">
        <v>2845</v>
      </c>
      <c r="L1729" s="130">
        <v>13</v>
      </c>
      <c r="M1729" s="131">
        <v>44835</v>
      </c>
      <c r="N1729" s="131">
        <v>46022</v>
      </c>
      <c r="O1729" s="132">
        <v>169.57142857142858</v>
      </c>
      <c r="P1729" s="365">
        <v>13</v>
      </c>
      <c r="Q1729" s="128" t="s">
        <v>2846</v>
      </c>
      <c r="R1729" s="166">
        <v>1</v>
      </c>
      <c r="S1729" s="134" t="s">
        <v>2397</v>
      </c>
    </row>
    <row r="1730" spans="1:19" ht="90.75">
      <c r="A1730" s="164" t="s">
        <v>1502</v>
      </c>
      <c r="B1730" s="125" t="s">
        <v>1719</v>
      </c>
      <c r="C1730" s="619"/>
      <c r="D1730" s="619"/>
      <c r="E1730" s="605"/>
      <c r="F1730" s="606"/>
      <c r="G1730" s="605"/>
      <c r="H1730" s="605"/>
      <c r="I1730" s="139" t="s">
        <v>2847</v>
      </c>
      <c r="J1730" s="128" t="s">
        <v>2848</v>
      </c>
      <c r="K1730" s="167" t="s">
        <v>2849</v>
      </c>
      <c r="L1730" s="130">
        <v>34</v>
      </c>
      <c r="M1730" s="131">
        <v>44835</v>
      </c>
      <c r="N1730" s="131">
        <v>46022</v>
      </c>
      <c r="O1730" s="132">
        <v>169.57142857142858</v>
      </c>
      <c r="P1730" s="365">
        <v>34</v>
      </c>
      <c r="Q1730" s="128" t="s">
        <v>2850</v>
      </c>
      <c r="R1730" s="166">
        <v>1</v>
      </c>
      <c r="S1730" s="134" t="s">
        <v>2397</v>
      </c>
    </row>
    <row r="1731" spans="1:19" ht="150.75">
      <c r="A1731" s="164" t="s">
        <v>1502</v>
      </c>
      <c r="B1731" s="125" t="s">
        <v>1719</v>
      </c>
      <c r="C1731" s="619" t="s">
        <v>2851</v>
      </c>
      <c r="D1731" s="619" t="s">
        <v>2852</v>
      </c>
      <c r="E1731" s="483" t="s">
        <v>2853</v>
      </c>
      <c r="F1731" s="485"/>
      <c r="G1731" s="483"/>
      <c r="H1731" s="483" t="s">
        <v>2854</v>
      </c>
      <c r="I1731" s="139" t="s">
        <v>2645</v>
      </c>
      <c r="J1731" s="128" t="s">
        <v>2646</v>
      </c>
      <c r="K1731" s="128" t="s">
        <v>2647</v>
      </c>
      <c r="L1731" s="130">
        <v>1</v>
      </c>
      <c r="M1731" s="131">
        <v>45323</v>
      </c>
      <c r="N1731" s="131">
        <v>45747</v>
      </c>
      <c r="O1731" s="132">
        <v>60.571428571428569</v>
      </c>
      <c r="P1731" s="365">
        <v>1</v>
      </c>
      <c r="Q1731" s="128" t="s">
        <v>2855</v>
      </c>
      <c r="R1731" s="166">
        <v>1</v>
      </c>
      <c r="S1731" s="134" t="s">
        <v>2397</v>
      </c>
    </row>
    <row r="1732" spans="1:19" ht="105.75">
      <c r="A1732" s="164" t="s">
        <v>1502</v>
      </c>
      <c r="B1732" s="125" t="s">
        <v>1719</v>
      </c>
      <c r="C1732" s="619"/>
      <c r="D1732" s="619"/>
      <c r="E1732" s="483"/>
      <c r="F1732" s="485"/>
      <c r="G1732" s="483"/>
      <c r="H1732" s="483"/>
      <c r="I1732" s="139" t="s">
        <v>66</v>
      </c>
      <c r="J1732" s="128" t="s">
        <v>66</v>
      </c>
      <c r="K1732" s="128" t="s">
        <v>67</v>
      </c>
      <c r="L1732" s="130">
        <v>1</v>
      </c>
      <c r="M1732" s="131">
        <v>45323</v>
      </c>
      <c r="N1732" s="131">
        <v>45747</v>
      </c>
      <c r="O1732" s="132">
        <v>60.571428571428569</v>
      </c>
      <c r="P1732" s="365">
        <v>1</v>
      </c>
      <c r="Q1732" s="128" t="s">
        <v>2856</v>
      </c>
      <c r="R1732" s="166">
        <v>1</v>
      </c>
      <c r="S1732" s="134" t="s">
        <v>2397</v>
      </c>
    </row>
    <row r="1733" spans="1:19" ht="105.75">
      <c r="A1733" s="164" t="s">
        <v>1502</v>
      </c>
      <c r="B1733" s="125" t="s">
        <v>1719</v>
      </c>
      <c r="C1733" s="619"/>
      <c r="D1733" s="619"/>
      <c r="E1733" s="483"/>
      <c r="F1733" s="485"/>
      <c r="G1733" s="483"/>
      <c r="H1733" s="483"/>
      <c r="I1733" s="139" t="s">
        <v>166</v>
      </c>
      <c r="J1733" s="128" t="s">
        <v>167</v>
      </c>
      <c r="K1733" s="128" t="s">
        <v>168</v>
      </c>
      <c r="L1733" s="130">
        <v>1</v>
      </c>
      <c r="M1733" s="131">
        <v>45231</v>
      </c>
      <c r="N1733" s="131">
        <v>45747</v>
      </c>
      <c r="O1733" s="132">
        <v>73.714285714285708</v>
      </c>
      <c r="P1733" s="365">
        <v>1</v>
      </c>
      <c r="Q1733" s="128" t="s">
        <v>2856</v>
      </c>
      <c r="R1733" s="166">
        <v>1</v>
      </c>
      <c r="S1733" s="134" t="s">
        <v>2397</v>
      </c>
    </row>
    <row r="1734" spans="1:19" ht="135.75">
      <c r="A1734" s="164" t="s">
        <v>1502</v>
      </c>
      <c r="B1734" s="125" t="s">
        <v>1719</v>
      </c>
      <c r="C1734" s="619"/>
      <c r="D1734" s="619"/>
      <c r="E1734" s="483"/>
      <c r="F1734" s="485"/>
      <c r="G1734" s="483"/>
      <c r="H1734" s="483"/>
      <c r="I1734" s="139" t="s">
        <v>69</v>
      </c>
      <c r="J1734" s="128" t="s">
        <v>69</v>
      </c>
      <c r="K1734" s="128" t="s">
        <v>2650</v>
      </c>
      <c r="L1734" s="130">
        <v>1</v>
      </c>
      <c r="M1734" s="131">
        <v>45323</v>
      </c>
      <c r="N1734" s="131">
        <v>45747</v>
      </c>
      <c r="O1734" s="132">
        <v>60.571428571428569</v>
      </c>
      <c r="P1734" s="365">
        <v>1</v>
      </c>
      <c r="Q1734" s="128" t="s">
        <v>2857</v>
      </c>
      <c r="R1734" s="166">
        <v>1</v>
      </c>
      <c r="S1734" s="134" t="s">
        <v>2397</v>
      </c>
    </row>
    <row r="1735" spans="1:19" ht="60.75">
      <c r="A1735" s="164" t="s">
        <v>1502</v>
      </c>
      <c r="B1735" s="125" t="s">
        <v>1719</v>
      </c>
      <c r="C1735" s="619"/>
      <c r="D1735" s="619"/>
      <c r="E1735" s="483"/>
      <c r="F1735" s="485"/>
      <c r="G1735" s="483"/>
      <c r="H1735" s="483"/>
      <c r="I1735" s="139" t="s">
        <v>71</v>
      </c>
      <c r="J1735" s="128" t="s">
        <v>71</v>
      </c>
      <c r="K1735" s="128" t="s">
        <v>72</v>
      </c>
      <c r="L1735" s="130">
        <v>1</v>
      </c>
      <c r="M1735" s="131">
        <v>45231</v>
      </c>
      <c r="N1735" s="131">
        <v>45747</v>
      </c>
      <c r="O1735" s="132">
        <v>73.714285714285708</v>
      </c>
      <c r="P1735" s="365">
        <v>1</v>
      </c>
      <c r="Q1735" s="128" t="s">
        <v>2858</v>
      </c>
      <c r="R1735" s="166">
        <v>1</v>
      </c>
      <c r="S1735" s="134" t="s">
        <v>2397</v>
      </c>
    </row>
    <row r="1736" spans="1:19" ht="150.75">
      <c r="A1736" s="164" t="s">
        <v>1502</v>
      </c>
      <c r="B1736" s="125" t="s">
        <v>1719</v>
      </c>
      <c r="C1736" s="619"/>
      <c r="D1736" s="619"/>
      <c r="E1736" s="483"/>
      <c r="F1736" s="485"/>
      <c r="G1736" s="483"/>
      <c r="H1736" s="483"/>
      <c r="I1736" s="139" t="s">
        <v>73</v>
      </c>
      <c r="J1736" s="128" t="s">
        <v>73</v>
      </c>
      <c r="K1736" s="128" t="s">
        <v>2859</v>
      </c>
      <c r="L1736" s="130">
        <v>1</v>
      </c>
      <c r="M1736" s="131">
        <v>45232</v>
      </c>
      <c r="N1736" s="131">
        <v>45808</v>
      </c>
      <c r="O1736" s="132">
        <v>82.285714285714292</v>
      </c>
      <c r="P1736" s="365">
        <v>1</v>
      </c>
      <c r="Q1736" s="128" t="s">
        <v>2860</v>
      </c>
      <c r="R1736" s="166">
        <v>1</v>
      </c>
      <c r="S1736" s="134" t="s">
        <v>2397</v>
      </c>
    </row>
    <row r="1737" spans="1:19" ht="60.75">
      <c r="A1737" s="164" t="s">
        <v>1502</v>
      </c>
      <c r="B1737" s="125" t="s">
        <v>1719</v>
      </c>
      <c r="C1737" s="619"/>
      <c r="D1737" s="619"/>
      <c r="E1737" s="483"/>
      <c r="F1737" s="485"/>
      <c r="G1737" s="483"/>
      <c r="H1737" s="483"/>
      <c r="I1737" s="139" t="s">
        <v>75</v>
      </c>
      <c r="J1737" s="128" t="s">
        <v>76</v>
      </c>
      <c r="K1737" s="128" t="s">
        <v>77</v>
      </c>
      <c r="L1737" s="130">
        <v>7</v>
      </c>
      <c r="M1737" s="131">
        <v>46024</v>
      </c>
      <c r="N1737" s="131">
        <v>46660</v>
      </c>
      <c r="O1737" s="132">
        <v>90.857142857142861</v>
      </c>
      <c r="P1737" s="365">
        <v>0</v>
      </c>
      <c r="Q1737" s="128" t="s">
        <v>2858</v>
      </c>
      <c r="R1737" s="166">
        <v>0</v>
      </c>
      <c r="S1737" s="134" t="s">
        <v>2013</v>
      </c>
    </row>
    <row r="1738" spans="1:19" ht="120.75">
      <c r="A1738" s="164" t="s">
        <v>1502</v>
      </c>
      <c r="B1738" s="125" t="s">
        <v>1719</v>
      </c>
      <c r="C1738" s="619"/>
      <c r="D1738" s="619"/>
      <c r="E1738" s="483"/>
      <c r="F1738" s="485"/>
      <c r="G1738" s="483"/>
      <c r="H1738" s="483"/>
      <c r="I1738" s="139" t="s">
        <v>79</v>
      </c>
      <c r="J1738" s="128" t="s">
        <v>80</v>
      </c>
      <c r="K1738" s="128" t="s">
        <v>81</v>
      </c>
      <c r="L1738" s="130">
        <v>1</v>
      </c>
      <c r="M1738" s="131">
        <v>46024</v>
      </c>
      <c r="N1738" s="131">
        <v>46660</v>
      </c>
      <c r="O1738" s="132">
        <v>90.857142857142861</v>
      </c>
      <c r="P1738" s="365">
        <v>0</v>
      </c>
      <c r="Q1738" s="128" t="s">
        <v>2861</v>
      </c>
      <c r="R1738" s="166">
        <v>0</v>
      </c>
      <c r="S1738" s="134" t="s">
        <v>2013</v>
      </c>
    </row>
    <row r="1739" spans="1:19" ht="150.75">
      <c r="A1739" s="164" t="s">
        <v>1502</v>
      </c>
      <c r="B1739" s="125" t="s">
        <v>1719</v>
      </c>
      <c r="C1739" s="619"/>
      <c r="D1739" s="619"/>
      <c r="E1739" s="483"/>
      <c r="F1739" s="485"/>
      <c r="G1739" s="483"/>
      <c r="H1739" s="483"/>
      <c r="I1739" s="139" t="s">
        <v>82</v>
      </c>
      <c r="J1739" s="128" t="s">
        <v>83</v>
      </c>
      <c r="K1739" s="128" t="s">
        <v>84</v>
      </c>
      <c r="L1739" s="130">
        <v>2</v>
      </c>
      <c r="M1739" s="131">
        <v>46024</v>
      </c>
      <c r="N1739" s="131">
        <v>46660</v>
      </c>
      <c r="O1739" s="132">
        <v>90.857142857142861</v>
      </c>
      <c r="P1739" s="365">
        <v>0</v>
      </c>
      <c r="Q1739" s="128" t="s">
        <v>2860</v>
      </c>
      <c r="R1739" s="166">
        <v>0</v>
      </c>
      <c r="S1739" s="134" t="s">
        <v>2013</v>
      </c>
    </row>
    <row r="1740" spans="1:19" ht="105.75">
      <c r="A1740" s="164" t="s">
        <v>1502</v>
      </c>
      <c r="B1740" s="125" t="s">
        <v>1719</v>
      </c>
      <c r="C1740" s="619"/>
      <c r="D1740" s="619"/>
      <c r="E1740" s="483"/>
      <c r="F1740" s="485"/>
      <c r="G1740" s="483"/>
      <c r="H1740" s="483"/>
      <c r="I1740" s="139" t="s">
        <v>2862</v>
      </c>
      <c r="J1740" s="146" t="s">
        <v>2739</v>
      </c>
      <c r="K1740" s="128" t="s">
        <v>2740</v>
      </c>
      <c r="L1740" s="130">
        <v>1</v>
      </c>
      <c r="M1740" s="131">
        <v>45505</v>
      </c>
      <c r="N1740" s="131">
        <v>46203</v>
      </c>
      <c r="O1740" s="132">
        <v>99.714285714285708</v>
      </c>
      <c r="P1740" s="365">
        <v>1</v>
      </c>
      <c r="Q1740" s="128" t="s">
        <v>2856</v>
      </c>
      <c r="R1740" s="166">
        <v>1</v>
      </c>
      <c r="S1740" s="134" t="s">
        <v>2397</v>
      </c>
    </row>
    <row r="1741" spans="1:19" ht="165">
      <c r="A1741" s="164" t="s">
        <v>1502</v>
      </c>
      <c r="B1741" s="125" t="s">
        <v>1719</v>
      </c>
      <c r="C1741" s="484" t="s">
        <v>2863</v>
      </c>
      <c r="D1741" s="484" t="s">
        <v>2864</v>
      </c>
      <c r="E1741" s="483" t="s">
        <v>2865</v>
      </c>
      <c r="F1741" s="485"/>
      <c r="G1741" s="483"/>
      <c r="H1741" s="623" t="s">
        <v>2866</v>
      </c>
      <c r="I1741" s="147" t="s">
        <v>2867</v>
      </c>
      <c r="J1741" s="145" t="s">
        <v>2868</v>
      </c>
      <c r="K1741" s="128" t="s">
        <v>1969</v>
      </c>
      <c r="L1741" s="150">
        <v>1</v>
      </c>
      <c r="M1741" s="151">
        <v>45881</v>
      </c>
      <c r="N1741" s="151">
        <v>46081</v>
      </c>
      <c r="O1741" s="132">
        <v>28.571428571428573</v>
      </c>
      <c r="P1741" s="365">
        <v>1</v>
      </c>
      <c r="Q1741" s="128" t="s">
        <v>2869</v>
      </c>
      <c r="R1741" s="166">
        <v>1</v>
      </c>
      <c r="S1741" s="134" t="s">
        <v>2397</v>
      </c>
    </row>
    <row r="1742" spans="1:19" ht="105.75">
      <c r="A1742" s="164" t="s">
        <v>1502</v>
      </c>
      <c r="B1742" s="125" t="s">
        <v>1719</v>
      </c>
      <c r="C1742" s="484"/>
      <c r="D1742" s="484"/>
      <c r="E1742" s="483"/>
      <c r="F1742" s="485"/>
      <c r="G1742" s="483"/>
      <c r="H1742" s="623"/>
      <c r="I1742" s="147" t="s">
        <v>2870</v>
      </c>
      <c r="J1742" s="145" t="s">
        <v>2871</v>
      </c>
      <c r="K1742" s="128" t="s">
        <v>2872</v>
      </c>
      <c r="L1742" s="150">
        <v>1</v>
      </c>
      <c r="M1742" s="151">
        <v>45931</v>
      </c>
      <c r="N1742" s="151">
        <v>46203</v>
      </c>
      <c r="O1742" s="132">
        <v>38.857142857142854</v>
      </c>
      <c r="P1742" s="365">
        <v>1</v>
      </c>
      <c r="Q1742" s="128" t="s">
        <v>2873</v>
      </c>
      <c r="R1742" s="166">
        <v>1</v>
      </c>
      <c r="S1742" s="134" t="s">
        <v>2397</v>
      </c>
    </row>
    <row r="1743" spans="1:19" ht="75">
      <c r="A1743" s="164" t="s">
        <v>1502</v>
      </c>
      <c r="B1743" s="125" t="s">
        <v>1719</v>
      </c>
      <c r="C1743" s="484" t="s">
        <v>2874</v>
      </c>
      <c r="D1743" s="484" t="s">
        <v>2864</v>
      </c>
      <c r="E1743" s="483" t="s">
        <v>2875</v>
      </c>
      <c r="F1743" s="485"/>
      <c r="G1743" s="483"/>
      <c r="H1743" s="623" t="s">
        <v>2876</v>
      </c>
      <c r="I1743" s="147" t="s">
        <v>2877</v>
      </c>
      <c r="J1743" s="145" t="s">
        <v>2878</v>
      </c>
      <c r="K1743" s="128" t="s">
        <v>2879</v>
      </c>
      <c r="L1743" s="150">
        <v>3</v>
      </c>
      <c r="M1743" s="151">
        <v>45901</v>
      </c>
      <c r="N1743" s="151">
        <v>46081</v>
      </c>
      <c r="O1743" s="132">
        <v>25.714285714285715</v>
      </c>
      <c r="P1743" s="365">
        <v>3</v>
      </c>
      <c r="Q1743" s="128" t="s">
        <v>2880</v>
      </c>
      <c r="R1743" s="166">
        <v>1</v>
      </c>
      <c r="S1743" s="134" t="s">
        <v>2397</v>
      </c>
    </row>
    <row r="1744" spans="1:19" ht="75.75">
      <c r="A1744" s="164" t="s">
        <v>1502</v>
      </c>
      <c r="B1744" s="125" t="s">
        <v>1719</v>
      </c>
      <c r="C1744" s="484"/>
      <c r="D1744" s="484"/>
      <c r="E1744" s="483"/>
      <c r="F1744" s="485"/>
      <c r="G1744" s="483"/>
      <c r="H1744" s="623"/>
      <c r="I1744" s="624" t="s">
        <v>2881</v>
      </c>
      <c r="J1744" s="145" t="s">
        <v>2882</v>
      </c>
      <c r="K1744" s="128" t="s">
        <v>2883</v>
      </c>
      <c r="L1744" s="150">
        <v>1</v>
      </c>
      <c r="M1744" s="151">
        <v>45901</v>
      </c>
      <c r="N1744" s="151">
        <v>45961</v>
      </c>
      <c r="O1744" s="132">
        <v>8.5714285714285712</v>
      </c>
      <c r="P1744" s="365">
        <v>1</v>
      </c>
      <c r="Q1744" s="128" t="s">
        <v>2884</v>
      </c>
      <c r="R1744" s="166">
        <v>1</v>
      </c>
      <c r="S1744" s="134" t="s">
        <v>2397</v>
      </c>
    </row>
    <row r="1745" spans="1:19" ht="75.75">
      <c r="A1745" s="164" t="s">
        <v>1502</v>
      </c>
      <c r="B1745" s="125" t="s">
        <v>1719</v>
      </c>
      <c r="C1745" s="484"/>
      <c r="D1745" s="484"/>
      <c r="E1745" s="483"/>
      <c r="F1745" s="485"/>
      <c r="G1745" s="483"/>
      <c r="H1745" s="623"/>
      <c r="I1745" s="624"/>
      <c r="J1745" s="146" t="s">
        <v>2885</v>
      </c>
      <c r="K1745" s="128" t="s">
        <v>2087</v>
      </c>
      <c r="L1745" s="150">
        <v>1</v>
      </c>
      <c r="M1745" s="151">
        <v>45962</v>
      </c>
      <c r="N1745" s="151">
        <v>46022</v>
      </c>
      <c r="O1745" s="132">
        <v>8.5714285714285712</v>
      </c>
      <c r="P1745" s="365">
        <v>1</v>
      </c>
      <c r="Q1745" s="128" t="s">
        <v>2884</v>
      </c>
      <c r="R1745" s="166">
        <v>1</v>
      </c>
      <c r="S1745" s="134" t="s">
        <v>2397</v>
      </c>
    </row>
    <row r="1746" spans="1:19" ht="75.75">
      <c r="A1746" s="164" t="s">
        <v>1502</v>
      </c>
      <c r="B1746" s="125" t="s">
        <v>1719</v>
      </c>
      <c r="C1746" s="484"/>
      <c r="D1746" s="484"/>
      <c r="E1746" s="483"/>
      <c r="F1746" s="485"/>
      <c r="G1746" s="483"/>
      <c r="H1746" s="623"/>
      <c r="I1746" s="624"/>
      <c r="J1746" s="146" t="s">
        <v>2886</v>
      </c>
      <c r="K1746" s="128" t="s">
        <v>2089</v>
      </c>
      <c r="L1746" s="150">
        <v>1</v>
      </c>
      <c r="M1746" s="151">
        <v>45962</v>
      </c>
      <c r="N1746" s="151">
        <v>46022</v>
      </c>
      <c r="O1746" s="132">
        <v>8.5714285714285712</v>
      </c>
      <c r="P1746" s="365">
        <v>1</v>
      </c>
      <c r="Q1746" s="128" t="s">
        <v>2884</v>
      </c>
      <c r="R1746" s="166">
        <v>1</v>
      </c>
      <c r="S1746" s="134" t="s">
        <v>2397</v>
      </c>
    </row>
    <row r="1747" spans="1:19" ht="75.75">
      <c r="A1747" s="164" t="s">
        <v>1502</v>
      </c>
      <c r="B1747" s="125" t="s">
        <v>1719</v>
      </c>
      <c r="C1747" s="484"/>
      <c r="D1747" s="484"/>
      <c r="E1747" s="483"/>
      <c r="F1747" s="485"/>
      <c r="G1747" s="483"/>
      <c r="H1747" s="623"/>
      <c r="I1747" s="624"/>
      <c r="J1747" s="128" t="s">
        <v>2887</v>
      </c>
      <c r="K1747" s="128" t="s">
        <v>1104</v>
      </c>
      <c r="L1747" s="150">
        <v>1</v>
      </c>
      <c r="M1747" s="151">
        <v>46023</v>
      </c>
      <c r="N1747" s="151">
        <v>46081</v>
      </c>
      <c r="O1747" s="132">
        <v>8.2857142857142865</v>
      </c>
      <c r="P1747" s="365">
        <v>1</v>
      </c>
      <c r="Q1747" s="128" t="s">
        <v>2884</v>
      </c>
      <c r="R1747" s="166">
        <v>1</v>
      </c>
      <c r="S1747" s="134" t="s">
        <v>2397</v>
      </c>
    </row>
    <row r="1748" spans="1:19" ht="135">
      <c r="A1748" s="164" t="s">
        <v>1502</v>
      </c>
      <c r="B1748" s="125" t="s">
        <v>1719</v>
      </c>
      <c r="C1748" s="484"/>
      <c r="D1748" s="484"/>
      <c r="E1748" s="483"/>
      <c r="F1748" s="485"/>
      <c r="G1748" s="483"/>
      <c r="H1748" s="623"/>
      <c r="I1748" s="139" t="s">
        <v>2888</v>
      </c>
      <c r="J1748" s="128" t="s">
        <v>2889</v>
      </c>
      <c r="K1748" s="128" t="s">
        <v>187</v>
      </c>
      <c r="L1748" s="150">
        <v>1</v>
      </c>
      <c r="M1748" s="151">
        <v>45931</v>
      </c>
      <c r="N1748" s="151">
        <v>46142</v>
      </c>
      <c r="O1748" s="132">
        <v>30.142857142857142</v>
      </c>
      <c r="P1748" s="365">
        <v>1</v>
      </c>
      <c r="Q1748" s="128" t="s">
        <v>2890</v>
      </c>
      <c r="R1748" s="166">
        <v>1</v>
      </c>
      <c r="S1748" s="134" t="s">
        <v>2397</v>
      </c>
    </row>
    <row r="1749" spans="1:19" ht="75.75">
      <c r="A1749" s="164" t="s">
        <v>1502</v>
      </c>
      <c r="B1749" s="125" t="s">
        <v>1719</v>
      </c>
      <c r="C1749" s="484"/>
      <c r="D1749" s="484"/>
      <c r="E1749" s="483"/>
      <c r="F1749" s="485"/>
      <c r="G1749" s="483"/>
      <c r="H1749" s="623"/>
      <c r="I1749" s="139" t="s">
        <v>2081</v>
      </c>
      <c r="J1749" s="146" t="s">
        <v>2891</v>
      </c>
      <c r="K1749" s="128" t="s">
        <v>2083</v>
      </c>
      <c r="L1749" s="150">
        <v>1</v>
      </c>
      <c r="M1749" s="151">
        <v>45931</v>
      </c>
      <c r="N1749" s="151">
        <v>46022</v>
      </c>
      <c r="O1749" s="132">
        <v>13</v>
      </c>
      <c r="P1749" s="365">
        <v>1</v>
      </c>
      <c r="Q1749" s="128" t="s">
        <v>2892</v>
      </c>
      <c r="R1749" s="166">
        <v>1</v>
      </c>
      <c r="S1749" s="134" t="s">
        <v>2397</v>
      </c>
    </row>
    <row r="1750" spans="1:19" ht="90">
      <c r="A1750" s="164" t="s">
        <v>1502</v>
      </c>
      <c r="B1750" s="125" t="s">
        <v>1719</v>
      </c>
      <c r="C1750" s="484"/>
      <c r="D1750" s="484"/>
      <c r="E1750" s="483"/>
      <c r="F1750" s="485"/>
      <c r="G1750" s="483"/>
      <c r="H1750" s="623"/>
      <c r="I1750" s="144" t="s">
        <v>2090</v>
      </c>
      <c r="J1750" s="146" t="s">
        <v>2893</v>
      </c>
      <c r="K1750" s="128" t="s">
        <v>187</v>
      </c>
      <c r="L1750" s="150">
        <v>1</v>
      </c>
      <c r="M1750" s="151">
        <v>45931</v>
      </c>
      <c r="N1750" s="151">
        <v>46142</v>
      </c>
      <c r="O1750" s="132">
        <v>30.142857142857142</v>
      </c>
      <c r="P1750" s="365">
        <v>1</v>
      </c>
      <c r="Q1750" s="128" t="s">
        <v>2884</v>
      </c>
      <c r="R1750" s="166">
        <v>1</v>
      </c>
      <c r="S1750" s="134" t="s">
        <v>2397</v>
      </c>
    </row>
    <row r="1751" spans="1:19" ht="120">
      <c r="A1751" s="164" t="s">
        <v>1502</v>
      </c>
      <c r="B1751" s="125" t="s">
        <v>1719</v>
      </c>
      <c r="C1751" s="484"/>
      <c r="D1751" s="484"/>
      <c r="E1751" s="483"/>
      <c r="F1751" s="485"/>
      <c r="G1751" s="483"/>
      <c r="H1751" s="623"/>
      <c r="I1751" s="139" t="s">
        <v>2894</v>
      </c>
      <c r="J1751" s="128" t="s">
        <v>2895</v>
      </c>
      <c r="K1751" s="128" t="s">
        <v>2896</v>
      </c>
      <c r="L1751" s="150">
        <v>2</v>
      </c>
      <c r="M1751" s="143">
        <v>45901</v>
      </c>
      <c r="N1751" s="143">
        <v>46111</v>
      </c>
      <c r="O1751" s="132">
        <v>30</v>
      </c>
      <c r="P1751" s="365">
        <v>2</v>
      </c>
      <c r="Q1751" s="128" t="s">
        <v>2897</v>
      </c>
      <c r="R1751" s="166">
        <v>1</v>
      </c>
      <c r="S1751" s="134" t="s">
        <v>2397</v>
      </c>
    </row>
    <row r="1752" spans="1:19" ht="135">
      <c r="A1752" s="164" t="s">
        <v>1502</v>
      </c>
      <c r="B1752" s="125" t="s">
        <v>1719</v>
      </c>
      <c r="C1752" s="484"/>
      <c r="D1752" s="484"/>
      <c r="E1752" s="483"/>
      <c r="F1752" s="485"/>
      <c r="G1752" s="483"/>
      <c r="H1752" s="623"/>
      <c r="I1752" s="147" t="s">
        <v>2808</v>
      </c>
      <c r="J1752" s="145" t="s">
        <v>2898</v>
      </c>
      <c r="K1752" s="128" t="s">
        <v>1969</v>
      </c>
      <c r="L1752" s="150">
        <v>1</v>
      </c>
      <c r="M1752" s="151">
        <v>45881</v>
      </c>
      <c r="N1752" s="151">
        <v>46081</v>
      </c>
      <c r="O1752" s="132">
        <v>28.571428571428573</v>
      </c>
      <c r="P1752" s="365">
        <v>1</v>
      </c>
      <c r="Q1752" s="128" t="s">
        <v>2899</v>
      </c>
      <c r="R1752" s="166">
        <v>1</v>
      </c>
      <c r="S1752" s="134" t="s">
        <v>2397</v>
      </c>
    </row>
    <row r="1753" spans="1:19" ht="165">
      <c r="A1753" s="164" t="s">
        <v>1502</v>
      </c>
      <c r="B1753" s="125" t="s">
        <v>1719</v>
      </c>
      <c r="C1753" s="484"/>
      <c r="D1753" s="484"/>
      <c r="E1753" s="483"/>
      <c r="F1753" s="485"/>
      <c r="G1753" s="483"/>
      <c r="H1753" s="623"/>
      <c r="I1753" s="139" t="s">
        <v>2900</v>
      </c>
      <c r="J1753" s="146" t="s">
        <v>2901</v>
      </c>
      <c r="K1753" s="128" t="s">
        <v>2902</v>
      </c>
      <c r="L1753" s="150">
        <v>1</v>
      </c>
      <c r="M1753" s="143">
        <v>45901</v>
      </c>
      <c r="N1753" s="143">
        <v>45991</v>
      </c>
      <c r="O1753" s="132">
        <v>12.857142857142858</v>
      </c>
      <c r="P1753" s="365">
        <v>1</v>
      </c>
      <c r="Q1753" s="128" t="s">
        <v>2903</v>
      </c>
      <c r="R1753" s="166">
        <v>1</v>
      </c>
      <c r="S1753" s="134" t="s">
        <v>2397</v>
      </c>
    </row>
    <row r="1754" spans="1:19" ht="180">
      <c r="A1754" s="164" t="s">
        <v>1502</v>
      </c>
      <c r="B1754" s="125" t="s">
        <v>1719</v>
      </c>
      <c r="C1754" s="484"/>
      <c r="D1754" s="484"/>
      <c r="E1754" s="483"/>
      <c r="F1754" s="485"/>
      <c r="G1754" s="483"/>
      <c r="H1754" s="623"/>
      <c r="I1754" s="144" t="s">
        <v>2904</v>
      </c>
      <c r="J1754" s="146" t="s">
        <v>2905</v>
      </c>
      <c r="K1754" s="128" t="s">
        <v>156</v>
      </c>
      <c r="L1754" s="150">
        <v>1</v>
      </c>
      <c r="M1754" s="143">
        <v>45901</v>
      </c>
      <c r="N1754" s="143">
        <v>46264</v>
      </c>
      <c r="O1754" s="132">
        <v>51.857142857142854</v>
      </c>
      <c r="P1754" s="365">
        <v>0</v>
      </c>
      <c r="Q1754" s="128" t="s">
        <v>2906</v>
      </c>
      <c r="R1754" s="166">
        <v>0</v>
      </c>
      <c r="S1754" s="134" t="s">
        <v>2013</v>
      </c>
    </row>
    <row r="1755" spans="1:19" ht="105">
      <c r="A1755" s="164" t="s">
        <v>1502</v>
      </c>
      <c r="B1755" s="125" t="s">
        <v>1719</v>
      </c>
      <c r="C1755" s="484" t="s">
        <v>2907</v>
      </c>
      <c r="D1755" s="484" t="s">
        <v>2864</v>
      </c>
      <c r="E1755" s="483" t="s">
        <v>2908</v>
      </c>
      <c r="F1755" s="485"/>
      <c r="G1755" s="483"/>
      <c r="H1755" s="623" t="s">
        <v>2909</v>
      </c>
      <c r="I1755" s="139" t="s">
        <v>2910</v>
      </c>
      <c r="J1755" s="128" t="s">
        <v>2911</v>
      </c>
      <c r="K1755" s="128" t="s">
        <v>2912</v>
      </c>
      <c r="L1755" s="150">
        <v>2</v>
      </c>
      <c r="M1755" s="143">
        <v>45901</v>
      </c>
      <c r="N1755" s="143">
        <v>46111</v>
      </c>
      <c r="O1755" s="132">
        <v>30</v>
      </c>
      <c r="P1755" s="365">
        <v>2</v>
      </c>
      <c r="Q1755" s="128" t="s">
        <v>2913</v>
      </c>
      <c r="R1755" s="166">
        <v>1</v>
      </c>
      <c r="S1755" s="134" t="s">
        <v>2397</v>
      </c>
    </row>
    <row r="1756" spans="1:19" ht="90">
      <c r="A1756" s="164" t="s">
        <v>1502</v>
      </c>
      <c r="B1756" s="125" t="s">
        <v>1719</v>
      </c>
      <c r="C1756" s="484"/>
      <c r="D1756" s="484"/>
      <c r="E1756" s="483"/>
      <c r="F1756" s="485"/>
      <c r="G1756" s="483"/>
      <c r="H1756" s="623"/>
      <c r="I1756" s="147" t="s">
        <v>2870</v>
      </c>
      <c r="J1756" s="145" t="s">
        <v>2871</v>
      </c>
      <c r="K1756" s="128" t="s">
        <v>2872</v>
      </c>
      <c r="L1756" s="150">
        <v>1</v>
      </c>
      <c r="M1756" s="151">
        <v>45931</v>
      </c>
      <c r="N1756" s="151">
        <v>46203</v>
      </c>
      <c r="O1756" s="132">
        <v>38.857142857142854</v>
      </c>
      <c r="P1756" s="365">
        <v>1</v>
      </c>
      <c r="Q1756" s="128" t="s">
        <v>2914</v>
      </c>
      <c r="R1756" s="166">
        <v>1</v>
      </c>
      <c r="S1756" s="134" t="s">
        <v>2397</v>
      </c>
    </row>
    <row r="1757" spans="1:19" ht="120">
      <c r="A1757" s="164" t="s">
        <v>1502</v>
      </c>
      <c r="B1757" s="125" t="s">
        <v>1719</v>
      </c>
      <c r="C1757" s="484" t="s">
        <v>2915</v>
      </c>
      <c r="D1757" s="484" t="s">
        <v>2864</v>
      </c>
      <c r="E1757" s="483" t="s">
        <v>2916</v>
      </c>
      <c r="F1757" s="485"/>
      <c r="G1757" s="483"/>
      <c r="H1757" s="623" t="s">
        <v>2917</v>
      </c>
      <c r="I1757" s="139" t="s">
        <v>2918</v>
      </c>
      <c r="J1757" s="128" t="s">
        <v>2919</v>
      </c>
      <c r="K1757" s="176" t="s">
        <v>2920</v>
      </c>
      <c r="L1757" s="150">
        <v>3</v>
      </c>
      <c r="M1757" s="143">
        <v>45901</v>
      </c>
      <c r="N1757" s="143">
        <v>46203</v>
      </c>
      <c r="O1757" s="132">
        <v>43.142857142857146</v>
      </c>
      <c r="P1757" s="365">
        <v>3</v>
      </c>
      <c r="Q1757" s="128" t="s">
        <v>2921</v>
      </c>
      <c r="R1757" s="166">
        <v>1</v>
      </c>
      <c r="S1757" s="134" t="s">
        <v>2397</v>
      </c>
    </row>
    <row r="1758" spans="1:19" ht="75.75">
      <c r="A1758" s="164" t="s">
        <v>1502</v>
      </c>
      <c r="B1758" s="125" t="s">
        <v>1719</v>
      </c>
      <c r="C1758" s="484"/>
      <c r="D1758" s="484"/>
      <c r="E1758" s="483"/>
      <c r="F1758" s="485"/>
      <c r="G1758" s="483"/>
      <c r="H1758" s="623"/>
      <c r="I1758" s="139" t="s">
        <v>2922</v>
      </c>
      <c r="J1758" s="128" t="s">
        <v>2923</v>
      </c>
      <c r="K1758" s="176" t="s">
        <v>2339</v>
      </c>
      <c r="L1758" s="150">
        <v>9</v>
      </c>
      <c r="M1758" s="143">
        <v>45931</v>
      </c>
      <c r="N1758" s="143">
        <v>46203</v>
      </c>
      <c r="O1758" s="132">
        <v>38.857142857142854</v>
      </c>
      <c r="P1758" s="365">
        <v>9</v>
      </c>
      <c r="Q1758" s="128" t="s">
        <v>2924</v>
      </c>
      <c r="R1758" s="166">
        <v>1</v>
      </c>
      <c r="S1758" s="134" t="s">
        <v>2397</v>
      </c>
    </row>
    <row r="1759" spans="1:19" ht="135">
      <c r="A1759" s="164" t="s">
        <v>1502</v>
      </c>
      <c r="B1759" s="125" t="s">
        <v>1719</v>
      </c>
      <c r="C1759" s="484" t="s">
        <v>2925</v>
      </c>
      <c r="D1759" s="484" t="s">
        <v>2864</v>
      </c>
      <c r="E1759" s="483" t="s">
        <v>2926</v>
      </c>
      <c r="F1759" s="485"/>
      <c r="G1759" s="483"/>
      <c r="H1759" s="623" t="s">
        <v>2927</v>
      </c>
      <c r="I1759" s="147" t="s">
        <v>2808</v>
      </c>
      <c r="J1759" s="145" t="s">
        <v>2898</v>
      </c>
      <c r="K1759" s="128" t="s">
        <v>1969</v>
      </c>
      <c r="L1759" s="150">
        <v>1</v>
      </c>
      <c r="M1759" s="151">
        <v>45881</v>
      </c>
      <c r="N1759" s="151">
        <v>46081</v>
      </c>
      <c r="O1759" s="132">
        <v>28.571428571428573</v>
      </c>
      <c r="P1759" s="365">
        <v>1</v>
      </c>
      <c r="Q1759" s="128" t="s">
        <v>2928</v>
      </c>
      <c r="R1759" s="166">
        <v>1</v>
      </c>
      <c r="S1759" s="134" t="s">
        <v>2397</v>
      </c>
    </row>
    <row r="1760" spans="1:19" ht="120">
      <c r="A1760" s="164" t="s">
        <v>1502</v>
      </c>
      <c r="B1760" s="125" t="s">
        <v>1719</v>
      </c>
      <c r="C1760" s="484"/>
      <c r="D1760" s="484"/>
      <c r="E1760" s="483"/>
      <c r="F1760" s="485"/>
      <c r="G1760" s="483"/>
      <c r="H1760" s="623"/>
      <c r="I1760" s="139" t="s">
        <v>2085</v>
      </c>
      <c r="J1760" s="152" t="s">
        <v>2929</v>
      </c>
      <c r="K1760" s="128" t="s">
        <v>2089</v>
      </c>
      <c r="L1760" s="150">
        <v>1</v>
      </c>
      <c r="M1760" s="151">
        <v>45931</v>
      </c>
      <c r="N1760" s="151">
        <v>46142</v>
      </c>
      <c r="O1760" s="132">
        <v>30.142857142857142</v>
      </c>
      <c r="P1760" s="365">
        <v>1</v>
      </c>
      <c r="Q1760" s="128" t="s">
        <v>2884</v>
      </c>
      <c r="R1760" s="166">
        <v>1</v>
      </c>
      <c r="S1760" s="134" t="s">
        <v>2397</v>
      </c>
    </row>
    <row r="1761" spans="1:19" ht="120.75">
      <c r="A1761" s="164" t="s">
        <v>1502</v>
      </c>
      <c r="B1761" s="125" t="s">
        <v>1719</v>
      </c>
      <c r="C1761" s="484"/>
      <c r="D1761" s="484"/>
      <c r="E1761" s="483"/>
      <c r="F1761" s="485"/>
      <c r="G1761" s="483"/>
      <c r="H1761" s="623"/>
      <c r="I1761" s="139" t="s">
        <v>2930</v>
      </c>
      <c r="J1761" s="152" t="s">
        <v>2931</v>
      </c>
      <c r="K1761" s="128" t="s">
        <v>2932</v>
      </c>
      <c r="L1761" s="150">
        <v>1</v>
      </c>
      <c r="M1761" s="151">
        <v>45901</v>
      </c>
      <c r="N1761" s="151">
        <v>46022</v>
      </c>
      <c r="O1761" s="132">
        <v>17.285714285714285</v>
      </c>
      <c r="P1761" s="365">
        <v>1</v>
      </c>
      <c r="Q1761" s="128" t="s">
        <v>2933</v>
      </c>
      <c r="R1761" s="166">
        <v>1</v>
      </c>
      <c r="S1761" s="134" t="s">
        <v>2397</v>
      </c>
    </row>
    <row r="1762" spans="1:19" ht="75">
      <c r="A1762" s="164" t="s">
        <v>1502</v>
      </c>
      <c r="B1762" s="125" t="s">
        <v>1719</v>
      </c>
      <c r="C1762" s="484" t="s">
        <v>2934</v>
      </c>
      <c r="D1762" s="484" t="s">
        <v>2864</v>
      </c>
      <c r="E1762" s="483" t="s">
        <v>2935</v>
      </c>
      <c r="F1762" s="485"/>
      <c r="G1762" s="483"/>
      <c r="H1762" s="623" t="s">
        <v>2936</v>
      </c>
      <c r="I1762" s="139" t="s">
        <v>2937</v>
      </c>
      <c r="J1762" s="128" t="s">
        <v>2938</v>
      </c>
      <c r="K1762" s="176" t="s">
        <v>2939</v>
      </c>
      <c r="L1762" s="177">
        <v>6</v>
      </c>
      <c r="M1762" s="143">
        <v>45884</v>
      </c>
      <c r="N1762" s="143">
        <v>46053</v>
      </c>
      <c r="O1762" s="132">
        <v>24.142857142857142</v>
      </c>
      <c r="P1762" s="365">
        <v>6</v>
      </c>
      <c r="Q1762" s="128" t="s">
        <v>2940</v>
      </c>
      <c r="R1762" s="166">
        <v>1</v>
      </c>
      <c r="S1762" s="134" t="s">
        <v>2397</v>
      </c>
    </row>
    <row r="1763" spans="1:19" ht="76.5">
      <c r="A1763" s="164" t="s">
        <v>1502</v>
      </c>
      <c r="B1763" s="125" t="s">
        <v>1719</v>
      </c>
      <c r="C1763" s="484"/>
      <c r="D1763" s="484"/>
      <c r="E1763" s="483"/>
      <c r="F1763" s="485"/>
      <c r="G1763" s="483"/>
      <c r="H1763" s="623"/>
      <c r="I1763" s="139" t="s">
        <v>2941</v>
      </c>
      <c r="J1763" s="128" t="s">
        <v>2942</v>
      </c>
      <c r="K1763" s="176" t="s">
        <v>2872</v>
      </c>
      <c r="L1763" s="177">
        <v>1</v>
      </c>
      <c r="M1763" s="143">
        <v>45931</v>
      </c>
      <c r="N1763" s="143">
        <v>46112</v>
      </c>
      <c r="O1763" s="132">
        <v>25.857142857142858</v>
      </c>
      <c r="P1763" s="365">
        <v>1</v>
      </c>
      <c r="Q1763" s="153" t="s">
        <v>2943</v>
      </c>
      <c r="R1763" s="166">
        <v>1</v>
      </c>
      <c r="S1763" s="134" t="s">
        <v>2397</v>
      </c>
    </row>
    <row r="1764" spans="1:19" ht="165">
      <c r="A1764" s="164" t="s">
        <v>1502</v>
      </c>
      <c r="B1764" s="125" t="s">
        <v>1719</v>
      </c>
      <c r="C1764" s="484"/>
      <c r="D1764" s="484"/>
      <c r="E1764" s="483"/>
      <c r="F1764" s="485"/>
      <c r="G1764" s="483"/>
      <c r="H1764" s="623"/>
      <c r="I1764" s="139" t="s">
        <v>2944</v>
      </c>
      <c r="J1764" s="128" t="s">
        <v>2945</v>
      </c>
      <c r="K1764" s="128" t="s">
        <v>2872</v>
      </c>
      <c r="L1764" s="150">
        <v>1</v>
      </c>
      <c r="M1764" s="143">
        <v>45901</v>
      </c>
      <c r="N1764" s="143">
        <v>46234</v>
      </c>
      <c r="O1764" s="132">
        <v>47.571428571428569</v>
      </c>
      <c r="P1764" s="365">
        <v>0.5</v>
      </c>
      <c r="Q1764" s="128" t="s">
        <v>2946</v>
      </c>
      <c r="R1764" s="166">
        <v>0.1</v>
      </c>
      <c r="S1764" s="134" t="s">
        <v>2013</v>
      </c>
    </row>
    <row r="1765" spans="1:19" ht="60">
      <c r="A1765" s="164" t="s">
        <v>1502</v>
      </c>
      <c r="B1765" s="125" t="s">
        <v>1719</v>
      </c>
      <c r="C1765" s="484" t="s">
        <v>2947</v>
      </c>
      <c r="D1765" s="484" t="s">
        <v>2864</v>
      </c>
      <c r="E1765" s="483" t="s">
        <v>2948</v>
      </c>
      <c r="F1765" s="485"/>
      <c r="G1765" s="483"/>
      <c r="H1765" s="623" t="s">
        <v>2949</v>
      </c>
      <c r="I1765" s="411" t="s">
        <v>2950</v>
      </c>
      <c r="J1765" s="432" t="s">
        <v>2951</v>
      </c>
      <c r="K1765" s="433" t="s">
        <v>2952</v>
      </c>
      <c r="L1765" s="150">
        <v>1</v>
      </c>
      <c r="M1765" s="143">
        <v>45884</v>
      </c>
      <c r="N1765" s="143">
        <v>46053</v>
      </c>
      <c r="O1765" s="132">
        <v>24.142857142857142</v>
      </c>
      <c r="P1765" s="365">
        <v>1</v>
      </c>
      <c r="Q1765" s="128" t="s">
        <v>2940</v>
      </c>
      <c r="R1765" s="166">
        <v>1</v>
      </c>
      <c r="S1765" s="134" t="s">
        <v>2397</v>
      </c>
    </row>
    <row r="1766" spans="1:19" ht="180.75">
      <c r="A1766" s="164" t="s">
        <v>1502</v>
      </c>
      <c r="B1766" s="125" t="s">
        <v>1719</v>
      </c>
      <c r="C1766" s="484"/>
      <c r="D1766" s="484"/>
      <c r="E1766" s="483"/>
      <c r="F1766" s="485"/>
      <c r="G1766" s="483"/>
      <c r="H1766" s="623"/>
      <c r="I1766" s="139" t="s">
        <v>2953</v>
      </c>
      <c r="J1766" s="128" t="s">
        <v>2954</v>
      </c>
      <c r="K1766" s="128" t="s">
        <v>2955</v>
      </c>
      <c r="L1766" s="150">
        <v>1</v>
      </c>
      <c r="M1766" s="143">
        <v>46054</v>
      </c>
      <c r="N1766" s="143">
        <v>46081</v>
      </c>
      <c r="O1766" s="132">
        <v>3.8571428571428572</v>
      </c>
      <c r="P1766" s="365">
        <v>1</v>
      </c>
      <c r="Q1766" s="128" t="s">
        <v>2956</v>
      </c>
      <c r="R1766" s="166">
        <v>1</v>
      </c>
      <c r="S1766" s="134" t="s">
        <v>2397</v>
      </c>
    </row>
    <row r="1767" spans="1:19" ht="135.75">
      <c r="A1767" s="164" t="s">
        <v>1502</v>
      </c>
      <c r="B1767" s="125" t="s">
        <v>1719</v>
      </c>
      <c r="C1767" s="484"/>
      <c r="D1767" s="484"/>
      <c r="E1767" s="483"/>
      <c r="F1767" s="485"/>
      <c r="G1767" s="483"/>
      <c r="H1767" s="623"/>
      <c r="I1767" s="139" t="s">
        <v>2957</v>
      </c>
      <c r="J1767" s="146" t="s">
        <v>2958</v>
      </c>
      <c r="K1767" s="434" t="s">
        <v>1757</v>
      </c>
      <c r="L1767" s="150">
        <v>1</v>
      </c>
      <c r="M1767" s="143">
        <v>45901</v>
      </c>
      <c r="N1767" s="143">
        <v>46022</v>
      </c>
      <c r="O1767" s="132">
        <v>17.285714285714285</v>
      </c>
      <c r="P1767" s="365">
        <v>1</v>
      </c>
      <c r="Q1767" s="128" t="s">
        <v>2959</v>
      </c>
      <c r="R1767" s="166">
        <v>1</v>
      </c>
      <c r="S1767" s="134" t="s">
        <v>2397</v>
      </c>
    </row>
    <row r="1768" spans="1:19" ht="105.75">
      <c r="A1768" s="164" t="s">
        <v>1502</v>
      </c>
      <c r="B1768" s="125" t="s">
        <v>1719</v>
      </c>
      <c r="C1768" s="484"/>
      <c r="D1768" s="484"/>
      <c r="E1768" s="483"/>
      <c r="F1768" s="485"/>
      <c r="G1768" s="483"/>
      <c r="H1768" s="623"/>
      <c r="I1768" s="139" t="s">
        <v>2960</v>
      </c>
      <c r="J1768" s="128" t="s">
        <v>2961</v>
      </c>
      <c r="K1768" s="128" t="s">
        <v>2962</v>
      </c>
      <c r="L1768" s="150">
        <v>6</v>
      </c>
      <c r="M1768" s="143">
        <v>45901</v>
      </c>
      <c r="N1768" s="143">
        <v>46054</v>
      </c>
      <c r="O1768" s="132">
        <v>21.857142857142858</v>
      </c>
      <c r="P1768" s="365">
        <v>6</v>
      </c>
      <c r="Q1768" s="128" t="s">
        <v>2963</v>
      </c>
      <c r="R1768" s="166">
        <v>1</v>
      </c>
      <c r="S1768" s="134" t="s">
        <v>2397</v>
      </c>
    </row>
    <row r="1769" spans="1:19" ht="105.75">
      <c r="A1769" s="164" t="s">
        <v>1502</v>
      </c>
      <c r="B1769" s="125" t="s">
        <v>1719</v>
      </c>
      <c r="C1769" s="484" t="s">
        <v>2964</v>
      </c>
      <c r="D1769" s="484" t="s">
        <v>2864</v>
      </c>
      <c r="E1769" s="483" t="s">
        <v>2965</v>
      </c>
      <c r="F1769" s="485"/>
      <c r="G1769" s="483"/>
      <c r="H1769" s="623" t="s">
        <v>2966</v>
      </c>
      <c r="I1769" s="147" t="s">
        <v>2967</v>
      </c>
      <c r="J1769" s="145" t="s">
        <v>2968</v>
      </c>
      <c r="K1769" s="128" t="s">
        <v>187</v>
      </c>
      <c r="L1769" s="150">
        <v>1</v>
      </c>
      <c r="M1769" s="151">
        <v>45901</v>
      </c>
      <c r="N1769" s="151">
        <v>45961</v>
      </c>
      <c r="O1769" s="132">
        <v>8.5714285714285712</v>
      </c>
      <c r="P1769" s="365">
        <v>1</v>
      </c>
      <c r="Q1769" s="128" t="s">
        <v>2928</v>
      </c>
      <c r="R1769" s="166">
        <v>1</v>
      </c>
      <c r="S1769" s="134" t="s">
        <v>2397</v>
      </c>
    </row>
    <row r="1770" spans="1:19" ht="75">
      <c r="A1770" s="164" t="s">
        <v>1502</v>
      </c>
      <c r="B1770" s="125" t="s">
        <v>1719</v>
      </c>
      <c r="C1770" s="484"/>
      <c r="D1770" s="484"/>
      <c r="E1770" s="483"/>
      <c r="F1770" s="485"/>
      <c r="G1770" s="483"/>
      <c r="H1770" s="623"/>
      <c r="I1770" s="139" t="s">
        <v>2969</v>
      </c>
      <c r="J1770" s="128" t="s">
        <v>2970</v>
      </c>
      <c r="K1770" s="128" t="s">
        <v>2971</v>
      </c>
      <c r="L1770" s="150">
        <v>1</v>
      </c>
      <c r="M1770" s="143">
        <v>45839</v>
      </c>
      <c r="N1770" s="143">
        <v>45877</v>
      </c>
      <c r="O1770" s="132">
        <v>5.4285714285714288</v>
      </c>
      <c r="P1770" s="365">
        <v>1</v>
      </c>
      <c r="Q1770" s="128" t="s">
        <v>2972</v>
      </c>
      <c r="R1770" s="166">
        <v>1</v>
      </c>
      <c r="S1770" s="134" t="s">
        <v>2397</v>
      </c>
    </row>
    <row r="1771" spans="1:19" ht="120.75">
      <c r="A1771" s="164" t="s">
        <v>1502</v>
      </c>
      <c r="B1771" s="125" t="s">
        <v>1719</v>
      </c>
      <c r="C1771" s="484"/>
      <c r="D1771" s="484"/>
      <c r="E1771" s="483"/>
      <c r="F1771" s="485"/>
      <c r="G1771" s="483"/>
      <c r="H1771" s="623"/>
      <c r="I1771" s="139" t="s">
        <v>2930</v>
      </c>
      <c r="J1771" s="152" t="s">
        <v>2931</v>
      </c>
      <c r="K1771" s="128" t="s">
        <v>2932</v>
      </c>
      <c r="L1771" s="150">
        <v>1</v>
      </c>
      <c r="M1771" s="151">
        <v>45901</v>
      </c>
      <c r="N1771" s="151">
        <v>46022</v>
      </c>
      <c r="O1771" s="132">
        <v>17.285714285714285</v>
      </c>
      <c r="P1771" s="365">
        <v>1</v>
      </c>
      <c r="Q1771" s="128" t="s">
        <v>2933</v>
      </c>
      <c r="R1771" s="166">
        <v>1</v>
      </c>
      <c r="S1771" s="134" t="s">
        <v>2397</v>
      </c>
    </row>
    <row r="1772" spans="1:19" ht="75">
      <c r="A1772" s="164" t="s">
        <v>1502</v>
      </c>
      <c r="B1772" s="125" t="s">
        <v>1719</v>
      </c>
      <c r="C1772" s="484" t="s">
        <v>2973</v>
      </c>
      <c r="D1772" s="484" t="s">
        <v>2864</v>
      </c>
      <c r="E1772" s="483" t="s">
        <v>2974</v>
      </c>
      <c r="F1772" s="485"/>
      <c r="G1772" s="483"/>
      <c r="H1772" s="623" t="s">
        <v>2975</v>
      </c>
      <c r="I1772" s="139" t="s">
        <v>2976</v>
      </c>
      <c r="J1772" s="128" t="s">
        <v>2977</v>
      </c>
      <c r="K1772" s="128" t="s">
        <v>2978</v>
      </c>
      <c r="L1772" s="150">
        <v>6</v>
      </c>
      <c r="M1772" s="143">
        <v>45901</v>
      </c>
      <c r="N1772" s="143">
        <v>46054</v>
      </c>
      <c r="O1772" s="132">
        <v>21.857142857142858</v>
      </c>
      <c r="P1772" s="365">
        <v>6</v>
      </c>
      <c r="Q1772" s="128" t="s">
        <v>2979</v>
      </c>
      <c r="R1772" s="166">
        <v>1</v>
      </c>
      <c r="S1772" s="134" t="s">
        <v>2397</v>
      </c>
    </row>
    <row r="1773" spans="1:19" ht="90.75">
      <c r="A1773" s="164" t="s">
        <v>1502</v>
      </c>
      <c r="B1773" s="125" t="s">
        <v>1719</v>
      </c>
      <c r="C1773" s="484"/>
      <c r="D1773" s="484"/>
      <c r="E1773" s="483"/>
      <c r="F1773" s="485"/>
      <c r="G1773" s="483"/>
      <c r="H1773" s="623"/>
      <c r="I1773" s="139" t="s">
        <v>2980</v>
      </c>
      <c r="J1773" s="128" t="s">
        <v>2981</v>
      </c>
      <c r="K1773" s="128" t="s">
        <v>2982</v>
      </c>
      <c r="L1773" s="150">
        <v>5</v>
      </c>
      <c r="M1773" s="143">
        <v>45899</v>
      </c>
      <c r="N1773" s="143">
        <v>46022</v>
      </c>
      <c r="O1773" s="132">
        <v>17.571428571428573</v>
      </c>
      <c r="P1773" s="365">
        <v>5</v>
      </c>
      <c r="Q1773" s="128" t="s">
        <v>2983</v>
      </c>
      <c r="R1773" s="166">
        <v>1</v>
      </c>
      <c r="S1773" s="134" t="s">
        <v>2397</v>
      </c>
    </row>
    <row r="1774" spans="1:19" ht="45.75">
      <c r="A1774" s="101" t="s">
        <v>2984</v>
      </c>
      <c r="B1774" s="102" t="s">
        <v>2985</v>
      </c>
      <c r="C1774" s="461" t="s">
        <v>2986</v>
      </c>
      <c r="D1774" s="461"/>
      <c r="E1774" s="463" t="s">
        <v>2987</v>
      </c>
      <c r="F1774" s="463"/>
      <c r="G1774" s="469"/>
      <c r="H1774" s="469"/>
      <c r="I1774" s="448" t="s">
        <v>2988</v>
      </c>
      <c r="J1774" s="449">
        <v>1</v>
      </c>
      <c r="K1774" s="449">
        <v>1</v>
      </c>
      <c r="L1774" s="105">
        <v>1</v>
      </c>
      <c r="M1774" s="106">
        <v>44593</v>
      </c>
      <c r="N1774" s="106">
        <v>44743</v>
      </c>
      <c r="O1774" s="107">
        <f t="shared" ref="O1774:O1837" si="81">(N1774-M1774)/7</f>
        <v>21.428571428571427</v>
      </c>
      <c r="P1774" s="108">
        <v>1</v>
      </c>
      <c r="Q1774" s="104" t="s">
        <v>2989</v>
      </c>
      <c r="R1774" s="108">
        <f t="shared" ref="R1774:R1837" si="82">(P1774)</f>
        <v>1</v>
      </c>
      <c r="S1774" s="109" t="str">
        <f t="array" aca="1" ref="S1774" ca="1">IF(ISNUMBER(R1774),IF(R1774=100%,"CUMPLIDA",IF(AND(ISNUMBER(N1774),ISNUMBER(INDIRECT("FECHA_"&amp;$B1774,1))), IF(N1774&lt;=INDIRECT("FECHA_"&amp;$B1774,1),"INCUMPLIDA","PROCESO"), "VERIFICAR FECHA")),"SIN VALOR AVANCE")</f>
        <v>CUMPLIDA</v>
      </c>
    </row>
    <row r="1775" spans="1:19" ht="45.75">
      <c r="A1775" s="101" t="s">
        <v>2984</v>
      </c>
      <c r="B1775" s="102" t="s">
        <v>2985</v>
      </c>
      <c r="C1775" s="461"/>
      <c r="D1775" s="461"/>
      <c r="E1775" s="463"/>
      <c r="F1775" s="463"/>
      <c r="G1775" s="463"/>
      <c r="H1775" s="463"/>
      <c r="I1775" s="448" t="s">
        <v>2990</v>
      </c>
      <c r="J1775" s="449">
        <v>1</v>
      </c>
      <c r="K1775" s="449">
        <v>1</v>
      </c>
      <c r="L1775" s="105">
        <v>1</v>
      </c>
      <c r="M1775" s="106">
        <v>44756</v>
      </c>
      <c r="N1775" s="106">
        <v>44926</v>
      </c>
      <c r="O1775" s="107">
        <f t="shared" si="81"/>
        <v>24.285714285714285</v>
      </c>
      <c r="P1775" s="108">
        <v>1</v>
      </c>
      <c r="Q1775" s="104" t="s">
        <v>2989</v>
      </c>
      <c r="R1775" s="108">
        <f t="shared" si="82"/>
        <v>1</v>
      </c>
      <c r="S1775" s="109" t="str">
        <f t="array" aca="1" ref="S1775" ca="1">IF(ISNUMBER(R1775),IF(R1775=100%,"CUMPLIDA",IF(AND(ISNUMBER(N1775),ISNUMBER(INDIRECT("FECHA_"&amp;$B1775,1))), IF(N1775&lt;=INDIRECT("FECHA_"&amp;$B1775,1),"INCUMPLIDA","PROCESO"), "VERIFICAR FECHA")),"SIN VALOR AVANCE")</f>
        <v>CUMPLIDA</v>
      </c>
    </row>
    <row r="1776" spans="1:19" ht="45.75">
      <c r="A1776" s="101" t="s">
        <v>2984</v>
      </c>
      <c r="B1776" s="102" t="s">
        <v>2985</v>
      </c>
      <c r="C1776" s="461"/>
      <c r="D1776" s="461"/>
      <c r="E1776" s="463"/>
      <c r="F1776" s="463"/>
      <c r="G1776" s="463"/>
      <c r="H1776" s="463"/>
      <c r="I1776" s="448">
        <v>3</v>
      </c>
      <c r="J1776" s="449">
        <v>1</v>
      </c>
      <c r="K1776" s="449">
        <v>1</v>
      </c>
      <c r="L1776" s="105">
        <v>4</v>
      </c>
      <c r="M1776" s="106">
        <v>44593</v>
      </c>
      <c r="N1776" s="106">
        <v>44957</v>
      </c>
      <c r="O1776" s="107">
        <f t="shared" si="81"/>
        <v>52</v>
      </c>
      <c r="P1776" s="108">
        <v>1</v>
      </c>
      <c r="Q1776" s="104" t="s">
        <v>2989</v>
      </c>
      <c r="R1776" s="108">
        <f t="shared" si="82"/>
        <v>1</v>
      </c>
      <c r="S1776" s="109" t="str">
        <f t="array" aca="1" ref="S1776" ca="1">IF(ISNUMBER(R1776),IF(R1776=100%,"CUMPLIDA",IF(AND(ISNUMBER(N1776),ISNUMBER(INDIRECT("FECHA_"&amp;$B1776,1))), IF(N1776&lt;=INDIRECT("FECHA_"&amp;$B1776,1),"INCUMPLIDA","PROCESO"), "VERIFICAR FECHA")),"SIN VALOR AVANCE")</f>
        <v>CUMPLIDA</v>
      </c>
    </row>
    <row r="1777" spans="1:19" ht="45.75">
      <c r="A1777" s="101" t="s">
        <v>2984</v>
      </c>
      <c r="B1777" s="102" t="s">
        <v>2985</v>
      </c>
      <c r="C1777" s="461"/>
      <c r="D1777" s="461"/>
      <c r="E1777" s="463"/>
      <c r="F1777" s="463"/>
      <c r="G1777" s="463"/>
      <c r="H1777" s="463"/>
      <c r="I1777" s="448">
        <v>4</v>
      </c>
      <c r="J1777" s="449">
        <v>1</v>
      </c>
      <c r="K1777" s="449">
        <v>1</v>
      </c>
      <c r="L1777" s="105">
        <v>1</v>
      </c>
      <c r="M1777" s="106">
        <v>44562</v>
      </c>
      <c r="N1777" s="106">
        <v>44651</v>
      </c>
      <c r="O1777" s="107">
        <f t="shared" si="81"/>
        <v>12.714285714285714</v>
      </c>
      <c r="P1777" s="108">
        <v>1</v>
      </c>
      <c r="Q1777" s="104" t="s">
        <v>2989</v>
      </c>
      <c r="R1777" s="108">
        <f t="shared" si="82"/>
        <v>1</v>
      </c>
      <c r="S1777" s="109" t="str">
        <f t="array" aca="1" ref="S1777" ca="1">IF(ISNUMBER(R1777),IF(R1777=100%,"CUMPLIDA",IF(AND(ISNUMBER(N1777),ISNUMBER(INDIRECT("FECHA_"&amp;$B1777,1))), IF(N1777&lt;=INDIRECT("FECHA_"&amp;$B1777,1),"INCUMPLIDA","PROCESO"), "VERIFICAR FECHA")),"SIN VALOR AVANCE")</f>
        <v>CUMPLIDA</v>
      </c>
    </row>
    <row r="1778" spans="1:19" ht="45.75">
      <c r="A1778" s="101" t="s">
        <v>2984</v>
      </c>
      <c r="B1778" s="102" t="s">
        <v>2985</v>
      </c>
      <c r="C1778" s="461"/>
      <c r="D1778" s="461"/>
      <c r="E1778" s="463"/>
      <c r="F1778" s="463"/>
      <c r="G1778" s="463"/>
      <c r="H1778" s="463"/>
      <c r="I1778" s="448">
        <v>5</v>
      </c>
      <c r="J1778" s="449">
        <v>1</v>
      </c>
      <c r="K1778" s="449">
        <v>1</v>
      </c>
      <c r="L1778" s="105">
        <v>1</v>
      </c>
      <c r="M1778" s="106">
        <v>44562</v>
      </c>
      <c r="N1778" s="106">
        <v>44651</v>
      </c>
      <c r="O1778" s="107">
        <f t="shared" si="81"/>
        <v>12.714285714285714</v>
      </c>
      <c r="P1778" s="108">
        <v>1</v>
      </c>
      <c r="Q1778" s="104" t="s">
        <v>2989</v>
      </c>
      <c r="R1778" s="108">
        <f t="shared" si="82"/>
        <v>1</v>
      </c>
      <c r="S1778" s="109" t="str">
        <f t="array" aca="1" ref="S1778" ca="1">IF(ISNUMBER(R1778),IF(R1778=100%,"CUMPLIDA",IF(AND(ISNUMBER(N1778),ISNUMBER(INDIRECT("FECHA_"&amp;$B1778,1))), IF(N1778&lt;=INDIRECT("FECHA_"&amp;$B1778,1),"INCUMPLIDA","PROCESO"), "VERIFICAR FECHA")),"SIN VALOR AVANCE")</f>
        <v>CUMPLIDA</v>
      </c>
    </row>
    <row r="1779" spans="1:19" ht="45.75">
      <c r="A1779" s="101" t="s">
        <v>2984</v>
      </c>
      <c r="B1779" s="102" t="s">
        <v>2985</v>
      </c>
      <c r="C1779" s="461"/>
      <c r="D1779" s="461"/>
      <c r="E1779" s="463"/>
      <c r="F1779" s="463"/>
      <c r="G1779" s="463"/>
      <c r="H1779" s="463"/>
      <c r="I1779" s="448">
        <v>6</v>
      </c>
      <c r="J1779" s="449">
        <v>1</v>
      </c>
      <c r="K1779" s="449">
        <v>1</v>
      </c>
      <c r="L1779" s="105">
        <v>3</v>
      </c>
      <c r="M1779" s="106">
        <v>44593</v>
      </c>
      <c r="N1779" s="106">
        <v>44742</v>
      </c>
      <c r="O1779" s="107">
        <f t="shared" si="81"/>
        <v>21.285714285714285</v>
      </c>
      <c r="P1779" s="108">
        <v>1</v>
      </c>
      <c r="Q1779" s="104" t="s">
        <v>2989</v>
      </c>
      <c r="R1779" s="108">
        <f t="shared" si="82"/>
        <v>1</v>
      </c>
      <c r="S1779" s="109" t="str">
        <f t="array" aca="1" ref="S1779" ca="1">IF(ISNUMBER(R1779),IF(R1779=100%,"CUMPLIDA",IF(AND(ISNUMBER(N1779),ISNUMBER(INDIRECT("FECHA_"&amp;$B1779,1))), IF(N1779&lt;=INDIRECT("FECHA_"&amp;$B1779,1),"INCUMPLIDA","PROCESO"), "VERIFICAR FECHA")),"SIN VALOR AVANCE")</f>
        <v>CUMPLIDA</v>
      </c>
    </row>
    <row r="1780" spans="1:19" ht="45.75">
      <c r="A1780" s="101" t="s">
        <v>2984</v>
      </c>
      <c r="B1780" s="102" t="s">
        <v>2985</v>
      </c>
      <c r="C1780" s="461"/>
      <c r="D1780" s="461"/>
      <c r="E1780" s="463"/>
      <c r="F1780" s="463"/>
      <c r="G1780" s="463"/>
      <c r="H1780" s="463"/>
      <c r="I1780" s="448">
        <v>7</v>
      </c>
      <c r="J1780" s="449">
        <v>1</v>
      </c>
      <c r="K1780" s="449">
        <v>1</v>
      </c>
      <c r="L1780" s="105">
        <v>1</v>
      </c>
      <c r="M1780" s="106">
        <v>44562</v>
      </c>
      <c r="N1780" s="106">
        <v>44592</v>
      </c>
      <c r="O1780" s="107">
        <f t="shared" si="81"/>
        <v>4.2857142857142856</v>
      </c>
      <c r="P1780" s="108">
        <v>1</v>
      </c>
      <c r="Q1780" s="104" t="s">
        <v>2989</v>
      </c>
      <c r="R1780" s="108">
        <f t="shared" si="82"/>
        <v>1</v>
      </c>
      <c r="S1780" s="109" t="str">
        <f t="array" aca="1" ref="S1780" ca="1">IF(ISNUMBER(R1780),IF(R1780=100%,"CUMPLIDA",IF(AND(ISNUMBER(N1780),ISNUMBER(INDIRECT("FECHA_"&amp;$B1780,1))), IF(N1780&lt;=INDIRECT("FECHA_"&amp;$B1780,1),"INCUMPLIDA","PROCESO"), "VERIFICAR FECHA")),"SIN VALOR AVANCE")</f>
        <v>CUMPLIDA</v>
      </c>
    </row>
    <row r="1781" spans="1:19" ht="45.75">
      <c r="A1781" s="101" t="s">
        <v>2984</v>
      </c>
      <c r="B1781" s="102" t="s">
        <v>2985</v>
      </c>
      <c r="C1781" s="461"/>
      <c r="D1781" s="461"/>
      <c r="E1781" s="463"/>
      <c r="F1781" s="463"/>
      <c r="G1781" s="463"/>
      <c r="H1781" s="463"/>
      <c r="I1781" s="448">
        <v>8</v>
      </c>
      <c r="J1781" s="449">
        <v>1</v>
      </c>
      <c r="K1781" s="449">
        <v>1</v>
      </c>
      <c r="L1781" s="105">
        <v>3</v>
      </c>
      <c r="M1781" s="106">
        <v>44566</v>
      </c>
      <c r="N1781" s="106">
        <v>45046</v>
      </c>
      <c r="O1781" s="107">
        <f t="shared" si="81"/>
        <v>68.571428571428569</v>
      </c>
      <c r="P1781" s="108">
        <v>1</v>
      </c>
      <c r="Q1781" s="104" t="s">
        <v>2989</v>
      </c>
      <c r="R1781" s="108">
        <f t="shared" si="82"/>
        <v>1</v>
      </c>
      <c r="S1781" s="109" t="str">
        <f t="array" aca="1" ref="S1781" ca="1">IF(ISNUMBER(R1781),IF(R1781=100%,"CUMPLIDA",IF(AND(ISNUMBER(N1781),ISNUMBER(INDIRECT("FECHA_"&amp;$B1781,1))), IF(N1781&lt;=INDIRECT("FECHA_"&amp;$B1781,1),"INCUMPLIDA","PROCESO"), "VERIFICAR FECHA")),"SIN VALOR AVANCE")</f>
        <v>CUMPLIDA</v>
      </c>
    </row>
    <row r="1782" spans="1:19" ht="45.75">
      <c r="A1782" s="101" t="s">
        <v>2984</v>
      </c>
      <c r="B1782" s="102" t="s">
        <v>2985</v>
      </c>
      <c r="C1782" s="461" t="s">
        <v>2991</v>
      </c>
      <c r="D1782" s="461"/>
      <c r="E1782" s="463" t="s">
        <v>2987</v>
      </c>
      <c r="F1782" s="463"/>
      <c r="G1782" s="463"/>
      <c r="H1782" s="463"/>
      <c r="I1782" s="448">
        <v>1</v>
      </c>
      <c r="J1782" s="449">
        <v>1</v>
      </c>
      <c r="K1782" s="449">
        <v>1</v>
      </c>
      <c r="L1782" s="105">
        <v>1</v>
      </c>
      <c r="M1782" s="106">
        <v>44621</v>
      </c>
      <c r="N1782" s="106">
        <v>44666</v>
      </c>
      <c r="O1782" s="107">
        <f t="shared" si="81"/>
        <v>6.4285714285714288</v>
      </c>
      <c r="P1782" s="108">
        <v>1</v>
      </c>
      <c r="Q1782" s="104" t="s">
        <v>2992</v>
      </c>
      <c r="R1782" s="108">
        <f t="shared" si="82"/>
        <v>1</v>
      </c>
      <c r="S1782" s="109" t="str">
        <f t="array" aca="1" ref="S1782" ca="1">IF(ISNUMBER(R1782),IF(R1782=100%,"CUMPLIDA",IF(AND(ISNUMBER(N1782),ISNUMBER(INDIRECT("FECHA_"&amp;$B1782,1))), IF(N1782&lt;=INDIRECT("FECHA_"&amp;$B1782,1),"INCUMPLIDA","PROCESO"), "VERIFICAR FECHA")),"SIN VALOR AVANCE")</f>
        <v>CUMPLIDA</v>
      </c>
    </row>
    <row r="1783" spans="1:19" ht="45.75">
      <c r="A1783" s="101" t="s">
        <v>2984</v>
      </c>
      <c r="B1783" s="102" t="s">
        <v>2985</v>
      </c>
      <c r="C1783" s="461"/>
      <c r="D1783" s="461"/>
      <c r="E1783" s="463"/>
      <c r="F1783" s="463"/>
      <c r="G1783" s="463"/>
      <c r="H1783" s="463"/>
      <c r="I1783" s="448">
        <v>2</v>
      </c>
      <c r="J1783" s="449">
        <v>1</v>
      </c>
      <c r="K1783" s="449">
        <v>1</v>
      </c>
      <c r="L1783" s="105">
        <v>2</v>
      </c>
      <c r="M1783" s="106">
        <v>44681</v>
      </c>
      <c r="N1783" s="106">
        <v>44864</v>
      </c>
      <c r="O1783" s="107">
        <f t="shared" si="81"/>
        <v>26.142857142857142</v>
      </c>
      <c r="P1783" s="108">
        <v>1</v>
      </c>
      <c r="Q1783" s="104" t="s">
        <v>2992</v>
      </c>
      <c r="R1783" s="108">
        <f t="shared" si="82"/>
        <v>1</v>
      </c>
      <c r="S1783" s="109" t="str">
        <f t="array" aca="1" ref="S1783" ca="1">IF(ISNUMBER(R1783),IF(R1783=100%,"CUMPLIDA",IF(AND(ISNUMBER(N1783),ISNUMBER(INDIRECT("FECHA_"&amp;$B1783,1))), IF(N1783&lt;=INDIRECT("FECHA_"&amp;$B1783,1),"INCUMPLIDA","PROCESO"), "VERIFICAR FECHA")),"SIN VALOR AVANCE")</f>
        <v>CUMPLIDA</v>
      </c>
    </row>
    <row r="1784" spans="1:19" ht="60.75">
      <c r="A1784" s="101" t="s">
        <v>2984</v>
      </c>
      <c r="B1784" s="102" t="s">
        <v>2985</v>
      </c>
      <c r="C1784" s="461"/>
      <c r="D1784" s="461"/>
      <c r="E1784" s="463"/>
      <c r="F1784" s="463"/>
      <c r="G1784" s="463"/>
      <c r="H1784" s="463"/>
      <c r="I1784" s="448">
        <v>3</v>
      </c>
      <c r="J1784" s="449">
        <v>1</v>
      </c>
      <c r="K1784" s="449">
        <v>1</v>
      </c>
      <c r="L1784" s="105">
        <v>1</v>
      </c>
      <c r="M1784" s="106">
        <v>44612</v>
      </c>
      <c r="N1784" s="106">
        <v>44711</v>
      </c>
      <c r="O1784" s="107">
        <f t="shared" si="81"/>
        <v>14.142857142857142</v>
      </c>
      <c r="P1784" s="108">
        <v>1</v>
      </c>
      <c r="Q1784" s="104" t="s">
        <v>2993</v>
      </c>
      <c r="R1784" s="108">
        <f t="shared" si="82"/>
        <v>1</v>
      </c>
      <c r="S1784" s="109" t="str">
        <f t="array" aca="1" ref="S1784" ca="1">IF(ISNUMBER(R1784),IF(R1784=100%,"CUMPLIDA",IF(AND(ISNUMBER(N1784),ISNUMBER(INDIRECT("FECHA_"&amp;$B1784,1))), IF(N1784&lt;=INDIRECT("FECHA_"&amp;$B1784,1),"INCUMPLIDA","PROCESO"), "VERIFICAR FECHA")),"SIN VALOR AVANCE")</f>
        <v>CUMPLIDA</v>
      </c>
    </row>
    <row r="1785" spans="1:19" ht="75.75">
      <c r="A1785" s="101" t="s">
        <v>2984</v>
      </c>
      <c r="B1785" s="102" t="s">
        <v>2985</v>
      </c>
      <c r="C1785" s="461"/>
      <c r="D1785" s="461"/>
      <c r="E1785" s="463"/>
      <c r="F1785" s="463"/>
      <c r="G1785" s="463"/>
      <c r="H1785" s="463"/>
      <c r="I1785" s="448">
        <v>4</v>
      </c>
      <c r="J1785" s="449">
        <v>1</v>
      </c>
      <c r="K1785" s="449">
        <v>1</v>
      </c>
      <c r="L1785" s="105">
        <v>9</v>
      </c>
      <c r="M1785" s="106">
        <v>44713</v>
      </c>
      <c r="N1785" s="106">
        <v>44804</v>
      </c>
      <c r="O1785" s="107">
        <f t="shared" si="81"/>
        <v>13</v>
      </c>
      <c r="P1785" s="108">
        <v>1</v>
      </c>
      <c r="Q1785" s="104" t="s">
        <v>2994</v>
      </c>
      <c r="R1785" s="108">
        <f t="shared" si="82"/>
        <v>1</v>
      </c>
      <c r="S1785" s="109" t="str">
        <f t="array" aca="1" ref="S1785" ca="1">IF(ISNUMBER(R1785),IF(R1785=100%,"CUMPLIDA",IF(AND(ISNUMBER(N1785),ISNUMBER(INDIRECT("FECHA_"&amp;$B1785,1))), IF(N1785&lt;=INDIRECT("FECHA_"&amp;$B1785,1),"INCUMPLIDA","PROCESO"), "VERIFICAR FECHA")),"SIN VALOR AVANCE")</f>
        <v>CUMPLIDA</v>
      </c>
    </row>
    <row r="1786" spans="1:19" ht="90.75">
      <c r="A1786" s="101" t="s">
        <v>2984</v>
      </c>
      <c r="B1786" s="102" t="s">
        <v>2985</v>
      </c>
      <c r="C1786" s="461"/>
      <c r="D1786" s="461"/>
      <c r="E1786" s="463"/>
      <c r="F1786" s="463"/>
      <c r="G1786" s="463"/>
      <c r="H1786" s="463"/>
      <c r="I1786" s="448">
        <v>5</v>
      </c>
      <c r="J1786" s="449">
        <v>1</v>
      </c>
      <c r="K1786" s="449">
        <v>1</v>
      </c>
      <c r="L1786" s="105">
        <v>2</v>
      </c>
      <c r="M1786" s="106">
        <v>44681</v>
      </c>
      <c r="N1786" s="106">
        <v>44788</v>
      </c>
      <c r="O1786" s="107">
        <f t="shared" si="81"/>
        <v>15.285714285714286</v>
      </c>
      <c r="P1786" s="108">
        <v>1</v>
      </c>
      <c r="Q1786" s="104" t="s">
        <v>2995</v>
      </c>
      <c r="R1786" s="108">
        <f t="shared" si="82"/>
        <v>1</v>
      </c>
      <c r="S1786" s="109" t="str">
        <f t="array" aca="1" ref="S1786" ca="1">IF(ISNUMBER(R1786),IF(R1786=100%,"CUMPLIDA",IF(AND(ISNUMBER(N1786),ISNUMBER(INDIRECT("FECHA_"&amp;$B1786,1))), IF(N1786&lt;=INDIRECT("FECHA_"&amp;$B1786,1),"INCUMPLIDA","PROCESO"), "VERIFICAR FECHA")),"SIN VALOR AVANCE")</f>
        <v>CUMPLIDA</v>
      </c>
    </row>
    <row r="1787" spans="1:19" ht="90.75">
      <c r="A1787" s="101" t="s">
        <v>2984</v>
      </c>
      <c r="B1787" s="102" t="s">
        <v>2985</v>
      </c>
      <c r="C1787" s="461"/>
      <c r="D1787" s="461"/>
      <c r="E1787" s="463" t="s">
        <v>2996</v>
      </c>
      <c r="F1787" s="463"/>
      <c r="G1787" s="463"/>
      <c r="H1787" s="463"/>
      <c r="I1787" s="448" t="s">
        <v>2997</v>
      </c>
      <c r="J1787" s="449">
        <v>1</v>
      </c>
      <c r="K1787" s="449">
        <v>1</v>
      </c>
      <c r="L1787" s="105">
        <v>1</v>
      </c>
      <c r="M1787" s="106">
        <v>44602</v>
      </c>
      <c r="N1787" s="106">
        <v>44635</v>
      </c>
      <c r="O1787" s="107">
        <f t="shared" si="81"/>
        <v>4.7142857142857144</v>
      </c>
      <c r="P1787" s="108">
        <v>1</v>
      </c>
      <c r="Q1787" s="104" t="s">
        <v>2998</v>
      </c>
      <c r="R1787" s="108">
        <f t="shared" si="82"/>
        <v>1</v>
      </c>
      <c r="S1787" s="109" t="str">
        <f t="array" aca="1" ref="S1787" ca="1">IF(ISNUMBER(R1787),IF(R1787=100%,"CUMPLIDA",IF(AND(ISNUMBER(N1787),ISNUMBER(INDIRECT("FECHA_"&amp;$B1787,1))), IF(N1787&lt;=INDIRECT("FECHA_"&amp;$B1787,1),"INCUMPLIDA","PROCESO"), "VERIFICAR FECHA")),"SIN VALOR AVANCE")</f>
        <v>CUMPLIDA</v>
      </c>
    </row>
    <row r="1788" spans="1:19" ht="45.75">
      <c r="A1788" s="101" t="s">
        <v>2984</v>
      </c>
      <c r="B1788" s="102" t="s">
        <v>2985</v>
      </c>
      <c r="C1788" s="461"/>
      <c r="D1788" s="461"/>
      <c r="E1788" s="463"/>
      <c r="F1788" s="463"/>
      <c r="G1788" s="463"/>
      <c r="H1788" s="463"/>
      <c r="I1788" s="448">
        <v>7</v>
      </c>
      <c r="J1788" s="449">
        <v>1</v>
      </c>
      <c r="K1788" s="449">
        <v>1</v>
      </c>
      <c r="L1788" s="105">
        <v>1</v>
      </c>
      <c r="M1788" s="106">
        <v>44636</v>
      </c>
      <c r="N1788" s="106">
        <v>44895</v>
      </c>
      <c r="O1788" s="107">
        <f t="shared" si="81"/>
        <v>37</v>
      </c>
      <c r="P1788" s="108">
        <v>1</v>
      </c>
      <c r="Q1788" s="104" t="s">
        <v>2999</v>
      </c>
      <c r="R1788" s="108">
        <f t="shared" si="82"/>
        <v>1</v>
      </c>
      <c r="S1788" s="109" t="str">
        <f t="array" aca="1" ref="S1788" ca="1">IF(ISNUMBER(R1788),IF(R1788=100%,"CUMPLIDA",IF(AND(ISNUMBER(N1788),ISNUMBER(INDIRECT("FECHA_"&amp;$B1788,1))), IF(N1788&lt;=INDIRECT("FECHA_"&amp;$B1788,1),"INCUMPLIDA","PROCESO"), "VERIFICAR FECHA")),"SIN VALOR AVANCE")</f>
        <v>CUMPLIDA</v>
      </c>
    </row>
    <row r="1789" spans="1:19" ht="45.75">
      <c r="A1789" s="101" t="s">
        <v>2984</v>
      </c>
      <c r="B1789" s="102" t="s">
        <v>2985</v>
      </c>
      <c r="C1789" s="461"/>
      <c r="D1789" s="461"/>
      <c r="E1789" s="463"/>
      <c r="F1789" s="463"/>
      <c r="G1789" s="463"/>
      <c r="H1789" s="463"/>
      <c r="I1789" s="448">
        <v>8</v>
      </c>
      <c r="J1789" s="449">
        <v>1</v>
      </c>
      <c r="K1789" s="449">
        <v>1</v>
      </c>
      <c r="L1789" s="105">
        <v>2</v>
      </c>
      <c r="M1789" s="106">
        <v>44757</v>
      </c>
      <c r="N1789" s="106">
        <v>44972</v>
      </c>
      <c r="O1789" s="107">
        <f t="shared" si="81"/>
        <v>30.714285714285715</v>
      </c>
      <c r="P1789" s="108">
        <v>1</v>
      </c>
      <c r="Q1789" s="104" t="s">
        <v>2992</v>
      </c>
      <c r="R1789" s="108">
        <f t="shared" si="82"/>
        <v>1</v>
      </c>
      <c r="S1789" s="109" t="str">
        <f t="array" aca="1" ref="S1789" ca="1">IF(ISNUMBER(R1789),IF(R1789=100%,"CUMPLIDA",IF(AND(ISNUMBER(N1789),ISNUMBER(INDIRECT("FECHA_"&amp;$B1789,1))), IF(N1789&lt;=INDIRECT("FECHA_"&amp;$B1789,1),"INCUMPLIDA","PROCESO"), "VERIFICAR FECHA")),"SIN VALOR AVANCE")</f>
        <v>CUMPLIDA</v>
      </c>
    </row>
    <row r="1790" spans="1:19" ht="120.75">
      <c r="A1790" s="101" t="s">
        <v>2984</v>
      </c>
      <c r="B1790" s="102" t="s">
        <v>2985</v>
      </c>
      <c r="C1790" s="461"/>
      <c r="D1790" s="461"/>
      <c r="E1790" s="463"/>
      <c r="F1790" s="463"/>
      <c r="G1790" s="463"/>
      <c r="H1790" s="463"/>
      <c r="I1790" s="448">
        <v>9</v>
      </c>
      <c r="J1790" s="449">
        <v>1</v>
      </c>
      <c r="K1790" s="449">
        <v>1</v>
      </c>
      <c r="L1790" s="105">
        <v>9</v>
      </c>
      <c r="M1790" s="106">
        <v>44773</v>
      </c>
      <c r="N1790" s="106">
        <v>44834</v>
      </c>
      <c r="O1790" s="107">
        <f t="shared" si="81"/>
        <v>8.7142857142857135</v>
      </c>
      <c r="P1790" s="108">
        <v>1</v>
      </c>
      <c r="Q1790" s="104" t="s">
        <v>3000</v>
      </c>
      <c r="R1790" s="108">
        <f t="shared" si="82"/>
        <v>1</v>
      </c>
      <c r="S1790" s="109" t="str">
        <f t="array" aca="1" ref="S1790" ca="1">IF(ISNUMBER(R1790),IF(R1790=100%,"CUMPLIDA",IF(AND(ISNUMBER(N1790),ISNUMBER(INDIRECT("FECHA_"&amp;$B1790,1))), IF(N1790&lt;=INDIRECT("FECHA_"&amp;$B1790,1),"INCUMPLIDA","PROCESO"), "VERIFICAR FECHA")),"SIN VALOR AVANCE")</f>
        <v>CUMPLIDA</v>
      </c>
    </row>
    <row r="1791" spans="1:19" ht="45.75">
      <c r="A1791" s="101" t="s">
        <v>2984</v>
      </c>
      <c r="B1791" s="102" t="s">
        <v>2985</v>
      </c>
      <c r="C1791" s="461"/>
      <c r="D1791" s="461"/>
      <c r="E1791" s="463"/>
      <c r="F1791" s="463"/>
      <c r="G1791" s="463"/>
      <c r="H1791" s="463"/>
      <c r="I1791" s="448">
        <v>10</v>
      </c>
      <c r="J1791" s="449">
        <v>1</v>
      </c>
      <c r="K1791" s="449">
        <v>1</v>
      </c>
      <c r="L1791" s="105">
        <v>2</v>
      </c>
      <c r="M1791" s="106">
        <v>44621</v>
      </c>
      <c r="N1791" s="106">
        <v>44712</v>
      </c>
      <c r="O1791" s="107">
        <f t="shared" si="81"/>
        <v>13</v>
      </c>
      <c r="P1791" s="108">
        <v>1</v>
      </c>
      <c r="Q1791" s="104" t="s">
        <v>2992</v>
      </c>
      <c r="R1791" s="108">
        <f t="shared" si="82"/>
        <v>1</v>
      </c>
      <c r="S1791" s="109" t="str">
        <f t="array" aca="1" ref="S1791" ca="1">IF(ISNUMBER(R1791),IF(R1791=100%,"CUMPLIDA",IF(AND(ISNUMBER(N1791),ISNUMBER(INDIRECT("FECHA_"&amp;$B1791,1))), IF(N1791&lt;=INDIRECT("FECHA_"&amp;$B1791,1),"INCUMPLIDA","PROCESO"), "VERIFICAR FECHA")),"SIN VALOR AVANCE")</f>
        <v>CUMPLIDA</v>
      </c>
    </row>
    <row r="1792" spans="1:19" ht="45.75">
      <c r="A1792" s="101" t="s">
        <v>2984</v>
      </c>
      <c r="B1792" s="102" t="s">
        <v>2985</v>
      </c>
      <c r="C1792" s="461"/>
      <c r="D1792" s="461"/>
      <c r="E1792" s="463"/>
      <c r="F1792" s="463"/>
      <c r="G1792" s="463"/>
      <c r="H1792" s="463"/>
      <c r="I1792" s="448">
        <v>11</v>
      </c>
      <c r="J1792" s="449">
        <v>1</v>
      </c>
      <c r="K1792" s="449">
        <v>1</v>
      </c>
      <c r="L1792" s="105">
        <v>1</v>
      </c>
      <c r="M1792" s="106">
        <v>44621</v>
      </c>
      <c r="N1792" s="106">
        <v>44666</v>
      </c>
      <c r="O1792" s="107">
        <f t="shared" si="81"/>
        <v>6.4285714285714288</v>
      </c>
      <c r="P1792" s="108">
        <v>1</v>
      </c>
      <c r="Q1792" s="104" t="s">
        <v>2992</v>
      </c>
      <c r="R1792" s="108">
        <f t="shared" si="82"/>
        <v>1</v>
      </c>
      <c r="S1792" s="109" t="str">
        <f t="array" aca="1" ref="S1792" ca="1">IF(ISNUMBER(R1792),IF(R1792=100%,"CUMPLIDA",IF(AND(ISNUMBER(N1792),ISNUMBER(INDIRECT("FECHA_"&amp;$B1792,1))), IF(N1792&lt;=INDIRECT("FECHA_"&amp;$B1792,1),"INCUMPLIDA","PROCESO"), "VERIFICAR FECHA")),"SIN VALOR AVANCE")</f>
        <v>CUMPLIDA</v>
      </c>
    </row>
    <row r="1793" spans="1:19" ht="45.75">
      <c r="A1793" s="101" t="s">
        <v>2984</v>
      </c>
      <c r="B1793" s="102" t="s">
        <v>2985</v>
      </c>
      <c r="C1793" s="461" t="s">
        <v>3001</v>
      </c>
      <c r="D1793" s="461"/>
      <c r="E1793" s="463" t="s">
        <v>2987</v>
      </c>
      <c r="F1793" s="463"/>
      <c r="G1793" s="463"/>
      <c r="H1793" s="463"/>
      <c r="I1793" s="448">
        <v>1</v>
      </c>
      <c r="J1793" s="449">
        <v>1</v>
      </c>
      <c r="K1793" s="449">
        <v>1</v>
      </c>
      <c r="L1793" s="105">
        <v>1</v>
      </c>
      <c r="M1793" s="106">
        <v>44712</v>
      </c>
      <c r="N1793" s="106">
        <v>44925</v>
      </c>
      <c r="O1793" s="107">
        <f t="shared" si="81"/>
        <v>30.428571428571427</v>
      </c>
      <c r="P1793" s="108">
        <v>1</v>
      </c>
      <c r="Q1793" s="104" t="s">
        <v>3002</v>
      </c>
      <c r="R1793" s="108">
        <f t="shared" si="82"/>
        <v>1</v>
      </c>
      <c r="S1793" s="109" t="str">
        <f t="array" aca="1" ref="S1793" ca="1">IF(ISNUMBER(R1793),IF(R1793=100%,"CUMPLIDA",IF(AND(ISNUMBER(N1793),ISNUMBER(INDIRECT("FECHA_"&amp;$B1793,1))), IF(N1793&lt;=INDIRECT("FECHA_"&amp;$B1793,1),"INCUMPLIDA","PROCESO"), "VERIFICAR FECHA")),"SIN VALOR AVANCE")</f>
        <v>CUMPLIDA</v>
      </c>
    </row>
    <row r="1794" spans="1:19" ht="45.75">
      <c r="A1794" s="101" t="s">
        <v>2984</v>
      </c>
      <c r="B1794" s="102" t="s">
        <v>2985</v>
      </c>
      <c r="C1794" s="461"/>
      <c r="D1794" s="461"/>
      <c r="E1794" s="463"/>
      <c r="F1794" s="463"/>
      <c r="G1794" s="463"/>
      <c r="H1794" s="463"/>
      <c r="I1794" s="448">
        <v>2</v>
      </c>
      <c r="J1794" s="449">
        <v>1</v>
      </c>
      <c r="K1794" s="449">
        <v>1</v>
      </c>
      <c r="L1794" s="105">
        <v>1</v>
      </c>
      <c r="M1794" s="106">
        <v>44713</v>
      </c>
      <c r="N1794" s="106">
        <v>44926</v>
      </c>
      <c r="O1794" s="107">
        <f t="shared" si="81"/>
        <v>30.428571428571427</v>
      </c>
      <c r="P1794" s="108">
        <v>1</v>
      </c>
      <c r="Q1794" s="104" t="s">
        <v>3003</v>
      </c>
      <c r="R1794" s="108">
        <f t="shared" si="82"/>
        <v>1</v>
      </c>
      <c r="S1794" s="109" t="str">
        <f t="array" aca="1" ref="S1794" ca="1">IF(ISNUMBER(R1794),IF(R1794=100%,"CUMPLIDA",IF(AND(ISNUMBER(N1794),ISNUMBER(INDIRECT("FECHA_"&amp;$B1794,1))), IF(N1794&lt;=INDIRECT("FECHA_"&amp;$B1794,1),"INCUMPLIDA","PROCESO"), "VERIFICAR FECHA")),"SIN VALOR AVANCE")</f>
        <v>CUMPLIDA</v>
      </c>
    </row>
    <row r="1795" spans="1:19" ht="45.75">
      <c r="A1795" s="101" t="s">
        <v>2984</v>
      </c>
      <c r="B1795" s="102" t="s">
        <v>2985</v>
      </c>
      <c r="C1795" s="461"/>
      <c r="D1795" s="461"/>
      <c r="E1795" s="463"/>
      <c r="F1795" s="463"/>
      <c r="G1795" s="463"/>
      <c r="H1795" s="463"/>
      <c r="I1795" s="448">
        <v>3</v>
      </c>
      <c r="J1795" s="449">
        <v>1</v>
      </c>
      <c r="K1795" s="449">
        <v>1</v>
      </c>
      <c r="L1795" s="105">
        <v>6</v>
      </c>
      <c r="M1795" s="106">
        <v>44713</v>
      </c>
      <c r="N1795" s="106">
        <v>44926</v>
      </c>
      <c r="O1795" s="107">
        <f t="shared" si="81"/>
        <v>30.428571428571427</v>
      </c>
      <c r="P1795" s="108">
        <v>1</v>
      </c>
      <c r="Q1795" s="104" t="s">
        <v>3004</v>
      </c>
      <c r="R1795" s="108">
        <f t="shared" si="82"/>
        <v>1</v>
      </c>
      <c r="S1795" s="109" t="str">
        <f t="array" aca="1" ref="S1795" ca="1">IF(ISNUMBER(R1795),IF(R1795=100%,"CUMPLIDA",IF(AND(ISNUMBER(N1795),ISNUMBER(INDIRECT("FECHA_"&amp;$B1795,1))), IF(N1795&lt;=INDIRECT("FECHA_"&amp;$B1795,1),"INCUMPLIDA","PROCESO"), "VERIFICAR FECHA")),"SIN VALOR AVANCE")</f>
        <v>CUMPLIDA</v>
      </c>
    </row>
    <row r="1796" spans="1:19" ht="60.75">
      <c r="A1796" s="101" t="s">
        <v>2984</v>
      </c>
      <c r="B1796" s="102" t="s">
        <v>2985</v>
      </c>
      <c r="C1796" s="461"/>
      <c r="D1796" s="461"/>
      <c r="E1796" s="463"/>
      <c r="F1796" s="463"/>
      <c r="G1796" s="463"/>
      <c r="H1796" s="463"/>
      <c r="I1796" s="448">
        <v>4</v>
      </c>
      <c r="J1796" s="449">
        <v>1</v>
      </c>
      <c r="K1796" s="449">
        <v>1</v>
      </c>
      <c r="L1796" s="105">
        <v>1</v>
      </c>
      <c r="M1796" s="106">
        <v>44712</v>
      </c>
      <c r="N1796" s="106">
        <v>44834</v>
      </c>
      <c r="O1796" s="107">
        <f t="shared" si="81"/>
        <v>17.428571428571427</v>
      </c>
      <c r="P1796" s="108">
        <v>1</v>
      </c>
      <c r="Q1796" s="104" t="s">
        <v>3005</v>
      </c>
      <c r="R1796" s="108">
        <f t="shared" si="82"/>
        <v>1</v>
      </c>
      <c r="S1796" s="109" t="str">
        <f t="array" aca="1" ref="S1796" ca="1">IF(ISNUMBER(R1796),IF(R1796=100%,"CUMPLIDA",IF(AND(ISNUMBER(N1796),ISNUMBER(INDIRECT("FECHA_"&amp;$B1796,1))), IF(N1796&lt;=INDIRECT("FECHA_"&amp;$B1796,1),"INCUMPLIDA","PROCESO"), "VERIFICAR FECHA")),"SIN VALOR AVANCE")</f>
        <v>CUMPLIDA</v>
      </c>
    </row>
    <row r="1797" spans="1:19" ht="60.75">
      <c r="A1797" s="101" t="s">
        <v>2984</v>
      </c>
      <c r="B1797" s="102" t="s">
        <v>2985</v>
      </c>
      <c r="C1797" s="461"/>
      <c r="D1797" s="461"/>
      <c r="E1797" s="463" t="s">
        <v>3006</v>
      </c>
      <c r="F1797" s="463"/>
      <c r="G1797" s="463"/>
      <c r="H1797" s="463"/>
      <c r="I1797" s="448">
        <v>5</v>
      </c>
      <c r="J1797" s="449">
        <v>1</v>
      </c>
      <c r="K1797" s="449">
        <v>1</v>
      </c>
      <c r="L1797" s="105">
        <v>1</v>
      </c>
      <c r="M1797" s="106">
        <v>44727</v>
      </c>
      <c r="N1797" s="106">
        <v>44849</v>
      </c>
      <c r="O1797" s="107">
        <f t="shared" si="81"/>
        <v>17.428571428571427</v>
      </c>
      <c r="P1797" s="108">
        <v>1</v>
      </c>
      <c r="Q1797" s="104" t="s">
        <v>3005</v>
      </c>
      <c r="R1797" s="108">
        <f t="shared" si="82"/>
        <v>1</v>
      </c>
      <c r="S1797" s="109" t="str">
        <f t="array" aca="1" ref="S1797" ca="1">IF(ISNUMBER(R1797),IF(R1797=100%,"CUMPLIDA",IF(AND(ISNUMBER(N1797),ISNUMBER(INDIRECT("FECHA_"&amp;$B1797,1))), IF(N1797&lt;=INDIRECT("FECHA_"&amp;$B1797,1),"INCUMPLIDA","PROCESO"), "VERIFICAR FECHA")),"SIN VALOR AVANCE")</f>
        <v>CUMPLIDA</v>
      </c>
    </row>
    <row r="1798" spans="1:19" ht="45.75">
      <c r="A1798" s="101" t="s">
        <v>2984</v>
      </c>
      <c r="B1798" s="102" t="s">
        <v>2985</v>
      </c>
      <c r="C1798" s="461"/>
      <c r="D1798" s="461"/>
      <c r="E1798" s="463"/>
      <c r="F1798" s="463"/>
      <c r="G1798" s="463"/>
      <c r="H1798" s="463"/>
      <c r="I1798" s="448">
        <v>6</v>
      </c>
      <c r="J1798" s="449">
        <v>1</v>
      </c>
      <c r="K1798" s="449">
        <v>1</v>
      </c>
      <c r="L1798" s="105">
        <v>1</v>
      </c>
      <c r="M1798" s="106">
        <v>44743</v>
      </c>
      <c r="N1798" s="106">
        <v>44865</v>
      </c>
      <c r="O1798" s="107">
        <f t="shared" si="81"/>
        <v>17.428571428571427</v>
      </c>
      <c r="P1798" s="108">
        <v>1</v>
      </c>
      <c r="Q1798" s="104" t="s">
        <v>3004</v>
      </c>
      <c r="R1798" s="108">
        <f t="shared" si="82"/>
        <v>1</v>
      </c>
      <c r="S1798" s="109" t="str">
        <f t="array" aca="1" ref="S1798" ca="1">IF(ISNUMBER(R1798),IF(R1798=100%,"CUMPLIDA",IF(AND(ISNUMBER(N1798),ISNUMBER(INDIRECT("FECHA_"&amp;$B1798,1))), IF(N1798&lt;=INDIRECT("FECHA_"&amp;$B1798,1),"INCUMPLIDA","PROCESO"), "VERIFICAR FECHA")),"SIN VALOR AVANCE")</f>
        <v>CUMPLIDA</v>
      </c>
    </row>
    <row r="1799" spans="1:19" ht="45.75">
      <c r="A1799" s="101" t="s">
        <v>2984</v>
      </c>
      <c r="B1799" s="102" t="s">
        <v>2985</v>
      </c>
      <c r="C1799" s="461"/>
      <c r="D1799" s="461"/>
      <c r="E1799" s="463"/>
      <c r="F1799" s="463"/>
      <c r="G1799" s="463"/>
      <c r="H1799" s="463"/>
      <c r="I1799" s="448">
        <v>7</v>
      </c>
      <c r="J1799" s="449">
        <v>1</v>
      </c>
      <c r="K1799" s="449">
        <v>1</v>
      </c>
      <c r="L1799" s="105">
        <v>2</v>
      </c>
      <c r="M1799" s="106">
        <v>44713</v>
      </c>
      <c r="N1799" s="106">
        <v>44926</v>
      </c>
      <c r="O1799" s="107">
        <f t="shared" si="81"/>
        <v>30.428571428571427</v>
      </c>
      <c r="P1799" s="108">
        <v>1</v>
      </c>
      <c r="Q1799" s="104" t="s">
        <v>3007</v>
      </c>
      <c r="R1799" s="108">
        <f t="shared" si="82"/>
        <v>1</v>
      </c>
      <c r="S1799" s="109" t="str">
        <f t="array" aca="1" ref="S1799" ca="1">IF(ISNUMBER(R1799),IF(R1799=100%,"CUMPLIDA",IF(AND(ISNUMBER(N1799),ISNUMBER(INDIRECT("FECHA_"&amp;$B1799,1))), IF(N1799&lt;=INDIRECT("FECHA_"&amp;$B1799,1),"INCUMPLIDA","PROCESO"), "VERIFICAR FECHA")),"SIN VALOR AVANCE")</f>
        <v>CUMPLIDA</v>
      </c>
    </row>
    <row r="1800" spans="1:19" ht="45.75">
      <c r="A1800" s="101" t="s">
        <v>2984</v>
      </c>
      <c r="B1800" s="102" t="s">
        <v>2985</v>
      </c>
      <c r="C1800" s="461"/>
      <c r="D1800" s="461"/>
      <c r="E1800" s="463"/>
      <c r="F1800" s="463"/>
      <c r="G1800" s="463"/>
      <c r="H1800" s="463"/>
      <c r="I1800" s="448">
        <v>8</v>
      </c>
      <c r="J1800" s="449">
        <v>1</v>
      </c>
      <c r="K1800" s="449">
        <v>1</v>
      </c>
      <c r="L1800" s="105">
        <v>1</v>
      </c>
      <c r="M1800" s="106">
        <v>44713</v>
      </c>
      <c r="N1800" s="106">
        <v>44926</v>
      </c>
      <c r="O1800" s="107">
        <f t="shared" si="81"/>
        <v>30.428571428571427</v>
      </c>
      <c r="P1800" s="108">
        <v>1</v>
      </c>
      <c r="Q1800" s="104" t="s">
        <v>3007</v>
      </c>
      <c r="R1800" s="108">
        <f t="shared" si="82"/>
        <v>1</v>
      </c>
      <c r="S1800" s="109" t="str">
        <f t="array" aca="1" ref="S1800" ca="1">IF(ISNUMBER(R1800),IF(R1800=100%,"CUMPLIDA",IF(AND(ISNUMBER(N1800),ISNUMBER(INDIRECT("FECHA_"&amp;$B1800,1))), IF(N1800&lt;=INDIRECT("FECHA_"&amp;$B1800,1),"INCUMPLIDA","PROCESO"), "VERIFICAR FECHA")),"SIN VALOR AVANCE")</f>
        <v>CUMPLIDA</v>
      </c>
    </row>
    <row r="1801" spans="1:19" ht="105.75">
      <c r="A1801" s="101" t="s">
        <v>1705</v>
      </c>
      <c r="B1801" s="102" t="s">
        <v>2985</v>
      </c>
      <c r="C1801" s="461" t="s">
        <v>3008</v>
      </c>
      <c r="D1801" s="461"/>
      <c r="E1801" s="463"/>
      <c r="F1801" s="463"/>
      <c r="G1801" s="463" t="s">
        <v>3009</v>
      </c>
      <c r="H1801" s="463"/>
      <c r="I1801" s="450">
        <v>1</v>
      </c>
      <c r="J1801" s="449">
        <v>1</v>
      </c>
      <c r="K1801" s="449">
        <v>1</v>
      </c>
      <c r="L1801" s="105">
        <v>1</v>
      </c>
      <c r="M1801" s="106">
        <v>45184</v>
      </c>
      <c r="N1801" s="106">
        <v>45260</v>
      </c>
      <c r="O1801" s="107">
        <f t="shared" si="81"/>
        <v>10.857142857142858</v>
      </c>
      <c r="P1801" s="108">
        <v>1</v>
      </c>
      <c r="Q1801" s="104" t="s">
        <v>3010</v>
      </c>
      <c r="R1801" s="108">
        <f t="shared" si="82"/>
        <v>1</v>
      </c>
      <c r="S1801" s="109" t="str">
        <f t="array" aca="1" ref="S1801" ca="1">IF(ISNUMBER(R1801),IF(R1801=100%,"CUMPLIDA",IF(AND(ISNUMBER(N1801),ISNUMBER(INDIRECT("FECHA_"&amp;$B1801,1))), IF(N1801&lt;=INDIRECT("FECHA_"&amp;$B1801,1),"INCUMPLIDA","PROCESO"), "VERIFICAR FECHA")),"SIN VALOR AVANCE")</f>
        <v>CUMPLIDA</v>
      </c>
    </row>
    <row r="1802" spans="1:19" ht="90.75">
      <c r="A1802" s="101" t="s">
        <v>1705</v>
      </c>
      <c r="B1802" s="102" t="s">
        <v>2985</v>
      </c>
      <c r="C1802" s="461"/>
      <c r="D1802" s="461"/>
      <c r="E1802" s="463"/>
      <c r="F1802" s="463"/>
      <c r="G1802" s="463"/>
      <c r="H1802" s="463"/>
      <c r="I1802" s="450">
        <v>2</v>
      </c>
      <c r="J1802" s="449">
        <v>1</v>
      </c>
      <c r="K1802" s="449">
        <v>1</v>
      </c>
      <c r="L1802" s="105">
        <v>3</v>
      </c>
      <c r="M1802" s="106">
        <v>45292</v>
      </c>
      <c r="N1802" s="106">
        <v>45838</v>
      </c>
      <c r="O1802" s="107">
        <f t="shared" si="81"/>
        <v>78</v>
      </c>
      <c r="P1802" s="108">
        <v>1</v>
      </c>
      <c r="Q1802" s="104" t="s">
        <v>3011</v>
      </c>
      <c r="R1802" s="108">
        <f t="shared" si="82"/>
        <v>1</v>
      </c>
      <c r="S1802" s="109" t="str">
        <f t="array" aca="1" ref="S1802" ca="1">IF(ISNUMBER(R1802),IF(R1802=100%,"CUMPLIDA",IF(AND(ISNUMBER(N1802),ISNUMBER(INDIRECT("FECHA_"&amp;$B1802,1))), IF(N1802&lt;=INDIRECT("FECHA_"&amp;$B1802,1),"INCUMPLIDA","PROCESO"), "VERIFICAR FECHA")),"SIN VALOR AVANCE")</f>
        <v>CUMPLIDA</v>
      </c>
    </row>
    <row r="1803" spans="1:19" ht="197.25">
      <c r="A1803" s="101" t="s">
        <v>1705</v>
      </c>
      <c r="B1803" s="102" t="s">
        <v>2985</v>
      </c>
      <c r="C1803" s="461"/>
      <c r="D1803" s="461"/>
      <c r="E1803" s="463"/>
      <c r="F1803" s="463"/>
      <c r="G1803" s="463"/>
      <c r="H1803" s="463"/>
      <c r="I1803" s="450">
        <v>3</v>
      </c>
      <c r="J1803" s="449">
        <v>1</v>
      </c>
      <c r="K1803" s="449">
        <v>1</v>
      </c>
      <c r="L1803" s="105">
        <v>2</v>
      </c>
      <c r="M1803" s="106">
        <v>45260</v>
      </c>
      <c r="N1803" s="106">
        <v>45337</v>
      </c>
      <c r="O1803" s="107">
        <f t="shared" si="81"/>
        <v>11</v>
      </c>
      <c r="P1803" s="108">
        <v>1</v>
      </c>
      <c r="Q1803" s="104" t="s">
        <v>3012</v>
      </c>
      <c r="R1803" s="108">
        <f t="shared" si="82"/>
        <v>1</v>
      </c>
      <c r="S1803" s="109" t="str">
        <f t="array" aca="1" ref="S1803" ca="1">IF(ISNUMBER(R1803),IF(R1803=100%,"CUMPLIDA",IF(AND(ISNUMBER(N1803),ISNUMBER(INDIRECT("FECHA_"&amp;$B1803,1))), IF(N1803&lt;=INDIRECT("FECHA_"&amp;$B1803,1),"INCUMPLIDA","PROCESO"), "VERIFICAR FECHA")),"SIN VALOR AVANCE")</f>
        <v>CUMPLIDA</v>
      </c>
    </row>
    <row r="1804" spans="1:19" ht="105.75">
      <c r="A1804" s="101" t="s">
        <v>1705</v>
      </c>
      <c r="B1804" s="102" t="s">
        <v>2985</v>
      </c>
      <c r="C1804" s="461"/>
      <c r="D1804" s="461"/>
      <c r="E1804" s="463" t="s">
        <v>3013</v>
      </c>
      <c r="F1804" s="463"/>
      <c r="G1804" s="463"/>
      <c r="H1804" s="463"/>
      <c r="I1804" s="450">
        <v>1</v>
      </c>
      <c r="J1804" s="449">
        <v>1</v>
      </c>
      <c r="K1804" s="449">
        <v>1</v>
      </c>
      <c r="L1804" s="105">
        <v>1</v>
      </c>
      <c r="M1804" s="106">
        <v>45184</v>
      </c>
      <c r="N1804" s="106">
        <v>45260</v>
      </c>
      <c r="O1804" s="107">
        <f t="shared" si="81"/>
        <v>10.857142857142858</v>
      </c>
      <c r="P1804" s="108">
        <v>1</v>
      </c>
      <c r="Q1804" s="104" t="s">
        <v>3010</v>
      </c>
      <c r="R1804" s="108">
        <f t="shared" si="82"/>
        <v>1</v>
      </c>
      <c r="S1804" s="109" t="str">
        <f t="array" aca="1" ref="S1804" ca="1">IF(ISNUMBER(R1804),IF(R1804=100%,"CUMPLIDA",IF(AND(ISNUMBER(N1804),ISNUMBER(INDIRECT("FECHA_"&amp;$B1804,1))), IF(N1804&lt;=INDIRECT("FECHA_"&amp;$B1804,1),"INCUMPLIDA","PROCESO"), "VERIFICAR FECHA")),"SIN VALOR AVANCE")</f>
        <v>CUMPLIDA</v>
      </c>
    </row>
    <row r="1805" spans="1:19" ht="90.75">
      <c r="A1805" s="101" t="s">
        <v>1705</v>
      </c>
      <c r="B1805" s="102" t="s">
        <v>2985</v>
      </c>
      <c r="C1805" s="461"/>
      <c r="D1805" s="461"/>
      <c r="E1805" s="463"/>
      <c r="F1805" s="463"/>
      <c r="G1805" s="463"/>
      <c r="H1805" s="463"/>
      <c r="I1805" s="450">
        <v>2</v>
      </c>
      <c r="J1805" s="449">
        <v>1</v>
      </c>
      <c r="K1805" s="449">
        <v>1</v>
      </c>
      <c r="L1805" s="105">
        <v>3</v>
      </c>
      <c r="M1805" s="106">
        <v>45292</v>
      </c>
      <c r="N1805" s="106">
        <v>45838</v>
      </c>
      <c r="O1805" s="107">
        <f t="shared" si="81"/>
        <v>78</v>
      </c>
      <c r="P1805" s="108">
        <v>1</v>
      </c>
      <c r="Q1805" s="104" t="s">
        <v>3011</v>
      </c>
      <c r="R1805" s="108">
        <f t="shared" si="82"/>
        <v>1</v>
      </c>
      <c r="S1805" s="109" t="str">
        <f t="array" aca="1" ref="S1805" ca="1">IF(ISNUMBER(R1805),IF(R1805=100%,"CUMPLIDA",IF(AND(ISNUMBER(N1805),ISNUMBER(INDIRECT("FECHA_"&amp;$B1805,1))), IF(N1805&lt;=INDIRECT("FECHA_"&amp;$B1805,1),"INCUMPLIDA","PROCESO"), "VERIFICAR FECHA")),"SIN VALOR AVANCE")</f>
        <v>CUMPLIDA</v>
      </c>
    </row>
    <row r="1806" spans="1:19" ht="197.25">
      <c r="A1806" s="101" t="s">
        <v>1705</v>
      </c>
      <c r="B1806" s="102" t="s">
        <v>2985</v>
      </c>
      <c r="C1806" s="461"/>
      <c r="D1806" s="461"/>
      <c r="E1806" s="463"/>
      <c r="F1806" s="463"/>
      <c r="G1806" s="463"/>
      <c r="H1806" s="463"/>
      <c r="I1806" s="450">
        <v>3</v>
      </c>
      <c r="J1806" s="449">
        <v>1</v>
      </c>
      <c r="K1806" s="449">
        <v>1</v>
      </c>
      <c r="L1806" s="105">
        <v>2</v>
      </c>
      <c r="M1806" s="106">
        <v>45260</v>
      </c>
      <c r="N1806" s="106">
        <v>45337</v>
      </c>
      <c r="O1806" s="107">
        <f t="shared" si="81"/>
        <v>11</v>
      </c>
      <c r="P1806" s="108">
        <v>1</v>
      </c>
      <c r="Q1806" s="104" t="s">
        <v>3012</v>
      </c>
      <c r="R1806" s="108">
        <f t="shared" si="82"/>
        <v>1</v>
      </c>
      <c r="S1806" s="109" t="str">
        <f t="array" aca="1" ref="S1806" ca="1">IF(ISNUMBER(R1806),IF(R1806=100%,"CUMPLIDA",IF(AND(ISNUMBER(N1806),ISNUMBER(INDIRECT("FECHA_"&amp;$B1806,1))), IF(N1806&lt;=INDIRECT("FECHA_"&amp;$B1806,1),"INCUMPLIDA","PROCESO"), "VERIFICAR FECHA")),"SIN VALOR AVANCE")</f>
        <v>CUMPLIDA</v>
      </c>
    </row>
    <row r="1807" spans="1:19" ht="105.75">
      <c r="A1807" s="101" t="s">
        <v>1705</v>
      </c>
      <c r="B1807" s="102" t="s">
        <v>2985</v>
      </c>
      <c r="C1807" s="461"/>
      <c r="D1807" s="461"/>
      <c r="E1807" s="463" t="s">
        <v>3006</v>
      </c>
      <c r="F1807" s="463"/>
      <c r="G1807" s="463"/>
      <c r="H1807" s="463"/>
      <c r="I1807" s="450">
        <v>1</v>
      </c>
      <c r="J1807" s="449">
        <v>1</v>
      </c>
      <c r="K1807" s="449">
        <v>1</v>
      </c>
      <c r="L1807" s="105">
        <v>1</v>
      </c>
      <c r="M1807" s="106">
        <v>45184</v>
      </c>
      <c r="N1807" s="106">
        <v>45260</v>
      </c>
      <c r="O1807" s="107">
        <f t="shared" si="81"/>
        <v>10.857142857142858</v>
      </c>
      <c r="P1807" s="108">
        <v>1</v>
      </c>
      <c r="Q1807" s="104" t="s">
        <v>3010</v>
      </c>
      <c r="R1807" s="108">
        <f t="shared" si="82"/>
        <v>1</v>
      </c>
      <c r="S1807" s="109" t="str">
        <f t="array" aca="1" ref="S1807" ca="1">IF(ISNUMBER(R1807),IF(R1807=100%,"CUMPLIDA",IF(AND(ISNUMBER(N1807),ISNUMBER(INDIRECT("FECHA_"&amp;$B1807,1))), IF(N1807&lt;=INDIRECT("FECHA_"&amp;$B1807,1),"INCUMPLIDA","PROCESO"), "VERIFICAR FECHA")),"SIN VALOR AVANCE")</f>
        <v>CUMPLIDA</v>
      </c>
    </row>
    <row r="1808" spans="1:19" ht="90.75">
      <c r="A1808" s="101" t="s">
        <v>1705</v>
      </c>
      <c r="B1808" s="102" t="s">
        <v>2985</v>
      </c>
      <c r="C1808" s="461"/>
      <c r="D1808" s="461"/>
      <c r="E1808" s="463"/>
      <c r="F1808" s="463"/>
      <c r="G1808" s="463"/>
      <c r="H1808" s="463"/>
      <c r="I1808" s="450">
        <v>2</v>
      </c>
      <c r="J1808" s="449">
        <v>1</v>
      </c>
      <c r="K1808" s="449">
        <v>1</v>
      </c>
      <c r="L1808" s="105">
        <v>3</v>
      </c>
      <c r="M1808" s="106">
        <v>45292</v>
      </c>
      <c r="N1808" s="106">
        <v>45838</v>
      </c>
      <c r="O1808" s="107">
        <f t="shared" si="81"/>
        <v>78</v>
      </c>
      <c r="P1808" s="108">
        <v>1</v>
      </c>
      <c r="Q1808" s="104" t="s">
        <v>3011</v>
      </c>
      <c r="R1808" s="108">
        <f t="shared" si="82"/>
        <v>1</v>
      </c>
      <c r="S1808" s="109" t="str">
        <f t="array" aca="1" ref="S1808" ca="1">IF(ISNUMBER(R1808),IF(R1808=100%,"CUMPLIDA",IF(AND(ISNUMBER(N1808),ISNUMBER(INDIRECT("FECHA_"&amp;$B1808,1))), IF(N1808&lt;=INDIRECT("FECHA_"&amp;$B1808,1),"INCUMPLIDA","PROCESO"), "VERIFICAR FECHA")),"SIN VALOR AVANCE")</f>
        <v>CUMPLIDA</v>
      </c>
    </row>
    <row r="1809" spans="1:19" ht="197.25">
      <c r="A1809" s="101" t="s">
        <v>1705</v>
      </c>
      <c r="B1809" s="102" t="s">
        <v>2985</v>
      </c>
      <c r="C1809" s="461"/>
      <c r="D1809" s="461"/>
      <c r="E1809" s="463"/>
      <c r="F1809" s="463"/>
      <c r="G1809" s="463"/>
      <c r="H1809" s="463"/>
      <c r="I1809" s="450">
        <v>3</v>
      </c>
      <c r="J1809" s="449">
        <v>1</v>
      </c>
      <c r="K1809" s="449">
        <v>1</v>
      </c>
      <c r="L1809" s="105">
        <v>2</v>
      </c>
      <c r="M1809" s="106">
        <v>45260</v>
      </c>
      <c r="N1809" s="106">
        <v>45337</v>
      </c>
      <c r="O1809" s="107">
        <f t="shared" si="81"/>
        <v>11</v>
      </c>
      <c r="P1809" s="108">
        <v>1</v>
      </c>
      <c r="Q1809" s="104" t="s">
        <v>3012</v>
      </c>
      <c r="R1809" s="108">
        <f t="shared" si="82"/>
        <v>1</v>
      </c>
      <c r="S1809" s="109" t="str">
        <f t="array" aca="1" ref="S1809" ca="1">IF(ISNUMBER(R1809),IF(R1809=100%,"CUMPLIDA",IF(AND(ISNUMBER(N1809),ISNUMBER(INDIRECT("FECHA_"&amp;$B1809,1))), IF(N1809&lt;=INDIRECT("FECHA_"&amp;$B1809,1),"INCUMPLIDA","PROCESO"), "VERIFICAR FECHA")),"SIN VALOR AVANCE")</f>
        <v>CUMPLIDA</v>
      </c>
    </row>
    <row r="1810" spans="1:19" ht="105.75">
      <c r="A1810" s="101" t="s">
        <v>1705</v>
      </c>
      <c r="B1810" s="102" t="s">
        <v>2985</v>
      </c>
      <c r="C1810" s="461"/>
      <c r="D1810" s="461"/>
      <c r="E1810" s="463" t="s">
        <v>3014</v>
      </c>
      <c r="F1810" s="463"/>
      <c r="G1810" s="463"/>
      <c r="H1810" s="463"/>
      <c r="I1810" s="448">
        <v>1</v>
      </c>
      <c r="J1810" s="449">
        <v>1</v>
      </c>
      <c r="K1810" s="449">
        <v>1</v>
      </c>
      <c r="L1810" s="105">
        <v>1</v>
      </c>
      <c r="M1810" s="106">
        <v>45184</v>
      </c>
      <c r="N1810" s="106">
        <v>45260</v>
      </c>
      <c r="O1810" s="107">
        <f t="shared" si="81"/>
        <v>10.857142857142858</v>
      </c>
      <c r="P1810" s="108">
        <v>1</v>
      </c>
      <c r="Q1810" s="104" t="s">
        <v>3010</v>
      </c>
      <c r="R1810" s="108">
        <f t="shared" si="82"/>
        <v>1</v>
      </c>
      <c r="S1810" s="109" t="str">
        <f t="array" aca="1" ref="S1810" ca="1">IF(ISNUMBER(R1810),IF(R1810=100%,"CUMPLIDA",IF(AND(ISNUMBER(N1810),ISNUMBER(INDIRECT("FECHA_"&amp;$B1810,1))), IF(N1810&lt;=INDIRECT("FECHA_"&amp;$B1810,1),"INCUMPLIDA","PROCESO"), "VERIFICAR FECHA")),"SIN VALOR AVANCE")</f>
        <v>CUMPLIDA</v>
      </c>
    </row>
    <row r="1811" spans="1:19" ht="90.75">
      <c r="A1811" s="101" t="s">
        <v>1705</v>
      </c>
      <c r="B1811" s="102" t="s">
        <v>2985</v>
      </c>
      <c r="C1811" s="461"/>
      <c r="D1811" s="461"/>
      <c r="E1811" s="463"/>
      <c r="F1811" s="463"/>
      <c r="G1811" s="463"/>
      <c r="H1811" s="463"/>
      <c r="I1811" s="450">
        <v>2</v>
      </c>
      <c r="J1811" s="449">
        <v>1</v>
      </c>
      <c r="K1811" s="449">
        <v>1</v>
      </c>
      <c r="L1811" s="105">
        <v>3</v>
      </c>
      <c r="M1811" s="106">
        <v>45292</v>
      </c>
      <c r="N1811" s="106">
        <v>45838</v>
      </c>
      <c r="O1811" s="107">
        <f t="shared" si="81"/>
        <v>78</v>
      </c>
      <c r="P1811" s="108">
        <v>1</v>
      </c>
      <c r="Q1811" s="104" t="s">
        <v>3011</v>
      </c>
      <c r="R1811" s="108">
        <f t="shared" si="82"/>
        <v>1</v>
      </c>
      <c r="S1811" s="109" t="str">
        <f t="array" aca="1" ref="S1811" ca="1">IF(ISNUMBER(R1811),IF(R1811=100%,"CUMPLIDA",IF(AND(ISNUMBER(N1811),ISNUMBER(INDIRECT("FECHA_"&amp;$B1811,1))), IF(N1811&lt;=INDIRECT("FECHA_"&amp;$B1811,1),"INCUMPLIDA","PROCESO"), "VERIFICAR FECHA")),"SIN VALOR AVANCE")</f>
        <v>CUMPLIDA</v>
      </c>
    </row>
    <row r="1812" spans="1:19" ht="197.25">
      <c r="A1812" s="101" t="s">
        <v>1705</v>
      </c>
      <c r="B1812" s="102" t="s">
        <v>2985</v>
      </c>
      <c r="C1812" s="461"/>
      <c r="D1812" s="461"/>
      <c r="E1812" s="463"/>
      <c r="F1812" s="463"/>
      <c r="G1812" s="463"/>
      <c r="H1812" s="463"/>
      <c r="I1812" s="450">
        <v>3</v>
      </c>
      <c r="J1812" s="449">
        <v>1</v>
      </c>
      <c r="K1812" s="449">
        <v>1</v>
      </c>
      <c r="L1812" s="105">
        <v>2</v>
      </c>
      <c r="M1812" s="106">
        <v>45260</v>
      </c>
      <c r="N1812" s="106">
        <v>45337</v>
      </c>
      <c r="O1812" s="107">
        <f t="shared" si="81"/>
        <v>11</v>
      </c>
      <c r="P1812" s="108">
        <v>1</v>
      </c>
      <c r="Q1812" s="104" t="s">
        <v>3012</v>
      </c>
      <c r="R1812" s="108">
        <f t="shared" si="82"/>
        <v>1</v>
      </c>
      <c r="S1812" s="109" t="str">
        <f t="array" aca="1" ref="S1812" ca="1">IF(ISNUMBER(R1812),IF(R1812=100%,"CUMPLIDA",IF(AND(ISNUMBER(N1812),ISNUMBER(INDIRECT("FECHA_"&amp;$B1812,1))), IF(N1812&lt;=INDIRECT("FECHA_"&amp;$B1812,1),"INCUMPLIDA","PROCESO"), "VERIFICAR FECHA")),"SIN VALOR AVANCE")</f>
        <v>CUMPLIDA</v>
      </c>
    </row>
    <row r="1813" spans="1:19" ht="105.75">
      <c r="A1813" s="101" t="s">
        <v>1705</v>
      </c>
      <c r="B1813" s="102" t="s">
        <v>2985</v>
      </c>
      <c r="C1813" s="461"/>
      <c r="D1813" s="461"/>
      <c r="E1813" s="463" t="s">
        <v>3015</v>
      </c>
      <c r="F1813" s="463"/>
      <c r="G1813" s="463"/>
      <c r="H1813" s="463"/>
      <c r="I1813" s="448">
        <v>1</v>
      </c>
      <c r="J1813" s="449">
        <v>1</v>
      </c>
      <c r="K1813" s="449">
        <v>1</v>
      </c>
      <c r="L1813" s="105">
        <v>1</v>
      </c>
      <c r="M1813" s="106">
        <v>45184</v>
      </c>
      <c r="N1813" s="106">
        <v>45260</v>
      </c>
      <c r="O1813" s="107">
        <f t="shared" si="81"/>
        <v>10.857142857142858</v>
      </c>
      <c r="P1813" s="108">
        <v>1</v>
      </c>
      <c r="Q1813" s="104" t="s">
        <v>3010</v>
      </c>
      <c r="R1813" s="108">
        <f t="shared" si="82"/>
        <v>1</v>
      </c>
      <c r="S1813" s="109" t="str">
        <f t="array" aca="1" ref="S1813" ca="1">IF(ISNUMBER(R1813),IF(R1813=100%,"CUMPLIDA",IF(AND(ISNUMBER(N1813),ISNUMBER(INDIRECT("FECHA_"&amp;$B1813,1))), IF(N1813&lt;=INDIRECT("FECHA_"&amp;$B1813,1),"INCUMPLIDA","PROCESO"), "VERIFICAR FECHA")),"SIN VALOR AVANCE")</f>
        <v>CUMPLIDA</v>
      </c>
    </row>
    <row r="1814" spans="1:19" ht="90.75">
      <c r="A1814" s="101" t="s">
        <v>1705</v>
      </c>
      <c r="B1814" s="102" t="s">
        <v>2985</v>
      </c>
      <c r="C1814" s="461"/>
      <c r="D1814" s="461"/>
      <c r="E1814" s="463"/>
      <c r="F1814" s="463"/>
      <c r="G1814" s="463"/>
      <c r="H1814" s="463"/>
      <c r="I1814" s="450">
        <v>2</v>
      </c>
      <c r="J1814" s="449">
        <v>1</v>
      </c>
      <c r="K1814" s="449">
        <v>1</v>
      </c>
      <c r="L1814" s="105">
        <v>3</v>
      </c>
      <c r="M1814" s="106">
        <v>45292</v>
      </c>
      <c r="N1814" s="106">
        <v>45838</v>
      </c>
      <c r="O1814" s="107">
        <f t="shared" si="81"/>
        <v>78</v>
      </c>
      <c r="P1814" s="108">
        <v>1</v>
      </c>
      <c r="Q1814" s="104" t="s">
        <v>3011</v>
      </c>
      <c r="R1814" s="108">
        <f t="shared" si="82"/>
        <v>1</v>
      </c>
      <c r="S1814" s="109" t="str">
        <f t="array" aca="1" ref="S1814" ca="1">IF(ISNUMBER(R1814),IF(R1814=100%,"CUMPLIDA",IF(AND(ISNUMBER(N1814),ISNUMBER(INDIRECT("FECHA_"&amp;$B1814,1))), IF(N1814&lt;=INDIRECT("FECHA_"&amp;$B1814,1),"INCUMPLIDA","PROCESO"), "VERIFICAR FECHA")),"SIN VALOR AVANCE")</f>
        <v>CUMPLIDA</v>
      </c>
    </row>
    <row r="1815" spans="1:19" ht="197.25">
      <c r="A1815" s="101" t="s">
        <v>1705</v>
      </c>
      <c r="B1815" s="102" t="s">
        <v>2985</v>
      </c>
      <c r="C1815" s="461"/>
      <c r="D1815" s="461"/>
      <c r="E1815" s="463"/>
      <c r="F1815" s="463"/>
      <c r="G1815" s="463"/>
      <c r="H1815" s="463"/>
      <c r="I1815" s="450">
        <v>3</v>
      </c>
      <c r="J1815" s="449">
        <v>1</v>
      </c>
      <c r="K1815" s="449">
        <v>1</v>
      </c>
      <c r="L1815" s="105">
        <v>2</v>
      </c>
      <c r="M1815" s="106">
        <v>45260</v>
      </c>
      <c r="N1815" s="106">
        <v>45337</v>
      </c>
      <c r="O1815" s="107">
        <f t="shared" si="81"/>
        <v>11</v>
      </c>
      <c r="P1815" s="108">
        <v>1</v>
      </c>
      <c r="Q1815" s="104" t="s">
        <v>3012</v>
      </c>
      <c r="R1815" s="108">
        <f t="shared" si="82"/>
        <v>1</v>
      </c>
      <c r="S1815" s="109" t="str">
        <f t="array" aca="1" ref="S1815" ca="1">IF(ISNUMBER(R1815),IF(R1815=100%,"CUMPLIDA",IF(AND(ISNUMBER(N1815),ISNUMBER(INDIRECT("FECHA_"&amp;$B1815,1))), IF(N1815&lt;=INDIRECT("FECHA_"&amp;$B1815,1),"INCUMPLIDA","PROCESO"), "VERIFICAR FECHA")),"SIN VALOR AVANCE")</f>
        <v>CUMPLIDA</v>
      </c>
    </row>
    <row r="1816" spans="1:19" ht="105.75">
      <c r="A1816" s="101" t="s">
        <v>1705</v>
      </c>
      <c r="B1816" s="102" t="s">
        <v>2985</v>
      </c>
      <c r="C1816" s="461"/>
      <c r="D1816" s="461"/>
      <c r="E1816" s="463" t="s">
        <v>3016</v>
      </c>
      <c r="F1816" s="463"/>
      <c r="G1816" s="463"/>
      <c r="H1816" s="463"/>
      <c r="I1816" s="448">
        <v>1</v>
      </c>
      <c r="J1816" s="449">
        <v>1</v>
      </c>
      <c r="K1816" s="449">
        <v>1</v>
      </c>
      <c r="L1816" s="105">
        <v>1</v>
      </c>
      <c r="M1816" s="106">
        <v>45184</v>
      </c>
      <c r="N1816" s="106">
        <v>45260</v>
      </c>
      <c r="O1816" s="107">
        <f t="shared" si="81"/>
        <v>10.857142857142858</v>
      </c>
      <c r="P1816" s="108">
        <v>1</v>
      </c>
      <c r="Q1816" s="104" t="s">
        <v>3010</v>
      </c>
      <c r="R1816" s="108">
        <f t="shared" si="82"/>
        <v>1</v>
      </c>
      <c r="S1816" s="109" t="str">
        <f t="array" aca="1" ref="S1816" ca="1">IF(ISNUMBER(R1816),IF(R1816=100%,"CUMPLIDA",IF(AND(ISNUMBER(N1816),ISNUMBER(INDIRECT("FECHA_"&amp;$B1816,1))), IF(N1816&lt;=INDIRECT("FECHA_"&amp;$B1816,1),"INCUMPLIDA","PROCESO"), "VERIFICAR FECHA")),"SIN VALOR AVANCE")</f>
        <v>CUMPLIDA</v>
      </c>
    </row>
    <row r="1817" spans="1:19" ht="90.75">
      <c r="A1817" s="101" t="s">
        <v>1705</v>
      </c>
      <c r="B1817" s="102" t="s">
        <v>2985</v>
      </c>
      <c r="C1817" s="461"/>
      <c r="D1817" s="461"/>
      <c r="E1817" s="463"/>
      <c r="F1817" s="463"/>
      <c r="G1817" s="463"/>
      <c r="H1817" s="463"/>
      <c r="I1817" s="450">
        <v>2</v>
      </c>
      <c r="J1817" s="449">
        <v>1</v>
      </c>
      <c r="K1817" s="449">
        <v>1</v>
      </c>
      <c r="L1817" s="105">
        <v>3</v>
      </c>
      <c r="M1817" s="106">
        <v>45292</v>
      </c>
      <c r="N1817" s="106">
        <v>45838</v>
      </c>
      <c r="O1817" s="107">
        <f t="shared" si="81"/>
        <v>78</v>
      </c>
      <c r="P1817" s="108">
        <v>1</v>
      </c>
      <c r="Q1817" s="104" t="s">
        <v>3011</v>
      </c>
      <c r="R1817" s="108">
        <f t="shared" si="82"/>
        <v>1</v>
      </c>
      <c r="S1817" s="109" t="str">
        <f t="array" aca="1" ref="S1817" ca="1">IF(ISNUMBER(R1817),IF(R1817=100%,"CUMPLIDA",IF(AND(ISNUMBER(N1817),ISNUMBER(INDIRECT("FECHA_"&amp;$B1817,1))), IF(N1817&lt;=INDIRECT("FECHA_"&amp;$B1817,1),"INCUMPLIDA","PROCESO"), "VERIFICAR FECHA")),"SIN VALOR AVANCE")</f>
        <v>CUMPLIDA</v>
      </c>
    </row>
    <row r="1818" spans="1:19" ht="197.25">
      <c r="A1818" s="101" t="s">
        <v>1705</v>
      </c>
      <c r="B1818" s="102" t="s">
        <v>2985</v>
      </c>
      <c r="C1818" s="461"/>
      <c r="D1818" s="461"/>
      <c r="E1818" s="463"/>
      <c r="F1818" s="463"/>
      <c r="G1818" s="463"/>
      <c r="H1818" s="463"/>
      <c r="I1818" s="450">
        <v>3</v>
      </c>
      <c r="J1818" s="449">
        <v>1</v>
      </c>
      <c r="K1818" s="449">
        <v>1</v>
      </c>
      <c r="L1818" s="105">
        <v>2</v>
      </c>
      <c r="M1818" s="106">
        <v>45260</v>
      </c>
      <c r="N1818" s="106">
        <v>45337</v>
      </c>
      <c r="O1818" s="107">
        <f t="shared" si="81"/>
        <v>11</v>
      </c>
      <c r="P1818" s="108">
        <v>1</v>
      </c>
      <c r="Q1818" s="104" t="s">
        <v>3012</v>
      </c>
      <c r="R1818" s="108">
        <f t="shared" si="82"/>
        <v>1</v>
      </c>
      <c r="S1818" s="109" t="str">
        <f t="array" aca="1" ref="S1818" ca="1">IF(ISNUMBER(R1818),IF(R1818=100%,"CUMPLIDA",IF(AND(ISNUMBER(N1818),ISNUMBER(INDIRECT("FECHA_"&amp;$B1818,1))), IF(N1818&lt;=INDIRECT("FECHA_"&amp;$B1818,1),"INCUMPLIDA","PROCESO"), "VERIFICAR FECHA")),"SIN VALOR AVANCE")</f>
        <v>CUMPLIDA</v>
      </c>
    </row>
    <row r="1819" spans="1:19" ht="45.75">
      <c r="A1819" s="101" t="s">
        <v>1705</v>
      </c>
      <c r="B1819" s="102" t="s">
        <v>2985</v>
      </c>
      <c r="C1819" s="461"/>
      <c r="D1819" s="461"/>
      <c r="E1819" s="463" t="s">
        <v>3017</v>
      </c>
      <c r="F1819" s="463"/>
      <c r="G1819" s="463"/>
      <c r="H1819" s="463"/>
      <c r="I1819" s="450">
        <v>4</v>
      </c>
      <c r="J1819" s="449">
        <v>1</v>
      </c>
      <c r="K1819" s="449">
        <v>1</v>
      </c>
      <c r="L1819" s="105">
        <v>2</v>
      </c>
      <c r="M1819" s="106">
        <v>45201</v>
      </c>
      <c r="N1819" s="106">
        <v>45280</v>
      </c>
      <c r="O1819" s="107">
        <f t="shared" si="81"/>
        <v>11.285714285714286</v>
      </c>
      <c r="P1819" s="108">
        <v>1</v>
      </c>
      <c r="Q1819" s="104" t="s">
        <v>3018</v>
      </c>
      <c r="R1819" s="108">
        <f t="shared" si="82"/>
        <v>1</v>
      </c>
      <c r="S1819" s="109" t="str">
        <f t="array" aca="1" ref="S1819" ca="1">IF(ISNUMBER(R1819),IF(R1819=100%,"CUMPLIDA",IF(AND(ISNUMBER(N1819),ISNUMBER(INDIRECT("FECHA_"&amp;$B1819,1))), IF(N1819&lt;=INDIRECT("FECHA_"&amp;$B1819,1),"INCUMPLIDA","PROCESO"), "VERIFICAR FECHA")),"SIN VALOR AVANCE")</f>
        <v>CUMPLIDA</v>
      </c>
    </row>
    <row r="1820" spans="1:19" ht="45.75">
      <c r="A1820" s="101" t="s">
        <v>1705</v>
      </c>
      <c r="B1820" s="102" t="s">
        <v>2985</v>
      </c>
      <c r="C1820" s="461"/>
      <c r="D1820" s="461"/>
      <c r="E1820" s="463"/>
      <c r="F1820" s="463"/>
      <c r="G1820" s="463"/>
      <c r="H1820" s="463"/>
      <c r="I1820" s="450">
        <v>5</v>
      </c>
      <c r="J1820" s="449">
        <v>1</v>
      </c>
      <c r="K1820" s="449">
        <v>1</v>
      </c>
      <c r="L1820" s="105">
        <v>4</v>
      </c>
      <c r="M1820" s="106">
        <v>45201</v>
      </c>
      <c r="N1820" s="106">
        <v>45596</v>
      </c>
      <c r="O1820" s="107">
        <f t="shared" si="81"/>
        <v>56.428571428571431</v>
      </c>
      <c r="P1820" s="108">
        <v>1</v>
      </c>
      <c r="Q1820" s="104" t="s">
        <v>3018</v>
      </c>
      <c r="R1820" s="108">
        <f t="shared" si="82"/>
        <v>1</v>
      </c>
      <c r="S1820" s="109" t="str">
        <f t="array" aca="1" ref="S1820" ca="1">IF(ISNUMBER(R1820),IF(R1820=100%,"CUMPLIDA",IF(AND(ISNUMBER(N1820),ISNUMBER(INDIRECT("FECHA_"&amp;$B1820,1))), IF(N1820&lt;=INDIRECT("FECHA_"&amp;$B1820,1),"INCUMPLIDA","PROCESO"), "VERIFICAR FECHA")),"SIN VALOR AVANCE")</f>
        <v>CUMPLIDA</v>
      </c>
    </row>
    <row r="1821" spans="1:19" ht="45.75">
      <c r="A1821" s="101" t="s">
        <v>1705</v>
      </c>
      <c r="B1821" s="102" t="s">
        <v>2985</v>
      </c>
      <c r="C1821" s="461"/>
      <c r="D1821" s="461"/>
      <c r="E1821" s="450"/>
      <c r="F1821" s="450"/>
      <c r="G1821" s="450" t="s">
        <v>3019</v>
      </c>
      <c r="H1821" s="463"/>
      <c r="I1821" s="450">
        <v>5</v>
      </c>
      <c r="J1821" s="449">
        <v>1</v>
      </c>
      <c r="K1821" s="449">
        <v>1</v>
      </c>
      <c r="L1821" s="105">
        <v>4</v>
      </c>
      <c r="M1821" s="106">
        <v>45201</v>
      </c>
      <c r="N1821" s="106">
        <v>45596</v>
      </c>
      <c r="O1821" s="107">
        <f t="shared" si="81"/>
        <v>56.428571428571431</v>
      </c>
      <c r="P1821" s="108">
        <v>1</v>
      </c>
      <c r="Q1821" s="104" t="s">
        <v>3018</v>
      </c>
      <c r="R1821" s="108">
        <f t="shared" si="82"/>
        <v>1</v>
      </c>
      <c r="S1821" s="109" t="str">
        <f t="array" aca="1" ref="S1821" ca="1">IF(ISNUMBER(R1821),IF(R1821=100%,"CUMPLIDA",IF(AND(ISNUMBER(N1821),ISNUMBER(INDIRECT("FECHA_"&amp;$B1821,1))), IF(N1821&lt;=INDIRECT("FECHA_"&amp;$B1821,1),"INCUMPLIDA","PROCESO"), "VERIFICAR FECHA")),"SIN VALOR AVANCE")</f>
        <v>CUMPLIDA</v>
      </c>
    </row>
    <row r="1822" spans="1:19" ht="105.75">
      <c r="A1822" s="119" t="s">
        <v>261</v>
      </c>
      <c r="B1822" s="120" t="s">
        <v>2985</v>
      </c>
      <c r="C1822" s="461" t="s">
        <v>3020</v>
      </c>
      <c r="D1822" s="461"/>
      <c r="E1822" s="448" t="s">
        <v>3013</v>
      </c>
      <c r="F1822" s="448"/>
      <c r="G1822" s="448"/>
      <c r="H1822" s="463"/>
      <c r="I1822" s="448">
        <v>1</v>
      </c>
      <c r="J1822" s="449">
        <v>1</v>
      </c>
      <c r="K1822" s="449">
        <v>1</v>
      </c>
      <c r="L1822" s="114">
        <v>4</v>
      </c>
      <c r="M1822" s="106">
        <v>43101</v>
      </c>
      <c r="N1822" s="106">
        <v>43465</v>
      </c>
      <c r="O1822" s="107">
        <f t="shared" si="81"/>
        <v>52</v>
      </c>
      <c r="P1822" s="108">
        <v>1</v>
      </c>
      <c r="Q1822" s="104" t="s">
        <v>3021</v>
      </c>
      <c r="R1822" s="108">
        <f t="shared" si="82"/>
        <v>1</v>
      </c>
      <c r="S1822" s="109" t="str">
        <f t="array" aca="1" ref="S1822" ca="1">IF(ISNUMBER(R1822),IF(R1822=100%,"CUMPLIDA",IF(AND(ISNUMBER(N1822),ISNUMBER(INDIRECT("FECHA_"&amp;$B1822,1))), IF(N1822&lt;=INDIRECT("FECHA_"&amp;$B1822,1),"INCUMPLIDA","PROCESO"), "VERIFICAR FECHA")),"SIN VALOR AVANCE")</f>
        <v>CUMPLIDA</v>
      </c>
    </row>
    <row r="1823" spans="1:19" ht="105.75">
      <c r="A1823" s="119" t="s">
        <v>261</v>
      </c>
      <c r="B1823" s="120" t="s">
        <v>2985</v>
      </c>
      <c r="C1823" s="461"/>
      <c r="D1823" s="461"/>
      <c r="E1823" s="448" t="s">
        <v>3006</v>
      </c>
      <c r="F1823" s="448"/>
      <c r="G1823" s="448"/>
      <c r="H1823" s="463"/>
      <c r="I1823" s="448">
        <v>2</v>
      </c>
      <c r="J1823" s="449">
        <v>1</v>
      </c>
      <c r="K1823" s="449">
        <v>1</v>
      </c>
      <c r="L1823" s="114">
        <v>10</v>
      </c>
      <c r="M1823" s="106">
        <v>43101</v>
      </c>
      <c r="N1823" s="106">
        <v>43465</v>
      </c>
      <c r="O1823" s="107">
        <f t="shared" si="81"/>
        <v>52</v>
      </c>
      <c r="P1823" s="108">
        <v>1</v>
      </c>
      <c r="Q1823" s="104" t="s">
        <v>3021</v>
      </c>
      <c r="R1823" s="108">
        <f t="shared" si="82"/>
        <v>1</v>
      </c>
      <c r="S1823" s="109" t="str">
        <f t="array" aca="1" ref="S1823" ca="1">IF(ISNUMBER(R1823),IF(R1823=100%,"CUMPLIDA",IF(AND(ISNUMBER(N1823),ISNUMBER(INDIRECT("FECHA_"&amp;$B1823,1))), IF(N1823&lt;=INDIRECT("FECHA_"&amp;$B1823,1),"INCUMPLIDA","PROCESO"), "VERIFICAR FECHA")),"SIN VALOR AVANCE")</f>
        <v>CUMPLIDA</v>
      </c>
    </row>
    <row r="1824" spans="1:19" ht="105.75">
      <c r="A1824" s="119" t="s">
        <v>261</v>
      </c>
      <c r="B1824" s="120" t="s">
        <v>2985</v>
      </c>
      <c r="C1824" s="461"/>
      <c r="D1824" s="461"/>
      <c r="E1824" s="448" t="s">
        <v>3014</v>
      </c>
      <c r="F1824" s="448"/>
      <c r="G1824" s="448"/>
      <c r="H1824" s="463"/>
      <c r="I1824" s="448">
        <v>3</v>
      </c>
      <c r="J1824" s="449">
        <v>1</v>
      </c>
      <c r="K1824" s="449">
        <v>1</v>
      </c>
      <c r="L1824" s="108">
        <v>1</v>
      </c>
      <c r="M1824" s="106">
        <v>43009</v>
      </c>
      <c r="N1824" s="106">
        <v>43465</v>
      </c>
      <c r="O1824" s="107">
        <f t="shared" si="81"/>
        <v>65.142857142857139</v>
      </c>
      <c r="P1824" s="108">
        <v>1</v>
      </c>
      <c r="Q1824" s="104" t="s">
        <v>3021</v>
      </c>
      <c r="R1824" s="108">
        <f t="shared" si="82"/>
        <v>1</v>
      </c>
      <c r="S1824" s="109" t="str">
        <f t="array" aca="1" ref="S1824" ca="1">IF(ISNUMBER(R1824),IF(R1824=100%,"CUMPLIDA",IF(AND(ISNUMBER(N1824),ISNUMBER(INDIRECT("FECHA_"&amp;$B1824,1))), IF(N1824&lt;=INDIRECT("FECHA_"&amp;$B1824,1),"INCUMPLIDA","PROCESO"), "VERIFICAR FECHA")),"SIN VALOR AVANCE")</f>
        <v>CUMPLIDA</v>
      </c>
    </row>
    <row r="1825" spans="1:19" ht="90.75">
      <c r="A1825" s="119" t="s">
        <v>261</v>
      </c>
      <c r="B1825" s="120" t="s">
        <v>2985</v>
      </c>
      <c r="C1825" s="461"/>
      <c r="D1825" s="461"/>
      <c r="E1825" s="448" t="s">
        <v>3015</v>
      </c>
      <c r="F1825" s="448"/>
      <c r="G1825" s="448"/>
      <c r="H1825" s="463"/>
      <c r="I1825" s="448">
        <v>4</v>
      </c>
      <c r="J1825" s="449">
        <v>1</v>
      </c>
      <c r="K1825" s="449">
        <v>1</v>
      </c>
      <c r="L1825" s="108">
        <v>1</v>
      </c>
      <c r="M1825" s="106">
        <v>43018</v>
      </c>
      <c r="N1825" s="106">
        <v>43383</v>
      </c>
      <c r="O1825" s="107">
        <f t="shared" si="81"/>
        <v>52.142857142857146</v>
      </c>
      <c r="P1825" s="108">
        <v>1</v>
      </c>
      <c r="Q1825" s="104" t="s">
        <v>3022</v>
      </c>
      <c r="R1825" s="108">
        <f t="shared" si="82"/>
        <v>1</v>
      </c>
      <c r="S1825" s="109" t="str">
        <f t="array" aca="1" ref="S1825" ca="1">IF(ISNUMBER(R1825),IF(R1825=100%,"CUMPLIDA",IF(AND(ISNUMBER(N1825),ISNUMBER(INDIRECT("FECHA_"&amp;$B1825,1))), IF(N1825&lt;=INDIRECT("FECHA_"&amp;$B1825,1),"INCUMPLIDA","PROCESO"), "VERIFICAR FECHA")),"SIN VALOR AVANCE")</f>
        <v>CUMPLIDA</v>
      </c>
    </row>
    <row r="1826" spans="1:19" ht="90.75">
      <c r="A1826" s="119" t="s">
        <v>261</v>
      </c>
      <c r="B1826" s="120" t="s">
        <v>2985</v>
      </c>
      <c r="C1826" s="461"/>
      <c r="D1826" s="461"/>
      <c r="E1826" s="448" t="s">
        <v>3023</v>
      </c>
      <c r="F1826" s="448"/>
      <c r="G1826" s="448"/>
      <c r="H1826" s="463"/>
      <c r="I1826" s="448">
        <v>5</v>
      </c>
      <c r="J1826" s="449">
        <v>1</v>
      </c>
      <c r="K1826" s="449">
        <v>1</v>
      </c>
      <c r="L1826" s="108">
        <v>0.05</v>
      </c>
      <c r="M1826" s="106">
        <v>43040</v>
      </c>
      <c r="N1826" s="106">
        <v>43434</v>
      </c>
      <c r="O1826" s="107">
        <f t="shared" si="81"/>
        <v>56.285714285714285</v>
      </c>
      <c r="P1826" s="108">
        <v>1</v>
      </c>
      <c r="Q1826" s="104" t="s">
        <v>3024</v>
      </c>
      <c r="R1826" s="108">
        <f t="shared" si="82"/>
        <v>1</v>
      </c>
      <c r="S1826" s="109" t="str">
        <f t="array" aca="1" ref="S1826" ca="1">IF(ISNUMBER(R1826),IF(R1826=100%,"CUMPLIDA",IF(AND(ISNUMBER(N1826),ISNUMBER(INDIRECT("FECHA_"&amp;$B1826,1))), IF(N1826&lt;=INDIRECT("FECHA_"&amp;$B1826,1),"INCUMPLIDA","PROCESO"), "VERIFICAR FECHA")),"SIN VALOR AVANCE")</f>
        <v>CUMPLIDA</v>
      </c>
    </row>
    <row r="1827" spans="1:19" ht="90.75">
      <c r="A1827" s="119" t="s">
        <v>261</v>
      </c>
      <c r="B1827" s="120" t="s">
        <v>2985</v>
      </c>
      <c r="C1827" s="461"/>
      <c r="D1827" s="461"/>
      <c r="E1827" s="448" t="s">
        <v>3025</v>
      </c>
      <c r="F1827" s="448"/>
      <c r="G1827" s="448"/>
      <c r="H1827" s="463"/>
      <c r="I1827" s="448">
        <v>6</v>
      </c>
      <c r="J1827" s="449">
        <v>1</v>
      </c>
      <c r="K1827" s="449">
        <v>1</v>
      </c>
      <c r="L1827" s="114">
        <v>1</v>
      </c>
      <c r="M1827" s="106">
        <v>43040</v>
      </c>
      <c r="N1827" s="106">
        <v>43099</v>
      </c>
      <c r="O1827" s="107">
        <f t="shared" si="81"/>
        <v>8.4285714285714288</v>
      </c>
      <c r="P1827" s="108">
        <v>1</v>
      </c>
      <c r="Q1827" s="104" t="s">
        <v>3026</v>
      </c>
      <c r="R1827" s="108">
        <f t="shared" si="82"/>
        <v>1</v>
      </c>
      <c r="S1827" s="109" t="str">
        <f t="array" aca="1" ref="S1827" ca="1">IF(ISNUMBER(R1827),IF(R1827=100%,"CUMPLIDA",IF(AND(ISNUMBER(N1827),ISNUMBER(INDIRECT("FECHA_"&amp;$B1827,1))), IF(N1827&lt;=INDIRECT("FECHA_"&amp;$B1827,1),"INCUMPLIDA","PROCESO"), "VERIFICAR FECHA")),"SIN VALOR AVANCE")</f>
        <v>CUMPLIDA</v>
      </c>
    </row>
    <row r="1828" spans="1:19" ht="45.75">
      <c r="A1828" s="119" t="s">
        <v>261</v>
      </c>
      <c r="B1828" s="120" t="s">
        <v>2985</v>
      </c>
      <c r="C1828" s="461"/>
      <c r="D1828" s="461"/>
      <c r="E1828" s="448" t="s">
        <v>3027</v>
      </c>
      <c r="F1828" s="448"/>
      <c r="G1828" s="448"/>
      <c r="H1828" s="463"/>
      <c r="I1828" s="448">
        <v>7</v>
      </c>
      <c r="J1828" s="449">
        <v>1</v>
      </c>
      <c r="K1828" s="449">
        <v>1</v>
      </c>
      <c r="L1828" s="114">
        <v>3</v>
      </c>
      <c r="M1828" s="106">
        <v>43059</v>
      </c>
      <c r="N1828" s="106">
        <v>43190</v>
      </c>
      <c r="O1828" s="107">
        <f t="shared" si="81"/>
        <v>18.714285714285715</v>
      </c>
      <c r="P1828" s="108">
        <v>1</v>
      </c>
      <c r="Q1828" s="104" t="s">
        <v>3028</v>
      </c>
      <c r="R1828" s="108">
        <f t="shared" si="82"/>
        <v>1</v>
      </c>
      <c r="S1828" s="109" t="str">
        <f t="array" aca="1" ref="S1828" ca="1">IF(ISNUMBER(R1828),IF(R1828=100%,"CUMPLIDA",IF(AND(ISNUMBER(N1828),ISNUMBER(INDIRECT("FECHA_"&amp;$B1828,1))), IF(N1828&lt;=INDIRECT("FECHA_"&amp;$B1828,1),"INCUMPLIDA","PROCESO"), "VERIFICAR FECHA")),"SIN VALOR AVANCE")</f>
        <v>CUMPLIDA</v>
      </c>
    </row>
    <row r="1829" spans="1:19" ht="45.75">
      <c r="A1829" s="119" t="s">
        <v>261</v>
      </c>
      <c r="B1829" s="120" t="s">
        <v>2985</v>
      </c>
      <c r="C1829" s="461"/>
      <c r="D1829" s="461"/>
      <c r="E1829" s="448" t="s">
        <v>3029</v>
      </c>
      <c r="F1829" s="448"/>
      <c r="G1829" s="448"/>
      <c r="H1829" s="463"/>
      <c r="I1829" s="448">
        <v>8</v>
      </c>
      <c r="J1829" s="449">
        <v>1</v>
      </c>
      <c r="K1829" s="449">
        <v>1</v>
      </c>
      <c r="L1829" s="114">
        <v>1</v>
      </c>
      <c r="M1829" s="106">
        <v>43031</v>
      </c>
      <c r="N1829" s="106">
        <v>43035</v>
      </c>
      <c r="O1829" s="107">
        <f t="shared" si="81"/>
        <v>0.5714285714285714</v>
      </c>
      <c r="P1829" s="108">
        <v>1</v>
      </c>
      <c r="Q1829" s="104" t="s">
        <v>3028</v>
      </c>
      <c r="R1829" s="108">
        <f t="shared" si="82"/>
        <v>1</v>
      </c>
      <c r="S1829" s="109" t="str">
        <f t="array" aca="1" ref="S1829" ca="1">IF(ISNUMBER(R1829),IF(R1829=100%,"CUMPLIDA",IF(AND(ISNUMBER(N1829),ISNUMBER(INDIRECT("FECHA_"&amp;$B1829,1))), IF(N1829&lt;=INDIRECT("FECHA_"&amp;$B1829,1),"INCUMPLIDA","PROCESO"), "VERIFICAR FECHA")),"SIN VALOR AVANCE")</f>
        <v>CUMPLIDA</v>
      </c>
    </row>
    <row r="1830" spans="1:19" ht="75.75">
      <c r="A1830" s="119" t="s">
        <v>261</v>
      </c>
      <c r="B1830" s="120" t="s">
        <v>2985</v>
      </c>
      <c r="C1830" s="461"/>
      <c r="D1830" s="461"/>
      <c r="E1830" s="448" t="s">
        <v>3030</v>
      </c>
      <c r="F1830" s="448"/>
      <c r="G1830" s="448"/>
      <c r="H1830" s="463"/>
      <c r="I1830" s="448">
        <v>9</v>
      </c>
      <c r="J1830" s="449">
        <v>1</v>
      </c>
      <c r="K1830" s="449">
        <v>1</v>
      </c>
      <c r="L1830" s="114">
        <v>2</v>
      </c>
      <c r="M1830" s="106">
        <v>43101</v>
      </c>
      <c r="N1830" s="106">
        <v>43311</v>
      </c>
      <c r="O1830" s="107">
        <f t="shared" si="81"/>
        <v>30</v>
      </c>
      <c r="P1830" s="108">
        <v>1</v>
      </c>
      <c r="Q1830" s="104" t="s">
        <v>3031</v>
      </c>
      <c r="R1830" s="108">
        <f t="shared" si="82"/>
        <v>1</v>
      </c>
      <c r="S1830" s="109" t="str">
        <f t="array" aca="1" ref="S1830" ca="1">IF(ISNUMBER(R1830),IF(R1830=100%,"CUMPLIDA",IF(AND(ISNUMBER(N1830),ISNUMBER(INDIRECT("FECHA_"&amp;$B1830,1))), IF(N1830&lt;=INDIRECT("FECHA_"&amp;$B1830,1),"INCUMPLIDA","PROCESO"), "VERIFICAR FECHA")),"SIN VALOR AVANCE")</f>
        <v>CUMPLIDA</v>
      </c>
    </row>
    <row r="1831" spans="1:19" ht="105.75">
      <c r="A1831" s="119" t="s">
        <v>261</v>
      </c>
      <c r="B1831" s="120" t="s">
        <v>2985</v>
      </c>
      <c r="C1831" s="461" t="s">
        <v>3020</v>
      </c>
      <c r="D1831" s="461"/>
      <c r="E1831" s="463" t="s">
        <v>3032</v>
      </c>
      <c r="F1831" s="463"/>
      <c r="G1831" s="463"/>
      <c r="H1831" s="463"/>
      <c r="I1831" s="448">
        <v>10</v>
      </c>
      <c r="J1831" s="449">
        <v>1</v>
      </c>
      <c r="K1831" s="449">
        <v>1</v>
      </c>
      <c r="L1831" s="114">
        <v>5</v>
      </c>
      <c r="M1831" s="106">
        <v>43101</v>
      </c>
      <c r="N1831" s="106">
        <v>43465</v>
      </c>
      <c r="O1831" s="107">
        <f t="shared" si="81"/>
        <v>52</v>
      </c>
      <c r="P1831" s="108">
        <v>1</v>
      </c>
      <c r="Q1831" s="104" t="s">
        <v>3021</v>
      </c>
      <c r="R1831" s="108">
        <f t="shared" si="82"/>
        <v>1</v>
      </c>
      <c r="S1831" s="109" t="str">
        <f t="array" aca="1" ref="S1831" ca="1">IF(ISNUMBER(R1831),IF(R1831=100%,"CUMPLIDA",IF(AND(ISNUMBER(N1831),ISNUMBER(INDIRECT("FECHA_"&amp;$B1831,1))), IF(N1831&lt;=INDIRECT("FECHA_"&amp;$B1831,1),"INCUMPLIDA","PROCESO"), "VERIFICAR FECHA")),"SIN VALOR AVANCE")</f>
        <v>CUMPLIDA</v>
      </c>
    </row>
    <row r="1832" spans="1:19" ht="90.75">
      <c r="A1832" s="119" t="s">
        <v>261</v>
      </c>
      <c r="B1832" s="120" t="s">
        <v>2985</v>
      </c>
      <c r="C1832" s="461"/>
      <c r="D1832" s="461"/>
      <c r="E1832" s="463"/>
      <c r="F1832" s="463"/>
      <c r="G1832" s="463"/>
      <c r="H1832" s="463"/>
      <c r="I1832" s="448">
        <v>11</v>
      </c>
      <c r="J1832" s="449">
        <v>1</v>
      </c>
      <c r="K1832" s="449">
        <v>1</v>
      </c>
      <c r="L1832" s="108">
        <v>1</v>
      </c>
      <c r="M1832" s="106">
        <v>43040</v>
      </c>
      <c r="N1832" s="106">
        <v>43281</v>
      </c>
      <c r="O1832" s="107">
        <f t="shared" si="81"/>
        <v>34.428571428571431</v>
      </c>
      <c r="P1832" s="108">
        <v>1</v>
      </c>
      <c r="Q1832" s="104" t="s">
        <v>3033</v>
      </c>
      <c r="R1832" s="108">
        <f t="shared" si="82"/>
        <v>1</v>
      </c>
      <c r="S1832" s="109" t="str">
        <f t="array" aca="1" ref="S1832" ca="1">IF(ISNUMBER(R1832),IF(R1832=100%,"CUMPLIDA",IF(AND(ISNUMBER(N1832),ISNUMBER(INDIRECT("FECHA_"&amp;$B1832,1))), IF(N1832&lt;=INDIRECT("FECHA_"&amp;$B1832,1),"INCUMPLIDA","PROCESO"), "VERIFICAR FECHA")),"SIN VALOR AVANCE")</f>
        <v>CUMPLIDA</v>
      </c>
    </row>
    <row r="1833" spans="1:19" ht="90.75">
      <c r="A1833" s="119" t="s">
        <v>261</v>
      </c>
      <c r="B1833" s="120" t="s">
        <v>2985</v>
      </c>
      <c r="C1833" s="461"/>
      <c r="D1833" s="461"/>
      <c r="E1833" s="463"/>
      <c r="F1833" s="463"/>
      <c r="G1833" s="463"/>
      <c r="H1833" s="463"/>
      <c r="I1833" s="448">
        <v>12</v>
      </c>
      <c r="J1833" s="449">
        <v>1</v>
      </c>
      <c r="K1833" s="449">
        <v>1</v>
      </c>
      <c r="L1833" s="114">
        <v>20</v>
      </c>
      <c r="M1833" s="106">
        <v>43101</v>
      </c>
      <c r="N1833" s="106">
        <v>43465</v>
      </c>
      <c r="O1833" s="107">
        <f t="shared" si="81"/>
        <v>52</v>
      </c>
      <c r="P1833" s="108">
        <v>1</v>
      </c>
      <c r="Q1833" s="104" t="s">
        <v>3033</v>
      </c>
      <c r="R1833" s="108">
        <f t="shared" si="82"/>
        <v>1</v>
      </c>
      <c r="S1833" s="109" t="str">
        <f t="array" aca="1" ref="S1833" ca="1">IF(ISNUMBER(R1833),IF(R1833=100%,"CUMPLIDA",IF(AND(ISNUMBER(N1833),ISNUMBER(INDIRECT("FECHA_"&amp;$B1833,1))), IF(N1833&lt;=INDIRECT("FECHA_"&amp;$B1833,1),"INCUMPLIDA","PROCESO"), "VERIFICAR FECHA")),"SIN VALOR AVANCE")</f>
        <v>CUMPLIDA</v>
      </c>
    </row>
    <row r="1834" spans="1:19" ht="105.75">
      <c r="A1834" s="119" t="s">
        <v>261</v>
      </c>
      <c r="B1834" s="120" t="s">
        <v>2985</v>
      </c>
      <c r="C1834" s="461"/>
      <c r="D1834" s="461"/>
      <c r="E1834" s="463" t="s">
        <v>3034</v>
      </c>
      <c r="F1834" s="463"/>
      <c r="G1834" s="463"/>
      <c r="H1834" s="463"/>
      <c r="I1834" s="448">
        <v>13</v>
      </c>
      <c r="J1834" s="449">
        <v>1</v>
      </c>
      <c r="K1834" s="449">
        <v>1</v>
      </c>
      <c r="L1834" s="114">
        <v>1</v>
      </c>
      <c r="M1834" s="106">
        <v>43028</v>
      </c>
      <c r="N1834" s="106">
        <v>43059</v>
      </c>
      <c r="O1834" s="107">
        <f t="shared" si="81"/>
        <v>4.4285714285714288</v>
      </c>
      <c r="P1834" s="108">
        <v>1</v>
      </c>
      <c r="Q1834" s="104" t="s">
        <v>3021</v>
      </c>
      <c r="R1834" s="108">
        <f t="shared" si="82"/>
        <v>1</v>
      </c>
      <c r="S1834" s="109" t="str">
        <f t="array" aca="1" ref="S1834" ca="1">IF(ISNUMBER(R1834),IF(R1834=100%,"CUMPLIDA",IF(AND(ISNUMBER(N1834),ISNUMBER(INDIRECT("FECHA_"&amp;$B1834,1))), IF(N1834&lt;=INDIRECT("FECHA_"&amp;$B1834,1),"INCUMPLIDA","PROCESO"), "VERIFICAR FECHA")),"SIN VALOR AVANCE")</f>
        <v>CUMPLIDA</v>
      </c>
    </row>
    <row r="1835" spans="1:19" ht="105.75">
      <c r="A1835" s="119" t="s">
        <v>261</v>
      </c>
      <c r="B1835" s="120" t="s">
        <v>2985</v>
      </c>
      <c r="C1835" s="461"/>
      <c r="D1835" s="461"/>
      <c r="E1835" s="463"/>
      <c r="F1835" s="463"/>
      <c r="G1835" s="463"/>
      <c r="H1835" s="463"/>
      <c r="I1835" s="448">
        <v>14</v>
      </c>
      <c r="J1835" s="449">
        <v>1</v>
      </c>
      <c r="K1835" s="449">
        <v>1</v>
      </c>
      <c r="L1835" s="114">
        <v>1</v>
      </c>
      <c r="M1835" s="106">
        <v>42979</v>
      </c>
      <c r="N1835" s="106">
        <v>43099</v>
      </c>
      <c r="O1835" s="107">
        <f t="shared" si="81"/>
        <v>17.142857142857142</v>
      </c>
      <c r="P1835" s="108">
        <v>1</v>
      </c>
      <c r="Q1835" s="104" t="s">
        <v>3035</v>
      </c>
      <c r="R1835" s="108">
        <f t="shared" si="82"/>
        <v>1</v>
      </c>
      <c r="S1835" s="109" t="str">
        <f t="array" aca="1" ref="S1835" ca="1">IF(ISNUMBER(R1835),IF(R1835=100%,"CUMPLIDA",IF(AND(ISNUMBER(N1835),ISNUMBER(INDIRECT("FECHA_"&amp;$B1835,1))), IF(N1835&lt;=INDIRECT("FECHA_"&amp;$B1835,1),"INCUMPLIDA","PROCESO"), "VERIFICAR FECHA")),"SIN VALOR AVANCE")</f>
        <v>CUMPLIDA</v>
      </c>
    </row>
    <row r="1836" spans="1:19" ht="105.75">
      <c r="A1836" s="119" t="s">
        <v>261</v>
      </c>
      <c r="B1836" s="120" t="s">
        <v>2985</v>
      </c>
      <c r="C1836" s="461"/>
      <c r="D1836" s="461"/>
      <c r="E1836" s="463"/>
      <c r="F1836" s="463"/>
      <c r="G1836" s="463"/>
      <c r="H1836" s="463"/>
      <c r="I1836" s="448">
        <v>15</v>
      </c>
      <c r="J1836" s="449">
        <v>1</v>
      </c>
      <c r="K1836" s="449">
        <v>1</v>
      </c>
      <c r="L1836" s="114">
        <v>1</v>
      </c>
      <c r="M1836" s="106">
        <v>43020</v>
      </c>
      <c r="N1836" s="106">
        <v>43038</v>
      </c>
      <c r="O1836" s="107">
        <f t="shared" si="81"/>
        <v>2.5714285714285716</v>
      </c>
      <c r="P1836" s="108">
        <v>1</v>
      </c>
      <c r="Q1836" s="104" t="s">
        <v>3036</v>
      </c>
      <c r="R1836" s="108">
        <f t="shared" si="82"/>
        <v>1</v>
      </c>
      <c r="S1836" s="109" t="str">
        <f t="array" aca="1" ref="S1836" ca="1">IF(ISNUMBER(R1836),IF(R1836=100%,"CUMPLIDA",IF(AND(ISNUMBER(N1836),ISNUMBER(INDIRECT("FECHA_"&amp;$B1836,1))), IF(N1836&lt;=INDIRECT("FECHA_"&amp;$B1836,1),"INCUMPLIDA","PROCESO"), "VERIFICAR FECHA")),"SIN VALOR AVANCE")</f>
        <v>CUMPLIDA</v>
      </c>
    </row>
    <row r="1837" spans="1:19" ht="105.75">
      <c r="A1837" s="119" t="s">
        <v>261</v>
      </c>
      <c r="B1837" s="120" t="s">
        <v>2985</v>
      </c>
      <c r="C1837" s="461"/>
      <c r="D1837" s="461"/>
      <c r="E1837" s="463" t="s">
        <v>3037</v>
      </c>
      <c r="F1837" s="463"/>
      <c r="G1837" s="463"/>
      <c r="H1837" s="463"/>
      <c r="I1837" s="448">
        <v>16</v>
      </c>
      <c r="J1837" s="449">
        <v>1</v>
      </c>
      <c r="K1837" s="449">
        <v>1</v>
      </c>
      <c r="L1837" s="114">
        <v>1</v>
      </c>
      <c r="M1837" s="106">
        <v>43040</v>
      </c>
      <c r="N1837" s="106">
        <v>43069</v>
      </c>
      <c r="O1837" s="107">
        <f t="shared" si="81"/>
        <v>4.1428571428571432</v>
      </c>
      <c r="P1837" s="108">
        <v>1</v>
      </c>
      <c r="Q1837" s="104" t="s">
        <v>3021</v>
      </c>
      <c r="R1837" s="108">
        <f t="shared" si="82"/>
        <v>1</v>
      </c>
      <c r="S1837" s="109" t="str">
        <f t="array" aca="1" ref="S1837" ca="1">IF(ISNUMBER(R1837),IF(R1837=100%,"CUMPLIDA",IF(AND(ISNUMBER(N1837),ISNUMBER(INDIRECT("FECHA_"&amp;$B1837,1))), IF(N1837&lt;=INDIRECT("FECHA_"&amp;$B1837,1),"INCUMPLIDA","PROCESO"), "VERIFICAR FECHA")),"SIN VALOR AVANCE")</f>
        <v>CUMPLIDA</v>
      </c>
    </row>
    <row r="1838" spans="1:19" ht="105.75">
      <c r="A1838" s="119" t="s">
        <v>261</v>
      </c>
      <c r="B1838" s="120" t="s">
        <v>2985</v>
      </c>
      <c r="C1838" s="461"/>
      <c r="D1838" s="461"/>
      <c r="E1838" s="463"/>
      <c r="F1838" s="463"/>
      <c r="G1838" s="463"/>
      <c r="H1838" s="463"/>
      <c r="I1838" s="448">
        <v>17</v>
      </c>
      <c r="J1838" s="449">
        <v>1</v>
      </c>
      <c r="K1838" s="449">
        <v>1</v>
      </c>
      <c r="L1838" s="114">
        <v>1</v>
      </c>
      <c r="M1838" s="106">
        <v>42979</v>
      </c>
      <c r="N1838" s="106">
        <v>43038</v>
      </c>
      <c r="O1838" s="107">
        <f t="shared" ref="O1838:O1901" si="83">(N1838-M1838)/7</f>
        <v>8.4285714285714288</v>
      </c>
      <c r="P1838" s="108">
        <v>1</v>
      </c>
      <c r="Q1838" s="104" t="s">
        <v>3021</v>
      </c>
      <c r="R1838" s="108">
        <f t="shared" ref="R1838:R1901" si="84">(P1838)</f>
        <v>1</v>
      </c>
      <c r="S1838" s="109" t="str">
        <f t="array" aca="1" ref="S1838" ca="1">IF(ISNUMBER(R1838),IF(R1838=100%,"CUMPLIDA",IF(AND(ISNUMBER(N1838),ISNUMBER(INDIRECT("FECHA_"&amp;$B1838,1))), IF(N1838&lt;=INDIRECT("FECHA_"&amp;$B1838,1),"INCUMPLIDA","PROCESO"), "VERIFICAR FECHA")),"SIN VALOR AVANCE")</f>
        <v>CUMPLIDA</v>
      </c>
    </row>
    <row r="1839" spans="1:19" ht="105.75">
      <c r="A1839" s="119" t="s">
        <v>261</v>
      </c>
      <c r="B1839" s="120" t="s">
        <v>2985</v>
      </c>
      <c r="C1839" s="461"/>
      <c r="D1839" s="461"/>
      <c r="E1839" s="463"/>
      <c r="F1839" s="463"/>
      <c r="G1839" s="463"/>
      <c r="H1839" s="463"/>
      <c r="I1839" s="481">
        <v>18</v>
      </c>
      <c r="J1839" s="480">
        <v>1</v>
      </c>
      <c r="K1839" s="449">
        <v>1</v>
      </c>
      <c r="L1839" s="114">
        <v>1</v>
      </c>
      <c r="M1839" s="106">
        <v>43021</v>
      </c>
      <c r="N1839" s="106">
        <v>43039</v>
      </c>
      <c r="O1839" s="107">
        <f t="shared" si="83"/>
        <v>2.5714285714285716</v>
      </c>
      <c r="P1839" s="108">
        <v>1</v>
      </c>
      <c r="Q1839" s="104" t="s">
        <v>3021</v>
      </c>
      <c r="R1839" s="108">
        <f t="shared" si="84"/>
        <v>1</v>
      </c>
      <c r="S1839" s="109" t="str">
        <f t="array" aca="1" ref="S1839" ca="1">IF(ISNUMBER(R1839),IF(R1839=100%,"CUMPLIDA",IF(AND(ISNUMBER(N1839),ISNUMBER(INDIRECT("FECHA_"&amp;$B1839,1))), IF(N1839&lt;=INDIRECT("FECHA_"&amp;$B1839,1),"INCUMPLIDA","PROCESO"), "VERIFICAR FECHA")),"SIN VALOR AVANCE")</f>
        <v>CUMPLIDA</v>
      </c>
    </row>
    <row r="1840" spans="1:19" ht="105.75">
      <c r="A1840" s="119" t="s">
        <v>261</v>
      </c>
      <c r="B1840" s="120" t="s">
        <v>2985</v>
      </c>
      <c r="C1840" s="461"/>
      <c r="D1840" s="461"/>
      <c r="E1840" s="463" t="s">
        <v>3038</v>
      </c>
      <c r="F1840" s="463"/>
      <c r="G1840" s="463"/>
      <c r="H1840" s="463"/>
      <c r="I1840" s="481"/>
      <c r="J1840" s="480"/>
      <c r="K1840" s="449">
        <v>1</v>
      </c>
      <c r="L1840" s="114">
        <v>1</v>
      </c>
      <c r="M1840" s="106">
        <v>43040</v>
      </c>
      <c r="N1840" s="106">
        <v>43100</v>
      </c>
      <c r="O1840" s="107">
        <f t="shared" si="83"/>
        <v>8.5714285714285712</v>
      </c>
      <c r="P1840" s="108">
        <v>1</v>
      </c>
      <c r="Q1840" s="104" t="s">
        <v>3039</v>
      </c>
      <c r="R1840" s="108">
        <f t="shared" si="84"/>
        <v>1</v>
      </c>
      <c r="S1840" s="109" t="str">
        <f t="array" aca="1" ref="S1840" ca="1">IF(ISNUMBER(R1840),IF(R1840=100%,"CUMPLIDA",IF(AND(ISNUMBER(N1840),ISNUMBER(INDIRECT("FECHA_"&amp;$B1840,1))), IF(N1840&lt;=INDIRECT("FECHA_"&amp;$B1840,1),"INCUMPLIDA","PROCESO"), "VERIFICAR FECHA")),"SIN VALOR AVANCE")</f>
        <v>CUMPLIDA</v>
      </c>
    </row>
    <row r="1841" spans="1:19" ht="105.75">
      <c r="A1841" s="119" t="s">
        <v>261</v>
      </c>
      <c r="B1841" s="120" t="s">
        <v>2985</v>
      </c>
      <c r="C1841" s="461"/>
      <c r="D1841" s="461"/>
      <c r="E1841" s="463"/>
      <c r="F1841" s="463"/>
      <c r="G1841" s="463"/>
      <c r="H1841" s="463"/>
      <c r="I1841" s="448">
        <v>19</v>
      </c>
      <c r="J1841" s="449">
        <v>1</v>
      </c>
      <c r="K1841" s="449">
        <v>1</v>
      </c>
      <c r="L1841" s="114">
        <v>1</v>
      </c>
      <c r="M1841" s="106">
        <v>43009</v>
      </c>
      <c r="N1841" s="106">
        <v>43830</v>
      </c>
      <c r="O1841" s="107">
        <f t="shared" si="83"/>
        <v>117.28571428571429</v>
      </c>
      <c r="P1841" s="108">
        <v>1</v>
      </c>
      <c r="Q1841" s="104" t="s">
        <v>3039</v>
      </c>
      <c r="R1841" s="108">
        <f t="shared" si="84"/>
        <v>1</v>
      </c>
      <c r="S1841" s="109" t="str">
        <f t="array" aca="1" ref="S1841" ca="1">IF(ISNUMBER(R1841),IF(R1841=100%,"CUMPLIDA",IF(AND(ISNUMBER(N1841),ISNUMBER(INDIRECT("FECHA_"&amp;$B1841,1))), IF(N1841&lt;=INDIRECT("FECHA_"&amp;$B1841,1),"INCUMPLIDA","PROCESO"), "VERIFICAR FECHA")),"SIN VALOR AVANCE")</f>
        <v>CUMPLIDA</v>
      </c>
    </row>
    <row r="1842" spans="1:19" ht="105.75">
      <c r="A1842" s="119" t="s">
        <v>261</v>
      </c>
      <c r="B1842" s="120" t="s">
        <v>2985</v>
      </c>
      <c r="C1842" s="461"/>
      <c r="D1842" s="461"/>
      <c r="E1842" s="463"/>
      <c r="F1842" s="463"/>
      <c r="G1842" s="463"/>
      <c r="H1842" s="463"/>
      <c r="I1842" s="448" t="s">
        <v>3040</v>
      </c>
      <c r="J1842" s="449">
        <v>1</v>
      </c>
      <c r="K1842" s="449">
        <v>1</v>
      </c>
      <c r="L1842" s="114">
        <v>1</v>
      </c>
      <c r="M1842" s="106">
        <v>44013</v>
      </c>
      <c r="N1842" s="106">
        <v>44195</v>
      </c>
      <c r="O1842" s="107">
        <f t="shared" si="83"/>
        <v>26</v>
      </c>
      <c r="P1842" s="108">
        <v>1</v>
      </c>
      <c r="Q1842" s="104" t="s">
        <v>3039</v>
      </c>
      <c r="R1842" s="108">
        <f t="shared" si="84"/>
        <v>1</v>
      </c>
      <c r="S1842" s="109" t="str">
        <f t="array" aca="1" ref="S1842" ca="1">IF(ISNUMBER(R1842),IF(R1842=100%,"CUMPLIDA",IF(AND(ISNUMBER(N1842),ISNUMBER(INDIRECT("FECHA_"&amp;$B1842,1))), IF(N1842&lt;=INDIRECT("FECHA_"&amp;$B1842,1),"INCUMPLIDA","PROCESO"), "VERIFICAR FECHA")),"SIN VALOR AVANCE")</f>
        <v>CUMPLIDA</v>
      </c>
    </row>
    <row r="1843" spans="1:19" ht="45.75">
      <c r="A1843" s="119" t="s">
        <v>261</v>
      </c>
      <c r="B1843" s="120" t="s">
        <v>2985</v>
      </c>
      <c r="C1843" s="461"/>
      <c r="D1843" s="461"/>
      <c r="E1843" s="463"/>
      <c r="F1843" s="463"/>
      <c r="G1843" s="463"/>
      <c r="H1843" s="463"/>
      <c r="I1843" s="448">
        <v>21</v>
      </c>
      <c r="J1843" s="449">
        <v>1</v>
      </c>
      <c r="K1843" s="449">
        <v>1</v>
      </c>
      <c r="L1843" s="114">
        <v>3</v>
      </c>
      <c r="M1843" s="106">
        <v>45931</v>
      </c>
      <c r="N1843" s="106">
        <v>46783</v>
      </c>
      <c r="O1843" s="107">
        <f t="shared" si="83"/>
        <v>121.71428571428571</v>
      </c>
      <c r="P1843" s="108">
        <v>0</v>
      </c>
      <c r="Q1843" s="104" t="s">
        <v>3041</v>
      </c>
      <c r="R1843" s="108">
        <f t="shared" si="84"/>
        <v>0</v>
      </c>
      <c r="S1843" s="109" t="str">
        <f t="array" aca="1" ref="S1843" ca="1">IF(ISNUMBER(R1843),IF(R1843=100%,"CUMPLIDA",IF(AND(ISNUMBER(N1843),ISNUMBER(INDIRECT("FECHA_"&amp;$B1843,1))), IF(N1843&lt;=INDIRECT("FECHA_"&amp;$B1843,1),"INCUMPLIDA","PROCESO"), "VERIFICAR FECHA")),"SIN VALOR AVANCE")</f>
        <v>PROCESO</v>
      </c>
    </row>
    <row r="1844" spans="1:19" ht="45.75">
      <c r="A1844" s="119" t="s">
        <v>261</v>
      </c>
      <c r="B1844" s="120" t="s">
        <v>2985</v>
      </c>
      <c r="C1844" s="461"/>
      <c r="D1844" s="461"/>
      <c r="E1844" s="463"/>
      <c r="F1844" s="463"/>
      <c r="G1844" s="463"/>
      <c r="H1844" s="463"/>
      <c r="I1844" s="448">
        <v>22</v>
      </c>
      <c r="J1844" s="449">
        <v>1</v>
      </c>
      <c r="K1844" s="449">
        <v>1</v>
      </c>
      <c r="L1844" s="114">
        <v>1</v>
      </c>
      <c r="M1844" s="106">
        <v>46023</v>
      </c>
      <c r="N1844" s="106">
        <v>46752</v>
      </c>
      <c r="O1844" s="107">
        <f t="shared" si="83"/>
        <v>104.14285714285714</v>
      </c>
      <c r="P1844" s="108">
        <v>0</v>
      </c>
      <c r="Q1844" s="104" t="s">
        <v>3041</v>
      </c>
      <c r="R1844" s="108">
        <f t="shared" si="84"/>
        <v>0</v>
      </c>
      <c r="S1844" s="109" t="str">
        <f t="array" aca="1" ref="S1844" ca="1">IF(ISNUMBER(R1844),IF(R1844=100%,"CUMPLIDA",IF(AND(ISNUMBER(N1844),ISNUMBER(INDIRECT("FECHA_"&amp;$B1844,1))), IF(N1844&lt;=INDIRECT("FECHA_"&amp;$B1844,1),"INCUMPLIDA","PROCESO"), "VERIFICAR FECHA")),"SIN VALOR AVANCE")</f>
        <v>PROCESO</v>
      </c>
    </row>
    <row r="1845" spans="1:19" ht="165.75">
      <c r="A1845" s="119" t="s">
        <v>261</v>
      </c>
      <c r="B1845" s="120" t="s">
        <v>2985</v>
      </c>
      <c r="C1845" s="461"/>
      <c r="D1845" s="461"/>
      <c r="E1845" s="463" t="s">
        <v>3042</v>
      </c>
      <c r="F1845" s="463"/>
      <c r="G1845" s="463"/>
      <c r="H1845" s="463"/>
      <c r="I1845" s="448">
        <v>23</v>
      </c>
      <c r="J1845" s="449">
        <v>1</v>
      </c>
      <c r="K1845" s="449">
        <v>1</v>
      </c>
      <c r="L1845" s="114">
        <v>5</v>
      </c>
      <c r="M1845" s="106">
        <v>46113</v>
      </c>
      <c r="N1845" s="115">
        <v>46568</v>
      </c>
      <c r="O1845" s="435">
        <f t="shared" si="83"/>
        <v>65</v>
      </c>
      <c r="P1845" s="108">
        <v>0</v>
      </c>
      <c r="Q1845" s="104" t="s">
        <v>3043</v>
      </c>
      <c r="R1845" s="108">
        <f t="shared" si="84"/>
        <v>0</v>
      </c>
      <c r="S1845" s="109" t="str">
        <f t="array" aca="1" ref="S1845" ca="1">IF(ISNUMBER(R1845),IF(R1845=100%,"CUMPLIDA",IF(AND(ISNUMBER(N1845),ISNUMBER(INDIRECT("FECHA_"&amp;$B1845,1))), IF(N1845&lt;=INDIRECT("FECHA_"&amp;$B1845,1),"INCUMPLIDA","PROCESO"), "VERIFICAR FECHA")),"SIN VALOR AVANCE")</f>
        <v>PROCESO</v>
      </c>
    </row>
    <row r="1846" spans="1:19" ht="195.75">
      <c r="A1846" s="119" t="s">
        <v>261</v>
      </c>
      <c r="B1846" s="120" t="s">
        <v>2985</v>
      </c>
      <c r="C1846" s="461"/>
      <c r="D1846" s="461"/>
      <c r="E1846" s="463"/>
      <c r="F1846" s="463"/>
      <c r="G1846" s="463"/>
      <c r="H1846" s="463"/>
      <c r="I1846" s="448">
        <v>24</v>
      </c>
      <c r="J1846" s="449">
        <v>1</v>
      </c>
      <c r="K1846" s="449">
        <v>1</v>
      </c>
      <c r="L1846" s="114">
        <v>3</v>
      </c>
      <c r="M1846" s="106">
        <v>46296</v>
      </c>
      <c r="N1846" s="115">
        <v>46783</v>
      </c>
      <c r="O1846" s="435">
        <f t="shared" si="83"/>
        <v>69.571428571428569</v>
      </c>
      <c r="P1846" s="108">
        <v>0</v>
      </c>
      <c r="Q1846" s="104" t="s">
        <v>3044</v>
      </c>
      <c r="R1846" s="108">
        <f t="shared" si="84"/>
        <v>0</v>
      </c>
      <c r="S1846" s="109" t="str">
        <f t="array" aca="1" ref="S1846" ca="1">IF(ISNUMBER(R1846),IF(R1846=100%,"CUMPLIDA",IF(AND(ISNUMBER(N1846),ISNUMBER(INDIRECT("FECHA_"&amp;$B1846,1))), IF(N1846&lt;=INDIRECT("FECHA_"&amp;$B1846,1),"INCUMPLIDA","PROCESO"), "VERIFICAR FECHA")),"SIN VALOR AVANCE")</f>
        <v>PROCESO</v>
      </c>
    </row>
    <row r="1847" spans="1:19" ht="195.75">
      <c r="A1847" s="119" t="s">
        <v>261</v>
      </c>
      <c r="B1847" s="120" t="s">
        <v>2985</v>
      </c>
      <c r="C1847" s="461"/>
      <c r="D1847" s="461"/>
      <c r="E1847" s="463" t="s">
        <v>3045</v>
      </c>
      <c r="F1847" s="463"/>
      <c r="G1847" s="463"/>
      <c r="H1847" s="463"/>
      <c r="I1847" s="448">
        <v>25</v>
      </c>
      <c r="J1847" s="449">
        <v>1</v>
      </c>
      <c r="K1847" s="449">
        <v>1</v>
      </c>
      <c r="L1847" s="114">
        <v>1</v>
      </c>
      <c r="M1847" s="106">
        <v>45047</v>
      </c>
      <c r="N1847" s="106">
        <v>45199</v>
      </c>
      <c r="O1847" s="107">
        <f t="shared" si="83"/>
        <v>21.714285714285715</v>
      </c>
      <c r="P1847" s="108">
        <v>1</v>
      </c>
      <c r="Q1847" s="104" t="s">
        <v>3044</v>
      </c>
      <c r="R1847" s="108">
        <f t="shared" si="84"/>
        <v>1</v>
      </c>
      <c r="S1847" s="109" t="str">
        <f t="array" aca="1" ref="S1847" ca="1">IF(ISNUMBER(R1847),IF(R1847=100%,"CUMPLIDA",IF(AND(ISNUMBER(N1847),ISNUMBER(INDIRECT("FECHA_"&amp;$B1847,1))), IF(N1847&lt;=INDIRECT("FECHA_"&amp;$B1847,1),"INCUMPLIDA","PROCESO"), "VERIFICAR FECHA")),"SIN VALOR AVANCE")</f>
        <v>CUMPLIDA</v>
      </c>
    </row>
    <row r="1848" spans="1:19" ht="120.75">
      <c r="A1848" s="119" t="s">
        <v>261</v>
      </c>
      <c r="B1848" s="120" t="s">
        <v>2985</v>
      </c>
      <c r="C1848" s="461"/>
      <c r="D1848" s="461"/>
      <c r="E1848" s="463"/>
      <c r="F1848" s="463"/>
      <c r="G1848" s="463"/>
      <c r="H1848" s="463"/>
      <c r="I1848" s="448">
        <v>26</v>
      </c>
      <c r="J1848" s="449">
        <v>1</v>
      </c>
      <c r="K1848" s="449">
        <v>1</v>
      </c>
      <c r="L1848" s="114">
        <v>3</v>
      </c>
      <c r="M1848" s="106">
        <v>43009</v>
      </c>
      <c r="N1848" s="106">
        <v>43374</v>
      </c>
      <c r="O1848" s="107">
        <f t="shared" si="83"/>
        <v>52.142857142857146</v>
      </c>
      <c r="P1848" s="108">
        <v>1</v>
      </c>
      <c r="Q1848" s="104" t="s">
        <v>3046</v>
      </c>
      <c r="R1848" s="108">
        <f t="shared" si="84"/>
        <v>1</v>
      </c>
      <c r="S1848" s="109" t="str">
        <f t="array" aca="1" ref="S1848" ca="1">IF(ISNUMBER(R1848),IF(R1848=100%,"CUMPLIDA",IF(AND(ISNUMBER(N1848),ISNUMBER(INDIRECT("FECHA_"&amp;$B1848,1))), IF(N1848&lt;=INDIRECT("FECHA_"&amp;$B1848,1),"INCUMPLIDA","PROCESO"), "VERIFICAR FECHA")),"SIN VALOR AVANCE")</f>
        <v>CUMPLIDA</v>
      </c>
    </row>
    <row r="1849" spans="1:19" ht="105.75">
      <c r="A1849" s="119" t="s">
        <v>261</v>
      </c>
      <c r="B1849" s="120" t="s">
        <v>2985</v>
      </c>
      <c r="C1849" s="461"/>
      <c r="D1849" s="461"/>
      <c r="E1849" s="463"/>
      <c r="F1849" s="463"/>
      <c r="G1849" s="463"/>
      <c r="H1849" s="463"/>
      <c r="I1849" s="448">
        <v>27</v>
      </c>
      <c r="J1849" s="449">
        <v>1</v>
      </c>
      <c r="K1849" s="449">
        <v>1</v>
      </c>
      <c r="L1849" s="114">
        <v>1</v>
      </c>
      <c r="M1849" s="106">
        <v>42948</v>
      </c>
      <c r="N1849" s="106">
        <v>43100</v>
      </c>
      <c r="O1849" s="107">
        <f t="shared" si="83"/>
        <v>21.714285714285715</v>
      </c>
      <c r="P1849" s="108">
        <v>1</v>
      </c>
      <c r="Q1849" s="104" t="s">
        <v>3047</v>
      </c>
      <c r="R1849" s="108">
        <f t="shared" si="84"/>
        <v>1</v>
      </c>
      <c r="S1849" s="109" t="str">
        <f t="array" aca="1" ref="S1849" ca="1">IF(ISNUMBER(R1849),IF(R1849=100%,"CUMPLIDA",IF(AND(ISNUMBER(N1849),ISNUMBER(INDIRECT("FECHA_"&amp;$B1849,1))), IF(N1849&lt;=INDIRECT("FECHA_"&amp;$B1849,1),"INCUMPLIDA","PROCESO"), "VERIFICAR FECHA")),"SIN VALOR AVANCE")</f>
        <v>CUMPLIDA</v>
      </c>
    </row>
    <row r="1850" spans="1:19" ht="90.75">
      <c r="A1850" s="119" t="s">
        <v>261</v>
      </c>
      <c r="B1850" s="120" t="s">
        <v>2985</v>
      </c>
      <c r="C1850" s="461"/>
      <c r="D1850" s="461"/>
      <c r="E1850" s="463"/>
      <c r="F1850" s="463"/>
      <c r="G1850" s="463"/>
      <c r="H1850" s="463"/>
      <c r="I1850" s="448">
        <v>28</v>
      </c>
      <c r="J1850" s="449">
        <v>1</v>
      </c>
      <c r="K1850" s="449">
        <v>1</v>
      </c>
      <c r="L1850" s="114">
        <v>1</v>
      </c>
      <c r="M1850" s="106">
        <v>42979</v>
      </c>
      <c r="N1850" s="106">
        <v>43344</v>
      </c>
      <c r="O1850" s="107">
        <f t="shared" si="83"/>
        <v>52.142857142857146</v>
      </c>
      <c r="P1850" s="108">
        <v>1</v>
      </c>
      <c r="Q1850" s="104" t="s">
        <v>3048</v>
      </c>
      <c r="R1850" s="108">
        <f t="shared" si="84"/>
        <v>1</v>
      </c>
      <c r="S1850" s="109" t="str">
        <f t="array" aca="1" ref="S1850" ca="1">IF(ISNUMBER(R1850),IF(R1850=100%,"CUMPLIDA",IF(AND(ISNUMBER(N1850),ISNUMBER(INDIRECT("FECHA_"&amp;$B1850,1))), IF(N1850&lt;=INDIRECT("FECHA_"&amp;$B1850,1),"INCUMPLIDA","PROCESO"), "VERIFICAR FECHA")),"SIN VALOR AVANCE")</f>
        <v>CUMPLIDA</v>
      </c>
    </row>
    <row r="1851" spans="1:19" ht="90.75">
      <c r="A1851" s="119" t="s">
        <v>261</v>
      </c>
      <c r="B1851" s="120" t="s">
        <v>2985</v>
      </c>
      <c r="C1851" s="461"/>
      <c r="D1851" s="461"/>
      <c r="E1851" s="463"/>
      <c r="F1851" s="463"/>
      <c r="G1851" s="463"/>
      <c r="H1851" s="463"/>
      <c r="I1851" s="448">
        <v>29</v>
      </c>
      <c r="J1851" s="449">
        <v>1</v>
      </c>
      <c r="K1851" s="449">
        <v>1</v>
      </c>
      <c r="L1851" s="108">
        <v>1</v>
      </c>
      <c r="M1851" s="106">
        <v>43101</v>
      </c>
      <c r="N1851" s="106">
        <v>43465</v>
      </c>
      <c r="O1851" s="107">
        <f t="shared" si="83"/>
        <v>52</v>
      </c>
      <c r="P1851" s="108">
        <v>1</v>
      </c>
      <c r="Q1851" s="104" t="s">
        <v>3049</v>
      </c>
      <c r="R1851" s="108">
        <f t="shared" si="84"/>
        <v>1</v>
      </c>
      <c r="S1851" s="109" t="str">
        <f t="array" aca="1" ref="S1851" ca="1">IF(ISNUMBER(R1851),IF(R1851=100%,"CUMPLIDA",IF(AND(ISNUMBER(N1851),ISNUMBER(INDIRECT("FECHA_"&amp;$B1851,1))), IF(N1851&lt;=INDIRECT("FECHA_"&amp;$B1851,1),"INCUMPLIDA","PROCESO"), "VERIFICAR FECHA")),"SIN VALOR AVANCE")</f>
        <v>CUMPLIDA</v>
      </c>
    </row>
    <row r="1852" spans="1:19" ht="90.75">
      <c r="A1852" s="119" t="s">
        <v>261</v>
      </c>
      <c r="B1852" s="120" t="s">
        <v>2985</v>
      </c>
      <c r="C1852" s="461"/>
      <c r="D1852" s="461"/>
      <c r="E1852" s="463"/>
      <c r="F1852" s="463"/>
      <c r="G1852" s="463"/>
      <c r="H1852" s="463"/>
      <c r="I1852" s="448">
        <v>30</v>
      </c>
      <c r="J1852" s="449">
        <v>1</v>
      </c>
      <c r="K1852" s="449">
        <v>1</v>
      </c>
      <c r="L1852" s="114">
        <v>6</v>
      </c>
      <c r="M1852" s="106">
        <v>43009</v>
      </c>
      <c r="N1852" s="106">
        <v>43374</v>
      </c>
      <c r="O1852" s="107">
        <f t="shared" si="83"/>
        <v>52.142857142857146</v>
      </c>
      <c r="P1852" s="108">
        <v>1</v>
      </c>
      <c r="Q1852" s="104" t="s">
        <v>3050</v>
      </c>
      <c r="R1852" s="108">
        <f t="shared" si="84"/>
        <v>1</v>
      </c>
      <c r="S1852" s="109" t="str">
        <f t="array" aca="1" ref="S1852" ca="1">IF(ISNUMBER(R1852),IF(R1852=100%,"CUMPLIDA",IF(AND(ISNUMBER(N1852),ISNUMBER(INDIRECT("FECHA_"&amp;$B1852,1))), IF(N1852&lt;=INDIRECT("FECHA_"&amp;$B1852,1),"INCUMPLIDA","PROCESO"), "VERIFICAR FECHA")),"SIN VALOR AVANCE")</f>
        <v>CUMPLIDA</v>
      </c>
    </row>
    <row r="1853" spans="1:19" ht="105.75">
      <c r="A1853" s="119" t="s">
        <v>261</v>
      </c>
      <c r="B1853" s="120" t="s">
        <v>2985</v>
      </c>
      <c r="C1853" s="461"/>
      <c r="D1853" s="461"/>
      <c r="E1853" s="463"/>
      <c r="F1853" s="463"/>
      <c r="G1853" s="463"/>
      <c r="H1853" s="463"/>
      <c r="I1853" s="448">
        <v>31</v>
      </c>
      <c r="J1853" s="449">
        <v>1</v>
      </c>
      <c r="K1853" s="449">
        <v>1</v>
      </c>
      <c r="L1853" s="108">
        <v>1</v>
      </c>
      <c r="M1853" s="106">
        <v>43344</v>
      </c>
      <c r="N1853" s="106">
        <v>43830</v>
      </c>
      <c r="O1853" s="107">
        <f t="shared" si="83"/>
        <v>69.428571428571431</v>
      </c>
      <c r="P1853" s="108">
        <v>1</v>
      </c>
      <c r="Q1853" s="104" t="s">
        <v>3021</v>
      </c>
      <c r="R1853" s="108">
        <f t="shared" si="84"/>
        <v>1</v>
      </c>
      <c r="S1853" s="109" t="str">
        <f t="array" aca="1" ref="S1853" ca="1">IF(ISNUMBER(R1853),IF(R1853=100%,"CUMPLIDA",IF(AND(ISNUMBER(N1853),ISNUMBER(INDIRECT("FECHA_"&amp;$B1853,1))), IF(N1853&lt;=INDIRECT("FECHA_"&amp;$B1853,1),"INCUMPLIDA","PROCESO"), "VERIFICAR FECHA")),"SIN VALOR AVANCE")</f>
        <v>CUMPLIDA</v>
      </c>
    </row>
    <row r="1854" spans="1:19" ht="105.75">
      <c r="A1854" s="119" t="s">
        <v>261</v>
      </c>
      <c r="B1854" s="120" t="s">
        <v>2985</v>
      </c>
      <c r="C1854" s="461" t="s">
        <v>3020</v>
      </c>
      <c r="D1854" s="461"/>
      <c r="E1854" s="463" t="s">
        <v>3051</v>
      </c>
      <c r="F1854" s="463"/>
      <c r="G1854" s="463"/>
      <c r="H1854" s="463"/>
      <c r="I1854" s="448">
        <v>32</v>
      </c>
      <c r="J1854" s="449">
        <v>1</v>
      </c>
      <c r="K1854" s="449">
        <v>1</v>
      </c>
      <c r="L1854" s="121">
        <v>6432363831</v>
      </c>
      <c r="M1854" s="106">
        <v>43040</v>
      </c>
      <c r="N1854" s="106">
        <v>44316</v>
      </c>
      <c r="O1854" s="107">
        <f t="shared" si="83"/>
        <v>182.28571428571428</v>
      </c>
      <c r="P1854" s="108">
        <v>1</v>
      </c>
      <c r="Q1854" s="104" t="s">
        <v>3052</v>
      </c>
      <c r="R1854" s="108">
        <f t="shared" si="84"/>
        <v>1</v>
      </c>
      <c r="S1854" s="109" t="str">
        <f t="array" aca="1" ref="S1854" ca="1">IF(ISNUMBER(R1854),IF(R1854=100%,"CUMPLIDA",IF(AND(ISNUMBER(N1854),ISNUMBER(INDIRECT("FECHA_"&amp;$B1854,1))), IF(N1854&lt;=INDIRECT("FECHA_"&amp;$B1854,1),"INCUMPLIDA","PROCESO"), "VERIFICAR FECHA")),"SIN VALOR AVANCE")</f>
        <v>CUMPLIDA</v>
      </c>
    </row>
    <row r="1855" spans="1:19" ht="105.75">
      <c r="A1855" s="119" t="s">
        <v>261</v>
      </c>
      <c r="B1855" s="120" t="s">
        <v>2985</v>
      </c>
      <c r="C1855" s="461"/>
      <c r="D1855" s="461"/>
      <c r="E1855" s="463"/>
      <c r="F1855" s="463"/>
      <c r="G1855" s="463"/>
      <c r="H1855" s="463"/>
      <c r="I1855" s="448">
        <v>33</v>
      </c>
      <c r="J1855" s="449">
        <v>1</v>
      </c>
      <c r="K1855" s="449">
        <v>1</v>
      </c>
      <c r="L1855" s="121">
        <v>43631471</v>
      </c>
      <c r="M1855" s="106">
        <v>43040</v>
      </c>
      <c r="N1855" s="106">
        <v>43434</v>
      </c>
      <c r="O1855" s="107">
        <f t="shared" si="83"/>
        <v>56.285714285714285</v>
      </c>
      <c r="P1855" s="108">
        <v>1</v>
      </c>
      <c r="Q1855" s="104" t="s">
        <v>3053</v>
      </c>
      <c r="R1855" s="108">
        <f t="shared" si="84"/>
        <v>1</v>
      </c>
      <c r="S1855" s="109" t="str">
        <f t="array" aca="1" ref="S1855" ca="1">IF(ISNUMBER(R1855),IF(R1855=100%,"CUMPLIDA",IF(AND(ISNUMBER(N1855),ISNUMBER(INDIRECT("FECHA_"&amp;$B1855,1))), IF(N1855&lt;=INDIRECT("FECHA_"&amp;$B1855,1),"INCUMPLIDA","PROCESO"), "VERIFICAR FECHA")),"SIN VALOR AVANCE")</f>
        <v>CUMPLIDA</v>
      </c>
    </row>
    <row r="1856" spans="1:19" ht="165.75">
      <c r="A1856" s="119" t="s">
        <v>261</v>
      </c>
      <c r="B1856" s="120" t="s">
        <v>2985</v>
      </c>
      <c r="C1856" s="461"/>
      <c r="D1856" s="461"/>
      <c r="E1856" s="463"/>
      <c r="F1856" s="463"/>
      <c r="G1856" s="463"/>
      <c r="H1856" s="463"/>
      <c r="I1856" s="269">
        <v>34</v>
      </c>
      <c r="J1856" s="449">
        <v>1</v>
      </c>
      <c r="K1856" s="449">
        <v>1</v>
      </c>
      <c r="L1856" s="121">
        <v>11623780528.950001</v>
      </c>
      <c r="M1856" s="106">
        <v>43040</v>
      </c>
      <c r="N1856" s="106">
        <v>45657</v>
      </c>
      <c r="O1856" s="107">
        <f t="shared" si="83"/>
        <v>373.85714285714283</v>
      </c>
      <c r="P1856" s="108">
        <v>0.9909</v>
      </c>
      <c r="Q1856" s="104" t="s">
        <v>3043</v>
      </c>
      <c r="R1856" s="108">
        <f t="shared" si="84"/>
        <v>0.9909</v>
      </c>
      <c r="S1856" s="109" t="str">
        <f t="array" aca="1" ref="S1856" ca="1">IF(ISNUMBER(R1856),IF(R1856=100%,"CUMPLIDA",IF(AND(ISNUMBER(N1856),ISNUMBER(INDIRECT("FECHA_"&amp;$B1856,1))), IF(N1856&lt;=INDIRECT("FECHA_"&amp;$B1856,1),"INCUMPLIDA","PROCESO"), "VERIFICAR FECHA")),"SIN VALOR AVANCE")</f>
        <v>INCUMPLIDA</v>
      </c>
    </row>
    <row r="1857" spans="1:19" ht="165.75">
      <c r="A1857" s="119" t="s">
        <v>261</v>
      </c>
      <c r="B1857" s="120" t="s">
        <v>2985</v>
      </c>
      <c r="C1857" s="461"/>
      <c r="D1857" s="461"/>
      <c r="E1857" s="463"/>
      <c r="F1857" s="463"/>
      <c r="G1857" s="463"/>
      <c r="H1857" s="463"/>
      <c r="I1857" s="269">
        <v>35</v>
      </c>
      <c r="J1857" s="449">
        <v>1</v>
      </c>
      <c r="K1857" s="449">
        <v>1</v>
      </c>
      <c r="L1857" s="121">
        <v>1251159219</v>
      </c>
      <c r="M1857" s="106">
        <v>43040</v>
      </c>
      <c r="N1857" s="106">
        <v>45777</v>
      </c>
      <c r="O1857" s="107">
        <f t="shared" si="83"/>
        <v>391</v>
      </c>
      <c r="P1857" s="108">
        <v>0.87080000000000002</v>
      </c>
      <c r="Q1857" s="104" t="s">
        <v>3043</v>
      </c>
      <c r="R1857" s="108">
        <f t="shared" si="84"/>
        <v>0.87080000000000002</v>
      </c>
      <c r="S1857" s="109" t="str">
        <f t="array" aca="1" ref="S1857" ca="1">IF(ISNUMBER(R1857),IF(R1857=100%,"CUMPLIDA",IF(AND(ISNUMBER(N1857),ISNUMBER(INDIRECT("FECHA_"&amp;$B1857,1))), IF(N1857&lt;=INDIRECT("FECHA_"&amp;$B1857,1),"INCUMPLIDA","PROCESO"), "VERIFICAR FECHA")),"SIN VALOR AVANCE")</f>
        <v>INCUMPLIDA</v>
      </c>
    </row>
    <row r="1858" spans="1:19" ht="105.75">
      <c r="A1858" s="119" t="s">
        <v>261</v>
      </c>
      <c r="B1858" s="120" t="s">
        <v>2985</v>
      </c>
      <c r="C1858" s="461"/>
      <c r="D1858" s="461"/>
      <c r="E1858" s="463"/>
      <c r="F1858" s="463"/>
      <c r="G1858" s="463"/>
      <c r="H1858" s="463"/>
      <c r="I1858" s="448" t="s">
        <v>3054</v>
      </c>
      <c r="J1858" s="449">
        <v>1</v>
      </c>
      <c r="K1858" s="449">
        <v>1</v>
      </c>
      <c r="L1858" s="114">
        <v>42</v>
      </c>
      <c r="M1858" s="106">
        <v>42948</v>
      </c>
      <c r="N1858" s="106">
        <v>43100</v>
      </c>
      <c r="O1858" s="107">
        <f t="shared" si="83"/>
        <v>21.714285714285715</v>
      </c>
      <c r="P1858" s="108">
        <v>1</v>
      </c>
      <c r="Q1858" s="104" t="s">
        <v>3021</v>
      </c>
      <c r="R1858" s="108">
        <f t="shared" si="84"/>
        <v>1</v>
      </c>
      <c r="S1858" s="109" t="str">
        <f t="array" aca="1" ref="S1858" ca="1">IF(ISNUMBER(R1858),IF(R1858=100%,"CUMPLIDA",IF(AND(ISNUMBER(N1858),ISNUMBER(INDIRECT("FECHA_"&amp;$B1858,1))), IF(N1858&lt;=INDIRECT("FECHA_"&amp;$B1858,1),"INCUMPLIDA","PROCESO"), "VERIFICAR FECHA")),"SIN VALOR AVANCE")</f>
        <v>CUMPLIDA</v>
      </c>
    </row>
    <row r="1859" spans="1:19" ht="105.75">
      <c r="A1859" s="119" t="s">
        <v>261</v>
      </c>
      <c r="B1859" s="120" t="s">
        <v>2985</v>
      </c>
      <c r="C1859" s="461"/>
      <c r="D1859" s="461"/>
      <c r="E1859" s="463"/>
      <c r="F1859" s="463"/>
      <c r="G1859" s="463"/>
      <c r="H1859" s="463"/>
      <c r="I1859" s="448" t="s">
        <v>3055</v>
      </c>
      <c r="J1859" s="449">
        <v>1</v>
      </c>
      <c r="K1859" s="449">
        <v>1</v>
      </c>
      <c r="L1859" s="114">
        <v>42</v>
      </c>
      <c r="M1859" s="106">
        <v>42948</v>
      </c>
      <c r="N1859" s="106">
        <v>43281</v>
      </c>
      <c r="O1859" s="107">
        <f t="shared" si="83"/>
        <v>47.571428571428569</v>
      </c>
      <c r="P1859" s="108">
        <v>1</v>
      </c>
      <c r="Q1859" s="104" t="s">
        <v>3021</v>
      </c>
      <c r="R1859" s="108">
        <f t="shared" si="84"/>
        <v>1</v>
      </c>
      <c r="S1859" s="109" t="str">
        <f t="array" aca="1" ref="S1859" ca="1">IF(ISNUMBER(R1859),IF(R1859=100%,"CUMPLIDA",IF(AND(ISNUMBER(N1859),ISNUMBER(INDIRECT("FECHA_"&amp;$B1859,1))), IF(N1859&lt;=INDIRECT("FECHA_"&amp;$B1859,1),"INCUMPLIDA","PROCESO"), "VERIFICAR FECHA")),"SIN VALOR AVANCE")</f>
        <v>CUMPLIDA</v>
      </c>
    </row>
    <row r="1860" spans="1:19" ht="90.75">
      <c r="A1860" s="119" t="s">
        <v>261</v>
      </c>
      <c r="B1860" s="120" t="s">
        <v>2985</v>
      </c>
      <c r="C1860" s="461"/>
      <c r="D1860" s="461"/>
      <c r="E1860" s="463"/>
      <c r="F1860" s="463"/>
      <c r="G1860" s="463"/>
      <c r="H1860" s="463"/>
      <c r="I1860" s="448">
        <v>38</v>
      </c>
      <c r="J1860" s="449">
        <v>1</v>
      </c>
      <c r="K1860" s="449">
        <v>1</v>
      </c>
      <c r="L1860" s="108">
        <v>1</v>
      </c>
      <c r="M1860" s="106">
        <v>43101</v>
      </c>
      <c r="N1860" s="106">
        <v>43465</v>
      </c>
      <c r="O1860" s="107">
        <f t="shared" si="83"/>
        <v>52</v>
      </c>
      <c r="P1860" s="108">
        <v>1</v>
      </c>
      <c r="Q1860" s="104" t="s">
        <v>3056</v>
      </c>
      <c r="R1860" s="108">
        <f t="shared" si="84"/>
        <v>1</v>
      </c>
      <c r="S1860" s="109" t="str">
        <f t="array" aca="1" ref="S1860" ca="1">IF(ISNUMBER(R1860),IF(R1860=100%,"CUMPLIDA",IF(AND(ISNUMBER(N1860),ISNUMBER(INDIRECT("FECHA_"&amp;$B1860,1))), IF(N1860&lt;=INDIRECT("FECHA_"&amp;$B1860,1),"INCUMPLIDA","PROCESO"), "VERIFICAR FECHA")),"SIN VALOR AVANCE")</f>
        <v>CUMPLIDA</v>
      </c>
    </row>
    <row r="1861" spans="1:19" ht="90.75">
      <c r="A1861" s="119" t="s">
        <v>261</v>
      </c>
      <c r="B1861" s="120" t="s">
        <v>2985</v>
      </c>
      <c r="C1861" s="461" t="s">
        <v>3057</v>
      </c>
      <c r="D1861" s="461"/>
      <c r="E1861" s="463" t="s">
        <v>3058</v>
      </c>
      <c r="F1861" s="463"/>
      <c r="G1861" s="463"/>
      <c r="H1861" s="463"/>
      <c r="I1861" s="448">
        <v>1</v>
      </c>
      <c r="J1861" s="449">
        <v>1</v>
      </c>
      <c r="K1861" s="449">
        <v>1</v>
      </c>
      <c r="L1861" s="114">
        <v>1</v>
      </c>
      <c r="M1861" s="106">
        <v>44454</v>
      </c>
      <c r="N1861" s="106">
        <v>44561</v>
      </c>
      <c r="O1861" s="107">
        <f t="shared" si="83"/>
        <v>15.285714285714286</v>
      </c>
      <c r="P1861" s="108">
        <v>1</v>
      </c>
      <c r="Q1861" s="104" t="s">
        <v>3059</v>
      </c>
      <c r="R1861" s="108">
        <f t="shared" si="84"/>
        <v>1</v>
      </c>
      <c r="S1861" s="109" t="str">
        <f t="array" aca="1" ref="S1861" ca="1">IF(ISNUMBER(R1861),IF(R1861=100%,"CUMPLIDA",IF(AND(ISNUMBER(N1861),ISNUMBER(INDIRECT("FECHA_"&amp;$B1861,1))), IF(N1861&lt;=INDIRECT("FECHA_"&amp;$B1861,1),"INCUMPLIDA","PROCESO"), "VERIFICAR FECHA")),"SIN VALOR AVANCE")</f>
        <v>CUMPLIDA</v>
      </c>
    </row>
    <row r="1862" spans="1:19" ht="90.75">
      <c r="A1862" s="119" t="s">
        <v>261</v>
      </c>
      <c r="B1862" s="120" t="s">
        <v>2985</v>
      </c>
      <c r="C1862" s="461"/>
      <c r="D1862" s="461"/>
      <c r="E1862" s="463"/>
      <c r="F1862" s="463"/>
      <c r="G1862" s="463"/>
      <c r="H1862" s="463"/>
      <c r="I1862" s="448" t="s">
        <v>3060</v>
      </c>
      <c r="J1862" s="449">
        <v>1</v>
      </c>
      <c r="K1862" s="449">
        <v>1</v>
      </c>
      <c r="L1862" s="114">
        <v>3</v>
      </c>
      <c r="M1862" s="106">
        <v>44470</v>
      </c>
      <c r="N1862" s="106">
        <v>44865</v>
      </c>
      <c r="O1862" s="107">
        <f t="shared" si="83"/>
        <v>56.428571428571431</v>
      </c>
      <c r="P1862" s="108">
        <v>1</v>
      </c>
      <c r="Q1862" s="104" t="s">
        <v>3059</v>
      </c>
      <c r="R1862" s="108">
        <f t="shared" si="84"/>
        <v>1</v>
      </c>
      <c r="S1862" s="109" t="str">
        <f t="array" aca="1" ref="S1862" ca="1">IF(ISNUMBER(R1862),IF(R1862=100%,"CUMPLIDA",IF(AND(ISNUMBER(N1862),ISNUMBER(INDIRECT("FECHA_"&amp;$B1862,1))), IF(N1862&lt;=INDIRECT("FECHA_"&amp;$B1862,1),"INCUMPLIDA","PROCESO"), "VERIFICAR FECHA")),"SIN VALOR AVANCE")</f>
        <v>CUMPLIDA</v>
      </c>
    </row>
    <row r="1863" spans="1:19" ht="90.75">
      <c r="A1863" s="119" t="s">
        <v>261</v>
      </c>
      <c r="B1863" s="120" t="s">
        <v>2985</v>
      </c>
      <c r="C1863" s="461"/>
      <c r="D1863" s="461"/>
      <c r="E1863" s="463"/>
      <c r="F1863" s="463"/>
      <c r="G1863" s="463"/>
      <c r="H1863" s="463"/>
      <c r="I1863" s="448">
        <v>3</v>
      </c>
      <c r="J1863" s="449">
        <v>1</v>
      </c>
      <c r="K1863" s="449">
        <v>1</v>
      </c>
      <c r="L1863" s="114">
        <v>1</v>
      </c>
      <c r="M1863" s="106">
        <v>45231</v>
      </c>
      <c r="N1863" s="106">
        <v>45504</v>
      </c>
      <c r="O1863" s="107">
        <f t="shared" si="83"/>
        <v>39</v>
      </c>
      <c r="P1863" s="108">
        <v>1</v>
      </c>
      <c r="Q1863" s="104" t="s">
        <v>3061</v>
      </c>
      <c r="R1863" s="108">
        <f t="shared" si="84"/>
        <v>1</v>
      </c>
      <c r="S1863" s="109" t="str">
        <f t="array" aca="1" ref="S1863" ca="1">IF(ISNUMBER(R1863),IF(R1863=100%,"CUMPLIDA",IF(AND(ISNUMBER(N1863),ISNUMBER(INDIRECT("FECHA_"&amp;$B1863,1))), IF(N1863&lt;=INDIRECT("FECHA_"&amp;$B1863,1),"INCUMPLIDA","PROCESO"), "VERIFICAR FECHA")),"SIN VALOR AVANCE")</f>
        <v>CUMPLIDA</v>
      </c>
    </row>
    <row r="1864" spans="1:19" ht="135.75">
      <c r="A1864" s="119" t="s">
        <v>261</v>
      </c>
      <c r="B1864" s="120" t="s">
        <v>2985</v>
      </c>
      <c r="C1864" s="461"/>
      <c r="D1864" s="461"/>
      <c r="E1864" s="463"/>
      <c r="F1864" s="463"/>
      <c r="G1864" s="463"/>
      <c r="H1864" s="463"/>
      <c r="I1864" s="448">
        <v>4</v>
      </c>
      <c r="J1864" s="449">
        <v>1</v>
      </c>
      <c r="K1864" s="449">
        <v>1</v>
      </c>
      <c r="L1864" s="114">
        <v>1</v>
      </c>
      <c r="M1864" s="106">
        <v>45323</v>
      </c>
      <c r="N1864" s="106">
        <v>45747</v>
      </c>
      <c r="O1864" s="107">
        <f t="shared" si="83"/>
        <v>60.571428571428569</v>
      </c>
      <c r="P1864" s="108">
        <v>1</v>
      </c>
      <c r="Q1864" s="112" t="s">
        <v>3062</v>
      </c>
      <c r="R1864" s="108">
        <f t="shared" si="84"/>
        <v>1</v>
      </c>
      <c r="S1864" s="109" t="str">
        <f t="array" aca="1" ref="S1864" ca="1">IF(ISNUMBER(R1864),IF(R1864=100%,"CUMPLIDA",IF(AND(ISNUMBER(N1864),ISNUMBER(INDIRECT("FECHA_"&amp;$B1864,1))), IF(N1864&lt;=INDIRECT("FECHA_"&amp;$B1864,1),"INCUMPLIDA","PROCESO"), "VERIFICAR FECHA")),"SIN VALOR AVANCE")</f>
        <v>CUMPLIDA</v>
      </c>
    </row>
    <row r="1865" spans="1:19" ht="105.75">
      <c r="A1865" s="119" t="s">
        <v>261</v>
      </c>
      <c r="B1865" s="120" t="s">
        <v>2985</v>
      </c>
      <c r="C1865" s="461"/>
      <c r="D1865" s="461"/>
      <c r="E1865" s="463"/>
      <c r="F1865" s="463"/>
      <c r="G1865" s="463"/>
      <c r="H1865" s="463"/>
      <c r="I1865" s="448">
        <v>5</v>
      </c>
      <c r="J1865" s="449">
        <v>1</v>
      </c>
      <c r="K1865" s="449">
        <v>1</v>
      </c>
      <c r="L1865" s="114">
        <v>1</v>
      </c>
      <c r="M1865" s="106">
        <v>45323</v>
      </c>
      <c r="N1865" s="106">
        <v>45747</v>
      </c>
      <c r="O1865" s="107">
        <f t="shared" si="83"/>
        <v>60.571428571428569</v>
      </c>
      <c r="P1865" s="108">
        <v>1</v>
      </c>
      <c r="Q1865" s="112" t="s">
        <v>3063</v>
      </c>
      <c r="R1865" s="108">
        <f t="shared" si="84"/>
        <v>1</v>
      </c>
      <c r="S1865" s="109" t="str">
        <f t="array" aca="1" ref="S1865" ca="1">IF(ISNUMBER(R1865),IF(R1865=100%,"CUMPLIDA",IF(AND(ISNUMBER(N1865),ISNUMBER(INDIRECT("FECHA_"&amp;$B1865,1))), IF(N1865&lt;=INDIRECT("FECHA_"&amp;$B1865,1),"INCUMPLIDA","PROCESO"), "VERIFICAR FECHA")),"SIN VALOR AVANCE")</f>
        <v>CUMPLIDA</v>
      </c>
    </row>
    <row r="1866" spans="1:19" ht="105.75">
      <c r="A1866" s="119" t="s">
        <v>261</v>
      </c>
      <c r="B1866" s="120" t="s">
        <v>2985</v>
      </c>
      <c r="C1866" s="461"/>
      <c r="D1866" s="461"/>
      <c r="E1866" s="463"/>
      <c r="F1866" s="463"/>
      <c r="G1866" s="463"/>
      <c r="H1866" s="463"/>
      <c r="I1866" s="448">
        <v>6</v>
      </c>
      <c r="J1866" s="449">
        <v>1</v>
      </c>
      <c r="K1866" s="449">
        <v>1</v>
      </c>
      <c r="L1866" s="114">
        <v>1</v>
      </c>
      <c r="M1866" s="106">
        <v>45231</v>
      </c>
      <c r="N1866" s="106">
        <v>45747</v>
      </c>
      <c r="O1866" s="107">
        <f t="shared" si="83"/>
        <v>73.714285714285708</v>
      </c>
      <c r="P1866" s="108">
        <v>1</v>
      </c>
      <c r="Q1866" s="112" t="s">
        <v>3063</v>
      </c>
      <c r="R1866" s="108">
        <f t="shared" si="84"/>
        <v>1</v>
      </c>
      <c r="S1866" s="109" t="str">
        <f t="array" aca="1" ref="S1866" ca="1">IF(ISNUMBER(R1866),IF(R1866=100%,"CUMPLIDA",IF(AND(ISNUMBER(N1866),ISNUMBER(INDIRECT("FECHA_"&amp;$B1866,1))), IF(N1866&lt;=INDIRECT("FECHA_"&amp;$B1866,1),"INCUMPLIDA","PROCESO"), "VERIFICAR FECHA")),"SIN VALOR AVANCE")</f>
        <v>CUMPLIDA</v>
      </c>
    </row>
    <row r="1867" spans="1:19" ht="135.75">
      <c r="A1867" s="119" t="s">
        <v>261</v>
      </c>
      <c r="B1867" s="120" t="s">
        <v>2985</v>
      </c>
      <c r="C1867" s="461"/>
      <c r="D1867" s="461"/>
      <c r="E1867" s="463"/>
      <c r="F1867" s="463"/>
      <c r="G1867" s="463"/>
      <c r="H1867" s="463"/>
      <c r="I1867" s="448">
        <v>7</v>
      </c>
      <c r="J1867" s="449">
        <v>1</v>
      </c>
      <c r="K1867" s="449">
        <v>1</v>
      </c>
      <c r="L1867" s="114">
        <v>1</v>
      </c>
      <c r="M1867" s="106">
        <v>45323</v>
      </c>
      <c r="N1867" s="106">
        <v>45747</v>
      </c>
      <c r="O1867" s="107">
        <f t="shared" si="83"/>
        <v>60.571428571428569</v>
      </c>
      <c r="P1867" s="108">
        <v>1</v>
      </c>
      <c r="Q1867" s="112" t="s">
        <v>3062</v>
      </c>
      <c r="R1867" s="108">
        <f t="shared" si="84"/>
        <v>1</v>
      </c>
      <c r="S1867" s="109" t="str">
        <f t="array" aca="1" ref="S1867" ca="1">IF(ISNUMBER(R1867),IF(R1867=100%,"CUMPLIDA",IF(AND(ISNUMBER(N1867),ISNUMBER(INDIRECT("FECHA_"&amp;$B1867,1))), IF(N1867&lt;=INDIRECT("FECHA_"&amp;$B1867,1),"INCUMPLIDA","PROCESO"), "VERIFICAR FECHA")),"SIN VALOR AVANCE")</f>
        <v>CUMPLIDA</v>
      </c>
    </row>
    <row r="1868" spans="1:19" ht="105.75">
      <c r="A1868" s="119" t="s">
        <v>261</v>
      </c>
      <c r="B1868" s="120" t="s">
        <v>2985</v>
      </c>
      <c r="C1868" s="461"/>
      <c r="D1868" s="461"/>
      <c r="E1868" s="463"/>
      <c r="F1868" s="463"/>
      <c r="G1868" s="463"/>
      <c r="H1868" s="463"/>
      <c r="I1868" s="448">
        <v>8</v>
      </c>
      <c r="J1868" s="449">
        <v>1</v>
      </c>
      <c r="K1868" s="449">
        <v>1</v>
      </c>
      <c r="L1868" s="114">
        <v>1</v>
      </c>
      <c r="M1868" s="106">
        <v>45231</v>
      </c>
      <c r="N1868" s="106">
        <v>45747</v>
      </c>
      <c r="O1868" s="107">
        <f t="shared" si="83"/>
        <v>73.714285714285708</v>
      </c>
      <c r="P1868" s="108">
        <v>1</v>
      </c>
      <c r="Q1868" s="112" t="s">
        <v>3063</v>
      </c>
      <c r="R1868" s="108">
        <f t="shared" si="84"/>
        <v>1</v>
      </c>
      <c r="S1868" s="109" t="str">
        <f t="array" aca="1" ref="S1868" ca="1">IF(ISNUMBER(R1868),IF(R1868=100%,"CUMPLIDA",IF(AND(ISNUMBER(N1868),ISNUMBER(INDIRECT("FECHA_"&amp;$B1868,1))), IF(N1868&lt;=INDIRECT("FECHA_"&amp;$B1868,1),"INCUMPLIDA","PROCESO"), "VERIFICAR FECHA")),"SIN VALOR AVANCE")</f>
        <v>CUMPLIDA</v>
      </c>
    </row>
    <row r="1869" spans="1:19" ht="225.75">
      <c r="A1869" s="119" t="s">
        <v>261</v>
      </c>
      <c r="B1869" s="120" t="s">
        <v>2985</v>
      </c>
      <c r="C1869" s="461"/>
      <c r="D1869" s="461"/>
      <c r="E1869" s="463"/>
      <c r="F1869" s="463"/>
      <c r="G1869" s="463"/>
      <c r="H1869" s="463"/>
      <c r="I1869" s="448">
        <v>9</v>
      </c>
      <c r="J1869" s="449">
        <v>1</v>
      </c>
      <c r="K1869" s="449">
        <v>1</v>
      </c>
      <c r="L1869" s="114">
        <v>1</v>
      </c>
      <c r="M1869" s="106">
        <v>45231</v>
      </c>
      <c r="N1869" s="106">
        <v>45808</v>
      </c>
      <c r="O1869" s="107">
        <f t="shared" si="83"/>
        <v>82.428571428571431</v>
      </c>
      <c r="P1869" s="108">
        <v>1</v>
      </c>
      <c r="Q1869" s="112" t="s">
        <v>3064</v>
      </c>
      <c r="R1869" s="108">
        <f t="shared" si="84"/>
        <v>1</v>
      </c>
      <c r="S1869" s="109" t="str">
        <f t="array" aca="1" ref="S1869" ca="1">IF(ISNUMBER(R1869),IF(R1869=100%,"CUMPLIDA",IF(AND(ISNUMBER(N1869),ISNUMBER(INDIRECT("FECHA_"&amp;$B1869,1))), IF(N1869&lt;=INDIRECT("FECHA_"&amp;$B1869,1),"INCUMPLIDA","PROCESO"), "VERIFICAR FECHA")),"SIN VALOR AVANCE")</f>
        <v>CUMPLIDA</v>
      </c>
    </row>
    <row r="1870" spans="1:19" ht="90.75">
      <c r="A1870" s="119" t="s">
        <v>261</v>
      </c>
      <c r="B1870" s="120" t="s">
        <v>2985</v>
      </c>
      <c r="C1870" s="461"/>
      <c r="D1870" s="461"/>
      <c r="E1870" s="463"/>
      <c r="F1870" s="463"/>
      <c r="G1870" s="463"/>
      <c r="H1870" s="463"/>
      <c r="I1870" s="448">
        <v>10</v>
      </c>
      <c r="J1870" s="449">
        <v>1</v>
      </c>
      <c r="K1870" s="449">
        <v>1</v>
      </c>
      <c r="L1870" s="114">
        <v>7</v>
      </c>
      <c r="M1870" s="106">
        <v>46024</v>
      </c>
      <c r="N1870" s="106">
        <v>46660</v>
      </c>
      <c r="O1870" s="107">
        <f t="shared" si="83"/>
        <v>90.857142857142861</v>
      </c>
      <c r="P1870" s="108">
        <v>0</v>
      </c>
      <c r="Q1870" s="104" t="s">
        <v>3061</v>
      </c>
      <c r="R1870" s="108">
        <f t="shared" si="84"/>
        <v>0</v>
      </c>
      <c r="S1870" s="109" t="str">
        <f t="array" aca="1" ref="S1870" ca="1">IF(ISNUMBER(R1870),IF(R1870=100%,"CUMPLIDA",IF(AND(ISNUMBER(N1870),ISNUMBER(INDIRECT("FECHA_"&amp;$B1870,1))), IF(N1870&lt;=INDIRECT("FECHA_"&amp;$B1870,1),"INCUMPLIDA","PROCESO"), "VERIFICAR FECHA")),"SIN VALOR AVANCE")</f>
        <v>PROCESO</v>
      </c>
    </row>
    <row r="1871" spans="1:19" ht="135.75">
      <c r="A1871" s="119" t="s">
        <v>261</v>
      </c>
      <c r="B1871" s="120" t="s">
        <v>2985</v>
      </c>
      <c r="C1871" s="461"/>
      <c r="D1871" s="461"/>
      <c r="E1871" s="463"/>
      <c r="F1871" s="463"/>
      <c r="G1871" s="463"/>
      <c r="H1871" s="463"/>
      <c r="I1871" s="448">
        <v>11</v>
      </c>
      <c r="J1871" s="449">
        <v>1</v>
      </c>
      <c r="K1871" s="449">
        <v>1</v>
      </c>
      <c r="L1871" s="114">
        <v>1</v>
      </c>
      <c r="M1871" s="106">
        <v>46024</v>
      </c>
      <c r="N1871" s="106">
        <v>46660</v>
      </c>
      <c r="O1871" s="107">
        <f t="shared" si="83"/>
        <v>90.857142857142861</v>
      </c>
      <c r="P1871" s="108">
        <v>0</v>
      </c>
      <c r="Q1871" s="112" t="s">
        <v>3062</v>
      </c>
      <c r="R1871" s="108">
        <f t="shared" si="84"/>
        <v>0</v>
      </c>
      <c r="S1871" s="109" t="str">
        <f t="array" aca="1" ref="S1871" ca="1">IF(ISNUMBER(R1871),IF(R1871=100%,"CUMPLIDA",IF(AND(ISNUMBER(N1871),ISNUMBER(INDIRECT("FECHA_"&amp;$B1871,1))), IF(N1871&lt;=INDIRECT("FECHA_"&amp;$B1871,1),"INCUMPLIDA","PROCESO"), "VERIFICAR FECHA")),"SIN VALOR AVANCE")</f>
        <v>PROCESO</v>
      </c>
    </row>
    <row r="1872" spans="1:19" ht="225.75">
      <c r="A1872" s="119" t="s">
        <v>261</v>
      </c>
      <c r="B1872" s="120" t="s">
        <v>2985</v>
      </c>
      <c r="C1872" s="461"/>
      <c r="D1872" s="461"/>
      <c r="E1872" s="463"/>
      <c r="F1872" s="463"/>
      <c r="G1872" s="463"/>
      <c r="H1872" s="463"/>
      <c r="I1872" s="448">
        <v>12</v>
      </c>
      <c r="J1872" s="449">
        <v>1</v>
      </c>
      <c r="K1872" s="449">
        <v>1</v>
      </c>
      <c r="L1872" s="114">
        <v>2</v>
      </c>
      <c r="M1872" s="106">
        <v>46024</v>
      </c>
      <c r="N1872" s="106">
        <v>46660</v>
      </c>
      <c r="O1872" s="107">
        <f t="shared" si="83"/>
        <v>90.857142857142861</v>
      </c>
      <c r="P1872" s="108">
        <v>0</v>
      </c>
      <c r="Q1872" s="112" t="s">
        <v>3064</v>
      </c>
      <c r="R1872" s="108">
        <f t="shared" si="84"/>
        <v>0</v>
      </c>
      <c r="S1872" s="109" t="str">
        <f t="array" aca="1" ref="S1872" ca="1">IF(ISNUMBER(R1872),IF(R1872=100%,"CUMPLIDA",IF(AND(ISNUMBER(N1872),ISNUMBER(INDIRECT("FECHA_"&amp;$B1872,1))), IF(N1872&lt;=INDIRECT("FECHA_"&amp;$B1872,1),"INCUMPLIDA","PROCESO"), "VERIFICAR FECHA")),"SIN VALOR AVANCE")</f>
        <v>PROCESO</v>
      </c>
    </row>
    <row r="1873" spans="1:19" ht="105.75">
      <c r="A1873" s="119" t="s">
        <v>261</v>
      </c>
      <c r="B1873" s="120" t="s">
        <v>2985</v>
      </c>
      <c r="C1873" s="461"/>
      <c r="D1873" s="461"/>
      <c r="E1873" s="463"/>
      <c r="F1873" s="463"/>
      <c r="G1873" s="463"/>
      <c r="H1873" s="463"/>
      <c r="I1873" s="448">
        <v>13</v>
      </c>
      <c r="J1873" s="449">
        <v>1</v>
      </c>
      <c r="K1873" s="449">
        <v>1</v>
      </c>
      <c r="L1873" s="114">
        <v>1</v>
      </c>
      <c r="M1873" s="106">
        <v>44454</v>
      </c>
      <c r="N1873" s="106">
        <v>44561</v>
      </c>
      <c r="O1873" s="107">
        <f t="shared" si="83"/>
        <v>15.285714285714286</v>
      </c>
      <c r="P1873" s="108">
        <v>1</v>
      </c>
      <c r="Q1873" s="104" t="s">
        <v>3065</v>
      </c>
      <c r="R1873" s="108">
        <f t="shared" si="84"/>
        <v>1</v>
      </c>
      <c r="S1873" s="109" t="str">
        <f t="array" aca="1" ref="S1873" ca="1">IF(ISNUMBER(R1873),IF(R1873=100%,"CUMPLIDA",IF(AND(ISNUMBER(N1873),ISNUMBER(INDIRECT("FECHA_"&amp;$B1873,1))), IF(N1873&lt;=INDIRECT("FECHA_"&amp;$B1873,1),"INCUMPLIDA","PROCESO"), "VERIFICAR FECHA")),"SIN VALOR AVANCE")</f>
        <v>CUMPLIDA</v>
      </c>
    </row>
    <row r="1874" spans="1:19" ht="105.75">
      <c r="A1874" s="119" t="s">
        <v>261</v>
      </c>
      <c r="B1874" s="120" t="s">
        <v>2985</v>
      </c>
      <c r="C1874" s="461"/>
      <c r="D1874" s="461"/>
      <c r="E1874" s="463"/>
      <c r="F1874" s="463"/>
      <c r="G1874" s="463"/>
      <c r="H1874" s="463"/>
      <c r="I1874" s="448">
        <v>14</v>
      </c>
      <c r="J1874" s="449">
        <v>1</v>
      </c>
      <c r="K1874" s="449">
        <v>1</v>
      </c>
      <c r="L1874" s="114">
        <v>3</v>
      </c>
      <c r="M1874" s="106">
        <v>44470</v>
      </c>
      <c r="N1874" s="106">
        <v>44865</v>
      </c>
      <c r="O1874" s="107">
        <f t="shared" si="83"/>
        <v>56.428571428571431</v>
      </c>
      <c r="P1874" s="108">
        <v>1</v>
      </c>
      <c r="Q1874" s="104" t="s">
        <v>3065</v>
      </c>
      <c r="R1874" s="108">
        <f t="shared" si="84"/>
        <v>1</v>
      </c>
      <c r="S1874" s="109" t="str">
        <f t="array" aca="1" ref="S1874" ca="1">IF(ISNUMBER(R1874),IF(R1874=100%,"CUMPLIDA",IF(AND(ISNUMBER(N1874),ISNUMBER(INDIRECT("FECHA_"&amp;$B1874,1))), IF(N1874&lt;=INDIRECT("FECHA_"&amp;$B1874,1),"INCUMPLIDA","PROCESO"), "VERIFICAR FECHA")),"SIN VALOR AVANCE")</f>
        <v>CUMPLIDA</v>
      </c>
    </row>
    <row r="1875" spans="1:19" ht="105.75">
      <c r="A1875" s="119" t="s">
        <v>261</v>
      </c>
      <c r="B1875" s="120" t="s">
        <v>2985</v>
      </c>
      <c r="C1875" s="461"/>
      <c r="D1875" s="461"/>
      <c r="E1875" s="463"/>
      <c r="F1875" s="463"/>
      <c r="G1875" s="463"/>
      <c r="H1875" s="463"/>
      <c r="I1875" s="448">
        <v>15</v>
      </c>
      <c r="J1875" s="449">
        <v>1</v>
      </c>
      <c r="K1875" s="449">
        <v>1</v>
      </c>
      <c r="L1875" s="114">
        <v>6</v>
      </c>
      <c r="M1875" s="106">
        <v>44470</v>
      </c>
      <c r="N1875" s="106">
        <v>44651</v>
      </c>
      <c r="O1875" s="107">
        <f t="shared" si="83"/>
        <v>25.857142857142858</v>
      </c>
      <c r="P1875" s="108">
        <v>1</v>
      </c>
      <c r="Q1875" s="104" t="s">
        <v>3065</v>
      </c>
      <c r="R1875" s="108">
        <f t="shared" si="84"/>
        <v>1</v>
      </c>
      <c r="S1875" s="109" t="str">
        <f t="array" aca="1" ref="S1875" ca="1">IF(ISNUMBER(R1875),IF(R1875=100%,"CUMPLIDA",IF(AND(ISNUMBER(N1875),ISNUMBER(INDIRECT("FECHA_"&amp;$B1875,1))), IF(N1875&lt;=INDIRECT("FECHA_"&amp;$B1875,1),"INCUMPLIDA","PROCESO"), "VERIFICAR FECHA")),"SIN VALOR AVANCE")</f>
        <v>CUMPLIDA</v>
      </c>
    </row>
    <row r="1876" spans="1:19" ht="105.75">
      <c r="A1876" s="119" t="s">
        <v>261</v>
      </c>
      <c r="B1876" s="120" t="s">
        <v>2985</v>
      </c>
      <c r="C1876" s="461"/>
      <c r="D1876" s="461"/>
      <c r="E1876" s="463"/>
      <c r="F1876" s="463"/>
      <c r="G1876" s="463"/>
      <c r="H1876" s="463"/>
      <c r="I1876" s="448">
        <v>16</v>
      </c>
      <c r="J1876" s="449">
        <v>1</v>
      </c>
      <c r="K1876" s="449">
        <v>1</v>
      </c>
      <c r="L1876" s="114">
        <v>1</v>
      </c>
      <c r="M1876" s="106">
        <v>44470</v>
      </c>
      <c r="N1876" s="106">
        <v>44742</v>
      </c>
      <c r="O1876" s="107">
        <f t="shared" si="83"/>
        <v>38.857142857142854</v>
      </c>
      <c r="P1876" s="108">
        <v>1</v>
      </c>
      <c r="Q1876" s="104" t="s">
        <v>3066</v>
      </c>
      <c r="R1876" s="108">
        <f t="shared" si="84"/>
        <v>1</v>
      </c>
      <c r="S1876" s="109" t="str">
        <f t="array" aca="1" ref="S1876" ca="1">IF(ISNUMBER(R1876),IF(R1876=100%,"CUMPLIDA",IF(AND(ISNUMBER(N1876),ISNUMBER(INDIRECT("FECHA_"&amp;$B1876,1))), IF(N1876&lt;=INDIRECT("FECHA_"&amp;$B1876,1),"INCUMPLIDA","PROCESO"), "VERIFICAR FECHA")),"SIN VALOR AVANCE")</f>
        <v>CUMPLIDA</v>
      </c>
    </row>
    <row r="1877" spans="1:19" ht="90.75">
      <c r="A1877" s="119" t="s">
        <v>261</v>
      </c>
      <c r="B1877" s="120" t="s">
        <v>2985</v>
      </c>
      <c r="C1877" s="461"/>
      <c r="D1877" s="461"/>
      <c r="E1877" s="463"/>
      <c r="F1877" s="463"/>
      <c r="G1877" s="463"/>
      <c r="H1877" s="463"/>
      <c r="I1877" s="448">
        <v>17</v>
      </c>
      <c r="J1877" s="449">
        <v>1</v>
      </c>
      <c r="K1877" s="449">
        <v>1</v>
      </c>
      <c r="L1877" s="114">
        <v>1</v>
      </c>
      <c r="M1877" s="106">
        <v>44454</v>
      </c>
      <c r="N1877" s="106">
        <v>44561</v>
      </c>
      <c r="O1877" s="107">
        <f t="shared" si="83"/>
        <v>15.285714285714286</v>
      </c>
      <c r="P1877" s="108">
        <v>1</v>
      </c>
      <c r="Q1877" s="104" t="s">
        <v>3059</v>
      </c>
      <c r="R1877" s="108">
        <f t="shared" si="84"/>
        <v>1</v>
      </c>
      <c r="S1877" s="109" t="str">
        <f t="array" aca="1" ref="S1877" ca="1">IF(ISNUMBER(R1877),IF(R1877=100%,"CUMPLIDA",IF(AND(ISNUMBER(N1877),ISNUMBER(INDIRECT("FECHA_"&amp;$B1877,1))), IF(N1877&lt;=INDIRECT("FECHA_"&amp;$B1877,1),"INCUMPLIDA","PROCESO"), "VERIFICAR FECHA")),"SIN VALOR AVANCE")</f>
        <v>CUMPLIDA</v>
      </c>
    </row>
    <row r="1878" spans="1:19" ht="90.75">
      <c r="A1878" s="119" t="s">
        <v>261</v>
      </c>
      <c r="B1878" s="120" t="s">
        <v>2985</v>
      </c>
      <c r="C1878" s="461"/>
      <c r="D1878" s="461"/>
      <c r="E1878" s="463"/>
      <c r="F1878" s="463"/>
      <c r="G1878" s="463"/>
      <c r="H1878" s="463"/>
      <c r="I1878" s="448">
        <v>18</v>
      </c>
      <c r="J1878" s="449">
        <v>1</v>
      </c>
      <c r="K1878" s="449">
        <v>1</v>
      </c>
      <c r="L1878" s="114">
        <v>1</v>
      </c>
      <c r="M1878" s="106">
        <v>44454</v>
      </c>
      <c r="N1878" s="106">
        <v>44561</v>
      </c>
      <c r="O1878" s="107">
        <f t="shared" si="83"/>
        <v>15.285714285714286</v>
      </c>
      <c r="P1878" s="108">
        <v>1</v>
      </c>
      <c r="Q1878" s="104" t="s">
        <v>3059</v>
      </c>
      <c r="R1878" s="108">
        <f t="shared" si="84"/>
        <v>1</v>
      </c>
      <c r="S1878" s="109" t="str">
        <f t="array" aca="1" ref="S1878" ca="1">IF(ISNUMBER(R1878),IF(R1878=100%,"CUMPLIDA",IF(AND(ISNUMBER(N1878),ISNUMBER(INDIRECT("FECHA_"&amp;$B1878,1))), IF(N1878&lt;=INDIRECT("FECHA_"&amp;$B1878,1),"INCUMPLIDA","PROCESO"), "VERIFICAR FECHA")),"SIN VALOR AVANCE")</f>
        <v>CUMPLIDA</v>
      </c>
    </row>
    <row r="1879" spans="1:19" ht="45.75">
      <c r="A1879" s="119" t="s">
        <v>261</v>
      </c>
      <c r="B1879" s="120" t="s">
        <v>2985</v>
      </c>
      <c r="C1879" s="461" t="s">
        <v>3067</v>
      </c>
      <c r="D1879" s="461"/>
      <c r="E1879" s="448" t="s">
        <v>2987</v>
      </c>
      <c r="F1879" s="448"/>
      <c r="G1879" s="448"/>
      <c r="H1879" s="463"/>
      <c r="I1879" s="448">
        <v>1</v>
      </c>
      <c r="J1879" s="449">
        <v>1</v>
      </c>
      <c r="K1879" s="449">
        <v>1</v>
      </c>
      <c r="L1879" s="114">
        <v>1</v>
      </c>
      <c r="M1879" s="106">
        <v>46508</v>
      </c>
      <c r="N1879" s="106">
        <v>46569</v>
      </c>
      <c r="O1879" s="107">
        <f t="shared" si="83"/>
        <v>8.7142857142857135</v>
      </c>
      <c r="P1879" s="108">
        <v>0</v>
      </c>
      <c r="Q1879" s="104" t="s">
        <v>3068</v>
      </c>
      <c r="R1879" s="108">
        <f t="shared" si="84"/>
        <v>0</v>
      </c>
      <c r="S1879" s="109" t="str">
        <f t="array" aca="1" ref="S1879" ca="1">IF(ISNUMBER(R1879),IF(R1879=100%,"CUMPLIDA",IF(AND(ISNUMBER(N1879),ISNUMBER(INDIRECT("FECHA_"&amp;$B1879,1))), IF(N1879&lt;=INDIRECT("FECHA_"&amp;$B1879,1),"INCUMPLIDA","PROCESO"), "VERIFICAR FECHA")),"SIN VALOR AVANCE")</f>
        <v>PROCESO</v>
      </c>
    </row>
    <row r="1880" spans="1:19" ht="30.75">
      <c r="A1880" s="119" t="s">
        <v>261</v>
      </c>
      <c r="B1880" s="120" t="s">
        <v>2985</v>
      </c>
      <c r="C1880" s="461"/>
      <c r="D1880" s="461"/>
      <c r="E1880" s="463" t="s">
        <v>2996</v>
      </c>
      <c r="F1880" s="463"/>
      <c r="G1880" s="463"/>
      <c r="H1880" s="463"/>
      <c r="I1880" s="448">
        <v>2</v>
      </c>
      <c r="J1880" s="449">
        <v>1</v>
      </c>
      <c r="K1880" s="449">
        <v>1</v>
      </c>
      <c r="L1880" s="114">
        <v>1</v>
      </c>
      <c r="M1880" s="106">
        <v>45953</v>
      </c>
      <c r="N1880" s="106">
        <v>46171</v>
      </c>
      <c r="O1880" s="107">
        <f t="shared" si="83"/>
        <v>31.142857142857142</v>
      </c>
      <c r="P1880" s="108">
        <v>1</v>
      </c>
      <c r="Q1880" s="104" t="s">
        <v>3069</v>
      </c>
      <c r="R1880" s="108">
        <f t="shared" si="84"/>
        <v>1</v>
      </c>
      <c r="S1880" s="109" t="str">
        <f t="array" aca="1" ref="S1880" ca="1">IF(ISNUMBER(R1880),IF(R1880=100%,"CUMPLIDA",IF(AND(ISNUMBER(N1880),ISNUMBER(INDIRECT("FECHA_"&amp;$B1880,1))), IF(N1880&lt;=INDIRECT("FECHA_"&amp;$B1880,1),"INCUMPLIDA","PROCESO"), "VERIFICAR FECHA")),"SIN VALOR AVANCE")</f>
        <v>CUMPLIDA</v>
      </c>
    </row>
    <row r="1881" spans="1:19" ht="60.75">
      <c r="A1881" s="119" t="s">
        <v>261</v>
      </c>
      <c r="B1881" s="120" t="s">
        <v>2985</v>
      </c>
      <c r="C1881" s="461"/>
      <c r="D1881" s="461"/>
      <c r="E1881" s="463"/>
      <c r="F1881" s="463"/>
      <c r="G1881" s="463"/>
      <c r="H1881" s="463"/>
      <c r="I1881" s="448">
        <v>13</v>
      </c>
      <c r="J1881" s="449">
        <v>1</v>
      </c>
      <c r="K1881" s="449">
        <v>1</v>
      </c>
      <c r="L1881" s="114">
        <v>3</v>
      </c>
      <c r="M1881" s="106">
        <v>46174</v>
      </c>
      <c r="N1881" s="106">
        <v>47057</v>
      </c>
      <c r="O1881" s="107">
        <f t="shared" si="83"/>
        <v>126.14285714285714</v>
      </c>
      <c r="P1881" s="108">
        <v>0</v>
      </c>
      <c r="Q1881" s="104" t="s">
        <v>3070</v>
      </c>
      <c r="R1881" s="108">
        <f t="shared" si="84"/>
        <v>0</v>
      </c>
      <c r="S1881" s="109" t="str">
        <f t="array" aca="1" ref="S1881" ca="1">IF(ISNUMBER(R1881),IF(R1881=100%,"CUMPLIDA",IF(AND(ISNUMBER(N1881),ISNUMBER(INDIRECT("FECHA_"&amp;$B1881,1))), IF(N1881&lt;=INDIRECT("FECHA_"&amp;$B1881,1),"INCUMPLIDA","PROCESO"), "VERIFICAR FECHA")),"SIN VALOR AVANCE")</f>
        <v>PROCESO</v>
      </c>
    </row>
    <row r="1882" spans="1:19" ht="60.75">
      <c r="A1882" s="119" t="s">
        <v>261</v>
      </c>
      <c r="B1882" s="120" t="s">
        <v>2985</v>
      </c>
      <c r="C1882" s="461"/>
      <c r="D1882" s="461"/>
      <c r="E1882" s="463"/>
      <c r="F1882" s="463"/>
      <c r="G1882" s="463"/>
      <c r="H1882" s="463"/>
      <c r="I1882" s="448">
        <v>16</v>
      </c>
      <c r="J1882" s="449">
        <v>1</v>
      </c>
      <c r="K1882" s="449">
        <v>1</v>
      </c>
      <c r="L1882" s="114">
        <v>1</v>
      </c>
      <c r="M1882" s="106">
        <v>46023</v>
      </c>
      <c r="N1882" s="106">
        <v>46752</v>
      </c>
      <c r="O1882" s="107">
        <f t="shared" si="83"/>
        <v>104.14285714285714</v>
      </c>
      <c r="P1882" s="108">
        <v>0</v>
      </c>
      <c r="Q1882" s="104" t="s">
        <v>3070</v>
      </c>
      <c r="R1882" s="108">
        <f t="shared" si="84"/>
        <v>0</v>
      </c>
      <c r="S1882" s="109" t="str">
        <f t="array" aca="1" ref="S1882" ca="1">IF(ISNUMBER(R1882),IF(R1882=100%,"CUMPLIDA",IF(AND(ISNUMBER(N1882),ISNUMBER(INDIRECT("FECHA_"&amp;$B1882,1))), IF(N1882&lt;=INDIRECT("FECHA_"&amp;$B1882,1),"INCUMPLIDA","PROCESO"), "VERIFICAR FECHA")),"SIN VALOR AVANCE")</f>
        <v>PROCESO</v>
      </c>
    </row>
    <row r="1883" spans="1:19" ht="45.75">
      <c r="A1883" s="119" t="s">
        <v>261</v>
      </c>
      <c r="B1883" s="120" t="s">
        <v>2985</v>
      </c>
      <c r="C1883" s="461"/>
      <c r="D1883" s="461"/>
      <c r="E1883" s="463"/>
      <c r="F1883" s="463"/>
      <c r="G1883" s="463"/>
      <c r="H1883" s="463"/>
      <c r="I1883" s="448">
        <v>3</v>
      </c>
      <c r="J1883" s="449">
        <v>1</v>
      </c>
      <c r="K1883" s="449">
        <v>1</v>
      </c>
      <c r="L1883" s="114">
        <v>1</v>
      </c>
      <c r="M1883" s="106">
        <v>45953</v>
      </c>
      <c r="N1883" s="106">
        <v>46021</v>
      </c>
      <c r="O1883" s="107">
        <f t="shared" si="83"/>
        <v>9.7142857142857135</v>
      </c>
      <c r="P1883" s="108">
        <v>1</v>
      </c>
      <c r="Q1883" s="104" t="s">
        <v>3071</v>
      </c>
      <c r="R1883" s="108">
        <f t="shared" si="84"/>
        <v>1</v>
      </c>
      <c r="S1883" s="109" t="str">
        <f t="array" aca="1" ref="S1883" ca="1">IF(ISNUMBER(R1883),IF(R1883=100%,"CUMPLIDA",IF(AND(ISNUMBER(N1883),ISNUMBER(INDIRECT("FECHA_"&amp;$B1883,1))), IF(N1883&lt;=INDIRECT("FECHA_"&amp;$B1883,1),"INCUMPLIDA","PROCESO"), "VERIFICAR FECHA")),"SIN VALOR AVANCE")</f>
        <v>CUMPLIDA</v>
      </c>
    </row>
    <row r="1884" spans="1:19" ht="62.25">
      <c r="A1884" s="119" t="s">
        <v>261</v>
      </c>
      <c r="B1884" s="120" t="s">
        <v>2985</v>
      </c>
      <c r="C1884" s="461"/>
      <c r="D1884" s="461"/>
      <c r="E1884" s="463" t="s">
        <v>3014</v>
      </c>
      <c r="F1884" s="463"/>
      <c r="G1884" s="463"/>
      <c r="H1884" s="463"/>
      <c r="I1884" s="448">
        <v>4</v>
      </c>
      <c r="J1884" s="449">
        <v>1</v>
      </c>
      <c r="K1884" s="449">
        <v>1</v>
      </c>
      <c r="L1884" s="114">
        <v>1</v>
      </c>
      <c r="M1884" s="106">
        <v>45962</v>
      </c>
      <c r="N1884" s="106">
        <v>46172</v>
      </c>
      <c r="O1884" s="107">
        <f t="shared" si="83"/>
        <v>30</v>
      </c>
      <c r="P1884" s="108">
        <v>1</v>
      </c>
      <c r="Q1884" s="104" t="s">
        <v>3072</v>
      </c>
      <c r="R1884" s="108">
        <f t="shared" si="84"/>
        <v>1</v>
      </c>
      <c r="S1884" s="109" t="str">
        <f t="array" aca="1" ref="S1884" ca="1">IF(ISNUMBER(R1884),IF(R1884=100%,"CUMPLIDA",IF(AND(ISNUMBER(N1884),ISNUMBER(INDIRECT("FECHA_"&amp;$B1884,1))), IF(N1884&lt;=INDIRECT("FECHA_"&amp;$B1884,1),"INCUMPLIDA","PROCESO"), "VERIFICAR FECHA")),"SIN VALOR AVANCE")</f>
        <v>CUMPLIDA</v>
      </c>
    </row>
    <row r="1885" spans="1:19" ht="45.75">
      <c r="A1885" s="119" t="s">
        <v>261</v>
      </c>
      <c r="B1885" s="120" t="s">
        <v>2985</v>
      </c>
      <c r="C1885" s="461"/>
      <c r="D1885" s="461"/>
      <c r="E1885" s="463"/>
      <c r="F1885" s="463"/>
      <c r="G1885" s="463"/>
      <c r="H1885" s="463"/>
      <c r="I1885" s="448">
        <v>5</v>
      </c>
      <c r="J1885" s="449">
        <v>1</v>
      </c>
      <c r="K1885" s="449">
        <v>1</v>
      </c>
      <c r="L1885" s="114">
        <v>1</v>
      </c>
      <c r="M1885" s="106">
        <v>45931</v>
      </c>
      <c r="N1885" s="106">
        <v>46022</v>
      </c>
      <c r="O1885" s="107">
        <f t="shared" si="83"/>
        <v>13</v>
      </c>
      <c r="P1885" s="108">
        <v>1</v>
      </c>
      <c r="Q1885" s="104" t="s">
        <v>3073</v>
      </c>
      <c r="R1885" s="108">
        <f t="shared" si="84"/>
        <v>1</v>
      </c>
      <c r="S1885" s="109" t="str">
        <f t="array" aca="1" ref="S1885" ca="1">IF(ISNUMBER(R1885),IF(R1885=100%,"CUMPLIDA",IF(AND(ISNUMBER(N1885),ISNUMBER(INDIRECT("FECHA_"&amp;$B1885,1))), IF(N1885&lt;=INDIRECT("FECHA_"&amp;$B1885,1),"INCUMPLIDA","PROCESO"), "VERIFICAR FECHA")),"SIN VALOR AVANCE")</f>
        <v>CUMPLIDA</v>
      </c>
    </row>
    <row r="1886" spans="1:19" ht="60.75">
      <c r="A1886" s="119" t="s">
        <v>261</v>
      </c>
      <c r="B1886" s="120" t="s">
        <v>2985</v>
      </c>
      <c r="C1886" s="461"/>
      <c r="D1886" s="461"/>
      <c r="E1886" s="463"/>
      <c r="F1886" s="463"/>
      <c r="G1886" s="463"/>
      <c r="H1886" s="463"/>
      <c r="I1886" s="448">
        <v>13</v>
      </c>
      <c r="J1886" s="449">
        <v>1</v>
      </c>
      <c r="K1886" s="449">
        <v>1</v>
      </c>
      <c r="L1886" s="114">
        <v>3</v>
      </c>
      <c r="M1886" s="106">
        <v>46174</v>
      </c>
      <c r="N1886" s="106">
        <v>47057</v>
      </c>
      <c r="O1886" s="107">
        <f t="shared" si="83"/>
        <v>126.14285714285714</v>
      </c>
      <c r="P1886" s="108">
        <v>0</v>
      </c>
      <c r="Q1886" s="104" t="s">
        <v>3070</v>
      </c>
      <c r="R1886" s="108">
        <f t="shared" si="84"/>
        <v>0</v>
      </c>
      <c r="S1886" s="109" t="str">
        <f t="array" aca="1" ref="S1886" ca="1">IF(ISNUMBER(R1886),IF(R1886=100%,"CUMPLIDA",IF(AND(ISNUMBER(N1886),ISNUMBER(INDIRECT("FECHA_"&amp;$B1886,1))), IF(N1886&lt;=INDIRECT("FECHA_"&amp;$B1886,1),"INCUMPLIDA","PROCESO"), "VERIFICAR FECHA")),"SIN VALOR AVANCE")</f>
        <v>PROCESO</v>
      </c>
    </row>
    <row r="1887" spans="1:19" ht="60.75">
      <c r="A1887" s="119" t="s">
        <v>261</v>
      </c>
      <c r="B1887" s="120" t="s">
        <v>2985</v>
      </c>
      <c r="C1887" s="461"/>
      <c r="D1887" s="461"/>
      <c r="E1887" s="463"/>
      <c r="F1887" s="463"/>
      <c r="G1887" s="463"/>
      <c r="H1887" s="463"/>
      <c r="I1887" s="448">
        <v>16</v>
      </c>
      <c r="J1887" s="449">
        <v>1</v>
      </c>
      <c r="K1887" s="449">
        <v>1</v>
      </c>
      <c r="L1887" s="114">
        <v>1</v>
      </c>
      <c r="M1887" s="106">
        <v>46023</v>
      </c>
      <c r="N1887" s="106">
        <v>46752</v>
      </c>
      <c r="O1887" s="107">
        <f t="shared" si="83"/>
        <v>104.14285714285714</v>
      </c>
      <c r="P1887" s="108">
        <v>0</v>
      </c>
      <c r="Q1887" s="104" t="s">
        <v>3070</v>
      </c>
      <c r="R1887" s="108">
        <f t="shared" si="84"/>
        <v>0</v>
      </c>
      <c r="S1887" s="109" t="str">
        <f t="array" aca="1" ref="S1887" ca="1">IF(ISNUMBER(R1887),IF(R1887=100%,"CUMPLIDA",IF(AND(ISNUMBER(N1887),ISNUMBER(INDIRECT("FECHA_"&amp;$B1887,1))), IF(N1887&lt;=INDIRECT("FECHA_"&amp;$B1887,1),"INCUMPLIDA","PROCESO"), "VERIFICAR FECHA")),"SIN VALOR AVANCE")</f>
        <v>PROCESO</v>
      </c>
    </row>
    <row r="1888" spans="1:19" ht="45.75">
      <c r="A1888" s="119" t="s">
        <v>261</v>
      </c>
      <c r="B1888" s="120" t="s">
        <v>2985</v>
      </c>
      <c r="C1888" s="461"/>
      <c r="D1888" s="461"/>
      <c r="E1888" s="463"/>
      <c r="F1888" s="463"/>
      <c r="G1888" s="463"/>
      <c r="H1888" s="463"/>
      <c r="I1888" s="448">
        <v>3</v>
      </c>
      <c r="J1888" s="449">
        <v>1</v>
      </c>
      <c r="K1888" s="449">
        <v>1</v>
      </c>
      <c r="L1888" s="114">
        <v>1</v>
      </c>
      <c r="M1888" s="106">
        <v>45953</v>
      </c>
      <c r="N1888" s="106">
        <v>46021</v>
      </c>
      <c r="O1888" s="107">
        <f t="shared" si="83"/>
        <v>9.7142857142857135</v>
      </c>
      <c r="P1888" s="108">
        <v>1</v>
      </c>
      <c r="Q1888" s="104" t="s">
        <v>3071</v>
      </c>
      <c r="R1888" s="108">
        <f t="shared" si="84"/>
        <v>1</v>
      </c>
      <c r="S1888" s="109" t="str">
        <f t="array" aca="1" ref="S1888" ca="1">IF(ISNUMBER(R1888),IF(R1888=100%,"CUMPLIDA",IF(AND(ISNUMBER(N1888),ISNUMBER(INDIRECT("FECHA_"&amp;$B1888,1))), IF(N1888&lt;=INDIRECT("FECHA_"&amp;$B1888,1),"INCUMPLIDA","PROCESO"), "VERIFICAR FECHA")),"SIN VALOR AVANCE")</f>
        <v>CUMPLIDA</v>
      </c>
    </row>
    <row r="1889" spans="1:19" ht="60.75">
      <c r="A1889" s="119" t="s">
        <v>261</v>
      </c>
      <c r="B1889" s="120" t="s">
        <v>2985</v>
      </c>
      <c r="C1889" s="461"/>
      <c r="D1889" s="461"/>
      <c r="E1889" s="463" t="s">
        <v>3015</v>
      </c>
      <c r="F1889" s="463"/>
      <c r="G1889" s="463"/>
      <c r="H1889" s="463"/>
      <c r="I1889" s="448">
        <v>6</v>
      </c>
      <c r="J1889" s="449">
        <v>1</v>
      </c>
      <c r="K1889" s="449">
        <v>1</v>
      </c>
      <c r="L1889" s="114">
        <v>1</v>
      </c>
      <c r="M1889" s="106">
        <v>45962</v>
      </c>
      <c r="N1889" s="106">
        <v>46172</v>
      </c>
      <c r="O1889" s="107">
        <f t="shared" si="83"/>
        <v>30</v>
      </c>
      <c r="P1889" s="108">
        <v>1</v>
      </c>
      <c r="Q1889" s="104" t="s">
        <v>3074</v>
      </c>
      <c r="R1889" s="108">
        <f t="shared" si="84"/>
        <v>1</v>
      </c>
      <c r="S1889" s="109" t="str">
        <f t="array" aca="1" ref="S1889" ca="1">IF(ISNUMBER(R1889),IF(R1889=100%,"CUMPLIDA",IF(AND(ISNUMBER(N1889),ISNUMBER(INDIRECT("FECHA_"&amp;$B1889,1))), IF(N1889&lt;=INDIRECT("FECHA_"&amp;$B1889,1),"INCUMPLIDA","PROCESO"), "VERIFICAR FECHA")),"SIN VALOR AVANCE")</f>
        <v>CUMPLIDA</v>
      </c>
    </row>
    <row r="1890" spans="1:19" ht="30.75">
      <c r="A1890" s="119" t="s">
        <v>261</v>
      </c>
      <c r="B1890" s="120" t="s">
        <v>2985</v>
      </c>
      <c r="C1890" s="461"/>
      <c r="D1890" s="461"/>
      <c r="E1890" s="463"/>
      <c r="F1890" s="463"/>
      <c r="G1890" s="463"/>
      <c r="H1890" s="463"/>
      <c r="I1890" s="448">
        <v>13</v>
      </c>
      <c r="J1890" s="449">
        <v>1</v>
      </c>
      <c r="K1890" s="449">
        <v>1</v>
      </c>
      <c r="L1890" s="114">
        <v>1</v>
      </c>
      <c r="M1890" s="106">
        <v>45985</v>
      </c>
      <c r="N1890" s="106">
        <v>46080</v>
      </c>
      <c r="O1890" s="107">
        <f t="shared" si="83"/>
        <v>13.571428571428571</v>
      </c>
      <c r="P1890" s="108">
        <v>1</v>
      </c>
      <c r="Q1890" s="104" t="s">
        <v>3075</v>
      </c>
      <c r="R1890" s="108">
        <f t="shared" si="84"/>
        <v>1</v>
      </c>
      <c r="S1890" s="109" t="str">
        <f t="array" aca="1" ref="S1890" ca="1">IF(ISNUMBER(R1890),IF(R1890=100%,"CUMPLIDA",IF(AND(ISNUMBER(N1890),ISNUMBER(INDIRECT("FECHA_"&amp;$B1890,1))), IF(N1890&lt;=INDIRECT("FECHA_"&amp;$B1890,1),"INCUMPLIDA","PROCESO"), "VERIFICAR FECHA")),"SIN VALOR AVANCE")</f>
        <v>CUMPLIDA</v>
      </c>
    </row>
    <row r="1891" spans="1:19" ht="45.75">
      <c r="A1891" s="119" t="s">
        <v>261</v>
      </c>
      <c r="B1891" s="120" t="s">
        <v>2985</v>
      </c>
      <c r="C1891" s="461"/>
      <c r="D1891" s="461"/>
      <c r="E1891" s="463" t="s">
        <v>3023</v>
      </c>
      <c r="F1891" s="463"/>
      <c r="G1891" s="463"/>
      <c r="H1891" s="463"/>
      <c r="I1891" s="448">
        <v>5</v>
      </c>
      <c r="J1891" s="449">
        <v>1</v>
      </c>
      <c r="K1891" s="449">
        <v>1</v>
      </c>
      <c r="L1891" s="114">
        <v>1</v>
      </c>
      <c r="M1891" s="106">
        <v>45931</v>
      </c>
      <c r="N1891" s="106">
        <v>46022</v>
      </c>
      <c r="O1891" s="107">
        <f t="shared" si="83"/>
        <v>13</v>
      </c>
      <c r="P1891" s="108">
        <v>1</v>
      </c>
      <c r="Q1891" s="104" t="s">
        <v>3073</v>
      </c>
      <c r="R1891" s="108">
        <f t="shared" si="84"/>
        <v>1</v>
      </c>
      <c r="S1891" s="109" t="str">
        <f t="array" aca="1" ref="S1891" ca="1">IF(ISNUMBER(R1891),IF(R1891=100%,"CUMPLIDA",IF(AND(ISNUMBER(N1891),ISNUMBER(INDIRECT("FECHA_"&amp;$B1891,1))), IF(N1891&lt;=INDIRECT("FECHA_"&amp;$B1891,1),"INCUMPLIDA","PROCESO"), "VERIFICAR FECHA")),"SIN VALOR AVANCE")</f>
        <v>CUMPLIDA</v>
      </c>
    </row>
    <row r="1892" spans="1:19" ht="60.75">
      <c r="A1892" s="119" t="s">
        <v>261</v>
      </c>
      <c r="B1892" s="120" t="s">
        <v>2985</v>
      </c>
      <c r="C1892" s="461"/>
      <c r="D1892" s="461"/>
      <c r="E1892" s="463"/>
      <c r="F1892" s="463"/>
      <c r="G1892" s="463"/>
      <c r="H1892" s="463"/>
      <c r="I1892" s="448">
        <v>13</v>
      </c>
      <c r="J1892" s="449">
        <v>1</v>
      </c>
      <c r="K1892" s="449">
        <v>1</v>
      </c>
      <c r="L1892" s="114">
        <v>3</v>
      </c>
      <c r="M1892" s="106">
        <v>46174</v>
      </c>
      <c r="N1892" s="106">
        <v>47057</v>
      </c>
      <c r="O1892" s="107">
        <f t="shared" si="83"/>
        <v>126.14285714285714</v>
      </c>
      <c r="P1892" s="108">
        <v>0</v>
      </c>
      <c r="Q1892" s="104" t="s">
        <v>3070</v>
      </c>
      <c r="R1892" s="108">
        <f t="shared" si="84"/>
        <v>0</v>
      </c>
      <c r="S1892" s="109" t="str">
        <f t="array" aca="1" ref="S1892" ca="1">IF(ISNUMBER(R1892),IF(R1892=100%,"CUMPLIDA",IF(AND(ISNUMBER(N1892),ISNUMBER(INDIRECT("FECHA_"&amp;$B1892,1))), IF(N1892&lt;=INDIRECT("FECHA_"&amp;$B1892,1),"INCUMPLIDA","PROCESO"), "VERIFICAR FECHA")),"SIN VALOR AVANCE")</f>
        <v>PROCESO</v>
      </c>
    </row>
    <row r="1893" spans="1:19" ht="60.75">
      <c r="A1893" s="119" t="s">
        <v>261</v>
      </c>
      <c r="B1893" s="120" t="s">
        <v>2985</v>
      </c>
      <c r="C1893" s="461"/>
      <c r="D1893" s="461"/>
      <c r="E1893" s="463"/>
      <c r="F1893" s="463"/>
      <c r="G1893" s="463"/>
      <c r="H1893" s="463"/>
      <c r="I1893" s="448">
        <v>16</v>
      </c>
      <c r="J1893" s="449">
        <v>1</v>
      </c>
      <c r="K1893" s="449">
        <v>1</v>
      </c>
      <c r="L1893" s="114">
        <v>1</v>
      </c>
      <c r="M1893" s="106">
        <v>46023</v>
      </c>
      <c r="N1893" s="106">
        <v>46752</v>
      </c>
      <c r="O1893" s="107">
        <f t="shared" si="83"/>
        <v>104.14285714285714</v>
      </c>
      <c r="P1893" s="108">
        <v>0</v>
      </c>
      <c r="Q1893" s="104" t="s">
        <v>3070</v>
      </c>
      <c r="R1893" s="108">
        <f t="shared" si="84"/>
        <v>0</v>
      </c>
      <c r="S1893" s="109" t="str">
        <f t="array" aca="1" ref="S1893" ca="1">IF(ISNUMBER(R1893),IF(R1893=100%,"CUMPLIDA",IF(AND(ISNUMBER(N1893),ISNUMBER(INDIRECT("FECHA_"&amp;$B1893,1))), IF(N1893&lt;=INDIRECT("FECHA_"&amp;$B1893,1),"INCUMPLIDA","PROCESO"), "VERIFICAR FECHA")),"SIN VALOR AVANCE")</f>
        <v>PROCESO</v>
      </c>
    </row>
    <row r="1894" spans="1:19" ht="45.75">
      <c r="A1894" s="119" t="s">
        <v>261</v>
      </c>
      <c r="B1894" s="120" t="s">
        <v>2985</v>
      </c>
      <c r="C1894" s="461"/>
      <c r="D1894" s="461"/>
      <c r="E1894" s="463"/>
      <c r="F1894" s="463"/>
      <c r="G1894" s="463"/>
      <c r="H1894" s="463"/>
      <c r="I1894" s="448">
        <v>3</v>
      </c>
      <c r="J1894" s="449">
        <v>1</v>
      </c>
      <c r="K1894" s="449">
        <v>1</v>
      </c>
      <c r="L1894" s="114">
        <v>1</v>
      </c>
      <c r="M1894" s="106">
        <v>45953</v>
      </c>
      <c r="N1894" s="106">
        <v>46021</v>
      </c>
      <c r="O1894" s="107">
        <f t="shared" si="83"/>
        <v>9.7142857142857135</v>
      </c>
      <c r="P1894" s="108">
        <v>1</v>
      </c>
      <c r="Q1894" s="104" t="s">
        <v>3071</v>
      </c>
      <c r="R1894" s="108">
        <f t="shared" si="84"/>
        <v>1</v>
      </c>
      <c r="S1894" s="109" t="str">
        <f t="array" aca="1" ref="S1894" ca="1">IF(ISNUMBER(R1894),IF(R1894=100%,"CUMPLIDA",IF(AND(ISNUMBER(N1894),ISNUMBER(INDIRECT("FECHA_"&amp;$B1894,1))), IF(N1894&lt;=INDIRECT("FECHA_"&amp;$B1894,1),"INCUMPLIDA","PROCESO"), "VERIFICAR FECHA")),"SIN VALOR AVANCE")</f>
        <v>CUMPLIDA</v>
      </c>
    </row>
    <row r="1895" spans="1:19" ht="62.25">
      <c r="A1895" s="119" t="s">
        <v>261</v>
      </c>
      <c r="B1895" s="120" t="s">
        <v>2985</v>
      </c>
      <c r="C1895" s="461"/>
      <c r="D1895" s="461"/>
      <c r="E1895" s="463" t="s">
        <v>3025</v>
      </c>
      <c r="F1895" s="463"/>
      <c r="G1895" s="463"/>
      <c r="H1895" s="463"/>
      <c r="I1895" s="448">
        <v>4</v>
      </c>
      <c r="J1895" s="449">
        <v>1</v>
      </c>
      <c r="K1895" s="449">
        <v>1</v>
      </c>
      <c r="L1895" s="114">
        <v>1</v>
      </c>
      <c r="M1895" s="106">
        <v>45962</v>
      </c>
      <c r="N1895" s="106">
        <v>46172</v>
      </c>
      <c r="O1895" s="107">
        <f t="shared" si="83"/>
        <v>30</v>
      </c>
      <c r="P1895" s="108">
        <v>1</v>
      </c>
      <c r="Q1895" s="104" t="s">
        <v>3072</v>
      </c>
      <c r="R1895" s="108">
        <f t="shared" si="84"/>
        <v>1</v>
      </c>
      <c r="S1895" s="109" t="str">
        <f t="array" aca="1" ref="S1895" ca="1">IF(ISNUMBER(R1895),IF(R1895=100%,"CUMPLIDA",IF(AND(ISNUMBER(N1895),ISNUMBER(INDIRECT("FECHA_"&amp;$B1895,1))), IF(N1895&lt;=INDIRECT("FECHA_"&amp;$B1895,1),"INCUMPLIDA","PROCESO"), "VERIFICAR FECHA")),"SIN VALOR AVANCE")</f>
        <v>CUMPLIDA</v>
      </c>
    </row>
    <row r="1896" spans="1:19" ht="60.75">
      <c r="A1896" s="119" t="s">
        <v>261</v>
      </c>
      <c r="B1896" s="120" t="s">
        <v>2985</v>
      </c>
      <c r="C1896" s="461"/>
      <c r="D1896" s="461"/>
      <c r="E1896" s="463"/>
      <c r="F1896" s="463"/>
      <c r="G1896" s="463"/>
      <c r="H1896" s="463"/>
      <c r="I1896" s="448">
        <v>13</v>
      </c>
      <c r="J1896" s="449">
        <v>1</v>
      </c>
      <c r="K1896" s="449">
        <v>1</v>
      </c>
      <c r="L1896" s="114">
        <v>3</v>
      </c>
      <c r="M1896" s="106">
        <v>46174</v>
      </c>
      <c r="N1896" s="106">
        <v>47057</v>
      </c>
      <c r="O1896" s="107">
        <f t="shared" si="83"/>
        <v>126.14285714285714</v>
      </c>
      <c r="P1896" s="108">
        <v>0</v>
      </c>
      <c r="Q1896" s="104" t="s">
        <v>3070</v>
      </c>
      <c r="R1896" s="108">
        <f t="shared" si="84"/>
        <v>0</v>
      </c>
      <c r="S1896" s="109" t="str">
        <f t="array" aca="1" ref="S1896" ca="1">IF(ISNUMBER(R1896),IF(R1896=100%,"CUMPLIDA",IF(AND(ISNUMBER(N1896),ISNUMBER(INDIRECT("FECHA_"&amp;$B1896,1))), IF(N1896&lt;=INDIRECT("FECHA_"&amp;$B1896,1),"INCUMPLIDA","PROCESO"), "VERIFICAR FECHA")),"SIN VALOR AVANCE")</f>
        <v>PROCESO</v>
      </c>
    </row>
    <row r="1897" spans="1:19" ht="60.75">
      <c r="A1897" s="119" t="s">
        <v>261</v>
      </c>
      <c r="B1897" s="120" t="s">
        <v>2985</v>
      </c>
      <c r="C1897" s="461"/>
      <c r="D1897" s="461"/>
      <c r="E1897" s="463"/>
      <c r="F1897" s="463"/>
      <c r="G1897" s="463"/>
      <c r="H1897" s="463"/>
      <c r="I1897" s="448">
        <v>16</v>
      </c>
      <c r="J1897" s="449">
        <v>1</v>
      </c>
      <c r="K1897" s="449">
        <v>1</v>
      </c>
      <c r="L1897" s="114">
        <v>1</v>
      </c>
      <c r="M1897" s="106">
        <v>46023</v>
      </c>
      <c r="N1897" s="106">
        <v>46752</v>
      </c>
      <c r="O1897" s="107">
        <f t="shared" si="83"/>
        <v>104.14285714285714</v>
      </c>
      <c r="P1897" s="108">
        <v>0</v>
      </c>
      <c r="Q1897" s="104" t="s">
        <v>3070</v>
      </c>
      <c r="R1897" s="108">
        <f t="shared" si="84"/>
        <v>0</v>
      </c>
      <c r="S1897" s="109" t="str">
        <f t="array" aca="1" ref="S1897" ca="1">IF(ISNUMBER(R1897),IF(R1897=100%,"CUMPLIDA",IF(AND(ISNUMBER(N1897),ISNUMBER(INDIRECT("FECHA_"&amp;$B1897,1))), IF(N1897&lt;=INDIRECT("FECHA_"&amp;$B1897,1),"INCUMPLIDA","PROCESO"), "VERIFICAR FECHA")),"SIN VALOR AVANCE")</f>
        <v>PROCESO</v>
      </c>
    </row>
    <row r="1898" spans="1:19" ht="45.75">
      <c r="A1898" s="119" t="s">
        <v>261</v>
      </c>
      <c r="B1898" s="120" t="s">
        <v>2985</v>
      </c>
      <c r="C1898" s="461"/>
      <c r="D1898" s="461"/>
      <c r="E1898" s="463"/>
      <c r="F1898" s="463"/>
      <c r="G1898" s="463"/>
      <c r="H1898" s="463"/>
      <c r="I1898" s="448">
        <v>3</v>
      </c>
      <c r="J1898" s="449">
        <v>1</v>
      </c>
      <c r="K1898" s="449">
        <v>1</v>
      </c>
      <c r="L1898" s="114">
        <v>1</v>
      </c>
      <c r="M1898" s="106">
        <v>45953</v>
      </c>
      <c r="N1898" s="106">
        <v>46021</v>
      </c>
      <c r="O1898" s="107">
        <f t="shared" si="83"/>
        <v>9.7142857142857135</v>
      </c>
      <c r="P1898" s="108">
        <v>1</v>
      </c>
      <c r="Q1898" s="104" t="s">
        <v>3071</v>
      </c>
      <c r="R1898" s="108">
        <f t="shared" si="84"/>
        <v>1</v>
      </c>
      <c r="S1898" s="109" t="str">
        <f t="array" aca="1" ref="S1898" ca="1">IF(ISNUMBER(R1898),IF(R1898=100%,"CUMPLIDA",IF(AND(ISNUMBER(N1898),ISNUMBER(INDIRECT("FECHA_"&amp;$B1898,1))), IF(N1898&lt;=INDIRECT("FECHA_"&amp;$B1898,1),"INCUMPLIDA","PROCESO"), "VERIFICAR FECHA")),"SIN VALOR AVANCE")</f>
        <v>CUMPLIDA</v>
      </c>
    </row>
    <row r="1899" spans="1:19" ht="45.75">
      <c r="A1899" s="119" t="s">
        <v>261</v>
      </c>
      <c r="B1899" s="120" t="s">
        <v>2985</v>
      </c>
      <c r="C1899" s="461"/>
      <c r="D1899" s="461"/>
      <c r="E1899" s="463" t="s">
        <v>3027</v>
      </c>
      <c r="F1899" s="463"/>
      <c r="G1899" s="463"/>
      <c r="H1899" s="463"/>
      <c r="I1899" s="448">
        <v>5</v>
      </c>
      <c r="J1899" s="449">
        <v>1</v>
      </c>
      <c r="K1899" s="449">
        <v>1</v>
      </c>
      <c r="L1899" s="114">
        <v>1</v>
      </c>
      <c r="M1899" s="106">
        <v>45931</v>
      </c>
      <c r="N1899" s="106">
        <v>46022</v>
      </c>
      <c r="O1899" s="107">
        <f t="shared" si="83"/>
        <v>13</v>
      </c>
      <c r="P1899" s="108">
        <v>1</v>
      </c>
      <c r="Q1899" s="104" t="s">
        <v>3073</v>
      </c>
      <c r="R1899" s="108">
        <f t="shared" si="84"/>
        <v>1</v>
      </c>
      <c r="S1899" s="109" t="str">
        <f t="array" aca="1" ref="S1899" ca="1">IF(ISNUMBER(R1899),IF(R1899=100%,"CUMPLIDA",IF(AND(ISNUMBER(N1899),ISNUMBER(INDIRECT("FECHA_"&amp;$B1899,1))), IF(N1899&lt;=INDIRECT("FECHA_"&amp;$B1899,1),"INCUMPLIDA","PROCESO"), "VERIFICAR FECHA")),"SIN VALOR AVANCE")</f>
        <v>CUMPLIDA</v>
      </c>
    </row>
    <row r="1900" spans="1:19" ht="60.75">
      <c r="A1900" s="119" t="s">
        <v>261</v>
      </c>
      <c r="B1900" s="120" t="s">
        <v>2985</v>
      </c>
      <c r="C1900" s="461"/>
      <c r="D1900" s="461"/>
      <c r="E1900" s="463"/>
      <c r="F1900" s="463"/>
      <c r="G1900" s="463"/>
      <c r="H1900" s="463"/>
      <c r="I1900" s="448">
        <v>13</v>
      </c>
      <c r="J1900" s="449">
        <v>1</v>
      </c>
      <c r="K1900" s="449">
        <v>1</v>
      </c>
      <c r="L1900" s="114">
        <v>3</v>
      </c>
      <c r="M1900" s="106">
        <v>46174</v>
      </c>
      <c r="N1900" s="106">
        <v>47057</v>
      </c>
      <c r="O1900" s="107">
        <f t="shared" si="83"/>
        <v>126.14285714285714</v>
      </c>
      <c r="P1900" s="108">
        <v>0</v>
      </c>
      <c r="Q1900" s="104" t="s">
        <v>3070</v>
      </c>
      <c r="R1900" s="108">
        <f t="shared" si="84"/>
        <v>0</v>
      </c>
      <c r="S1900" s="109" t="str">
        <f t="array" aca="1" ref="S1900" ca="1">IF(ISNUMBER(R1900),IF(R1900=100%,"CUMPLIDA",IF(AND(ISNUMBER(N1900),ISNUMBER(INDIRECT("FECHA_"&amp;$B1900,1))), IF(N1900&lt;=INDIRECT("FECHA_"&amp;$B1900,1),"INCUMPLIDA","PROCESO"), "VERIFICAR FECHA")),"SIN VALOR AVANCE")</f>
        <v>PROCESO</v>
      </c>
    </row>
    <row r="1901" spans="1:19" ht="60.75">
      <c r="A1901" s="119" t="s">
        <v>261</v>
      </c>
      <c r="B1901" s="120" t="s">
        <v>2985</v>
      </c>
      <c r="C1901" s="461"/>
      <c r="D1901" s="461"/>
      <c r="E1901" s="463"/>
      <c r="F1901" s="463"/>
      <c r="G1901" s="463"/>
      <c r="H1901" s="463"/>
      <c r="I1901" s="448">
        <v>16</v>
      </c>
      <c r="J1901" s="449">
        <v>1</v>
      </c>
      <c r="K1901" s="449">
        <v>1</v>
      </c>
      <c r="L1901" s="114">
        <v>1</v>
      </c>
      <c r="M1901" s="106">
        <v>46023</v>
      </c>
      <c r="N1901" s="106">
        <v>46752</v>
      </c>
      <c r="O1901" s="107">
        <f t="shared" si="83"/>
        <v>104.14285714285714</v>
      </c>
      <c r="P1901" s="108">
        <v>0</v>
      </c>
      <c r="Q1901" s="104" t="s">
        <v>3070</v>
      </c>
      <c r="R1901" s="108">
        <f t="shared" si="84"/>
        <v>0</v>
      </c>
      <c r="S1901" s="109" t="str">
        <f t="array" aca="1" ref="S1901" ca="1">IF(ISNUMBER(R1901),IF(R1901=100%,"CUMPLIDA",IF(AND(ISNUMBER(N1901),ISNUMBER(INDIRECT("FECHA_"&amp;$B1901,1))), IF(N1901&lt;=INDIRECT("FECHA_"&amp;$B1901,1),"INCUMPLIDA","PROCESO"), "VERIFICAR FECHA")),"SIN VALOR AVANCE")</f>
        <v>PROCESO</v>
      </c>
    </row>
    <row r="1902" spans="1:19" ht="45.75">
      <c r="A1902" s="119" t="s">
        <v>261</v>
      </c>
      <c r="B1902" s="120" t="s">
        <v>2985</v>
      </c>
      <c r="C1902" s="461"/>
      <c r="D1902" s="461"/>
      <c r="E1902" s="463"/>
      <c r="F1902" s="463"/>
      <c r="G1902" s="463"/>
      <c r="H1902" s="463"/>
      <c r="I1902" s="448">
        <v>3</v>
      </c>
      <c r="J1902" s="449">
        <v>1</v>
      </c>
      <c r="K1902" s="449">
        <v>1</v>
      </c>
      <c r="L1902" s="114">
        <v>1</v>
      </c>
      <c r="M1902" s="106">
        <v>45953</v>
      </c>
      <c r="N1902" s="106">
        <v>46021</v>
      </c>
      <c r="O1902" s="107">
        <f t="shared" ref="O1902:O1972" si="85">(N1902-M1902)/7</f>
        <v>9.7142857142857135</v>
      </c>
      <c r="P1902" s="108">
        <v>1</v>
      </c>
      <c r="Q1902" s="104" t="s">
        <v>3071</v>
      </c>
      <c r="R1902" s="108">
        <f t="shared" ref="R1902:R1969" si="86">(P1902)</f>
        <v>1</v>
      </c>
      <c r="S1902" s="109" t="str">
        <f t="array" aca="1" ref="S1902" ca="1">IF(ISNUMBER(R1902),IF(R1902=100%,"CUMPLIDA",IF(AND(ISNUMBER(N1902),ISNUMBER(INDIRECT("FECHA_"&amp;$B1902,1))), IF(N1902&lt;=INDIRECT("FECHA_"&amp;$B1902,1),"INCUMPLIDA","PROCESO"), "VERIFICAR FECHA")),"SIN VALOR AVANCE")</f>
        <v>CUMPLIDA</v>
      </c>
    </row>
    <row r="1903" spans="1:19" ht="45.75">
      <c r="A1903" s="119" t="s">
        <v>261</v>
      </c>
      <c r="B1903" s="120" t="s">
        <v>2985</v>
      </c>
      <c r="C1903" s="461"/>
      <c r="D1903" s="461"/>
      <c r="E1903" s="463" t="s">
        <v>3029</v>
      </c>
      <c r="F1903" s="463"/>
      <c r="G1903" s="463"/>
      <c r="H1903" s="463"/>
      <c r="I1903" s="448">
        <v>7</v>
      </c>
      <c r="J1903" s="449">
        <v>1</v>
      </c>
      <c r="K1903" s="449">
        <v>1</v>
      </c>
      <c r="L1903" s="114">
        <v>1</v>
      </c>
      <c r="M1903" s="106">
        <v>45953</v>
      </c>
      <c r="N1903" s="106">
        <v>46021</v>
      </c>
      <c r="O1903" s="107">
        <f t="shared" si="85"/>
        <v>9.7142857142857135</v>
      </c>
      <c r="P1903" s="108">
        <v>1</v>
      </c>
      <c r="Q1903" s="104" t="s">
        <v>3076</v>
      </c>
      <c r="R1903" s="108">
        <f t="shared" si="86"/>
        <v>1</v>
      </c>
      <c r="S1903" s="109" t="str">
        <f t="array" aca="1" ref="S1903" ca="1">IF(ISNUMBER(R1903),IF(R1903=100%,"CUMPLIDA",IF(AND(ISNUMBER(N1903),ISNUMBER(INDIRECT("FECHA_"&amp;$B1903,1))), IF(N1903&lt;=INDIRECT("FECHA_"&amp;$B1903,1),"INCUMPLIDA","PROCESO"), "VERIFICAR FECHA")),"SIN VALOR AVANCE")</f>
        <v>CUMPLIDA</v>
      </c>
    </row>
    <row r="1904" spans="1:19" ht="60.75">
      <c r="A1904" s="119" t="s">
        <v>261</v>
      </c>
      <c r="B1904" s="120" t="s">
        <v>2985</v>
      </c>
      <c r="C1904" s="461"/>
      <c r="D1904" s="461"/>
      <c r="E1904" s="463"/>
      <c r="F1904" s="463"/>
      <c r="G1904" s="463"/>
      <c r="H1904" s="463"/>
      <c r="I1904" s="448">
        <v>13</v>
      </c>
      <c r="J1904" s="449">
        <v>1</v>
      </c>
      <c r="K1904" s="449">
        <v>1</v>
      </c>
      <c r="L1904" s="114">
        <v>3</v>
      </c>
      <c r="M1904" s="106">
        <v>46174</v>
      </c>
      <c r="N1904" s="106">
        <v>47057</v>
      </c>
      <c r="O1904" s="107">
        <f t="shared" si="85"/>
        <v>126.14285714285714</v>
      </c>
      <c r="P1904" s="108">
        <v>0</v>
      </c>
      <c r="Q1904" s="104" t="s">
        <v>3070</v>
      </c>
      <c r="R1904" s="108">
        <f t="shared" si="86"/>
        <v>0</v>
      </c>
      <c r="S1904" s="109" t="str">
        <f t="array" aca="1" ref="S1904" ca="1">IF(ISNUMBER(R1904),IF(R1904=100%,"CUMPLIDA",IF(AND(ISNUMBER(N1904),ISNUMBER(INDIRECT("FECHA_"&amp;$B1904,1))), IF(N1904&lt;=INDIRECT("FECHA_"&amp;$B1904,1),"INCUMPLIDA","PROCESO"), "VERIFICAR FECHA")),"SIN VALOR AVANCE")</f>
        <v>PROCESO</v>
      </c>
    </row>
    <row r="1905" spans="1:19" ht="60.75">
      <c r="A1905" s="119" t="s">
        <v>261</v>
      </c>
      <c r="B1905" s="120" t="s">
        <v>2985</v>
      </c>
      <c r="C1905" s="461"/>
      <c r="D1905" s="461"/>
      <c r="E1905" s="463"/>
      <c r="F1905" s="463"/>
      <c r="G1905" s="463"/>
      <c r="H1905" s="463"/>
      <c r="I1905" s="448">
        <v>16</v>
      </c>
      <c r="J1905" s="449">
        <v>1</v>
      </c>
      <c r="K1905" s="449">
        <v>1</v>
      </c>
      <c r="L1905" s="114">
        <v>1</v>
      </c>
      <c r="M1905" s="106">
        <v>46023</v>
      </c>
      <c r="N1905" s="106">
        <v>46752</v>
      </c>
      <c r="O1905" s="107">
        <f t="shared" si="85"/>
        <v>104.14285714285714</v>
      </c>
      <c r="P1905" s="108">
        <v>0</v>
      </c>
      <c r="Q1905" s="104" t="s">
        <v>3070</v>
      </c>
      <c r="R1905" s="108">
        <f t="shared" si="86"/>
        <v>0</v>
      </c>
      <c r="S1905" s="109" t="str">
        <f t="array" aca="1" ref="S1905" ca="1">IF(ISNUMBER(R1905),IF(R1905=100%,"CUMPLIDA",IF(AND(ISNUMBER(N1905),ISNUMBER(INDIRECT("FECHA_"&amp;$B1905,1))), IF(N1905&lt;=INDIRECT("FECHA_"&amp;$B1905,1),"INCUMPLIDA","PROCESO"), "VERIFICAR FECHA")),"SIN VALOR AVANCE")</f>
        <v>PROCESO</v>
      </c>
    </row>
    <row r="1906" spans="1:19" ht="45.75">
      <c r="A1906" s="119" t="s">
        <v>261</v>
      </c>
      <c r="B1906" s="120" t="s">
        <v>2985</v>
      </c>
      <c r="C1906" s="461"/>
      <c r="D1906" s="461"/>
      <c r="E1906" s="463"/>
      <c r="F1906" s="463"/>
      <c r="G1906" s="463"/>
      <c r="H1906" s="463"/>
      <c r="I1906" s="448">
        <v>3</v>
      </c>
      <c r="J1906" s="449">
        <v>1</v>
      </c>
      <c r="K1906" s="449">
        <v>1</v>
      </c>
      <c r="L1906" s="114">
        <v>1</v>
      </c>
      <c r="M1906" s="106">
        <v>45953</v>
      </c>
      <c r="N1906" s="106">
        <v>46021</v>
      </c>
      <c r="O1906" s="107">
        <f t="shared" si="85"/>
        <v>9.7142857142857135</v>
      </c>
      <c r="P1906" s="108">
        <v>1</v>
      </c>
      <c r="Q1906" s="104" t="s">
        <v>3071</v>
      </c>
      <c r="R1906" s="108">
        <f t="shared" si="86"/>
        <v>1</v>
      </c>
      <c r="S1906" s="109" t="str">
        <f t="array" aca="1" ref="S1906" ca="1">IF(ISNUMBER(R1906),IF(R1906=100%,"CUMPLIDA",IF(AND(ISNUMBER(N1906),ISNUMBER(INDIRECT("FECHA_"&amp;$B1906,1))), IF(N1906&lt;=INDIRECT("FECHA_"&amp;$B1906,1),"INCUMPLIDA","PROCESO"), "VERIFICAR FECHA")),"SIN VALOR AVANCE")</f>
        <v>CUMPLIDA</v>
      </c>
    </row>
    <row r="1907" spans="1:19" ht="45.75">
      <c r="A1907" s="119" t="s">
        <v>261</v>
      </c>
      <c r="B1907" s="120" t="s">
        <v>2985</v>
      </c>
      <c r="C1907" s="461"/>
      <c r="D1907" s="461"/>
      <c r="E1907" s="463" t="s">
        <v>3030</v>
      </c>
      <c r="F1907" s="463"/>
      <c r="G1907" s="463"/>
      <c r="H1907" s="463"/>
      <c r="I1907" s="448">
        <v>7</v>
      </c>
      <c r="J1907" s="449">
        <v>1</v>
      </c>
      <c r="K1907" s="449">
        <v>1</v>
      </c>
      <c r="L1907" s="114">
        <v>1</v>
      </c>
      <c r="M1907" s="106">
        <v>45953</v>
      </c>
      <c r="N1907" s="106">
        <v>46021</v>
      </c>
      <c r="O1907" s="107">
        <f t="shared" si="85"/>
        <v>9.7142857142857135</v>
      </c>
      <c r="P1907" s="108">
        <v>1</v>
      </c>
      <c r="Q1907" s="104" t="s">
        <v>3076</v>
      </c>
      <c r="R1907" s="108">
        <f t="shared" si="86"/>
        <v>1</v>
      </c>
      <c r="S1907" s="109" t="str">
        <f t="array" aca="1" ref="S1907" ca="1">IF(ISNUMBER(R1907),IF(R1907=100%,"CUMPLIDA",IF(AND(ISNUMBER(N1907),ISNUMBER(INDIRECT("FECHA_"&amp;$B1907,1))), IF(N1907&lt;=INDIRECT("FECHA_"&amp;$B1907,1),"INCUMPLIDA","PROCESO"), "VERIFICAR FECHA")),"SIN VALOR AVANCE")</f>
        <v>CUMPLIDA</v>
      </c>
    </row>
    <row r="1908" spans="1:19" ht="60.75">
      <c r="A1908" s="119" t="s">
        <v>261</v>
      </c>
      <c r="B1908" s="120" t="s">
        <v>2985</v>
      </c>
      <c r="C1908" s="461"/>
      <c r="D1908" s="461"/>
      <c r="E1908" s="463"/>
      <c r="F1908" s="463"/>
      <c r="G1908" s="463"/>
      <c r="H1908" s="463"/>
      <c r="I1908" s="448">
        <v>13</v>
      </c>
      <c r="J1908" s="449">
        <v>1</v>
      </c>
      <c r="K1908" s="449">
        <v>1</v>
      </c>
      <c r="L1908" s="114">
        <v>3</v>
      </c>
      <c r="M1908" s="106">
        <v>46174</v>
      </c>
      <c r="N1908" s="106">
        <v>47057</v>
      </c>
      <c r="O1908" s="107">
        <f t="shared" si="85"/>
        <v>126.14285714285714</v>
      </c>
      <c r="P1908" s="108">
        <v>0</v>
      </c>
      <c r="Q1908" s="104" t="s">
        <v>3070</v>
      </c>
      <c r="R1908" s="108">
        <f t="shared" si="86"/>
        <v>0</v>
      </c>
      <c r="S1908" s="109" t="str">
        <f t="array" aca="1" ref="S1908" ca="1">IF(ISNUMBER(R1908),IF(R1908=100%,"CUMPLIDA",IF(AND(ISNUMBER(N1908),ISNUMBER(INDIRECT("FECHA_"&amp;$B1908,1))), IF(N1908&lt;=INDIRECT("FECHA_"&amp;$B1908,1),"INCUMPLIDA","PROCESO"), "VERIFICAR FECHA")),"SIN VALOR AVANCE")</f>
        <v>PROCESO</v>
      </c>
    </row>
    <row r="1909" spans="1:19" ht="60.75">
      <c r="A1909" s="119" t="s">
        <v>261</v>
      </c>
      <c r="B1909" s="120" t="s">
        <v>2985</v>
      </c>
      <c r="C1909" s="461"/>
      <c r="D1909" s="461"/>
      <c r="E1909" s="463"/>
      <c r="F1909" s="463"/>
      <c r="G1909" s="463"/>
      <c r="H1909" s="463"/>
      <c r="I1909" s="448">
        <v>16</v>
      </c>
      <c r="J1909" s="449">
        <v>1</v>
      </c>
      <c r="K1909" s="449">
        <v>1</v>
      </c>
      <c r="L1909" s="114">
        <v>1</v>
      </c>
      <c r="M1909" s="106">
        <v>46023</v>
      </c>
      <c r="N1909" s="106">
        <v>46752</v>
      </c>
      <c r="O1909" s="107">
        <f t="shared" si="85"/>
        <v>104.14285714285714</v>
      </c>
      <c r="P1909" s="108">
        <v>0</v>
      </c>
      <c r="Q1909" s="104" t="s">
        <v>3070</v>
      </c>
      <c r="R1909" s="108">
        <f t="shared" si="86"/>
        <v>0</v>
      </c>
      <c r="S1909" s="109" t="str">
        <f t="array" aca="1" ref="S1909" ca="1">IF(ISNUMBER(R1909),IF(R1909=100%,"CUMPLIDA",IF(AND(ISNUMBER(N1909),ISNUMBER(INDIRECT("FECHA_"&amp;$B1909,1))), IF(N1909&lt;=INDIRECT("FECHA_"&amp;$B1909,1),"INCUMPLIDA","PROCESO"), "VERIFICAR FECHA")),"SIN VALOR AVANCE")</f>
        <v>PROCESO</v>
      </c>
    </row>
    <row r="1910" spans="1:19" ht="45.75">
      <c r="A1910" s="119" t="s">
        <v>261</v>
      </c>
      <c r="B1910" s="120" t="s">
        <v>2985</v>
      </c>
      <c r="C1910" s="461"/>
      <c r="D1910" s="461"/>
      <c r="E1910" s="463"/>
      <c r="F1910" s="463"/>
      <c r="G1910" s="463"/>
      <c r="H1910" s="463"/>
      <c r="I1910" s="448">
        <v>3</v>
      </c>
      <c r="J1910" s="449">
        <v>1</v>
      </c>
      <c r="K1910" s="449">
        <v>1</v>
      </c>
      <c r="L1910" s="114">
        <v>1</v>
      </c>
      <c r="M1910" s="106">
        <v>45953</v>
      </c>
      <c r="N1910" s="106">
        <v>46021</v>
      </c>
      <c r="O1910" s="107">
        <f t="shared" si="85"/>
        <v>9.7142857142857135</v>
      </c>
      <c r="P1910" s="108">
        <v>1</v>
      </c>
      <c r="Q1910" s="104" t="s">
        <v>3071</v>
      </c>
      <c r="R1910" s="108">
        <f t="shared" si="86"/>
        <v>1</v>
      </c>
      <c r="S1910" s="109" t="str">
        <f t="array" aca="1" ref="S1910" ca="1">IF(ISNUMBER(R1910),IF(R1910=100%,"CUMPLIDA",IF(AND(ISNUMBER(N1910),ISNUMBER(INDIRECT("FECHA_"&amp;$B1910,1))), IF(N1910&lt;=INDIRECT("FECHA_"&amp;$B1910,1),"INCUMPLIDA","PROCESO"), "VERIFICAR FECHA")),"SIN VALOR AVANCE")</f>
        <v>CUMPLIDA</v>
      </c>
    </row>
    <row r="1911" spans="1:19" ht="45.75">
      <c r="A1911" s="119" t="s">
        <v>261</v>
      </c>
      <c r="B1911" s="120" t="s">
        <v>2985</v>
      </c>
      <c r="C1911" s="461"/>
      <c r="D1911" s="461"/>
      <c r="E1911" s="463"/>
      <c r="F1911" s="463"/>
      <c r="G1911" s="463"/>
      <c r="H1911" s="463"/>
      <c r="I1911" s="448">
        <v>15</v>
      </c>
      <c r="J1911" s="449">
        <v>1</v>
      </c>
      <c r="K1911" s="449">
        <v>1</v>
      </c>
      <c r="L1911" s="114">
        <v>1</v>
      </c>
      <c r="M1911" s="106">
        <v>46082</v>
      </c>
      <c r="N1911" s="106">
        <v>46265</v>
      </c>
      <c r="O1911" s="107">
        <f t="shared" si="85"/>
        <v>26.142857142857142</v>
      </c>
      <c r="P1911" s="108">
        <v>1</v>
      </c>
      <c r="Q1911" s="104" t="s">
        <v>3077</v>
      </c>
      <c r="R1911" s="108">
        <f t="shared" si="86"/>
        <v>1</v>
      </c>
      <c r="S1911" s="109" t="str">
        <f t="array" aca="1" ref="S1911" ca="1">IF(ISNUMBER(R1911),IF(R1911=100%,"CUMPLIDA",IF(AND(ISNUMBER(N1911),ISNUMBER(INDIRECT("FECHA_"&amp;$B1911,1))), IF(N1911&lt;=INDIRECT("FECHA_"&amp;$B1911,1),"INCUMPLIDA","PROCESO"), "VERIFICAR FECHA")),"SIN VALOR AVANCE")</f>
        <v>CUMPLIDA</v>
      </c>
    </row>
    <row r="1912" spans="1:19" ht="60.75">
      <c r="A1912" s="119" t="s">
        <v>261</v>
      </c>
      <c r="B1912" s="120" t="s">
        <v>2985</v>
      </c>
      <c r="C1912" s="461"/>
      <c r="D1912" s="461"/>
      <c r="E1912" s="463"/>
      <c r="F1912" s="463"/>
      <c r="G1912" s="463"/>
      <c r="H1912" s="463"/>
      <c r="I1912" s="448">
        <v>8</v>
      </c>
      <c r="J1912" s="449">
        <v>1</v>
      </c>
      <c r="K1912" s="449">
        <v>1</v>
      </c>
      <c r="L1912" s="114">
        <v>1</v>
      </c>
      <c r="M1912" s="106">
        <v>45931</v>
      </c>
      <c r="N1912" s="106">
        <v>46022</v>
      </c>
      <c r="O1912" s="107">
        <f t="shared" si="85"/>
        <v>13</v>
      </c>
      <c r="P1912" s="108">
        <v>1</v>
      </c>
      <c r="Q1912" s="104" t="s">
        <v>3078</v>
      </c>
      <c r="R1912" s="108">
        <f t="shared" si="86"/>
        <v>1</v>
      </c>
      <c r="S1912" s="109" t="str">
        <f t="array" aca="1" ref="S1912" ca="1">IF(ISNUMBER(R1912),IF(R1912=100%,"CUMPLIDA",IF(AND(ISNUMBER(N1912),ISNUMBER(INDIRECT("FECHA_"&amp;$B1912,1))), IF(N1912&lt;=INDIRECT("FECHA_"&amp;$B1912,1),"INCUMPLIDA","PROCESO"), "VERIFICAR FECHA")),"SIN VALOR AVANCE")</f>
        <v>CUMPLIDA</v>
      </c>
    </row>
    <row r="1913" spans="1:19" ht="45.75">
      <c r="A1913" s="119" t="s">
        <v>261</v>
      </c>
      <c r="B1913" s="120" t="s">
        <v>2985</v>
      </c>
      <c r="C1913" s="461"/>
      <c r="D1913" s="461"/>
      <c r="E1913" s="463" t="s">
        <v>3032</v>
      </c>
      <c r="F1913" s="463"/>
      <c r="G1913" s="463"/>
      <c r="H1913" s="463"/>
      <c r="I1913" s="448">
        <v>7</v>
      </c>
      <c r="J1913" s="449">
        <v>1</v>
      </c>
      <c r="K1913" s="449">
        <v>1</v>
      </c>
      <c r="L1913" s="114">
        <v>1</v>
      </c>
      <c r="M1913" s="106">
        <v>45953</v>
      </c>
      <c r="N1913" s="106">
        <v>46021</v>
      </c>
      <c r="O1913" s="107">
        <f t="shared" si="85"/>
        <v>9.7142857142857135</v>
      </c>
      <c r="P1913" s="108">
        <v>1</v>
      </c>
      <c r="Q1913" s="104" t="s">
        <v>3076</v>
      </c>
      <c r="R1913" s="108">
        <f t="shared" si="86"/>
        <v>1</v>
      </c>
      <c r="S1913" s="109" t="str">
        <f t="array" aca="1" ref="S1913" ca="1">IF(ISNUMBER(R1913),IF(R1913=100%,"CUMPLIDA",IF(AND(ISNUMBER(N1913),ISNUMBER(INDIRECT("FECHA_"&amp;$B1913,1))), IF(N1913&lt;=INDIRECT("FECHA_"&amp;$B1913,1),"INCUMPLIDA","PROCESO"), "VERIFICAR FECHA")),"SIN VALOR AVANCE")</f>
        <v>CUMPLIDA</v>
      </c>
    </row>
    <row r="1914" spans="1:19" ht="45.75">
      <c r="A1914" s="119" t="s">
        <v>261</v>
      </c>
      <c r="B1914" s="120" t="s">
        <v>2985</v>
      </c>
      <c r="C1914" s="461"/>
      <c r="D1914" s="461"/>
      <c r="E1914" s="463"/>
      <c r="F1914" s="463"/>
      <c r="G1914" s="463"/>
      <c r="H1914" s="463"/>
      <c r="I1914" s="448">
        <v>15</v>
      </c>
      <c r="J1914" s="449">
        <v>1</v>
      </c>
      <c r="K1914" s="449">
        <v>1</v>
      </c>
      <c r="L1914" s="114">
        <v>1</v>
      </c>
      <c r="M1914" s="106">
        <v>46082</v>
      </c>
      <c r="N1914" s="106">
        <v>46265</v>
      </c>
      <c r="O1914" s="107">
        <f t="shared" si="85"/>
        <v>26.142857142857142</v>
      </c>
      <c r="P1914" s="108">
        <v>1</v>
      </c>
      <c r="Q1914" s="104" t="s">
        <v>3077</v>
      </c>
      <c r="R1914" s="108">
        <f t="shared" si="86"/>
        <v>1</v>
      </c>
      <c r="S1914" s="109" t="str">
        <f t="array" aca="1" ref="S1914" ca="1">IF(ISNUMBER(R1914),IF(R1914=100%,"CUMPLIDA",IF(AND(ISNUMBER(N1914),ISNUMBER(INDIRECT("FECHA_"&amp;$B1914,1))), IF(N1914&lt;=INDIRECT("FECHA_"&amp;$B1914,1),"INCUMPLIDA","PROCESO"), "VERIFICAR FECHA")),"SIN VALOR AVANCE")</f>
        <v>CUMPLIDA</v>
      </c>
    </row>
    <row r="1915" spans="1:19" ht="60.75">
      <c r="A1915" s="119" t="s">
        <v>261</v>
      </c>
      <c r="B1915" s="120" t="s">
        <v>2985</v>
      </c>
      <c r="C1915" s="461"/>
      <c r="D1915" s="461"/>
      <c r="E1915" s="463"/>
      <c r="F1915" s="463"/>
      <c r="G1915" s="463"/>
      <c r="H1915" s="463"/>
      <c r="I1915" s="448">
        <v>8</v>
      </c>
      <c r="J1915" s="449">
        <v>1</v>
      </c>
      <c r="K1915" s="449">
        <v>1</v>
      </c>
      <c r="L1915" s="114">
        <v>1</v>
      </c>
      <c r="M1915" s="106">
        <v>45931</v>
      </c>
      <c r="N1915" s="106">
        <v>46022</v>
      </c>
      <c r="O1915" s="107">
        <f t="shared" si="85"/>
        <v>13</v>
      </c>
      <c r="P1915" s="108">
        <v>1</v>
      </c>
      <c r="Q1915" s="104" t="s">
        <v>3078</v>
      </c>
      <c r="R1915" s="108">
        <f t="shared" si="86"/>
        <v>1</v>
      </c>
      <c r="S1915" s="109" t="str">
        <f t="array" aca="1" ref="S1915" ca="1">IF(ISNUMBER(R1915),IF(R1915=100%,"CUMPLIDA",IF(AND(ISNUMBER(N1915),ISNUMBER(INDIRECT("FECHA_"&amp;$B1915,1))), IF(N1915&lt;=INDIRECT("FECHA_"&amp;$B1915,1),"INCUMPLIDA","PROCESO"), "VERIFICAR FECHA")),"SIN VALOR AVANCE")</f>
        <v>CUMPLIDA</v>
      </c>
    </row>
    <row r="1916" spans="1:19" ht="45.75">
      <c r="A1916" s="119" t="s">
        <v>261</v>
      </c>
      <c r="B1916" s="120" t="s">
        <v>2985</v>
      </c>
      <c r="C1916" s="461"/>
      <c r="D1916" s="461"/>
      <c r="E1916" s="463" t="s">
        <v>3034</v>
      </c>
      <c r="F1916" s="463"/>
      <c r="G1916" s="463"/>
      <c r="H1916" s="463"/>
      <c r="I1916" s="448">
        <v>9</v>
      </c>
      <c r="J1916" s="449">
        <v>1</v>
      </c>
      <c r="K1916" s="449">
        <v>1</v>
      </c>
      <c r="L1916" s="114">
        <v>1</v>
      </c>
      <c r="M1916" s="106">
        <v>45925</v>
      </c>
      <c r="N1916" s="106">
        <v>46022</v>
      </c>
      <c r="O1916" s="107">
        <f t="shared" si="85"/>
        <v>13.857142857142858</v>
      </c>
      <c r="P1916" s="108">
        <v>1</v>
      </c>
      <c r="Q1916" s="104" t="s">
        <v>431</v>
      </c>
      <c r="R1916" s="108">
        <f t="shared" si="86"/>
        <v>1</v>
      </c>
      <c r="S1916" s="109" t="str">
        <f t="array" aca="1" ref="S1916" ca="1">IF(ISNUMBER(R1916),IF(R1916=100%,"CUMPLIDA",IF(AND(ISNUMBER(N1916),ISNUMBER(INDIRECT("FECHA_"&amp;$B1916,1))), IF(N1916&lt;=INDIRECT("FECHA_"&amp;$B1916,1),"INCUMPLIDA","PROCESO"), "VERIFICAR FECHA")),"SIN VALOR AVANCE")</f>
        <v>CUMPLIDA</v>
      </c>
    </row>
    <row r="1917" spans="1:19" ht="30.75">
      <c r="A1917" s="119" t="s">
        <v>261</v>
      </c>
      <c r="B1917" s="120" t="s">
        <v>2985</v>
      </c>
      <c r="C1917" s="461"/>
      <c r="D1917" s="461"/>
      <c r="E1917" s="463"/>
      <c r="F1917" s="463"/>
      <c r="G1917" s="463"/>
      <c r="H1917" s="463"/>
      <c r="I1917" s="448">
        <v>14</v>
      </c>
      <c r="J1917" s="449">
        <v>1</v>
      </c>
      <c r="K1917" s="449">
        <v>1</v>
      </c>
      <c r="L1917" s="114">
        <v>1</v>
      </c>
      <c r="M1917" s="106">
        <v>45985</v>
      </c>
      <c r="N1917" s="106">
        <v>46080</v>
      </c>
      <c r="O1917" s="107">
        <f t="shared" si="85"/>
        <v>13.571428571428571</v>
      </c>
      <c r="P1917" s="108">
        <v>1</v>
      </c>
      <c r="Q1917" s="104" t="s">
        <v>3075</v>
      </c>
      <c r="R1917" s="108">
        <f t="shared" si="86"/>
        <v>1</v>
      </c>
      <c r="S1917" s="109" t="str">
        <f t="array" aca="1" ref="S1917" ca="1">IF(ISNUMBER(R1917),IF(R1917=100%,"CUMPLIDA",IF(AND(ISNUMBER(N1917),ISNUMBER(INDIRECT("FECHA_"&amp;$B1917,1))), IF(N1917&lt;=INDIRECT("FECHA_"&amp;$B1917,1),"INCUMPLIDA","PROCESO"), "VERIFICAR FECHA")),"SIN VALOR AVANCE")</f>
        <v>CUMPLIDA</v>
      </c>
    </row>
    <row r="1918" spans="1:19" ht="62.25">
      <c r="A1918" s="119" t="s">
        <v>261</v>
      </c>
      <c r="B1918" s="120" t="s">
        <v>2985</v>
      </c>
      <c r="C1918" s="461"/>
      <c r="D1918" s="461"/>
      <c r="E1918" s="463"/>
      <c r="F1918" s="463"/>
      <c r="G1918" s="463" t="s">
        <v>3079</v>
      </c>
      <c r="H1918" s="463"/>
      <c r="I1918" s="448">
        <v>4</v>
      </c>
      <c r="J1918" s="449">
        <v>1</v>
      </c>
      <c r="K1918" s="449">
        <v>1</v>
      </c>
      <c r="L1918" s="114">
        <v>1</v>
      </c>
      <c r="M1918" s="106">
        <v>45962</v>
      </c>
      <c r="N1918" s="106">
        <v>46172</v>
      </c>
      <c r="O1918" s="107">
        <f t="shared" si="85"/>
        <v>30</v>
      </c>
      <c r="P1918" s="108">
        <v>1</v>
      </c>
      <c r="Q1918" s="104" t="s">
        <v>3072</v>
      </c>
      <c r="R1918" s="108">
        <f t="shared" si="86"/>
        <v>1</v>
      </c>
      <c r="S1918" s="109" t="str">
        <f t="array" aca="1" ref="S1918" ca="1">IF(ISNUMBER(R1918),IF(R1918=100%,"CUMPLIDA",IF(AND(ISNUMBER(N1918),ISNUMBER(INDIRECT("FECHA_"&amp;$B1918,1))), IF(N1918&lt;=INDIRECT("FECHA_"&amp;$B1918,1),"INCUMPLIDA","PROCESO"), "VERIFICAR FECHA")),"SIN VALOR AVANCE")</f>
        <v>CUMPLIDA</v>
      </c>
    </row>
    <row r="1919" spans="1:19" ht="60.75">
      <c r="A1919" s="119" t="s">
        <v>261</v>
      </c>
      <c r="B1919" s="120" t="s">
        <v>2985</v>
      </c>
      <c r="C1919" s="461"/>
      <c r="D1919" s="461"/>
      <c r="E1919" s="463"/>
      <c r="F1919" s="463"/>
      <c r="G1919" s="463"/>
      <c r="H1919" s="463"/>
      <c r="I1919" s="448">
        <v>13</v>
      </c>
      <c r="J1919" s="449">
        <v>1</v>
      </c>
      <c r="K1919" s="449">
        <v>1</v>
      </c>
      <c r="L1919" s="114">
        <v>3</v>
      </c>
      <c r="M1919" s="106">
        <v>46174</v>
      </c>
      <c r="N1919" s="106">
        <v>47057</v>
      </c>
      <c r="O1919" s="107">
        <f t="shared" si="85"/>
        <v>126.14285714285714</v>
      </c>
      <c r="P1919" s="108">
        <v>0</v>
      </c>
      <c r="Q1919" s="104" t="s">
        <v>3070</v>
      </c>
      <c r="R1919" s="108">
        <f t="shared" si="86"/>
        <v>0</v>
      </c>
      <c r="S1919" s="109" t="str">
        <f t="array" aca="1" ref="S1919" ca="1">IF(ISNUMBER(R1919),IF(R1919=100%,"CUMPLIDA",IF(AND(ISNUMBER(N1919),ISNUMBER(INDIRECT("FECHA_"&amp;$B1919,1))), IF(N1919&lt;=INDIRECT("FECHA_"&amp;$B1919,1),"INCUMPLIDA","PROCESO"), "VERIFICAR FECHA")),"SIN VALOR AVANCE")</f>
        <v>PROCESO</v>
      </c>
    </row>
    <row r="1920" spans="1:19" ht="60.75">
      <c r="A1920" s="119" t="s">
        <v>261</v>
      </c>
      <c r="B1920" s="120" t="s">
        <v>2985</v>
      </c>
      <c r="C1920" s="461"/>
      <c r="D1920" s="461"/>
      <c r="E1920" s="463"/>
      <c r="F1920" s="463"/>
      <c r="G1920" s="463"/>
      <c r="H1920" s="463"/>
      <c r="I1920" s="448">
        <v>16</v>
      </c>
      <c r="J1920" s="449">
        <v>1</v>
      </c>
      <c r="K1920" s="449">
        <v>1</v>
      </c>
      <c r="L1920" s="114">
        <v>1</v>
      </c>
      <c r="M1920" s="106">
        <v>46023</v>
      </c>
      <c r="N1920" s="106">
        <v>46752</v>
      </c>
      <c r="O1920" s="107">
        <f t="shared" si="85"/>
        <v>104.14285714285714</v>
      </c>
      <c r="P1920" s="108">
        <v>0</v>
      </c>
      <c r="Q1920" s="104" t="s">
        <v>3070</v>
      </c>
      <c r="R1920" s="108">
        <f t="shared" si="86"/>
        <v>0</v>
      </c>
      <c r="S1920" s="109" t="str">
        <f t="array" aca="1" ref="S1920" ca="1">IF(ISNUMBER(R1920),IF(R1920=100%,"CUMPLIDA",IF(AND(ISNUMBER(N1920),ISNUMBER(INDIRECT("FECHA_"&amp;$B1920,1))), IF(N1920&lt;=INDIRECT("FECHA_"&amp;$B1920,1),"INCUMPLIDA","PROCESO"), "VERIFICAR FECHA")),"SIN VALOR AVANCE")</f>
        <v>PROCESO</v>
      </c>
    </row>
    <row r="1921" spans="1:19" ht="90.75">
      <c r="A1921" s="119" t="s">
        <v>261</v>
      </c>
      <c r="B1921" s="120" t="s">
        <v>2985</v>
      </c>
      <c r="C1921" s="461"/>
      <c r="D1921" s="461"/>
      <c r="E1921" s="463"/>
      <c r="F1921" s="463"/>
      <c r="G1921" s="463"/>
      <c r="H1921" s="463"/>
      <c r="I1921" s="448">
        <v>10</v>
      </c>
      <c r="J1921" s="449">
        <v>1</v>
      </c>
      <c r="K1921" s="449">
        <v>1</v>
      </c>
      <c r="L1921" s="114">
        <v>1</v>
      </c>
      <c r="M1921" s="106">
        <v>45962</v>
      </c>
      <c r="N1921" s="106">
        <v>46172</v>
      </c>
      <c r="O1921" s="107">
        <f t="shared" si="85"/>
        <v>30</v>
      </c>
      <c r="P1921" s="108">
        <v>1</v>
      </c>
      <c r="Q1921" s="104" t="s">
        <v>3080</v>
      </c>
      <c r="R1921" s="108">
        <f t="shared" si="86"/>
        <v>1</v>
      </c>
      <c r="S1921" s="109" t="str">
        <f t="array" aca="1" ref="S1921" ca="1">IF(ISNUMBER(R1921),IF(R1921=100%,"CUMPLIDA",IF(AND(ISNUMBER(N1921),ISNUMBER(INDIRECT("FECHA_"&amp;$B1921,1))), IF(N1921&lt;=INDIRECT("FECHA_"&amp;$B1921,1),"INCUMPLIDA","PROCESO"), "VERIFICAR FECHA")),"SIN VALOR AVANCE")</f>
        <v>CUMPLIDA</v>
      </c>
    </row>
    <row r="1922" spans="1:19" ht="75.75">
      <c r="A1922" s="119" t="s">
        <v>261</v>
      </c>
      <c r="B1922" s="120" t="s">
        <v>2985</v>
      </c>
      <c r="C1922" s="461"/>
      <c r="D1922" s="461"/>
      <c r="E1922" s="448"/>
      <c r="F1922" s="448"/>
      <c r="G1922" s="448" t="s">
        <v>3081</v>
      </c>
      <c r="H1922" s="463"/>
      <c r="I1922" s="448">
        <v>11</v>
      </c>
      <c r="J1922" s="449">
        <v>1</v>
      </c>
      <c r="K1922" s="449">
        <v>1</v>
      </c>
      <c r="L1922" s="114">
        <v>1</v>
      </c>
      <c r="M1922" s="106">
        <v>45962</v>
      </c>
      <c r="N1922" s="106">
        <v>46173</v>
      </c>
      <c r="O1922" s="107">
        <f t="shared" si="85"/>
        <v>30.142857142857142</v>
      </c>
      <c r="P1922" s="108">
        <v>1</v>
      </c>
      <c r="Q1922" s="104" t="s">
        <v>3082</v>
      </c>
      <c r="R1922" s="108">
        <f t="shared" si="86"/>
        <v>1</v>
      </c>
      <c r="S1922" s="109" t="str">
        <f t="array" aca="1" ref="S1922" ca="1">IF(ISNUMBER(R1922),IF(R1922=100%,"CUMPLIDA",IF(AND(ISNUMBER(N1922),ISNUMBER(INDIRECT("FECHA_"&amp;$B1922,1))), IF(N1922&lt;=INDIRECT("FECHA_"&amp;$B1922,1),"INCUMPLIDA","PROCESO"), "VERIFICAR FECHA")),"SIN VALOR AVANCE")</f>
        <v>CUMPLIDA</v>
      </c>
    </row>
    <row r="1923" spans="1:19" ht="60.75">
      <c r="A1923" s="119" t="s">
        <v>261</v>
      </c>
      <c r="B1923" s="120" t="s">
        <v>2985</v>
      </c>
      <c r="C1923" s="461"/>
      <c r="D1923" s="461"/>
      <c r="E1923" s="463"/>
      <c r="F1923" s="463"/>
      <c r="G1923" s="463" t="s">
        <v>3083</v>
      </c>
      <c r="H1923" s="463"/>
      <c r="I1923" s="448">
        <v>12</v>
      </c>
      <c r="J1923" s="449">
        <v>1</v>
      </c>
      <c r="K1923" s="449">
        <v>1</v>
      </c>
      <c r="L1923" s="114">
        <v>1</v>
      </c>
      <c r="M1923" s="106">
        <v>45962</v>
      </c>
      <c r="N1923" s="106">
        <v>46173</v>
      </c>
      <c r="O1923" s="107">
        <f t="shared" si="85"/>
        <v>30.142857142857142</v>
      </c>
      <c r="P1923" s="108">
        <v>1</v>
      </c>
      <c r="Q1923" s="104" t="s">
        <v>3084</v>
      </c>
      <c r="R1923" s="108">
        <f t="shared" si="86"/>
        <v>1</v>
      </c>
      <c r="S1923" s="109" t="str">
        <f t="array" aca="1" ref="S1923" ca="1">IF(ISNUMBER(R1923),IF(R1923=100%,"CUMPLIDA",IF(AND(ISNUMBER(N1923),ISNUMBER(INDIRECT("FECHA_"&amp;$B1923,1))), IF(N1923&lt;=INDIRECT("FECHA_"&amp;$B1923,1),"INCUMPLIDA","PROCESO"), "VERIFICAR FECHA")),"SIN VALOR AVANCE")</f>
        <v>CUMPLIDA</v>
      </c>
    </row>
    <row r="1924" spans="1:19" ht="60.75">
      <c r="A1924" s="119" t="s">
        <v>261</v>
      </c>
      <c r="B1924" s="120" t="s">
        <v>2985</v>
      </c>
      <c r="C1924" s="461"/>
      <c r="D1924" s="461"/>
      <c r="E1924" s="463"/>
      <c r="F1924" s="463"/>
      <c r="G1924" s="463"/>
      <c r="H1924" s="463"/>
      <c r="I1924" s="448">
        <v>8</v>
      </c>
      <c r="J1924" s="449">
        <v>1</v>
      </c>
      <c r="K1924" s="449">
        <v>1</v>
      </c>
      <c r="L1924" s="114">
        <v>1</v>
      </c>
      <c r="M1924" s="106">
        <v>45931</v>
      </c>
      <c r="N1924" s="106">
        <v>46022</v>
      </c>
      <c r="O1924" s="107">
        <f t="shared" si="85"/>
        <v>13</v>
      </c>
      <c r="P1924" s="108">
        <v>1</v>
      </c>
      <c r="Q1924" s="104" t="s">
        <v>3078</v>
      </c>
      <c r="R1924" s="108">
        <f t="shared" si="86"/>
        <v>1</v>
      </c>
      <c r="S1924" s="109" t="str">
        <f t="array" aca="1" ref="S1924" ca="1">IF(ISNUMBER(R1924),IF(R1924=100%,"CUMPLIDA",IF(AND(ISNUMBER(N1924),ISNUMBER(INDIRECT("FECHA_"&amp;$B1924,1))), IF(N1924&lt;=INDIRECT("FECHA_"&amp;$B1924,1),"INCUMPLIDA","PROCESO"), "VERIFICAR FECHA")),"SIN VALOR AVANCE")</f>
        <v>CUMPLIDA</v>
      </c>
    </row>
    <row r="1925" spans="1:19" ht="60.75">
      <c r="A1925" s="119" t="s">
        <v>261</v>
      </c>
      <c r="B1925" s="120" t="s">
        <v>2985</v>
      </c>
      <c r="C1925" s="461"/>
      <c r="D1925" s="461"/>
      <c r="E1925" s="463"/>
      <c r="F1925" s="463"/>
      <c r="G1925" s="463" t="s">
        <v>3085</v>
      </c>
      <c r="H1925" s="463"/>
      <c r="I1925" s="448">
        <v>8</v>
      </c>
      <c r="J1925" s="449">
        <v>1</v>
      </c>
      <c r="K1925" s="449">
        <v>1</v>
      </c>
      <c r="L1925" s="114">
        <v>1</v>
      </c>
      <c r="M1925" s="106">
        <v>45931</v>
      </c>
      <c r="N1925" s="106">
        <v>46022</v>
      </c>
      <c r="O1925" s="107">
        <f t="shared" si="85"/>
        <v>13</v>
      </c>
      <c r="P1925" s="108">
        <v>1</v>
      </c>
      <c r="Q1925" s="104" t="s">
        <v>3078</v>
      </c>
      <c r="R1925" s="108">
        <f t="shared" si="86"/>
        <v>1</v>
      </c>
      <c r="S1925" s="109" t="str">
        <f t="array" aca="1" ref="S1925" ca="1">IF(ISNUMBER(R1925),IF(R1925=100%,"CUMPLIDA",IF(AND(ISNUMBER(N1925),ISNUMBER(INDIRECT("FECHA_"&amp;$B1925,1))), IF(N1925&lt;=INDIRECT("FECHA_"&amp;$B1925,1),"INCUMPLIDA","PROCESO"), "VERIFICAR FECHA")),"SIN VALOR AVANCE")</f>
        <v>CUMPLIDA</v>
      </c>
    </row>
    <row r="1926" spans="1:19" ht="60.75">
      <c r="A1926" s="119" t="s">
        <v>261</v>
      </c>
      <c r="B1926" s="120" t="s">
        <v>2985</v>
      </c>
      <c r="C1926" s="461"/>
      <c r="D1926" s="461"/>
      <c r="E1926" s="463"/>
      <c r="F1926" s="463"/>
      <c r="G1926" s="463"/>
      <c r="H1926" s="463"/>
      <c r="I1926" s="448">
        <v>13</v>
      </c>
      <c r="J1926" s="449">
        <v>1</v>
      </c>
      <c r="K1926" s="449">
        <v>1</v>
      </c>
      <c r="L1926" s="114">
        <v>3</v>
      </c>
      <c r="M1926" s="106">
        <v>46174</v>
      </c>
      <c r="N1926" s="106">
        <v>47057</v>
      </c>
      <c r="O1926" s="107">
        <f t="shared" si="85"/>
        <v>126.14285714285714</v>
      </c>
      <c r="P1926" s="108">
        <v>0</v>
      </c>
      <c r="Q1926" s="104" t="s">
        <v>3070</v>
      </c>
      <c r="R1926" s="108">
        <f t="shared" si="86"/>
        <v>0</v>
      </c>
      <c r="S1926" s="109" t="str">
        <f t="array" aca="1" ref="S1926" ca="1">IF(ISNUMBER(R1926),IF(R1926=100%,"CUMPLIDA",IF(AND(ISNUMBER(N1926),ISNUMBER(INDIRECT("FECHA_"&amp;$B1926,1))), IF(N1926&lt;=INDIRECT("FECHA_"&amp;$B1926,1),"INCUMPLIDA","PROCESO"), "VERIFICAR FECHA")),"SIN VALOR AVANCE")</f>
        <v>PROCESO</v>
      </c>
    </row>
    <row r="1927" spans="1:19" ht="60.75">
      <c r="A1927" s="119" t="s">
        <v>261</v>
      </c>
      <c r="B1927" s="120" t="s">
        <v>2985</v>
      </c>
      <c r="C1927" s="461"/>
      <c r="D1927" s="461"/>
      <c r="E1927" s="463"/>
      <c r="F1927" s="463"/>
      <c r="G1927" s="463"/>
      <c r="H1927" s="463"/>
      <c r="I1927" s="448">
        <v>16</v>
      </c>
      <c r="J1927" s="449">
        <v>1</v>
      </c>
      <c r="K1927" s="449">
        <v>1</v>
      </c>
      <c r="L1927" s="114">
        <v>1</v>
      </c>
      <c r="M1927" s="106">
        <v>46023</v>
      </c>
      <c r="N1927" s="106">
        <v>46752</v>
      </c>
      <c r="O1927" s="107">
        <f t="shared" si="85"/>
        <v>104.14285714285714</v>
      </c>
      <c r="P1927" s="108">
        <v>0</v>
      </c>
      <c r="Q1927" s="104" t="s">
        <v>3070</v>
      </c>
      <c r="R1927" s="108">
        <f t="shared" si="86"/>
        <v>0</v>
      </c>
      <c r="S1927" s="109" t="str">
        <f t="array" aca="1" ref="S1927" ca="1">IF(ISNUMBER(R1927),IF(R1927=100%,"CUMPLIDA",IF(AND(ISNUMBER(N1927),ISNUMBER(INDIRECT("FECHA_"&amp;$B1927,1))), IF(N1927&lt;=INDIRECT("FECHA_"&amp;$B1927,1),"INCUMPLIDA","PROCESO"), "VERIFICAR FECHA")),"SIN VALOR AVANCE")</f>
        <v>PROCESO</v>
      </c>
    </row>
    <row r="1928" spans="1:19" ht="45.75">
      <c r="A1928" s="119" t="s">
        <v>261</v>
      </c>
      <c r="B1928" s="120" t="s">
        <v>2985</v>
      </c>
      <c r="C1928" s="461"/>
      <c r="D1928" s="461"/>
      <c r="E1928" s="463"/>
      <c r="F1928" s="463"/>
      <c r="G1928" s="463"/>
      <c r="H1928" s="463"/>
      <c r="I1928" s="448">
        <v>3</v>
      </c>
      <c r="J1928" s="449">
        <v>1</v>
      </c>
      <c r="K1928" s="449">
        <v>1</v>
      </c>
      <c r="L1928" s="114">
        <v>1</v>
      </c>
      <c r="M1928" s="106">
        <v>45953</v>
      </c>
      <c r="N1928" s="106">
        <v>46021</v>
      </c>
      <c r="O1928" s="107">
        <f t="shared" si="85"/>
        <v>9.7142857142857135</v>
      </c>
      <c r="P1928" s="108">
        <v>1</v>
      </c>
      <c r="Q1928" s="104" t="s">
        <v>3071</v>
      </c>
      <c r="R1928" s="108">
        <f t="shared" si="86"/>
        <v>1</v>
      </c>
      <c r="S1928" s="109" t="str">
        <f t="array" aca="1" ref="S1928" ca="1">IF(ISNUMBER(R1928),IF(R1928=100%,"CUMPLIDA",IF(AND(ISNUMBER(N1928),ISNUMBER(INDIRECT("FECHA_"&amp;$B1928,1))), IF(N1928&lt;=INDIRECT("FECHA_"&amp;$B1928,1),"INCUMPLIDA","PROCESO"), "VERIFICAR FECHA")),"SIN VALOR AVANCE")</f>
        <v>CUMPLIDA</v>
      </c>
    </row>
    <row r="1929" spans="1:19" ht="30.75">
      <c r="A1929" s="101" t="s">
        <v>640</v>
      </c>
      <c r="B1929" s="102" t="s">
        <v>2985</v>
      </c>
      <c r="C1929" s="461" t="s">
        <v>3086</v>
      </c>
      <c r="D1929" s="461"/>
      <c r="E1929" s="463" t="s">
        <v>3087</v>
      </c>
      <c r="F1929" s="463"/>
      <c r="G1929" s="463"/>
      <c r="H1929" s="463"/>
      <c r="I1929" s="448">
        <v>1</v>
      </c>
      <c r="J1929" s="449">
        <v>1</v>
      </c>
      <c r="K1929" s="449">
        <v>1</v>
      </c>
      <c r="L1929" s="105">
        <v>1</v>
      </c>
      <c r="M1929" s="106">
        <v>45231</v>
      </c>
      <c r="N1929" s="106">
        <v>45504</v>
      </c>
      <c r="O1929" s="107">
        <f t="shared" si="85"/>
        <v>39</v>
      </c>
      <c r="P1929" s="108">
        <v>1</v>
      </c>
      <c r="Q1929" s="104" t="s">
        <v>3088</v>
      </c>
      <c r="R1929" s="108">
        <f t="shared" si="86"/>
        <v>1</v>
      </c>
      <c r="S1929" s="109" t="str">
        <f t="array" aca="1" ref="S1929" ca="1">IF(ISNUMBER(R1929),IF(R1929=100%,"CUMPLIDA",IF(AND(ISNUMBER(N1929),ISNUMBER(INDIRECT("FECHA_"&amp;$B1929,1))), IF(N1929&lt;=INDIRECT("FECHA_"&amp;$B1929,1),"INCUMPLIDA","PROCESO"), "VERIFICAR FECHA")),"SIN VALOR AVANCE")</f>
        <v>CUMPLIDA</v>
      </c>
    </row>
    <row r="1930" spans="1:19" ht="90.75">
      <c r="A1930" s="101" t="s">
        <v>640</v>
      </c>
      <c r="B1930" s="102" t="s">
        <v>2985</v>
      </c>
      <c r="C1930" s="461"/>
      <c r="D1930" s="461"/>
      <c r="E1930" s="463"/>
      <c r="F1930" s="463"/>
      <c r="G1930" s="463"/>
      <c r="H1930" s="463"/>
      <c r="I1930" s="448">
        <v>2</v>
      </c>
      <c r="J1930" s="449">
        <v>1</v>
      </c>
      <c r="K1930" s="449">
        <v>1</v>
      </c>
      <c r="L1930" s="105">
        <v>1</v>
      </c>
      <c r="M1930" s="106">
        <v>45323</v>
      </c>
      <c r="N1930" s="106">
        <v>45747</v>
      </c>
      <c r="O1930" s="107">
        <f t="shared" si="85"/>
        <v>60.571428571428569</v>
      </c>
      <c r="P1930" s="108">
        <v>1</v>
      </c>
      <c r="Q1930" s="104" t="s">
        <v>3089</v>
      </c>
      <c r="R1930" s="108">
        <f t="shared" si="86"/>
        <v>1</v>
      </c>
      <c r="S1930" s="109" t="str">
        <f t="array" aca="1" ref="S1930" ca="1">IF(ISNUMBER(R1930),IF(R1930=100%,"CUMPLIDA",IF(AND(ISNUMBER(N1930),ISNUMBER(INDIRECT("FECHA_"&amp;$B1930,1))), IF(N1930&lt;=INDIRECT("FECHA_"&amp;$B1930,1),"INCUMPLIDA","PROCESO"), "VERIFICAR FECHA")),"SIN VALOR AVANCE")</f>
        <v>CUMPLIDA</v>
      </c>
    </row>
    <row r="1931" spans="1:19" ht="30.75">
      <c r="A1931" s="101" t="s">
        <v>640</v>
      </c>
      <c r="B1931" s="102" t="s">
        <v>2985</v>
      </c>
      <c r="C1931" s="461"/>
      <c r="D1931" s="461"/>
      <c r="E1931" s="463"/>
      <c r="F1931" s="463"/>
      <c r="G1931" s="463"/>
      <c r="H1931" s="463"/>
      <c r="I1931" s="448">
        <v>3</v>
      </c>
      <c r="J1931" s="449">
        <v>1</v>
      </c>
      <c r="K1931" s="449">
        <v>1</v>
      </c>
      <c r="L1931" s="105">
        <v>1</v>
      </c>
      <c r="M1931" s="106">
        <v>45323</v>
      </c>
      <c r="N1931" s="106">
        <v>45747</v>
      </c>
      <c r="O1931" s="107">
        <f t="shared" si="85"/>
        <v>60.571428571428569</v>
      </c>
      <c r="P1931" s="108">
        <v>1</v>
      </c>
      <c r="Q1931" s="104" t="s">
        <v>3088</v>
      </c>
      <c r="R1931" s="108">
        <f t="shared" si="86"/>
        <v>1</v>
      </c>
      <c r="S1931" s="109" t="str">
        <f t="array" aca="1" ref="S1931" ca="1">IF(ISNUMBER(R1931),IF(R1931=100%,"CUMPLIDA",IF(AND(ISNUMBER(N1931),ISNUMBER(INDIRECT("FECHA_"&amp;$B1931,1))), IF(N1931&lt;=INDIRECT("FECHA_"&amp;$B1931,1),"INCUMPLIDA","PROCESO"), "VERIFICAR FECHA")),"SIN VALOR AVANCE")</f>
        <v>CUMPLIDA</v>
      </c>
    </row>
    <row r="1932" spans="1:19" ht="30.75">
      <c r="A1932" s="101" t="s">
        <v>640</v>
      </c>
      <c r="B1932" s="102" t="s">
        <v>2985</v>
      </c>
      <c r="C1932" s="461"/>
      <c r="D1932" s="461"/>
      <c r="E1932" s="463"/>
      <c r="F1932" s="463"/>
      <c r="G1932" s="463"/>
      <c r="H1932" s="463"/>
      <c r="I1932" s="448">
        <v>4</v>
      </c>
      <c r="J1932" s="449">
        <v>1</v>
      </c>
      <c r="K1932" s="449">
        <v>1</v>
      </c>
      <c r="L1932" s="105">
        <v>1</v>
      </c>
      <c r="M1932" s="106">
        <v>45231</v>
      </c>
      <c r="N1932" s="106">
        <v>45747</v>
      </c>
      <c r="O1932" s="107">
        <f t="shared" si="85"/>
        <v>73.714285714285708</v>
      </c>
      <c r="P1932" s="108">
        <v>1</v>
      </c>
      <c r="Q1932" s="104" t="s">
        <v>3088</v>
      </c>
      <c r="R1932" s="108">
        <f t="shared" si="86"/>
        <v>1</v>
      </c>
      <c r="S1932" s="109" t="str">
        <f t="array" aca="1" ref="S1932" ca="1">IF(ISNUMBER(R1932),IF(R1932=100%,"CUMPLIDA",IF(AND(ISNUMBER(N1932),ISNUMBER(INDIRECT("FECHA_"&amp;$B1932,1))), IF(N1932&lt;=INDIRECT("FECHA_"&amp;$B1932,1),"INCUMPLIDA","PROCESO"), "VERIFICAR FECHA")),"SIN VALOR AVANCE")</f>
        <v>CUMPLIDA</v>
      </c>
    </row>
    <row r="1933" spans="1:19" ht="90.75">
      <c r="A1933" s="101" t="s">
        <v>640</v>
      </c>
      <c r="B1933" s="102" t="s">
        <v>2985</v>
      </c>
      <c r="C1933" s="461"/>
      <c r="D1933" s="461"/>
      <c r="E1933" s="463"/>
      <c r="F1933" s="463"/>
      <c r="G1933" s="463"/>
      <c r="H1933" s="463"/>
      <c r="I1933" s="448">
        <v>5</v>
      </c>
      <c r="J1933" s="449">
        <v>1</v>
      </c>
      <c r="K1933" s="449">
        <v>1</v>
      </c>
      <c r="L1933" s="105">
        <v>1</v>
      </c>
      <c r="M1933" s="106">
        <v>45323</v>
      </c>
      <c r="N1933" s="106">
        <v>45747</v>
      </c>
      <c r="O1933" s="107">
        <f t="shared" si="85"/>
        <v>60.571428571428569</v>
      </c>
      <c r="P1933" s="108">
        <v>1</v>
      </c>
      <c r="Q1933" s="104" t="s">
        <v>3089</v>
      </c>
      <c r="R1933" s="108">
        <f t="shared" si="86"/>
        <v>1</v>
      </c>
      <c r="S1933" s="109" t="str">
        <f t="array" aca="1" ref="S1933" ca="1">IF(ISNUMBER(R1933),IF(R1933=100%,"CUMPLIDA",IF(AND(ISNUMBER(N1933),ISNUMBER(INDIRECT("FECHA_"&amp;$B1933,1))), IF(N1933&lt;=INDIRECT("FECHA_"&amp;$B1933,1),"INCUMPLIDA","PROCESO"), "VERIFICAR FECHA")),"SIN VALOR AVANCE")</f>
        <v>CUMPLIDA</v>
      </c>
    </row>
    <row r="1934" spans="1:19" ht="30.75">
      <c r="A1934" s="101" t="s">
        <v>640</v>
      </c>
      <c r="B1934" s="102" t="s">
        <v>2985</v>
      </c>
      <c r="C1934" s="461"/>
      <c r="D1934" s="461"/>
      <c r="E1934" s="463"/>
      <c r="F1934" s="463"/>
      <c r="G1934" s="463"/>
      <c r="H1934" s="463"/>
      <c r="I1934" s="448">
        <v>6</v>
      </c>
      <c r="J1934" s="449">
        <v>1</v>
      </c>
      <c r="K1934" s="449">
        <v>1</v>
      </c>
      <c r="L1934" s="105">
        <v>1</v>
      </c>
      <c r="M1934" s="106">
        <v>45231</v>
      </c>
      <c r="N1934" s="106">
        <v>45747</v>
      </c>
      <c r="O1934" s="107">
        <f t="shared" si="85"/>
        <v>73.714285714285708</v>
      </c>
      <c r="P1934" s="108">
        <v>1</v>
      </c>
      <c r="Q1934" s="104" t="s">
        <v>3088</v>
      </c>
      <c r="R1934" s="108">
        <f t="shared" si="86"/>
        <v>1</v>
      </c>
      <c r="S1934" s="109" t="str">
        <f t="array" aca="1" ref="S1934" ca="1">IF(ISNUMBER(R1934),IF(R1934=100%,"CUMPLIDA",IF(AND(ISNUMBER(N1934),ISNUMBER(INDIRECT("FECHA_"&amp;$B1934,1))), IF(N1934&lt;=INDIRECT("FECHA_"&amp;$B1934,1),"INCUMPLIDA","PROCESO"), "VERIFICAR FECHA")),"SIN VALOR AVANCE")</f>
        <v>CUMPLIDA</v>
      </c>
    </row>
    <row r="1935" spans="1:19" ht="120.75">
      <c r="A1935" s="101" t="s">
        <v>640</v>
      </c>
      <c r="B1935" s="102" t="s">
        <v>2985</v>
      </c>
      <c r="C1935" s="461"/>
      <c r="D1935" s="461"/>
      <c r="E1935" s="463"/>
      <c r="F1935" s="463"/>
      <c r="G1935" s="463"/>
      <c r="H1935" s="463"/>
      <c r="I1935" s="448">
        <v>7</v>
      </c>
      <c r="J1935" s="449">
        <v>1</v>
      </c>
      <c r="K1935" s="449">
        <v>1</v>
      </c>
      <c r="L1935" s="105">
        <v>1</v>
      </c>
      <c r="M1935" s="106">
        <v>45231</v>
      </c>
      <c r="N1935" s="106">
        <v>45808</v>
      </c>
      <c r="O1935" s="107">
        <f t="shared" si="85"/>
        <v>82.428571428571431</v>
      </c>
      <c r="P1935" s="108">
        <v>1</v>
      </c>
      <c r="Q1935" s="104" t="s">
        <v>3090</v>
      </c>
      <c r="R1935" s="108">
        <f t="shared" si="86"/>
        <v>1</v>
      </c>
      <c r="S1935" s="109" t="str">
        <f t="array" aca="1" ref="S1935" ca="1">IF(ISNUMBER(R1935),IF(R1935=100%,"CUMPLIDA",IF(AND(ISNUMBER(N1935),ISNUMBER(INDIRECT("FECHA_"&amp;$B1935,1))), IF(N1935&lt;=INDIRECT("FECHA_"&amp;$B1935,1),"INCUMPLIDA","PROCESO"), "VERIFICAR FECHA")),"SIN VALOR AVANCE")</f>
        <v>CUMPLIDA</v>
      </c>
    </row>
    <row r="1936" spans="1:19" ht="30.75">
      <c r="A1936" s="101" t="s">
        <v>640</v>
      </c>
      <c r="B1936" s="102" t="s">
        <v>2985</v>
      </c>
      <c r="C1936" s="461"/>
      <c r="D1936" s="461"/>
      <c r="E1936" s="463"/>
      <c r="F1936" s="463"/>
      <c r="G1936" s="463"/>
      <c r="H1936" s="463"/>
      <c r="I1936" s="448">
        <v>8</v>
      </c>
      <c r="J1936" s="449">
        <v>1</v>
      </c>
      <c r="K1936" s="449">
        <v>1</v>
      </c>
      <c r="L1936" s="105">
        <v>10</v>
      </c>
      <c r="M1936" s="106">
        <v>45809</v>
      </c>
      <c r="N1936" s="106">
        <v>46752</v>
      </c>
      <c r="O1936" s="107">
        <f t="shared" si="85"/>
        <v>134.71428571428572</v>
      </c>
      <c r="P1936" s="108">
        <v>0</v>
      </c>
      <c r="Q1936" s="104" t="s">
        <v>3088</v>
      </c>
      <c r="R1936" s="108">
        <f t="shared" si="86"/>
        <v>0</v>
      </c>
      <c r="S1936" s="109" t="str">
        <f t="array" aca="1" ref="S1936" ca="1">IF(ISNUMBER(R1936),IF(R1936=100%,"CUMPLIDA",IF(AND(ISNUMBER(N1936),ISNUMBER(INDIRECT("FECHA_"&amp;$B1936,1))), IF(N1936&lt;=INDIRECT("FECHA_"&amp;$B1936,1),"INCUMPLIDA","PROCESO"), "VERIFICAR FECHA")),"SIN VALOR AVANCE")</f>
        <v>PROCESO</v>
      </c>
    </row>
    <row r="1937" spans="1:19" ht="90.75">
      <c r="A1937" s="101" t="s">
        <v>640</v>
      </c>
      <c r="B1937" s="102" t="s">
        <v>2985</v>
      </c>
      <c r="C1937" s="461"/>
      <c r="D1937" s="461"/>
      <c r="E1937" s="463"/>
      <c r="F1937" s="463"/>
      <c r="G1937" s="463"/>
      <c r="H1937" s="463"/>
      <c r="I1937" s="448">
        <v>9</v>
      </c>
      <c r="J1937" s="449">
        <v>1</v>
      </c>
      <c r="K1937" s="449">
        <v>1</v>
      </c>
      <c r="L1937" s="105">
        <v>1</v>
      </c>
      <c r="M1937" s="106">
        <v>45809</v>
      </c>
      <c r="N1937" s="106">
        <v>46752</v>
      </c>
      <c r="O1937" s="107">
        <f t="shared" si="85"/>
        <v>134.71428571428572</v>
      </c>
      <c r="P1937" s="108">
        <v>0</v>
      </c>
      <c r="Q1937" s="104" t="s">
        <v>3089</v>
      </c>
      <c r="R1937" s="108">
        <f t="shared" si="86"/>
        <v>0</v>
      </c>
      <c r="S1937" s="109" t="str">
        <f t="array" aca="1" ref="S1937" ca="1">IF(ISNUMBER(R1937),IF(R1937=100%,"CUMPLIDA",IF(AND(ISNUMBER(N1937),ISNUMBER(INDIRECT("FECHA_"&amp;$B1937,1))), IF(N1937&lt;=INDIRECT("FECHA_"&amp;$B1937,1),"INCUMPLIDA","PROCESO"), "VERIFICAR FECHA")),"SIN VALOR AVANCE")</f>
        <v>PROCESO</v>
      </c>
    </row>
    <row r="1938" spans="1:19" ht="120.75">
      <c r="A1938" s="101" t="s">
        <v>640</v>
      </c>
      <c r="B1938" s="102" t="s">
        <v>2985</v>
      </c>
      <c r="C1938" s="461"/>
      <c r="D1938" s="461"/>
      <c r="E1938" s="463"/>
      <c r="F1938" s="463"/>
      <c r="G1938" s="463"/>
      <c r="H1938" s="463"/>
      <c r="I1938" s="448">
        <v>10</v>
      </c>
      <c r="J1938" s="449">
        <v>1</v>
      </c>
      <c r="K1938" s="449">
        <v>1</v>
      </c>
      <c r="L1938" s="105">
        <v>2</v>
      </c>
      <c r="M1938" s="106">
        <v>45809</v>
      </c>
      <c r="N1938" s="106">
        <v>46752</v>
      </c>
      <c r="O1938" s="107">
        <f t="shared" si="85"/>
        <v>134.71428571428572</v>
      </c>
      <c r="P1938" s="108">
        <v>0</v>
      </c>
      <c r="Q1938" s="104" t="s">
        <v>3090</v>
      </c>
      <c r="R1938" s="108">
        <f t="shared" si="86"/>
        <v>0</v>
      </c>
      <c r="S1938" s="109" t="str">
        <f t="array" aca="1" ref="S1938" ca="1">IF(ISNUMBER(R1938),IF(R1938=100%,"CUMPLIDA",IF(AND(ISNUMBER(N1938),ISNUMBER(INDIRECT("FECHA_"&amp;$B1938,1))), IF(N1938&lt;=INDIRECT("FECHA_"&amp;$B1938,1),"INCUMPLIDA","PROCESO"), "VERIFICAR FECHA")),"SIN VALOR AVANCE")</f>
        <v>PROCESO</v>
      </c>
    </row>
    <row r="1939" spans="1:19" ht="75.75">
      <c r="A1939" s="101" t="s">
        <v>640</v>
      </c>
      <c r="B1939" s="102" t="s">
        <v>2985</v>
      </c>
      <c r="C1939" s="461"/>
      <c r="D1939" s="461"/>
      <c r="E1939" s="463" t="s">
        <v>2996</v>
      </c>
      <c r="F1939" s="463"/>
      <c r="G1939" s="463"/>
      <c r="H1939" s="463"/>
      <c r="I1939" s="448">
        <v>11</v>
      </c>
      <c r="J1939" s="449">
        <v>1</v>
      </c>
      <c r="K1939" s="449">
        <v>1</v>
      </c>
      <c r="L1939" s="105">
        <v>1</v>
      </c>
      <c r="M1939" s="106">
        <v>43862</v>
      </c>
      <c r="N1939" s="106">
        <v>43982</v>
      </c>
      <c r="O1939" s="107">
        <f t="shared" si="85"/>
        <v>17.142857142857142</v>
      </c>
      <c r="P1939" s="108">
        <v>1</v>
      </c>
      <c r="Q1939" s="104" t="s">
        <v>3091</v>
      </c>
      <c r="R1939" s="108">
        <f t="shared" si="86"/>
        <v>1</v>
      </c>
      <c r="S1939" s="109" t="str">
        <f t="array" aca="1" ref="S1939" ca="1">IF(ISNUMBER(R1939),IF(R1939=100%,"CUMPLIDA",IF(AND(ISNUMBER(N1939),ISNUMBER(INDIRECT("FECHA_"&amp;$B1939,1))), IF(N1939&lt;=INDIRECT("FECHA_"&amp;$B1939,1),"INCUMPLIDA","PROCESO"), "VERIFICAR FECHA")),"SIN VALOR AVANCE")</f>
        <v>CUMPLIDA</v>
      </c>
    </row>
    <row r="1940" spans="1:19" ht="135.75">
      <c r="A1940" s="101" t="s">
        <v>640</v>
      </c>
      <c r="B1940" s="102" t="s">
        <v>2985</v>
      </c>
      <c r="C1940" s="461"/>
      <c r="D1940" s="461"/>
      <c r="E1940" s="463"/>
      <c r="F1940" s="463"/>
      <c r="G1940" s="463"/>
      <c r="H1940" s="463"/>
      <c r="I1940" s="448">
        <v>12</v>
      </c>
      <c r="J1940" s="449">
        <v>1</v>
      </c>
      <c r="K1940" s="449">
        <v>1</v>
      </c>
      <c r="L1940" s="105">
        <v>1</v>
      </c>
      <c r="M1940" s="106">
        <v>43983</v>
      </c>
      <c r="N1940" s="106">
        <v>44043</v>
      </c>
      <c r="O1940" s="107">
        <f t="shared" si="85"/>
        <v>8.5714285714285712</v>
      </c>
      <c r="P1940" s="108">
        <v>1</v>
      </c>
      <c r="Q1940" s="104" t="s">
        <v>3092</v>
      </c>
      <c r="R1940" s="108">
        <f t="shared" si="86"/>
        <v>1</v>
      </c>
      <c r="S1940" s="109" t="str">
        <f t="array" aca="1" ref="S1940" ca="1">IF(ISNUMBER(R1940),IF(R1940=100%,"CUMPLIDA",IF(AND(ISNUMBER(N1940),ISNUMBER(INDIRECT("FECHA_"&amp;$B1940,1))), IF(N1940&lt;=INDIRECT("FECHA_"&amp;$B1940,1),"INCUMPLIDA","PROCESO"), "VERIFICAR FECHA")),"SIN VALOR AVANCE")</f>
        <v>CUMPLIDA</v>
      </c>
    </row>
    <row r="1941" spans="1:19" ht="120.75">
      <c r="A1941" s="101" t="s">
        <v>640</v>
      </c>
      <c r="B1941" s="102" t="s">
        <v>2985</v>
      </c>
      <c r="C1941" s="461"/>
      <c r="D1941" s="461"/>
      <c r="E1941" s="463" t="s">
        <v>3093</v>
      </c>
      <c r="F1941" s="463"/>
      <c r="G1941" s="463"/>
      <c r="H1941" s="463"/>
      <c r="I1941" s="448">
        <v>13</v>
      </c>
      <c r="J1941" s="449">
        <v>1</v>
      </c>
      <c r="K1941" s="449">
        <v>1</v>
      </c>
      <c r="L1941" s="105">
        <v>1</v>
      </c>
      <c r="M1941" s="106">
        <v>44044</v>
      </c>
      <c r="N1941" s="106">
        <v>44196</v>
      </c>
      <c r="O1941" s="107">
        <f t="shared" si="85"/>
        <v>21.714285714285715</v>
      </c>
      <c r="P1941" s="108">
        <v>1</v>
      </c>
      <c r="Q1941" s="104" t="s">
        <v>3090</v>
      </c>
      <c r="R1941" s="108">
        <f t="shared" si="86"/>
        <v>1</v>
      </c>
      <c r="S1941" s="109" t="str">
        <f t="array" aca="1" ref="S1941" ca="1">IF(ISNUMBER(R1941),IF(R1941=100%,"CUMPLIDA",IF(AND(ISNUMBER(N1941),ISNUMBER(INDIRECT("FECHA_"&amp;$B1941,1))), IF(N1941&lt;=INDIRECT("FECHA_"&amp;$B1941,1),"INCUMPLIDA","PROCESO"), "VERIFICAR FECHA")),"SIN VALOR AVANCE")</f>
        <v>CUMPLIDA</v>
      </c>
    </row>
    <row r="1942" spans="1:19" ht="120.75">
      <c r="A1942" s="101" t="s">
        <v>640</v>
      </c>
      <c r="B1942" s="102" t="s">
        <v>2985</v>
      </c>
      <c r="C1942" s="461"/>
      <c r="D1942" s="461"/>
      <c r="E1942" s="463"/>
      <c r="F1942" s="463"/>
      <c r="G1942" s="463"/>
      <c r="H1942" s="463"/>
      <c r="I1942" s="448">
        <v>14</v>
      </c>
      <c r="J1942" s="449">
        <v>1</v>
      </c>
      <c r="K1942" s="449">
        <v>1</v>
      </c>
      <c r="L1942" s="105">
        <v>3</v>
      </c>
      <c r="M1942" s="106">
        <v>44197</v>
      </c>
      <c r="N1942" s="106">
        <v>44469</v>
      </c>
      <c r="O1942" s="107">
        <f t="shared" si="85"/>
        <v>38.857142857142854</v>
      </c>
      <c r="P1942" s="108">
        <v>1</v>
      </c>
      <c r="Q1942" s="104" t="s">
        <v>3090</v>
      </c>
      <c r="R1942" s="108">
        <f t="shared" si="86"/>
        <v>1</v>
      </c>
      <c r="S1942" s="109" t="str">
        <f t="array" aca="1" ref="S1942" ca="1">IF(ISNUMBER(R1942),IF(R1942=100%,"CUMPLIDA",IF(AND(ISNUMBER(N1942),ISNUMBER(INDIRECT("FECHA_"&amp;$B1942,1))), IF(N1942&lt;=INDIRECT("FECHA_"&amp;$B1942,1),"INCUMPLIDA","PROCESO"), "VERIFICAR FECHA")),"SIN VALOR AVANCE")</f>
        <v>CUMPLIDA</v>
      </c>
    </row>
    <row r="1943" spans="1:19" ht="135.75">
      <c r="A1943" s="101" t="s">
        <v>640</v>
      </c>
      <c r="B1943" s="102" t="s">
        <v>2985</v>
      </c>
      <c r="C1943" s="461" t="s">
        <v>3094</v>
      </c>
      <c r="D1943" s="461"/>
      <c r="E1943" s="463" t="s">
        <v>3087</v>
      </c>
      <c r="F1943" s="463"/>
      <c r="G1943" s="463"/>
      <c r="H1943" s="463"/>
      <c r="I1943" s="448">
        <v>1</v>
      </c>
      <c r="J1943" s="449">
        <v>1</v>
      </c>
      <c r="K1943" s="449">
        <v>1</v>
      </c>
      <c r="L1943" s="105">
        <v>1</v>
      </c>
      <c r="M1943" s="106">
        <v>44242</v>
      </c>
      <c r="N1943" s="106">
        <v>44561</v>
      </c>
      <c r="O1943" s="107">
        <f t="shared" si="85"/>
        <v>45.571428571428569</v>
      </c>
      <c r="P1943" s="108">
        <v>1</v>
      </c>
      <c r="Q1943" s="104" t="s">
        <v>3095</v>
      </c>
      <c r="R1943" s="108">
        <f t="shared" si="86"/>
        <v>1</v>
      </c>
      <c r="S1943" s="109" t="str">
        <f t="array" aca="1" ref="S1943" ca="1">IF(ISNUMBER(R1943),IF(R1943=100%,"CUMPLIDA",IF(AND(ISNUMBER(N1943),ISNUMBER(INDIRECT("FECHA_"&amp;$B1943,1))), IF(N1943&lt;=INDIRECT("FECHA_"&amp;$B1943,1),"INCUMPLIDA","PROCESO"), "VERIFICAR FECHA")),"SIN VALOR AVANCE")</f>
        <v>CUMPLIDA</v>
      </c>
    </row>
    <row r="1944" spans="1:19" ht="135.75">
      <c r="A1944" s="101" t="s">
        <v>640</v>
      </c>
      <c r="B1944" s="102" t="s">
        <v>2985</v>
      </c>
      <c r="C1944" s="461"/>
      <c r="D1944" s="461"/>
      <c r="E1944" s="463"/>
      <c r="F1944" s="463"/>
      <c r="G1944" s="463"/>
      <c r="H1944" s="463"/>
      <c r="I1944" s="448">
        <v>2</v>
      </c>
      <c r="J1944" s="449">
        <v>1</v>
      </c>
      <c r="K1944" s="449">
        <v>1</v>
      </c>
      <c r="L1944" s="105">
        <v>1</v>
      </c>
      <c r="M1944" s="106">
        <v>44242</v>
      </c>
      <c r="N1944" s="106">
        <v>44285</v>
      </c>
      <c r="O1944" s="107">
        <f t="shared" si="85"/>
        <v>6.1428571428571432</v>
      </c>
      <c r="P1944" s="108">
        <v>1</v>
      </c>
      <c r="Q1944" s="104" t="s">
        <v>3095</v>
      </c>
      <c r="R1944" s="108">
        <f t="shared" si="86"/>
        <v>1</v>
      </c>
      <c r="S1944" s="109" t="str">
        <f t="array" aca="1" ref="S1944" ca="1">IF(ISNUMBER(R1944),IF(R1944=100%,"CUMPLIDA",IF(AND(ISNUMBER(N1944),ISNUMBER(INDIRECT("FECHA_"&amp;$B1944,1))), IF(N1944&lt;=INDIRECT("FECHA_"&amp;$B1944,1),"INCUMPLIDA","PROCESO"), "VERIFICAR FECHA")),"SIN VALOR AVANCE")</f>
        <v>CUMPLIDA</v>
      </c>
    </row>
    <row r="1945" spans="1:19" ht="180.75">
      <c r="A1945" s="101" t="s">
        <v>640</v>
      </c>
      <c r="B1945" s="102" t="s">
        <v>2985</v>
      </c>
      <c r="C1945" s="461"/>
      <c r="D1945" s="461"/>
      <c r="E1945" s="463" t="s">
        <v>2996</v>
      </c>
      <c r="F1945" s="463"/>
      <c r="G1945" s="463"/>
      <c r="H1945" s="463"/>
      <c r="I1945" s="448">
        <v>3</v>
      </c>
      <c r="J1945" s="449">
        <v>1</v>
      </c>
      <c r="K1945" s="449">
        <v>1</v>
      </c>
      <c r="L1945" s="105">
        <v>1</v>
      </c>
      <c r="M1945" s="106">
        <v>44228</v>
      </c>
      <c r="N1945" s="106">
        <v>44286</v>
      </c>
      <c r="O1945" s="107">
        <f t="shared" si="85"/>
        <v>8.2857142857142865</v>
      </c>
      <c r="P1945" s="108">
        <v>1</v>
      </c>
      <c r="Q1945" s="104" t="s">
        <v>3096</v>
      </c>
      <c r="R1945" s="108">
        <f t="shared" si="86"/>
        <v>1</v>
      </c>
      <c r="S1945" s="109" t="str">
        <f t="array" aca="1" ref="S1945" ca="1">IF(ISNUMBER(R1945),IF(R1945=100%,"CUMPLIDA",IF(AND(ISNUMBER(N1945),ISNUMBER(INDIRECT("FECHA_"&amp;$B1945,1))), IF(N1945&lt;=INDIRECT("FECHA_"&amp;$B1945,1),"INCUMPLIDA","PROCESO"), "VERIFICAR FECHA")),"SIN VALOR AVANCE")</f>
        <v>CUMPLIDA</v>
      </c>
    </row>
    <row r="1946" spans="1:19" ht="180.75">
      <c r="A1946" s="101" t="s">
        <v>640</v>
      </c>
      <c r="B1946" s="102" t="s">
        <v>2985</v>
      </c>
      <c r="C1946" s="461"/>
      <c r="D1946" s="461"/>
      <c r="E1946" s="463"/>
      <c r="F1946" s="463"/>
      <c r="G1946" s="463"/>
      <c r="H1946" s="463"/>
      <c r="I1946" s="448">
        <v>4</v>
      </c>
      <c r="J1946" s="449">
        <v>1</v>
      </c>
      <c r="K1946" s="449">
        <v>1</v>
      </c>
      <c r="L1946" s="105">
        <v>1</v>
      </c>
      <c r="M1946" s="106">
        <v>44228</v>
      </c>
      <c r="N1946" s="106">
        <v>44286</v>
      </c>
      <c r="O1946" s="107">
        <f t="shared" si="85"/>
        <v>8.2857142857142865</v>
      </c>
      <c r="P1946" s="108">
        <v>1</v>
      </c>
      <c r="Q1946" s="104" t="s">
        <v>3096</v>
      </c>
      <c r="R1946" s="108">
        <f t="shared" si="86"/>
        <v>1</v>
      </c>
      <c r="S1946" s="109" t="str">
        <f t="array" aca="1" ref="S1946" ca="1">IF(ISNUMBER(R1946),IF(R1946=100%,"CUMPLIDA",IF(AND(ISNUMBER(N1946),ISNUMBER(INDIRECT("FECHA_"&amp;$B1946,1))), IF(N1946&lt;=INDIRECT("FECHA_"&amp;$B1946,1),"INCUMPLIDA","PROCESO"), "VERIFICAR FECHA")),"SIN VALOR AVANCE")</f>
        <v>CUMPLIDA</v>
      </c>
    </row>
    <row r="1947" spans="1:19" ht="180.75">
      <c r="A1947" s="101" t="s">
        <v>640</v>
      </c>
      <c r="B1947" s="102" t="s">
        <v>2985</v>
      </c>
      <c r="C1947" s="461"/>
      <c r="D1947" s="461"/>
      <c r="E1947" s="463" t="s">
        <v>3093</v>
      </c>
      <c r="F1947" s="463"/>
      <c r="G1947" s="463"/>
      <c r="H1947" s="463"/>
      <c r="I1947" s="448">
        <v>5</v>
      </c>
      <c r="J1947" s="449">
        <v>1</v>
      </c>
      <c r="K1947" s="449">
        <v>1</v>
      </c>
      <c r="L1947" s="105">
        <v>1</v>
      </c>
      <c r="M1947" s="106">
        <v>44286</v>
      </c>
      <c r="N1947" s="106">
        <v>44561</v>
      </c>
      <c r="O1947" s="107">
        <f t="shared" si="85"/>
        <v>39.285714285714285</v>
      </c>
      <c r="P1947" s="108">
        <v>1</v>
      </c>
      <c r="Q1947" s="104" t="s">
        <v>3096</v>
      </c>
      <c r="R1947" s="108">
        <f t="shared" si="86"/>
        <v>1</v>
      </c>
      <c r="S1947" s="109" t="str">
        <f t="array" aca="1" ref="S1947" ca="1">IF(ISNUMBER(R1947),IF(R1947=100%,"CUMPLIDA",IF(AND(ISNUMBER(N1947),ISNUMBER(INDIRECT("FECHA_"&amp;$B1947,1))), IF(N1947&lt;=INDIRECT("FECHA_"&amp;$B1947,1),"INCUMPLIDA","PROCESO"), "VERIFICAR FECHA")),"SIN VALOR AVANCE")</f>
        <v>CUMPLIDA</v>
      </c>
    </row>
    <row r="1948" spans="1:19" ht="180.75">
      <c r="A1948" s="101" t="s">
        <v>640</v>
      </c>
      <c r="B1948" s="102" t="s">
        <v>2985</v>
      </c>
      <c r="C1948" s="461"/>
      <c r="D1948" s="461"/>
      <c r="E1948" s="463"/>
      <c r="F1948" s="463"/>
      <c r="G1948" s="463"/>
      <c r="H1948" s="463"/>
      <c r="I1948" s="448">
        <v>6</v>
      </c>
      <c r="J1948" s="449">
        <v>1</v>
      </c>
      <c r="K1948" s="449">
        <v>1</v>
      </c>
      <c r="L1948" s="105">
        <v>1</v>
      </c>
      <c r="M1948" s="106">
        <v>44286</v>
      </c>
      <c r="N1948" s="106">
        <v>44561</v>
      </c>
      <c r="O1948" s="107">
        <f t="shared" si="85"/>
        <v>39.285714285714285</v>
      </c>
      <c r="P1948" s="108">
        <v>1</v>
      </c>
      <c r="Q1948" s="104" t="s">
        <v>3096</v>
      </c>
      <c r="R1948" s="108">
        <f t="shared" si="86"/>
        <v>1</v>
      </c>
      <c r="S1948" s="109" t="str">
        <f t="array" aca="1" ref="S1948" ca="1">IF(ISNUMBER(R1948),IF(R1948=100%,"CUMPLIDA",IF(AND(ISNUMBER(N1948),ISNUMBER(INDIRECT("FECHA_"&amp;$B1948,1))), IF(N1948&lt;=INDIRECT("FECHA_"&amp;$B1948,1),"INCUMPLIDA","PROCESO"), "VERIFICAR FECHA")),"SIN VALOR AVANCE")</f>
        <v>CUMPLIDA</v>
      </c>
    </row>
    <row r="1949" spans="1:19" ht="180.75">
      <c r="A1949" s="101" t="s">
        <v>640</v>
      </c>
      <c r="B1949" s="102" t="s">
        <v>2985</v>
      </c>
      <c r="C1949" s="461"/>
      <c r="D1949" s="461"/>
      <c r="E1949" s="463" t="s">
        <v>3097</v>
      </c>
      <c r="F1949" s="463"/>
      <c r="G1949" s="463"/>
      <c r="H1949" s="463"/>
      <c r="I1949" s="448">
        <v>7</v>
      </c>
      <c r="J1949" s="449">
        <v>1</v>
      </c>
      <c r="K1949" s="449">
        <v>1</v>
      </c>
      <c r="L1949" s="105">
        <v>2</v>
      </c>
      <c r="M1949" s="106">
        <v>44256</v>
      </c>
      <c r="N1949" s="106">
        <v>44439</v>
      </c>
      <c r="O1949" s="107">
        <f t="shared" si="85"/>
        <v>26.142857142857142</v>
      </c>
      <c r="P1949" s="108">
        <v>1</v>
      </c>
      <c r="Q1949" s="104" t="s">
        <v>3096</v>
      </c>
      <c r="R1949" s="108">
        <f t="shared" si="86"/>
        <v>1</v>
      </c>
      <c r="S1949" s="109" t="str">
        <f t="array" aca="1" ref="S1949" ca="1">IF(ISNUMBER(R1949),IF(R1949=100%,"CUMPLIDA",IF(AND(ISNUMBER(N1949),ISNUMBER(INDIRECT("FECHA_"&amp;$B1949,1))), IF(N1949&lt;=INDIRECT("FECHA_"&amp;$B1949,1),"INCUMPLIDA","PROCESO"), "VERIFICAR FECHA")),"SIN VALOR AVANCE")</f>
        <v>CUMPLIDA</v>
      </c>
    </row>
    <row r="1950" spans="1:19" ht="180.75">
      <c r="A1950" s="101" t="s">
        <v>640</v>
      </c>
      <c r="B1950" s="102" t="s">
        <v>2985</v>
      </c>
      <c r="C1950" s="461"/>
      <c r="D1950" s="461"/>
      <c r="E1950" s="463"/>
      <c r="F1950" s="463"/>
      <c r="G1950" s="463"/>
      <c r="H1950" s="463"/>
      <c r="I1950" s="448">
        <v>8</v>
      </c>
      <c r="J1950" s="449">
        <v>1</v>
      </c>
      <c r="K1950" s="449">
        <v>1</v>
      </c>
      <c r="L1950" s="105">
        <v>2</v>
      </c>
      <c r="M1950" s="106">
        <v>44256</v>
      </c>
      <c r="N1950" s="106">
        <v>44439</v>
      </c>
      <c r="O1950" s="107">
        <f t="shared" si="85"/>
        <v>26.142857142857142</v>
      </c>
      <c r="P1950" s="108">
        <v>1</v>
      </c>
      <c r="Q1950" s="104" t="s">
        <v>3096</v>
      </c>
      <c r="R1950" s="108">
        <f t="shared" si="86"/>
        <v>1</v>
      </c>
      <c r="S1950" s="109" t="str">
        <f t="array" aca="1" ref="S1950" ca="1">IF(ISNUMBER(R1950),IF(R1950=100%,"CUMPLIDA",IF(AND(ISNUMBER(N1950),ISNUMBER(INDIRECT("FECHA_"&amp;$B1950,1))), IF(N1950&lt;=INDIRECT("FECHA_"&amp;$B1950,1),"INCUMPLIDA","PROCESO"), "VERIFICAR FECHA")),"SIN VALOR AVANCE")</f>
        <v>CUMPLIDA</v>
      </c>
    </row>
    <row r="1951" spans="1:19" ht="45.75">
      <c r="A1951" s="101" t="s">
        <v>640</v>
      </c>
      <c r="B1951" s="102" t="s">
        <v>2985</v>
      </c>
      <c r="C1951" s="461"/>
      <c r="D1951" s="461"/>
      <c r="E1951" s="463" t="s">
        <v>3016</v>
      </c>
      <c r="F1951" s="463"/>
      <c r="G1951" s="463"/>
      <c r="H1951" s="463"/>
      <c r="I1951" s="448">
        <v>9</v>
      </c>
      <c r="J1951" s="449">
        <v>1</v>
      </c>
      <c r="K1951" s="449">
        <v>1</v>
      </c>
      <c r="L1951" s="105">
        <v>1</v>
      </c>
      <c r="M1951" s="106">
        <v>44228</v>
      </c>
      <c r="N1951" s="106">
        <v>44316</v>
      </c>
      <c r="O1951" s="107">
        <f t="shared" si="85"/>
        <v>12.571428571428571</v>
      </c>
      <c r="P1951" s="108">
        <v>1</v>
      </c>
      <c r="Q1951" s="104" t="s">
        <v>3098</v>
      </c>
      <c r="R1951" s="108">
        <f t="shared" si="86"/>
        <v>1</v>
      </c>
      <c r="S1951" s="109" t="str">
        <f t="array" aca="1" ref="S1951" ca="1">IF(ISNUMBER(R1951),IF(R1951=100%,"CUMPLIDA",IF(AND(ISNUMBER(N1951),ISNUMBER(INDIRECT("FECHA_"&amp;$B1951,1))), IF(N1951&lt;=INDIRECT("FECHA_"&amp;$B1951,1),"INCUMPLIDA","PROCESO"), "VERIFICAR FECHA")),"SIN VALOR AVANCE")</f>
        <v>CUMPLIDA</v>
      </c>
    </row>
    <row r="1952" spans="1:19" ht="45.75">
      <c r="A1952" s="101" t="s">
        <v>640</v>
      </c>
      <c r="B1952" s="102" t="s">
        <v>2985</v>
      </c>
      <c r="C1952" s="461"/>
      <c r="D1952" s="461"/>
      <c r="E1952" s="463"/>
      <c r="F1952" s="463"/>
      <c r="G1952" s="463"/>
      <c r="H1952" s="463"/>
      <c r="I1952" s="448">
        <v>10</v>
      </c>
      <c r="J1952" s="449">
        <v>1</v>
      </c>
      <c r="K1952" s="449">
        <v>1</v>
      </c>
      <c r="L1952" s="105">
        <v>1</v>
      </c>
      <c r="M1952" s="106">
        <v>44228</v>
      </c>
      <c r="N1952" s="106">
        <v>44316</v>
      </c>
      <c r="O1952" s="107">
        <f t="shared" si="85"/>
        <v>12.571428571428571</v>
      </c>
      <c r="P1952" s="108">
        <v>1</v>
      </c>
      <c r="Q1952" s="104" t="s">
        <v>3098</v>
      </c>
      <c r="R1952" s="108">
        <f t="shared" si="86"/>
        <v>1</v>
      </c>
      <c r="S1952" s="109" t="str">
        <f t="array" aca="1" ref="S1952" ca="1">IF(ISNUMBER(R1952),IF(R1952=100%,"CUMPLIDA",IF(AND(ISNUMBER(N1952),ISNUMBER(INDIRECT("FECHA_"&amp;$B1952,1))), IF(N1952&lt;=INDIRECT("FECHA_"&amp;$B1952,1),"INCUMPLIDA","PROCESO"), "VERIFICAR FECHA")),"SIN VALOR AVANCE")</f>
        <v>CUMPLIDA</v>
      </c>
    </row>
    <row r="1953" spans="1:19" ht="90.75">
      <c r="A1953" s="101" t="s">
        <v>640</v>
      </c>
      <c r="B1953" s="102" t="s">
        <v>2985</v>
      </c>
      <c r="C1953" s="461"/>
      <c r="D1953" s="461"/>
      <c r="E1953" s="448" t="s">
        <v>3017</v>
      </c>
      <c r="F1953" s="448"/>
      <c r="G1953" s="448"/>
      <c r="H1953" s="463"/>
      <c r="I1953" s="448">
        <v>11</v>
      </c>
      <c r="J1953" s="449">
        <v>1</v>
      </c>
      <c r="K1953" s="449">
        <v>1</v>
      </c>
      <c r="L1953" s="105">
        <v>1</v>
      </c>
      <c r="M1953" s="106">
        <v>44256</v>
      </c>
      <c r="N1953" s="106">
        <v>44412</v>
      </c>
      <c r="O1953" s="107">
        <f t="shared" si="85"/>
        <v>22.285714285714285</v>
      </c>
      <c r="P1953" s="108">
        <v>1</v>
      </c>
      <c r="Q1953" s="104" t="s">
        <v>3099</v>
      </c>
      <c r="R1953" s="108">
        <f t="shared" si="86"/>
        <v>1</v>
      </c>
      <c r="S1953" s="109" t="str">
        <f t="array" aca="1" ref="S1953" ca="1">IF(ISNUMBER(R1953),IF(R1953=100%,"CUMPLIDA",IF(AND(ISNUMBER(N1953),ISNUMBER(INDIRECT("FECHA_"&amp;$B1953,1))), IF(N1953&lt;=INDIRECT("FECHA_"&amp;$B1953,1),"INCUMPLIDA","PROCESO"), "VERIFICAR FECHA")),"SIN VALOR AVANCE")</f>
        <v>CUMPLIDA</v>
      </c>
    </row>
    <row r="1954" spans="1:19" ht="45.75">
      <c r="A1954" s="101" t="s">
        <v>640</v>
      </c>
      <c r="B1954" s="102" t="s">
        <v>2985</v>
      </c>
      <c r="C1954" s="461"/>
      <c r="D1954" s="461"/>
      <c r="E1954" s="463" t="s">
        <v>3100</v>
      </c>
      <c r="F1954" s="463"/>
      <c r="G1954" s="463"/>
      <c r="H1954" s="463"/>
      <c r="I1954" s="448">
        <v>12</v>
      </c>
      <c r="J1954" s="449">
        <v>1</v>
      </c>
      <c r="K1954" s="449">
        <v>1</v>
      </c>
      <c r="L1954" s="105">
        <v>1</v>
      </c>
      <c r="M1954" s="106">
        <v>44409</v>
      </c>
      <c r="N1954" s="106">
        <v>44592</v>
      </c>
      <c r="O1954" s="107">
        <f t="shared" si="85"/>
        <v>26.142857142857142</v>
      </c>
      <c r="P1954" s="108">
        <v>1</v>
      </c>
      <c r="Q1954" s="104" t="s">
        <v>3101</v>
      </c>
      <c r="R1954" s="108">
        <f t="shared" si="86"/>
        <v>1</v>
      </c>
      <c r="S1954" s="109" t="str">
        <f t="array" aca="1" ref="S1954" ca="1">IF(ISNUMBER(R1954),IF(R1954=100%,"CUMPLIDA",IF(AND(ISNUMBER(N1954),ISNUMBER(INDIRECT("FECHA_"&amp;$B1954,1))), IF(N1954&lt;=INDIRECT("FECHA_"&amp;$B1954,1),"INCUMPLIDA","PROCESO"), "VERIFICAR FECHA")),"SIN VALOR AVANCE")</f>
        <v>CUMPLIDA</v>
      </c>
    </row>
    <row r="1955" spans="1:19" ht="45.75">
      <c r="A1955" s="101" t="s">
        <v>640</v>
      </c>
      <c r="B1955" s="102" t="s">
        <v>2985</v>
      </c>
      <c r="C1955" s="461"/>
      <c r="D1955" s="461"/>
      <c r="E1955" s="463"/>
      <c r="F1955" s="463"/>
      <c r="G1955" s="463"/>
      <c r="H1955" s="463"/>
      <c r="I1955" s="448">
        <v>13</v>
      </c>
      <c r="J1955" s="449">
        <v>1</v>
      </c>
      <c r="K1955" s="449">
        <v>1</v>
      </c>
      <c r="L1955" s="105">
        <v>1</v>
      </c>
      <c r="M1955" s="106">
        <v>44228</v>
      </c>
      <c r="N1955" s="106">
        <v>44286</v>
      </c>
      <c r="O1955" s="107">
        <f t="shared" si="85"/>
        <v>8.2857142857142865</v>
      </c>
      <c r="P1955" s="108">
        <v>1</v>
      </c>
      <c r="Q1955" s="104" t="s">
        <v>3098</v>
      </c>
      <c r="R1955" s="108">
        <f t="shared" si="86"/>
        <v>1</v>
      </c>
      <c r="S1955" s="109" t="str">
        <f t="array" aca="1" ref="S1955" ca="1">IF(ISNUMBER(R1955),IF(R1955=100%,"CUMPLIDA",IF(AND(ISNUMBER(N1955),ISNUMBER(INDIRECT("FECHA_"&amp;$B1955,1))), IF(N1955&lt;=INDIRECT("FECHA_"&amp;$B1955,1),"INCUMPLIDA","PROCESO"), "VERIFICAR FECHA")),"SIN VALOR AVANCE")</f>
        <v>CUMPLIDA</v>
      </c>
    </row>
    <row r="1956" spans="1:19" ht="45.75">
      <c r="A1956" s="101" t="s">
        <v>640</v>
      </c>
      <c r="B1956" s="102" t="s">
        <v>2985</v>
      </c>
      <c r="C1956" s="461"/>
      <c r="D1956" s="461"/>
      <c r="E1956" s="463"/>
      <c r="F1956" s="463"/>
      <c r="G1956" s="463"/>
      <c r="H1956" s="463"/>
      <c r="I1956" s="448">
        <v>14</v>
      </c>
      <c r="J1956" s="449">
        <v>1</v>
      </c>
      <c r="K1956" s="449">
        <v>1</v>
      </c>
      <c r="L1956" s="105">
        <v>1</v>
      </c>
      <c r="M1956" s="106">
        <v>44287</v>
      </c>
      <c r="N1956" s="106">
        <v>44439</v>
      </c>
      <c r="O1956" s="107">
        <f t="shared" si="85"/>
        <v>21.714285714285715</v>
      </c>
      <c r="P1956" s="108">
        <v>1</v>
      </c>
      <c r="Q1956" s="104" t="s">
        <v>3098</v>
      </c>
      <c r="R1956" s="108">
        <f t="shared" si="86"/>
        <v>1</v>
      </c>
      <c r="S1956" s="109" t="str">
        <f t="array" aca="1" ref="S1956" ca="1">IF(ISNUMBER(R1956),IF(R1956=100%,"CUMPLIDA",IF(AND(ISNUMBER(N1956),ISNUMBER(INDIRECT("FECHA_"&amp;$B1956,1))), IF(N1956&lt;=INDIRECT("FECHA_"&amp;$B1956,1),"INCUMPLIDA","PROCESO"), "VERIFICAR FECHA")),"SIN VALOR AVANCE")</f>
        <v>CUMPLIDA</v>
      </c>
    </row>
    <row r="1957" spans="1:19" ht="45.75">
      <c r="A1957" s="101" t="s">
        <v>640</v>
      </c>
      <c r="B1957" s="102" t="s">
        <v>2985</v>
      </c>
      <c r="C1957" s="461"/>
      <c r="D1957" s="461"/>
      <c r="E1957" s="463" t="s">
        <v>3102</v>
      </c>
      <c r="F1957" s="463"/>
      <c r="G1957" s="463"/>
      <c r="H1957" s="463"/>
      <c r="I1957" s="448">
        <v>15</v>
      </c>
      <c r="J1957" s="449">
        <v>1</v>
      </c>
      <c r="K1957" s="449">
        <v>1</v>
      </c>
      <c r="L1957" s="105">
        <v>1</v>
      </c>
      <c r="M1957" s="106">
        <v>44228</v>
      </c>
      <c r="N1957" s="106">
        <v>44377</v>
      </c>
      <c r="O1957" s="107">
        <f t="shared" si="85"/>
        <v>21.285714285714285</v>
      </c>
      <c r="P1957" s="108">
        <v>1</v>
      </c>
      <c r="Q1957" s="104" t="s">
        <v>3098</v>
      </c>
      <c r="R1957" s="108">
        <f t="shared" si="86"/>
        <v>1</v>
      </c>
      <c r="S1957" s="109" t="str">
        <f t="array" aca="1" ref="S1957" ca="1">IF(ISNUMBER(R1957),IF(R1957=100%,"CUMPLIDA",IF(AND(ISNUMBER(N1957),ISNUMBER(INDIRECT("FECHA_"&amp;$B1957,1))), IF(N1957&lt;=INDIRECT("FECHA_"&amp;$B1957,1),"INCUMPLIDA","PROCESO"), "VERIFICAR FECHA")),"SIN VALOR AVANCE")</f>
        <v>CUMPLIDA</v>
      </c>
    </row>
    <row r="1958" spans="1:19" ht="60.75">
      <c r="A1958" s="101" t="s">
        <v>640</v>
      </c>
      <c r="B1958" s="102" t="s">
        <v>2985</v>
      </c>
      <c r="C1958" s="461"/>
      <c r="D1958" s="461"/>
      <c r="E1958" s="463"/>
      <c r="F1958" s="463"/>
      <c r="G1958" s="463"/>
      <c r="H1958" s="463"/>
      <c r="I1958" s="448">
        <v>16</v>
      </c>
      <c r="J1958" s="449">
        <v>1</v>
      </c>
      <c r="K1958" s="449">
        <v>1</v>
      </c>
      <c r="L1958" s="105">
        <v>1</v>
      </c>
      <c r="M1958" s="106">
        <v>44378</v>
      </c>
      <c r="N1958" s="106">
        <v>44681</v>
      </c>
      <c r="O1958" s="107">
        <f t="shared" si="85"/>
        <v>43.285714285714285</v>
      </c>
      <c r="P1958" s="108">
        <v>1</v>
      </c>
      <c r="Q1958" s="104" t="s">
        <v>3103</v>
      </c>
      <c r="R1958" s="108">
        <f t="shared" si="86"/>
        <v>1</v>
      </c>
      <c r="S1958" s="109" t="str">
        <f t="array" aca="1" ref="S1958" ca="1">IF(ISNUMBER(R1958),IF(R1958=100%,"CUMPLIDA",IF(AND(ISNUMBER(N1958),ISNUMBER(INDIRECT("FECHA_"&amp;$B1958,1))), IF(N1958&lt;=INDIRECT("FECHA_"&amp;$B1958,1),"INCUMPLIDA","PROCESO"), "VERIFICAR FECHA")),"SIN VALOR AVANCE")</f>
        <v>CUMPLIDA</v>
      </c>
    </row>
    <row r="1959" spans="1:19" ht="45.75">
      <c r="A1959" s="101" t="s">
        <v>640</v>
      </c>
      <c r="B1959" s="102" t="s">
        <v>2985</v>
      </c>
      <c r="C1959" s="461"/>
      <c r="D1959" s="461"/>
      <c r="E1959" s="463" t="s">
        <v>3104</v>
      </c>
      <c r="F1959" s="463"/>
      <c r="G1959" s="463"/>
      <c r="H1959" s="463"/>
      <c r="I1959" s="448">
        <v>17</v>
      </c>
      <c r="J1959" s="449">
        <v>1</v>
      </c>
      <c r="K1959" s="449">
        <v>1</v>
      </c>
      <c r="L1959" s="105">
        <v>1</v>
      </c>
      <c r="M1959" s="106">
        <v>44378</v>
      </c>
      <c r="N1959" s="106">
        <v>44408</v>
      </c>
      <c r="O1959" s="107">
        <f t="shared" si="85"/>
        <v>4.2857142857142856</v>
      </c>
      <c r="P1959" s="108">
        <v>1</v>
      </c>
      <c r="Q1959" s="104" t="s">
        <v>3098</v>
      </c>
      <c r="R1959" s="108">
        <f t="shared" si="86"/>
        <v>1</v>
      </c>
      <c r="S1959" s="109" t="str">
        <f t="array" aca="1" ref="S1959" ca="1">IF(ISNUMBER(R1959),IF(R1959=100%,"CUMPLIDA",IF(AND(ISNUMBER(N1959),ISNUMBER(INDIRECT("FECHA_"&amp;$B1959,1))), IF(N1959&lt;=INDIRECT("FECHA_"&amp;$B1959,1),"INCUMPLIDA","PROCESO"), "VERIFICAR FECHA")),"SIN VALOR AVANCE")</f>
        <v>CUMPLIDA</v>
      </c>
    </row>
    <row r="1960" spans="1:19" ht="90.75">
      <c r="A1960" s="101" t="s">
        <v>640</v>
      </c>
      <c r="B1960" s="102" t="s">
        <v>2985</v>
      </c>
      <c r="C1960" s="461"/>
      <c r="D1960" s="461"/>
      <c r="E1960" s="463"/>
      <c r="F1960" s="463"/>
      <c r="G1960" s="463"/>
      <c r="H1960" s="463"/>
      <c r="I1960" s="448">
        <v>18</v>
      </c>
      <c r="J1960" s="449">
        <v>1</v>
      </c>
      <c r="K1960" s="449">
        <v>1</v>
      </c>
      <c r="L1960" s="105">
        <v>6</v>
      </c>
      <c r="M1960" s="106">
        <v>44256</v>
      </c>
      <c r="N1960" s="106">
        <v>44408</v>
      </c>
      <c r="O1960" s="107">
        <f t="shared" si="85"/>
        <v>21.714285714285715</v>
      </c>
      <c r="P1960" s="108">
        <v>1</v>
      </c>
      <c r="Q1960" s="104" t="s">
        <v>3099</v>
      </c>
      <c r="R1960" s="108">
        <f t="shared" si="86"/>
        <v>1</v>
      </c>
      <c r="S1960" s="109" t="str">
        <f t="array" aca="1" ref="S1960" ca="1">IF(ISNUMBER(R1960),IF(R1960=100%,"CUMPLIDA",IF(AND(ISNUMBER(N1960),ISNUMBER(INDIRECT("FECHA_"&amp;$B1960,1))), IF(N1960&lt;=INDIRECT("FECHA_"&amp;$B1960,1),"INCUMPLIDA","PROCESO"), "VERIFICAR FECHA")),"SIN VALOR AVANCE")</f>
        <v>CUMPLIDA</v>
      </c>
    </row>
    <row r="1961" spans="1:19" ht="75.75">
      <c r="A1961" s="101" t="s">
        <v>640</v>
      </c>
      <c r="B1961" s="102" t="s">
        <v>2985</v>
      </c>
      <c r="C1961" s="461"/>
      <c r="D1961" s="461"/>
      <c r="E1961" s="463" t="s">
        <v>3105</v>
      </c>
      <c r="F1961" s="463"/>
      <c r="G1961" s="463"/>
      <c r="H1961" s="463"/>
      <c r="I1961" s="448">
        <v>19</v>
      </c>
      <c r="J1961" s="449">
        <v>1</v>
      </c>
      <c r="K1961" s="449">
        <v>1</v>
      </c>
      <c r="L1961" s="105">
        <v>1</v>
      </c>
      <c r="M1961" s="106">
        <v>45231</v>
      </c>
      <c r="N1961" s="106">
        <v>45504</v>
      </c>
      <c r="O1961" s="107">
        <f t="shared" si="85"/>
        <v>39</v>
      </c>
      <c r="P1961" s="108">
        <v>1</v>
      </c>
      <c r="Q1961" s="104" t="s">
        <v>3106</v>
      </c>
      <c r="R1961" s="108">
        <f t="shared" si="86"/>
        <v>1</v>
      </c>
      <c r="S1961" s="109" t="str">
        <f t="array" aca="1" ref="S1961" ca="1">IF(ISNUMBER(R1961),IF(R1961=100%,"CUMPLIDA",IF(AND(ISNUMBER(N1961),ISNUMBER(INDIRECT("FECHA_"&amp;$B1961,1))), IF(N1961&lt;=INDIRECT("FECHA_"&amp;$B1961,1),"INCUMPLIDA","PROCESO"), "VERIFICAR FECHA")),"SIN VALOR AVANCE")</f>
        <v>CUMPLIDA</v>
      </c>
    </row>
    <row r="1962" spans="1:19" ht="105.75">
      <c r="A1962" s="101" t="s">
        <v>640</v>
      </c>
      <c r="B1962" s="102" t="s">
        <v>2985</v>
      </c>
      <c r="C1962" s="461"/>
      <c r="D1962" s="461"/>
      <c r="E1962" s="463"/>
      <c r="F1962" s="463"/>
      <c r="G1962" s="463"/>
      <c r="H1962" s="463"/>
      <c r="I1962" s="448">
        <v>20</v>
      </c>
      <c r="J1962" s="449">
        <v>1</v>
      </c>
      <c r="K1962" s="449">
        <v>1</v>
      </c>
      <c r="L1962" s="105">
        <v>1</v>
      </c>
      <c r="M1962" s="106">
        <v>45323</v>
      </c>
      <c r="N1962" s="106">
        <v>45747</v>
      </c>
      <c r="O1962" s="107">
        <f t="shared" si="85"/>
        <v>60.571428571428569</v>
      </c>
      <c r="P1962" s="108">
        <v>1</v>
      </c>
      <c r="Q1962" s="104" t="s">
        <v>3107</v>
      </c>
      <c r="R1962" s="108">
        <f t="shared" si="86"/>
        <v>1</v>
      </c>
      <c r="S1962" s="109" t="str">
        <f t="array" aca="1" ref="S1962" ca="1">IF(ISNUMBER(R1962),IF(R1962=100%,"CUMPLIDA",IF(AND(ISNUMBER(N1962),ISNUMBER(INDIRECT("FECHA_"&amp;$B1962,1))), IF(N1962&lt;=INDIRECT("FECHA_"&amp;$B1962,1),"INCUMPLIDA","PROCESO"), "VERIFICAR FECHA")),"SIN VALOR AVANCE")</f>
        <v>CUMPLIDA</v>
      </c>
    </row>
    <row r="1963" spans="1:19" ht="45.75">
      <c r="A1963" s="101" t="s">
        <v>640</v>
      </c>
      <c r="B1963" s="102" t="s">
        <v>2985</v>
      </c>
      <c r="C1963" s="461"/>
      <c r="D1963" s="461"/>
      <c r="E1963" s="463" t="s">
        <v>3108</v>
      </c>
      <c r="F1963" s="463"/>
      <c r="G1963" s="463"/>
      <c r="H1963" s="463"/>
      <c r="I1963" s="448">
        <v>21</v>
      </c>
      <c r="J1963" s="449">
        <v>1</v>
      </c>
      <c r="K1963" s="449">
        <v>1</v>
      </c>
      <c r="L1963" s="105">
        <v>1</v>
      </c>
      <c r="M1963" s="106">
        <v>45323</v>
      </c>
      <c r="N1963" s="106">
        <v>45747</v>
      </c>
      <c r="O1963" s="107">
        <f t="shared" si="85"/>
        <v>60.571428571428569</v>
      </c>
      <c r="P1963" s="108">
        <v>1</v>
      </c>
      <c r="Q1963" s="104" t="s">
        <v>3109</v>
      </c>
      <c r="R1963" s="108">
        <f t="shared" si="86"/>
        <v>1</v>
      </c>
      <c r="S1963" s="109" t="str">
        <f t="array" aca="1" ref="S1963" ca="1">IF(ISNUMBER(R1963),IF(R1963=100%,"CUMPLIDA",IF(AND(ISNUMBER(N1963),ISNUMBER(INDIRECT("FECHA_"&amp;$B1963,1))), IF(N1963&lt;=INDIRECT("FECHA_"&amp;$B1963,1),"INCUMPLIDA","PROCESO"), "VERIFICAR FECHA")),"SIN VALOR AVANCE")</f>
        <v>CUMPLIDA</v>
      </c>
    </row>
    <row r="1964" spans="1:19" ht="45.75">
      <c r="A1964" s="101" t="s">
        <v>640</v>
      </c>
      <c r="B1964" s="102" t="s">
        <v>2985</v>
      </c>
      <c r="C1964" s="461"/>
      <c r="D1964" s="461"/>
      <c r="E1964" s="463"/>
      <c r="F1964" s="463"/>
      <c r="G1964" s="463"/>
      <c r="H1964" s="463"/>
      <c r="I1964" s="448">
        <v>22</v>
      </c>
      <c r="J1964" s="449">
        <v>1</v>
      </c>
      <c r="K1964" s="449">
        <v>1</v>
      </c>
      <c r="L1964" s="105">
        <v>1</v>
      </c>
      <c r="M1964" s="106">
        <v>45231</v>
      </c>
      <c r="N1964" s="106">
        <v>45747</v>
      </c>
      <c r="O1964" s="107">
        <f t="shared" si="85"/>
        <v>73.714285714285708</v>
      </c>
      <c r="P1964" s="108">
        <v>1</v>
      </c>
      <c r="Q1964" s="104" t="s">
        <v>3109</v>
      </c>
      <c r="R1964" s="108">
        <f t="shared" si="86"/>
        <v>1</v>
      </c>
      <c r="S1964" s="109" t="str">
        <f t="array" aca="1" ref="S1964" ca="1">IF(ISNUMBER(R1964),IF(R1964=100%,"CUMPLIDA",IF(AND(ISNUMBER(N1964),ISNUMBER(INDIRECT("FECHA_"&amp;$B1964,1))), IF(N1964&lt;=INDIRECT("FECHA_"&amp;$B1964,1),"INCUMPLIDA","PROCESO"), "VERIFICAR FECHA")),"SIN VALOR AVANCE")</f>
        <v>CUMPLIDA</v>
      </c>
    </row>
    <row r="1965" spans="1:19" ht="105.75">
      <c r="A1965" s="101" t="s">
        <v>640</v>
      </c>
      <c r="B1965" s="102" t="s">
        <v>2985</v>
      </c>
      <c r="C1965" s="461"/>
      <c r="D1965" s="461"/>
      <c r="E1965" s="463"/>
      <c r="F1965" s="463"/>
      <c r="G1965" s="463"/>
      <c r="H1965" s="463"/>
      <c r="I1965" s="448">
        <v>23</v>
      </c>
      <c r="J1965" s="449">
        <v>1</v>
      </c>
      <c r="K1965" s="449">
        <v>1</v>
      </c>
      <c r="L1965" s="105">
        <v>1</v>
      </c>
      <c r="M1965" s="106">
        <v>45323</v>
      </c>
      <c r="N1965" s="106">
        <v>45747</v>
      </c>
      <c r="O1965" s="107">
        <f t="shared" si="85"/>
        <v>60.571428571428569</v>
      </c>
      <c r="P1965" s="108">
        <v>1</v>
      </c>
      <c r="Q1965" s="104" t="s">
        <v>3107</v>
      </c>
      <c r="R1965" s="108">
        <f t="shared" si="86"/>
        <v>1</v>
      </c>
      <c r="S1965" s="109" t="str">
        <f t="array" aca="1" ref="S1965" ca="1">IF(ISNUMBER(R1965),IF(R1965=100%,"CUMPLIDA",IF(AND(ISNUMBER(N1965),ISNUMBER(INDIRECT("FECHA_"&amp;$B1965,1))), IF(N1965&lt;=INDIRECT("FECHA_"&amp;$B1965,1),"INCUMPLIDA","PROCESO"), "VERIFICAR FECHA")),"SIN VALOR AVANCE")</f>
        <v>CUMPLIDA</v>
      </c>
    </row>
    <row r="1966" spans="1:19" ht="45.75">
      <c r="A1966" s="101" t="s">
        <v>640</v>
      </c>
      <c r="B1966" s="102" t="s">
        <v>2985</v>
      </c>
      <c r="C1966" s="461"/>
      <c r="D1966" s="461"/>
      <c r="E1966" s="463"/>
      <c r="F1966" s="463"/>
      <c r="G1966" s="463"/>
      <c r="H1966" s="463"/>
      <c r="I1966" s="448">
        <v>24</v>
      </c>
      <c r="J1966" s="449">
        <v>1</v>
      </c>
      <c r="K1966" s="449">
        <v>1</v>
      </c>
      <c r="L1966" s="105">
        <v>1</v>
      </c>
      <c r="M1966" s="106">
        <v>45231</v>
      </c>
      <c r="N1966" s="106">
        <v>45747</v>
      </c>
      <c r="O1966" s="107">
        <f t="shared" si="85"/>
        <v>73.714285714285708</v>
      </c>
      <c r="P1966" s="108">
        <v>1</v>
      </c>
      <c r="Q1966" s="104" t="s">
        <v>3109</v>
      </c>
      <c r="R1966" s="108">
        <f t="shared" si="86"/>
        <v>1</v>
      </c>
      <c r="S1966" s="109" t="str">
        <f t="array" aca="1" ref="S1966" ca="1">IF(ISNUMBER(R1966),IF(R1966=100%,"CUMPLIDA",IF(AND(ISNUMBER(N1966),ISNUMBER(INDIRECT("FECHA_"&amp;$B1966,1))), IF(N1966&lt;=INDIRECT("FECHA_"&amp;$B1966,1),"INCUMPLIDA","PROCESO"), "VERIFICAR FECHA")),"SIN VALOR AVANCE")</f>
        <v>CUMPLIDA</v>
      </c>
    </row>
    <row r="1967" spans="1:19" ht="135.75">
      <c r="A1967" s="101" t="s">
        <v>640</v>
      </c>
      <c r="B1967" s="102" t="s">
        <v>2985</v>
      </c>
      <c r="C1967" s="461"/>
      <c r="D1967" s="461"/>
      <c r="E1967" s="463"/>
      <c r="F1967" s="463"/>
      <c r="G1967" s="463"/>
      <c r="H1967" s="463"/>
      <c r="I1967" s="448">
        <v>25</v>
      </c>
      <c r="J1967" s="449">
        <v>1</v>
      </c>
      <c r="K1967" s="449">
        <v>1</v>
      </c>
      <c r="L1967" s="105">
        <v>1</v>
      </c>
      <c r="M1967" s="106">
        <v>45231</v>
      </c>
      <c r="N1967" s="106">
        <v>45808</v>
      </c>
      <c r="O1967" s="107">
        <f t="shared" si="85"/>
        <v>82.428571428571431</v>
      </c>
      <c r="P1967" s="108">
        <v>1</v>
      </c>
      <c r="Q1967" s="104" t="s">
        <v>3110</v>
      </c>
      <c r="R1967" s="108">
        <f t="shared" si="86"/>
        <v>1</v>
      </c>
      <c r="S1967" s="109" t="str">
        <f t="array" aca="1" ref="S1967" ca="1">IF(ISNUMBER(R1967),IF(R1967=100%,"CUMPLIDA",IF(AND(ISNUMBER(N1967),ISNUMBER(INDIRECT("FECHA_"&amp;$B1967,1))), IF(N1967&lt;=INDIRECT("FECHA_"&amp;$B1967,1),"INCUMPLIDA","PROCESO"), "VERIFICAR FECHA")),"SIN VALOR AVANCE")</f>
        <v>CUMPLIDA</v>
      </c>
    </row>
    <row r="1968" spans="1:19" ht="45.75">
      <c r="A1968" s="101" t="s">
        <v>640</v>
      </c>
      <c r="B1968" s="102" t="s">
        <v>2985</v>
      </c>
      <c r="C1968" s="461"/>
      <c r="D1968" s="461"/>
      <c r="E1968" s="448" t="s">
        <v>3111</v>
      </c>
      <c r="F1968" s="448"/>
      <c r="G1968" s="448"/>
      <c r="H1968" s="463"/>
      <c r="I1968" s="448">
        <v>26</v>
      </c>
      <c r="J1968" s="449">
        <v>1</v>
      </c>
      <c r="K1968" s="449">
        <v>1</v>
      </c>
      <c r="L1968" s="105">
        <v>8</v>
      </c>
      <c r="M1968" s="106">
        <v>45839</v>
      </c>
      <c r="N1968" s="106">
        <v>46568</v>
      </c>
      <c r="O1968" s="107">
        <f t="shared" si="85"/>
        <v>104.14285714285714</v>
      </c>
      <c r="P1968" s="108">
        <v>0</v>
      </c>
      <c r="Q1968" s="104" t="s">
        <v>3109</v>
      </c>
      <c r="R1968" s="108">
        <f t="shared" si="86"/>
        <v>0</v>
      </c>
      <c r="S1968" s="109" t="str">
        <f t="array" aca="1" ref="S1968" ca="1">IF(ISNUMBER(R1968),IF(R1968=100%,"CUMPLIDA",IF(AND(ISNUMBER(N1968),ISNUMBER(INDIRECT("FECHA_"&amp;$B1968,1))), IF(N1968&lt;=INDIRECT("FECHA_"&amp;$B1968,1),"INCUMPLIDA","PROCESO"), "VERIFICAR FECHA")),"SIN VALOR AVANCE")</f>
        <v>PROCESO</v>
      </c>
    </row>
    <row r="1969" spans="1:19" ht="105.75">
      <c r="A1969" s="101" t="s">
        <v>640</v>
      </c>
      <c r="B1969" s="102" t="s">
        <v>2985</v>
      </c>
      <c r="C1969" s="461"/>
      <c r="D1969" s="461"/>
      <c r="E1969" s="448"/>
      <c r="F1969" s="448"/>
      <c r="G1969" s="448" t="s">
        <v>3112</v>
      </c>
      <c r="H1969" s="463"/>
      <c r="I1969" s="448">
        <v>27</v>
      </c>
      <c r="J1969" s="449">
        <v>1</v>
      </c>
      <c r="K1969" s="449">
        <v>1</v>
      </c>
      <c r="L1969" s="105">
        <v>1</v>
      </c>
      <c r="M1969" s="106">
        <v>45839</v>
      </c>
      <c r="N1969" s="106">
        <v>46568</v>
      </c>
      <c r="O1969" s="107">
        <f t="shared" si="85"/>
        <v>104.14285714285714</v>
      </c>
      <c r="P1969" s="108">
        <v>0</v>
      </c>
      <c r="Q1969" s="104" t="s">
        <v>3107</v>
      </c>
      <c r="R1969" s="108">
        <f t="shared" si="86"/>
        <v>0</v>
      </c>
      <c r="S1969" s="109" t="str">
        <f t="array" aca="1" ref="S1969" ca="1">IF(ISNUMBER(R1969),IF(R1969=100%,"CUMPLIDA",IF(AND(ISNUMBER(N1969),ISNUMBER(INDIRECT("FECHA_"&amp;$B1969,1))), IF(N1969&lt;=INDIRECT("FECHA_"&amp;$B1969,1),"INCUMPLIDA","PROCESO"), "VERIFICAR FECHA")),"SIN VALOR AVANCE")</f>
        <v>PROCESO</v>
      </c>
    </row>
    <row r="1970" spans="1:19" ht="135.75">
      <c r="A1970" s="101" t="s">
        <v>640</v>
      </c>
      <c r="B1970" s="102" t="s">
        <v>2985</v>
      </c>
      <c r="C1970" s="461"/>
      <c r="D1970" s="461"/>
      <c r="E1970" s="463"/>
      <c r="F1970" s="463"/>
      <c r="G1970" s="463" t="s">
        <v>3113</v>
      </c>
      <c r="H1970" s="463"/>
      <c r="I1970" s="448">
        <v>28</v>
      </c>
      <c r="J1970" s="449">
        <v>1</v>
      </c>
      <c r="K1970" s="449">
        <v>1</v>
      </c>
      <c r="L1970" s="105">
        <v>2</v>
      </c>
      <c r="M1970" s="106">
        <v>45839</v>
      </c>
      <c r="N1970" s="106">
        <v>46568</v>
      </c>
      <c r="O1970" s="107">
        <f t="shared" si="85"/>
        <v>104.14285714285714</v>
      </c>
      <c r="P1970" s="108">
        <v>0</v>
      </c>
      <c r="Q1970" s="104" t="s">
        <v>3110</v>
      </c>
      <c r="R1970" s="108">
        <f t="shared" ref="R1970:R2035" si="87">(P1970)</f>
        <v>0</v>
      </c>
      <c r="S1970" s="109" t="str">
        <f t="array" aca="1" ref="S1970" ca="1">IF(ISNUMBER(R1970),IF(R1970=100%,"CUMPLIDA",IF(AND(ISNUMBER(N1970),ISNUMBER(INDIRECT("FECHA_"&amp;$B1970,1))), IF(N1970&lt;=INDIRECT("FECHA_"&amp;$B1970,1),"INCUMPLIDA","PROCESO"), "VERIFICAR FECHA")),"SIN VALOR AVANCE")</f>
        <v>PROCESO</v>
      </c>
    </row>
    <row r="1971" spans="1:19" ht="30.75">
      <c r="A1971" s="101" t="s">
        <v>640</v>
      </c>
      <c r="B1971" s="102" t="s">
        <v>2985</v>
      </c>
      <c r="C1971" s="461"/>
      <c r="D1971" s="461"/>
      <c r="E1971" s="463"/>
      <c r="F1971" s="463"/>
      <c r="G1971" s="463"/>
      <c r="H1971" s="463"/>
      <c r="I1971" s="448">
        <v>29</v>
      </c>
      <c r="J1971" s="449">
        <v>1</v>
      </c>
      <c r="K1971" s="449">
        <v>1</v>
      </c>
      <c r="L1971" s="105">
        <v>35</v>
      </c>
      <c r="M1971" s="106">
        <v>45061</v>
      </c>
      <c r="N1971" s="106">
        <v>45275</v>
      </c>
      <c r="O1971" s="107">
        <f t="shared" si="85"/>
        <v>30.571428571428573</v>
      </c>
      <c r="P1971" s="108">
        <v>1</v>
      </c>
      <c r="Q1971" s="104" t="s">
        <v>3114</v>
      </c>
      <c r="R1971" s="108">
        <f t="shared" si="87"/>
        <v>1</v>
      </c>
      <c r="S1971" s="109" t="str">
        <f t="array" aca="1" ref="S1971" ca="1">IF(ISNUMBER(R1971),IF(R1971=100%,"CUMPLIDA",IF(AND(ISNUMBER(N1971),ISNUMBER(INDIRECT("FECHA_"&amp;$B1971,1))), IF(N1971&lt;=INDIRECT("FECHA_"&amp;$B1971,1),"INCUMPLIDA","PROCESO"), "VERIFICAR FECHA")),"SIN VALOR AVANCE")</f>
        <v>CUMPLIDA</v>
      </c>
    </row>
    <row r="1972" spans="1:19" ht="45.75">
      <c r="A1972" s="101" t="s">
        <v>640</v>
      </c>
      <c r="B1972" s="102" t="s">
        <v>2985</v>
      </c>
      <c r="C1972" s="461"/>
      <c r="D1972" s="461"/>
      <c r="E1972" s="463"/>
      <c r="F1972" s="463"/>
      <c r="G1972" s="463"/>
      <c r="H1972" s="463"/>
      <c r="I1972" s="448">
        <v>30</v>
      </c>
      <c r="J1972" s="449">
        <v>1</v>
      </c>
      <c r="K1972" s="449">
        <v>1</v>
      </c>
      <c r="L1972" s="105">
        <v>1</v>
      </c>
      <c r="M1972" s="106">
        <v>44774</v>
      </c>
      <c r="N1972" s="106">
        <v>46387</v>
      </c>
      <c r="O1972" s="107">
        <f t="shared" si="85"/>
        <v>230.42857142857142</v>
      </c>
      <c r="P1972" s="108">
        <v>0.13</v>
      </c>
      <c r="Q1972" s="104" t="s">
        <v>3109</v>
      </c>
      <c r="R1972" s="108">
        <f t="shared" si="87"/>
        <v>0.13</v>
      </c>
      <c r="S1972" s="109" t="str">
        <f t="array" aca="1" ref="S1972" ca="1">IF(ISNUMBER(R1972),IF(R1972=100%,"CUMPLIDA",IF(AND(ISNUMBER(N1972),ISNUMBER(INDIRECT("FECHA_"&amp;$B1972,1))), IF(N1972&lt;=INDIRECT("FECHA_"&amp;$B1972,1),"INCUMPLIDA","PROCESO"), "VERIFICAR FECHA")),"SIN VALOR AVANCE")</f>
        <v>PROCESO</v>
      </c>
    </row>
    <row r="1973" spans="1:19" ht="180.75">
      <c r="A1973" s="101" t="s">
        <v>640</v>
      </c>
      <c r="B1973" s="102" t="s">
        <v>2985</v>
      </c>
      <c r="C1973" s="461" t="s">
        <v>3115</v>
      </c>
      <c r="D1973" s="461"/>
      <c r="E1973" s="463" t="s">
        <v>3058</v>
      </c>
      <c r="F1973" s="463"/>
      <c r="G1973" s="463"/>
      <c r="H1973" s="463"/>
      <c r="I1973" s="448">
        <v>1</v>
      </c>
      <c r="J1973" s="449">
        <v>1</v>
      </c>
      <c r="K1973" s="449">
        <v>1</v>
      </c>
      <c r="L1973" s="105">
        <v>6</v>
      </c>
      <c r="M1973" s="106">
        <v>44378</v>
      </c>
      <c r="N1973" s="106">
        <v>44469</v>
      </c>
      <c r="O1973" s="107">
        <f t="shared" ref="O1973:O2036" si="88">(N1973-M1973)/7</f>
        <v>13</v>
      </c>
      <c r="P1973" s="108">
        <v>1</v>
      </c>
      <c r="Q1973" s="118" t="s">
        <v>3116</v>
      </c>
      <c r="R1973" s="108">
        <f t="shared" si="87"/>
        <v>1</v>
      </c>
      <c r="S1973" s="109" t="str">
        <f t="array" aca="1" ref="S1973" ca="1">IF(ISNUMBER(R1973),IF(R1973=100%,"CUMPLIDA",IF(AND(ISNUMBER(N1973),ISNUMBER(INDIRECT("FECHA_"&amp;$B1973,1))), IF(N1973&lt;=INDIRECT("FECHA_"&amp;$B1973,1),"INCUMPLIDA","PROCESO"), "VERIFICAR FECHA")),"SIN VALOR AVANCE")</f>
        <v>CUMPLIDA</v>
      </c>
    </row>
    <row r="1974" spans="1:19" ht="135.75">
      <c r="A1974" s="101" t="s">
        <v>640</v>
      </c>
      <c r="B1974" s="102" t="s">
        <v>2985</v>
      </c>
      <c r="C1974" s="461"/>
      <c r="D1974" s="461"/>
      <c r="E1974" s="463"/>
      <c r="F1974" s="463"/>
      <c r="G1974" s="463"/>
      <c r="H1974" s="463"/>
      <c r="I1974" s="448">
        <v>2</v>
      </c>
      <c r="J1974" s="449">
        <v>1</v>
      </c>
      <c r="K1974" s="449">
        <v>1</v>
      </c>
      <c r="L1974" s="105">
        <v>12</v>
      </c>
      <c r="M1974" s="106">
        <v>44378</v>
      </c>
      <c r="N1974" s="106">
        <v>44742</v>
      </c>
      <c r="O1974" s="107">
        <f t="shared" si="88"/>
        <v>52</v>
      </c>
      <c r="P1974" s="108">
        <v>1</v>
      </c>
      <c r="Q1974" s="118" t="s">
        <v>3117</v>
      </c>
      <c r="R1974" s="108">
        <f t="shared" si="87"/>
        <v>1</v>
      </c>
      <c r="S1974" s="109" t="str">
        <f t="array" aca="1" ref="S1974" ca="1">IF(ISNUMBER(R1974),IF(R1974=100%,"CUMPLIDA",IF(AND(ISNUMBER(N1974),ISNUMBER(INDIRECT("FECHA_"&amp;$B1974,1))), IF(N1974&lt;=INDIRECT("FECHA_"&amp;$B1974,1),"INCUMPLIDA","PROCESO"), "VERIFICAR FECHA")),"SIN VALOR AVANCE")</f>
        <v>CUMPLIDA</v>
      </c>
    </row>
    <row r="1975" spans="1:19" ht="120.75">
      <c r="A1975" s="101" t="s">
        <v>640</v>
      </c>
      <c r="B1975" s="102" t="s">
        <v>2985</v>
      </c>
      <c r="C1975" s="461"/>
      <c r="D1975" s="461"/>
      <c r="E1975" s="463"/>
      <c r="F1975" s="463"/>
      <c r="G1975" s="463"/>
      <c r="H1975" s="463"/>
      <c r="I1975" s="448" t="s">
        <v>3118</v>
      </c>
      <c r="J1975" s="449">
        <v>1</v>
      </c>
      <c r="K1975" s="449">
        <v>1</v>
      </c>
      <c r="L1975" s="105">
        <v>1</v>
      </c>
      <c r="M1975" s="106">
        <v>45231</v>
      </c>
      <c r="N1975" s="106">
        <v>45504</v>
      </c>
      <c r="O1975" s="107">
        <f t="shared" si="88"/>
        <v>39</v>
      </c>
      <c r="P1975" s="108">
        <v>1</v>
      </c>
      <c r="Q1975" s="104" t="s">
        <v>3119</v>
      </c>
      <c r="R1975" s="108">
        <f t="shared" si="87"/>
        <v>1</v>
      </c>
      <c r="S1975" s="109" t="str">
        <f t="array" aca="1" ref="S1975" ca="1">IF(ISNUMBER(R1975),IF(R1975=100%,"CUMPLIDA",IF(AND(ISNUMBER(N1975),ISNUMBER(INDIRECT("FECHA_"&amp;$B1975,1))), IF(N1975&lt;=INDIRECT("FECHA_"&amp;$B1975,1),"INCUMPLIDA","PROCESO"), "VERIFICAR FECHA")),"SIN VALOR AVANCE")</f>
        <v>CUMPLIDA</v>
      </c>
    </row>
    <row r="1976" spans="1:19" ht="120.75">
      <c r="A1976" s="101" t="s">
        <v>640</v>
      </c>
      <c r="B1976" s="102" t="s">
        <v>2985</v>
      </c>
      <c r="C1976" s="461"/>
      <c r="D1976" s="461"/>
      <c r="E1976" s="463"/>
      <c r="F1976" s="463"/>
      <c r="G1976" s="463"/>
      <c r="H1976" s="463"/>
      <c r="I1976" s="448">
        <v>4</v>
      </c>
      <c r="J1976" s="449">
        <v>1</v>
      </c>
      <c r="K1976" s="449">
        <v>1</v>
      </c>
      <c r="L1976" s="105">
        <v>1</v>
      </c>
      <c r="M1976" s="106">
        <v>45323</v>
      </c>
      <c r="N1976" s="106">
        <v>45747</v>
      </c>
      <c r="O1976" s="107">
        <f t="shared" si="88"/>
        <v>60.571428571428569</v>
      </c>
      <c r="P1976" s="108">
        <v>1</v>
      </c>
      <c r="Q1976" s="112" t="s">
        <v>3120</v>
      </c>
      <c r="R1976" s="108">
        <f t="shared" si="87"/>
        <v>1</v>
      </c>
      <c r="S1976" s="109" t="str">
        <f t="array" aca="1" ref="S1976" ca="1">IF(ISNUMBER(R1976),IF(R1976=100%,"CUMPLIDA",IF(AND(ISNUMBER(N1976),ISNUMBER(INDIRECT("FECHA_"&amp;$B1976,1))), IF(N1976&lt;=INDIRECT("FECHA_"&amp;$B1976,1),"INCUMPLIDA","PROCESO"), "VERIFICAR FECHA")),"SIN VALOR AVANCE")</f>
        <v>CUMPLIDA</v>
      </c>
    </row>
    <row r="1977" spans="1:19" ht="105.75">
      <c r="A1977" s="101" t="s">
        <v>640</v>
      </c>
      <c r="B1977" s="102" t="s">
        <v>2985</v>
      </c>
      <c r="C1977" s="461"/>
      <c r="D1977" s="461"/>
      <c r="E1977" s="463"/>
      <c r="F1977" s="463"/>
      <c r="G1977" s="463"/>
      <c r="H1977" s="463"/>
      <c r="I1977" s="448">
        <v>5</v>
      </c>
      <c r="J1977" s="449">
        <v>1</v>
      </c>
      <c r="K1977" s="449">
        <v>1</v>
      </c>
      <c r="L1977" s="105">
        <v>1</v>
      </c>
      <c r="M1977" s="106">
        <v>45323</v>
      </c>
      <c r="N1977" s="106">
        <v>45747</v>
      </c>
      <c r="O1977" s="107">
        <f t="shared" si="88"/>
        <v>60.571428571428569</v>
      </c>
      <c r="P1977" s="108">
        <v>1</v>
      </c>
      <c r="Q1977" s="112" t="s">
        <v>3121</v>
      </c>
      <c r="R1977" s="108">
        <f t="shared" si="87"/>
        <v>1</v>
      </c>
      <c r="S1977" s="109" t="str">
        <f t="array" aca="1" ref="S1977" ca="1">IF(ISNUMBER(R1977),IF(R1977=100%,"CUMPLIDA",IF(AND(ISNUMBER(N1977),ISNUMBER(INDIRECT("FECHA_"&amp;$B1977,1))), IF(N1977&lt;=INDIRECT("FECHA_"&amp;$B1977,1),"INCUMPLIDA","PROCESO"), "VERIFICAR FECHA")),"SIN VALOR AVANCE")</f>
        <v>CUMPLIDA</v>
      </c>
    </row>
    <row r="1978" spans="1:19" ht="105.75">
      <c r="A1978" s="101" t="s">
        <v>640</v>
      </c>
      <c r="B1978" s="102" t="s">
        <v>2985</v>
      </c>
      <c r="C1978" s="461"/>
      <c r="D1978" s="461"/>
      <c r="E1978" s="463"/>
      <c r="F1978" s="463"/>
      <c r="G1978" s="463"/>
      <c r="H1978" s="463"/>
      <c r="I1978" s="448">
        <v>6</v>
      </c>
      <c r="J1978" s="449">
        <v>1</v>
      </c>
      <c r="K1978" s="449">
        <v>1</v>
      </c>
      <c r="L1978" s="105">
        <v>1</v>
      </c>
      <c r="M1978" s="106">
        <v>45231</v>
      </c>
      <c r="N1978" s="106">
        <v>45747</v>
      </c>
      <c r="O1978" s="107">
        <f t="shared" si="88"/>
        <v>73.714285714285708</v>
      </c>
      <c r="P1978" s="108">
        <v>1</v>
      </c>
      <c r="Q1978" s="112" t="s">
        <v>3121</v>
      </c>
      <c r="R1978" s="108">
        <f t="shared" si="87"/>
        <v>1</v>
      </c>
      <c r="S1978" s="109" t="str">
        <f t="array" aca="1" ref="S1978" ca="1">IF(ISNUMBER(R1978),IF(R1978=100%,"CUMPLIDA",IF(AND(ISNUMBER(N1978),ISNUMBER(INDIRECT("FECHA_"&amp;$B1978,1))), IF(N1978&lt;=INDIRECT("FECHA_"&amp;$B1978,1),"INCUMPLIDA","PROCESO"), "VERIFICAR FECHA")),"SIN VALOR AVANCE")</f>
        <v>CUMPLIDA</v>
      </c>
    </row>
    <row r="1979" spans="1:19" ht="120.75">
      <c r="A1979" s="101" t="s">
        <v>640</v>
      </c>
      <c r="B1979" s="102" t="s">
        <v>2985</v>
      </c>
      <c r="C1979" s="461"/>
      <c r="D1979" s="461"/>
      <c r="E1979" s="463"/>
      <c r="F1979" s="463"/>
      <c r="G1979" s="463"/>
      <c r="H1979" s="463"/>
      <c r="I1979" s="448">
        <v>7</v>
      </c>
      <c r="J1979" s="449">
        <v>1</v>
      </c>
      <c r="K1979" s="449">
        <v>1</v>
      </c>
      <c r="L1979" s="105">
        <v>1</v>
      </c>
      <c r="M1979" s="106">
        <v>45323</v>
      </c>
      <c r="N1979" s="106">
        <v>45747</v>
      </c>
      <c r="O1979" s="107">
        <f t="shared" si="88"/>
        <v>60.571428571428569</v>
      </c>
      <c r="P1979" s="108">
        <v>1</v>
      </c>
      <c r="Q1979" s="112" t="s">
        <v>3120</v>
      </c>
      <c r="R1979" s="108">
        <f t="shared" si="87"/>
        <v>1</v>
      </c>
      <c r="S1979" s="109" t="str">
        <f t="array" aca="1" ref="S1979" ca="1">IF(ISNUMBER(R1979),IF(R1979=100%,"CUMPLIDA",IF(AND(ISNUMBER(N1979),ISNUMBER(INDIRECT("FECHA_"&amp;$B1979,1))), IF(N1979&lt;=INDIRECT("FECHA_"&amp;$B1979,1),"INCUMPLIDA","PROCESO"), "VERIFICAR FECHA")),"SIN VALOR AVANCE")</f>
        <v>CUMPLIDA</v>
      </c>
    </row>
    <row r="1980" spans="1:19" ht="105.75">
      <c r="A1980" s="101" t="s">
        <v>640</v>
      </c>
      <c r="B1980" s="102" t="s">
        <v>2985</v>
      </c>
      <c r="C1980" s="461"/>
      <c r="D1980" s="461"/>
      <c r="E1980" s="463"/>
      <c r="F1980" s="463"/>
      <c r="G1980" s="463"/>
      <c r="H1980" s="463"/>
      <c r="I1980" s="448">
        <v>8</v>
      </c>
      <c r="J1980" s="449">
        <v>1</v>
      </c>
      <c r="K1980" s="449">
        <v>1</v>
      </c>
      <c r="L1980" s="105">
        <v>1</v>
      </c>
      <c r="M1980" s="106">
        <v>45231</v>
      </c>
      <c r="N1980" s="106">
        <v>45747</v>
      </c>
      <c r="O1980" s="107">
        <f t="shared" si="88"/>
        <v>73.714285714285708</v>
      </c>
      <c r="P1980" s="108">
        <v>1</v>
      </c>
      <c r="Q1980" s="112" t="s">
        <v>3121</v>
      </c>
      <c r="R1980" s="108">
        <f t="shared" si="87"/>
        <v>1</v>
      </c>
      <c r="S1980" s="109" t="str">
        <f t="array" aca="1" ref="S1980" ca="1">IF(ISNUMBER(R1980),IF(R1980=100%,"CUMPLIDA",IF(AND(ISNUMBER(N1980),ISNUMBER(INDIRECT("FECHA_"&amp;$B1980,1))), IF(N1980&lt;=INDIRECT("FECHA_"&amp;$B1980,1),"INCUMPLIDA","PROCESO"), "VERIFICAR FECHA")),"SIN VALOR AVANCE")</f>
        <v>CUMPLIDA</v>
      </c>
    </row>
    <row r="1981" spans="1:19" ht="225.75">
      <c r="A1981" s="101" t="s">
        <v>640</v>
      </c>
      <c r="B1981" s="102" t="s">
        <v>2985</v>
      </c>
      <c r="C1981" s="461"/>
      <c r="D1981" s="461"/>
      <c r="E1981" s="463"/>
      <c r="F1981" s="463"/>
      <c r="G1981" s="463"/>
      <c r="H1981" s="463"/>
      <c r="I1981" s="448">
        <v>9</v>
      </c>
      <c r="J1981" s="449">
        <v>1</v>
      </c>
      <c r="K1981" s="449">
        <v>1</v>
      </c>
      <c r="L1981" s="105">
        <v>1</v>
      </c>
      <c r="M1981" s="106">
        <v>45231</v>
      </c>
      <c r="N1981" s="106">
        <v>45808</v>
      </c>
      <c r="O1981" s="107">
        <f t="shared" si="88"/>
        <v>82.428571428571431</v>
      </c>
      <c r="P1981" s="108">
        <v>1</v>
      </c>
      <c r="Q1981" s="104" t="s">
        <v>3122</v>
      </c>
      <c r="R1981" s="108">
        <f t="shared" si="87"/>
        <v>1</v>
      </c>
      <c r="S1981" s="109" t="str">
        <f t="array" aca="1" ref="S1981" ca="1">IF(ISNUMBER(R1981),IF(R1981=100%,"CUMPLIDA",IF(AND(ISNUMBER(N1981),ISNUMBER(INDIRECT("FECHA_"&amp;$B1981,1))), IF(N1981&lt;=INDIRECT("FECHA_"&amp;$B1981,1),"INCUMPLIDA","PROCESO"), "VERIFICAR FECHA")),"SIN VALOR AVANCE")</f>
        <v>CUMPLIDA</v>
      </c>
    </row>
    <row r="1982" spans="1:19" ht="105.75">
      <c r="A1982" s="101" t="s">
        <v>640</v>
      </c>
      <c r="B1982" s="102" t="s">
        <v>2985</v>
      </c>
      <c r="C1982" s="461"/>
      <c r="D1982" s="461"/>
      <c r="E1982" s="463"/>
      <c r="F1982" s="463"/>
      <c r="G1982" s="463"/>
      <c r="H1982" s="463"/>
      <c r="I1982" s="448">
        <v>10</v>
      </c>
      <c r="J1982" s="449">
        <v>1</v>
      </c>
      <c r="K1982" s="449">
        <v>1</v>
      </c>
      <c r="L1982" s="105">
        <v>7</v>
      </c>
      <c r="M1982" s="106">
        <v>46024</v>
      </c>
      <c r="N1982" s="106">
        <v>46660</v>
      </c>
      <c r="O1982" s="107">
        <f t="shared" si="88"/>
        <v>90.857142857142861</v>
      </c>
      <c r="P1982" s="108">
        <v>0</v>
      </c>
      <c r="Q1982" s="112" t="s">
        <v>3121</v>
      </c>
      <c r="R1982" s="108">
        <f t="shared" si="87"/>
        <v>0</v>
      </c>
      <c r="S1982" s="109" t="str">
        <f t="array" aca="1" ref="S1982" ca="1">IF(ISNUMBER(R1982),IF(R1982=100%,"CUMPLIDA",IF(AND(ISNUMBER(N1982),ISNUMBER(INDIRECT("FECHA_"&amp;$B1982,1))), IF(N1982&lt;=INDIRECT("FECHA_"&amp;$B1982,1),"INCUMPLIDA","PROCESO"), "VERIFICAR FECHA")),"SIN VALOR AVANCE")</f>
        <v>PROCESO</v>
      </c>
    </row>
    <row r="1983" spans="1:19" ht="120.75">
      <c r="A1983" s="101" t="s">
        <v>640</v>
      </c>
      <c r="B1983" s="102" t="s">
        <v>2985</v>
      </c>
      <c r="C1983" s="461"/>
      <c r="D1983" s="461"/>
      <c r="E1983" s="463"/>
      <c r="F1983" s="463"/>
      <c r="G1983" s="463"/>
      <c r="H1983" s="463"/>
      <c r="I1983" s="448">
        <v>11</v>
      </c>
      <c r="J1983" s="449">
        <v>1</v>
      </c>
      <c r="K1983" s="449">
        <v>1</v>
      </c>
      <c r="L1983" s="105">
        <v>1</v>
      </c>
      <c r="M1983" s="106">
        <v>46024</v>
      </c>
      <c r="N1983" s="106">
        <v>46660</v>
      </c>
      <c r="O1983" s="107">
        <f t="shared" si="88"/>
        <v>90.857142857142861</v>
      </c>
      <c r="P1983" s="108">
        <v>0</v>
      </c>
      <c r="Q1983" s="112" t="s">
        <v>3120</v>
      </c>
      <c r="R1983" s="108">
        <f t="shared" si="87"/>
        <v>0</v>
      </c>
      <c r="S1983" s="109" t="str">
        <f t="array" aca="1" ref="S1983" ca="1">IF(ISNUMBER(R1983),IF(R1983=100%,"CUMPLIDA",IF(AND(ISNUMBER(N1983),ISNUMBER(INDIRECT("FECHA_"&amp;$B1983,1))), IF(N1983&lt;=INDIRECT("FECHA_"&amp;$B1983,1),"INCUMPLIDA","PROCESO"), "VERIFICAR FECHA")),"SIN VALOR AVANCE")</f>
        <v>PROCESO</v>
      </c>
    </row>
    <row r="1984" spans="1:19" ht="225.75">
      <c r="A1984" s="101" t="s">
        <v>640</v>
      </c>
      <c r="B1984" s="102" t="s">
        <v>2985</v>
      </c>
      <c r="C1984" s="461"/>
      <c r="D1984" s="461"/>
      <c r="E1984" s="463"/>
      <c r="F1984" s="463"/>
      <c r="G1984" s="463"/>
      <c r="H1984" s="463"/>
      <c r="I1984" s="448">
        <v>12</v>
      </c>
      <c r="J1984" s="449">
        <v>1</v>
      </c>
      <c r="K1984" s="449">
        <v>1</v>
      </c>
      <c r="L1984" s="105">
        <v>2</v>
      </c>
      <c r="M1984" s="106">
        <v>46024</v>
      </c>
      <c r="N1984" s="106">
        <v>46660</v>
      </c>
      <c r="O1984" s="107">
        <f t="shared" si="88"/>
        <v>90.857142857142861</v>
      </c>
      <c r="P1984" s="108">
        <v>0</v>
      </c>
      <c r="Q1984" s="104" t="s">
        <v>3122</v>
      </c>
      <c r="R1984" s="108">
        <f t="shared" si="87"/>
        <v>0</v>
      </c>
      <c r="S1984" s="109" t="str">
        <f t="array" aca="1" ref="S1984" ca="1">IF(ISNUMBER(R1984),IF(R1984=100%,"CUMPLIDA",IF(AND(ISNUMBER(N1984),ISNUMBER(INDIRECT("FECHA_"&amp;$B1984,1))), IF(N1984&lt;=INDIRECT("FECHA_"&amp;$B1984,1),"INCUMPLIDA","PROCESO"), "VERIFICAR FECHA")),"SIN VALOR AVANCE")</f>
        <v>PROCESO</v>
      </c>
    </row>
    <row r="1985" spans="1:19" ht="120.75">
      <c r="A1985" s="101" t="s">
        <v>640</v>
      </c>
      <c r="B1985" s="102" t="s">
        <v>2985</v>
      </c>
      <c r="C1985" s="461"/>
      <c r="D1985" s="461"/>
      <c r="E1985" s="463"/>
      <c r="F1985" s="463"/>
      <c r="G1985" s="463"/>
      <c r="H1985" s="463"/>
      <c r="I1985" s="448">
        <v>13</v>
      </c>
      <c r="J1985" s="449">
        <v>1</v>
      </c>
      <c r="K1985" s="449">
        <v>1</v>
      </c>
      <c r="L1985" s="105">
        <v>12</v>
      </c>
      <c r="M1985" s="106">
        <v>44378</v>
      </c>
      <c r="N1985" s="106">
        <v>44742</v>
      </c>
      <c r="O1985" s="107">
        <f t="shared" si="88"/>
        <v>52</v>
      </c>
      <c r="P1985" s="108">
        <v>1</v>
      </c>
      <c r="Q1985" s="118" t="s">
        <v>3123</v>
      </c>
      <c r="R1985" s="108">
        <f t="shared" si="87"/>
        <v>1</v>
      </c>
      <c r="S1985" s="109" t="str">
        <f t="array" aca="1" ref="S1985" ca="1">IF(ISNUMBER(R1985),IF(R1985=100%,"CUMPLIDA",IF(AND(ISNUMBER(N1985),ISNUMBER(INDIRECT("FECHA_"&amp;$B1985,1))), IF(N1985&lt;=INDIRECT("FECHA_"&amp;$B1985,1),"INCUMPLIDA","PROCESO"), "VERIFICAR FECHA")),"SIN VALOR AVANCE")</f>
        <v>CUMPLIDA</v>
      </c>
    </row>
    <row r="1986" spans="1:19" ht="45.75">
      <c r="A1986" s="101" t="s">
        <v>640</v>
      </c>
      <c r="B1986" s="102" t="s">
        <v>2985</v>
      </c>
      <c r="C1986" s="461" t="s">
        <v>3124</v>
      </c>
      <c r="D1986" s="461"/>
      <c r="E1986" s="463" t="s">
        <v>3013</v>
      </c>
      <c r="F1986" s="463"/>
      <c r="G1986" s="463"/>
      <c r="H1986" s="463"/>
      <c r="I1986" s="463">
        <v>1</v>
      </c>
      <c r="J1986" s="449">
        <v>1</v>
      </c>
      <c r="K1986" s="449">
        <v>1</v>
      </c>
      <c r="L1986" s="105">
        <v>1</v>
      </c>
      <c r="M1986" s="106">
        <v>44621</v>
      </c>
      <c r="N1986" s="106">
        <v>44804</v>
      </c>
      <c r="O1986" s="107">
        <f t="shared" si="88"/>
        <v>26.142857142857142</v>
      </c>
      <c r="P1986" s="108">
        <v>1</v>
      </c>
      <c r="Q1986" s="104" t="s">
        <v>3125</v>
      </c>
      <c r="R1986" s="108">
        <f t="shared" si="87"/>
        <v>1</v>
      </c>
      <c r="S1986" s="109" t="str">
        <f t="array" aca="1" ref="S1986" ca="1">IF(ISNUMBER(R1986),IF(R1986=100%,"CUMPLIDA",IF(AND(ISNUMBER(N1986),ISNUMBER(INDIRECT("FECHA_"&amp;$B1986,1))), IF(N1986&lt;=INDIRECT("FECHA_"&amp;$B1986,1),"INCUMPLIDA","PROCESO"), "VERIFICAR FECHA")),"SIN VALOR AVANCE")</f>
        <v>CUMPLIDA</v>
      </c>
    </row>
    <row r="1987" spans="1:19" ht="45.75">
      <c r="A1987" s="101" t="s">
        <v>640</v>
      </c>
      <c r="B1987" s="102" t="s">
        <v>2985</v>
      </c>
      <c r="C1987" s="461"/>
      <c r="D1987" s="461"/>
      <c r="E1987" s="463"/>
      <c r="F1987" s="463"/>
      <c r="G1987" s="463"/>
      <c r="H1987" s="463"/>
      <c r="I1987" s="463"/>
      <c r="J1987" s="449">
        <v>1</v>
      </c>
      <c r="K1987" s="449">
        <v>1</v>
      </c>
      <c r="L1987" s="105">
        <v>1</v>
      </c>
      <c r="M1987" s="106">
        <v>44774</v>
      </c>
      <c r="N1987" s="106">
        <v>44834</v>
      </c>
      <c r="O1987" s="107">
        <f t="shared" si="88"/>
        <v>8.5714285714285712</v>
      </c>
      <c r="P1987" s="108">
        <v>1</v>
      </c>
      <c r="Q1987" s="104" t="s">
        <v>3125</v>
      </c>
      <c r="R1987" s="108">
        <f t="shared" si="87"/>
        <v>1</v>
      </c>
      <c r="S1987" s="109" t="str">
        <f t="array" aca="1" ref="S1987" ca="1">IF(ISNUMBER(R1987),IF(R1987=100%,"CUMPLIDA",IF(AND(ISNUMBER(N1987),ISNUMBER(INDIRECT("FECHA_"&amp;$B1987,1))), IF(N1987&lt;=INDIRECT("FECHA_"&amp;$B1987,1),"INCUMPLIDA","PROCESO"), "VERIFICAR FECHA")),"SIN VALOR AVANCE")</f>
        <v>CUMPLIDA</v>
      </c>
    </row>
    <row r="1988" spans="1:19" ht="45.75">
      <c r="A1988" s="101" t="s">
        <v>640</v>
      </c>
      <c r="B1988" s="102" t="s">
        <v>2985</v>
      </c>
      <c r="C1988" s="461"/>
      <c r="D1988" s="461"/>
      <c r="E1988" s="463"/>
      <c r="F1988" s="463"/>
      <c r="G1988" s="463"/>
      <c r="H1988" s="463"/>
      <c r="I1988" s="448">
        <v>2</v>
      </c>
      <c r="J1988" s="449">
        <v>1</v>
      </c>
      <c r="K1988" s="449">
        <v>1</v>
      </c>
      <c r="L1988" s="105">
        <v>11</v>
      </c>
      <c r="M1988" s="106">
        <v>44621</v>
      </c>
      <c r="N1988" s="106">
        <v>44773</v>
      </c>
      <c r="O1988" s="107">
        <f t="shared" si="88"/>
        <v>21.714285714285715</v>
      </c>
      <c r="P1988" s="108">
        <v>1</v>
      </c>
      <c r="Q1988" s="104" t="s">
        <v>3125</v>
      </c>
      <c r="R1988" s="108">
        <f t="shared" si="87"/>
        <v>1</v>
      </c>
      <c r="S1988" s="109" t="str">
        <f t="array" aca="1" ref="S1988" ca="1">IF(ISNUMBER(R1988),IF(R1988=100%,"CUMPLIDA",IF(AND(ISNUMBER(N1988),ISNUMBER(INDIRECT("FECHA_"&amp;$B1988,1))), IF(N1988&lt;=INDIRECT("FECHA_"&amp;$B1988,1),"INCUMPLIDA","PROCESO"), "VERIFICAR FECHA")),"SIN VALOR AVANCE")</f>
        <v>CUMPLIDA</v>
      </c>
    </row>
    <row r="1989" spans="1:19" ht="45.75">
      <c r="A1989" s="101" t="s">
        <v>640</v>
      </c>
      <c r="B1989" s="102" t="s">
        <v>2985</v>
      </c>
      <c r="C1989" s="461"/>
      <c r="D1989" s="461"/>
      <c r="E1989" s="463"/>
      <c r="F1989" s="463"/>
      <c r="G1989" s="463"/>
      <c r="H1989" s="463"/>
      <c r="I1989" s="448">
        <v>3</v>
      </c>
      <c r="J1989" s="449">
        <v>1</v>
      </c>
      <c r="K1989" s="449">
        <v>1</v>
      </c>
      <c r="L1989" s="105">
        <v>1</v>
      </c>
      <c r="M1989" s="106">
        <v>45231</v>
      </c>
      <c r="N1989" s="106">
        <v>45504</v>
      </c>
      <c r="O1989" s="107">
        <f t="shared" si="88"/>
        <v>39</v>
      </c>
      <c r="P1989" s="108">
        <v>1</v>
      </c>
      <c r="Q1989" s="104" t="s">
        <v>3126</v>
      </c>
      <c r="R1989" s="108">
        <f t="shared" si="87"/>
        <v>1</v>
      </c>
      <c r="S1989" s="109" t="str">
        <f t="array" aca="1" ref="S1989" ca="1">IF(ISNUMBER(R1989),IF(R1989=100%,"CUMPLIDA",IF(AND(ISNUMBER(N1989),ISNUMBER(INDIRECT("FECHA_"&amp;$B1989,1))), IF(N1989&lt;=INDIRECT("FECHA_"&amp;$B1989,1),"INCUMPLIDA","PROCESO"), "VERIFICAR FECHA")),"SIN VALOR AVANCE")</f>
        <v>CUMPLIDA</v>
      </c>
    </row>
    <row r="1990" spans="1:19" ht="195.75">
      <c r="A1990" s="101" t="s">
        <v>640</v>
      </c>
      <c r="B1990" s="102" t="s">
        <v>2985</v>
      </c>
      <c r="C1990" s="461"/>
      <c r="D1990" s="461"/>
      <c r="E1990" s="463"/>
      <c r="F1990" s="463"/>
      <c r="G1990" s="463"/>
      <c r="H1990" s="463"/>
      <c r="I1990" s="448">
        <v>4</v>
      </c>
      <c r="J1990" s="449">
        <v>1</v>
      </c>
      <c r="K1990" s="449">
        <v>1</v>
      </c>
      <c r="L1990" s="105">
        <v>1</v>
      </c>
      <c r="M1990" s="106">
        <v>45323</v>
      </c>
      <c r="N1990" s="106">
        <v>45747</v>
      </c>
      <c r="O1990" s="107">
        <f t="shared" si="88"/>
        <v>60.571428571428569</v>
      </c>
      <c r="P1990" s="108">
        <v>1</v>
      </c>
      <c r="Q1990" s="104" t="s">
        <v>3127</v>
      </c>
      <c r="R1990" s="108">
        <f t="shared" si="87"/>
        <v>1</v>
      </c>
      <c r="S1990" s="109" t="str">
        <f t="array" aca="1" ref="S1990" ca="1">IF(ISNUMBER(R1990),IF(R1990=100%,"CUMPLIDA",IF(AND(ISNUMBER(N1990),ISNUMBER(INDIRECT("FECHA_"&amp;$B1990,1))), IF(N1990&lt;=INDIRECT("FECHA_"&amp;$B1990,1),"INCUMPLIDA","PROCESO"), "VERIFICAR FECHA")),"SIN VALOR AVANCE")</f>
        <v>CUMPLIDA</v>
      </c>
    </row>
    <row r="1991" spans="1:19" ht="45.75">
      <c r="A1991" s="101" t="s">
        <v>640</v>
      </c>
      <c r="B1991" s="102" t="s">
        <v>2985</v>
      </c>
      <c r="C1991" s="461"/>
      <c r="D1991" s="461"/>
      <c r="E1991" s="463" t="s">
        <v>2996</v>
      </c>
      <c r="F1991" s="463"/>
      <c r="G1991" s="463"/>
      <c r="H1991" s="463"/>
      <c r="I1991" s="448">
        <v>5</v>
      </c>
      <c r="J1991" s="449">
        <v>1</v>
      </c>
      <c r="K1991" s="449">
        <v>1</v>
      </c>
      <c r="L1991" s="105">
        <v>1</v>
      </c>
      <c r="M1991" s="106">
        <v>45323</v>
      </c>
      <c r="N1991" s="106">
        <v>45747</v>
      </c>
      <c r="O1991" s="107">
        <f t="shared" si="88"/>
        <v>60.571428571428569</v>
      </c>
      <c r="P1991" s="108">
        <v>1</v>
      </c>
      <c r="Q1991" s="104" t="s">
        <v>3126</v>
      </c>
      <c r="R1991" s="108">
        <f t="shared" si="87"/>
        <v>1</v>
      </c>
      <c r="S1991" s="109" t="str">
        <f t="array" aca="1" ref="S1991" ca="1">IF(ISNUMBER(R1991),IF(R1991=100%,"CUMPLIDA",IF(AND(ISNUMBER(N1991),ISNUMBER(INDIRECT("FECHA_"&amp;$B1991,1))), IF(N1991&lt;=INDIRECT("FECHA_"&amp;$B1991,1),"INCUMPLIDA","PROCESO"), "VERIFICAR FECHA")),"SIN VALOR AVANCE")</f>
        <v>CUMPLIDA</v>
      </c>
    </row>
    <row r="1992" spans="1:19" ht="45.75">
      <c r="A1992" s="101" t="s">
        <v>640</v>
      </c>
      <c r="B1992" s="102" t="s">
        <v>2985</v>
      </c>
      <c r="C1992" s="461"/>
      <c r="D1992" s="461"/>
      <c r="E1992" s="463"/>
      <c r="F1992" s="463"/>
      <c r="G1992" s="463"/>
      <c r="H1992" s="463"/>
      <c r="I1992" s="448">
        <v>6</v>
      </c>
      <c r="J1992" s="449">
        <v>1</v>
      </c>
      <c r="K1992" s="449">
        <v>1</v>
      </c>
      <c r="L1992" s="105">
        <v>1</v>
      </c>
      <c r="M1992" s="106">
        <v>45231</v>
      </c>
      <c r="N1992" s="106">
        <v>45747</v>
      </c>
      <c r="O1992" s="107">
        <f t="shared" si="88"/>
        <v>73.714285714285708</v>
      </c>
      <c r="P1992" s="108">
        <v>1</v>
      </c>
      <c r="Q1992" s="104" t="s">
        <v>3126</v>
      </c>
      <c r="R1992" s="108">
        <f t="shared" si="87"/>
        <v>1</v>
      </c>
      <c r="S1992" s="109" t="str">
        <f t="array" aca="1" ref="S1992" ca="1">IF(ISNUMBER(R1992),IF(R1992=100%,"CUMPLIDA",IF(AND(ISNUMBER(N1992),ISNUMBER(INDIRECT("FECHA_"&amp;$B1992,1))), IF(N1992&lt;=INDIRECT("FECHA_"&amp;$B1992,1),"INCUMPLIDA","PROCESO"), "VERIFICAR FECHA")),"SIN VALOR AVANCE")</f>
        <v>CUMPLIDA</v>
      </c>
    </row>
    <row r="1993" spans="1:19" ht="195.75">
      <c r="A1993" s="101" t="s">
        <v>640</v>
      </c>
      <c r="B1993" s="102" t="s">
        <v>2985</v>
      </c>
      <c r="C1993" s="461"/>
      <c r="D1993" s="461"/>
      <c r="E1993" s="463"/>
      <c r="F1993" s="463"/>
      <c r="G1993" s="463"/>
      <c r="H1993" s="463"/>
      <c r="I1993" s="448">
        <v>7</v>
      </c>
      <c r="J1993" s="449">
        <v>1</v>
      </c>
      <c r="K1993" s="449">
        <v>1</v>
      </c>
      <c r="L1993" s="105">
        <v>1</v>
      </c>
      <c r="M1993" s="106">
        <v>45323</v>
      </c>
      <c r="N1993" s="106">
        <v>45747</v>
      </c>
      <c r="O1993" s="107">
        <f t="shared" si="88"/>
        <v>60.571428571428569</v>
      </c>
      <c r="P1993" s="108">
        <v>1</v>
      </c>
      <c r="Q1993" s="104" t="s">
        <v>3127</v>
      </c>
      <c r="R1993" s="108">
        <f t="shared" si="87"/>
        <v>1</v>
      </c>
      <c r="S1993" s="109" t="str">
        <f t="array" aca="1" ref="S1993" ca="1">IF(ISNUMBER(R1993),IF(R1993=100%,"CUMPLIDA",IF(AND(ISNUMBER(N1993),ISNUMBER(INDIRECT("FECHA_"&amp;$B1993,1))), IF(N1993&lt;=INDIRECT("FECHA_"&amp;$B1993,1),"INCUMPLIDA","PROCESO"), "VERIFICAR FECHA")),"SIN VALOR AVANCE")</f>
        <v>CUMPLIDA</v>
      </c>
    </row>
    <row r="1994" spans="1:19" ht="45.75">
      <c r="A1994" s="101" t="s">
        <v>640</v>
      </c>
      <c r="B1994" s="102" t="s">
        <v>2985</v>
      </c>
      <c r="C1994" s="461"/>
      <c r="D1994" s="461"/>
      <c r="E1994" s="463"/>
      <c r="F1994" s="463"/>
      <c r="G1994" s="463"/>
      <c r="H1994" s="463"/>
      <c r="I1994" s="448">
        <v>8</v>
      </c>
      <c r="J1994" s="449">
        <v>1</v>
      </c>
      <c r="K1994" s="449">
        <v>1</v>
      </c>
      <c r="L1994" s="105">
        <v>1</v>
      </c>
      <c r="M1994" s="106">
        <v>45231</v>
      </c>
      <c r="N1994" s="106">
        <v>45747</v>
      </c>
      <c r="O1994" s="107">
        <f t="shared" si="88"/>
        <v>73.714285714285708</v>
      </c>
      <c r="P1994" s="108">
        <v>1</v>
      </c>
      <c r="Q1994" s="104" t="s">
        <v>3126</v>
      </c>
      <c r="R1994" s="108">
        <f t="shared" si="87"/>
        <v>1</v>
      </c>
      <c r="S1994" s="109" t="str">
        <f t="array" aca="1" ref="S1994" ca="1">IF(ISNUMBER(R1994),IF(R1994=100%,"CUMPLIDA",IF(AND(ISNUMBER(N1994),ISNUMBER(INDIRECT("FECHA_"&amp;$B1994,1))), IF(N1994&lt;=INDIRECT("FECHA_"&amp;$B1994,1),"INCUMPLIDA","PROCESO"), "VERIFICAR FECHA")),"SIN VALOR AVANCE")</f>
        <v>CUMPLIDA</v>
      </c>
    </row>
    <row r="1995" spans="1:19" ht="225.75">
      <c r="A1995" s="101" t="s">
        <v>640</v>
      </c>
      <c r="B1995" s="102" t="s">
        <v>2985</v>
      </c>
      <c r="C1995" s="461"/>
      <c r="D1995" s="461"/>
      <c r="E1995" s="463"/>
      <c r="F1995" s="463"/>
      <c r="G1995" s="463"/>
      <c r="H1995" s="463"/>
      <c r="I1995" s="448">
        <v>9</v>
      </c>
      <c r="J1995" s="449">
        <v>1</v>
      </c>
      <c r="K1995" s="449">
        <v>1</v>
      </c>
      <c r="L1995" s="105">
        <v>1</v>
      </c>
      <c r="M1995" s="106">
        <v>45231</v>
      </c>
      <c r="N1995" s="106">
        <v>45808</v>
      </c>
      <c r="O1995" s="107">
        <f t="shared" si="88"/>
        <v>82.428571428571431</v>
      </c>
      <c r="P1995" s="108">
        <v>1</v>
      </c>
      <c r="Q1995" s="104" t="s">
        <v>3122</v>
      </c>
      <c r="R1995" s="108">
        <f t="shared" si="87"/>
        <v>1</v>
      </c>
      <c r="S1995" s="109" t="str">
        <f t="array" aca="1" ref="S1995" ca="1">IF(ISNUMBER(R1995),IF(R1995=100%,"CUMPLIDA",IF(AND(ISNUMBER(N1995),ISNUMBER(INDIRECT("FECHA_"&amp;$B1995,1))), IF(N1995&lt;=INDIRECT("FECHA_"&amp;$B1995,1),"INCUMPLIDA","PROCESO"), "VERIFICAR FECHA")),"SIN VALOR AVANCE")</f>
        <v>CUMPLIDA</v>
      </c>
    </row>
    <row r="1996" spans="1:19" ht="45.75">
      <c r="A1996" s="101" t="s">
        <v>640</v>
      </c>
      <c r="B1996" s="102" t="s">
        <v>2985</v>
      </c>
      <c r="C1996" s="461"/>
      <c r="D1996" s="461"/>
      <c r="E1996" s="463"/>
      <c r="F1996" s="463"/>
      <c r="G1996" s="463"/>
      <c r="H1996" s="463"/>
      <c r="I1996" s="448">
        <v>10</v>
      </c>
      <c r="J1996" s="449">
        <v>1</v>
      </c>
      <c r="K1996" s="449">
        <v>1</v>
      </c>
      <c r="L1996" s="105">
        <v>8</v>
      </c>
      <c r="M1996" s="106">
        <v>45839</v>
      </c>
      <c r="N1996" s="106">
        <v>46568</v>
      </c>
      <c r="O1996" s="107">
        <f t="shared" si="88"/>
        <v>104.14285714285714</v>
      </c>
      <c r="P1996" s="108">
        <v>0</v>
      </c>
      <c r="Q1996" s="104" t="s">
        <v>3126</v>
      </c>
      <c r="R1996" s="108">
        <f t="shared" si="87"/>
        <v>0</v>
      </c>
      <c r="S1996" s="109" t="str">
        <f t="array" aca="1" ref="S1996" ca="1">IF(ISNUMBER(R1996),IF(R1996=100%,"CUMPLIDA",IF(AND(ISNUMBER(N1996),ISNUMBER(INDIRECT("FECHA_"&amp;$B1996,1))), IF(N1996&lt;=INDIRECT("FECHA_"&amp;$B1996,1),"INCUMPLIDA","PROCESO"), "VERIFICAR FECHA")),"SIN VALOR AVANCE")</f>
        <v>PROCESO</v>
      </c>
    </row>
    <row r="1997" spans="1:19" ht="135.75">
      <c r="A1997" s="101" t="s">
        <v>640</v>
      </c>
      <c r="B1997" s="102" t="s">
        <v>2985</v>
      </c>
      <c r="C1997" s="461"/>
      <c r="D1997" s="461"/>
      <c r="E1997" s="463"/>
      <c r="F1997" s="463"/>
      <c r="G1997" s="463"/>
      <c r="H1997" s="463"/>
      <c r="I1997" s="448">
        <v>11</v>
      </c>
      <c r="J1997" s="449">
        <v>1</v>
      </c>
      <c r="K1997" s="449">
        <v>1</v>
      </c>
      <c r="L1997" s="105">
        <v>1</v>
      </c>
      <c r="M1997" s="106">
        <v>45839</v>
      </c>
      <c r="N1997" s="106">
        <v>46568</v>
      </c>
      <c r="O1997" s="107">
        <f t="shared" si="88"/>
        <v>104.14285714285714</v>
      </c>
      <c r="P1997" s="108">
        <v>0</v>
      </c>
      <c r="Q1997" s="104" t="s">
        <v>3128</v>
      </c>
      <c r="R1997" s="108">
        <f t="shared" si="87"/>
        <v>0</v>
      </c>
      <c r="S1997" s="109" t="str">
        <f t="array" aca="1" ref="S1997" ca="1">IF(ISNUMBER(R1997),IF(R1997=100%,"CUMPLIDA",IF(AND(ISNUMBER(N1997),ISNUMBER(INDIRECT("FECHA_"&amp;$B1997,1))), IF(N1997&lt;=INDIRECT("FECHA_"&amp;$B1997,1),"INCUMPLIDA","PROCESO"), "VERIFICAR FECHA")),"SIN VALOR AVANCE")</f>
        <v>PROCESO</v>
      </c>
    </row>
    <row r="1998" spans="1:19" ht="225.75">
      <c r="A1998" s="101" t="s">
        <v>640</v>
      </c>
      <c r="B1998" s="102" t="s">
        <v>2985</v>
      </c>
      <c r="C1998" s="461"/>
      <c r="D1998" s="461"/>
      <c r="E1998" s="463"/>
      <c r="F1998" s="463"/>
      <c r="G1998" s="463"/>
      <c r="H1998" s="463"/>
      <c r="I1998" s="448">
        <v>12</v>
      </c>
      <c r="J1998" s="449">
        <v>1</v>
      </c>
      <c r="K1998" s="449">
        <v>1</v>
      </c>
      <c r="L1998" s="105">
        <v>2</v>
      </c>
      <c r="M1998" s="106">
        <v>45839</v>
      </c>
      <c r="N1998" s="106">
        <v>46568</v>
      </c>
      <c r="O1998" s="107">
        <f t="shared" si="88"/>
        <v>104.14285714285714</v>
      </c>
      <c r="P1998" s="108">
        <v>0</v>
      </c>
      <c r="Q1998" s="104" t="s">
        <v>3122</v>
      </c>
      <c r="R1998" s="108">
        <f t="shared" si="87"/>
        <v>0</v>
      </c>
      <c r="S1998" s="109" t="str">
        <f t="array" aca="1" ref="S1998" ca="1">IF(ISNUMBER(R1998),IF(R1998=100%,"CUMPLIDA",IF(AND(ISNUMBER(N1998),ISNUMBER(INDIRECT("FECHA_"&amp;$B1998,1))), IF(N1998&lt;=INDIRECT("FECHA_"&amp;$B1998,1),"INCUMPLIDA","PROCESO"), "VERIFICAR FECHA")),"SIN VALOR AVANCE")</f>
        <v>PROCESO</v>
      </c>
    </row>
    <row r="1999" spans="1:19" ht="45.75">
      <c r="A1999" s="101" t="s">
        <v>640</v>
      </c>
      <c r="B1999" s="102" t="s">
        <v>2985</v>
      </c>
      <c r="C1999" s="461"/>
      <c r="D1999" s="461"/>
      <c r="E1999" s="463"/>
      <c r="F1999" s="463"/>
      <c r="G1999" s="463"/>
      <c r="H1999" s="463"/>
      <c r="I1999" s="448">
        <v>13</v>
      </c>
      <c r="J1999" s="449">
        <v>1</v>
      </c>
      <c r="K1999" s="449">
        <v>1</v>
      </c>
      <c r="L1999" s="105">
        <v>1</v>
      </c>
      <c r="M1999" s="106">
        <v>44621</v>
      </c>
      <c r="N1999" s="106">
        <v>44773</v>
      </c>
      <c r="O1999" s="107">
        <f t="shared" si="88"/>
        <v>21.714285714285715</v>
      </c>
      <c r="P1999" s="108">
        <v>1</v>
      </c>
      <c r="Q1999" s="104" t="s">
        <v>3125</v>
      </c>
      <c r="R1999" s="108">
        <f t="shared" si="87"/>
        <v>1</v>
      </c>
      <c r="S1999" s="109" t="str">
        <f t="array" aca="1" ref="S1999" ca="1">IF(ISNUMBER(R1999),IF(R1999=100%,"CUMPLIDA",IF(AND(ISNUMBER(N1999),ISNUMBER(INDIRECT("FECHA_"&amp;$B1999,1))), IF(N1999&lt;=INDIRECT("FECHA_"&amp;$B1999,1),"INCUMPLIDA","PROCESO"), "VERIFICAR FECHA")),"SIN VALOR AVANCE")</f>
        <v>CUMPLIDA</v>
      </c>
    </row>
    <row r="2000" spans="1:19" ht="45.75">
      <c r="A2000" s="101" t="s">
        <v>640</v>
      </c>
      <c r="B2000" s="102" t="s">
        <v>2985</v>
      </c>
      <c r="C2000" s="461"/>
      <c r="D2000" s="461"/>
      <c r="E2000" s="463" t="s">
        <v>3093</v>
      </c>
      <c r="F2000" s="463"/>
      <c r="G2000" s="463"/>
      <c r="H2000" s="463"/>
      <c r="I2000" s="463">
        <v>14</v>
      </c>
      <c r="J2000" s="449">
        <v>1</v>
      </c>
      <c r="K2000" s="449">
        <v>1</v>
      </c>
      <c r="L2000" s="105">
        <v>1</v>
      </c>
      <c r="M2000" s="106">
        <v>44652</v>
      </c>
      <c r="N2000" s="106">
        <v>44712</v>
      </c>
      <c r="O2000" s="107">
        <f t="shared" si="88"/>
        <v>8.5714285714285712</v>
      </c>
      <c r="P2000" s="108">
        <v>1</v>
      </c>
      <c r="Q2000" s="104" t="s">
        <v>3125</v>
      </c>
      <c r="R2000" s="108">
        <f t="shared" si="87"/>
        <v>1</v>
      </c>
      <c r="S2000" s="109" t="str">
        <f t="array" aca="1" ref="S2000" ca="1">IF(ISNUMBER(R2000),IF(R2000=100%,"CUMPLIDA",IF(AND(ISNUMBER(N2000),ISNUMBER(INDIRECT("FECHA_"&amp;$B2000,1))), IF(N2000&lt;=INDIRECT("FECHA_"&amp;$B2000,1),"INCUMPLIDA","PROCESO"), "VERIFICAR FECHA")),"SIN VALOR AVANCE")</f>
        <v>CUMPLIDA</v>
      </c>
    </row>
    <row r="2001" spans="1:19" ht="45.75">
      <c r="A2001" s="101" t="s">
        <v>640</v>
      </c>
      <c r="B2001" s="102" t="s">
        <v>2985</v>
      </c>
      <c r="C2001" s="461"/>
      <c r="D2001" s="461"/>
      <c r="E2001" s="463"/>
      <c r="F2001" s="463"/>
      <c r="G2001" s="463"/>
      <c r="H2001" s="463"/>
      <c r="I2001" s="463"/>
      <c r="J2001" s="449">
        <v>1</v>
      </c>
      <c r="K2001" s="449">
        <v>1</v>
      </c>
      <c r="L2001" s="105">
        <v>1</v>
      </c>
      <c r="M2001" s="106">
        <v>44713</v>
      </c>
      <c r="N2001" s="106">
        <v>44803</v>
      </c>
      <c r="O2001" s="107">
        <f t="shared" si="88"/>
        <v>12.857142857142858</v>
      </c>
      <c r="P2001" s="108">
        <v>1</v>
      </c>
      <c r="Q2001" s="104" t="s">
        <v>3125</v>
      </c>
      <c r="R2001" s="108">
        <f t="shared" si="87"/>
        <v>1</v>
      </c>
      <c r="S2001" s="109" t="str">
        <f t="array" aca="1" ref="S2001" ca="1">IF(ISNUMBER(R2001),IF(R2001=100%,"CUMPLIDA",IF(AND(ISNUMBER(N2001),ISNUMBER(INDIRECT("FECHA_"&amp;$B2001,1))), IF(N2001&lt;=INDIRECT("FECHA_"&amp;$B2001,1),"INCUMPLIDA","PROCESO"), "VERIFICAR FECHA")),"SIN VALOR AVANCE")</f>
        <v>CUMPLIDA</v>
      </c>
    </row>
    <row r="2002" spans="1:19" ht="45.75">
      <c r="A2002" s="101" t="s">
        <v>640</v>
      </c>
      <c r="B2002" s="102" t="s">
        <v>2985</v>
      </c>
      <c r="C2002" s="461"/>
      <c r="D2002" s="461"/>
      <c r="E2002" s="463"/>
      <c r="F2002" s="463"/>
      <c r="G2002" s="463"/>
      <c r="H2002" s="463"/>
      <c r="I2002" s="463">
        <v>15</v>
      </c>
      <c r="J2002" s="449">
        <v>1</v>
      </c>
      <c r="K2002" s="449">
        <v>1</v>
      </c>
      <c r="L2002" s="105">
        <v>6</v>
      </c>
      <c r="M2002" s="106">
        <v>44652</v>
      </c>
      <c r="N2002" s="106">
        <v>44809</v>
      </c>
      <c r="O2002" s="107">
        <f t="shared" si="88"/>
        <v>22.428571428571427</v>
      </c>
      <c r="P2002" s="108">
        <v>1</v>
      </c>
      <c r="Q2002" s="104" t="s">
        <v>3125</v>
      </c>
      <c r="R2002" s="108">
        <f t="shared" si="87"/>
        <v>1</v>
      </c>
      <c r="S2002" s="109" t="str">
        <f t="array" aca="1" ref="S2002" ca="1">IF(ISNUMBER(R2002),IF(R2002=100%,"CUMPLIDA",IF(AND(ISNUMBER(N2002),ISNUMBER(INDIRECT("FECHA_"&amp;$B2002,1))), IF(N2002&lt;=INDIRECT("FECHA_"&amp;$B2002,1),"INCUMPLIDA","PROCESO"), "VERIFICAR FECHA")),"SIN VALOR AVANCE")</f>
        <v>CUMPLIDA</v>
      </c>
    </row>
    <row r="2003" spans="1:19" ht="45.75">
      <c r="A2003" s="101" t="s">
        <v>640</v>
      </c>
      <c r="B2003" s="102" t="s">
        <v>2985</v>
      </c>
      <c r="C2003" s="461"/>
      <c r="D2003" s="461"/>
      <c r="E2003" s="463"/>
      <c r="F2003" s="463"/>
      <c r="G2003" s="463"/>
      <c r="H2003" s="463"/>
      <c r="I2003" s="463"/>
      <c r="J2003" s="449">
        <v>1</v>
      </c>
      <c r="K2003" s="449">
        <v>1</v>
      </c>
      <c r="L2003" s="105">
        <v>6</v>
      </c>
      <c r="M2003" s="106">
        <v>44652</v>
      </c>
      <c r="N2003" s="106">
        <v>44809</v>
      </c>
      <c r="O2003" s="107">
        <f t="shared" si="88"/>
        <v>22.428571428571427</v>
      </c>
      <c r="P2003" s="108">
        <v>1</v>
      </c>
      <c r="Q2003" s="104" t="s">
        <v>3125</v>
      </c>
      <c r="R2003" s="108">
        <f t="shared" si="87"/>
        <v>1</v>
      </c>
      <c r="S2003" s="109" t="str">
        <f t="array" aca="1" ref="S2003" ca="1">IF(ISNUMBER(R2003),IF(R2003=100%,"CUMPLIDA",IF(AND(ISNUMBER(N2003),ISNUMBER(INDIRECT("FECHA_"&amp;$B2003,1))), IF(N2003&lt;=INDIRECT("FECHA_"&amp;$B2003,1),"INCUMPLIDA","PROCESO"), "VERIFICAR FECHA")),"SIN VALOR AVANCE")</f>
        <v>CUMPLIDA</v>
      </c>
    </row>
    <row r="2004" spans="1:19" ht="45.75">
      <c r="A2004" s="101" t="s">
        <v>640</v>
      </c>
      <c r="B2004" s="102" t="s">
        <v>2985</v>
      </c>
      <c r="C2004" s="461"/>
      <c r="D2004" s="461"/>
      <c r="E2004" s="463"/>
      <c r="F2004" s="463"/>
      <c r="G2004" s="463"/>
      <c r="H2004" s="463"/>
      <c r="I2004" s="463">
        <v>16</v>
      </c>
      <c r="J2004" s="449">
        <v>1</v>
      </c>
      <c r="K2004" s="449">
        <v>1</v>
      </c>
      <c r="L2004" s="105">
        <v>6</v>
      </c>
      <c r="M2004" s="106">
        <v>44656</v>
      </c>
      <c r="N2004" s="106">
        <v>44819</v>
      </c>
      <c r="O2004" s="107">
        <f t="shared" si="88"/>
        <v>23.285714285714285</v>
      </c>
      <c r="P2004" s="108">
        <v>1</v>
      </c>
      <c r="Q2004" s="104" t="s">
        <v>3125</v>
      </c>
      <c r="R2004" s="108">
        <f t="shared" si="87"/>
        <v>1</v>
      </c>
      <c r="S2004" s="109" t="str">
        <f t="array" aca="1" ref="S2004" ca="1">IF(ISNUMBER(R2004),IF(R2004=100%,"CUMPLIDA",IF(AND(ISNUMBER(N2004),ISNUMBER(INDIRECT("FECHA_"&amp;$B2004,1))), IF(N2004&lt;=INDIRECT("FECHA_"&amp;$B2004,1),"INCUMPLIDA","PROCESO"), "VERIFICAR FECHA")),"SIN VALOR AVANCE")</f>
        <v>CUMPLIDA</v>
      </c>
    </row>
    <row r="2005" spans="1:19" ht="45.75">
      <c r="A2005" s="101" t="s">
        <v>640</v>
      </c>
      <c r="B2005" s="102" t="s">
        <v>2985</v>
      </c>
      <c r="C2005" s="461"/>
      <c r="D2005" s="461"/>
      <c r="E2005" s="463"/>
      <c r="F2005" s="463"/>
      <c r="G2005" s="463"/>
      <c r="H2005" s="463"/>
      <c r="I2005" s="463"/>
      <c r="J2005" s="449">
        <v>1</v>
      </c>
      <c r="K2005" s="449">
        <v>1</v>
      </c>
      <c r="L2005" s="105">
        <v>6</v>
      </c>
      <c r="M2005" s="106">
        <v>44656</v>
      </c>
      <c r="N2005" s="106">
        <v>44819</v>
      </c>
      <c r="O2005" s="107">
        <f t="shared" si="88"/>
        <v>23.285714285714285</v>
      </c>
      <c r="P2005" s="108">
        <v>1</v>
      </c>
      <c r="Q2005" s="104" t="s">
        <v>3125</v>
      </c>
      <c r="R2005" s="108">
        <f t="shared" si="87"/>
        <v>1</v>
      </c>
      <c r="S2005" s="109" t="str">
        <f t="array" aca="1" ref="S2005" ca="1">IF(ISNUMBER(R2005),IF(R2005=100%,"CUMPLIDA",IF(AND(ISNUMBER(N2005),ISNUMBER(INDIRECT("FECHA_"&amp;$B2005,1))), IF(N2005&lt;=INDIRECT("FECHA_"&amp;$B2005,1),"INCUMPLIDA","PROCESO"), "VERIFICAR FECHA")),"SIN VALOR AVANCE")</f>
        <v>CUMPLIDA</v>
      </c>
    </row>
    <row r="2006" spans="1:19" ht="45.75">
      <c r="A2006" s="101" t="s">
        <v>640</v>
      </c>
      <c r="B2006" s="102" t="s">
        <v>2985</v>
      </c>
      <c r="C2006" s="461"/>
      <c r="D2006" s="461"/>
      <c r="E2006" s="463"/>
      <c r="F2006" s="463"/>
      <c r="G2006" s="463"/>
      <c r="H2006" s="463"/>
      <c r="I2006" s="448">
        <v>17</v>
      </c>
      <c r="J2006" s="449">
        <v>1</v>
      </c>
      <c r="K2006" s="449">
        <v>1</v>
      </c>
      <c r="L2006" s="105">
        <v>1</v>
      </c>
      <c r="M2006" s="106">
        <v>44621</v>
      </c>
      <c r="N2006" s="106">
        <v>44773</v>
      </c>
      <c r="O2006" s="107">
        <f t="shared" si="88"/>
        <v>21.714285714285715</v>
      </c>
      <c r="P2006" s="108">
        <v>1</v>
      </c>
      <c r="Q2006" s="104" t="s">
        <v>3125</v>
      </c>
      <c r="R2006" s="108">
        <f t="shared" si="87"/>
        <v>1</v>
      </c>
      <c r="S2006" s="109" t="str">
        <f t="array" aca="1" ref="S2006" ca="1">IF(ISNUMBER(R2006),IF(R2006=100%,"CUMPLIDA",IF(AND(ISNUMBER(N2006),ISNUMBER(INDIRECT("FECHA_"&amp;$B2006,1))), IF(N2006&lt;=INDIRECT("FECHA_"&amp;$B2006,1),"INCUMPLIDA","PROCESO"), "VERIFICAR FECHA")),"SIN VALOR AVANCE")</f>
        <v>CUMPLIDA</v>
      </c>
    </row>
    <row r="2007" spans="1:19" ht="45.75">
      <c r="A2007" s="101" t="s">
        <v>640</v>
      </c>
      <c r="B2007" s="102" t="s">
        <v>2985</v>
      </c>
      <c r="C2007" s="461" t="s">
        <v>3129</v>
      </c>
      <c r="D2007" s="461"/>
      <c r="E2007" s="463" t="s">
        <v>3130</v>
      </c>
      <c r="F2007" s="463"/>
      <c r="G2007" s="463"/>
      <c r="H2007" s="463"/>
      <c r="I2007" s="448">
        <v>1</v>
      </c>
      <c r="J2007" s="449">
        <v>1</v>
      </c>
      <c r="K2007" s="449">
        <v>1</v>
      </c>
      <c r="L2007" s="105">
        <v>1</v>
      </c>
      <c r="M2007" s="106">
        <v>45231</v>
      </c>
      <c r="N2007" s="106">
        <v>45504</v>
      </c>
      <c r="O2007" s="107">
        <f t="shared" si="88"/>
        <v>39</v>
      </c>
      <c r="P2007" s="108">
        <v>1</v>
      </c>
      <c r="Q2007" s="104" t="s">
        <v>3131</v>
      </c>
      <c r="R2007" s="108">
        <f t="shared" si="87"/>
        <v>1</v>
      </c>
      <c r="S2007" s="109" t="str">
        <f t="array" aca="1" ref="S2007" ca="1">IF(ISNUMBER(R2007),IF(R2007=100%,"CUMPLIDA",IF(AND(ISNUMBER(N2007),ISNUMBER(INDIRECT("FECHA_"&amp;$B2007,1))), IF(N2007&lt;=INDIRECT("FECHA_"&amp;$B2007,1),"INCUMPLIDA","PROCESO"), "VERIFICAR FECHA")),"SIN VALOR AVANCE")</f>
        <v>CUMPLIDA</v>
      </c>
    </row>
    <row r="2008" spans="1:19" ht="150.75">
      <c r="A2008" s="101" t="s">
        <v>640</v>
      </c>
      <c r="B2008" s="102" t="s">
        <v>2985</v>
      </c>
      <c r="C2008" s="461"/>
      <c r="D2008" s="461"/>
      <c r="E2008" s="463"/>
      <c r="F2008" s="463"/>
      <c r="G2008" s="463"/>
      <c r="H2008" s="463"/>
      <c r="I2008" s="448">
        <v>2</v>
      </c>
      <c r="J2008" s="449">
        <v>1</v>
      </c>
      <c r="K2008" s="449">
        <v>1</v>
      </c>
      <c r="L2008" s="105">
        <v>1</v>
      </c>
      <c r="M2008" s="106">
        <v>45323</v>
      </c>
      <c r="N2008" s="106">
        <v>45747</v>
      </c>
      <c r="O2008" s="107">
        <f t="shared" si="88"/>
        <v>60.571428571428569</v>
      </c>
      <c r="P2008" s="108">
        <v>1</v>
      </c>
      <c r="Q2008" s="104" t="s">
        <v>3132</v>
      </c>
      <c r="R2008" s="108">
        <f t="shared" si="87"/>
        <v>1</v>
      </c>
      <c r="S2008" s="109" t="str">
        <f t="array" aca="1" ref="S2008" ca="1">IF(ISNUMBER(R2008),IF(R2008=100%,"CUMPLIDA",IF(AND(ISNUMBER(N2008),ISNUMBER(INDIRECT("FECHA_"&amp;$B2008,1))), IF(N2008&lt;=INDIRECT("FECHA_"&amp;$B2008,1),"INCUMPLIDA","PROCESO"), "VERIFICAR FECHA")),"SIN VALOR AVANCE")</f>
        <v>CUMPLIDA</v>
      </c>
    </row>
    <row r="2009" spans="1:19" ht="45.75">
      <c r="A2009" s="101" t="s">
        <v>640</v>
      </c>
      <c r="B2009" s="102" t="s">
        <v>2985</v>
      </c>
      <c r="C2009" s="461"/>
      <c r="D2009" s="461"/>
      <c r="E2009" s="463"/>
      <c r="F2009" s="463"/>
      <c r="G2009" s="463"/>
      <c r="H2009" s="463"/>
      <c r="I2009" s="448">
        <v>3</v>
      </c>
      <c r="J2009" s="449">
        <v>1</v>
      </c>
      <c r="K2009" s="449">
        <v>1</v>
      </c>
      <c r="L2009" s="105">
        <v>1</v>
      </c>
      <c r="M2009" s="106">
        <v>45323</v>
      </c>
      <c r="N2009" s="106">
        <v>45747</v>
      </c>
      <c r="O2009" s="107">
        <f t="shared" si="88"/>
        <v>60.571428571428569</v>
      </c>
      <c r="P2009" s="108">
        <v>1</v>
      </c>
      <c r="Q2009" s="104" t="s">
        <v>3131</v>
      </c>
      <c r="R2009" s="108">
        <f t="shared" si="87"/>
        <v>1</v>
      </c>
      <c r="S2009" s="109" t="str">
        <f t="array" aca="1" ref="S2009" ca="1">IF(ISNUMBER(R2009),IF(R2009=100%,"CUMPLIDA",IF(AND(ISNUMBER(N2009),ISNUMBER(INDIRECT("FECHA_"&amp;$B2009,1))), IF(N2009&lt;=INDIRECT("FECHA_"&amp;$B2009,1),"INCUMPLIDA","PROCESO"), "VERIFICAR FECHA")),"SIN VALOR AVANCE")</f>
        <v>CUMPLIDA</v>
      </c>
    </row>
    <row r="2010" spans="1:19" ht="45.75">
      <c r="A2010" s="101" t="s">
        <v>640</v>
      </c>
      <c r="B2010" s="102" t="s">
        <v>2985</v>
      </c>
      <c r="C2010" s="461"/>
      <c r="D2010" s="461"/>
      <c r="E2010" s="463"/>
      <c r="F2010" s="463"/>
      <c r="G2010" s="463"/>
      <c r="H2010" s="463"/>
      <c r="I2010" s="448">
        <v>4</v>
      </c>
      <c r="J2010" s="449">
        <v>1</v>
      </c>
      <c r="K2010" s="449">
        <v>1</v>
      </c>
      <c r="L2010" s="105">
        <v>1</v>
      </c>
      <c r="M2010" s="106">
        <v>45231</v>
      </c>
      <c r="N2010" s="106">
        <v>45747</v>
      </c>
      <c r="O2010" s="107">
        <f t="shared" si="88"/>
        <v>73.714285714285708</v>
      </c>
      <c r="P2010" s="108">
        <v>1</v>
      </c>
      <c r="Q2010" s="104" t="s">
        <v>3131</v>
      </c>
      <c r="R2010" s="108">
        <f t="shared" si="87"/>
        <v>1</v>
      </c>
      <c r="S2010" s="109" t="str">
        <f t="array" aca="1" ref="S2010" ca="1">IF(ISNUMBER(R2010),IF(R2010=100%,"CUMPLIDA",IF(AND(ISNUMBER(N2010),ISNUMBER(INDIRECT("FECHA_"&amp;$B2010,1))), IF(N2010&lt;=INDIRECT("FECHA_"&amp;$B2010,1),"INCUMPLIDA","PROCESO"), "VERIFICAR FECHA")),"SIN VALOR AVANCE")</f>
        <v>CUMPLIDA</v>
      </c>
    </row>
    <row r="2011" spans="1:19" ht="150.75">
      <c r="A2011" s="101" t="s">
        <v>640</v>
      </c>
      <c r="B2011" s="102" t="s">
        <v>2985</v>
      </c>
      <c r="C2011" s="461"/>
      <c r="D2011" s="461"/>
      <c r="E2011" s="463"/>
      <c r="F2011" s="463"/>
      <c r="G2011" s="463"/>
      <c r="H2011" s="463"/>
      <c r="I2011" s="448">
        <v>5</v>
      </c>
      <c r="J2011" s="449">
        <v>1</v>
      </c>
      <c r="K2011" s="449">
        <v>1</v>
      </c>
      <c r="L2011" s="105">
        <v>1</v>
      </c>
      <c r="M2011" s="106">
        <v>45323</v>
      </c>
      <c r="N2011" s="106">
        <v>45747</v>
      </c>
      <c r="O2011" s="107">
        <f t="shared" si="88"/>
        <v>60.571428571428569</v>
      </c>
      <c r="P2011" s="108">
        <v>1</v>
      </c>
      <c r="Q2011" s="104" t="s">
        <v>3132</v>
      </c>
      <c r="R2011" s="108">
        <f t="shared" si="87"/>
        <v>1</v>
      </c>
      <c r="S2011" s="109" t="str">
        <f t="array" aca="1" ref="S2011" ca="1">IF(ISNUMBER(R2011),IF(R2011=100%,"CUMPLIDA",IF(AND(ISNUMBER(N2011),ISNUMBER(INDIRECT("FECHA_"&amp;$B2011,1))), IF(N2011&lt;=INDIRECT("FECHA_"&amp;$B2011,1),"INCUMPLIDA","PROCESO"), "VERIFICAR FECHA")),"SIN VALOR AVANCE")</f>
        <v>CUMPLIDA</v>
      </c>
    </row>
    <row r="2012" spans="1:19" ht="45.75">
      <c r="A2012" s="101" t="s">
        <v>640</v>
      </c>
      <c r="B2012" s="102" t="s">
        <v>2985</v>
      </c>
      <c r="C2012" s="461"/>
      <c r="D2012" s="461"/>
      <c r="E2012" s="463"/>
      <c r="F2012" s="463"/>
      <c r="G2012" s="463"/>
      <c r="H2012" s="463"/>
      <c r="I2012" s="448">
        <v>6</v>
      </c>
      <c r="J2012" s="449">
        <v>1</v>
      </c>
      <c r="K2012" s="449">
        <v>1</v>
      </c>
      <c r="L2012" s="105">
        <v>1</v>
      </c>
      <c r="M2012" s="106">
        <v>45231</v>
      </c>
      <c r="N2012" s="106">
        <v>45747</v>
      </c>
      <c r="O2012" s="107">
        <f t="shared" si="88"/>
        <v>73.714285714285708</v>
      </c>
      <c r="P2012" s="108">
        <v>1</v>
      </c>
      <c r="Q2012" s="104" t="s">
        <v>3131</v>
      </c>
      <c r="R2012" s="108">
        <f t="shared" si="87"/>
        <v>1</v>
      </c>
      <c r="S2012" s="109" t="str">
        <f t="array" aca="1" ref="S2012" ca="1">IF(ISNUMBER(R2012),IF(R2012=100%,"CUMPLIDA",IF(AND(ISNUMBER(N2012),ISNUMBER(INDIRECT("FECHA_"&amp;$B2012,1))), IF(N2012&lt;=INDIRECT("FECHA_"&amp;$B2012,1),"INCUMPLIDA","PROCESO"), "VERIFICAR FECHA")),"SIN VALOR AVANCE")</f>
        <v>CUMPLIDA</v>
      </c>
    </row>
    <row r="2013" spans="1:19" ht="225.75">
      <c r="A2013" s="101" t="s">
        <v>640</v>
      </c>
      <c r="B2013" s="102" t="s">
        <v>2985</v>
      </c>
      <c r="C2013" s="461"/>
      <c r="D2013" s="461"/>
      <c r="E2013" s="463"/>
      <c r="F2013" s="463"/>
      <c r="G2013" s="463"/>
      <c r="H2013" s="463"/>
      <c r="I2013" s="448">
        <v>7</v>
      </c>
      <c r="J2013" s="449">
        <v>1</v>
      </c>
      <c r="K2013" s="449">
        <v>1</v>
      </c>
      <c r="L2013" s="105">
        <v>1</v>
      </c>
      <c r="M2013" s="106">
        <v>45231</v>
      </c>
      <c r="N2013" s="106">
        <v>45808</v>
      </c>
      <c r="O2013" s="107">
        <f t="shared" si="88"/>
        <v>82.428571428571431</v>
      </c>
      <c r="P2013" s="108">
        <v>1</v>
      </c>
      <c r="Q2013" s="104" t="s">
        <v>3122</v>
      </c>
      <c r="R2013" s="108">
        <f t="shared" si="87"/>
        <v>1</v>
      </c>
      <c r="S2013" s="109" t="str">
        <f t="array" aca="1" ref="S2013" ca="1">IF(ISNUMBER(R2013),IF(R2013=100%,"CUMPLIDA",IF(AND(ISNUMBER(N2013),ISNUMBER(INDIRECT("FECHA_"&amp;$B2013,1))), IF(N2013&lt;=INDIRECT("FECHA_"&amp;$B2013,1),"INCUMPLIDA","PROCESO"), "VERIFICAR FECHA")),"SIN VALOR AVANCE")</f>
        <v>CUMPLIDA</v>
      </c>
    </row>
    <row r="2014" spans="1:19" ht="45.75">
      <c r="A2014" s="101" t="s">
        <v>640</v>
      </c>
      <c r="B2014" s="102" t="s">
        <v>2985</v>
      </c>
      <c r="C2014" s="461"/>
      <c r="D2014" s="461"/>
      <c r="E2014" s="463"/>
      <c r="F2014" s="463"/>
      <c r="G2014" s="463"/>
      <c r="H2014" s="463"/>
      <c r="I2014" s="448">
        <v>8</v>
      </c>
      <c r="J2014" s="449">
        <v>1</v>
      </c>
      <c r="K2014" s="449">
        <v>1</v>
      </c>
      <c r="L2014" s="105">
        <v>10</v>
      </c>
      <c r="M2014" s="106">
        <v>45809</v>
      </c>
      <c r="N2014" s="106">
        <v>46752</v>
      </c>
      <c r="O2014" s="107">
        <f t="shared" si="88"/>
        <v>134.71428571428572</v>
      </c>
      <c r="P2014" s="108">
        <v>0</v>
      </c>
      <c r="Q2014" s="104" t="s">
        <v>3131</v>
      </c>
      <c r="R2014" s="108">
        <f t="shared" si="87"/>
        <v>0</v>
      </c>
      <c r="S2014" s="109" t="str">
        <f t="array" aca="1" ref="S2014" ca="1">IF(ISNUMBER(R2014),IF(R2014=100%,"CUMPLIDA",IF(AND(ISNUMBER(N2014),ISNUMBER(INDIRECT("FECHA_"&amp;$B2014,1))), IF(N2014&lt;=INDIRECT("FECHA_"&amp;$B2014,1),"INCUMPLIDA","PROCESO"), "VERIFICAR FECHA")),"SIN VALOR AVANCE")</f>
        <v>PROCESO</v>
      </c>
    </row>
    <row r="2015" spans="1:19" ht="150.75">
      <c r="A2015" s="101" t="s">
        <v>640</v>
      </c>
      <c r="B2015" s="102" t="s">
        <v>2985</v>
      </c>
      <c r="C2015" s="461"/>
      <c r="D2015" s="461"/>
      <c r="E2015" s="463"/>
      <c r="F2015" s="463"/>
      <c r="G2015" s="463"/>
      <c r="H2015" s="463"/>
      <c r="I2015" s="448">
        <v>9</v>
      </c>
      <c r="J2015" s="449">
        <v>1</v>
      </c>
      <c r="K2015" s="449">
        <v>1</v>
      </c>
      <c r="L2015" s="105">
        <v>1</v>
      </c>
      <c r="M2015" s="106">
        <v>45809</v>
      </c>
      <c r="N2015" s="106">
        <v>46752</v>
      </c>
      <c r="O2015" s="107">
        <f t="shared" si="88"/>
        <v>134.71428571428572</v>
      </c>
      <c r="P2015" s="108">
        <v>0.21</v>
      </c>
      <c r="Q2015" s="104" t="s">
        <v>3132</v>
      </c>
      <c r="R2015" s="108">
        <f t="shared" si="87"/>
        <v>0.21</v>
      </c>
      <c r="S2015" s="109" t="str">
        <f t="array" aca="1" ref="S2015" ca="1">IF(ISNUMBER(R2015),IF(R2015=100%,"CUMPLIDA",IF(AND(ISNUMBER(N2015),ISNUMBER(INDIRECT("FECHA_"&amp;$B2015,1))), IF(N2015&lt;=INDIRECT("FECHA_"&amp;$B2015,1),"INCUMPLIDA","PROCESO"), "VERIFICAR FECHA")),"SIN VALOR AVANCE")</f>
        <v>PROCESO</v>
      </c>
    </row>
    <row r="2016" spans="1:19" ht="225.75">
      <c r="A2016" s="101" t="s">
        <v>640</v>
      </c>
      <c r="B2016" s="102" t="s">
        <v>2985</v>
      </c>
      <c r="C2016" s="461"/>
      <c r="D2016" s="461"/>
      <c r="E2016" s="463"/>
      <c r="F2016" s="463"/>
      <c r="G2016" s="463"/>
      <c r="H2016" s="463"/>
      <c r="I2016" s="448">
        <v>10</v>
      </c>
      <c r="J2016" s="449">
        <v>1</v>
      </c>
      <c r="K2016" s="449">
        <v>1</v>
      </c>
      <c r="L2016" s="105">
        <v>2</v>
      </c>
      <c r="M2016" s="106">
        <v>45809</v>
      </c>
      <c r="N2016" s="106">
        <v>46752</v>
      </c>
      <c r="O2016" s="107">
        <f t="shared" si="88"/>
        <v>134.71428571428572</v>
      </c>
      <c r="P2016" s="108">
        <v>0</v>
      </c>
      <c r="Q2016" s="104" t="s">
        <v>3122</v>
      </c>
      <c r="R2016" s="108">
        <f t="shared" si="87"/>
        <v>0</v>
      </c>
      <c r="S2016" s="109" t="str">
        <f t="array" aca="1" ref="S2016" ca="1">IF(ISNUMBER(R2016),IF(R2016=100%,"CUMPLIDA",IF(AND(ISNUMBER(N2016),ISNUMBER(INDIRECT("FECHA_"&amp;$B2016,1))), IF(N2016&lt;=INDIRECT("FECHA_"&amp;$B2016,1),"INCUMPLIDA","PROCESO"), "VERIFICAR FECHA")),"SIN VALOR AVANCE")</f>
        <v>PROCESO</v>
      </c>
    </row>
    <row r="2017" spans="1:19" ht="45.75">
      <c r="A2017" s="101" t="s">
        <v>640</v>
      </c>
      <c r="B2017" s="102" t="s">
        <v>2985</v>
      </c>
      <c r="C2017" s="461"/>
      <c r="D2017" s="461"/>
      <c r="E2017" s="463"/>
      <c r="F2017" s="463"/>
      <c r="G2017" s="463"/>
      <c r="H2017" s="463"/>
      <c r="I2017" s="448">
        <v>3</v>
      </c>
      <c r="J2017" s="449">
        <v>1</v>
      </c>
      <c r="K2017" s="449">
        <v>1</v>
      </c>
      <c r="L2017" s="105">
        <v>1</v>
      </c>
      <c r="M2017" s="106">
        <v>45231</v>
      </c>
      <c r="N2017" s="106">
        <v>45504</v>
      </c>
      <c r="O2017" s="107">
        <f t="shared" si="88"/>
        <v>39</v>
      </c>
      <c r="P2017" s="108">
        <v>1</v>
      </c>
      <c r="Q2017" s="112" t="s">
        <v>3133</v>
      </c>
      <c r="R2017" s="108">
        <f t="shared" si="87"/>
        <v>1</v>
      </c>
      <c r="S2017" s="109" t="str">
        <f t="array" aca="1" ref="S2017" ca="1">IF(ISNUMBER(R2017),IF(R2017=100%,"CUMPLIDA",IF(AND(ISNUMBER(N2017),ISNUMBER(INDIRECT("FECHA_"&amp;$B2017,1))), IF(N2017&lt;=INDIRECT("FECHA_"&amp;$B2017,1),"INCUMPLIDA","PROCESO"), "VERIFICAR FECHA")),"SIN VALOR AVANCE")</f>
        <v>CUMPLIDA</v>
      </c>
    </row>
    <row r="2018" spans="1:19" ht="150.75">
      <c r="A2018" s="101" t="s">
        <v>640</v>
      </c>
      <c r="B2018" s="102" t="s">
        <v>2985</v>
      </c>
      <c r="C2018" s="461"/>
      <c r="D2018" s="461"/>
      <c r="E2018" s="463"/>
      <c r="F2018" s="463"/>
      <c r="G2018" s="463"/>
      <c r="H2018" s="463"/>
      <c r="I2018" s="448">
        <v>4</v>
      </c>
      <c r="J2018" s="449">
        <v>1</v>
      </c>
      <c r="K2018" s="449">
        <v>1</v>
      </c>
      <c r="L2018" s="105">
        <v>1</v>
      </c>
      <c r="M2018" s="106">
        <v>45566</v>
      </c>
      <c r="N2018" s="106">
        <v>45626</v>
      </c>
      <c r="O2018" s="107">
        <f t="shared" si="88"/>
        <v>8.5714285714285712</v>
      </c>
      <c r="P2018" s="108">
        <v>1</v>
      </c>
      <c r="Q2018" s="104" t="s">
        <v>3132</v>
      </c>
      <c r="R2018" s="108">
        <f t="shared" si="87"/>
        <v>1</v>
      </c>
      <c r="S2018" s="109" t="str">
        <f t="array" aca="1" ref="S2018" ca="1">IF(ISNUMBER(R2018),IF(R2018=100%,"CUMPLIDA",IF(AND(ISNUMBER(N2018),ISNUMBER(INDIRECT("FECHA_"&amp;$B2018,1))), IF(N2018&lt;=INDIRECT("FECHA_"&amp;$B2018,1),"INCUMPLIDA","PROCESO"), "VERIFICAR FECHA")),"SIN VALOR AVANCE")</f>
        <v>CUMPLIDA</v>
      </c>
    </row>
    <row r="2019" spans="1:19" ht="45.75">
      <c r="A2019" s="101" t="s">
        <v>640</v>
      </c>
      <c r="B2019" s="102" t="s">
        <v>2985</v>
      </c>
      <c r="C2019" s="461"/>
      <c r="D2019" s="461"/>
      <c r="E2019" s="463"/>
      <c r="F2019" s="463"/>
      <c r="G2019" s="463"/>
      <c r="H2019" s="463"/>
      <c r="I2019" s="448">
        <v>5</v>
      </c>
      <c r="J2019" s="449">
        <v>1</v>
      </c>
      <c r="K2019" s="449">
        <v>1</v>
      </c>
      <c r="L2019" s="105">
        <v>1</v>
      </c>
      <c r="M2019" s="106">
        <v>45566</v>
      </c>
      <c r="N2019" s="106">
        <v>45626</v>
      </c>
      <c r="O2019" s="107">
        <f t="shared" si="88"/>
        <v>8.5714285714285712</v>
      </c>
      <c r="P2019" s="108">
        <v>1</v>
      </c>
      <c r="Q2019" s="112" t="s">
        <v>3133</v>
      </c>
      <c r="R2019" s="108">
        <f t="shared" si="87"/>
        <v>1</v>
      </c>
      <c r="S2019" s="109" t="str">
        <f t="array" aca="1" ref="S2019" ca="1">IF(ISNUMBER(R2019),IF(R2019=100%,"CUMPLIDA",IF(AND(ISNUMBER(N2019),ISNUMBER(INDIRECT("FECHA_"&amp;$B2019,1))), IF(N2019&lt;=INDIRECT("FECHA_"&amp;$B2019,1),"INCUMPLIDA","PROCESO"), "VERIFICAR FECHA")),"SIN VALOR AVANCE")</f>
        <v>CUMPLIDA</v>
      </c>
    </row>
    <row r="2020" spans="1:19" ht="150.75">
      <c r="A2020" s="101" t="s">
        <v>640</v>
      </c>
      <c r="B2020" s="102" t="s">
        <v>2985</v>
      </c>
      <c r="C2020" s="461"/>
      <c r="D2020" s="461"/>
      <c r="E2020" s="463"/>
      <c r="F2020" s="463"/>
      <c r="G2020" s="463"/>
      <c r="H2020" s="463"/>
      <c r="I2020" s="448">
        <v>6</v>
      </c>
      <c r="J2020" s="449">
        <v>1</v>
      </c>
      <c r="K2020" s="449">
        <v>1</v>
      </c>
      <c r="L2020" s="105">
        <v>1</v>
      </c>
      <c r="M2020" s="106">
        <v>45566</v>
      </c>
      <c r="N2020" s="106">
        <v>45626</v>
      </c>
      <c r="O2020" s="107">
        <f t="shared" si="88"/>
        <v>8.5714285714285712</v>
      </c>
      <c r="P2020" s="108">
        <v>1</v>
      </c>
      <c r="Q2020" s="104" t="s">
        <v>3132</v>
      </c>
      <c r="R2020" s="108">
        <f t="shared" si="87"/>
        <v>1</v>
      </c>
      <c r="S2020" s="109" t="str">
        <f t="array" aca="1" ref="S2020" ca="1">IF(ISNUMBER(R2020),IF(R2020=100%,"CUMPLIDA",IF(AND(ISNUMBER(N2020),ISNUMBER(INDIRECT("FECHA_"&amp;$B2020,1))), IF(N2020&lt;=INDIRECT("FECHA_"&amp;$B2020,1),"INCUMPLIDA","PROCESO"), "VERIFICAR FECHA")),"SIN VALOR AVANCE")</f>
        <v>CUMPLIDA</v>
      </c>
    </row>
    <row r="2021" spans="1:19" ht="45.75">
      <c r="A2021" s="101" t="s">
        <v>640</v>
      </c>
      <c r="B2021" s="102" t="s">
        <v>2985</v>
      </c>
      <c r="C2021" s="461"/>
      <c r="D2021" s="461"/>
      <c r="E2021" s="463"/>
      <c r="F2021" s="463"/>
      <c r="G2021" s="463"/>
      <c r="H2021" s="463"/>
      <c r="I2021" s="448">
        <v>7</v>
      </c>
      <c r="J2021" s="449">
        <v>1</v>
      </c>
      <c r="K2021" s="449">
        <v>1</v>
      </c>
      <c r="L2021" s="105">
        <v>1</v>
      </c>
      <c r="M2021" s="106">
        <v>45566</v>
      </c>
      <c r="N2021" s="106">
        <v>45626</v>
      </c>
      <c r="O2021" s="107">
        <f t="shared" si="88"/>
        <v>8.5714285714285712</v>
      </c>
      <c r="P2021" s="108">
        <v>1</v>
      </c>
      <c r="Q2021" s="112" t="s">
        <v>3133</v>
      </c>
      <c r="R2021" s="108">
        <f t="shared" si="87"/>
        <v>1</v>
      </c>
      <c r="S2021" s="109" t="str">
        <f t="array" aca="1" ref="S2021" ca="1">IF(ISNUMBER(R2021),IF(R2021=100%,"CUMPLIDA",IF(AND(ISNUMBER(N2021),ISNUMBER(INDIRECT("FECHA_"&amp;$B2021,1))), IF(N2021&lt;=INDIRECT("FECHA_"&amp;$B2021,1),"INCUMPLIDA","PROCESO"), "VERIFICAR FECHA")),"SIN VALOR AVANCE")</f>
        <v>CUMPLIDA</v>
      </c>
    </row>
    <row r="2022" spans="1:19" ht="225.75">
      <c r="A2022" s="101" t="s">
        <v>640</v>
      </c>
      <c r="B2022" s="102" t="s">
        <v>2985</v>
      </c>
      <c r="C2022" s="461"/>
      <c r="D2022" s="461"/>
      <c r="E2022" s="463"/>
      <c r="F2022" s="463"/>
      <c r="G2022" s="463"/>
      <c r="H2022" s="463"/>
      <c r="I2022" s="448">
        <v>8</v>
      </c>
      <c r="J2022" s="449">
        <v>1</v>
      </c>
      <c r="K2022" s="449">
        <v>1</v>
      </c>
      <c r="L2022" s="105">
        <v>1</v>
      </c>
      <c r="M2022" s="106">
        <v>45566</v>
      </c>
      <c r="N2022" s="106">
        <v>45716</v>
      </c>
      <c r="O2022" s="107">
        <f t="shared" si="88"/>
        <v>21.428571428571427</v>
      </c>
      <c r="P2022" s="108">
        <v>1</v>
      </c>
      <c r="Q2022" s="104" t="s">
        <v>3122</v>
      </c>
      <c r="R2022" s="108">
        <f t="shared" si="87"/>
        <v>1</v>
      </c>
      <c r="S2022" s="109" t="str">
        <f t="array" aca="1" ref="S2022" ca="1">IF(ISNUMBER(R2022),IF(R2022=100%,"CUMPLIDA",IF(AND(ISNUMBER(N2022),ISNUMBER(INDIRECT("FECHA_"&amp;$B2022,1))), IF(N2022&lt;=INDIRECT("FECHA_"&amp;$B2022,1),"INCUMPLIDA","PROCESO"), "VERIFICAR FECHA")),"SIN VALOR AVANCE")</f>
        <v>CUMPLIDA</v>
      </c>
    </row>
    <row r="2023" spans="1:19" ht="45.75">
      <c r="A2023" s="101" t="s">
        <v>640</v>
      </c>
      <c r="B2023" s="102" t="s">
        <v>2985</v>
      </c>
      <c r="C2023" s="461"/>
      <c r="D2023" s="461"/>
      <c r="E2023" s="463"/>
      <c r="F2023" s="463"/>
      <c r="G2023" s="463"/>
      <c r="H2023" s="463"/>
      <c r="I2023" s="448">
        <v>9</v>
      </c>
      <c r="J2023" s="449">
        <v>1</v>
      </c>
      <c r="K2023" s="449">
        <v>1</v>
      </c>
      <c r="L2023" s="105">
        <v>4</v>
      </c>
      <c r="M2023" s="106">
        <v>45717</v>
      </c>
      <c r="N2023" s="106">
        <v>46387</v>
      </c>
      <c r="O2023" s="107">
        <f t="shared" si="88"/>
        <v>95.714285714285708</v>
      </c>
      <c r="P2023" s="108">
        <v>0.25</v>
      </c>
      <c r="Q2023" s="112" t="s">
        <v>3133</v>
      </c>
      <c r="R2023" s="108">
        <f t="shared" si="87"/>
        <v>0.25</v>
      </c>
      <c r="S2023" s="109" t="str">
        <f t="array" aca="1" ref="S2023" ca="1">IF(ISNUMBER(R2023),IF(R2023=100%,"CUMPLIDA",IF(AND(ISNUMBER(N2023),ISNUMBER(INDIRECT("FECHA_"&amp;$B2023,1))), IF(N2023&lt;=INDIRECT("FECHA_"&amp;$B2023,1),"INCUMPLIDA","PROCESO"), "VERIFICAR FECHA")),"SIN VALOR AVANCE")</f>
        <v>PROCESO</v>
      </c>
    </row>
    <row r="2024" spans="1:19" ht="150.75">
      <c r="A2024" s="101" t="s">
        <v>640</v>
      </c>
      <c r="B2024" s="102" t="s">
        <v>2985</v>
      </c>
      <c r="C2024" s="461"/>
      <c r="D2024" s="461"/>
      <c r="E2024" s="463"/>
      <c r="F2024" s="463"/>
      <c r="G2024" s="463"/>
      <c r="H2024" s="463"/>
      <c r="I2024" s="448">
        <v>10</v>
      </c>
      <c r="J2024" s="449">
        <v>1</v>
      </c>
      <c r="K2024" s="449">
        <v>1</v>
      </c>
      <c r="L2024" s="105">
        <v>1</v>
      </c>
      <c r="M2024" s="106">
        <v>45717</v>
      </c>
      <c r="N2024" s="106">
        <v>46387</v>
      </c>
      <c r="O2024" s="107">
        <f t="shared" si="88"/>
        <v>95.714285714285708</v>
      </c>
      <c r="P2024" s="108">
        <v>0</v>
      </c>
      <c r="Q2024" s="104" t="s">
        <v>3132</v>
      </c>
      <c r="R2024" s="108">
        <f t="shared" si="87"/>
        <v>0</v>
      </c>
      <c r="S2024" s="109" t="str">
        <f t="array" aca="1" ref="S2024" ca="1">IF(ISNUMBER(R2024),IF(R2024=100%,"CUMPLIDA",IF(AND(ISNUMBER(N2024),ISNUMBER(INDIRECT("FECHA_"&amp;$B2024,1))), IF(N2024&lt;=INDIRECT("FECHA_"&amp;$B2024,1),"INCUMPLIDA","PROCESO"), "VERIFICAR FECHA")),"SIN VALOR AVANCE")</f>
        <v>PROCESO</v>
      </c>
    </row>
    <row r="2025" spans="1:19" ht="225.75">
      <c r="A2025" s="101" t="s">
        <v>640</v>
      </c>
      <c r="B2025" s="102" t="s">
        <v>2985</v>
      </c>
      <c r="C2025" s="461"/>
      <c r="D2025" s="461"/>
      <c r="E2025" s="463"/>
      <c r="F2025" s="463"/>
      <c r="G2025" s="463"/>
      <c r="H2025" s="463"/>
      <c r="I2025" s="448">
        <v>11</v>
      </c>
      <c r="J2025" s="449">
        <v>1</v>
      </c>
      <c r="K2025" s="449">
        <v>1</v>
      </c>
      <c r="L2025" s="105">
        <v>2</v>
      </c>
      <c r="M2025" s="106">
        <v>45717</v>
      </c>
      <c r="N2025" s="106">
        <v>46387</v>
      </c>
      <c r="O2025" s="107">
        <f t="shared" si="88"/>
        <v>95.714285714285708</v>
      </c>
      <c r="P2025" s="108">
        <v>0</v>
      </c>
      <c r="Q2025" s="104" t="s">
        <v>3122</v>
      </c>
      <c r="R2025" s="108">
        <f t="shared" si="87"/>
        <v>0</v>
      </c>
      <c r="S2025" s="109" t="str">
        <f t="array" aca="1" ref="S2025" ca="1">IF(ISNUMBER(R2025),IF(R2025=100%,"CUMPLIDA",IF(AND(ISNUMBER(N2025),ISNUMBER(INDIRECT("FECHA_"&amp;$B2025,1))), IF(N2025&lt;=INDIRECT("FECHA_"&amp;$B2025,1),"INCUMPLIDA","PROCESO"), "VERIFICAR FECHA")),"SIN VALOR AVANCE")</f>
        <v>PROCESO</v>
      </c>
    </row>
    <row r="2026" spans="1:19" ht="60.75">
      <c r="A2026" s="101" t="s">
        <v>640</v>
      </c>
      <c r="B2026" s="102" t="s">
        <v>2985</v>
      </c>
      <c r="C2026" s="461"/>
      <c r="D2026" s="461"/>
      <c r="E2026" s="463"/>
      <c r="F2026" s="463"/>
      <c r="G2026" s="463"/>
      <c r="H2026" s="463"/>
      <c r="I2026" s="448">
        <v>3</v>
      </c>
      <c r="J2026" s="449">
        <v>1</v>
      </c>
      <c r="K2026" s="449">
        <v>1</v>
      </c>
      <c r="L2026" s="105">
        <v>1</v>
      </c>
      <c r="M2026" s="106">
        <v>45231</v>
      </c>
      <c r="N2026" s="106">
        <v>45504</v>
      </c>
      <c r="O2026" s="107">
        <f t="shared" si="88"/>
        <v>39</v>
      </c>
      <c r="P2026" s="108">
        <v>1</v>
      </c>
      <c r="Q2026" s="104" t="s">
        <v>3134</v>
      </c>
      <c r="R2026" s="108">
        <f t="shared" si="87"/>
        <v>1</v>
      </c>
      <c r="S2026" s="109" t="str">
        <f t="array" aca="1" ref="S2026" ca="1">IF(ISNUMBER(R2026),IF(R2026=100%,"CUMPLIDA",IF(AND(ISNUMBER(N2026),ISNUMBER(INDIRECT("FECHA_"&amp;$B2026,1))), IF(N2026&lt;=INDIRECT("FECHA_"&amp;$B2026,1),"INCUMPLIDA","PROCESO"), "VERIFICAR FECHA")),"SIN VALOR AVANCE")</f>
        <v>CUMPLIDA</v>
      </c>
    </row>
    <row r="2027" spans="1:19" ht="150.75">
      <c r="A2027" s="101" t="s">
        <v>640</v>
      </c>
      <c r="B2027" s="102" t="s">
        <v>2985</v>
      </c>
      <c r="C2027" s="461"/>
      <c r="D2027" s="461"/>
      <c r="E2027" s="463"/>
      <c r="F2027" s="463"/>
      <c r="G2027" s="463"/>
      <c r="H2027" s="463"/>
      <c r="I2027" s="448">
        <v>4</v>
      </c>
      <c r="J2027" s="449">
        <v>1</v>
      </c>
      <c r="K2027" s="449">
        <v>1</v>
      </c>
      <c r="L2027" s="105">
        <v>1</v>
      </c>
      <c r="M2027" s="106">
        <v>45323</v>
      </c>
      <c r="N2027" s="106">
        <v>45747</v>
      </c>
      <c r="O2027" s="107">
        <f t="shared" si="88"/>
        <v>60.571428571428569</v>
      </c>
      <c r="P2027" s="108">
        <v>1</v>
      </c>
      <c r="Q2027" s="104" t="s">
        <v>3132</v>
      </c>
      <c r="R2027" s="108">
        <f t="shared" si="87"/>
        <v>1</v>
      </c>
      <c r="S2027" s="109" t="str">
        <f t="array" aca="1" ref="S2027" ca="1">IF(ISNUMBER(R2027),IF(R2027=100%,"CUMPLIDA",IF(AND(ISNUMBER(N2027),ISNUMBER(INDIRECT("FECHA_"&amp;$B2027,1))), IF(N2027&lt;=INDIRECT("FECHA_"&amp;$B2027,1),"INCUMPLIDA","PROCESO"), "VERIFICAR FECHA")),"SIN VALOR AVANCE")</f>
        <v>CUMPLIDA</v>
      </c>
    </row>
    <row r="2028" spans="1:19" ht="60.75">
      <c r="A2028" s="101" t="s">
        <v>640</v>
      </c>
      <c r="B2028" s="102" t="s">
        <v>2985</v>
      </c>
      <c r="C2028" s="461"/>
      <c r="D2028" s="461"/>
      <c r="E2028" s="463"/>
      <c r="F2028" s="463"/>
      <c r="G2028" s="463"/>
      <c r="H2028" s="463"/>
      <c r="I2028" s="448">
        <v>5</v>
      </c>
      <c r="J2028" s="449">
        <v>1</v>
      </c>
      <c r="K2028" s="449">
        <v>1</v>
      </c>
      <c r="L2028" s="105">
        <v>1</v>
      </c>
      <c r="M2028" s="106">
        <v>45323</v>
      </c>
      <c r="N2028" s="106">
        <v>45747</v>
      </c>
      <c r="O2028" s="107">
        <f t="shared" si="88"/>
        <v>60.571428571428569</v>
      </c>
      <c r="P2028" s="108">
        <v>1</v>
      </c>
      <c r="Q2028" s="104" t="s">
        <v>3134</v>
      </c>
      <c r="R2028" s="108">
        <f t="shared" si="87"/>
        <v>1</v>
      </c>
      <c r="S2028" s="109" t="str">
        <f t="array" aca="1" ref="S2028" ca="1">IF(ISNUMBER(R2028),IF(R2028=100%,"CUMPLIDA",IF(AND(ISNUMBER(N2028),ISNUMBER(INDIRECT("FECHA_"&amp;$B2028,1))), IF(N2028&lt;=INDIRECT("FECHA_"&amp;$B2028,1),"INCUMPLIDA","PROCESO"), "VERIFICAR FECHA")),"SIN VALOR AVANCE")</f>
        <v>CUMPLIDA</v>
      </c>
    </row>
    <row r="2029" spans="1:19" ht="60.75">
      <c r="A2029" s="101" t="s">
        <v>640</v>
      </c>
      <c r="B2029" s="102" t="s">
        <v>2985</v>
      </c>
      <c r="C2029" s="461"/>
      <c r="D2029" s="461"/>
      <c r="E2029" s="463"/>
      <c r="F2029" s="463"/>
      <c r="G2029" s="463"/>
      <c r="H2029" s="463"/>
      <c r="I2029" s="448">
        <v>6</v>
      </c>
      <c r="J2029" s="449">
        <v>1</v>
      </c>
      <c r="K2029" s="449">
        <v>1</v>
      </c>
      <c r="L2029" s="105">
        <v>1</v>
      </c>
      <c r="M2029" s="106">
        <v>45231</v>
      </c>
      <c r="N2029" s="106">
        <v>45747</v>
      </c>
      <c r="O2029" s="107">
        <f t="shared" si="88"/>
        <v>73.714285714285708</v>
      </c>
      <c r="P2029" s="108">
        <v>1</v>
      </c>
      <c r="Q2029" s="104" t="s">
        <v>3134</v>
      </c>
      <c r="R2029" s="108">
        <f t="shared" si="87"/>
        <v>1</v>
      </c>
      <c r="S2029" s="109" t="str">
        <f t="array" aca="1" ref="S2029" ca="1">IF(ISNUMBER(R2029),IF(R2029=100%,"CUMPLIDA",IF(AND(ISNUMBER(N2029),ISNUMBER(INDIRECT("FECHA_"&amp;$B2029,1))), IF(N2029&lt;=INDIRECT("FECHA_"&amp;$B2029,1),"INCUMPLIDA","PROCESO"), "VERIFICAR FECHA")),"SIN VALOR AVANCE")</f>
        <v>CUMPLIDA</v>
      </c>
    </row>
    <row r="2030" spans="1:19" ht="150.75">
      <c r="A2030" s="101" t="s">
        <v>640</v>
      </c>
      <c r="B2030" s="102" t="s">
        <v>2985</v>
      </c>
      <c r="C2030" s="461"/>
      <c r="D2030" s="461"/>
      <c r="E2030" s="463"/>
      <c r="F2030" s="463"/>
      <c r="G2030" s="463"/>
      <c r="H2030" s="463"/>
      <c r="I2030" s="448">
        <v>7</v>
      </c>
      <c r="J2030" s="449">
        <v>1</v>
      </c>
      <c r="K2030" s="449">
        <v>1</v>
      </c>
      <c r="L2030" s="105">
        <v>1</v>
      </c>
      <c r="M2030" s="106">
        <v>45323</v>
      </c>
      <c r="N2030" s="106">
        <v>45747</v>
      </c>
      <c r="O2030" s="107">
        <f t="shared" si="88"/>
        <v>60.571428571428569</v>
      </c>
      <c r="P2030" s="108">
        <v>1</v>
      </c>
      <c r="Q2030" s="104" t="s">
        <v>3132</v>
      </c>
      <c r="R2030" s="108">
        <f t="shared" si="87"/>
        <v>1</v>
      </c>
      <c r="S2030" s="109" t="str">
        <f t="array" aca="1" ref="S2030" ca="1">IF(ISNUMBER(R2030),IF(R2030=100%,"CUMPLIDA",IF(AND(ISNUMBER(N2030),ISNUMBER(INDIRECT("FECHA_"&amp;$B2030,1))), IF(N2030&lt;=INDIRECT("FECHA_"&amp;$B2030,1),"INCUMPLIDA","PROCESO"), "VERIFICAR FECHA")),"SIN VALOR AVANCE")</f>
        <v>CUMPLIDA</v>
      </c>
    </row>
    <row r="2031" spans="1:19" ht="60.75">
      <c r="A2031" s="101" t="s">
        <v>640</v>
      </c>
      <c r="B2031" s="102" t="s">
        <v>2985</v>
      </c>
      <c r="C2031" s="461"/>
      <c r="D2031" s="461"/>
      <c r="E2031" s="463"/>
      <c r="F2031" s="463"/>
      <c r="G2031" s="463"/>
      <c r="H2031" s="463"/>
      <c r="I2031" s="448">
        <v>8</v>
      </c>
      <c r="J2031" s="449">
        <v>1</v>
      </c>
      <c r="K2031" s="449">
        <v>1</v>
      </c>
      <c r="L2031" s="105">
        <v>1</v>
      </c>
      <c r="M2031" s="106">
        <v>45231</v>
      </c>
      <c r="N2031" s="106">
        <v>45747</v>
      </c>
      <c r="O2031" s="107">
        <f t="shared" si="88"/>
        <v>73.714285714285708</v>
      </c>
      <c r="P2031" s="108">
        <v>1</v>
      </c>
      <c r="Q2031" s="104" t="s">
        <v>3134</v>
      </c>
      <c r="R2031" s="108">
        <f t="shared" si="87"/>
        <v>1</v>
      </c>
      <c r="S2031" s="109" t="str">
        <f t="array" aca="1" ref="S2031" ca="1">IF(ISNUMBER(R2031),IF(R2031=100%,"CUMPLIDA",IF(AND(ISNUMBER(N2031),ISNUMBER(INDIRECT("FECHA_"&amp;$B2031,1))), IF(N2031&lt;=INDIRECT("FECHA_"&amp;$B2031,1),"INCUMPLIDA","PROCESO"), "VERIFICAR FECHA")),"SIN VALOR AVANCE")</f>
        <v>CUMPLIDA</v>
      </c>
    </row>
    <row r="2032" spans="1:19" ht="225.75">
      <c r="A2032" s="101" t="s">
        <v>640</v>
      </c>
      <c r="B2032" s="102" t="s">
        <v>2985</v>
      </c>
      <c r="C2032" s="461"/>
      <c r="D2032" s="461"/>
      <c r="E2032" s="463"/>
      <c r="F2032" s="463"/>
      <c r="G2032" s="463"/>
      <c r="H2032" s="463"/>
      <c r="I2032" s="448">
        <v>9</v>
      </c>
      <c r="J2032" s="449">
        <v>1</v>
      </c>
      <c r="K2032" s="449">
        <v>1</v>
      </c>
      <c r="L2032" s="105">
        <v>1</v>
      </c>
      <c r="M2032" s="106">
        <v>45231</v>
      </c>
      <c r="N2032" s="106">
        <v>45808</v>
      </c>
      <c r="O2032" s="107">
        <f t="shared" si="88"/>
        <v>82.428571428571431</v>
      </c>
      <c r="P2032" s="108">
        <v>1</v>
      </c>
      <c r="Q2032" s="104" t="s">
        <v>3122</v>
      </c>
      <c r="R2032" s="108">
        <f t="shared" si="87"/>
        <v>1</v>
      </c>
      <c r="S2032" s="109" t="str">
        <f t="array" aca="1" ref="S2032" ca="1">IF(ISNUMBER(R2032),IF(R2032=100%,"CUMPLIDA",IF(AND(ISNUMBER(N2032),ISNUMBER(INDIRECT("FECHA_"&amp;$B2032,1))), IF(N2032&lt;=INDIRECT("FECHA_"&amp;$B2032,1),"INCUMPLIDA","PROCESO"), "VERIFICAR FECHA")),"SIN VALOR AVANCE")</f>
        <v>CUMPLIDA</v>
      </c>
    </row>
    <row r="2033" spans="1:19" ht="60.75">
      <c r="A2033" s="101" t="s">
        <v>640</v>
      </c>
      <c r="B2033" s="102" t="s">
        <v>2985</v>
      </c>
      <c r="C2033" s="461"/>
      <c r="D2033" s="461"/>
      <c r="E2033" s="463"/>
      <c r="F2033" s="463"/>
      <c r="G2033" s="463"/>
      <c r="H2033" s="463"/>
      <c r="I2033" s="448">
        <v>10</v>
      </c>
      <c r="J2033" s="449">
        <v>1</v>
      </c>
      <c r="K2033" s="449">
        <v>1</v>
      </c>
      <c r="L2033" s="105">
        <v>10</v>
      </c>
      <c r="M2033" s="106">
        <v>45809</v>
      </c>
      <c r="N2033" s="106">
        <v>46752</v>
      </c>
      <c r="O2033" s="107">
        <f t="shared" si="88"/>
        <v>134.71428571428572</v>
      </c>
      <c r="P2033" s="108">
        <v>0</v>
      </c>
      <c r="Q2033" s="104" t="s">
        <v>3134</v>
      </c>
      <c r="R2033" s="108">
        <f t="shared" si="87"/>
        <v>0</v>
      </c>
      <c r="S2033" s="109" t="str">
        <f t="array" aca="1" ref="S2033" ca="1">IF(ISNUMBER(R2033),IF(R2033=100%,"CUMPLIDA",IF(AND(ISNUMBER(N2033),ISNUMBER(INDIRECT("FECHA_"&amp;$B2033,1))), IF(N2033&lt;=INDIRECT("FECHA_"&amp;$B2033,1),"INCUMPLIDA","PROCESO"), "VERIFICAR FECHA")),"SIN VALOR AVANCE")</f>
        <v>PROCESO</v>
      </c>
    </row>
    <row r="2034" spans="1:19" ht="150.75">
      <c r="A2034" s="101" t="s">
        <v>640</v>
      </c>
      <c r="B2034" s="102" t="s">
        <v>2985</v>
      </c>
      <c r="C2034" s="461"/>
      <c r="D2034" s="461"/>
      <c r="E2034" s="463"/>
      <c r="F2034" s="463"/>
      <c r="G2034" s="463"/>
      <c r="H2034" s="463"/>
      <c r="I2034" s="448">
        <v>11</v>
      </c>
      <c r="J2034" s="449">
        <v>1</v>
      </c>
      <c r="K2034" s="449">
        <v>1</v>
      </c>
      <c r="L2034" s="105">
        <v>1</v>
      </c>
      <c r="M2034" s="106">
        <v>45809</v>
      </c>
      <c r="N2034" s="106">
        <v>46752</v>
      </c>
      <c r="O2034" s="107">
        <f t="shared" si="88"/>
        <v>134.71428571428572</v>
      </c>
      <c r="P2034" s="108">
        <v>0</v>
      </c>
      <c r="Q2034" s="104" t="s">
        <v>3132</v>
      </c>
      <c r="R2034" s="108">
        <f t="shared" si="87"/>
        <v>0</v>
      </c>
      <c r="S2034" s="109" t="str">
        <f t="array" aca="1" ref="S2034" ca="1">IF(ISNUMBER(R2034),IF(R2034=100%,"CUMPLIDA",IF(AND(ISNUMBER(N2034),ISNUMBER(INDIRECT("FECHA_"&amp;$B2034,1))), IF(N2034&lt;=INDIRECT("FECHA_"&amp;$B2034,1),"INCUMPLIDA","PROCESO"), "VERIFICAR FECHA")),"SIN VALOR AVANCE")</f>
        <v>PROCESO</v>
      </c>
    </row>
    <row r="2035" spans="1:19" ht="225.75">
      <c r="A2035" s="101" t="s">
        <v>640</v>
      </c>
      <c r="B2035" s="102" t="s">
        <v>2985</v>
      </c>
      <c r="C2035" s="461"/>
      <c r="D2035" s="461"/>
      <c r="E2035" s="463"/>
      <c r="F2035" s="463"/>
      <c r="G2035" s="463"/>
      <c r="H2035" s="463"/>
      <c r="I2035" s="448">
        <v>12</v>
      </c>
      <c r="J2035" s="449">
        <v>1</v>
      </c>
      <c r="K2035" s="449">
        <v>1</v>
      </c>
      <c r="L2035" s="105">
        <v>2</v>
      </c>
      <c r="M2035" s="106">
        <v>45809</v>
      </c>
      <c r="N2035" s="106">
        <v>46752</v>
      </c>
      <c r="O2035" s="107">
        <f t="shared" si="88"/>
        <v>134.71428571428572</v>
      </c>
      <c r="P2035" s="108">
        <v>0</v>
      </c>
      <c r="Q2035" s="104" t="s">
        <v>3122</v>
      </c>
      <c r="R2035" s="108">
        <f t="shared" si="87"/>
        <v>0</v>
      </c>
      <c r="S2035" s="109" t="str">
        <f t="array" aca="1" ref="S2035" ca="1">IF(ISNUMBER(R2035),IF(R2035=100%,"CUMPLIDA",IF(AND(ISNUMBER(N2035),ISNUMBER(INDIRECT("FECHA_"&amp;$B2035,1))), IF(N2035&lt;=INDIRECT("FECHA_"&amp;$B2035,1),"INCUMPLIDA","PROCESO"), "VERIFICAR FECHA")),"SIN VALOR AVANCE")</f>
        <v>PROCESO</v>
      </c>
    </row>
    <row r="2036" spans="1:19" ht="60.75">
      <c r="A2036" s="101" t="s">
        <v>640</v>
      </c>
      <c r="B2036" s="102" t="s">
        <v>2985</v>
      </c>
      <c r="C2036" s="461"/>
      <c r="D2036" s="461"/>
      <c r="E2036" s="463"/>
      <c r="F2036" s="463"/>
      <c r="G2036" s="463"/>
      <c r="H2036" s="463"/>
      <c r="I2036" s="448">
        <v>3</v>
      </c>
      <c r="J2036" s="449">
        <v>1</v>
      </c>
      <c r="K2036" s="449">
        <v>1</v>
      </c>
      <c r="L2036" s="105">
        <v>1</v>
      </c>
      <c r="M2036" s="106">
        <v>45231</v>
      </c>
      <c r="N2036" s="106">
        <v>45504</v>
      </c>
      <c r="O2036" s="107">
        <f t="shared" si="88"/>
        <v>39</v>
      </c>
      <c r="P2036" s="108">
        <v>1</v>
      </c>
      <c r="Q2036" s="104" t="s">
        <v>3134</v>
      </c>
      <c r="R2036" s="108">
        <f t="shared" ref="R2036:R2099" si="89">(P2036)</f>
        <v>1</v>
      </c>
      <c r="S2036" s="109" t="str">
        <f t="array" aca="1" ref="S2036" ca="1">IF(ISNUMBER(R2036),IF(R2036=100%,"CUMPLIDA",IF(AND(ISNUMBER(N2036),ISNUMBER(INDIRECT("FECHA_"&amp;$B2036,1))), IF(N2036&lt;=INDIRECT("FECHA_"&amp;$B2036,1),"INCUMPLIDA","PROCESO"), "VERIFICAR FECHA")),"SIN VALOR AVANCE")</f>
        <v>CUMPLIDA</v>
      </c>
    </row>
    <row r="2037" spans="1:19" ht="150.75">
      <c r="A2037" s="101" t="s">
        <v>640</v>
      </c>
      <c r="B2037" s="102" t="s">
        <v>2985</v>
      </c>
      <c r="C2037" s="461"/>
      <c r="D2037" s="461"/>
      <c r="E2037" s="463"/>
      <c r="F2037" s="463"/>
      <c r="G2037" s="463"/>
      <c r="H2037" s="463"/>
      <c r="I2037" s="448">
        <v>4</v>
      </c>
      <c r="J2037" s="449">
        <v>1</v>
      </c>
      <c r="K2037" s="449">
        <v>1</v>
      </c>
      <c r="L2037" s="105">
        <v>1</v>
      </c>
      <c r="M2037" s="106">
        <v>45231</v>
      </c>
      <c r="N2037" s="106">
        <v>45747</v>
      </c>
      <c r="O2037" s="107">
        <f t="shared" ref="O2037:O2100" si="90">(N2037-M2037)/7</f>
        <v>73.714285714285708</v>
      </c>
      <c r="P2037" s="108">
        <v>1</v>
      </c>
      <c r="Q2037" s="104" t="s">
        <v>3132</v>
      </c>
      <c r="R2037" s="108">
        <f t="shared" si="89"/>
        <v>1</v>
      </c>
      <c r="S2037" s="109" t="str">
        <f t="array" aca="1" ref="S2037" ca="1">IF(ISNUMBER(R2037),IF(R2037=100%,"CUMPLIDA",IF(AND(ISNUMBER(N2037),ISNUMBER(INDIRECT("FECHA_"&amp;$B2037,1))), IF(N2037&lt;=INDIRECT("FECHA_"&amp;$B2037,1),"INCUMPLIDA","PROCESO"), "VERIFICAR FECHA")),"SIN VALOR AVANCE")</f>
        <v>CUMPLIDA</v>
      </c>
    </row>
    <row r="2038" spans="1:19" ht="60.75">
      <c r="A2038" s="101" t="s">
        <v>640</v>
      </c>
      <c r="B2038" s="102" t="s">
        <v>2985</v>
      </c>
      <c r="C2038" s="461"/>
      <c r="D2038" s="461"/>
      <c r="E2038" s="463"/>
      <c r="F2038" s="463"/>
      <c r="G2038" s="463"/>
      <c r="H2038" s="463"/>
      <c r="I2038" s="448">
        <v>5</v>
      </c>
      <c r="J2038" s="449">
        <v>1</v>
      </c>
      <c r="K2038" s="449">
        <v>1</v>
      </c>
      <c r="L2038" s="105">
        <v>1</v>
      </c>
      <c r="M2038" s="106">
        <v>45323</v>
      </c>
      <c r="N2038" s="106">
        <v>45747</v>
      </c>
      <c r="O2038" s="107">
        <f t="shared" si="90"/>
        <v>60.571428571428569</v>
      </c>
      <c r="P2038" s="108">
        <v>1</v>
      </c>
      <c r="Q2038" s="104" t="s">
        <v>3134</v>
      </c>
      <c r="R2038" s="108">
        <f t="shared" si="89"/>
        <v>1</v>
      </c>
      <c r="S2038" s="109" t="str">
        <f t="array" aca="1" ref="S2038" ca="1">IF(ISNUMBER(R2038),IF(R2038=100%,"CUMPLIDA",IF(AND(ISNUMBER(N2038),ISNUMBER(INDIRECT("FECHA_"&amp;$B2038,1))), IF(N2038&lt;=INDIRECT("FECHA_"&amp;$B2038,1),"INCUMPLIDA","PROCESO"), "VERIFICAR FECHA")),"SIN VALOR AVANCE")</f>
        <v>CUMPLIDA</v>
      </c>
    </row>
    <row r="2039" spans="1:19" ht="60.75">
      <c r="A2039" s="101" t="s">
        <v>640</v>
      </c>
      <c r="B2039" s="102" t="s">
        <v>2985</v>
      </c>
      <c r="C2039" s="461"/>
      <c r="D2039" s="461"/>
      <c r="E2039" s="463"/>
      <c r="F2039" s="463"/>
      <c r="G2039" s="463"/>
      <c r="H2039" s="463"/>
      <c r="I2039" s="448">
        <v>6</v>
      </c>
      <c r="J2039" s="449">
        <v>1</v>
      </c>
      <c r="K2039" s="449">
        <v>1</v>
      </c>
      <c r="L2039" s="105">
        <v>1</v>
      </c>
      <c r="M2039" s="106">
        <v>45323</v>
      </c>
      <c r="N2039" s="106">
        <v>45747</v>
      </c>
      <c r="O2039" s="107">
        <f t="shared" si="90"/>
        <v>60.571428571428569</v>
      </c>
      <c r="P2039" s="108">
        <v>1</v>
      </c>
      <c r="Q2039" s="104" t="s">
        <v>3134</v>
      </c>
      <c r="R2039" s="108">
        <f t="shared" si="89"/>
        <v>1</v>
      </c>
      <c r="S2039" s="109" t="str">
        <f t="array" aca="1" ref="S2039" ca="1">IF(ISNUMBER(R2039),IF(R2039=100%,"CUMPLIDA",IF(AND(ISNUMBER(N2039),ISNUMBER(INDIRECT("FECHA_"&amp;$B2039,1))), IF(N2039&lt;=INDIRECT("FECHA_"&amp;$B2039,1),"INCUMPLIDA","PROCESO"), "VERIFICAR FECHA")),"SIN VALOR AVANCE")</f>
        <v>CUMPLIDA</v>
      </c>
    </row>
    <row r="2040" spans="1:19" ht="150.75">
      <c r="A2040" s="101" t="s">
        <v>640</v>
      </c>
      <c r="B2040" s="102" t="s">
        <v>2985</v>
      </c>
      <c r="C2040" s="461"/>
      <c r="D2040" s="461"/>
      <c r="E2040" s="463"/>
      <c r="F2040" s="463"/>
      <c r="G2040" s="463"/>
      <c r="H2040" s="463"/>
      <c r="I2040" s="448">
        <v>7</v>
      </c>
      <c r="J2040" s="449">
        <v>1</v>
      </c>
      <c r="K2040" s="449">
        <v>1</v>
      </c>
      <c r="L2040" s="105">
        <v>1</v>
      </c>
      <c r="M2040" s="106">
        <v>45231</v>
      </c>
      <c r="N2040" s="106">
        <v>45747</v>
      </c>
      <c r="O2040" s="107">
        <f t="shared" si="90"/>
        <v>73.714285714285708</v>
      </c>
      <c r="P2040" s="108">
        <v>1</v>
      </c>
      <c r="Q2040" s="104" t="s">
        <v>3132</v>
      </c>
      <c r="R2040" s="108">
        <f t="shared" si="89"/>
        <v>1</v>
      </c>
      <c r="S2040" s="109" t="str">
        <f t="array" aca="1" ref="S2040" ca="1">IF(ISNUMBER(R2040),IF(R2040=100%,"CUMPLIDA",IF(AND(ISNUMBER(N2040),ISNUMBER(INDIRECT("FECHA_"&amp;$B2040,1))), IF(N2040&lt;=INDIRECT("FECHA_"&amp;$B2040,1),"INCUMPLIDA","PROCESO"), "VERIFICAR FECHA")),"SIN VALOR AVANCE")</f>
        <v>CUMPLIDA</v>
      </c>
    </row>
    <row r="2041" spans="1:19" ht="60.75">
      <c r="A2041" s="101" t="s">
        <v>640</v>
      </c>
      <c r="B2041" s="102" t="s">
        <v>2985</v>
      </c>
      <c r="C2041" s="461"/>
      <c r="D2041" s="461"/>
      <c r="E2041" s="463"/>
      <c r="F2041" s="463"/>
      <c r="G2041" s="463"/>
      <c r="H2041" s="463"/>
      <c r="I2041" s="448">
        <v>8</v>
      </c>
      <c r="J2041" s="449">
        <v>1</v>
      </c>
      <c r="K2041" s="449">
        <v>1</v>
      </c>
      <c r="L2041" s="105">
        <v>1</v>
      </c>
      <c r="M2041" s="106">
        <v>45323</v>
      </c>
      <c r="N2041" s="106">
        <v>45747</v>
      </c>
      <c r="O2041" s="107">
        <f t="shared" si="90"/>
        <v>60.571428571428569</v>
      </c>
      <c r="P2041" s="108">
        <v>1</v>
      </c>
      <c r="Q2041" s="104" t="s">
        <v>3134</v>
      </c>
      <c r="R2041" s="108">
        <f t="shared" si="89"/>
        <v>1</v>
      </c>
      <c r="S2041" s="109" t="str">
        <f t="array" aca="1" ref="S2041" ca="1">IF(ISNUMBER(R2041),IF(R2041=100%,"CUMPLIDA",IF(AND(ISNUMBER(N2041),ISNUMBER(INDIRECT("FECHA_"&amp;$B2041,1))), IF(N2041&lt;=INDIRECT("FECHA_"&amp;$B2041,1),"INCUMPLIDA","PROCESO"), "VERIFICAR FECHA")),"SIN VALOR AVANCE")</f>
        <v>CUMPLIDA</v>
      </c>
    </row>
    <row r="2042" spans="1:19" ht="225.75">
      <c r="A2042" s="101" t="s">
        <v>640</v>
      </c>
      <c r="B2042" s="102" t="s">
        <v>2985</v>
      </c>
      <c r="C2042" s="461"/>
      <c r="D2042" s="461"/>
      <c r="E2042" s="463"/>
      <c r="F2042" s="463"/>
      <c r="G2042" s="463"/>
      <c r="H2042" s="463"/>
      <c r="I2042" s="448">
        <v>9</v>
      </c>
      <c r="J2042" s="449">
        <v>1</v>
      </c>
      <c r="K2042" s="449">
        <v>1</v>
      </c>
      <c r="L2042" s="105">
        <v>1</v>
      </c>
      <c r="M2042" s="106">
        <v>45231</v>
      </c>
      <c r="N2042" s="106">
        <v>45808</v>
      </c>
      <c r="O2042" s="107">
        <f t="shared" si="90"/>
        <v>82.428571428571431</v>
      </c>
      <c r="P2042" s="108">
        <v>1</v>
      </c>
      <c r="Q2042" s="104" t="s">
        <v>3122</v>
      </c>
      <c r="R2042" s="108">
        <f t="shared" si="89"/>
        <v>1</v>
      </c>
      <c r="S2042" s="109" t="str">
        <f t="array" aca="1" ref="S2042" ca="1">IF(ISNUMBER(R2042),IF(R2042=100%,"CUMPLIDA",IF(AND(ISNUMBER(N2042),ISNUMBER(INDIRECT("FECHA_"&amp;$B2042,1))), IF(N2042&lt;=INDIRECT("FECHA_"&amp;$B2042,1),"INCUMPLIDA","PROCESO"), "VERIFICAR FECHA")),"SIN VALOR AVANCE")</f>
        <v>CUMPLIDA</v>
      </c>
    </row>
    <row r="2043" spans="1:19" ht="60.75">
      <c r="A2043" s="101" t="s">
        <v>640</v>
      </c>
      <c r="B2043" s="102" t="s">
        <v>2985</v>
      </c>
      <c r="C2043" s="461"/>
      <c r="D2043" s="461"/>
      <c r="E2043" s="463"/>
      <c r="F2043" s="463"/>
      <c r="G2043" s="463"/>
      <c r="H2043" s="463"/>
      <c r="I2043" s="448">
        <v>10</v>
      </c>
      <c r="J2043" s="449">
        <v>1</v>
      </c>
      <c r="K2043" s="449">
        <v>1</v>
      </c>
      <c r="L2043" s="105">
        <v>10</v>
      </c>
      <c r="M2043" s="106">
        <v>45231</v>
      </c>
      <c r="N2043" s="106">
        <v>46752</v>
      </c>
      <c r="O2043" s="107">
        <f t="shared" si="90"/>
        <v>217.28571428571428</v>
      </c>
      <c r="P2043" s="108">
        <v>0</v>
      </c>
      <c r="Q2043" s="104" t="s">
        <v>3134</v>
      </c>
      <c r="R2043" s="108">
        <f t="shared" si="89"/>
        <v>0</v>
      </c>
      <c r="S2043" s="109" t="str">
        <f t="array" aca="1" ref="S2043" ca="1">IF(ISNUMBER(R2043),IF(R2043=100%,"CUMPLIDA",IF(AND(ISNUMBER(N2043),ISNUMBER(INDIRECT("FECHA_"&amp;$B2043,1))), IF(N2043&lt;=INDIRECT("FECHA_"&amp;$B2043,1),"INCUMPLIDA","PROCESO"), "VERIFICAR FECHA")),"SIN VALOR AVANCE")</f>
        <v>PROCESO</v>
      </c>
    </row>
    <row r="2044" spans="1:19" ht="150.75">
      <c r="A2044" s="101" t="s">
        <v>640</v>
      </c>
      <c r="B2044" s="102" t="s">
        <v>2985</v>
      </c>
      <c r="C2044" s="461"/>
      <c r="D2044" s="461"/>
      <c r="E2044" s="463"/>
      <c r="F2044" s="463"/>
      <c r="G2044" s="463"/>
      <c r="H2044" s="463"/>
      <c r="I2044" s="448">
        <v>11</v>
      </c>
      <c r="J2044" s="449">
        <v>1</v>
      </c>
      <c r="K2044" s="449">
        <v>1</v>
      </c>
      <c r="L2044" s="105">
        <v>1</v>
      </c>
      <c r="M2044" s="106">
        <v>45809</v>
      </c>
      <c r="N2044" s="106">
        <v>46752</v>
      </c>
      <c r="O2044" s="107">
        <f t="shared" si="90"/>
        <v>134.71428571428572</v>
      </c>
      <c r="P2044" s="108">
        <v>0</v>
      </c>
      <c r="Q2044" s="104" t="s">
        <v>3132</v>
      </c>
      <c r="R2044" s="108">
        <f t="shared" si="89"/>
        <v>0</v>
      </c>
      <c r="S2044" s="109" t="str">
        <f t="array" aca="1" ref="S2044" ca="1">IF(ISNUMBER(R2044),IF(R2044=100%,"CUMPLIDA",IF(AND(ISNUMBER(N2044),ISNUMBER(INDIRECT("FECHA_"&amp;$B2044,1))), IF(N2044&lt;=INDIRECT("FECHA_"&amp;$B2044,1),"INCUMPLIDA","PROCESO"), "VERIFICAR FECHA")),"SIN VALOR AVANCE")</f>
        <v>PROCESO</v>
      </c>
    </row>
    <row r="2045" spans="1:19" ht="225.75">
      <c r="A2045" s="101" t="s">
        <v>640</v>
      </c>
      <c r="B2045" s="102" t="s">
        <v>2985</v>
      </c>
      <c r="C2045" s="461"/>
      <c r="D2045" s="461"/>
      <c r="E2045" s="463"/>
      <c r="F2045" s="463"/>
      <c r="G2045" s="463"/>
      <c r="H2045" s="463"/>
      <c r="I2045" s="448">
        <v>12</v>
      </c>
      <c r="J2045" s="449">
        <v>1</v>
      </c>
      <c r="K2045" s="449">
        <v>1</v>
      </c>
      <c r="L2045" s="105">
        <v>2</v>
      </c>
      <c r="M2045" s="106">
        <v>45809</v>
      </c>
      <c r="N2045" s="106">
        <v>46752</v>
      </c>
      <c r="O2045" s="107">
        <f t="shared" si="90"/>
        <v>134.71428571428572</v>
      </c>
      <c r="P2045" s="108">
        <v>0</v>
      </c>
      <c r="Q2045" s="104" t="s">
        <v>3122</v>
      </c>
      <c r="R2045" s="108">
        <f t="shared" si="89"/>
        <v>0</v>
      </c>
      <c r="S2045" s="109" t="str">
        <f t="array" aca="1" ref="S2045" ca="1">IF(ISNUMBER(R2045),IF(R2045=100%,"CUMPLIDA",IF(AND(ISNUMBER(N2045),ISNUMBER(INDIRECT("FECHA_"&amp;$B2045,1))), IF(N2045&lt;=INDIRECT("FECHA_"&amp;$B2045,1),"INCUMPLIDA","PROCESO"), "VERIFICAR FECHA")),"SIN VALOR AVANCE")</f>
        <v>PROCESO</v>
      </c>
    </row>
    <row r="2046" spans="1:19" ht="45.75">
      <c r="A2046" s="101" t="s">
        <v>640</v>
      </c>
      <c r="B2046" s="102" t="s">
        <v>2985</v>
      </c>
      <c r="C2046" s="461" t="s">
        <v>3135</v>
      </c>
      <c r="D2046" s="461"/>
      <c r="E2046" s="463" t="s">
        <v>2987</v>
      </c>
      <c r="F2046" s="463"/>
      <c r="G2046" s="463"/>
      <c r="H2046" s="463"/>
      <c r="I2046" s="448">
        <v>1</v>
      </c>
      <c r="J2046" s="449">
        <v>1</v>
      </c>
      <c r="K2046" s="449">
        <v>1</v>
      </c>
      <c r="L2046" s="105">
        <v>1</v>
      </c>
      <c r="M2046" s="106">
        <v>45231</v>
      </c>
      <c r="N2046" s="106">
        <v>45504</v>
      </c>
      <c r="O2046" s="107">
        <f t="shared" si="90"/>
        <v>39</v>
      </c>
      <c r="P2046" s="108">
        <v>1</v>
      </c>
      <c r="Q2046" s="104" t="s">
        <v>3136</v>
      </c>
      <c r="R2046" s="108">
        <f t="shared" si="89"/>
        <v>1</v>
      </c>
      <c r="S2046" s="109" t="str">
        <f t="array" aca="1" ref="S2046" ca="1">IF(ISNUMBER(R2046),IF(R2046=100%,"CUMPLIDA",IF(AND(ISNUMBER(N2046),ISNUMBER(INDIRECT("FECHA_"&amp;$B2046,1))), IF(N2046&lt;=INDIRECT("FECHA_"&amp;$B2046,1),"INCUMPLIDA","PROCESO"), "VERIFICAR FECHA")),"SIN VALOR AVANCE")</f>
        <v>CUMPLIDA</v>
      </c>
    </row>
    <row r="2047" spans="1:19" ht="195.75">
      <c r="A2047" s="101" t="s">
        <v>640</v>
      </c>
      <c r="B2047" s="102" t="s">
        <v>2985</v>
      </c>
      <c r="C2047" s="461"/>
      <c r="D2047" s="461"/>
      <c r="E2047" s="463"/>
      <c r="F2047" s="463"/>
      <c r="G2047" s="463"/>
      <c r="H2047" s="463"/>
      <c r="I2047" s="448">
        <v>2</v>
      </c>
      <c r="J2047" s="449">
        <v>1</v>
      </c>
      <c r="K2047" s="449">
        <v>1</v>
      </c>
      <c r="L2047" s="105">
        <v>1</v>
      </c>
      <c r="M2047" s="106">
        <v>45323</v>
      </c>
      <c r="N2047" s="106">
        <v>45747</v>
      </c>
      <c r="O2047" s="107">
        <f t="shared" si="90"/>
        <v>60.571428571428569</v>
      </c>
      <c r="P2047" s="108">
        <v>1</v>
      </c>
      <c r="Q2047" s="112" t="s">
        <v>3137</v>
      </c>
      <c r="R2047" s="108">
        <f t="shared" si="89"/>
        <v>1</v>
      </c>
      <c r="S2047" s="109" t="str">
        <f t="array" aca="1" ref="S2047" ca="1">IF(ISNUMBER(R2047),IF(R2047=100%,"CUMPLIDA",IF(AND(ISNUMBER(N2047),ISNUMBER(INDIRECT("FECHA_"&amp;$B2047,1))), IF(N2047&lt;=INDIRECT("FECHA_"&amp;$B2047,1),"INCUMPLIDA","PROCESO"), "VERIFICAR FECHA")),"SIN VALOR AVANCE")</f>
        <v>CUMPLIDA</v>
      </c>
    </row>
    <row r="2048" spans="1:19" ht="45.75">
      <c r="A2048" s="101" t="s">
        <v>640</v>
      </c>
      <c r="B2048" s="102" t="s">
        <v>2985</v>
      </c>
      <c r="C2048" s="461"/>
      <c r="D2048" s="461"/>
      <c r="E2048" s="463"/>
      <c r="F2048" s="463"/>
      <c r="G2048" s="463"/>
      <c r="H2048" s="463"/>
      <c r="I2048" s="448">
        <v>3</v>
      </c>
      <c r="J2048" s="449">
        <v>1</v>
      </c>
      <c r="K2048" s="449">
        <v>1</v>
      </c>
      <c r="L2048" s="105">
        <v>1</v>
      </c>
      <c r="M2048" s="106">
        <v>45323</v>
      </c>
      <c r="N2048" s="106">
        <v>45747</v>
      </c>
      <c r="O2048" s="107">
        <f t="shared" si="90"/>
        <v>60.571428571428569</v>
      </c>
      <c r="P2048" s="108">
        <v>1</v>
      </c>
      <c r="Q2048" s="104" t="s">
        <v>3136</v>
      </c>
      <c r="R2048" s="108">
        <f t="shared" si="89"/>
        <v>1</v>
      </c>
      <c r="S2048" s="109" t="str">
        <f t="array" aca="1" ref="S2048" ca="1">IF(ISNUMBER(R2048),IF(R2048=100%,"CUMPLIDA",IF(AND(ISNUMBER(N2048),ISNUMBER(INDIRECT("FECHA_"&amp;$B2048,1))), IF(N2048&lt;=INDIRECT("FECHA_"&amp;$B2048,1),"INCUMPLIDA","PROCESO"), "VERIFICAR FECHA")),"SIN VALOR AVANCE")</f>
        <v>CUMPLIDA</v>
      </c>
    </row>
    <row r="2049" spans="1:19" ht="45.75">
      <c r="A2049" s="101" t="s">
        <v>640</v>
      </c>
      <c r="B2049" s="102" t="s">
        <v>2985</v>
      </c>
      <c r="C2049" s="461"/>
      <c r="D2049" s="461"/>
      <c r="E2049" s="463"/>
      <c r="F2049" s="463"/>
      <c r="G2049" s="463"/>
      <c r="H2049" s="463"/>
      <c r="I2049" s="448">
        <v>4</v>
      </c>
      <c r="J2049" s="449">
        <v>1</v>
      </c>
      <c r="K2049" s="449">
        <v>1</v>
      </c>
      <c r="L2049" s="105">
        <v>1</v>
      </c>
      <c r="M2049" s="106">
        <v>45231</v>
      </c>
      <c r="N2049" s="106">
        <v>45747</v>
      </c>
      <c r="O2049" s="107">
        <f t="shared" si="90"/>
        <v>73.714285714285708</v>
      </c>
      <c r="P2049" s="108">
        <v>1</v>
      </c>
      <c r="Q2049" s="104" t="s">
        <v>3136</v>
      </c>
      <c r="R2049" s="108">
        <f t="shared" si="89"/>
        <v>1</v>
      </c>
      <c r="S2049" s="109" t="str">
        <f t="array" aca="1" ref="S2049" ca="1">IF(ISNUMBER(R2049),IF(R2049=100%,"CUMPLIDA",IF(AND(ISNUMBER(N2049),ISNUMBER(INDIRECT("FECHA_"&amp;$B2049,1))), IF(N2049&lt;=INDIRECT("FECHA_"&amp;$B2049,1),"INCUMPLIDA","PROCESO"), "VERIFICAR FECHA")),"SIN VALOR AVANCE")</f>
        <v>CUMPLIDA</v>
      </c>
    </row>
    <row r="2050" spans="1:19" ht="180.75">
      <c r="A2050" s="101" t="s">
        <v>640</v>
      </c>
      <c r="B2050" s="102" t="s">
        <v>2985</v>
      </c>
      <c r="C2050" s="461"/>
      <c r="D2050" s="461"/>
      <c r="E2050" s="463"/>
      <c r="F2050" s="463"/>
      <c r="G2050" s="463"/>
      <c r="H2050" s="463"/>
      <c r="I2050" s="448">
        <v>5</v>
      </c>
      <c r="J2050" s="449">
        <v>1</v>
      </c>
      <c r="K2050" s="449">
        <v>1</v>
      </c>
      <c r="L2050" s="105">
        <v>1</v>
      </c>
      <c r="M2050" s="106">
        <v>45323</v>
      </c>
      <c r="N2050" s="106">
        <v>45747</v>
      </c>
      <c r="O2050" s="107">
        <f t="shared" si="90"/>
        <v>60.571428571428569</v>
      </c>
      <c r="P2050" s="108">
        <v>1</v>
      </c>
      <c r="Q2050" s="112" t="s">
        <v>3138</v>
      </c>
      <c r="R2050" s="108">
        <f t="shared" si="89"/>
        <v>1</v>
      </c>
      <c r="S2050" s="109" t="str">
        <f t="array" aca="1" ref="S2050" ca="1">IF(ISNUMBER(R2050),IF(R2050=100%,"CUMPLIDA",IF(AND(ISNUMBER(N2050),ISNUMBER(INDIRECT("FECHA_"&amp;$B2050,1))), IF(N2050&lt;=INDIRECT("FECHA_"&amp;$B2050,1),"INCUMPLIDA","PROCESO"), "VERIFICAR FECHA")),"SIN VALOR AVANCE")</f>
        <v>CUMPLIDA</v>
      </c>
    </row>
    <row r="2051" spans="1:19" ht="45.75">
      <c r="A2051" s="101" t="s">
        <v>640</v>
      </c>
      <c r="B2051" s="102" t="s">
        <v>2985</v>
      </c>
      <c r="C2051" s="461"/>
      <c r="D2051" s="461"/>
      <c r="E2051" s="463"/>
      <c r="F2051" s="463"/>
      <c r="G2051" s="463"/>
      <c r="H2051" s="463"/>
      <c r="I2051" s="448">
        <v>6</v>
      </c>
      <c r="J2051" s="449">
        <v>1</v>
      </c>
      <c r="K2051" s="449">
        <v>1</v>
      </c>
      <c r="L2051" s="105">
        <v>1</v>
      </c>
      <c r="M2051" s="106">
        <v>45231</v>
      </c>
      <c r="N2051" s="106">
        <v>45747</v>
      </c>
      <c r="O2051" s="107">
        <f t="shared" si="90"/>
        <v>73.714285714285708</v>
      </c>
      <c r="P2051" s="108">
        <v>1</v>
      </c>
      <c r="Q2051" s="104" t="s">
        <v>3136</v>
      </c>
      <c r="R2051" s="108">
        <f t="shared" si="89"/>
        <v>1</v>
      </c>
      <c r="S2051" s="109" t="str">
        <f t="array" aca="1" ref="S2051" ca="1">IF(ISNUMBER(R2051),IF(R2051=100%,"CUMPLIDA",IF(AND(ISNUMBER(N2051),ISNUMBER(INDIRECT("FECHA_"&amp;$B2051,1))), IF(N2051&lt;=INDIRECT("FECHA_"&amp;$B2051,1),"INCUMPLIDA","PROCESO"), "VERIFICAR FECHA")),"SIN VALOR AVANCE")</f>
        <v>CUMPLIDA</v>
      </c>
    </row>
    <row r="2052" spans="1:19" ht="225.75">
      <c r="A2052" s="101" t="s">
        <v>640</v>
      </c>
      <c r="B2052" s="102" t="s">
        <v>2985</v>
      </c>
      <c r="C2052" s="461"/>
      <c r="D2052" s="461"/>
      <c r="E2052" s="463"/>
      <c r="F2052" s="463"/>
      <c r="G2052" s="463"/>
      <c r="H2052" s="463"/>
      <c r="I2052" s="448">
        <v>7</v>
      </c>
      <c r="J2052" s="449">
        <v>1</v>
      </c>
      <c r="K2052" s="449">
        <v>1</v>
      </c>
      <c r="L2052" s="105">
        <v>1</v>
      </c>
      <c r="M2052" s="106">
        <v>45231</v>
      </c>
      <c r="N2052" s="106">
        <v>45808</v>
      </c>
      <c r="O2052" s="107">
        <f t="shared" si="90"/>
        <v>82.428571428571431</v>
      </c>
      <c r="P2052" s="108">
        <v>1</v>
      </c>
      <c r="Q2052" s="104" t="s">
        <v>3122</v>
      </c>
      <c r="R2052" s="108">
        <f t="shared" si="89"/>
        <v>1</v>
      </c>
      <c r="S2052" s="109" t="str">
        <f t="array" aca="1" ref="S2052" ca="1">IF(ISNUMBER(R2052),IF(R2052=100%,"CUMPLIDA",IF(AND(ISNUMBER(N2052),ISNUMBER(INDIRECT("FECHA_"&amp;$B2052,1))), IF(N2052&lt;=INDIRECT("FECHA_"&amp;$B2052,1),"INCUMPLIDA","PROCESO"), "VERIFICAR FECHA")),"SIN VALOR AVANCE")</f>
        <v>CUMPLIDA</v>
      </c>
    </row>
    <row r="2053" spans="1:19" ht="45.75">
      <c r="A2053" s="101" t="s">
        <v>640</v>
      </c>
      <c r="B2053" s="102" t="s">
        <v>2985</v>
      </c>
      <c r="C2053" s="461"/>
      <c r="D2053" s="461"/>
      <c r="E2053" s="463"/>
      <c r="F2053" s="463"/>
      <c r="G2053" s="463"/>
      <c r="H2053" s="463"/>
      <c r="I2053" s="448">
        <v>20</v>
      </c>
      <c r="J2053" s="449">
        <v>1</v>
      </c>
      <c r="K2053" s="449">
        <v>1</v>
      </c>
      <c r="L2053" s="105">
        <v>7</v>
      </c>
      <c r="M2053" s="106">
        <v>46024</v>
      </c>
      <c r="N2053" s="106">
        <v>46660</v>
      </c>
      <c r="O2053" s="107">
        <f t="shared" si="90"/>
        <v>90.857142857142861</v>
      </c>
      <c r="P2053" s="108">
        <v>0</v>
      </c>
      <c r="Q2053" s="104" t="s">
        <v>3136</v>
      </c>
      <c r="R2053" s="108">
        <f t="shared" si="89"/>
        <v>0</v>
      </c>
      <c r="S2053" s="109" t="str">
        <f t="array" aca="1" ref="S2053" ca="1">IF(ISNUMBER(R2053),IF(R2053=100%,"CUMPLIDA",IF(AND(ISNUMBER(N2053),ISNUMBER(INDIRECT("FECHA_"&amp;$B2053,1))), IF(N2053&lt;=INDIRECT("FECHA_"&amp;$B2053,1),"INCUMPLIDA","PROCESO"), "VERIFICAR FECHA")),"SIN VALOR AVANCE")</f>
        <v>PROCESO</v>
      </c>
    </row>
    <row r="2054" spans="1:19" ht="135.75">
      <c r="A2054" s="101" t="s">
        <v>640</v>
      </c>
      <c r="B2054" s="102" t="s">
        <v>2985</v>
      </c>
      <c r="C2054" s="461"/>
      <c r="D2054" s="461"/>
      <c r="E2054" s="463"/>
      <c r="F2054" s="463"/>
      <c r="G2054" s="463"/>
      <c r="H2054" s="463"/>
      <c r="I2054" s="448">
        <v>21</v>
      </c>
      <c r="J2054" s="449">
        <v>1</v>
      </c>
      <c r="K2054" s="449">
        <v>1</v>
      </c>
      <c r="L2054" s="105">
        <v>1</v>
      </c>
      <c r="M2054" s="106">
        <v>46024</v>
      </c>
      <c r="N2054" s="106">
        <v>46660</v>
      </c>
      <c r="O2054" s="107">
        <f t="shared" si="90"/>
        <v>90.857142857142861</v>
      </c>
      <c r="P2054" s="108">
        <v>0</v>
      </c>
      <c r="Q2054" s="112" t="s">
        <v>662</v>
      </c>
      <c r="R2054" s="108">
        <f t="shared" si="89"/>
        <v>0</v>
      </c>
      <c r="S2054" s="109" t="str">
        <f t="array" aca="1" ref="S2054" ca="1">IF(ISNUMBER(R2054),IF(R2054=100%,"CUMPLIDA",IF(AND(ISNUMBER(N2054),ISNUMBER(INDIRECT("FECHA_"&amp;$B2054,1))), IF(N2054&lt;=INDIRECT("FECHA_"&amp;$B2054,1),"INCUMPLIDA","PROCESO"), "VERIFICAR FECHA")),"SIN VALOR AVANCE")</f>
        <v>PROCESO</v>
      </c>
    </row>
    <row r="2055" spans="1:19" ht="225.75">
      <c r="A2055" s="101" t="s">
        <v>640</v>
      </c>
      <c r="B2055" s="102" t="s">
        <v>2985</v>
      </c>
      <c r="C2055" s="461"/>
      <c r="D2055" s="461"/>
      <c r="E2055" s="463"/>
      <c r="F2055" s="463"/>
      <c r="G2055" s="463"/>
      <c r="H2055" s="463"/>
      <c r="I2055" s="448">
        <v>22</v>
      </c>
      <c r="J2055" s="449">
        <v>1</v>
      </c>
      <c r="K2055" s="449">
        <v>1</v>
      </c>
      <c r="L2055" s="105">
        <v>2</v>
      </c>
      <c r="M2055" s="106">
        <v>46024</v>
      </c>
      <c r="N2055" s="106">
        <v>46660</v>
      </c>
      <c r="O2055" s="107">
        <f t="shared" si="90"/>
        <v>90.857142857142861</v>
      </c>
      <c r="P2055" s="108">
        <v>0</v>
      </c>
      <c r="Q2055" s="104" t="s">
        <v>3122</v>
      </c>
      <c r="R2055" s="108">
        <f t="shared" si="89"/>
        <v>0</v>
      </c>
      <c r="S2055" s="109" t="str">
        <f t="array" aca="1" ref="S2055" ca="1">IF(ISNUMBER(R2055),IF(R2055=100%,"CUMPLIDA",IF(AND(ISNUMBER(N2055),ISNUMBER(INDIRECT("FECHA_"&amp;$B2055,1))), IF(N2055&lt;=INDIRECT("FECHA_"&amp;$B2055,1),"INCUMPLIDA","PROCESO"), "VERIFICAR FECHA")),"SIN VALOR AVANCE")</f>
        <v>PROCESO</v>
      </c>
    </row>
    <row r="2056" spans="1:19" ht="150.75">
      <c r="A2056" s="101" t="s">
        <v>640</v>
      </c>
      <c r="B2056" s="102" t="s">
        <v>2985</v>
      </c>
      <c r="C2056" s="461"/>
      <c r="D2056" s="461"/>
      <c r="E2056" s="463"/>
      <c r="F2056" s="463"/>
      <c r="G2056" s="463"/>
      <c r="H2056" s="463"/>
      <c r="I2056" s="448">
        <v>11</v>
      </c>
      <c r="J2056" s="449">
        <v>1</v>
      </c>
      <c r="K2056" s="449">
        <v>1</v>
      </c>
      <c r="L2056" s="105">
        <v>6</v>
      </c>
      <c r="M2056" s="106">
        <v>44986</v>
      </c>
      <c r="N2056" s="106">
        <v>45350</v>
      </c>
      <c r="O2056" s="107">
        <f t="shared" si="90"/>
        <v>52</v>
      </c>
      <c r="P2056" s="108">
        <v>1</v>
      </c>
      <c r="Q2056" s="104" t="s">
        <v>3139</v>
      </c>
      <c r="R2056" s="108">
        <f t="shared" si="89"/>
        <v>1</v>
      </c>
      <c r="S2056" s="109" t="str">
        <f t="array" aca="1" ref="S2056" ca="1">IF(ISNUMBER(R2056),IF(R2056=100%,"CUMPLIDA",IF(AND(ISNUMBER(N2056),ISNUMBER(INDIRECT("FECHA_"&amp;$B2056,1))), IF(N2056&lt;=INDIRECT("FECHA_"&amp;$B2056,1),"INCUMPLIDA","PROCESO"), "VERIFICAR FECHA")),"SIN VALOR AVANCE")</f>
        <v>CUMPLIDA</v>
      </c>
    </row>
    <row r="2057" spans="1:19" ht="45.75">
      <c r="A2057" s="101" t="s">
        <v>640</v>
      </c>
      <c r="B2057" s="102" t="s">
        <v>2985</v>
      </c>
      <c r="C2057" s="461"/>
      <c r="D2057" s="461"/>
      <c r="E2057" s="463"/>
      <c r="F2057" s="463"/>
      <c r="G2057" s="463"/>
      <c r="H2057" s="463"/>
      <c r="I2057" s="448">
        <v>1</v>
      </c>
      <c r="J2057" s="449">
        <v>1</v>
      </c>
      <c r="K2057" s="449">
        <v>1</v>
      </c>
      <c r="L2057" s="105">
        <v>1</v>
      </c>
      <c r="M2057" s="106">
        <v>45231</v>
      </c>
      <c r="N2057" s="106">
        <v>45504</v>
      </c>
      <c r="O2057" s="107">
        <f t="shared" si="90"/>
        <v>39</v>
      </c>
      <c r="P2057" s="108">
        <v>1</v>
      </c>
      <c r="Q2057" s="104" t="s">
        <v>3136</v>
      </c>
      <c r="R2057" s="108">
        <f t="shared" si="89"/>
        <v>1</v>
      </c>
      <c r="S2057" s="109" t="str">
        <f t="array" aca="1" ref="S2057" ca="1">IF(ISNUMBER(R2057),IF(R2057=100%,"CUMPLIDA",IF(AND(ISNUMBER(N2057),ISNUMBER(INDIRECT("FECHA_"&amp;$B2057,1))), IF(N2057&lt;=INDIRECT("FECHA_"&amp;$B2057,1),"INCUMPLIDA","PROCESO"), "VERIFICAR FECHA")),"SIN VALOR AVANCE")</f>
        <v>CUMPLIDA</v>
      </c>
    </row>
    <row r="2058" spans="1:19" ht="135.75">
      <c r="A2058" s="101" t="s">
        <v>640</v>
      </c>
      <c r="B2058" s="102" t="s">
        <v>2985</v>
      </c>
      <c r="C2058" s="461"/>
      <c r="D2058" s="461"/>
      <c r="E2058" s="463"/>
      <c r="F2058" s="463"/>
      <c r="G2058" s="463"/>
      <c r="H2058" s="463"/>
      <c r="I2058" s="448">
        <v>2</v>
      </c>
      <c r="J2058" s="449">
        <v>1</v>
      </c>
      <c r="K2058" s="449">
        <v>1</v>
      </c>
      <c r="L2058" s="105">
        <v>1</v>
      </c>
      <c r="M2058" s="106">
        <v>45323</v>
      </c>
      <c r="N2058" s="106">
        <v>45747</v>
      </c>
      <c r="O2058" s="107">
        <f t="shared" si="90"/>
        <v>60.571428571428569</v>
      </c>
      <c r="P2058" s="108">
        <v>1</v>
      </c>
      <c r="Q2058" s="112" t="s">
        <v>662</v>
      </c>
      <c r="R2058" s="108">
        <f t="shared" si="89"/>
        <v>1</v>
      </c>
      <c r="S2058" s="109" t="str">
        <f t="array" aca="1" ref="S2058" ca="1">IF(ISNUMBER(R2058),IF(R2058=100%,"CUMPLIDA",IF(AND(ISNUMBER(N2058),ISNUMBER(INDIRECT("FECHA_"&amp;$B2058,1))), IF(N2058&lt;=INDIRECT("FECHA_"&amp;$B2058,1),"INCUMPLIDA","PROCESO"), "VERIFICAR FECHA")),"SIN VALOR AVANCE")</f>
        <v>CUMPLIDA</v>
      </c>
    </row>
    <row r="2059" spans="1:19" ht="45.75">
      <c r="A2059" s="101" t="s">
        <v>640</v>
      </c>
      <c r="B2059" s="102" t="s">
        <v>2985</v>
      </c>
      <c r="C2059" s="461"/>
      <c r="D2059" s="461"/>
      <c r="E2059" s="463"/>
      <c r="F2059" s="463"/>
      <c r="G2059" s="463"/>
      <c r="H2059" s="463"/>
      <c r="I2059" s="448">
        <v>3</v>
      </c>
      <c r="J2059" s="449">
        <v>1</v>
      </c>
      <c r="K2059" s="449">
        <v>1</v>
      </c>
      <c r="L2059" s="105">
        <v>1</v>
      </c>
      <c r="M2059" s="106">
        <v>45323</v>
      </c>
      <c r="N2059" s="106">
        <v>45747</v>
      </c>
      <c r="O2059" s="107">
        <f t="shared" si="90"/>
        <v>60.571428571428569</v>
      </c>
      <c r="P2059" s="108">
        <v>1</v>
      </c>
      <c r="Q2059" s="104" t="s">
        <v>3136</v>
      </c>
      <c r="R2059" s="108">
        <f t="shared" si="89"/>
        <v>1</v>
      </c>
      <c r="S2059" s="109" t="str">
        <f t="array" aca="1" ref="S2059" ca="1">IF(ISNUMBER(R2059),IF(R2059=100%,"CUMPLIDA",IF(AND(ISNUMBER(N2059),ISNUMBER(INDIRECT("FECHA_"&amp;$B2059,1))), IF(N2059&lt;=INDIRECT("FECHA_"&amp;$B2059,1),"INCUMPLIDA","PROCESO"), "VERIFICAR FECHA")),"SIN VALOR AVANCE")</f>
        <v>CUMPLIDA</v>
      </c>
    </row>
    <row r="2060" spans="1:19" ht="45.75">
      <c r="A2060" s="101" t="s">
        <v>640</v>
      </c>
      <c r="B2060" s="102" t="s">
        <v>2985</v>
      </c>
      <c r="C2060" s="461"/>
      <c r="D2060" s="461"/>
      <c r="E2060" s="463"/>
      <c r="F2060" s="463"/>
      <c r="G2060" s="463"/>
      <c r="H2060" s="463"/>
      <c r="I2060" s="448">
        <v>4</v>
      </c>
      <c r="J2060" s="449">
        <v>1</v>
      </c>
      <c r="K2060" s="449">
        <v>1</v>
      </c>
      <c r="L2060" s="105">
        <v>1</v>
      </c>
      <c r="M2060" s="106">
        <v>45231</v>
      </c>
      <c r="N2060" s="106">
        <v>45747</v>
      </c>
      <c r="O2060" s="107">
        <f t="shared" si="90"/>
        <v>73.714285714285708</v>
      </c>
      <c r="P2060" s="108">
        <v>1</v>
      </c>
      <c r="Q2060" s="104" t="s">
        <v>3136</v>
      </c>
      <c r="R2060" s="108">
        <f t="shared" si="89"/>
        <v>1</v>
      </c>
      <c r="S2060" s="109" t="str">
        <f t="array" aca="1" ref="S2060" ca="1">IF(ISNUMBER(R2060),IF(R2060=100%,"CUMPLIDA",IF(AND(ISNUMBER(N2060),ISNUMBER(INDIRECT("FECHA_"&amp;$B2060,1))), IF(N2060&lt;=INDIRECT("FECHA_"&amp;$B2060,1),"INCUMPLIDA","PROCESO"), "VERIFICAR FECHA")),"SIN VALOR AVANCE")</f>
        <v>CUMPLIDA</v>
      </c>
    </row>
    <row r="2061" spans="1:19" ht="135.75">
      <c r="A2061" s="101" t="s">
        <v>640</v>
      </c>
      <c r="B2061" s="102" t="s">
        <v>2985</v>
      </c>
      <c r="C2061" s="461"/>
      <c r="D2061" s="461"/>
      <c r="E2061" s="463"/>
      <c r="F2061" s="463"/>
      <c r="G2061" s="463"/>
      <c r="H2061" s="463"/>
      <c r="I2061" s="448">
        <v>5</v>
      </c>
      <c r="J2061" s="449">
        <v>1</v>
      </c>
      <c r="K2061" s="449">
        <v>1</v>
      </c>
      <c r="L2061" s="105">
        <v>1</v>
      </c>
      <c r="M2061" s="106">
        <v>45323</v>
      </c>
      <c r="N2061" s="106">
        <v>45747</v>
      </c>
      <c r="O2061" s="107">
        <f t="shared" si="90"/>
        <v>60.571428571428569</v>
      </c>
      <c r="P2061" s="108">
        <v>1</v>
      </c>
      <c r="Q2061" s="112" t="s">
        <v>662</v>
      </c>
      <c r="R2061" s="108">
        <f t="shared" si="89"/>
        <v>1</v>
      </c>
      <c r="S2061" s="109" t="str">
        <f t="array" aca="1" ref="S2061" ca="1">IF(ISNUMBER(R2061),IF(R2061=100%,"CUMPLIDA",IF(AND(ISNUMBER(N2061),ISNUMBER(INDIRECT("FECHA_"&amp;$B2061,1))), IF(N2061&lt;=INDIRECT("FECHA_"&amp;$B2061,1),"INCUMPLIDA","PROCESO"), "VERIFICAR FECHA")),"SIN VALOR AVANCE")</f>
        <v>CUMPLIDA</v>
      </c>
    </row>
    <row r="2062" spans="1:19" ht="45.75">
      <c r="A2062" s="101" t="s">
        <v>640</v>
      </c>
      <c r="B2062" s="102" t="s">
        <v>2985</v>
      </c>
      <c r="C2062" s="461"/>
      <c r="D2062" s="461"/>
      <c r="E2062" s="463"/>
      <c r="F2062" s="463"/>
      <c r="G2062" s="463"/>
      <c r="H2062" s="463"/>
      <c r="I2062" s="448">
        <v>6</v>
      </c>
      <c r="J2062" s="449">
        <v>1</v>
      </c>
      <c r="K2062" s="449">
        <v>1</v>
      </c>
      <c r="L2062" s="105">
        <v>1</v>
      </c>
      <c r="M2062" s="106">
        <v>45231</v>
      </c>
      <c r="N2062" s="106">
        <v>45747</v>
      </c>
      <c r="O2062" s="107">
        <f t="shared" si="90"/>
        <v>73.714285714285708</v>
      </c>
      <c r="P2062" s="108">
        <v>1</v>
      </c>
      <c r="Q2062" s="104" t="s">
        <v>3136</v>
      </c>
      <c r="R2062" s="108">
        <f t="shared" si="89"/>
        <v>1</v>
      </c>
      <c r="S2062" s="109" t="str">
        <f t="array" aca="1" ref="S2062" ca="1">IF(ISNUMBER(R2062),IF(R2062=100%,"CUMPLIDA",IF(AND(ISNUMBER(N2062),ISNUMBER(INDIRECT("FECHA_"&amp;$B2062,1))), IF(N2062&lt;=INDIRECT("FECHA_"&amp;$B2062,1),"INCUMPLIDA","PROCESO"), "VERIFICAR FECHA")),"SIN VALOR AVANCE")</f>
        <v>CUMPLIDA</v>
      </c>
    </row>
    <row r="2063" spans="1:19" ht="225.75">
      <c r="A2063" s="101" t="s">
        <v>640</v>
      </c>
      <c r="B2063" s="102" t="s">
        <v>2985</v>
      </c>
      <c r="C2063" s="461"/>
      <c r="D2063" s="461"/>
      <c r="E2063" s="463"/>
      <c r="F2063" s="463"/>
      <c r="G2063" s="463"/>
      <c r="H2063" s="463"/>
      <c r="I2063" s="448">
        <v>7</v>
      </c>
      <c r="J2063" s="449">
        <v>1</v>
      </c>
      <c r="K2063" s="449">
        <v>1</v>
      </c>
      <c r="L2063" s="105">
        <v>1</v>
      </c>
      <c r="M2063" s="106">
        <v>45231</v>
      </c>
      <c r="N2063" s="106">
        <v>45808</v>
      </c>
      <c r="O2063" s="107">
        <f t="shared" si="90"/>
        <v>82.428571428571431</v>
      </c>
      <c r="P2063" s="108">
        <v>1</v>
      </c>
      <c r="Q2063" s="104" t="s">
        <v>3122</v>
      </c>
      <c r="R2063" s="108">
        <f t="shared" si="89"/>
        <v>1</v>
      </c>
      <c r="S2063" s="109" t="str">
        <f t="array" aca="1" ref="S2063" ca="1">IF(ISNUMBER(R2063),IF(R2063=100%,"CUMPLIDA",IF(AND(ISNUMBER(N2063),ISNUMBER(INDIRECT("FECHA_"&amp;$B2063,1))), IF(N2063&lt;=INDIRECT("FECHA_"&amp;$B2063,1),"INCUMPLIDA","PROCESO"), "VERIFICAR FECHA")),"SIN VALOR AVANCE")</f>
        <v>CUMPLIDA</v>
      </c>
    </row>
    <row r="2064" spans="1:19" ht="45.75">
      <c r="A2064" s="101" t="s">
        <v>640</v>
      </c>
      <c r="B2064" s="102" t="s">
        <v>2985</v>
      </c>
      <c r="C2064" s="461"/>
      <c r="D2064" s="461"/>
      <c r="E2064" s="463"/>
      <c r="F2064" s="463"/>
      <c r="G2064" s="463"/>
      <c r="H2064" s="463"/>
      <c r="I2064" s="448">
        <v>20</v>
      </c>
      <c r="J2064" s="449">
        <v>1</v>
      </c>
      <c r="K2064" s="449">
        <v>1</v>
      </c>
      <c r="L2064" s="105">
        <v>7</v>
      </c>
      <c r="M2064" s="106">
        <v>46024</v>
      </c>
      <c r="N2064" s="106">
        <v>46660</v>
      </c>
      <c r="O2064" s="107">
        <f t="shared" si="90"/>
        <v>90.857142857142861</v>
      </c>
      <c r="P2064" s="108">
        <v>0</v>
      </c>
      <c r="Q2064" s="104" t="s">
        <v>3136</v>
      </c>
      <c r="R2064" s="108">
        <f t="shared" si="89"/>
        <v>0</v>
      </c>
      <c r="S2064" s="109" t="str">
        <f t="array" aca="1" ref="S2064" ca="1">IF(ISNUMBER(R2064),IF(R2064=100%,"CUMPLIDA",IF(AND(ISNUMBER(N2064),ISNUMBER(INDIRECT("FECHA_"&amp;$B2064,1))), IF(N2064&lt;=INDIRECT("FECHA_"&amp;$B2064,1),"INCUMPLIDA","PROCESO"), "VERIFICAR FECHA")),"SIN VALOR AVANCE")</f>
        <v>PROCESO</v>
      </c>
    </row>
    <row r="2065" spans="1:19" ht="135.75">
      <c r="A2065" s="101" t="s">
        <v>640</v>
      </c>
      <c r="B2065" s="102" t="s">
        <v>2985</v>
      </c>
      <c r="C2065" s="461"/>
      <c r="D2065" s="461"/>
      <c r="E2065" s="463"/>
      <c r="F2065" s="463"/>
      <c r="G2065" s="463"/>
      <c r="H2065" s="463"/>
      <c r="I2065" s="448">
        <v>21</v>
      </c>
      <c r="J2065" s="449">
        <v>1</v>
      </c>
      <c r="K2065" s="449">
        <v>1</v>
      </c>
      <c r="L2065" s="105">
        <v>1</v>
      </c>
      <c r="M2065" s="106">
        <v>46024</v>
      </c>
      <c r="N2065" s="106">
        <v>46660</v>
      </c>
      <c r="O2065" s="107">
        <f t="shared" si="90"/>
        <v>90.857142857142861</v>
      </c>
      <c r="P2065" s="108">
        <v>0</v>
      </c>
      <c r="Q2065" s="112" t="s">
        <v>662</v>
      </c>
      <c r="R2065" s="108">
        <f t="shared" si="89"/>
        <v>0</v>
      </c>
      <c r="S2065" s="109" t="str">
        <f t="array" aca="1" ref="S2065" ca="1">IF(ISNUMBER(R2065),IF(R2065=100%,"CUMPLIDA",IF(AND(ISNUMBER(N2065),ISNUMBER(INDIRECT("FECHA_"&amp;$B2065,1))), IF(N2065&lt;=INDIRECT("FECHA_"&amp;$B2065,1),"INCUMPLIDA","PROCESO"), "VERIFICAR FECHA")),"SIN VALOR AVANCE")</f>
        <v>PROCESO</v>
      </c>
    </row>
    <row r="2066" spans="1:19" ht="225.75">
      <c r="A2066" s="101" t="s">
        <v>640</v>
      </c>
      <c r="B2066" s="102" t="s">
        <v>2985</v>
      </c>
      <c r="C2066" s="461"/>
      <c r="D2066" s="461"/>
      <c r="E2066" s="463"/>
      <c r="F2066" s="463"/>
      <c r="G2066" s="463"/>
      <c r="H2066" s="463"/>
      <c r="I2066" s="448">
        <v>22</v>
      </c>
      <c r="J2066" s="449">
        <v>1</v>
      </c>
      <c r="K2066" s="449">
        <v>1</v>
      </c>
      <c r="L2066" s="105">
        <v>2</v>
      </c>
      <c r="M2066" s="106">
        <v>46024</v>
      </c>
      <c r="N2066" s="106">
        <v>46660</v>
      </c>
      <c r="O2066" s="107">
        <f t="shared" si="90"/>
        <v>90.857142857142861</v>
      </c>
      <c r="P2066" s="108">
        <v>0</v>
      </c>
      <c r="Q2066" s="104" t="s">
        <v>3122</v>
      </c>
      <c r="R2066" s="108">
        <f t="shared" si="89"/>
        <v>0</v>
      </c>
      <c r="S2066" s="109" t="str">
        <f t="array" aca="1" ref="S2066" ca="1">IF(ISNUMBER(R2066),IF(R2066=100%,"CUMPLIDA",IF(AND(ISNUMBER(N2066),ISNUMBER(INDIRECT("FECHA_"&amp;$B2066,1))), IF(N2066&lt;=INDIRECT("FECHA_"&amp;$B2066,1),"INCUMPLIDA","PROCESO"), "VERIFICAR FECHA")),"SIN VALOR AVANCE")</f>
        <v>PROCESO</v>
      </c>
    </row>
    <row r="2067" spans="1:19" ht="150.75">
      <c r="A2067" s="101" t="s">
        <v>640</v>
      </c>
      <c r="B2067" s="102" t="s">
        <v>2985</v>
      </c>
      <c r="C2067" s="461"/>
      <c r="D2067" s="461"/>
      <c r="E2067" s="463"/>
      <c r="F2067" s="463"/>
      <c r="G2067" s="463"/>
      <c r="H2067" s="463"/>
      <c r="I2067" s="448">
        <v>12</v>
      </c>
      <c r="J2067" s="449">
        <v>1</v>
      </c>
      <c r="K2067" s="449">
        <v>1</v>
      </c>
      <c r="L2067" s="105">
        <v>6</v>
      </c>
      <c r="M2067" s="106">
        <v>44986</v>
      </c>
      <c r="N2067" s="106">
        <v>45350</v>
      </c>
      <c r="O2067" s="107">
        <f t="shared" si="90"/>
        <v>52</v>
      </c>
      <c r="P2067" s="108">
        <v>1</v>
      </c>
      <c r="Q2067" s="104" t="s">
        <v>3139</v>
      </c>
      <c r="R2067" s="108">
        <f t="shared" si="89"/>
        <v>1</v>
      </c>
      <c r="S2067" s="109" t="str">
        <f t="array" aca="1" ref="S2067" ca="1">IF(ISNUMBER(R2067),IF(R2067=100%,"CUMPLIDA",IF(AND(ISNUMBER(N2067),ISNUMBER(INDIRECT("FECHA_"&amp;$B2067,1))), IF(N2067&lt;=INDIRECT("FECHA_"&amp;$B2067,1),"INCUMPLIDA","PROCESO"), "VERIFICAR FECHA")),"SIN VALOR AVANCE")</f>
        <v>CUMPLIDA</v>
      </c>
    </row>
    <row r="2068" spans="1:19" ht="45.75">
      <c r="A2068" s="101" t="s">
        <v>640</v>
      </c>
      <c r="B2068" s="102" t="s">
        <v>2985</v>
      </c>
      <c r="C2068" s="461"/>
      <c r="D2068" s="461"/>
      <c r="E2068" s="463" t="s">
        <v>2996</v>
      </c>
      <c r="F2068" s="463"/>
      <c r="G2068" s="463"/>
      <c r="H2068" s="463"/>
      <c r="I2068" s="448">
        <v>1</v>
      </c>
      <c r="J2068" s="449">
        <v>1</v>
      </c>
      <c r="K2068" s="449">
        <v>1</v>
      </c>
      <c r="L2068" s="105">
        <v>1</v>
      </c>
      <c r="M2068" s="106">
        <v>45231</v>
      </c>
      <c r="N2068" s="106">
        <v>45504</v>
      </c>
      <c r="O2068" s="107">
        <f t="shared" si="90"/>
        <v>39</v>
      </c>
      <c r="P2068" s="108">
        <v>1</v>
      </c>
      <c r="Q2068" s="104" t="s">
        <v>3136</v>
      </c>
      <c r="R2068" s="108">
        <f t="shared" si="89"/>
        <v>1</v>
      </c>
      <c r="S2068" s="109" t="str">
        <f t="array" aca="1" ref="S2068" ca="1">IF(ISNUMBER(R2068),IF(R2068=100%,"CUMPLIDA",IF(AND(ISNUMBER(N2068),ISNUMBER(INDIRECT("FECHA_"&amp;$B2068,1))), IF(N2068&lt;=INDIRECT("FECHA_"&amp;$B2068,1),"INCUMPLIDA","PROCESO"), "VERIFICAR FECHA")),"SIN VALOR AVANCE")</f>
        <v>CUMPLIDA</v>
      </c>
    </row>
    <row r="2069" spans="1:19" ht="135.75">
      <c r="A2069" s="101" t="s">
        <v>640</v>
      </c>
      <c r="B2069" s="102" t="s">
        <v>2985</v>
      </c>
      <c r="C2069" s="461"/>
      <c r="D2069" s="461"/>
      <c r="E2069" s="463"/>
      <c r="F2069" s="463"/>
      <c r="G2069" s="463"/>
      <c r="H2069" s="463"/>
      <c r="I2069" s="448">
        <v>2</v>
      </c>
      <c r="J2069" s="449">
        <v>1</v>
      </c>
      <c r="K2069" s="449">
        <v>1</v>
      </c>
      <c r="L2069" s="105">
        <v>1</v>
      </c>
      <c r="M2069" s="106">
        <v>45566</v>
      </c>
      <c r="N2069" s="106">
        <v>45626</v>
      </c>
      <c r="O2069" s="107">
        <f t="shared" si="90"/>
        <v>8.5714285714285712</v>
      </c>
      <c r="P2069" s="122">
        <v>1</v>
      </c>
      <c r="Q2069" s="112" t="s">
        <v>662</v>
      </c>
      <c r="R2069" s="108">
        <f t="shared" si="89"/>
        <v>1</v>
      </c>
      <c r="S2069" s="109" t="str">
        <f t="array" aca="1" ref="S2069" ca="1">IF(ISNUMBER(R2069),IF(R2069=100%,"CUMPLIDA",IF(AND(ISNUMBER(N2069),ISNUMBER(INDIRECT("FECHA_"&amp;$B2069,1))), IF(N2069&lt;=INDIRECT("FECHA_"&amp;$B2069,1),"INCUMPLIDA","PROCESO"), "VERIFICAR FECHA")),"SIN VALOR AVANCE")</f>
        <v>CUMPLIDA</v>
      </c>
    </row>
    <row r="2070" spans="1:19" ht="45.75">
      <c r="A2070" s="101" t="s">
        <v>640</v>
      </c>
      <c r="B2070" s="102" t="s">
        <v>2985</v>
      </c>
      <c r="C2070" s="461"/>
      <c r="D2070" s="461"/>
      <c r="E2070" s="463"/>
      <c r="F2070" s="463"/>
      <c r="G2070" s="463"/>
      <c r="H2070" s="463"/>
      <c r="I2070" s="448">
        <v>3</v>
      </c>
      <c r="J2070" s="449">
        <v>1</v>
      </c>
      <c r="K2070" s="449">
        <v>1</v>
      </c>
      <c r="L2070" s="105">
        <v>1</v>
      </c>
      <c r="M2070" s="106">
        <v>45566</v>
      </c>
      <c r="N2070" s="106">
        <v>45626</v>
      </c>
      <c r="O2070" s="107">
        <f t="shared" si="90"/>
        <v>8.5714285714285712</v>
      </c>
      <c r="P2070" s="122">
        <v>1</v>
      </c>
      <c r="Q2070" s="104" t="s">
        <v>3136</v>
      </c>
      <c r="R2070" s="108">
        <f t="shared" si="89"/>
        <v>1</v>
      </c>
      <c r="S2070" s="109" t="str">
        <f t="array" aca="1" ref="S2070" ca="1">IF(ISNUMBER(R2070),IF(R2070=100%,"CUMPLIDA",IF(AND(ISNUMBER(N2070),ISNUMBER(INDIRECT("FECHA_"&amp;$B2070,1))), IF(N2070&lt;=INDIRECT("FECHA_"&amp;$B2070,1),"INCUMPLIDA","PROCESO"), "VERIFICAR FECHA")),"SIN VALOR AVANCE")</f>
        <v>CUMPLIDA</v>
      </c>
    </row>
    <row r="2071" spans="1:19" ht="195">
      <c r="A2071" s="101" t="s">
        <v>640</v>
      </c>
      <c r="B2071" s="102" t="s">
        <v>2985</v>
      </c>
      <c r="C2071" s="461"/>
      <c r="D2071" s="461"/>
      <c r="E2071" s="463"/>
      <c r="F2071" s="463"/>
      <c r="G2071" s="463"/>
      <c r="H2071" s="463"/>
      <c r="I2071" s="448">
        <v>4</v>
      </c>
      <c r="J2071" s="449">
        <v>1</v>
      </c>
      <c r="K2071" s="449">
        <v>1</v>
      </c>
      <c r="L2071" s="105">
        <v>1</v>
      </c>
      <c r="M2071" s="106">
        <v>45231</v>
      </c>
      <c r="N2071" s="106">
        <v>45747</v>
      </c>
      <c r="O2071" s="107">
        <f t="shared" si="90"/>
        <v>73.714285714285708</v>
      </c>
      <c r="P2071" s="122">
        <v>1</v>
      </c>
      <c r="Q2071" s="104" t="s">
        <v>3140</v>
      </c>
      <c r="R2071" s="108">
        <f t="shared" si="89"/>
        <v>1</v>
      </c>
      <c r="S2071" s="109" t="str">
        <f t="array" aca="1" ref="S2071" ca="1">IF(ISNUMBER(R2071),IF(R2071=100%,"CUMPLIDA",IF(AND(ISNUMBER(N2071),ISNUMBER(INDIRECT("FECHA_"&amp;$B2071,1))), IF(N2071&lt;=INDIRECT("FECHA_"&amp;$B2071,1),"INCUMPLIDA","PROCESO"), "VERIFICAR FECHA")),"SIN VALOR AVANCE")</f>
        <v>CUMPLIDA</v>
      </c>
    </row>
    <row r="2072" spans="1:19" ht="135.75">
      <c r="A2072" s="101" t="s">
        <v>640</v>
      </c>
      <c r="B2072" s="102" t="s">
        <v>2985</v>
      </c>
      <c r="C2072" s="461"/>
      <c r="D2072" s="461"/>
      <c r="E2072" s="463"/>
      <c r="F2072" s="463"/>
      <c r="G2072" s="463"/>
      <c r="H2072" s="463"/>
      <c r="I2072" s="448">
        <v>5</v>
      </c>
      <c r="J2072" s="449">
        <v>1</v>
      </c>
      <c r="K2072" s="449">
        <v>1</v>
      </c>
      <c r="L2072" s="105">
        <v>1</v>
      </c>
      <c r="M2072" s="106">
        <v>45566</v>
      </c>
      <c r="N2072" s="106">
        <v>45626</v>
      </c>
      <c r="O2072" s="107">
        <f t="shared" si="90"/>
        <v>8.5714285714285712</v>
      </c>
      <c r="P2072" s="122">
        <v>1</v>
      </c>
      <c r="Q2072" s="112" t="s">
        <v>662</v>
      </c>
      <c r="R2072" s="108">
        <f t="shared" si="89"/>
        <v>1</v>
      </c>
      <c r="S2072" s="109" t="str">
        <f t="array" aca="1" ref="S2072" ca="1">IF(ISNUMBER(R2072),IF(R2072=100%,"CUMPLIDA",IF(AND(ISNUMBER(N2072),ISNUMBER(INDIRECT("FECHA_"&amp;$B2072,1))), IF(N2072&lt;=INDIRECT("FECHA_"&amp;$B2072,1),"INCUMPLIDA","PROCESO"), "VERIFICAR FECHA")),"SIN VALOR AVANCE")</f>
        <v>CUMPLIDA</v>
      </c>
    </row>
    <row r="2073" spans="1:19" ht="45.75">
      <c r="A2073" s="101" t="s">
        <v>640</v>
      </c>
      <c r="B2073" s="102" t="s">
        <v>2985</v>
      </c>
      <c r="C2073" s="461"/>
      <c r="D2073" s="461"/>
      <c r="E2073" s="463"/>
      <c r="F2073" s="463"/>
      <c r="G2073" s="463"/>
      <c r="H2073" s="463"/>
      <c r="I2073" s="448">
        <v>6</v>
      </c>
      <c r="J2073" s="449">
        <v>1</v>
      </c>
      <c r="K2073" s="449">
        <v>1</v>
      </c>
      <c r="L2073" s="105">
        <v>1</v>
      </c>
      <c r="M2073" s="106">
        <v>45566</v>
      </c>
      <c r="N2073" s="106">
        <v>45626</v>
      </c>
      <c r="O2073" s="107">
        <f t="shared" si="90"/>
        <v>8.5714285714285712</v>
      </c>
      <c r="P2073" s="122">
        <v>1</v>
      </c>
      <c r="Q2073" s="104" t="s">
        <v>3136</v>
      </c>
      <c r="R2073" s="108">
        <f t="shared" si="89"/>
        <v>1</v>
      </c>
      <c r="S2073" s="109" t="str">
        <f t="array" aca="1" ref="S2073" ca="1">IF(ISNUMBER(R2073),IF(R2073=100%,"CUMPLIDA",IF(AND(ISNUMBER(N2073),ISNUMBER(INDIRECT("FECHA_"&amp;$B2073,1))), IF(N2073&lt;=INDIRECT("FECHA_"&amp;$B2073,1),"INCUMPLIDA","PROCESO"), "VERIFICAR FECHA")),"SIN VALOR AVANCE")</f>
        <v>CUMPLIDA</v>
      </c>
    </row>
    <row r="2074" spans="1:19" ht="225.75">
      <c r="A2074" s="101" t="s">
        <v>640</v>
      </c>
      <c r="B2074" s="102" t="s">
        <v>2985</v>
      </c>
      <c r="C2074" s="461"/>
      <c r="D2074" s="461"/>
      <c r="E2074" s="463"/>
      <c r="F2074" s="463"/>
      <c r="G2074" s="463"/>
      <c r="H2074" s="463"/>
      <c r="I2074" s="448">
        <v>7</v>
      </c>
      <c r="J2074" s="449">
        <v>1</v>
      </c>
      <c r="K2074" s="449">
        <v>1</v>
      </c>
      <c r="L2074" s="105">
        <v>1</v>
      </c>
      <c r="M2074" s="106">
        <v>45566</v>
      </c>
      <c r="N2074" s="106">
        <v>45716</v>
      </c>
      <c r="O2074" s="107">
        <f t="shared" si="90"/>
        <v>21.428571428571427</v>
      </c>
      <c r="P2074" s="122">
        <v>1</v>
      </c>
      <c r="Q2074" s="112" t="s">
        <v>675</v>
      </c>
      <c r="R2074" s="108">
        <f t="shared" si="89"/>
        <v>1</v>
      </c>
      <c r="S2074" s="109" t="str">
        <f t="array" aca="1" ref="S2074" ca="1">IF(ISNUMBER(R2074),IF(R2074=100%,"CUMPLIDA",IF(AND(ISNUMBER(N2074),ISNUMBER(INDIRECT("FECHA_"&amp;$B2074,1))), IF(N2074&lt;=INDIRECT("FECHA_"&amp;$B2074,1),"INCUMPLIDA","PROCESO"), "VERIFICAR FECHA")),"SIN VALOR AVANCE")</f>
        <v>CUMPLIDA</v>
      </c>
    </row>
    <row r="2075" spans="1:19" ht="45.75">
      <c r="A2075" s="101" t="s">
        <v>640</v>
      </c>
      <c r="B2075" s="102" t="s">
        <v>2985</v>
      </c>
      <c r="C2075" s="461"/>
      <c r="D2075" s="461"/>
      <c r="E2075" s="463"/>
      <c r="F2075" s="463"/>
      <c r="G2075" s="463"/>
      <c r="H2075" s="463"/>
      <c r="I2075" s="448">
        <v>8</v>
      </c>
      <c r="J2075" s="449">
        <v>1</v>
      </c>
      <c r="K2075" s="449">
        <v>1</v>
      </c>
      <c r="L2075" s="105">
        <v>4</v>
      </c>
      <c r="M2075" s="106">
        <v>45717</v>
      </c>
      <c r="N2075" s="106">
        <v>46387</v>
      </c>
      <c r="O2075" s="107">
        <f t="shared" si="90"/>
        <v>95.714285714285708</v>
      </c>
      <c r="P2075" s="122">
        <v>0.21</v>
      </c>
      <c r="Q2075" s="104" t="s">
        <v>3136</v>
      </c>
      <c r="R2075" s="108">
        <f t="shared" si="89"/>
        <v>0.21</v>
      </c>
      <c r="S2075" s="109" t="str">
        <f t="array" aca="1" ref="S2075" ca="1">IF(ISNUMBER(R2075),IF(R2075=100%,"CUMPLIDA",IF(AND(ISNUMBER(N2075),ISNUMBER(INDIRECT("FECHA_"&amp;$B2075,1))), IF(N2075&lt;=INDIRECT("FECHA_"&amp;$B2075,1),"INCUMPLIDA","PROCESO"), "VERIFICAR FECHA")),"SIN VALOR AVANCE")</f>
        <v>PROCESO</v>
      </c>
    </row>
    <row r="2076" spans="1:19" ht="135.75">
      <c r="A2076" s="101" t="s">
        <v>640</v>
      </c>
      <c r="B2076" s="102" t="s">
        <v>2985</v>
      </c>
      <c r="C2076" s="461"/>
      <c r="D2076" s="461"/>
      <c r="E2076" s="463"/>
      <c r="F2076" s="463"/>
      <c r="G2076" s="463"/>
      <c r="H2076" s="463"/>
      <c r="I2076" s="448">
        <v>9</v>
      </c>
      <c r="J2076" s="449">
        <v>1</v>
      </c>
      <c r="K2076" s="449">
        <v>1</v>
      </c>
      <c r="L2076" s="105">
        <v>1</v>
      </c>
      <c r="M2076" s="106">
        <v>45717</v>
      </c>
      <c r="N2076" s="106">
        <v>46387</v>
      </c>
      <c r="O2076" s="107">
        <f t="shared" si="90"/>
        <v>95.714285714285708</v>
      </c>
      <c r="P2076" s="122">
        <v>0</v>
      </c>
      <c r="Q2076" s="112" t="s">
        <v>662</v>
      </c>
      <c r="R2076" s="108">
        <f t="shared" si="89"/>
        <v>0</v>
      </c>
      <c r="S2076" s="109" t="str">
        <f t="array" aca="1" ref="S2076" ca="1">IF(ISNUMBER(R2076),IF(R2076=100%,"CUMPLIDA",IF(AND(ISNUMBER(N2076),ISNUMBER(INDIRECT("FECHA_"&amp;$B2076,1))), IF(N2076&lt;=INDIRECT("FECHA_"&amp;$B2076,1),"INCUMPLIDA","PROCESO"), "VERIFICAR FECHA")),"SIN VALOR AVANCE")</f>
        <v>PROCESO</v>
      </c>
    </row>
    <row r="2077" spans="1:19" ht="225.75">
      <c r="A2077" s="101" t="s">
        <v>640</v>
      </c>
      <c r="B2077" s="102" t="s">
        <v>2985</v>
      </c>
      <c r="C2077" s="461"/>
      <c r="D2077" s="461"/>
      <c r="E2077" s="463"/>
      <c r="F2077" s="463"/>
      <c r="G2077" s="463"/>
      <c r="H2077" s="463"/>
      <c r="I2077" s="448">
        <v>10</v>
      </c>
      <c r="J2077" s="449">
        <v>1</v>
      </c>
      <c r="K2077" s="449">
        <v>1</v>
      </c>
      <c r="L2077" s="105">
        <v>2</v>
      </c>
      <c r="M2077" s="106">
        <v>45717</v>
      </c>
      <c r="N2077" s="106">
        <v>46387</v>
      </c>
      <c r="O2077" s="107">
        <f t="shared" si="90"/>
        <v>95.714285714285708</v>
      </c>
      <c r="P2077" s="122">
        <v>0</v>
      </c>
      <c r="Q2077" s="112" t="s">
        <v>675</v>
      </c>
      <c r="R2077" s="108">
        <f t="shared" si="89"/>
        <v>0</v>
      </c>
      <c r="S2077" s="109" t="str">
        <f t="array" aca="1" ref="S2077" ca="1">IF(ISNUMBER(R2077),IF(R2077=100%,"CUMPLIDA",IF(AND(ISNUMBER(N2077),ISNUMBER(INDIRECT("FECHA_"&amp;$B2077,1))), IF(N2077&lt;=INDIRECT("FECHA_"&amp;$B2077,1),"INCUMPLIDA","PROCESO"), "VERIFICAR FECHA")),"SIN VALOR AVANCE")</f>
        <v>PROCESO</v>
      </c>
    </row>
    <row r="2078" spans="1:19" ht="75.75">
      <c r="A2078" s="101" t="s">
        <v>640</v>
      </c>
      <c r="B2078" s="102" t="s">
        <v>2985</v>
      </c>
      <c r="C2078" s="461"/>
      <c r="D2078" s="461"/>
      <c r="E2078" s="463"/>
      <c r="F2078" s="463"/>
      <c r="G2078" s="463"/>
      <c r="H2078" s="463"/>
      <c r="I2078" s="448">
        <v>13</v>
      </c>
      <c r="J2078" s="449">
        <v>1</v>
      </c>
      <c r="K2078" s="449">
        <v>1</v>
      </c>
      <c r="L2078" s="105">
        <v>4</v>
      </c>
      <c r="M2078" s="106">
        <v>44986</v>
      </c>
      <c r="N2078" s="106">
        <v>45351</v>
      </c>
      <c r="O2078" s="107">
        <f t="shared" si="90"/>
        <v>52.142857142857146</v>
      </c>
      <c r="P2078" s="108">
        <v>1</v>
      </c>
      <c r="Q2078" s="104" t="s">
        <v>3141</v>
      </c>
      <c r="R2078" s="108">
        <f t="shared" si="89"/>
        <v>1</v>
      </c>
      <c r="S2078" s="109" t="str">
        <f t="array" aca="1" ref="S2078" ca="1">IF(ISNUMBER(R2078),IF(R2078=100%,"CUMPLIDA",IF(AND(ISNUMBER(N2078),ISNUMBER(INDIRECT("FECHA_"&amp;$B2078,1))), IF(N2078&lt;=INDIRECT("FECHA_"&amp;$B2078,1),"INCUMPLIDA","PROCESO"), "VERIFICAR FECHA")),"SIN VALOR AVANCE")</f>
        <v>CUMPLIDA</v>
      </c>
    </row>
    <row r="2079" spans="1:19" ht="60.75">
      <c r="A2079" s="101" t="s">
        <v>640</v>
      </c>
      <c r="B2079" s="102" t="s">
        <v>2985</v>
      </c>
      <c r="C2079" s="461"/>
      <c r="D2079" s="461"/>
      <c r="E2079" s="448" t="s">
        <v>3093</v>
      </c>
      <c r="F2079" s="448"/>
      <c r="G2079" s="448"/>
      <c r="H2079" s="463"/>
      <c r="I2079" s="450">
        <v>14</v>
      </c>
      <c r="J2079" s="449">
        <v>1</v>
      </c>
      <c r="K2079" s="449">
        <v>1</v>
      </c>
      <c r="L2079" s="105">
        <v>2</v>
      </c>
      <c r="M2079" s="106">
        <v>44986</v>
      </c>
      <c r="N2079" s="106">
        <v>45351</v>
      </c>
      <c r="O2079" s="107">
        <f t="shared" si="90"/>
        <v>52.142857142857146</v>
      </c>
      <c r="P2079" s="108">
        <v>1</v>
      </c>
      <c r="Q2079" s="104" t="s">
        <v>3142</v>
      </c>
      <c r="R2079" s="108">
        <f t="shared" si="89"/>
        <v>1</v>
      </c>
      <c r="S2079" s="109" t="str">
        <f t="array" aca="1" ref="S2079" ca="1">IF(ISNUMBER(R2079),IF(R2079=100%,"CUMPLIDA",IF(AND(ISNUMBER(N2079),ISNUMBER(INDIRECT("FECHA_"&amp;$B2079,1))), IF(N2079&lt;=INDIRECT("FECHA_"&amp;$B2079,1),"INCUMPLIDA","PROCESO"), "VERIFICAR FECHA")),"SIN VALOR AVANCE")</f>
        <v>CUMPLIDA</v>
      </c>
    </row>
    <row r="2080" spans="1:19" ht="45.75">
      <c r="A2080" s="101" t="s">
        <v>640</v>
      </c>
      <c r="B2080" s="102" t="s">
        <v>2985</v>
      </c>
      <c r="C2080" s="461"/>
      <c r="D2080" s="461"/>
      <c r="E2080" s="450" t="s">
        <v>3143</v>
      </c>
      <c r="F2080" s="450"/>
      <c r="G2080" s="450"/>
      <c r="H2080" s="463"/>
      <c r="I2080" s="448">
        <v>15</v>
      </c>
      <c r="J2080" s="449">
        <v>1</v>
      </c>
      <c r="K2080" s="449">
        <v>1</v>
      </c>
      <c r="L2080" s="105">
        <v>2</v>
      </c>
      <c r="M2080" s="106">
        <v>44986</v>
      </c>
      <c r="N2080" s="106">
        <v>45351</v>
      </c>
      <c r="O2080" s="107">
        <f t="shared" si="90"/>
        <v>52.142857142857146</v>
      </c>
      <c r="P2080" s="108">
        <v>1</v>
      </c>
      <c r="Q2080" s="104" t="s">
        <v>3144</v>
      </c>
      <c r="R2080" s="108">
        <f t="shared" si="89"/>
        <v>1</v>
      </c>
      <c r="S2080" s="109" t="str">
        <f t="array" aca="1" ref="S2080" ca="1">IF(ISNUMBER(R2080),IF(R2080=100%,"CUMPLIDA",IF(AND(ISNUMBER(N2080),ISNUMBER(INDIRECT("FECHA_"&amp;$B2080,1))), IF(N2080&lt;=INDIRECT("FECHA_"&amp;$B2080,1),"INCUMPLIDA","PROCESO"), "VERIFICAR FECHA")),"SIN VALOR AVANCE")</f>
        <v>CUMPLIDA</v>
      </c>
    </row>
    <row r="2081" spans="1:19" ht="45.75">
      <c r="A2081" s="101" t="s">
        <v>640</v>
      </c>
      <c r="B2081" s="102" t="s">
        <v>2985</v>
      </c>
      <c r="C2081" s="461"/>
      <c r="D2081" s="461"/>
      <c r="E2081" s="465" t="s">
        <v>3016</v>
      </c>
      <c r="F2081" s="465"/>
      <c r="G2081" s="465"/>
      <c r="H2081" s="463"/>
      <c r="I2081" s="448">
        <v>16</v>
      </c>
      <c r="J2081" s="449">
        <v>1</v>
      </c>
      <c r="K2081" s="449">
        <v>1</v>
      </c>
      <c r="L2081" s="105">
        <v>3</v>
      </c>
      <c r="M2081" s="106">
        <v>45139</v>
      </c>
      <c r="N2081" s="106">
        <v>45291</v>
      </c>
      <c r="O2081" s="107">
        <f t="shared" si="90"/>
        <v>21.714285714285715</v>
      </c>
      <c r="P2081" s="108">
        <v>1</v>
      </c>
      <c r="Q2081" s="104" t="s">
        <v>3145</v>
      </c>
      <c r="R2081" s="108">
        <f t="shared" si="89"/>
        <v>1</v>
      </c>
      <c r="S2081" s="109" t="str">
        <f t="array" aca="1" ref="S2081" ca="1">IF(ISNUMBER(R2081),IF(R2081=100%,"CUMPLIDA",IF(AND(ISNUMBER(N2081),ISNUMBER(INDIRECT("FECHA_"&amp;$B2081,1))), IF(N2081&lt;=INDIRECT("FECHA_"&amp;$B2081,1),"INCUMPLIDA","PROCESO"), "VERIFICAR FECHA")),"SIN VALOR AVANCE")</f>
        <v>CUMPLIDA</v>
      </c>
    </row>
    <row r="2082" spans="1:19" ht="45.75">
      <c r="A2082" s="101" t="s">
        <v>640</v>
      </c>
      <c r="B2082" s="102" t="s">
        <v>2985</v>
      </c>
      <c r="C2082" s="461"/>
      <c r="D2082" s="461"/>
      <c r="E2082" s="465"/>
      <c r="F2082" s="465"/>
      <c r="G2082" s="465"/>
      <c r="H2082" s="463"/>
      <c r="I2082" s="448">
        <v>17</v>
      </c>
      <c r="J2082" s="449">
        <v>1</v>
      </c>
      <c r="K2082" s="449">
        <v>1</v>
      </c>
      <c r="L2082" s="105">
        <v>1</v>
      </c>
      <c r="M2082" s="106">
        <v>45139</v>
      </c>
      <c r="N2082" s="106">
        <v>45169</v>
      </c>
      <c r="O2082" s="107">
        <f t="shared" si="90"/>
        <v>4.2857142857142856</v>
      </c>
      <c r="P2082" s="108">
        <v>1</v>
      </c>
      <c r="Q2082" s="104" t="s">
        <v>3145</v>
      </c>
      <c r="R2082" s="108">
        <f t="shared" si="89"/>
        <v>1</v>
      </c>
      <c r="S2082" s="109" t="str">
        <f t="array" aca="1" ref="S2082" ca="1">IF(ISNUMBER(R2082),IF(R2082=100%,"CUMPLIDA",IF(AND(ISNUMBER(N2082),ISNUMBER(INDIRECT("FECHA_"&amp;$B2082,1))), IF(N2082&lt;=INDIRECT("FECHA_"&amp;$B2082,1),"INCUMPLIDA","PROCESO"), "VERIFICAR FECHA")),"SIN VALOR AVANCE")</f>
        <v>CUMPLIDA</v>
      </c>
    </row>
    <row r="2083" spans="1:19" ht="45.75">
      <c r="A2083" s="101" t="s">
        <v>640</v>
      </c>
      <c r="B2083" s="102" t="s">
        <v>2985</v>
      </c>
      <c r="C2083" s="461"/>
      <c r="D2083" s="461"/>
      <c r="E2083" s="463" t="s">
        <v>3017</v>
      </c>
      <c r="F2083" s="463"/>
      <c r="G2083" s="463"/>
      <c r="H2083" s="463"/>
      <c r="I2083" s="448">
        <v>1</v>
      </c>
      <c r="J2083" s="449">
        <v>1</v>
      </c>
      <c r="K2083" s="449">
        <v>1</v>
      </c>
      <c r="L2083" s="105">
        <v>1</v>
      </c>
      <c r="M2083" s="106">
        <v>45231</v>
      </c>
      <c r="N2083" s="106">
        <v>45504</v>
      </c>
      <c r="O2083" s="107">
        <f t="shared" si="90"/>
        <v>39</v>
      </c>
      <c r="P2083" s="108">
        <v>1</v>
      </c>
      <c r="Q2083" s="104" t="s">
        <v>3136</v>
      </c>
      <c r="R2083" s="108">
        <f t="shared" si="89"/>
        <v>1</v>
      </c>
      <c r="S2083" s="109" t="str">
        <f t="array" aca="1" ref="S2083" ca="1">IF(ISNUMBER(R2083),IF(R2083=100%,"CUMPLIDA",IF(AND(ISNUMBER(N2083),ISNUMBER(INDIRECT("FECHA_"&amp;$B2083,1))), IF(N2083&lt;=INDIRECT("FECHA_"&amp;$B2083,1),"INCUMPLIDA","PROCESO"), "VERIFICAR FECHA")),"SIN VALOR AVANCE")</f>
        <v>CUMPLIDA</v>
      </c>
    </row>
    <row r="2084" spans="1:19" ht="195.75">
      <c r="A2084" s="101" t="s">
        <v>640</v>
      </c>
      <c r="B2084" s="102" t="s">
        <v>2985</v>
      </c>
      <c r="C2084" s="461"/>
      <c r="D2084" s="461"/>
      <c r="E2084" s="463"/>
      <c r="F2084" s="463"/>
      <c r="G2084" s="463"/>
      <c r="H2084" s="463"/>
      <c r="I2084" s="448">
        <v>2</v>
      </c>
      <c r="J2084" s="449">
        <v>1</v>
      </c>
      <c r="K2084" s="449">
        <v>1</v>
      </c>
      <c r="L2084" s="105">
        <v>1</v>
      </c>
      <c r="M2084" s="106">
        <v>45323</v>
      </c>
      <c r="N2084" s="106">
        <v>45747</v>
      </c>
      <c r="O2084" s="107">
        <f t="shared" si="90"/>
        <v>60.571428571428569</v>
      </c>
      <c r="P2084" s="108">
        <v>1</v>
      </c>
      <c r="Q2084" s="112" t="s">
        <v>3137</v>
      </c>
      <c r="R2084" s="108">
        <f t="shared" si="89"/>
        <v>1</v>
      </c>
      <c r="S2084" s="109" t="str">
        <f t="array" aca="1" ref="S2084" ca="1">IF(ISNUMBER(R2084),IF(R2084=100%,"CUMPLIDA",IF(AND(ISNUMBER(N2084),ISNUMBER(INDIRECT("FECHA_"&amp;$B2084,1))), IF(N2084&lt;=INDIRECT("FECHA_"&amp;$B2084,1),"INCUMPLIDA","PROCESO"), "VERIFICAR FECHA")),"SIN VALOR AVANCE")</f>
        <v>CUMPLIDA</v>
      </c>
    </row>
    <row r="2085" spans="1:19" ht="45.75">
      <c r="A2085" s="101" t="s">
        <v>640</v>
      </c>
      <c r="B2085" s="102" t="s">
        <v>2985</v>
      </c>
      <c r="C2085" s="461"/>
      <c r="D2085" s="461"/>
      <c r="E2085" s="463"/>
      <c r="F2085" s="463"/>
      <c r="G2085" s="463"/>
      <c r="H2085" s="463"/>
      <c r="I2085" s="448">
        <v>3</v>
      </c>
      <c r="J2085" s="449">
        <v>1</v>
      </c>
      <c r="K2085" s="449">
        <v>1</v>
      </c>
      <c r="L2085" s="105">
        <v>1</v>
      </c>
      <c r="M2085" s="106">
        <v>45323</v>
      </c>
      <c r="N2085" s="106">
        <v>45747</v>
      </c>
      <c r="O2085" s="107">
        <f t="shared" si="90"/>
        <v>60.571428571428569</v>
      </c>
      <c r="P2085" s="108">
        <v>1</v>
      </c>
      <c r="Q2085" s="104" t="s">
        <v>3136</v>
      </c>
      <c r="R2085" s="108">
        <f t="shared" si="89"/>
        <v>1</v>
      </c>
      <c r="S2085" s="109" t="str">
        <f t="array" aca="1" ref="S2085" ca="1">IF(ISNUMBER(R2085),IF(R2085=100%,"CUMPLIDA",IF(AND(ISNUMBER(N2085),ISNUMBER(INDIRECT("FECHA_"&amp;$B2085,1))), IF(N2085&lt;=INDIRECT("FECHA_"&amp;$B2085,1),"INCUMPLIDA","PROCESO"), "VERIFICAR FECHA")),"SIN VALOR AVANCE")</f>
        <v>CUMPLIDA</v>
      </c>
    </row>
    <row r="2086" spans="1:19" ht="195.75">
      <c r="A2086" s="101" t="s">
        <v>640</v>
      </c>
      <c r="B2086" s="102" t="s">
        <v>2985</v>
      </c>
      <c r="C2086" s="461"/>
      <c r="D2086" s="461"/>
      <c r="E2086" s="463"/>
      <c r="F2086" s="463"/>
      <c r="G2086" s="463"/>
      <c r="H2086" s="463"/>
      <c r="I2086" s="448">
        <v>4</v>
      </c>
      <c r="J2086" s="449">
        <v>1</v>
      </c>
      <c r="K2086" s="449">
        <v>1</v>
      </c>
      <c r="L2086" s="105">
        <v>1</v>
      </c>
      <c r="M2086" s="106">
        <v>45231</v>
      </c>
      <c r="N2086" s="106">
        <v>45747</v>
      </c>
      <c r="O2086" s="107">
        <f t="shared" si="90"/>
        <v>73.714285714285708</v>
      </c>
      <c r="P2086" s="108">
        <v>1</v>
      </c>
      <c r="Q2086" s="104" t="s">
        <v>3127</v>
      </c>
      <c r="R2086" s="108">
        <f t="shared" si="89"/>
        <v>1</v>
      </c>
      <c r="S2086" s="109" t="str">
        <f t="array" aca="1" ref="S2086" ca="1">IF(ISNUMBER(R2086),IF(R2086=100%,"CUMPLIDA",IF(AND(ISNUMBER(N2086),ISNUMBER(INDIRECT("FECHA_"&amp;$B2086,1))), IF(N2086&lt;=INDIRECT("FECHA_"&amp;$B2086,1),"INCUMPLIDA","PROCESO"), "VERIFICAR FECHA")),"SIN VALOR AVANCE")</f>
        <v>CUMPLIDA</v>
      </c>
    </row>
    <row r="2087" spans="1:19" ht="195.75">
      <c r="A2087" s="101" t="s">
        <v>640</v>
      </c>
      <c r="B2087" s="102" t="s">
        <v>2985</v>
      </c>
      <c r="C2087" s="461"/>
      <c r="D2087" s="461"/>
      <c r="E2087" s="463"/>
      <c r="F2087" s="463"/>
      <c r="G2087" s="463"/>
      <c r="H2087" s="463"/>
      <c r="I2087" s="448">
        <v>5</v>
      </c>
      <c r="J2087" s="449">
        <v>1</v>
      </c>
      <c r="K2087" s="449">
        <v>1</v>
      </c>
      <c r="L2087" s="105">
        <v>1</v>
      </c>
      <c r="M2087" s="106">
        <v>45323</v>
      </c>
      <c r="N2087" s="106">
        <v>45747</v>
      </c>
      <c r="O2087" s="107">
        <f t="shared" si="90"/>
        <v>60.571428571428569</v>
      </c>
      <c r="P2087" s="108">
        <v>1</v>
      </c>
      <c r="Q2087" s="104" t="s">
        <v>3127</v>
      </c>
      <c r="R2087" s="108">
        <f t="shared" si="89"/>
        <v>1</v>
      </c>
      <c r="S2087" s="109" t="str">
        <f t="array" aca="1" ref="S2087" ca="1">IF(ISNUMBER(R2087),IF(R2087=100%,"CUMPLIDA",IF(AND(ISNUMBER(N2087),ISNUMBER(INDIRECT("FECHA_"&amp;$B2087,1))), IF(N2087&lt;=INDIRECT("FECHA_"&amp;$B2087,1),"INCUMPLIDA","PROCESO"), "VERIFICAR FECHA")),"SIN VALOR AVANCE")</f>
        <v>CUMPLIDA</v>
      </c>
    </row>
    <row r="2088" spans="1:19" ht="45.75">
      <c r="A2088" s="101" t="s">
        <v>640</v>
      </c>
      <c r="B2088" s="102" t="s">
        <v>2985</v>
      </c>
      <c r="C2088" s="461"/>
      <c r="D2088" s="461"/>
      <c r="E2088" s="463"/>
      <c r="F2088" s="463"/>
      <c r="G2088" s="463"/>
      <c r="H2088" s="463"/>
      <c r="I2088" s="448">
        <v>6</v>
      </c>
      <c r="J2088" s="449">
        <v>1</v>
      </c>
      <c r="K2088" s="449">
        <v>1</v>
      </c>
      <c r="L2088" s="105">
        <v>1</v>
      </c>
      <c r="M2088" s="106">
        <v>45231</v>
      </c>
      <c r="N2088" s="106">
        <v>45747</v>
      </c>
      <c r="O2088" s="107">
        <f t="shared" si="90"/>
        <v>73.714285714285708</v>
      </c>
      <c r="P2088" s="108">
        <v>1</v>
      </c>
      <c r="Q2088" s="104" t="s">
        <v>3136</v>
      </c>
      <c r="R2088" s="108">
        <f t="shared" si="89"/>
        <v>1</v>
      </c>
      <c r="S2088" s="109" t="str">
        <f t="array" aca="1" ref="S2088" ca="1">IF(ISNUMBER(R2088),IF(R2088=100%,"CUMPLIDA",IF(AND(ISNUMBER(N2088),ISNUMBER(INDIRECT("FECHA_"&amp;$B2088,1))), IF(N2088&lt;=INDIRECT("FECHA_"&amp;$B2088,1),"INCUMPLIDA","PROCESO"), "VERIFICAR FECHA")),"SIN VALOR AVANCE")</f>
        <v>CUMPLIDA</v>
      </c>
    </row>
    <row r="2089" spans="1:19" ht="225.75">
      <c r="A2089" s="101" t="s">
        <v>640</v>
      </c>
      <c r="B2089" s="102" t="s">
        <v>2985</v>
      </c>
      <c r="C2089" s="461"/>
      <c r="D2089" s="461"/>
      <c r="E2089" s="463"/>
      <c r="F2089" s="463"/>
      <c r="G2089" s="463"/>
      <c r="H2089" s="463"/>
      <c r="I2089" s="448">
        <v>7</v>
      </c>
      <c r="J2089" s="449">
        <v>1</v>
      </c>
      <c r="K2089" s="449">
        <v>1</v>
      </c>
      <c r="L2089" s="105">
        <v>1</v>
      </c>
      <c r="M2089" s="106">
        <v>45231</v>
      </c>
      <c r="N2089" s="106">
        <v>45808</v>
      </c>
      <c r="O2089" s="107">
        <f t="shared" si="90"/>
        <v>82.428571428571431</v>
      </c>
      <c r="P2089" s="108">
        <v>1</v>
      </c>
      <c r="Q2089" s="112" t="s">
        <v>675</v>
      </c>
      <c r="R2089" s="108">
        <f t="shared" si="89"/>
        <v>1</v>
      </c>
      <c r="S2089" s="109" t="str">
        <f t="array" aca="1" ref="S2089" ca="1">IF(ISNUMBER(R2089),IF(R2089=100%,"CUMPLIDA",IF(AND(ISNUMBER(N2089),ISNUMBER(INDIRECT("FECHA_"&amp;$B2089,1))), IF(N2089&lt;=INDIRECT("FECHA_"&amp;$B2089,1),"INCUMPLIDA","PROCESO"), "VERIFICAR FECHA")),"SIN VALOR AVANCE")</f>
        <v>CUMPLIDA</v>
      </c>
    </row>
    <row r="2090" spans="1:19" ht="45.75">
      <c r="A2090" s="101" t="s">
        <v>640</v>
      </c>
      <c r="B2090" s="102" t="s">
        <v>2985</v>
      </c>
      <c r="C2090" s="461"/>
      <c r="D2090" s="461"/>
      <c r="E2090" s="463"/>
      <c r="F2090" s="463"/>
      <c r="G2090" s="463"/>
      <c r="H2090" s="463"/>
      <c r="I2090" s="448">
        <v>20</v>
      </c>
      <c r="J2090" s="449">
        <v>1</v>
      </c>
      <c r="K2090" s="449">
        <v>1</v>
      </c>
      <c r="L2090" s="105">
        <v>7</v>
      </c>
      <c r="M2090" s="106">
        <v>46024</v>
      </c>
      <c r="N2090" s="106">
        <v>46660</v>
      </c>
      <c r="O2090" s="107">
        <f t="shared" si="90"/>
        <v>90.857142857142861</v>
      </c>
      <c r="P2090" s="108">
        <v>0</v>
      </c>
      <c r="Q2090" s="104" t="s">
        <v>3136</v>
      </c>
      <c r="R2090" s="108">
        <f t="shared" si="89"/>
        <v>0</v>
      </c>
      <c r="S2090" s="109" t="str">
        <f t="array" aca="1" ref="S2090" ca="1">IF(ISNUMBER(R2090),IF(R2090=100%,"CUMPLIDA",IF(AND(ISNUMBER(N2090),ISNUMBER(INDIRECT("FECHA_"&amp;$B2090,1))), IF(N2090&lt;=INDIRECT("FECHA_"&amp;$B2090,1),"INCUMPLIDA","PROCESO"), "VERIFICAR FECHA")),"SIN VALOR AVANCE")</f>
        <v>PROCESO</v>
      </c>
    </row>
    <row r="2091" spans="1:19" ht="135.75">
      <c r="A2091" s="101" t="s">
        <v>640</v>
      </c>
      <c r="B2091" s="102" t="s">
        <v>2985</v>
      </c>
      <c r="C2091" s="461"/>
      <c r="D2091" s="461"/>
      <c r="E2091" s="463"/>
      <c r="F2091" s="463"/>
      <c r="G2091" s="463"/>
      <c r="H2091" s="463"/>
      <c r="I2091" s="448">
        <v>21</v>
      </c>
      <c r="J2091" s="449">
        <v>1</v>
      </c>
      <c r="K2091" s="449">
        <v>1</v>
      </c>
      <c r="L2091" s="105">
        <v>1</v>
      </c>
      <c r="M2091" s="106">
        <v>46024</v>
      </c>
      <c r="N2091" s="106">
        <v>46660</v>
      </c>
      <c r="O2091" s="107">
        <f t="shared" si="90"/>
        <v>90.857142857142861</v>
      </c>
      <c r="P2091" s="108">
        <v>0</v>
      </c>
      <c r="Q2091" s="112" t="s">
        <v>662</v>
      </c>
      <c r="R2091" s="108">
        <f t="shared" si="89"/>
        <v>0</v>
      </c>
      <c r="S2091" s="109" t="str">
        <f t="array" aca="1" ref="S2091" ca="1">IF(ISNUMBER(R2091),IF(R2091=100%,"CUMPLIDA",IF(AND(ISNUMBER(N2091),ISNUMBER(INDIRECT("FECHA_"&amp;$B2091,1))), IF(N2091&lt;=INDIRECT("FECHA_"&amp;$B2091,1),"INCUMPLIDA","PROCESO"), "VERIFICAR FECHA")),"SIN VALOR AVANCE")</f>
        <v>PROCESO</v>
      </c>
    </row>
    <row r="2092" spans="1:19" ht="225.75">
      <c r="A2092" s="101" t="s">
        <v>640</v>
      </c>
      <c r="B2092" s="102" t="s">
        <v>2985</v>
      </c>
      <c r="C2092" s="461"/>
      <c r="D2092" s="461"/>
      <c r="E2092" s="463"/>
      <c r="F2092" s="463"/>
      <c r="G2092" s="463"/>
      <c r="H2092" s="463"/>
      <c r="I2092" s="448">
        <v>22</v>
      </c>
      <c r="J2092" s="449">
        <v>1</v>
      </c>
      <c r="K2092" s="449">
        <v>1</v>
      </c>
      <c r="L2092" s="105">
        <v>2</v>
      </c>
      <c r="M2092" s="106">
        <v>46024</v>
      </c>
      <c r="N2092" s="106">
        <v>46660</v>
      </c>
      <c r="O2092" s="107">
        <f t="shared" si="90"/>
        <v>90.857142857142861</v>
      </c>
      <c r="P2092" s="108">
        <v>0</v>
      </c>
      <c r="Q2092" s="112" t="s">
        <v>675</v>
      </c>
      <c r="R2092" s="108">
        <f t="shared" si="89"/>
        <v>0</v>
      </c>
      <c r="S2092" s="109" t="str">
        <f t="array" aca="1" ref="S2092" ca="1">IF(ISNUMBER(R2092),IF(R2092=100%,"CUMPLIDA",IF(AND(ISNUMBER(N2092),ISNUMBER(INDIRECT("FECHA_"&amp;$B2092,1))), IF(N2092&lt;=INDIRECT("FECHA_"&amp;$B2092,1),"INCUMPLIDA","PROCESO"), "VERIFICAR FECHA")),"SIN VALOR AVANCE")</f>
        <v>PROCESO</v>
      </c>
    </row>
    <row r="2093" spans="1:19" ht="60.75">
      <c r="A2093" s="101" t="s">
        <v>640</v>
      </c>
      <c r="B2093" s="102" t="s">
        <v>2985</v>
      </c>
      <c r="C2093" s="461"/>
      <c r="D2093" s="461"/>
      <c r="E2093" s="463"/>
      <c r="F2093" s="463"/>
      <c r="G2093" s="463"/>
      <c r="H2093" s="463"/>
      <c r="I2093" s="448">
        <v>17</v>
      </c>
      <c r="J2093" s="449">
        <v>1</v>
      </c>
      <c r="K2093" s="449">
        <v>1</v>
      </c>
      <c r="L2093" s="105">
        <v>4</v>
      </c>
      <c r="M2093" s="106">
        <v>44986</v>
      </c>
      <c r="N2093" s="106">
        <v>45351</v>
      </c>
      <c r="O2093" s="107">
        <f t="shared" si="90"/>
        <v>52.142857142857146</v>
      </c>
      <c r="P2093" s="108">
        <v>1</v>
      </c>
      <c r="Q2093" s="104" t="s">
        <v>3142</v>
      </c>
      <c r="R2093" s="108">
        <f t="shared" si="89"/>
        <v>1</v>
      </c>
      <c r="S2093" s="109" t="str">
        <f t="array" aca="1" ref="S2093" ca="1">IF(ISNUMBER(R2093),IF(R2093=100%,"CUMPLIDA",IF(AND(ISNUMBER(N2093),ISNUMBER(INDIRECT("FECHA_"&amp;$B2093,1))), IF(N2093&lt;=INDIRECT("FECHA_"&amp;$B2093,1),"INCUMPLIDA","PROCESO"), "VERIFICAR FECHA")),"SIN VALOR AVANCE")</f>
        <v>CUMPLIDA</v>
      </c>
    </row>
    <row r="2094" spans="1:19" ht="60.75">
      <c r="A2094" s="101" t="s">
        <v>640</v>
      </c>
      <c r="B2094" s="102" t="s">
        <v>2985</v>
      </c>
      <c r="C2094" s="461"/>
      <c r="D2094" s="461"/>
      <c r="E2094" s="463"/>
      <c r="F2094" s="463"/>
      <c r="G2094" s="463"/>
      <c r="H2094" s="463"/>
      <c r="I2094" s="448">
        <v>18</v>
      </c>
      <c r="J2094" s="449">
        <v>1</v>
      </c>
      <c r="K2094" s="449">
        <v>1</v>
      </c>
      <c r="L2094" s="105">
        <v>4</v>
      </c>
      <c r="M2094" s="106">
        <v>44986</v>
      </c>
      <c r="N2094" s="106">
        <v>45351</v>
      </c>
      <c r="O2094" s="107">
        <f t="shared" si="90"/>
        <v>52.142857142857146</v>
      </c>
      <c r="P2094" s="108">
        <v>1</v>
      </c>
      <c r="Q2094" s="104" t="s">
        <v>3142</v>
      </c>
      <c r="R2094" s="108">
        <f t="shared" si="89"/>
        <v>1</v>
      </c>
      <c r="S2094" s="109" t="str">
        <f t="array" aca="1" ref="S2094" ca="1">IF(ISNUMBER(R2094),IF(R2094=100%,"CUMPLIDA",IF(AND(ISNUMBER(N2094),ISNUMBER(INDIRECT("FECHA_"&amp;$B2094,1))), IF(N2094&lt;=INDIRECT("FECHA_"&amp;$B2094,1),"INCUMPLIDA","PROCESO"), "VERIFICAR FECHA")),"SIN VALOR AVANCE")</f>
        <v>CUMPLIDA</v>
      </c>
    </row>
    <row r="2095" spans="1:19" ht="210.75">
      <c r="A2095" s="101" t="s">
        <v>640</v>
      </c>
      <c r="B2095" s="102" t="s">
        <v>2985</v>
      </c>
      <c r="C2095" s="461" t="s">
        <v>3146</v>
      </c>
      <c r="D2095" s="461"/>
      <c r="E2095" s="463" t="s">
        <v>3013</v>
      </c>
      <c r="F2095" s="463"/>
      <c r="G2095" s="463"/>
      <c r="H2095" s="463"/>
      <c r="I2095" s="450">
        <v>1</v>
      </c>
      <c r="J2095" s="449">
        <v>1</v>
      </c>
      <c r="K2095" s="449">
        <v>1</v>
      </c>
      <c r="L2095" s="105">
        <v>2</v>
      </c>
      <c r="M2095" s="106">
        <v>45200</v>
      </c>
      <c r="N2095" s="106">
        <v>45565</v>
      </c>
      <c r="O2095" s="107">
        <f t="shared" si="90"/>
        <v>52.142857142857146</v>
      </c>
      <c r="P2095" s="108">
        <v>1</v>
      </c>
      <c r="Q2095" s="104" t="s">
        <v>3147</v>
      </c>
      <c r="R2095" s="108">
        <f t="shared" si="89"/>
        <v>1</v>
      </c>
      <c r="S2095" s="109" t="str">
        <f t="array" aca="1" ref="S2095" ca="1">IF(ISNUMBER(R2095),IF(R2095=100%,"CUMPLIDA",IF(AND(ISNUMBER(N2095),ISNUMBER(INDIRECT("FECHA_"&amp;$B2095,1))), IF(N2095&lt;=INDIRECT("FECHA_"&amp;$B2095,1),"INCUMPLIDA","PROCESO"), "VERIFICAR FECHA")),"SIN VALOR AVANCE")</f>
        <v>CUMPLIDA</v>
      </c>
    </row>
    <row r="2096" spans="1:19" ht="210.75">
      <c r="A2096" s="101" t="s">
        <v>640</v>
      </c>
      <c r="B2096" s="102" t="s">
        <v>2985</v>
      </c>
      <c r="C2096" s="461"/>
      <c r="D2096" s="461"/>
      <c r="E2096" s="463"/>
      <c r="F2096" s="463"/>
      <c r="G2096" s="463"/>
      <c r="H2096" s="463"/>
      <c r="I2096" s="450">
        <v>2</v>
      </c>
      <c r="J2096" s="449">
        <v>1</v>
      </c>
      <c r="K2096" s="449">
        <v>1</v>
      </c>
      <c r="L2096" s="105">
        <v>35</v>
      </c>
      <c r="M2096" s="106">
        <v>45200</v>
      </c>
      <c r="N2096" s="106">
        <v>45565</v>
      </c>
      <c r="O2096" s="107">
        <f t="shared" si="90"/>
        <v>52.142857142857146</v>
      </c>
      <c r="P2096" s="108">
        <v>1</v>
      </c>
      <c r="Q2096" s="104" t="s">
        <v>3148</v>
      </c>
      <c r="R2096" s="108">
        <f t="shared" si="89"/>
        <v>1</v>
      </c>
      <c r="S2096" s="109" t="str">
        <f t="array" aca="1" ref="S2096" ca="1">IF(ISNUMBER(R2096),IF(R2096=100%,"CUMPLIDA",IF(AND(ISNUMBER(N2096),ISNUMBER(INDIRECT("FECHA_"&amp;$B2096,1))), IF(N2096&lt;=INDIRECT("FECHA_"&amp;$B2096,1),"INCUMPLIDA","PROCESO"), "VERIFICAR FECHA")),"SIN VALOR AVANCE")</f>
        <v>CUMPLIDA</v>
      </c>
    </row>
    <row r="2097" spans="1:19" ht="120.75">
      <c r="A2097" s="101" t="s">
        <v>640</v>
      </c>
      <c r="B2097" s="102" t="s">
        <v>2985</v>
      </c>
      <c r="C2097" s="461"/>
      <c r="D2097" s="461"/>
      <c r="E2097" s="463"/>
      <c r="F2097" s="463"/>
      <c r="G2097" s="463"/>
      <c r="H2097" s="463"/>
      <c r="I2097" s="448">
        <v>3</v>
      </c>
      <c r="J2097" s="449">
        <v>1</v>
      </c>
      <c r="K2097" s="449">
        <v>1</v>
      </c>
      <c r="L2097" s="105">
        <v>1</v>
      </c>
      <c r="M2097" s="106">
        <v>45809</v>
      </c>
      <c r="N2097" s="106">
        <v>46053</v>
      </c>
      <c r="O2097" s="107">
        <f t="shared" si="90"/>
        <v>34.857142857142854</v>
      </c>
      <c r="P2097" s="108">
        <v>1</v>
      </c>
      <c r="Q2097" s="104" t="s">
        <v>3149</v>
      </c>
      <c r="R2097" s="108">
        <f t="shared" si="89"/>
        <v>1</v>
      </c>
      <c r="S2097" s="109" t="str">
        <f t="array" aca="1" ref="S2097" ca="1">IF(ISNUMBER(R2097),IF(R2097=100%,"CUMPLIDA",IF(AND(ISNUMBER(N2097),ISNUMBER(INDIRECT("FECHA_"&amp;$B2097,1))), IF(N2097&lt;=INDIRECT("FECHA_"&amp;$B2097,1),"INCUMPLIDA","PROCESO"), "VERIFICAR FECHA")),"SIN VALOR AVANCE")</f>
        <v>CUMPLIDA</v>
      </c>
    </row>
    <row r="2098" spans="1:19" ht="165.75">
      <c r="A2098" s="101" t="s">
        <v>640</v>
      </c>
      <c r="B2098" s="102" t="s">
        <v>2985</v>
      </c>
      <c r="C2098" s="461"/>
      <c r="D2098" s="461"/>
      <c r="E2098" s="463"/>
      <c r="F2098" s="463"/>
      <c r="G2098" s="463"/>
      <c r="H2098" s="463"/>
      <c r="I2098" s="450">
        <v>4</v>
      </c>
      <c r="J2098" s="449">
        <v>1</v>
      </c>
      <c r="K2098" s="449">
        <v>1</v>
      </c>
      <c r="L2098" s="105">
        <v>105</v>
      </c>
      <c r="M2098" s="106">
        <v>45200</v>
      </c>
      <c r="N2098" s="106">
        <v>45565</v>
      </c>
      <c r="O2098" s="107">
        <f t="shared" si="90"/>
        <v>52.142857142857146</v>
      </c>
      <c r="P2098" s="108">
        <v>1</v>
      </c>
      <c r="Q2098" s="104" t="s">
        <v>3150</v>
      </c>
      <c r="R2098" s="108">
        <f t="shared" si="89"/>
        <v>1</v>
      </c>
      <c r="S2098" s="109" t="str">
        <f t="array" aca="1" ref="S2098" ca="1">IF(ISNUMBER(R2098),IF(R2098=100%,"CUMPLIDA",IF(AND(ISNUMBER(N2098),ISNUMBER(INDIRECT("FECHA_"&amp;$B2098,1))), IF(N2098&lt;=INDIRECT("FECHA_"&amp;$B2098,1),"INCUMPLIDA","PROCESO"), "VERIFICAR FECHA")),"SIN VALOR AVANCE")</f>
        <v>CUMPLIDA</v>
      </c>
    </row>
    <row r="2099" spans="1:19" ht="120.75">
      <c r="A2099" s="101" t="s">
        <v>640</v>
      </c>
      <c r="B2099" s="102" t="s">
        <v>2985</v>
      </c>
      <c r="C2099" s="461"/>
      <c r="D2099" s="461"/>
      <c r="E2099" s="463"/>
      <c r="F2099" s="463"/>
      <c r="G2099" s="463"/>
      <c r="H2099" s="463"/>
      <c r="I2099" s="450">
        <v>5</v>
      </c>
      <c r="J2099" s="449">
        <v>1</v>
      </c>
      <c r="K2099" s="449">
        <v>1</v>
      </c>
      <c r="L2099" s="105">
        <v>7</v>
      </c>
      <c r="M2099" s="106">
        <v>45200</v>
      </c>
      <c r="N2099" s="106">
        <v>45350</v>
      </c>
      <c r="O2099" s="107">
        <f t="shared" si="90"/>
        <v>21.428571428571427</v>
      </c>
      <c r="P2099" s="108">
        <v>1</v>
      </c>
      <c r="Q2099" s="104" t="s">
        <v>3151</v>
      </c>
      <c r="R2099" s="108">
        <f t="shared" si="89"/>
        <v>1</v>
      </c>
      <c r="S2099" s="109" t="str">
        <f t="array" aca="1" ref="S2099" ca="1">IF(ISNUMBER(R2099),IF(R2099=100%,"CUMPLIDA",IF(AND(ISNUMBER(N2099),ISNUMBER(INDIRECT("FECHA_"&amp;$B2099,1))), IF(N2099&lt;=INDIRECT("FECHA_"&amp;$B2099,1),"INCUMPLIDA","PROCESO"), "VERIFICAR FECHA")),"SIN VALOR AVANCE")</f>
        <v>CUMPLIDA</v>
      </c>
    </row>
    <row r="2100" spans="1:19" ht="210.75">
      <c r="A2100" s="101" t="s">
        <v>640</v>
      </c>
      <c r="B2100" s="102" t="s">
        <v>2985</v>
      </c>
      <c r="C2100" s="461"/>
      <c r="D2100" s="461"/>
      <c r="E2100" s="463" t="s">
        <v>2996</v>
      </c>
      <c r="F2100" s="463"/>
      <c r="G2100" s="463"/>
      <c r="H2100" s="463"/>
      <c r="I2100" s="450">
        <v>1</v>
      </c>
      <c r="J2100" s="449">
        <v>1</v>
      </c>
      <c r="K2100" s="449">
        <v>1</v>
      </c>
      <c r="L2100" s="105">
        <v>2</v>
      </c>
      <c r="M2100" s="106">
        <v>45200</v>
      </c>
      <c r="N2100" s="106">
        <v>45565</v>
      </c>
      <c r="O2100" s="107">
        <f t="shared" si="90"/>
        <v>52.142857142857146</v>
      </c>
      <c r="P2100" s="108">
        <v>1</v>
      </c>
      <c r="Q2100" s="104" t="s">
        <v>3152</v>
      </c>
      <c r="R2100" s="108">
        <f t="shared" ref="R2100:R2163" si="91">(P2100)</f>
        <v>1</v>
      </c>
      <c r="S2100" s="109" t="str">
        <f t="array" aca="1" ref="S2100" ca="1">IF(ISNUMBER(R2100),IF(R2100=100%,"CUMPLIDA",IF(AND(ISNUMBER(N2100),ISNUMBER(INDIRECT("FECHA_"&amp;$B2100,1))), IF(N2100&lt;=INDIRECT("FECHA_"&amp;$B2100,1),"INCUMPLIDA","PROCESO"), "VERIFICAR FECHA")),"SIN VALOR AVANCE")</f>
        <v>CUMPLIDA</v>
      </c>
    </row>
    <row r="2101" spans="1:19" ht="225.75">
      <c r="A2101" s="101" t="s">
        <v>640</v>
      </c>
      <c r="B2101" s="102" t="s">
        <v>2985</v>
      </c>
      <c r="C2101" s="461"/>
      <c r="D2101" s="461"/>
      <c r="E2101" s="463"/>
      <c r="F2101" s="463"/>
      <c r="G2101" s="463"/>
      <c r="H2101" s="463"/>
      <c r="I2101" s="450">
        <v>2</v>
      </c>
      <c r="J2101" s="449">
        <v>1</v>
      </c>
      <c r="K2101" s="449">
        <v>1</v>
      </c>
      <c r="L2101" s="105">
        <v>35</v>
      </c>
      <c r="M2101" s="106">
        <v>45200</v>
      </c>
      <c r="N2101" s="106">
        <v>45565</v>
      </c>
      <c r="O2101" s="107">
        <f t="shared" ref="O2101:O2164" si="92">(N2101-M2101)/7</f>
        <v>52.142857142857146</v>
      </c>
      <c r="P2101" s="108">
        <v>1</v>
      </c>
      <c r="Q2101" s="104" t="s">
        <v>3153</v>
      </c>
      <c r="R2101" s="108">
        <f t="shared" si="91"/>
        <v>1</v>
      </c>
      <c r="S2101" s="109" t="str">
        <f t="array" aca="1" ref="S2101" ca="1">IF(ISNUMBER(R2101),IF(R2101=100%,"CUMPLIDA",IF(AND(ISNUMBER(N2101),ISNUMBER(INDIRECT("FECHA_"&amp;$B2101,1))), IF(N2101&lt;=INDIRECT("FECHA_"&amp;$B2101,1),"INCUMPLIDA","PROCESO"), "VERIFICAR FECHA")),"SIN VALOR AVANCE")</f>
        <v>CUMPLIDA</v>
      </c>
    </row>
    <row r="2102" spans="1:19" ht="105.75">
      <c r="A2102" s="101" t="s">
        <v>640</v>
      </c>
      <c r="B2102" s="102" t="s">
        <v>2985</v>
      </c>
      <c r="C2102" s="461"/>
      <c r="D2102" s="461"/>
      <c r="E2102" s="463"/>
      <c r="F2102" s="463"/>
      <c r="G2102" s="463"/>
      <c r="H2102" s="463"/>
      <c r="I2102" s="448">
        <v>3</v>
      </c>
      <c r="J2102" s="449">
        <v>1</v>
      </c>
      <c r="K2102" s="449">
        <v>1</v>
      </c>
      <c r="L2102" s="105">
        <v>1</v>
      </c>
      <c r="M2102" s="106">
        <v>45809</v>
      </c>
      <c r="N2102" s="106">
        <v>46053</v>
      </c>
      <c r="O2102" s="107">
        <f t="shared" si="92"/>
        <v>34.857142857142854</v>
      </c>
      <c r="P2102" s="108">
        <v>1</v>
      </c>
      <c r="Q2102" s="104" t="s">
        <v>3154</v>
      </c>
      <c r="R2102" s="108">
        <f t="shared" si="91"/>
        <v>1</v>
      </c>
      <c r="S2102" s="109" t="str">
        <f t="array" aca="1" ref="S2102" ca="1">IF(ISNUMBER(R2102),IF(R2102=100%,"CUMPLIDA",IF(AND(ISNUMBER(N2102),ISNUMBER(INDIRECT("FECHA_"&amp;$B2102,1))), IF(N2102&lt;=INDIRECT("FECHA_"&amp;$B2102,1),"INCUMPLIDA","PROCESO"), "VERIFICAR FECHA")),"SIN VALOR AVANCE")</f>
        <v>CUMPLIDA</v>
      </c>
    </row>
    <row r="2103" spans="1:19" ht="165.75">
      <c r="A2103" s="101" t="s">
        <v>640</v>
      </c>
      <c r="B2103" s="102" t="s">
        <v>2985</v>
      </c>
      <c r="C2103" s="461"/>
      <c r="D2103" s="461"/>
      <c r="E2103" s="463"/>
      <c r="F2103" s="463"/>
      <c r="G2103" s="463"/>
      <c r="H2103" s="463"/>
      <c r="I2103" s="450">
        <v>4</v>
      </c>
      <c r="J2103" s="449">
        <v>1</v>
      </c>
      <c r="K2103" s="449">
        <v>1</v>
      </c>
      <c r="L2103" s="105">
        <v>105</v>
      </c>
      <c r="M2103" s="106">
        <v>45200</v>
      </c>
      <c r="N2103" s="106">
        <v>45565</v>
      </c>
      <c r="O2103" s="107">
        <f t="shared" si="92"/>
        <v>52.142857142857146</v>
      </c>
      <c r="P2103" s="108">
        <v>1</v>
      </c>
      <c r="Q2103" s="104" t="s">
        <v>3155</v>
      </c>
      <c r="R2103" s="108">
        <f t="shared" si="91"/>
        <v>1</v>
      </c>
      <c r="S2103" s="109" t="str">
        <f t="array" aca="1" ref="S2103" ca="1">IF(ISNUMBER(R2103),IF(R2103=100%,"CUMPLIDA",IF(AND(ISNUMBER(N2103),ISNUMBER(INDIRECT("FECHA_"&amp;$B2103,1))), IF(N2103&lt;=INDIRECT("FECHA_"&amp;$B2103,1),"INCUMPLIDA","PROCESO"), "VERIFICAR FECHA")),"SIN VALOR AVANCE")</f>
        <v>CUMPLIDA</v>
      </c>
    </row>
    <row r="2104" spans="1:19" ht="105.75">
      <c r="A2104" s="101" t="s">
        <v>640</v>
      </c>
      <c r="B2104" s="102" t="s">
        <v>2985</v>
      </c>
      <c r="C2104" s="461"/>
      <c r="D2104" s="461"/>
      <c r="E2104" s="463"/>
      <c r="F2104" s="463"/>
      <c r="G2104" s="463"/>
      <c r="H2104" s="463"/>
      <c r="I2104" s="450">
        <v>5</v>
      </c>
      <c r="J2104" s="449">
        <v>1</v>
      </c>
      <c r="K2104" s="449">
        <v>1</v>
      </c>
      <c r="L2104" s="105">
        <v>1</v>
      </c>
      <c r="M2104" s="106">
        <v>45200</v>
      </c>
      <c r="N2104" s="106">
        <v>45350</v>
      </c>
      <c r="O2104" s="107">
        <f t="shared" si="92"/>
        <v>21.428571428571427</v>
      </c>
      <c r="P2104" s="108">
        <v>1</v>
      </c>
      <c r="Q2104" s="104" t="s">
        <v>3156</v>
      </c>
      <c r="R2104" s="108">
        <f t="shared" si="91"/>
        <v>1</v>
      </c>
      <c r="S2104" s="109" t="str">
        <f t="array" aca="1" ref="S2104" ca="1">IF(ISNUMBER(R2104),IF(R2104=100%,"CUMPLIDA",IF(AND(ISNUMBER(N2104),ISNUMBER(INDIRECT("FECHA_"&amp;$B2104,1))), IF(N2104&lt;=INDIRECT("FECHA_"&amp;$B2104,1),"INCUMPLIDA","PROCESO"), "VERIFICAR FECHA")),"SIN VALOR AVANCE")</f>
        <v>CUMPLIDA</v>
      </c>
    </row>
    <row r="2105" spans="1:19" ht="165.75">
      <c r="A2105" s="101" t="s">
        <v>640</v>
      </c>
      <c r="B2105" s="102" t="s">
        <v>2985</v>
      </c>
      <c r="C2105" s="461"/>
      <c r="D2105" s="461"/>
      <c r="E2105" s="450" t="s">
        <v>3093</v>
      </c>
      <c r="F2105" s="450"/>
      <c r="G2105" s="450"/>
      <c r="H2105" s="463"/>
      <c r="I2105" s="450">
        <v>6</v>
      </c>
      <c r="J2105" s="449">
        <v>1</v>
      </c>
      <c r="K2105" s="449">
        <v>1</v>
      </c>
      <c r="L2105" s="105">
        <v>35</v>
      </c>
      <c r="M2105" s="106">
        <v>45200</v>
      </c>
      <c r="N2105" s="106">
        <v>45412</v>
      </c>
      <c r="O2105" s="107">
        <f t="shared" si="92"/>
        <v>30.285714285714285</v>
      </c>
      <c r="P2105" s="108">
        <v>1</v>
      </c>
      <c r="Q2105" s="104" t="s">
        <v>3157</v>
      </c>
      <c r="R2105" s="108">
        <f t="shared" si="91"/>
        <v>1</v>
      </c>
      <c r="S2105" s="109" t="str">
        <f t="array" aca="1" ref="S2105" ca="1">IF(ISNUMBER(R2105),IF(R2105=100%,"CUMPLIDA",IF(AND(ISNUMBER(N2105),ISNUMBER(INDIRECT("FECHA_"&amp;$B2105,1))), IF(N2105&lt;=INDIRECT("FECHA_"&amp;$B2105,1),"INCUMPLIDA","PROCESO"), "VERIFICAR FECHA")),"SIN VALOR AVANCE")</f>
        <v>CUMPLIDA</v>
      </c>
    </row>
    <row r="2106" spans="1:19" ht="165.75">
      <c r="A2106" s="101" t="s">
        <v>640</v>
      </c>
      <c r="B2106" s="102" t="s">
        <v>2985</v>
      </c>
      <c r="C2106" s="461"/>
      <c r="D2106" s="461"/>
      <c r="E2106" s="450" t="s">
        <v>3143</v>
      </c>
      <c r="F2106" s="450"/>
      <c r="G2106" s="450"/>
      <c r="H2106" s="463"/>
      <c r="I2106" s="450">
        <v>6</v>
      </c>
      <c r="J2106" s="449">
        <v>1</v>
      </c>
      <c r="K2106" s="449">
        <v>1</v>
      </c>
      <c r="L2106" s="105">
        <v>35</v>
      </c>
      <c r="M2106" s="106">
        <v>45200</v>
      </c>
      <c r="N2106" s="106">
        <v>45412</v>
      </c>
      <c r="O2106" s="107">
        <f t="shared" si="92"/>
        <v>30.285714285714285</v>
      </c>
      <c r="P2106" s="108">
        <v>1</v>
      </c>
      <c r="Q2106" s="104" t="s">
        <v>3157</v>
      </c>
      <c r="R2106" s="108">
        <f t="shared" si="91"/>
        <v>1</v>
      </c>
      <c r="S2106" s="109" t="str">
        <f t="array" aca="1" ref="S2106" ca="1">IF(ISNUMBER(R2106),IF(R2106=100%,"CUMPLIDA",IF(AND(ISNUMBER(N2106),ISNUMBER(INDIRECT("FECHA_"&amp;$B2106,1))), IF(N2106&lt;=INDIRECT("FECHA_"&amp;$B2106,1),"INCUMPLIDA","PROCESO"), "VERIFICAR FECHA")),"SIN VALOR AVANCE")</f>
        <v>CUMPLIDA</v>
      </c>
    </row>
    <row r="2107" spans="1:19" ht="165.75">
      <c r="A2107" s="101" t="s">
        <v>640</v>
      </c>
      <c r="B2107" s="102" t="s">
        <v>2985</v>
      </c>
      <c r="C2107" s="461"/>
      <c r="D2107" s="461"/>
      <c r="E2107" s="450" t="s">
        <v>3016</v>
      </c>
      <c r="F2107" s="450"/>
      <c r="G2107" s="450"/>
      <c r="H2107" s="463"/>
      <c r="I2107" s="450">
        <v>7</v>
      </c>
      <c r="J2107" s="449">
        <v>1</v>
      </c>
      <c r="K2107" s="449">
        <v>1</v>
      </c>
      <c r="L2107" s="105">
        <v>105</v>
      </c>
      <c r="M2107" s="106">
        <v>45200</v>
      </c>
      <c r="N2107" s="106">
        <v>45565</v>
      </c>
      <c r="O2107" s="107">
        <f t="shared" si="92"/>
        <v>52.142857142857146</v>
      </c>
      <c r="P2107" s="108">
        <v>1</v>
      </c>
      <c r="Q2107" s="104" t="s">
        <v>3157</v>
      </c>
      <c r="R2107" s="108">
        <f t="shared" si="91"/>
        <v>1</v>
      </c>
      <c r="S2107" s="109" t="str">
        <f t="array" aca="1" ref="S2107" ca="1">IF(ISNUMBER(R2107),IF(R2107=100%,"CUMPLIDA",IF(AND(ISNUMBER(N2107),ISNUMBER(INDIRECT("FECHA_"&amp;$B2107,1))), IF(N2107&lt;=INDIRECT("FECHA_"&amp;$B2107,1),"INCUMPLIDA","PROCESO"), "VERIFICAR FECHA")),"SIN VALOR AVANCE")</f>
        <v>CUMPLIDA</v>
      </c>
    </row>
    <row r="2108" spans="1:19" ht="210.75">
      <c r="A2108" s="101" t="s">
        <v>640</v>
      </c>
      <c r="B2108" s="102" t="s">
        <v>2985</v>
      </c>
      <c r="C2108" s="461"/>
      <c r="D2108" s="461"/>
      <c r="E2108" s="463"/>
      <c r="F2108" s="463"/>
      <c r="G2108" s="463" t="s">
        <v>3079</v>
      </c>
      <c r="H2108" s="463"/>
      <c r="I2108" s="450">
        <v>1</v>
      </c>
      <c r="J2108" s="449">
        <v>1</v>
      </c>
      <c r="K2108" s="449">
        <v>1</v>
      </c>
      <c r="L2108" s="105" t="s">
        <v>3158</v>
      </c>
      <c r="M2108" s="106">
        <v>45200</v>
      </c>
      <c r="N2108" s="106">
        <v>45565</v>
      </c>
      <c r="O2108" s="107">
        <f t="shared" si="92"/>
        <v>52.142857142857146</v>
      </c>
      <c r="P2108" s="108">
        <v>1</v>
      </c>
      <c r="Q2108" s="104" t="s">
        <v>3159</v>
      </c>
      <c r="R2108" s="108">
        <f t="shared" si="91"/>
        <v>1</v>
      </c>
      <c r="S2108" s="109" t="str">
        <f t="array" aca="1" ref="S2108" ca="1">IF(ISNUMBER(R2108),IF(R2108=100%,"CUMPLIDA",IF(AND(ISNUMBER(N2108),ISNUMBER(INDIRECT("FECHA_"&amp;$B2108,1))), IF(N2108&lt;=INDIRECT("FECHA_"&amp;$B2108,1),"INCUMPLIDA","PROCESO"), "VERIFICAR FECHA")),"SIN VALOR AVANCE")</f>
        <v>CUMPLIDA</v>
      </c>
    </row>
    <row r="2109" spans="1:19" ht="165.75">
      <c r="A2109" s="101" t="s">
        <v>640</v>
      </c>
      <c r="B2109" s="102" t="s">
        <v>2985</v>
      </c>
      <c r="C2109" s="461"/>
      <c r="D2109" s="461"/>
      <c r="E2109" s="463"/>
      <c r="F2109" s="463"/>
      <c r="G2109" s="463"/>
      <c r="H2109" s="463"/>
      <c r="I2109" s="450">
        <v>4</v>
      </c>
      <c r="J2109" s="449">
        <v>1</v>
      </c>
      <c r="K2109" s="449">
        <v>1</v>
      </c>
      <c r="L2109" s="105">
        <v>105</v>
      </c>
      <c r="M2109" s="106">
        <v>45200</v>
      </c>
      <c r="N2109" s="106">
        <v>45565</v>
      </c>
      <c r="O2109" s="107">
        <f t="shared" si="92"/>
        <v>52.142857142857146</v>
      </c>
      <c r="P2109" s="108">
        <v>1</v>
      </c>
      <c r="Q2109" s="104" t="s">
        <v>3157</v>
      </c>
      <c r="R2109" s="108">
        <f t="shared" si="91"/>
        <v>1</v>
      </c>
      <c r="S2109" s="109" t="str">
        <f t="array" aca="1" ref="S2109" ca="1">IF(ISNUMBER(R2109),IF(R2109=100%,"CUMPLIDA",IF(AND(ISNUMBER(N2109),ISNUMBER(INDIRECT("FECHA_"&amp;$B2109,1))), IF(N2109&lt;=INDIRECT("FECHA_"&amp;$B2109,1),"INCUMPLIDA","PROCESO"), "VERIFICAR FECHA")),"SIN VALOR AVANCE")</f>
        <v>CUMPLIDA</v>
      </c>
    </row>
    <row r="2110" spans="1:19" ht="210.75">
      <c r="A2110" s="101" t="s">
        <v>640</v>
      </c>
      <c r="B2110" s="102" t="s">
        <v>2985</v>
      </c>
      <c r="C2110" s="461"/>
      <c r="D2110" s="461"/>
      <c r="E2110" s="463"/>
      <c r="F2110" s="463"/>
      <c r="G2110" s="463"/>
      <c r="H2110" s="463"/>
      <c r="I2110" s="450">
        <v>1</v>
      </c>
      <c r="J2110" s="449">
        <v>1</v>
      </c>
      <c r="K2110" s="449">
        <v>1</v>
      </c>
      <c r="L2110" s="105">
        <v>2</v>
      </c>
      <c r="M2110" s="106">
        <v>45200</v>
      </c>
      <c r="N2110" s="106">
        <v>45565</v>
      </c>
      <c r="O2110" s="107">
        <f t="shared" si="92"/>
        <v>52.142857142857146</v>
      </c>
      <c r="P2110" s="108">
        <v>1</v>
      </c>
      <c r="Q2110" s="104" t="s">
        <v>3160</v>
      </c>
      <c r="R2110" s="108">
        <f t="shared" si="91"/>
        <v>1</v>
      </c>
      <c r="S2110" s="109" t="str">
        <f t="array" aca="1" ref="S2110" ca="1">IF(ISNUMBER(R2110),IF(R2110=100%,"CUMPLIDA",IF(AND(ISNUMBER(N2110),ISNUMBER(INDIRECT("FECHA_"&amp;$B2110,1))), IF(N2110&lt;=INDIRECT("FECHA_"&amp;$B2110,1),"INCUMPLIDA","PROCESO"), "VERIFICAR FECHA")),"SIN VALOR AVANCE")</f>
        <v>CUMPLIDA</v>
      </c>
    </row>
    <row r="2111" spans="1:19" ht="165.75">
      <c r="A2111" s="101" t="s">
        <v>640</v>
      </c>
      <c r="B2111" s="102" t="s">
        <v>2985</v>
      </c>
      <c r="C2111" s="461"/>
      <c r="D2111" s="461"/>
      <c r="E2111" s="463"/>
      <c r="F2111" s="463"/>
      <c r="G2111" s="463"/>
      <c r="H2111" s="463"/>
      <c r="I2111" s="450">
        <v>4</v>
      </c>
      <c r="J2111" s="449">
        <v>1</v>
      </c>
      <c r="K2111" s="449">
        <v>1</v>
      </c>
      <c r="L2111" s="105">
        <v>105</v>
      </c>
      <c r="M2111" s="106">
        <v>45200</v>
      </c>
      <c r="N2111" s="106">
        <v>45565</v>
      </c>
      <c r="O2111" s="107">
        <f t="shared" si="92"/>
        <v>52.142857142857146</v>
      </c>
      <c r="P2111" s="108">
        <v>1</v>
      </c>
      <c r="Q2111" s="104" t="s">
        <v>3161</v>
      </c>
      <c r="R2111" s="108">
        <f t="shared" si="91"/>
        <v>1</v>
      </c>
      <c r="S2111" s="109" t="str">
        <f t="array" aca="1" ref="S2111" ca="1">IF(ISNUMBER(R2111),IF(R2111=100%,"CUMPLIDA",IF(AND(ISNUMBER(N2111),ISNUMBER(INDIRECT("FECHA_"&amp;$B2111,1))), IF(N2111&lt;=INDIRECT("FECHA_"&amp;$B2111,1),"INCUMPLIDA","PROCESO"), "VERIFICAR FECHA")),"SIN VALOR AVANCE")</f>
        <v>CUMPLIDA</v>
      </c>
    </row>
    <row r="2112" spans="1:19" ht="90.75">
      <c r="A2112" s="101" t="s">
        <v>640</v>
      </c>
      <c r="B2112" s="102" t="s">
        <v>2985</v>
      </c>
      <c r="C2112" s="461"/>
      <c r="D2112" s="461"/>
      <c r="E2112" s="450"/>
      <c r="F2112" s="450"/>
      <c r="G2112" s="450" t="s">
        <v>3081</v>
      </c>
      <c r="H2112" s="463"/>
      <c r="I2112" s="450">
        <v>8</v>
      </c>
      <c r="J2112" s="449">
        <v>1</v>
      </c>
      <c r="K2112" s="449">
        <v>1</v>
      </c>
      <c r="L2112" s="105">
        <v>1</v>
      </c>
      <c r="M2112" s="106">
        <v>45189</v>
      </c>
      <c r="N2112" s="106">
        <v>45382</v>
      </c>
      <c r="O2112" s="107">
        <f t="shared" si="92"/>
        <v>27.571428571428573</v>
      </c>
      <c r="P2112" s="108">
        <v>1</v>
      </c>
      <c r="Q2112" s="104" t="s">
        <v>3162</v>
      </c>
      <c r="R2112" s="108">
        <f t="shared" si="91"/>
        <v>1</v>
      </c>
      <c r="S2112" s="109" t="str">
        <f t="array" aca="1" ref="S2112" ca="1">IF(ISNUMBER(R2112),IF(R2112=100%,"CUMPLIDA",IF(AND(ISNUMBER(N2112),ISNUMBER(INDIRECT("FECHA_"&amp;$B2112,1))), IF(N2112&lt;=INDIRECT("FECHA_"&amp;$B2112,1),"INCUMPLIDA","PROCESO"), "VERIFICAR FECHA")),"SIN VALOR AVANCE")</f>
        <v>CUMPLIDA</v>
      </c>
    </row>
    <row r="2113" spans="1:19" ht="60.75">
      <c r="A2113" s="101" t="s">
        <v>640</v>
      </c>
      <c r="B2113" s="102" t="s">
        <v>2985</v>
      </c>
      <c r="C2113" s="461" t="s">
        <v>3163</v>
      </c>
      <c r="D2113" s="461"/>
      <c r="E2113" s="463" t="s">
        <v>3013</v>
      </c>
      <c r="F2113" s="463"/>
      <c r="G2113" s="463"/>
      <c r="H2113" s="463"/>
      <c r="I2113" s="448">
        <v>1</v>
      </c>
      <c r="J2113" s="449">
        <v>1</v>
      </c>
      <c r="K2113" s="449">
        <v>1</v>
      </c>
      <c r="L2113" s="105">
        <v>4</v>
      </c>
      <c r="M2113" s="106">
        <v>45231</v>
      </c>
      <c r="N2113" s="106">
        <v>45350</v>
      </c>
      <c r="O2113" s="107">
        <f t="shared" si="92"/>
        <v>17</v>
      </c>
      <c r="P2113" s="108">
        <v>1</v>
      </c>
      <c r="Q2113" s="104" t="s">
        <v>3164</v>
      </c>
      <c r="R2113" s="108">
        <f t="shared" si="91"/>
        <v>1</v>
      </c>
      <c r="S2113" s="109" t="str">
        <f t="array" aca="1" ref="S2113" ca="1">IF(ISNUMBER(R2113),IF(R2113=100%,"CUMPLIDA",IF(AND(ISNUMBER(N2113),ISNUMBER(INDIRECT("FECHA_"&amp;$B2113,1))), IF(N2113&lt;=INDIRECT("FECHA_"&amp;$B2113,1),"INCUMPLIDA","PROCESO"), "VERIFICAR FECHA")),"SIN VALOR AVANCE")</f>
        <v>CUMPLIDA</v>
      </c>
    </row>
    <row r="2114" spans="1:19" ht="75.75">
      <c r="A2114" s="101" t="s">
        <v>640</v>
      </c>
      <c r="B2114" s="102" t="s">
        <v>2985</v>
      </c>
      <c r="C2114" s="461"/>
      <c r="D2114" s="461"/>
      <c r="E2114" s="463"/>
      <c r="F2114" s="463"/>
      <c r="G2114" s="463"/>
      <c r="H2114" s="463"/>
      <c r="I2114" s="448">
        <v>2</v>
      </c>
      <c r="J2114" s="449">
        <v>1</v>
      </c>
      <c r="K2114" s="449">
        <v>1</v>
      </c>
      <c r="L2114" s="105">
        <v>1</v>
      </c>
      <c r="M2114" s="106">
        <v>45352</v>
      </c>
      <c r="N2114" s="106">
        <v>45382</v>
      </c>
      <c r="O2114" s="107">
        <f t="shared" si="92"/>
        <v>4.2857142857142856</v>
      </c>
      <c r="P2114" s="108">
        <v>1</v>
      </c>
      <c r="Q2114" s="104" t="s">
        <v>3165</v>
      </c>
      <c r="R2114" s="108">
        <f t="shared" si="91"/>
        <v>1</v>
      </c>
      <c r="S2114" s="109" t="str">
        <f t="array" aca="1" ref="S2114" ca="1">IF(ISNUMBER(R2114),IF(R2114=100%,"CUMPLIDA",IF(AND(ISNUMBER(N2114),ISNUMBER(INDIRECT("FECHA_"&amp;$B2114,1))), IF(N2114&lt;=INDIRECT("FECHA_"&amp;$B2114,1),"INCUMPLIDA","PROCESO"), "VERIFICAR FECHA")),"SIN VALOR AVANCE")</f>
        <v>CUMPLIDA</v>
      </c>
    </row>
    <row r="2115" spans="1:19" ht="75.75">
      <c r="A2115" s="101" t="s">
        <v>640</v>
      </c>
      <c r="B2115" s="102" t="s">
        <v>2985</v>
      </c>
      <c r="C2115" s="461"/>
      <c r="D2115" s="461"/>
      <c r="E2115" s="463"/>
      <c r="F2115" s="463"/>
      <c r="G2115" s="463"/>
      <c r="H2115" s="463"/>
      <c r="I2115" s="448">
        <v>3</v>
      </c>
      <c r="J2115" s="449">
        <v>1</v>
      </c>
      <c r="K2115" s="449">
        <v>1</v>
      </c>
      <c r="L2115" s="105">
        <v>6</v>
      </c>
      <c r="M2115" s="106">
        <v>45383</v>
      </c>
      <c r="N2115" s="106">
        <v>45565</v>
      </c>
      <c r="O2115" s="107">
        <f t="shared" si="92"/>
        <v>26</v>
      </c>
      <c r="P2115" s="108">
        <v>1</v>
      </c>
      <c r="Q2115" s="104" t="s">
        <v>3165</v>
      </c>
      <c r="R2115" s="108">
        <f t="shared" si="91"/>
        <v>1</v>
      </c>
      <c r="S2115" s="109" t="str">
        <f t="array" aca="1" ref="S2115" ca="1">IF(ISNUMBER(R2115),IF(R2115=100%,"CUMPLIDA",IF(AND(ISNUMBER(N2115),ISNUMBER(INDIRECT("FECHA_"&amp;$B2115,1))), IF(N2115&lt;=INDIRECT("FECHA_"&amp;$B2115,1),"INCUMPLIDA","PROCESO"), "VERIFICAR FECHA")),"SIN VALOR AVANCE")</f>
        <v>CUMPLIDA</v>
      </c>
    </row>
    <row r="2116" spans="1:19" ht="90.75">
      <c r="A2116" s="101" t="s">
        <v>640</v>
      </c>
      <c r="B2116" s="102" t="s">
        <v>2985</v>
      </c>
      <c r="C2116" s="461"/>
      <c r="D2116" s="461"/>
      <c r="E2116" s="463"/>
      <c r="F2116" s="463"/>
      <c r="G2116" s="463"/>
      <c r="H2116" s="463"/>
      <c r="I2116" s="448">
        <v>4</v>
      </c>
      <c r="J2116" s="449">
        <v>1</v>
      </c>
      <c r="K2116" s="449">
        <v>1</v>
      </c>
      <c r="L2116" s="105">
        <v>1</v>
      </c>
      <c r="M2116" s="106">
        <v>45231</v>
      </c>
      <c r="N2116" s="106">
        <v>45350</v>
      </c>
      <c r="O2116" s="107">
        <f t="shared" si="92"/>
        <v>17</v>
      </c>
      <c r="P2116" s="108">
        <v>1</v>
      </c>
      <c r="Q2116" s="104" t="s">
        <v>3166</v>
      </c>
      <c r="R2116" s="108">
        <f t="shared" si="91"/>
        <v>1</v>
      </c>
      <c r="S2116" s="109" t="str">
        <f t="array" aca="1" ref="S2116" ca="1">IF(ISNUMBER(R2116),IF(R2116=100%,"CUMPLIDA",IF(AND(ISNUMBER(N2116),ISNUMBER(INDIRECT("FECHA_"&amp;$B2116,1))), IF(N2116&lt;=INDIRECT("FECHA_"&amp;$B2116,1),"INCUMPLIDA","PROCESO"), "VERIFICAR FECHA")),"SIN VALOR AVANCE")</f>
        <v>CUMPLIDA</v>
      </c>
    </row>
    <row r="2117" spans="1:19" ht="75.75">
      <c r="A2117" s="101" t="s">
        <v>640</v>
      </c>
      <c r="B2117" s="102" t="s">
        <v>2985</v>
      </c>
      <c r="C2117" s="461"/>
      <c r="D2117" s="461"/>
      <c r="E2117" s="448" t="s">
        <v>2996</v>
      </c>
      <c r="F2117" s="448"/>
      <c r="G2117" s="448"/>
      <c r="H2117" s="463"/>
      <c r="I2117" s="448">
        <v>5</v>
      </c>
      <c r="J2117" s="449">
        <v>1</v>
      </c>
      <c r="K2117" s="449">
        <v>1</v>
      </c>
      <c r="L2117" s="105">
        <v>6</v>
      </c>
      <c r="M2117" s="106">
        <v>45231</v>
      </c>
      <c r="N2117" s="106">
        <v>45596</v>
      </c>
      <c r="O2117" s="107">
        <f t="shared" si="92"/>
        <v>52.142857142857146</v>
      </c>
      <c r="P2117" s="108">
        <v>1</v>
      </c>
      <c r="Q2117" s="104" t="s">
        <v>3167</v>
      </c>
      <c r="R2117" s="108">
        <f t="shared" si="91"/>
        <v>1</v>
      </c>
      <c r="S2117" s="109" t="str">
        <f t="array" aca="1" ref="S2117" ca="1">IF(ISNUMBER(R2117),IF(R2117=100%,"CUMPLIDA",IF(AND(ISNUMBER(N2117),ISNUMBER(INDIRECT("FECHA_"&amp;$B2117,1))), IF(N2117&lt;=INDIRECT("FECHA_"&amp;$B2117,1),"INCUMPLIDA","PROCESO"), "VERIFICAR FECHA")),"SIN VALOR AVANCE")</f>
        <v>CUMPLIDA</v>
      </c>
    </row>
    <row r="2118" spans="1:19" ht="60.75">
      <c r="A2118" s="101" t="s">
        <v>640</v>
      </c>
      <c r="B2118" s="102" t="s">
        <v>2985</v>
      </c>
      <c r="C2118" s="461"/>
      <c r="D2118" s="461"/>
      <c r="E2118" s="463" t="s">
        <v>3093</v>
      </c>
      <c r="F2118" s="463"/>
      <c r="G2118" s="463"/>
      <c r="H2118" s="463"/>
      <c r="I2118" s="448">
        <v>6</v>
      </c>
      <c r="J2118" s="449">
        <v>1</v>
      </c>
      <c r="K2118" s="449">
        <v>1</v>
      </c>
      <c r="L2118" s="105">
        <v>1</v>
      </c>
      <c r="M2118" s="106">
        <v>45231</v>
      </c>
      <c r="N2118" s="106">
        <v>45260</v>
      </c>
      <c r="O2118" s="107">
        <f t="shared" si="92"/>
        <v>4.1428571428571432</v>
      </c>
      <c r="P2118" s="108">
        <v>1</v>
      </c>
      <c r="Q2118" s="104" t="s">
        <v>3168</v>
      </c>
      <c r="R2118" s="108">
        <f t="shared" si="91"/>
        <v>1</v>
      </c>
      <c r="S2118" s="109" t="str">
        <f t="array" aca="1" ref="S2118" ca="1">IF(ISNUMBER(R2118),IF(R2118=100%,"CUMPLIDA",IF(AND(ISNUMBER(N2118),ISNUMBER(INDIRECT("FECHA_"&amp;$B2118,1))), IF(N2118&lt;=INDIRECT("FECHA_"&amp;$B2118,1),"INCUMPLIDA","PROCESO"), "VERIFICAR FECHA")),"SIN VALOR AVANCE")</f>
        <v>CUMPLIDA</v>
      </c>
    </row>
    <row r="2119" spans="1:19" ht="150.75">
      <c r="A2119" s="101" t="s">
        <v>640</v>
      </c>
      <c r="B2119" s="102" t="s">
        <v>2985</v>
      </c>
      <c r="C2119" s="461"/>
      <c r="D2119" s="461"/>
      <c r="E2119" s="463"/>
      <c r="F2119" s="463"/>
      <c r="G2119" s="463"/>
      <c r="H2119" s="463"/>
      <c r="I2119" s="448">
        <v>7</v>
      </c>
      <c r="J2119" s="449">
        <v>1</v>
      </c>
      <c r="K2119" s="449">
        <v>1</v>
      </c>
      <c r="L2119" s="105">
        <v>2</v>
      </c>
      <c r="M2119" s="106">
        <v>45261</v>
      </c>
      <c r="N2119" s="106">
        <v>45351</v>
      </c>
      <c r="O2119" s="107">
        <f t="shared" si="92"/>
        <v>12.857142857142858</v>
      </c>
      <c r="P2119" s="108">
        <v>1</v>
      </c>
      <c r="Q2119" s="104" t="s">
        <v>3169</v>
      </c>
      <c r="R2119" s="108">
        <f t="shared" si="91"/>
        <v>1</v>
      </c>
      <c r="S2119" s="109" t="str">
        <f t="array" aca="1" ref="S2119" ca="1">IF(ISNUMBER(R2119),IF(R2119=100%,"CUMPLIDA",IF(AND(ISNUMBER(N2119),ISNUMBER(INDIRECT("FECHA_"&amp;$B2119,1))), IF(N2119&lt;=INDIRECT("FECHA_"&amp;$B2119,1),"INCUMPLIDA","PROCESO"), "VERIFICAR FECHA")),"SIN VALOR AVANCE")</f>
        <v>CUMPLIDA</v>
      </c>
    </row>
    <row r="2120" spans="1:19" ht="60.75">
      <c r="A2120" s="101" t="s">
        <v>640</v>
      </c>
      <c r="B2120" s="102" t="s">
        <v>2985</v>
      </c>
      <c r="C2120" s="461"/>
      <c r="D2120" s="461"/>
      <c r="E2120" s="463"/>
      <c r="F2120" s="463"/>
      <c r="G2120" s="463"/>
      <c r="H2120" s="463"/>
      <c r="I2120" s="448">
        <v>8</v>
      </c>
      <c r="J2120" s="449">
        <v>1</v>
      </c>
      <c r="K2120" s="449">
        <v>1</v>
      </c>
      <c r="L2120" s="105">
        <v>1</v>
      </c>
      <c r="M2120" s="106">
        <v>45352</v>
      </c>
      <c r="N2120" s="106">
        <v>45382</v>
      </c>
      <c r="O2120" s="107">
        <f t="shared" si="92"/>
        <v>4.2857142857142856</v>
      </c>
      <c r="P2120" s="108">
        <v>1</v>
      </c>
      <c r="Q2120" s="104" t="s">
        <v>3170</v>
      </c>
      <c r="R2120" s="108">
        <f t="shared" si="91"/>
        <v>1</v>
      </c>
      <c r="S2120" s="109" t="str">
        <f t="array" aca="1" ref="S2120" ca="1">IF(ISNUMBER(R2120),IF(R2120=100%,"CUMPLIDA",IF(AND(ISNUMBER(N2120),ISNUMBER(INDIRECT("FECHA_"&amp;$B2120,1))), IF(N2120&lt;=INDIRECT("FECHA_"&amp;$B2120,1),"INCUMPLIDA","PROCESO"), "VERIFICAR FECHA")),"SIN VALOR AVANCE")</f>
        <v>CUMPLIDA</v>
      </c>
    </row>
    <row r="2121" spans="1:19" ht="60.75">
      <c r="A2121" s="101" t="s">
        <v>640</v>
      </c>
      <c r="B2121" s="102" t="s">
        <v>2985</v>
      </c>
      <c r="C2121" s="461"/>
      <c r="D2121" s="461"/>
      <c r="E2121" s="463"/>
      <c r="F2121" s="463"/>
      <c r="G2121" s="463"/>
      <c r="H2121" s="463"/>
      <c r="I2121" s="448">
        <v>9</v>
      </c>
      <c r="J2121" s="449">
        <v>1</v>
      </c>
      <c r="K2121" s="449">
        <v>1</v>
      </c>
      <c r="L2121" s="105">
        <v>6</v>
      </c>
      <c r="M2121" s="106">
        <v>45383</v>
      </c>
      <c r="N2121" s="106">
        <v>45565</v>
      </c>
      <c r="O2121" s="107">
        <f t="shared" si="92"/>
        <v>26</v>
      </c>
      <c r="P2121" s="108">
        <v>1</v>
      </c>
      <c r="Q2121" s="104" t="s">
        <v>3170</v>
      </c>
      <c r="R2121" s="108">
        <f t="shared" si="91"/>
        <v>1</v>
      </c>
      <c r="S2121" s="109" t="str">
        <f t="array" aca="1" ref="S2121" ca="1">IF(ISNUMBER(R2121),IF(R2121=100%,"CUMPLIDA",IF(AND(ISNUMBER(N2121),ISNUMBER(INDIRECT("FECHA_"&amp;$B2121,1))), IF(N2121&lt;=INDIRECT("FECHA_"&amp;$B2121,1),"INCUMPLIDA","PROCESO"), "VERIFICAR FECHA")),"SIN VALOR AVANCE")</f>
        <v>CUMPLIDA</v>
      </c>
    </row>
    <row r="2122" spans="1:19" ht="60.75">
      <c r="A2122" s="101" t="s">
        <v>640</v>
      </c>
      <c r="B2122" s="102" t="s">
        <v>2985</v>
      </c>
      <c r="C2122" s="461"/>
      <c r="D2122" s="461"/>
      <c r="E2122" s="448" t="s">
        <v>3143</v>
      </c>
      <c r="F2122" s="448"/>
      <c r="G2122" s="448"/>
      <c r="H2122" s="463"/>
      <c r="I2122" s="448">
        <v>10</v>
      </c>
      <c r="J2122" s="449">
        <v>1</v>
      </c>
      <c r="K2122" s="449">
        <v>1</v>
      </c>
      <c r="L2122" s="105">
        <v>6</v>
      </c>
      <c r="M2122" s="106">
        <v>45231</v>
      </c>
      <c r="N2122" s="106">
        <v>45596</v>
      </c>
      <c r="O2122" s="107">
        <f t="shared" si="92"/>
        <v>52.142857142857146</v>
      </c>
      <c r="P2122" s="108">
        <v>1</v>
      </c>
      <c r="Q2122" s="104" t="s">
        <v>3171</v>
      </c>
      <c r="R2122" s="108">
        <f t="shared" si="91"/>
        <v>1</v>
      </c>
      <c r="S2122" s="109" t="str">
        <f t="array" aca="1" ref="S2122" ca="1">IF(ISNUMBER(R2122),IF(R2122=100%,"CUMPLIDA",IF(AND(ISNUMBER(N2122),ISNUMBER(INDIRECT("FECHA_"&amp;$B2122,1))), IF(N2122&lt;=INDIRECT("FECHA_"&amp;$B2122,1),"INCUMPLIDA","PROCESO"), "VERIFICAR FECHA")),"SIN VALOR AVANCE")</f>
        <v>CUMPLIDA</v>
      </c>
    </row>
    <row r="2123" spans="1:19" ht="60.75">
      <c r="A2123" s="101" t="s">
        <v>640</v>
      </c>
      <c r="B2123" s="102" t="s">
        <v>2985</v>
      </c>
      <c r="C2123" s="461"/>
      <c r="D2123" s="461"/>
      <c r="E2123" s="448" t="s">
        <v>3016</v>
      </c>
      <c r="F2123" s="448"/>
      <c r="G2123" s="448"/>
      <c r="H2123" s="463"/>
      <c r="I2123" s="448">
        <v>11</v>
      </c>
      <c r="J2123" s="449">
        <v>1</v>
      </c>
      <c r="K2123" s="449">
        <v>1</v>
      </c>
      <c r="L2123" s="105">
        <v>2</v>
      </c>
      <c r="M2123" s="106">
        <v>45231</v>
      </c>
      <c r="N2123" s="106">
        <v>45382</v>
      </c>
      <c r="O2123" s="107">
        <f t="shared" si="92"/>
        <v>21.571428571428573</v>
      </c>
      <c r="P2123" s="108">
        <v>1</v>
      </c>
      <c r="Q2123" s="104" t="s">
        <v>3172</v>
      </c>
      <c r="R2123" s="108">
        <f t="shared" si="91"/>
        <v>1</v>
      </c>
      <c r="S2123" s="109" t="str">
        <f t="array" aca="1" ref="S2123" ca="1">IF(ISNUMBER(R2123),IF(R2123=100%,"CUMPLIDA",IF(AND(ISNUMBER(N2123),ISNUMBER(INDIRECT("FECHA_"&amp;$B2123,1))), IF(N2123&lt;=INDIRECT("FECHA_"&amp;$B2123,1),"INCUMPLIDA","PROCESO"), "VERIFICAR FECHA")),"SIN VALOR AVANCE")</f>
        <v>CUMPLIDA</v>
      </c>
    </row>
    <row r="2124" spans="1:19" ht="60.75">
      <c r="A2124" s="101" t="s">
        <v>640</v>
      </c>
      <c r="B2124" s="102" t="s">
        <v>2985</v>
      </c>
      <c r="C2124" s="461"/>
      <c r="D2124" s="461"/>
      <c r="E2124" s="463" t="s">
        <v>3017</v>
      </c>
      <c r="F2124" s="463"/>
      <c r="G2124" s="463"/>
      <c r="H2124" s="463"/>
      <c r="I2124" s="448">
        <v>1</v>
      </c>
      <c r="J2124" s="449">
        <v>1</v>
      </c>
      <c r="K2124" s="449">
        <v>1</v>
      </c>
      <c r="L2124" s="105">
        <v>4</v>
      </c>
      <c r="M2124" s="106">
        <v>45231</v>
      </c>
      <c r="N2124" s="106">
        <v>45350</v>
      </c>
      <c r="O2124" s="107">
        <f t="shared" si="92"/>
        <v>17</v>
      </c>
      <c r="P2124" s="108">
        <v>1</v>
      </c>
      <c r="Q2124" s="104" t="s">
        <v>3173</v>
      </c>
      <c r="R2124" s="108">
        <f t="shared" si="91"/>
        <v>1</v>
      </c>
      <c r="S2124" s="109" t="str">
        <f t="array" aca="1" ref="S2124" ca="1">IF(ISNUMBER(R2124),IF(R2124=100%,"CUMPLIDA",IF(AND(ISNUMBER(N2124),ISNUMBER(INDIRECT("FECHA_"&amp;$B2124,1))), IF(N2124&lt;=INDIRECT("FECHA_"&amp;$B2124,1),"INCUMPLIDA","PROCESO"), "VERIFICAR FECHA")),"SIN VALOR AVANCE")</f>
        <v>CUMPLIDA</v>
      </c>
    </row>
    <row r="2125" spans="1:19" ht="60.75">
      <c r="A2125" s="101" t="s">
        <v>640</v>
      </c>
      <c r="B2125" s="102" t="s">
        <v>2985</v>
      </c>
      <c r="C2125" s="461"/>
      <c r="D2125" s="461"/>
      <c r="E2125" s="463"/>
      <c r="F2125" s="463"/>
      <c r="G2125" s="463"/>
      <c r="H2125" s="463"/>
      <c r="I2125" s="448">
        <v>2</v>
      </c>
      <c r="J2125" s="449">
        <v>1</v>
      </c>
      <c r="K2125" s="449">
        <v>1</v>
      </c>
      <c r="L2125" s="105">
        <v>1</v>
      </c>
      <c r="M2125" s="106">
        <v>45352</v>
      </c>
      <c r="N2125" s="106">
        <v>45382</v>
      </c>
      <c r="O2125" s="107">
        <f t="shared" si="92"/>
        <v>4.2857142857142856</v>
      </c>
      <c r="P2125" s="108">
        <v>1</v>
      </c>
      <c r="Q2125" s="104" t="s">
        <v>3173</v>
      </c>
      <c r="R2125" s="108">
        <f t="shared" si="91"/>
        <v>1</v>
      </c>
      <c r="S2125" s="109" t="str">
        <f t="array" aca="1" ref="S2125" ca="1">IF(ISNUMBER(R2125),IF(R2125=100%,"CUMPLIDA",IF(AND(ISNUMBER(N2125),ISNUMBER(INDIRECT("FECHA_"&amp;$B2125,1))), IF(N2125&lt;=INDIRECT("FECHA_"&amp;$B2125,1),"INCUMPLIDA","PROCESO"), "VERIFICAR FECHA")),"SIN VALOR AVANCE")</f>
        <v>CUMPLIDA</v>
      </c>
    </row>
    <row r="2126" spans="1:19" ht="60.75">
      <c r="A2126" s="101" t="s">
        <v>640</v>
      </c>
      <c r="B2126" s="102" t="s">
        <v>2985</v>
      </c>
      <c r="C2126" s="461"/>
      <c r="D2126" s="461"/>
      <c r="E2126" s="463"/>
      <c r="F2126" s="463"/>
      <c r="G2126" s="463"/>
      <c r="H2126" s="463"/>
      <c r="I2126" s="448">
        <v>3</v>
      </c>
      <c r="J2126" s="449">
        <v>1</v>
      </c>
      <c r="K2126" s="449">
        <v>1</v>
      </c>
      <c r="L2126" s="105">
        <v>6</v>
      </c>
      <c r="M2126" s="106">
        <v>45383</v>
      </c>
      <c r="N2126" s="106">
        <v>45565</v>
      </c>
      <c r="O2126" s="107">
        <f t="shared" si="92"/>
        <v>26</v>
      </c>
      <c r="P2126" s="108">
        <v>1</v>
      </c>
      <c r="Q2126" s="104" t="s">
        <v>3173</v>
      </c>
      <c r="R2126" s="108">
        <f t="shared" si="91"/>
        <v>1</v>
      </c>
      <c r="S2126" s="109" t="str">
        <f t="array" aca="1" ref="S2126" ca="1">IF(ISNUMBER(R2126),IF(R2126=100%,"CUMPLIDA",IF(AND(ISNUMBER(N2126),ISNUMBER(INDIRECT("FECHA_"&amp;$B2126,1))), IF(N2126&lt;=INDIRECT("FECHA_"&amp;$B2126,1),"INCUMPLIDA","PROCESO"), "VERIFICAR FECHA")),"SIN VALOR AVANCE")</f>
        <v>CUMPLIDA</v>
      </c>
    </row>
    <row r="2127" spans="1:19" ht="60.75">
      <c r="A2127" s="101" t="s">
        <v>640</v>
      </c>
      <c r="B2127" s="102" t="s">
        <v>2985</v>
      </c>
      <c r="C2127" s="461"/>
      <c r="D2127" s="461"/>
      <c r="E2127" s="463"/>
      <c r="F2127" s="463"/>
      <c r="G2127" s="463"/>
      <c r="H2127" s="463"/>
      <c r="I2127" s="448">
        <v>9</v>
      </c>
      <c r="J2127" s="449">
        <v>1</v>
      </c>
      <c r="K2127" s="449">
        <v>1</v>
      </c>
      <c r="L2127" s="105">
        <v>6</v>
      </c>
      <c r="M2127" s="106">
        <v>45383</v>
      </c>
      <c r="N2127" s="106">
        <v>45565</v>
      </c>
      <c r="O2127" s="107">
        <f t="shared" si="92"/>
        <v>26</v>
      </c>
      <c r="P2127" s="108">
        <v>1</v>
      </c>
      <c r="Q2127" s="104" t="s">
        <v>3173</v>
      </c>
      <c r="R2127" s="108">
        <f t="shared" si="91"/>
        <v>1</v>
      </c>
      <c r="S2127" s="109" t="str">
        <f t="array" aca="1" ref="S2127" ca="1">IF(ISNUMBER(R2127),IF(R2127=100%,"CUMPLIDA",IF(AND(ISNUMBER(N2127),ISNUMBER(INDIRECT("FECHA_"&amp;$B2127,1))), IF(N2127&lt;=INDIRECT("FECHA_"&amp;$B2127,1),"INCUMPLIDA","PROCESO"), "VERIFICAR FECHA")),"SIN VALOR AVANCE")</f>
        <v>CUMPLIDA</v>
      </c>
    </row>
    <row r="2128" spans="1:19" ht="60.75">
      <c r="A2128" s="101" t="s">
        <v>640</v>
      </c>
      <c r="B2128" s="102" t="s">
        <v>2985</v>
      </c>
      <c r="C2128" s="461"/>
      <c r="D2128" s="461"/>
      <c r="E2128" s="448" t="s">
        <v>3100</v>
      </c>
      <c r="F2128" s="448"/>
      <c r="G2128" s="448"/>
      <c r="H2128" s="463"/>
      <c r="I2128" s="448">
        <v>12</v>
      </c>
      <c r="J2128" s="449">
        <v>1</v>
      </c>
      <c r="K2128" s="449">
        <v>1</v>
      </c>
      <c r="L2128" s="105">
        <v>6</v>
      </c>
      <c r="M2128" s="106">
        <v>44937</v>
      </c>
      <c r="N2128" s="106">
        <v>45596</v>
      </c>
      <c r="O2128" s="107">
        <f t="shared" si="92"/>
        <v>94.142857142857139</v>
      </c>
      <c r="P2128" s="108">
        <v>1</v>
      </c>
      <c r="Q2128" s="104" t="s">
        <v>3174</v>
      </c>
      <c r="R2128" s="108">
        <f t="shared" si="91"/>
        <v>1</v>
      </c>
      <c r="S2128" s="109" t="str">
        <f t="array" aca="1" ref="S2128" ca="1">IF(ISNUMBER(R2128),IF(R2128=100%,"CUMPLIDA",IF(AND(ISNUMBER(N2128),ISNUMBER(INDIRECT("FECHA_"&amp;$B2128,1))), IF(N2128&lt;=INDIRECT("FECHA_"&amp;$B2128,1),"INCUMPLIDA","PROCESO"), "VERIFICAR FECHA")),"SIN VALOR AVANCE")</f>
        <v>CUMPLIDA</v>
      </c>
    </row>
    <row r="2129" spans="1:19" ht="60.75">
      <c r="A2129" s="101" t="s">
        <v>640</v>
      </c>
      <c r="B2129" s="102" t="s">
        <v>2985</v>
      </c>
      <c r="C2129" s="461"/>
      <c r="D2129" s="461"/>
      <c r="E2129" s="448" t="s">
        <v>3102</v>
      </c>
      <c r="F2129" s="448"/>
      <c r="G2129" s="448"/>
      <c r="H2129" s="463"/>
      <c r="I2129" s="448">
        <v>13</v>
      </c>
      <c r="J2129" s="449">
        <v>1</v>
      </c>
      <c r="K2129" s="449">
        <v>1</v>
      </c>
      <c r="L2129" s="105">
        <v>6</v>
      </c>
      <c r="M2129" s="106">
        <v>44937</v>
      </c>
      <c r="N2129" s="106">
        <v>45596</v>
      </c>
      <c r="O2129" s="107">
        <f t="shared" si="92"/>
        <v>94.142857142857139</v>
      </c>
      <c r="P2129" s="108">
        <v>1</v>
      </c>
      <c r="Q2129" s="104" t="s">
        <v>3174</v>
      </c>
      <c r="R2129" s="108">
        <f t="shared" si="91"/>
        <v>1</v>
      </c>
      <c r="S2129" s="109" t="str">
        <f t="array" aca="1" ref="S2129" ca="1">IF(ISNUMBER(R2129),IF(R2129=100%,"CUMPLIDA",IF(AND(ISNUMBER(N2129),ISNUMBER(INDIRECT("FECHA_"&amp;$B2129,1))), IF(N2129&lt;=INDIRECT("FECHA_"&amp;$B2129,1),"INCUMPLIDA","PROCESO"), "VERIFICAR FECHA")),"SIN VALOR AVANCE")</f>
        <v>CUMPLIDA</v>
      </c>
    </row>
    <row r="2130" spans="1:19" ht="60.75">
      <c r="A2130" s="101" t="s">
        <v>640</v>
      </c>
      <c r="B2130" s="102" t="s">
        <v>2985</v>
      </c>
      <c r="C2130" s="461"/>
      <c r="D2130" s="461"/>
      <c r="E2130" s="448"/>
      <c r="F2130" s="448"/>
      <c r="G2130" s="448" t="s">
        <v>3079</v>
      </c>
      <c r="H2130" s="463"/>
      <c r="I2130" s="448">
        <v>14</v>
      </c>
      <c r="J2130" s="449">
        <v>1</v>
      </c>
      <c r="K2130" s="449">
        <v>1</v>
      </c>
      <c r="L2130" s="105">
        <v>6</v>
      </c>
      <c r="M2130" s="106">
        <v>45231</v>
      </c>
      <c r="N2130" s="106">
        <v>45412</v>
      </c>
      <c r="O2130" s="107">
        <f t="shared" si="92"/>
        <v>25.857142857142858</v>
      </c>
      <c r="P2130" s="108">
        <v>1</v>
      </c>
      <c r="Q2130" s="104" t="s">
        <v>3175</v>
      </c>
      <c r="R2130" s="108">
        <f t="shared" si="91"/>
        <v>1</v>
      </c>
      <c r="S2130" s="109" t="str">
        <f t="array" aca="1" ref="S2130" ca="1">IF(ISNUMBER(R2130),IF(R2130=100%,"CUMPLIDA",IF(AND(ISNUMBER(N2130),ISNUMBER(INDIRECT("FECHA_"&amp;$B2130,1))), IF(N2130&lt;=INDIRECT("FECHA_"&amp;$B2130,1),"INCUMPLIDA","PROCESO"), "VERIFICAR FECHA")),"SIN VALOR AVANCE")</f>
        <v>CUMPLIDA</v>
      </c>
    </row>
    <row r="2131" spans="1:19" ht="90.75">
      <c r="A2131" s="101" t="s">
        <v>640</v>
      </c>
      <c r="B2131" s="102" t="s">
        <v>2985</v>
      </c>
      <c r="C2131" s="461"/>
      <c r="D2131" s="461"/>
      <c r="E2131" s="448"/>
      <c r="F2131" s="448"/>
      <c r="G2131" s="448" t="s">
        <v>3081</v>
      </c>
      <c r="H2131" s="463"/>
      <c r="I2131" s="448">
        <v>4</v>
      </c>
      <c r="J2131" s="449">
        <v>1</v>
      </c>
      <c r="K2131" s="449">
        <v>1</v>
      </c>
      <c r="L2131" s="105">
        <v>1</v>
      </c>
      <c r="M2131" s="106">
        <v>45231</v>
      </c>
      <c r="N2131" s="106">
        <v>45350</v>
      </c>
      <c r="O2131" s="107">
        <f t="shared" si="92"/>
        <v>17</v>
      </c>
      <c r="P2131" s="108">
        <v>1</v>
      </c>
      <c r="Q2131" s="104" t="s">
        <v>3166</v>
      </c>
      <c r="R2131" s="108">
        <f t="shared" si="91"/>
        <v>1</v>
      </c>
      <c r="S2131" s="109" t="str">
        <f t="array" aca="1" ref="S2131" ca="1">IF(ISNUMBER(R2131),IF(R2131=100%,"CUMPLIDA",IF(AND(ISNUMBER(N2131),ISNUMBER(INDIRECT("FECHA_"&amp;$B2131,1))), IF(N2131&lt;=INDIRECT("FECHA_"&amp;$B2131,1),"INCUMPLIDA","PROCESO"), "VERIFICAR FECHA")),"SIN VALOR AVANCE")</f>
        <v>CUMPLIDA</v>
      </c>
    </row>
    <row r="2132" spans="1:19" ht="30.75">
      <c r="A2132" s="101" t="s">
        <v>640</v>
      </c>
      <c r="B2132" s="102" t="s">
        <v>2985</v>
      </c>
      <c r="C2132" s="461" t="s">
        <v>3176</v>
      </c>
      <c r="D2132" s="461"/>
      <c r="E2132" s="463" t="s">
        <v>3013</v>
      </c>
      <c r="F2132" s="463"/>
      <c r="G2132" s="463"/>
      <c r="H2132" s="463"/>
      <c r="I2132" s="463">
        <v>1</v>
      </c>
      <c r="J2132" s="480">
        <v>1</v>
      </c>
      <c r="K2132" s="449">
        <v>1</v>
      </c>
      <c r="L2132" s="105">
        <v>4</v>
      </c>
      <c r="M2132" s="106">
        <v>45809</v>
      </c>
      <c r="N2132" s="106">
        <v>47483</v>
      </c>
      <c r="O2132" s="107">
        <f t="shared" si="92"/>
        <v>239.14285714285714</v>
      </c>
      <c r="P2132" s="108">
        <v>0.16600000000000001</v>
      </c>
      <c r="Q2132" s="104" t="s">
        <v>3177</v>
      </c>
      <c r="R2132" s="108">
        <f t="shared" si="91"/>
        <v>0.16600000000000001</v>
      </c>
      <c r="S2132" s="109" t="str">
        <f t="array" aca="1" ref="S2132" ca="1">IF(ISNUMBER(R2132),IF(R2132=100%,"CUMPLIDA",IF(AND(ISNUMBER(N2132),ISNUMBER(INDIRECT("FECHA_"&amp;$B2132,1))), IF(N2132&lt;=INDIRECT("FECHA_"&amp;$B2132,1),"INCUMPLIDA","PROCESO"), "VERIFICAR FECHA")),"SIN VALOR AVANCE")</f>
        <v>PROCESO</v>
      </c>
    </row>
    <row r="2133" spans="1:19" ht="30.75">
      <c r="A2133" s="101" t="s">
        <v>640</v>
      </c>
      <c r="B2133" s="102" t="s">
        <v>2985</v>
      </c>
      <c r="C2133" s="461"/>
      <c r="D2133" s="461"/>
      <c r="E2133" s="463"/>
      <c r="F2133" s="463"/>
      <c r="G2133" s="463"/>
      <c r="H2133" s="463"/>
      <c r="I2133" s="463"/>
      <c r="J2133" s="480"/>
      <c r="K2133" s="449">
        <v>1</v>
      </c>
      <c r="L2133" s="105">
        <v>1</v>
      </c>
      <c r="M2133" s="106">
        <v>45809</v>
      </c>
      <c r="N2133" s="106">
        <v>47483</v>
      </c>
      <c r="O2133" s="107">
        <f t="shared" si="92"/>
        <v>239.14285714285714</v>
      </c>
      <c r="P2133" s="108">
        <v>0.16600000000000001</v>
      </c>
      <c r="Q2133" s="104" t="s">
        <v>3177</v>
      </c>
      <c r="R2133" s="108">
        <f t="shared" si="91"/>
        <v>0.16600000000000001</v>
      </c>
      <c r="S2133" s="109" t="str">
        <f t="array" aca="1" ref="S2133" ca="1">IF(ISNUMBER(R2133),IF(R2133=100%,"CUMPLIDA",IF(AND(ISNUMBER(N2133),ISNUMBER(INDIRECT("FECHA_"&amp;$B2133,1))), IF(N2133&lt;=INDIRECT("FECHA_"&amp;$B2133,1),"INCUMPLIDA","PROCESO"), "VERIFICAR FECHA")),"SIN VALOR AVANCE")</f>
        <v>PROCESO</v>
      </c>
    </row>
    <row r="2134" spans="1:19" ht="30.75">
      <c r="A2134" s="101" t="s">
        <v>640</v>
      </c>
      <c r="B2134" s="102" t="s">
        <v>2985</v>
      </c>
      <c r="C2134" s="461"/>
      <c r="D2134" s="461"/>
      <c r="E2134" s="463"/>
      <c r="F2134" s="463"/>
      <c r="G2134" s="463"/>
      <c r="H2134" s="463"/>
      <c r="I2134" s="463"/>
      <c r="J2134" s="480"/>
      <c r="K2134" s="449">
        <v>1</v>
      </c>
      <c r="L2134" s="105">
        <v>1</v>
      </c>
      <c r="M2134" s="106">
        <v>45809</v>
      </c>
      <c r="N2134" s="106">
        <v>47483</v>
      </c>
      <c r="O2134" s="107">
        <f t="shared" si="92"/>
        <v>239.14285714285714</v>
      </c>
      <c r="P2134" s="108">
        <v>0.16600000000000001</v>
      </c>
      <c r="Q2134" s="104" t="s">
        <v>3177</v>
      </c>
      <c r="R2134" s="108">
        <f t="shared" si="91"/>
        <v>0.16600000000000001</v>
      </c>
      <c r="S2134" s="109" t="str">
        <f t="array" aca="1" ref="S2134" ca="1">IF(ISNUMBER(R2134),IF(R2134=100%,"CUMPLIDA",IF(AND(ISNUMBER(N2134),ISNUMBER(INDIRECT("FECHA_"&amp;$B2134,1))), IF(N2134&lt;=INDIRECT("FECHA_"&amp;$B2134,1),"INCUMPLIDA","PROCESO"), "VERIFICAR FECHA")),"SIN VALOR AVANCE")</f>
        <v>PROCESO</v>
      </c>
    </row>
    <row r="2135" spans="1:19" ht="105.75">
      <c r="A2135" s="101" t="s">
        <v>640</v>
      </c>
      <c r="B2135" s="102" t="s">
        <v>2985</v>
      </c>
      <c r="C2135" s="461"/>
      <c r="D2135" s="461"/>
      <c r="E2135" s="463"/>
      <c r="F2135" s="463"/>
      <c r="G2135" s="463"/>
      <c r="H2135" s="463"/>
      <c r="I2135" s="463">
        <v>2</v>
      </c>
      <c r="J2135" s="480">
        <v>1</v>
      </c>
      <c r="K2135" s="480">
        <v>1</v>
      </c>
      <c r="L2135" s="123">
        <v>1</v>
      </c>
      <c r="M2135" s="106">
        <v>45323</v>
      </c>
      <c r="N2135" s="106">
        <v>45473</v>
      </c>
      <c r="O2135" s="107">
        <f t="shared" si="92"/>
        <v>21.428571428571427</v>
      </c>
      <c r="P2135" s="108">
        <v>1</v>
      </c>
      <c r="Q2135" s="104" t="s">
        <v>3178</v>
      </c>
      <c r="R2135" s="108">
        <f t="shared" si="91"/>
        <v>1</v>
      </c>
      <c r="S2135" s="109" t="str">
        <f t="array" aca="1" ref="S2135" ca="1">IF(ISNUMBER(R2135),IF(R2135=100%,"CUMPLIDA",IF(AND(ISNUMBER(N2135),ISNUMBER(INDIRECT("FECHA_"&amp;$B2135,1))), IF(N2135&lt;=INDIRECT("FECHA_"&amp;$B2135,1),"INCUMPLIDA","PROCESO"), "VERIFICAR FECHA")),"SIN VALOR AVANCE")</f>
        <v>CUMPLIDA</v>
      </c>
    </row>
    <row r="2136" spans="1:19" ht="105.75">
      <c r="A2136" s="101" t="s">
        <v>640</v>
      </c>
      <c r="B2136" s="102" t="s">
        <v>2985</v>
      </c>
      <c r="C2136" s="461"/>
      <c r="D2136" s="461"/>
      <c r="E2136" s="463"/>
      <c r="F2136" s="463"/>
      <c r="G2136" s="463"/>
      <c r="H2136" s="463"/>
      <c r="I2136" s="463"/>
      <c r="J2136" s="480"/>
      <c r="K2136" s="480"/>
      <c r="L2136" s="123">
        <v>1</v>
      </c>
      <c r="M2136" s="106">
        <v>45474</v>
      </c>
      <c r="N2136" s="106">
        <v>45657</v>
      </c>
      <c r="O2136" s="107">
        <f t="shared" si="92"/>
        <v>26.142857142857142</v>
      </c>
      <c r="P2136" s="108">
        <v>1</v>
      </c>
      <c r="Q2136" s="104" t="s">
        <v>3178</v>
      </c>
      <c r="R2136" s="108">
        <f t="shared" si="91"/>
        <v>1</v>
      </c>
      <c r="S2136" s="109" t="str">
        <f t="array" aca="1" ref="S2136" ca="1">IF(ISNUMBER(R2136),IF(R2136=100%,"CUMPLIDA",IF(AND(ISNUMBER(N2136),ISNUMBER(INDIRECT("FECHA_"&amp;$B2136,1))), IF(N2136&lt;=INDIRECT("FECHA_"&amp;$B2136,1),"INCUMPLIDA","PROCESO"), "VERIFICAR FECHA")),"SIN VALOR AVANCE")</f>
        <v>CUMPLIDA</v>
      </c>
    </row>
    <row r="2137" spans="1:19" ht="105.75">
      <c r="A2137" s="101" t="s">
        <v>640</v>
      </c>
      <c r="B2137" s="102" t="s">
        <v>2985</v>
      </c>
      <c r="C2137" s="461"/>
      <c r="D2137" s="461"/>
      <c r="E2137" s="463"/>
      <c r="F2137" s="463"/>
      <c r="G2137" s="463"/>
      <c r="H2137" s="463"/>
      <c r="I2137" s="463"/>
      <c r="J2137" s="480"/>
      <c r="K2137" s="480"/>
      <c r="L2137" s="123">
        <v>1</v>
      </c>
      <c r="M2137" s="106">
        <v>45658</v>
      </c>
      <c r="N2137" s="106">
        <v>45838</v>
      </c>
      <c r="O2137" s="107">
        <f t="shared" si="92"/>
        <v>25.714285714285715</v>
      </c>
      <c r="P2137" s="108">
        <v>1</v>
      </c>
      <c r="Q2137" s="104" t="s">
        <v>3178</v>
      </c>
      <c r="R2137" s="108">
        <f t="shared" si="91"/>
        <v>1</v>
      </c>
      <c r="S2137" s="109" t="str">
        <f t="array" aca="1" ref="S2137" ca="1">IF(ISNUMBER(R2137),IF(R2137=100%,"CUMPLIDA",IF(AND(ISNUMBER(N2137),ISNUMBER(INDIRECT("FECHA_"&amp;$B2137,1))), IF(N2137&lt;=INDIRECT("FECHA_"&amp;$B2137,1),"INCUMPLIDA","PROCESO"), "VERIFICAR FECHA")),"SIN VALOR AVANCE")</f>
        <v>CUMPLIDA</v>
      </c>
    </row>
    <row r="2138" spans="1:19" ht="105.75">
      <c r="A2138" s="101" t="s">
        <v>640</v>
      </c>
      <c r="B2138" s="102" t="s">
        <v>2985</v>
      </c>
      <c r="C2138" s="461"/>
      <c r="D2138" s="461"/>
      <c r="E2138" s="463"/>
      <c r="F2138" s="463"/>
      <c r="G2138" s="463"/>
      <c r="H2138" s="463"/>
      <c r="I2138" s="463"/>
      <c r="J2138" s="480"/>
      <c r="K2138" s="480"/>
      <c r="L2138" s="123">
        <v>1</v>
      </c>
      <c r="M2138" s="106">
        <v>45839</v>
      </c>
      <c r="N2138" s="106">
        <v>46022</v>
      </c>
      <c r="O2138" s="107">
        <f t="shared" si="92"/>
        <v>26.142857142857142</v>
      </c>
      <c r="P2138" s="108">
        <v>1</v>
      </c>
      <c r="Q2138" s="104" t="s">
        <v>3178</v>
      </c>
      <c r="R2138" s="108">
        <f t="shared" si="91"/>
        <v>1</v>
      </c>
      <c r="S2138" s="109" t="str">
        <f t="array" aca="1" ref="S2138" ca="1">IF(ISNUMBER(R2138),IF(R2138=100%,"CUMPLIDA",IF(AND(ISNUMBER(N2138),ISNUMBER(INDIRECT("FECHA_"&amp;$B2138,1))), IF(N2138&lt;=INDIRECT("FECHA_"&amp;$B2138,1),"INCUMPLIDA","PROCESO"), "VERIFICAR FECHA")),"SIN VALOR AVANCE")</f>
        <v>CUMPLIDA</v>
      </c>
    </row>
    <row r="2139" spans="1:19" ht="105.75">
      <c r="A2139" s="101" t="s">
        <v>640</v>
      </c>
      <c r="B2139" s="102" t="s">
        <v>2985</v>
      </c>
      <c r="C2139" s="461"/>
      <c r="D2139" s="461"/>
      <c r="E2139" s="463"/>
      <c r="F2139" s="463"/>
      <c r="G2139" s="463"/>
      <c r="H2139" s="463"/>
      <c r="I2139" s="463"/>
      <c r="J2139" s="480"/>
      <c r="K2139" s="480"/>
      <c r="L2139" s="123">
        <v>1</v>
      </c>
      <c r="M2139" s="106">
        <v>46023</v>
      </c>
      <c r="N2139" s="106">
        <v>46142</v>
      </c>
      <c r="O2139" s="107">
        <f t="shared" si="92"/>
        <v>17</v>
      </c>
      <c r="P2139" s="108">
        <v>1</v>
      </c>
      <c r="Q2139" s="104" t="s">
        <v>3178</v>
      </c>
      <c r="R2139" s="108">
        <f t="shared" si="91"/>
        <v>1</v>
      </c>
      <c r="S2139" s="109" t="str">
        <f t="array" aca="1" ref="S2139" ca="1">IF(ISNUMBER(R2139),IF(R2139=100%,"CUMPLIDA",IF(AND(ISNUMBER(N2139),ISNUMBER(INDIRECT("FECHA_"&amp;$B2139,1))), IF(N2139&lt;=INDIRECT("FECHA_"&amp;$B2139,1),"INCUMPLIDA","PROCESO"), "VERIFICAR FECHA")),"SIN VALOR AVANCE")</f>
        <v>CUMPLIDA</v>
      </c>
    </row>
    <row r="2140" spans="1:19" ht="30.75">
      <c r="A2140" s="101" t="s">
        <v>640</v>
      </c>
      <c r="B2140" s="102" t="s">
        <v>2985</v>
      </c>
      <c r="C2140" s="461"/>
      <c r="D2140" s="461"/>
      <c r="E2140" s="463"/>
      <c r="F2140" s="463"/>
      <c r="G2140" s="463"/>
      <c r="H2140" s="463"/>
      <c r="I2140" s="463">
        <v>3</v>
      </c>
      <c r="J2140" s="480">
        <v>1</v>
      </c>
      <c r="K2140" s="449">
        <v>1</v>
      </c>
      <c r="L2140" s="105">
        <v>4</v>
      </c>
      <c r="M2140" s="106">
        <v>45809</v>
      </c>
      <c r="N2140" s="106">
        <v>47483</v>
      </c>
      <c r="O2140" s="107">
        <f t="shared" si="92"/>
        <v>239.14285714285714</v>
      </c>
      <c r="P2140" s="108">
        <v>0.16600000000000001</v>
      </c>
      <c r="Q2140" s="104" t="s">
        <v>3177</v>
      </c>
      <c r="R2140" s="108">
        <f t="shared" si="91"/>
        <v>0.16600000000000001</v>
      </c>
      <c r="S2140" s="109" t="str">
        <f t="array" aca="1" ref="S2140" ca="1">IF(ISNUMBER(R2140),IF(R2140=100%,"CUMPLIDA",IF(AND(ISNUMBER(N2140),ISNUMBER(INDIRECT("FECHA_"&amp;$B2140,1))), IF(N2140&lt;=INDIRECT("FECHA_"&amp;$B2140,1),"INCUMPLIDA","PROCESO"), "VERIFICAR FECHA")),"SIN VALOR AVANCE")</f>
        <v>PROCESO</v>
      </c>
    </row>
    <row r="2141" spans="1:19" ht="30.75">
      <c r="A2141" s="101" t="s">
        <v>640</v>
      </c>
      <c r="B2141" s="102" t="s">
        <v>2985</v>
      </c>
      <c r="C2141" s="461"/>
      <c r="D2141" s="461"/>
      <c r="E2141" s="463"/>
      <c r="F2141" s="463"/>
      <c r="G2141" s="463"/>
      <c r="H2141" s="463"/>
      <c r="I2141" s="463"/>
      <c r="J2141" s="480"/>
      <c r="K2141" s="449">
        <v>1</v>
      </c>
      <c r="L2141" s="105">
        <v>1</v>
      </c>
      <c r="M2141" s="106">
        <v>45809</v>
      </c>
      <c r="N2141" s="106">
        <v>47483</v>
      </c>
      <c r="O2141" s="107">
        <f t="shared" si="92"/>
        <v>239.14285714285714</v>
      </c>
      <c r="P2141" s="108">
        <v>0.16600000000000001</v>
      </c>
      <c r="Q2141" s="104" t="s">
        <v>3177</v>
      </c>
      <c r="R2141" s="108">
        <f t="shared" si="91"/>
        <v>0.16600000000000001</v>
      </c>
      <c r="S2141" s="109" t="str">
        <f t="array" aca="1" ref="S2141" ca="1">IF(ISNUMBER(R2141),IF(R2141=100%,"CUMPLIDA",IF(AND(ISNUMBER(N2141),ISNUMBER(INDIRECT("FECHA_"&amp;$B2141,1))), IF(N2141&lt;=INDIRECT("FECHA_"&amp;$B2141,1),"INCUMPLIDA","PROCESO"), "VERIFICAR FECHA")),"SIN VALOR AVANCE")</f>
        <v>PROCESO</v>
      </c>
    </row>
    <row r="2142" spans="1:19" ht="30.75">
      <c r="A2142" s="101" t="s">
        <v>640</v>
      </c>
      <c r="B2142" s="102" t="s">
        <v>2985</v>
      </c>
      <c r="C2142" s="461"/>
      <c r="D2142" s="461"/>
      <c r="E2142" s="463"/>
      <c r="F2142" s="463"/>
      <c r="G2142" s="463"/>
      <c r="H2142" s="463"/>
      <c r="I2142" s="463"/>
      <c r="J2142" s="480"/>
      <c r="K2142" s="449">
        <v>1</v>
      </c>
      <c r="L2142" s="105">
        <v>1</v>
      </c>
      <c r="M2142" s="106">
        <v>45809</v>
      </c>
      <c r="N2142" s="106">
        <v>47483</v>
      </c>
      <c r="O2142" s="107">
        <f t="shared" si="92"/>
        <v>239.14285714285714</v>
      </c>
      <c r="P2142" s="108">
        <v>0.16600000000000001</v>
      </c>
      <c r="Q2142" s="104" t="s">
        <v>3177</v>
      </c>
      <c r="R2142" s="108">
        <f t="shared" si="91"/>
        <v>0.16600000000000001</v>
      </c>
      <c r="S2142" s="109" t="str">
        <f t="array" aca="1" ref="S2142" ca="1">IF(ISNUMBER(R2142),IF(R2142=100%,"CUMPLIDA",IF(AND(ISNUMBER(N2142),ISNUMBER(INDIRECT("FECHA_"&amp;$B2142,1))), IF(N2142&lt;=INDIRECT("FECHA_"&amp;$B2142,1),"INCUMPLIDA","PROCESO"), "VERIFICAR FECHA")),"SIN VALOR AVANCE")</f>
        <v>PROCESO</v>
      </c>
    </row>
    <row r="2143" spans="1:19" ht="105.75">
      <c r="A2143" s="101" t="s">
        <v>640</v>
      </c>
      <c r="B2143" s="102" t="s">
        <v>2985</v>
      </c>
      <c r="C2143" s="461"/>
      <c r="D2143" s="461"/>
      <c r="E2143" s="463"/>
      <c r="F2143" s="463"/>
      <c r="G2143" s="463"/>
      <c r="H2143" s="463"/>
      <c r="I2143" s="463">
        <v>4</v>
      </c>
      <c r="J2143" s="480">
        <v>1</v>
      </c>
      <c r="K2143" s="480">
        <v>1</v>
      </c>
      <c r="L2143" s="123">
        <v>1</v>
      </c>
      <c r="M2143" s="106">
        <v>45323</v>
      </c>
      <c r="N2143" s="106">
        <v>45473</v>
      </c>
      <c r="O2143" s="107">
        <f t="shared" si="92"/>
        <v>21.428571428571427</v>
      </c>
      <c r="P2143" s="108">
        <v>1</v>
      </c>
      <c r="Q2143" s="104" t="s">
        <v>3178</v>
      </c>
      <c r="R2143" s="108">
        <f t="shared" si="91"/>
        <v>1</v>
      </c>
      <c r="S2143" s="109" t="str">
        <f t="array" aca="1" ref="S2143" ca="1">IF(ISNUMBER(R2143),IF(R2143=100%,"CUMPLIDA",IF(AND(ISNUMBER(N2143),ISNUMBER(INDIRECT("FECHA_"&amp;$B2143,1))), IF(N2143&lt;=INDIRECT("FECHA_"&amp;$B2143,1),"INCUMPLIDA","PROCESO"), "VERIFICAR FECHA")),"SIN VALOR AVANCE")</f>
        <v>CUMPLIDA</v>
      </c>
    </row>
    <row r="2144" spans="1:19" ht="105.75">
      <c r="A2144" s="101" t="s">
        <v>640</v>
      </c>
      <c r="B2144" s="102" t="s">
        <v>2985</v>
      </c>
      <c r="C2144" s="461"/>
      <c r="D2144" s="461"/>
      <c r="E2144" s="463"/>
      <c r="F2144" s="463"/>
      <c r="G2144" s="463"/>
      <c r="H2144" s="463"/>
      <c r="I2144" s="463"/>
      <c r="J2144" s="480"/>
      <c r="K2144" s="480"/>
      <c r="L2144" s="123">
        <v>1</v>
      </c>
      <c r="M2144" s="106">
        <v>45474</v>
      </c>
      <c r="N2144" s="106">
        <v>45657</v>
      </c>
      <c r="O2144" s="107">
        <f t="shared" si="92"/>
        <v>26.142857142857142</v>
      </c>
      <c r="P2144" s="108">
        <v>1</v>
      </c>
      <c r="Q2144" s="104" t="s">
        <v>3178</v>
      </c>
      <c r="R2144" s="108">
        <f t="shared" si="91"/>
        <v>1</v>
      </c>
      <c r="S2144" s="109" t="str">
        <f t="array" aca="1" ref="S2144" ca="1">IF(ISNUMBER(R2144),IF(R2144=100%,"CUMPLIDA",IF(AND(ISNUMBER(N2144),ISNUMBER(INDIRECT("FECHA_"&amp;$B2144,1))), IF(N2144&lt;=INDIRECT("FECHA_"&amp;$B2144,1),"INCUMPLIDA","PROCESO"), "VERIFICAR FECHA")),"SIN VALOR AVANCE")</f>
        <v>CUMPLIDA</v>
      </c>
    </row>
    <row r="2145" spans="1:19" ht="105.75">
      <c r="A2145" s="101" t="s">
        <v>640</v>
      </c>
      <c r="B2145" s="102" t="s">
        <v>2985</v>
      </c>
      <c r="C2145" s="461"/>
      <c r="D2145" s="461"/>
      <c r="E2145" s="463"/>
      <c r="F2145" s="463"/>
      <c r="G2145" s="463"/>
      <c r="H2145" s="463"/>
      <c r="I2145" s="463"/>
      <c r="J2145" s="480"/>
      <c r="K2145" s="480"/>
      <c r="L2145" s="123">
        <v>1</v>
      </c>
      <c r="M2145" s="106">
        <v>45658</v>
      </c>
      <c r="N2145" s="106">
        <v>45838</v>
      </c>
      <c r="O2145" s="107">
        <f t="shared" si="92"/>
        <v>25.714285714285715</v>
      </c>
      <c r="P2145" s="108">
        <v>1</v>
      </c>
      <c r="Q2145" s="104" t="s">
        <v>3178</v>
      </c>
      <c r="R2145" s="108">
        <f t="shared" si="91"/>
        <v>1</v>
      </c>
      <c r="S2145" s="109" t="str">
        <f t="array" aca="1" ref="S2145" ca="1">IF(ISNUMBER(R2145),IF(R2145=100%,"CUMPLIDA",IF(AND(ISNUMBER(N2145),ISNUMBER(INDIRECT("FECHA_"&amp;$B2145,1))), IF(N2145&lt;=INDIRECT("FECHA_"&amp;$B2145,1),"INCUMPLIDA","PROCESO"), "VERIFICAR FECHA")),"SIN VALOR AVANCE")</f>
        <v>CUMPLIDA</v>
      </c>
    </row>
    <row r="2146" spans="1:19" ht="105.75">
      <c r="A2146" s="101" t="s">
        <v>640</v>
      </c>
      <c r="B2146" s="102" t="s">
        <v>2985</v>
      </c>
      <c r="C2146" s="461"/>
      <c r="D2146" s="461"/>
      <c r="E2146" s="463"/>
      <c r="F2146" s="463"/>
      <c r="G2146" s="463"/>
      <c r="H2146" s="463"/>
      <c r="I2146" s="463"/>
      <c r="J2146" s="480"/>
      <c r="K2146" s="480"/>
      <c r="L2146" s="123">
        <v>1</v>
      </c>
      <c r="M2146" s="106">
        <v>45839</v>
      </c>
      <c r="N2146" s="106">
        <v>46022</v>
      </c>
      <c r="O2146" s="107">
        <f t="shared" si="92"/>
        <v>26.142857142857142</v>
      </c>
      <c r="P2146" s="108">
        <v>1</v>
      </c>
      <c r="Q2146" s="104" t="s">
        <v>3178</v>
      </c>
      <c r="R2146" s="108">
        <f t="shared" si="91"/>
        <v>1</v>
      </c>
      <c r="S2146" s="109" t="str">
        <f t="array" aca="1" ref="S2146" ca="1">IF(ISNUMBER(R2146),IF(R2146=100%,"CUMPLIDA",IF(AND(ISNUMBER(N2146),ISNUMBER(INDIRECT("FECHA_"&amp;$B2146,1))), IF(N2146&lt;=INDIRECT("FECHA_"&amp;$B2146,1),"INCUMPLIDA","PROCESO"), "VERIFICAR FECHA")),"SIN VALOR AVANCE")</f>
        <v>CUMPLIDA</v>
      </c>
    </row>
    <row r="2147" spans="1:19" ht="105.75">
      <c r="A2147" s="101" t="s">
        <v>640</v>
      </c>
      <c r="B2147" s="102" t="s">
        <v>2985</v>
      </c>
      <c r="C2147" s="461"/>
      <c r="D2147" s="461"/>
      <c r="E2147" s="463"/>
      <c r="F2147" s="463"/>
      <c r="G2147" s="463"/>
      <c r="H2147" s="463"/>
      <c r="I2147" s="463"/>
      <c r="J2147" s="480"/>
      <c r="K2147" s="480"/>
      <c r="L2147" s="123">
        <v>1</v>
      </c>
      <c r="M2147" s="106">
        <v>46023</v>
      </c>
      <c r="N2147" s="106">
        <v>46203</v>
      </c>
      <c r="O2147" s="107">
        <f t="shared" si="92"/>
        <v>25.714285714285715</v>
      </c>
      <c r="P2147" s="108">
        <v>1</v>
      </c>
      <c r="Q2147" s="104" t="s">
        <v>3178</v>
      </c>
      <c r="R2147" s="108">
        <f t="shared" si="91"/>
        <v>1</v>
      </c>
      <c r="S2147" s="109" t="str">
        <f t="array" aca="1" ref="S2147" ca="1">IF(ISNUMBER(R2147),IF(R2147=100%,"CUMPLIDA",IF(AND(ISNUMBER(N2147),ISNUMBER(INDIRECT("FECHA_"&amp;$B2147,1))), IF(N2147&lt;=INDIRECT("FECHA_"&amp;$B2147,1),"INCUMPLIDA","PROCESO"), "VERIFICAR FECHA")),"SIN VALOR AVANCE")</f>
        <v>CUMPLIDA</v>
      </c>
    </row>
    <row r="2148" spans="1:19" ht="105.75">
      <c r="A2148" s="101" t="s">
        <v>640</v>
      </c>
      <c r="B2148" s="102" t="s">
        <v>2985</v>
      </c>
      <c r="C2148" s="461"/>
      <c r="D2148" s="461"/>
      <c r="E2148" s="463"/>
      <c r="F2148" s="463"/>
      <c r="G2148" s="463"/>
      <c r="H2148" s="463"/>
      <c r="I2148" s="463"/>
      <c r="J2148" s="480"/>
      <c r="K2148" s="480"/>
      <c r="L2148" s="123">
        <v>1</v>
      </c>
      <c r="M2148" s="106">
        <v>46204</v>
      </c>
      <c r="N2148" s="106">
        <v>46387</v>
      </c>
      <c r="O2148" s="107">
        <f t="shared" si="92"/>
        <v>26.142857142857142</v>
      </c>
      <c r="P2148" s="108">
        <v>0</v>
      </c>
      <c r="Q2148" s="104" t="s">
        <v>3178</v>
      </c>
      <c r="R2148" s="108">
        <f t="shared" si="91"/>
        <v>0</v>
      </c>
      <c r="S2148" s="109" t="str">
        <f t="array" aca="1" ref="S2148" ca="1">IF(ISNUMBER(R2148),IF(R2148=100%,"CUMPLIDA",IF(AND(ISNUMBER(N2148),ISNUMBER(INDIRECT("FECHA_"&amp;$B2148,1))), IF(N2148&lt;=INDIRECT("FECHA_"&amp;$B2148,1),"INCUMPLIDA","PROCESO"), "VERIFICAR FECHA")),"SIN VALOR AVANCE")</f>
        <v>PROCESO</v>
      </c>
    </row>
    <row r="2149" spans="1:19" ht="105.75">
      <c r="A2149" s="101" t="s">
        <v>640</v>
      </c>
      <c r="B2149" s="102" t="s">
        <v>2985</v>
      </c>
      <c r="C2149" s="461"/>
      <c r="D2149" s="461"/>
      <c r="E2149" s="463"/>
      <c r="F2149" s="463"/>
      <c r="G2149" s="463"/>
      <c r="H2149" s="463"/>
      <c r="I2149" s="463"/>
      <c r="J2149" s="480"/>
      <c r="K2149" s="480"/>
      <c r="L2149" s="123">
        <v>1</v>
      </c>
      <c r="M2149" s="106">
        <v>46388</v>
      </c>
      <c r="N2149" s="106">
        <v>46507</v>
      </c>
      <c r="O2149" s="107">
        <f t="shared" si="92"/>
        <v>17</v>
      </c>
      <c r="P2149" s="108">
        <v>0</v>
      </c>
      <c r="Q2149" s="104" t="s">
        <v>3178</v>
      </c>
      <c r="R2149" s="108">
        <f t="shared" si="91"/>
        <v>0</v>
      </c>
      <c r="S2149" s="109" t="str">
        <f t="array" aca="1" ref="S2149" ca="1">IF(ISNUMBER(R2149),IF(R2149=100%,"CUMPLIDA",IF(AND(ISNUMBER(N2149),ISNUMBER(INDIRECT("FECHA_"&amp;$B2149,1))), IF(N2149&lt;=INDIRECT("FECHA_"&amp;$B2149,1),"INCUMPLIDA","PROCESO"), "VERIFICAR FECHA")),"SIN VALOR AVANCE")</f>
        <v>PROCESO</v>
      </c>
    </row>
    <row r="2150" spans="1:19" ht="60.75">
      <c r="A2150" s="101" t="s">
        <v>640</v>
      </c>
      <c r="B2150" s="102" t="s">
        <v>2985</v>
      </c>
      <c r="C2150" s="461"/>
      <c r="D2150" s="461"/>
      <c r="E2150" s="463"/>
      <c r="F2150" s="463"/>
      <c r="G2150" s="463"/>
      <c r="H2150" s="463"/>
      <c r="I2150" s="448">
        <v>5</v>
      </c>
      <c r="J2150" s="449">
        <v>1</v>
      </c>
      <c r="K2150" s="449">
        <v>1</v>
      </c>
      <c r="L2150" s="105">
        <v>1</v>
      </c>
      <c r="M2150" s="106">
        <v>45231</v>
      </c>
      <c r="N2150" s="106">
        <v>45351</v>
      </c>
      <c r="O2150" s="107">
        <f t="shared" si="92"/>
        <v>17.142857142857142</v>
      </c>
      <c r="P2150" s="108">
        <v>1</v>
      </c>
      <c r="Q2150" s="104" t="s">
        <v>3179</v>
      </c>
      <c r="R2150" s="108">
        <f t="shared" si="91"/>
        <v>1</v>
      </c>
      <c r="S2150" s="109" t="str">
        <f t="array" aca="1" ref="S2150" ca="1">IF(ISNUMBER(R2150),IF(R2150=100%,"CUMPLIDA",IF(AND(ISNUMBER(N2150),ISNUMBER(INDIRECT("FECHA_"&amp;$B2150,1))), IF(N2150&lt;=INDIRECT("FECHA_"&amp;$B2150,1),"INCUMPLIDA","PROCESO"), "VERIFICAR FECHA")),"SIN VALOR AVANCE")</f>
        <v>CUMPLIDA</v>
      </c>
    </row>
    <row r="2151" spans="1:19" ht="60.75">
      <c r="A2151" s="101" t="s">
        <v>640</v>
      </c>
      <c r="B2151" s="102" t="s">
        <v>2985</v>
      </c>
      <c r="C2151" s="461"/>
      <c r="D2151" s="461"/>
      <c r="E2151" s="463"/>
      <c r="F2151" s="463"/>
      <c r="G2151" s="463"/>
      <c r="H2151" s="463"/>
      <c r="I2151" s="463">
        <v>6</v>
      </c>
      <c r="J2151" s="480">
        <v>1</v>
      </c>
      <c r="K2151" s="449">
        <v>1</v>
      </c>
      <c r="L2151" s="105">
        <v>1</v>
      </c>
      <c r="M2151" s="106">
        <v>45323</v>
      </c>
      <c r="N2151" s="106">
        <v>45351</v>
      </c>
      <c r="O2151" s="107">
        <f t="shared" si="92"/>
        <v>4</v>
      </c>
      <c r="P2151" s="108">
        <v>1</v>
      </c>
      <c r="Q2151" s="104" t="s">
        <v>3179</v>
      </c>
      <c r="R2151" s="108">
        <f t="shared" si="91"/>
        <v>1</v>
      </c>
      <c r="S2151" s="109" t="str">
        <f t="array" aca="1" ref="S2151" ca="1">IF(ISNUMBER(R2151),IF(R2151=100%,"CUMPLIDA",IF(AND(ISNUMBER(N2151),ISNUMBER(INDIRECT("FECHA_"&amp;$B2151,1))), IF(N2151&lt;=INDIRECT("FECHA_"&amp;$B2151,1),"INCUMPLIDA","PROCESO"), "VERIFICAR FECHA")),"SIN VALOR AVANCE")</f>
        <v>CUMPLIDA</v>
      </c>
    </row>
    <row r="2152" spans="1:19" ht="60.75">
      <c r="A2152" s="101" t="s">
        <v>640</v>
      </c>
      <c r="B2152" s="102" t="s">
        <v>2985</v>
      </c>
      <c r="C2152" s="461"/>
      <c r="D2152" s="461"/>
      <c r="E2152" s="463"/>
      <c r="F2152" s="463"/>
      <c r="G2152" s="463"/>
      <c r="H2152" s="463"/>
      <c r="I2152" s="463"/>
      <c r="J2152" s="480"/>
      <c r="K2152" s="449">
        <v>1</v>
      </c>
      <c r="L2152" s="105">
        <v>1</v>
      </c>
      <c r="M2152" s="106">
        <v>45474</v>
      </c>
      <c r="N2152" s="106">
        <v>45535</v>
      </c>
      <c r="O2152" s="107">
        <f t="shared" si="92"/>
        <v>8.7142857142857135</v>
      </c>
      <c r="P2152" s="108">
        <v>1</v>
      </c>
      <c r="Q2152" s="104" t="s">
        <v>3179</v>
      </c>
      <c r="R2152" s="108">
        <f t="shared" si="91"/>
        <v>1</v>
      </c>
      <c r="S2152" s="109" t="str">
        <f t="array" aca="1" ref="S2152" ca="1">IF(ISNUMBER(R2152),IF(R2152=100%,"CUMPLIDA",IF(AND(ISNUMBER(N2152),ISNUMBER(INDIRECT("FECHA_"&amp;$B2152,1))), IF(N2152&lt;=INDIRECT("FECHA_"&amp;$B2152,1),"INCUMPLIDA","PROCESO"), "VERIFICAR FECHA")),"SIN VALOR AVANCE")</f>
        <v>CUMPLIDA</v>
      </c>
    </row>
    <row r="2153" spans="1:19" ht="60.75">
      <c r="A2153" s="101" t="s">
        <v>640</v>
      </c>
      <c r="B2153" s="102" t="s">
        <v>2985</v>
      </c>
      <c r="C2153" s="461"/>
      <c r="D2153" s="461"/>
      <c r="E2153" s="463"/>
      <c r="F2153" s="463"/>
      <c r="G2153" s="463"/>
      <c r="H2153" s="463"/>
      <c r="I2153" s="463">
        <v>7</v>
      </c>
      <c r="J2153" s="480">
        <v>1</v>
      </c>
      <c r="K2153" s="480">
        <v>1</v>
      </c>
      <c r="L2153" s="105">
        <v>1</v>
      </c>
      <c r="M2153" s="106">
        <v>45351</v>
      </c>
      <c r="N2153" s="106">
        <v>45359</v>
      </c>
      <c r="O2153" s="107">
        <f t="shared" si="92"/>
        <v>1.1428571428571428</v>
      </c>
      <c r="P2153" s="108">
        <v>1</v>
      </c>
      <c r="Q2153" s="104" t="s">
        <v>3179</v>
      </c>
      <c r="R2153" s="108">
        <f t="shared" si="91"/>
        <v>1</v>
      </c>
      <c r="S2153" s="109" t="str">
        <f t="array" aca="1" ref="S2153" ca="1">IF(ISNUMBER(R2153),IF(R2153=100%,"CUMPLIDA",IF(AND(ISNUMBER(N2153),ISNUMBER(INDIRECT("FECHA_"&amp;$B2153,1))), IF(N2153&lt;=INDIRECT("FECHA_"&amp;$B2153,1),"INCUMPLIDA","PROCESO"), "VERIFICAR FECHA")),"SIN VALOR AVANCE")</f>
        <v>CUMPLIDA</v>
      </c>
    </row>
    <row r="2154" spans="1:19" ht="60.75">
      <c r="A2154" s="101" t="s">
        <v>640</v>
      </c>
      <c r="B2154" s="102" t="s">
        <v>2985</v>
      </c>
      <c r="C2154" s="461"/>
      <c r="D2154" s="461"/>
      <c r="E2154" s="463"/>
      <c r="F2154" s="463"/>
      <c r="G2154" s="463"/>
      <c r="H2154" s="463"/>
      <c r="I2154" s="463"/>
      <c r="J2154" s="480"/>
      <c r="K2154" s="480"/>
      <c r="L2154" s="105">
        <v>1</v>
      </c>
      <c r="M2154" s="106">
        <v>45535</v>
      </c>
      <c r="N2154" s="106">
        <v>45541</v>
      </c>
      <c r="O2154" s="107">
        <f t="shared" si="92"/>
        <v>0.8571428571428571</v>
      </c>
      <c r="P2154" s="108">
        <v>1</v>
      </c>
      <c r="Q2154" s="104" t="s">
        <v>3179</v>
      </c>
      <c r="R2154" s="108">
        <f t="shared" si="91"/>
        <v>1</v>
      </c>
      <c r="S2154" s="109" t="str">
        <f t="array" aca="1" ref="S2154" ca="1">IF(ISNUMBER(R2154),IF(R2154=100%,"CUMPLIDA",IF(AND(ISNUMBER(N2154),ISNUMBER(INDIRECT("FECHA_"&amp;$B2154,1))), IF(N2154&lt;=INDIRECT("FECHA_"&amp;$B2154,1),"INCUMPLIDA","PROCESO"), "VERIFICAR FECHA")),"SIN VALOR AVANCE")</f>
        <v>CUMPLIDA</v>
      </c>
    </row>
    <row r="2155" spans="1:19" ht="90">
      <c r="A2155" s="101" t="s">
        <v>640</v>
      </c>
      <c r="B2155" s="102" t="s">
        <v>2985</v>
      </c>
      <c r="C2155" s="461"/>
      <c r="D2155" s="461"/>
      <c r="E2155" s="463"/>
      <c r="F2155" s="463"/>
      <c r="G2155" s="463"/>
      <c r="H2155" s="463"/>
      <c r="I2155" s="448">
        <v>8</v>
      </c>
      <c r="J2155" s="449">
        <v>1</v>
      </c>
      <c r="K2155" s="449">
        <v>1</v>
      </c>
      <c r="L2155" s="103" t="s">
        <v>3180</v>
      </c>
      <c r="M2155" s="106">
        <v>45351</v>
      </c>
      <c r="N2155" s="106">
        <v>45473</v>
      </c>
      <c r="O2155" s="107">
        <f t="shared" si="92"/>
        <v>17.428571428571427</v>
      </c>
      <c r="P2155" s="108">
        <v>1</v>
      </c>
      <c r="Q2155" s="104" t="s">
        <v>3181</v>
      </c>
      <c r="R2155" s="108">
        <f t="shared" si="91"/>
        <v>1</v>
      </c>
      <c r="S2155" s="109" t="str">
        <f t="array" aca="1" ref="S2155" ca="1">IF(ISNUMBER(R2155),IF(R2155=100%,"CUMPLIDA",IF(AND(ISNUMBER(N2155),ISNUMBER(INDIRECT("FECHA_"&amp;$B2155,1))), IF(N2155&lt;=INDIRECT("FECHA_"&amp;$B2155,1),"INCUMPLIDA","PROCESO"), "VERIFICAR FECHA")),"SIN VALOR AVANCE")</f>
        <v>CUMPLIDA</v>
      </c>
    </row>
    <row r="2156" spans="1:19" ht="30.75">
      <c r="A2156" s="101" t="s">
        <v>640</v>
      </c>
      <c r="B2156" s="102" t="s">
        <v>2985</v>
      </c>
      <c r="C2156" s="461"/>
      <c r="D2156" s="461"/>
      <c r="E2156" s="463"/>
      <c r="F2156" s="463"/>
      <c r="G2156" s="463"/>
      <c r="H2156" s="463"/>
      <c r="I2156" s="463">
        <v>9</v>
      </c>
      <c r="J2156" s="480">
        <v>1</v>
      </c>
      <c r="K2156" s="449">
        <v>1</v>
      </c>
      <c r="L2156" s="105">
        <v>4</v>
      </c>
      <c r="M2156" s="106">
        <v>45809</v>
      </c>
      <c r="N2156" s="106">
        <v>47483</v>
      </c>
      <c r="O2156" s="107">
        <f t="shared" si="92"/>
        <v>239.14285714285714</v>
      </c>
      <c r="P2156" s="108">
        <v>0.16600000000000001</v>
      </c>
      <c r="Q2156" s="104" t="s">
        <v>3177</v>
      </c>
      <c r="R2156" s="108">
        <f t="shared" si="91"/>
        <v>0.16600000000000001</v>
      </c>
      <c r="S2156" s="109" t="str">
        <f t="array" aca="1" ref="S2156" ca="1">IF(ISNUMBER(R2156),IF(R2156=100%,"CUMPLIDA",IF(AND(ISNUMBER(N2156),ISNUMBER(INDIRECT("FECHA_"&amp;$B2156,1))), IF(N2156&lt;=INDIRECT("FECHA_"&amp;$B2156,1),"INCUMPLIDA","PROCESO"), "VERIFICAR FECHA")),"SIN VALOR AVANCE")</f>
        <v>PROCESO</v>
      </c>
    </row>
    <row r="2157" spans="1:19" ht="30.75">
      <c r="A2157" s="101" t="s">
        <v>640</v>
      </c>
      <c r="B2157" s="102" t="s">
        <v>2985</v>
      </c>
      <c r="C2157" s="461"/>
      <c r="D2157" s="461"/>
      <c r="E2157" s="463"/>
      <c r="F2157" s="463"/>
      <c r="G2157" s="463"/>
      <c r="H2157" s="463"/>
      <c r="I2157" s="463"/>
      <c r="J2157" s="480"/>
      <c r="K2157" s="449">
        <v>1</v>
      </c>
      <c r="L2157" s="105">
        <v>1</v>
      </c>
      <c r="M2157" s="106">
        <v>45809</v>
      </c>
      <c r="N2157" s="106">
        <v>47483</v>
      </c>
      <c r="O2157" s="107">
        <f t="shared" si="92"/>
        <v>239.14285714285714</v>
      </c>
      <c r="P2157" s="108">
        <v>0.16600000000000001</v>
      </c>
      <c r="Q2157" s="104" t="s">
        <v>3177</v>
      </c>
      <c r="R2157" s="108">
        <f t="shared" si="91"/>
        <v>0.16600000000000001</v>
      </c>
      <c r="S2157" s="109" t="str">
        <f t="array" aca="1" ref="S2157" ca="1">IF(ISNUMBER(R2157),IF(R2157=100%,"CUMPLIDA",IF(AND(ISNUMBER(N2157),ISNUMBER(INDIRECT("FECHA_"&amp;$B2157,1))), IF(N2157&lt;=INDIRECT("FECHA_"&amp;$B2157,1),"INCUMPLIDA","PROCESO"), "VERIFICAR FECHA")),"SIN VALOR AVANCE")</f>
        <v>PROCESO</v>
      </c>
    </row>
    <row r="2158" spans="1:19" ht="30.75">
      <c r="A2158" s="101" t="s">
        <v>640</v>
      </c>
      <c r="B2158" s="102" t="s">
        <v>2985</v>
      </c>
      <c r="C2158" s="461"/>
      <c r="D2158" s="461"/>
      <c r="E2158" s="463"/>
      <c r="F2158" s="463"/>
      <c r="G2158" s="463"/>
      <c r="H2158" s="463"/>
      <c r="I2158" s="463"/>
      <c r="J2158" s="480"/>
      <c r="K2158" s="449">
        <v>1</v>
      </c>
      <c r="L2158" s="105">
        <v>1</v>
      </c>
      <c r="M2158" s="106">
        <v>45809</v>
      </c>
      <c r="N2158" s="106">
        <v>47483</v>
      </c>
      <c r="O2158" s="107">
        <f t="shared" si="92"/>
        <v>239.14285714285714</v>
      </c>
      <c r="P2158" s="108">
        <v>0.16600000000000001</v>
      </c>
      <c r="Q2158" s="104" t="s">
        <v>3177</v>
      </c>
      <c r="R2158" s="108">
        <f t="shared" si="91"/>
        <v>0.16600000000000001</v>
      </c>
      <c r="S2158" s="109" t="str">
        <f t="array" aca="1" ref="S2158" ca="1">IF(ISNUMBER(R2158),IF(R2158=100%,"CUMPLIDA",IF(AND(ISNUMBER(N2158),ISNUMBER(INDIRECT("FECHA_"&amp;$B2158,1))), IF(N2158&lt;=INDIRECT("FECHA_"&amp;$B2158,1),"INCUMPLIDA","PROCESO"), "VERIFICAR FECHA")),"SIN VALOR AVANCE")</f>
        <v>PROCESO</v>
      </c>
    </row>
    <row r="2159" spans="1:19" ht="60.75">
      <c r="A2159" s="101" t="s">
        <v>640</v>
      </c>
      <c r="B2159" s="102" t="s">
        <v>2985</v>
      </c>
      <c r="C2159" s="461"/>
      <c r="D2159" s="461"/>
      <c r="E2159" s="463"/>
      <c r="F2159" s="463"/>
      <c r="G2159" s="463"/>
      <c r="H2159" s="463"/>
      <c r="I2159" s="448">
        <v>12</v>
      </c>
      <c r="J2159" s="449">
        <v>1</v>
      </c>
      <c r="K2159" s="449">
        <v>1</v>
      </c>
      <c r="L2159" s="105">
        <v>4</v>
      </c>
      <c r="M2159" s="106">
        <v>46082</v>
      </c>
      <c r="N2159" s="106">
        <v>46295</v>
      </c>
      <c r="O2159" s="107">
        <f t="shared" si="92"/>
        <v>30.428571428571427</v>
      </c>
      <c r="P2159" s="108">
        <v>0</v>
      </c>
      <c r="Q2159" s="104" t="s">
        <v>3182</v>
      </c>
      <c r="R2159" s="108">
        <f t="shared" si="91"/>
        <v>0</v>
      </c>
      <c r="S2159" s="109" t="str">
        <f t="array" aca="1" ref="S2159" ca="1">IF(ISNUMBER(R2159),IF(R2159=100%,"CUMPLIDA",IF(AND(ISNUMBER(N2159),ISNUMBER(INDIRECT("FECHA_"&amp;$B2159,1))), IF(N2159&lt;=INDIRECT("FECHA_"&amp;$B2159,1),"INCUMPLIDA","PROCESO"), "VERIFICAR FECHA")),"SIN VALOR AVANCE")</f>
        <v>PROCESO</v>
      </c>
    </row>
    <row r="2160" spans="1:19" ht="30.75">
      <c r="A2160" s="101" t="s">
        <v>640</v>
      </c>
      <c r="B2160" s="102" t="s">
        <v>2985</v>
      </c>
      <c r="C2160" s="461"/>
      <c r="D2160" s="461"/>
      <c r="E2160" s="463"/>
      <c r="F2160" s="463"/>
      <c r="G2160" s="463" t="s">
        <v>3079</v>
      </c>
      <c r="H2160" s="463"/>
      <c r="I2160" s="463">
        <v>10</v>
      </c>
      <c r="J2160" s="480">
        <v>1</v>
      </c>
      <c r="K2160" s="480">
        <v>1</v>
      </c>
      <c r="L2160" s="105">
        <v>1</v>
      </c>
      <c r="M2160" s="106">
        <v>45323</v>
      </c>
      <c r="N2160" s="106">
        <v>45473</v>
      </c>
      <c r="O2160" s="107">
        <f t="shared" si="92"/>
        <v>21.428571428571427</v>
      </c>
      <c r="P2160" s="108">
        <v>1</v>
      </c>
      <c r="Q2160" s="104" t="s">
        <v>3183</v>
      </c>
      <c r="R2160" s="108">
        <f t="shared" si="91"/>
        <v>1</v>
      </c>
      <c r="S2160" s="109" t="str">
        <f t="array" aca="1" ref="S2160" ca="1">IF(ISNUMBER(R2160),IF(R2160=100%,"CUMPLIDA",IF(AND(ISNUMBER(N2160),ISNUMBER(INDIRECT("FECHA_"&amp;$B2160,1))), IF(N2160&lt;=INDIRECT("FECHA_"&amp;$B2160,1),"INCUMPLIDA","PROCESO"), "VERIFICAR FECHA")),"SIN VALOR AVANCE")</f>
        <v>CUMPLIDA</v>
      </c>
    </row>
    <row r="2161" spans="1:19" ht="30.75">
      <c r="A2161" s="101" t="s">
        <v>640</v>
      </c>
      <c r="B2161" s="102" t="s">
        <v>2985</v>
      </c>
      <c r="C2161" s="461"/>
      <c r="D2161" s="461"/>
      <c r="E2161" s="463"/>
      <c r="F2161" s="463"/>
      <c r="G2161" s="463"/>
      <c r="H2161" s="463"/>
      <c r="I2161" s="463"/>
      <c r="J2161" s="480"/>
      <c r="K2161" s="480"/>
      <c r="L2161" s="105">
        <v>1</v>
      </c>
      <c r="M2161" s="106">
        <v>45474</v>
      </c>
      <c r="N2161" s="106">
        <v>45657</v>
      </c>
      <c r="O2161" s="107">
        <f t="shared" si="92"/>
        <v>26.142857142857142</v>
      </c>
      <c r="P2161" s="108">
        <v>1</v>
      </c>
      <c r="Q2161" s="104" t="s">
        <v>3183</v>
      </c>
      <c r="R2161" s="108">
        <f t="shared" si="91"/>
        <v>1</v>
      </c>
      <c r="S2161" s="109" t="str">
        <f t="array" aca="1" ref="S2161" ca="1">IF(ISNUMBER(R2161),IF(R2161=100%,"CUMPLIDA",IF(AND(ISNUMBER(N2161),ISNUMBER(INDIRECT("FECHA_"&amp;$B2161,1))), IF(N2161&lt;=INDIRECT("FECHA_"&amp;$B2161,1),"INCUMPLIDA","PROCESO"), "VERIFICAR FECHA")),"SIN VALOR AVANCE")</f>
        <v>CUMPLIDA</v>
      </c>
    </row>
    <row r="2162" spans="1:19" ht="30.75">
      <c r="A2162" s="101" t="s">
        <v>640</v>
      </c>
      <c r="B2162" s="102" t="s">
        <v>2985</v>
      </c>
      <c r="C2162" s="461"/>
      <c r="D2162" s="461"/>
      <c r="E2162" s="463"/>
      <c r="F2162" s="463"/>
      <c r="G2162" s="463"/>
      <c r="H2162" s="463"/>
      <c r="I2162" s="463"/>
      <c r="J2162" s="480"/>
      <c r="K2162" s="480"/>
      <c r="L2162" s="105">
        <v>1</v>
      </c>
      <c r="M2162" s="106">
        <v>45658</v>
      </c>
      <c r="N2162" s="106">
        <v>45838</v>
      </c>
      <c r="O2162" s="107">
        <f t="shared" si="92"/>
        <v>25.714285714285715</v>
      </c>
      <c r="P2162" s="108">
        <v>1</v>
      </c>
      <c r="Q2162" s="104" t="s">
        <v>3183</v>
      </c>
      <c r="R2162" s="108">
        <f t="shared" si="91"/>
        <v>1</v>
      </c>
      <c r="S2162" s="109" t="str">
        <f t="array" aca="1" ref="S2162" ca="1">IF(ISNUMBER(R2162),IF(R2162=100%,"CUMPLIDA",IF(AND(ISNUMBER(N2162),ISNUMBER(INDIRECT("FECHA_"&amp;$B2162,1))), IF(N2162&lt;=INDIRECT("FECHA_"&amp;$B2162,1),"INCUMPLIDA","PROCESO"), "VERIFICAR FECHA")),"SIN VALOR AVANCE")</f>
        <v>CUMPLIDA</v>
      </c>
    </row>
    <row r="2163" spans="1:19" ht="30.75">
      <c r="A2163" s="101" t="s">
        <v>640</v>
      </c>
      <c r="B2163" s="102" t="s">
        <v>2985</v>
      </c>
      <c r="C2163" s="461"/>
      <c r="D2163" s="461"/>
      <c r="E2163" s="463"/>
      <c r="F2163" s="463"/>
      <c r="G2163" s="463"/>
      <c r="H2163" s="463"/>
      <c r="I2163" s="463"/>
      <c r="J2163" s="480"/>
      <c r="K2163" s="480"/>
      <c r="L2163" s="105">
        <v>1</v>
      </c>
      <c r="M2163" s="106">
        <v>45839</v>
      </c>
      <c r="N2163" s="106">
        <v>46022</v>
      </c>
      <c r="O2163" s="107">
        <f t="shared" si="92"/>
        <v>26.142857142857142</v>
      </c>
      <c r="P2163" s="108">
        <v>1</v>
      </c>
      <c r="Q2163" s="104" t="s">
        <v>3183</v>
      </c>
      <c r="R2163" s="108">
        <f t="shared" si="91"/>
        <v>1</v>
      </c>
      <c r="S2163" s="109" t="str">
        <f t="array" aca="1" ref="S2163" ca="1">IF(ISNUMBER(R2163),IF(R2163=100%,"CUMPLIDA",IF(AND(ISNUMBER(N2163),ISNUMBER(INDIRECT("FECHA_"&amp;$B2163,1))), IF(N2163&lt;=INDIRECT("FECHA_"&amp;$B2163,1),"INCUMPLIDA","PROCESO"), "VERIFICAR FECHA")),"SIN VALOR AVANCE")</f>
        <v>CUMPLIDA</v>
      </c>
    </row>
    <row r="2164" spans="1:19" ht="30.75">
      <c r="A2164" s="101" t="s">
        <v>640</v>
      </c>
      <c r="B2164" s="102" t="s">
        <v>2985</v>
      </c>
      <c r="C2164" s="461"/>
      <c r="D2164" s="461"/>
      <c r="E2164" s="463"/>
      <c r="F2164" s="463"/>
      <c r="G2164" s="463"/>
      <c r="H2164" s="463"/>
      <c r="I2164" s="463"/>
      <c r="J2164" s="480"/>
      <c r="K2164" s="480"/>
      <c r="L2164" s="105">
        <v>1</v>
      </c>
      <c r="M2164" s="106">
        <v>46023</v>
      </c>
      <c r="N2164" s="106">
        <v>46203</v>
      </c>
      <c r="O2164" s="107">
        <f t="shared" si="92"/>
        <v>25.714285714285715</v>
      </c>
      <c r="P2164" s="108">
        <v>1</v>
      </c>
      <c r="Q2164" s="104" t="s">
        <v>3183</v>
      </c>
      <c r="R2164" s="108">
        <f t="shared" ref="R2164:R2218" si="93">(P2164)</f>
        <v>1</v>
      </c>
      <c r="S2164" s="109" t="str">
        <f t="array" aca="1" ref="S2164" ca="1">IF(ISNUMBER(R2164),IF(R2164=100%,"CUMPLIDA",IF(AND(ISNUMBER(N2164),ISNUMBER(INDIRECT("FECHA_"&amp;$B2164,1))), IF(N2164&lt;=INDIRECT("FECHA_"&amp;$B2164,1),"INCUMPLIDA","PROCESO"), "VERIFICAR FECHA")),"SIN VALOR AVANCE")</f>
        <v>CUMPLIDA</v>
      </c>
    </row>
    <row r="2165" spans="1:19" ht="30.75">
      <c r="A2165" s="101" t="s">
        <v>640</v>
      </c>
      <c r="B2165" s="102" t="s">
        <v>2985</v>
      </c>
      <c r="C2165" s="461"/>
      <c r="D2165" s="461"/>
      <c r="E2165" s="463"/>
      <c r="F2165" s="463"/>
      <c r="G2165" s="463"/>
      <c r="H2165" s="463"/>
      <c r="I2165" s="463"/>
      <c r="J2165" s="480"/>
      <c r="K2165" s="480"/>
      <c r="L2165" s="105">
        <v>1</v>
      </c>
      <c r="M2165" s="106">
        <v>46204</v>
      </c>
      <c r="N2165" s="106">
        <v>46387</v>
      </c>
      <c r="O2165" s="107">
        <f t="shared" ref="O2165:O2228" si="94">(N2165-M2165)/7</f>
        <v>26.142857142857142</v>
      </c>
      <c r="P2165" s="108">
        <v>0</v>
      </c>
      <c r="Q2165" s="104" t="s">
        <v>3183</v>
      </c>
      <c r="R2165" s="108">
        <f t="shared" si="93"/>
        <v>0</v>
      </c>
      <c r="S2165" s="109" t="str">
        <f t="array" aca="1" ref="S2165" ca="1">IF(ISNUMBER(R2165),IF(R2165=100%,"CUMPLIDA",IF(AND(ISNUMBER(N2165),ISNUMBER(INDIRECT("FECHA_"&amp;$B2165,1))), IF(N2165&lt;=INDIRECT("FECHA_"&amp;$B2165,1),"INCUMPLIDA","PROCESO"), "VERIFICAR FECHA")),"SIN VALOR AVANCE")</f>
        <v>PROCESO</v>
      </c>
    </row>
    <row r="2166" spans="1:19" ht="30.75">
      <c r="A2166" s="101" t="s">
        <v>640</v>
      </c>
      <c r="B2166" s="102" t="s">
        <v>2985</v>
      </c>
      <c r="C2166" s="461"/>
      <c r="D2166" s="461"/>
      <c r="E2166" s="463"/>
      <c r="F2166" s="463"/>
      <c r="G2166" s="463"/>
      <c r="H2166" s="463"/>
      <c r="I2166" s="463"/>
      <c r="J2166" s="480"/>
      <c r="K2166" s="480"/>
      <c r="L2166" s="105">
        <v>1</v>
      </c>
      <c r="M2166" s="106">
        <v>46388</v>
      </c>
      <c r="N2166" s="106">
        <v>46568</v>
      </c>
      <c r="O2166" s="107">
        <f t="shared" si="94"/>
        <v>25.714285714285715</v>
      </c>
      <c r="P2166" s="108">
        <v>0</v>
      </c>
      <c r="Q2166" s="104" t="s">
        <v>3183</v>
      </c>
      <c r="R2166" s="108">
        <f t="shared" si="93"/>
        <v>0</v>
      </c>
      <c r="S2166" s="109" t="str">
        <f t="array" aca="1" ref="S2166" ca="1">IF(ISNUMBER(R2166),IF(R2166=100%,"CUMPLIDA",IF(AND(ISNUMBER(N2166),ISNUMBER(INDIRECT("FECHA_"&amp;$B2166,1))), IF(N2166&lt;=INDIRECT("FECHA_"&amp;$B2166,1),"INCUMPLIDA","PROCESO"), "VERIFICAR FECHA")),"SIN VALOR AVANCE")</f>
        <v>PROCESO</v>
      </c>
    </row>
    <row r="2167" spans="1:19" ht="30.75">
      <c r="A2167" s="101" t="s">
        <v>640</v>
      </c>
      <c r="B2167" s="102" t="s">
        <v>2985</v>
      </c>
      <c r="C2167" s="461"/>
      <c r="D2167" s="461"/>
      <c r="E2167" s="463"/>
      <c r="F2167" s="463"/>
      <c r="G2167" s="463"/>
      <c r="H2167" s="463"/>
      <c r="I2167" s="463"/>
      <c r="J2167" s="480"/>
      <c r="K2167" s="480"/>
      <c r="L2167" s="105">
        <v>1</v>
      </c>
      <c r="M2167" s="106">
        <v>46569</v>
      </c>
      <c r="N2167" s="106">
        <v>46752</v>
      </c>
      <c r="O2167" s="107">
        <f t="shared" si="94"/>
        <v>26.142857142857142</v>
      </c>
      <c r="P2167" s="108">
        <v>0</v>
      </c>
      <c r="Q2167" s="104" t="s">
        <v>3183</v>
      </c>
      <c r="R2167" s="108">
        <f t="shared" si="93"/>
        <v>0</v>
      </c>
      <c r="S2167" s="109" t="str">
        <f t="array" aca="1" ref="S2167" ca="1">IF(ISNUMBER(R2167),IF(R2167=100%,"CUMPLIDA",IF(AND(ISNUMBER(N2167),ISNUMBER(INDIRECT("FECHA_"&amp;$B2167,1))), IF(N2167&lt;=INDIRECT("FECHA_"&amp;$B2167,1),"INCUMPLIDA","PROCESO"), "VERIFICAR FECHA")),"SIN VALOR AVANCE")</f>
        <v>PROCESO</v>
      </c>
    </row>
    <row r="2168" spans="1:19" ht="30.75">
      <c r="A2168" s="101" t="s">
        <v>640</v>
      </c>
      <c r="B2168" s="102" t="s">
        <v>2985</v>
      </c>
      <c r="C2168" s="461"/>
      <c r="D2168" s="461"/>
      <c r="E2168" s="463"/>
      <c r="F2168" s="463"/>
      <c r="G2168" s="463"/>
      <c r="H2168" s="463"/>
      <c r="I2168" s="463"/>
      <c r="J2168" s="480"/>
      <c r="K2168" s="480"/>
      <c r="L2168" s="105">
        <v>1</v>
      </c>
      <c r="M2168" s="106">
        <v>46753</v>
      </c>
      <c r="N2168" s="106">
        <v>46934</v>
      </c>
      <c r="O2168" s="107">
        <f t="shared" si="94"/>
        <v>25.857142857142858</v>
      </c>
      <c r="P2168" s="108">
        <v>0</v>
      </c>
      <c r="Q2168" s="104" t="s">
        <v>3183</v>
      </c>
      <c r="R2168" s="108">
        <f t="shared" si="93"/>
        <v>0</v>
      </c>
      <c r="S2168" s="109" t="str">
        <f t="array" aca="1" ref="S2168" ca="1">IF(ISNUMBER(R2168),IF(R2168=100%,"CUMPLIDA",IF(AND(ISNUMBER(N2168),ISNUMBER(INDIRECT("FECHA_"&amp;$B2168,1))), IF(N2168&lt;=INDIRECT("FECHA_"&amp;$B2168,1),"INCUMPLIDA","PROCESO"), "VERIFICAR FECHA")),"SIN VALOR AVANCE")</f>
        <v>PROCESO</v>
      </c>
    </row>
    <row r="2169" spans="1:19" ht="30.75">
      <c r="A2169" s="101" t="s">
        <v>640</v>
      </c>
      <c r="B2169" s="102" t="s">
        <v>2985</v>
      </c>
      <c r="C2169" s="461"/>
      <c r="D2169" s="461"/>
      <c r="E2169" s="463"/>
      <c r="F2169" s="463"/>
      <c r="G2169" s="463" t="s">
        <v>3081</v>
      </c>
      <c r="H2169" s="463"/>
      <c r="I2169" s="463"/>
      <c r="J2169" s="480"/>
      <c r="K2169" s="480"/>
      <c r="L2169" s="105">
        <v>1</v>
      </c>
      <c r="M2169" s="106">
        <v>46935</v>
      </c>
      <c r="N2169" s="106">
        <v>47118</v>
      </c>
      <c r="O2169" s="107">
        <f t="shared" si="94"/>
        <v>26.142857142857142</v>
      </c>
      <c r="P2169" s="108">
        <v>0</v>
      </c>
      <c r="Q2169" s="104" t="s">
        <v>3183</v>
      </c>
      <c r="R2169" s="108">
        <f t="shared" si="93"/>
        <v>0</v>
      </c>
      <c r="S2169" s="109" t="str">
        <f t="array" aca="1" ref="S2169" ca="1">IF(ISNUMBER(R2169),IF(R2169=100%,"CUMPLIDA",IF(AND(ISNUMBER(N2169),ISNUMBER(INDIRECT("FECHA_"&amp;$B2169,1))), IF(N2169&lt;=INDIRECT("FECHA_"&amp;$B2169,1),"INCUMPLIDA","PROCESO"), "VERIFICAR FECHA")),"SIN VALOR AVANCE")</f>
        <v>PROCESO</v>
      </c>
    </row>
    <row r="2170" spans="1:19" ht="30.75">
      <c r="A2170" s="101" t="s">
        <v>640</v>
      </c>
      <c r="B2170" s="102" t="s">
        <v>2985</v>
      </c>
      <c r="C2170" s="461"/>
      <c r="D2170" s="461"/>
      <c r="E2170" s="463"/>
      <c r="F2170" s="463"/>
      <c r="G2170" s="463"/>
      <c r="H2170" s="463"/>
      <c r="I2170" s="463"/>
      <c r="J2170" s="480"/>
      <c r="K2170" s="480"/>
      <c r="L2170" s="105">
        <v>1</v>
      </c>
      <c r="M2170" s="106">
        <v>47119</v>
      </c>
      <c r="N2170" s="106">
        <v>47299</v>
      </c>
      <c r="O2170" s="107">
        <f t="shared" si="94"/>
        <v>25.714285714285715</v>
      </c>
      <c r="P2170" s="108">
        <v>0</v>
      </c>
      <c r="Q2170" s="104" t="s">
        <v>3183</v>
      </c>
      <c r="R2170" s="108">
        <f t="shared" si="93"/>
        <v>0</v>
      </c>
      <c r="S2170" s="109" t="str">
        <f t="array" aca="1" ref="S2170" ca="1">IF(ISNUMBER(R2170),IF(R2170=100%,"CUMPLIDA",IF(AND(ISNUMBER(N2170),ISNUMBER(INDIRECT("FECHA_"&amp;$B2170,1))), IF(N2170&lt;=INDIRECT("FECHA_"&amp;$B2170,1),"INCUMPLIDA","PROCESO"), "VERIFICAR FECHA")),"SIN VALOR AVANCE")</f>
        <v>PROCESO</v>
      </c>
    </row>
    <row r="2171" spans="1:19" ht="30.75">
      <c r="A2171" s="101" t="s">
        <v>640</v>
      </c>
      <c r="B2171" s="102" t="s">
        <v>2985</v>
      </c>
      <c r="C2171" s="461"/>
      <c r="D2171" s="461"/>
      <c r="E2171" s="463"/>
      <c r="F2171" s="463"/>
      <c r="G2171" s="463"/>
      <c r="H2171" s="463"/>
      <c r="I2171" s="448">
        <v>11</v>
      </c>
      <c r="J2171" s="449">
        <v>1</v>
      </c>
      <c r="K2171" s="449">
        <v>1</v>
      </c>
      <c r="L2171" s="123">
        <v>1</v>
      </c>
      <c r="M2171" s="106">
        <v>45323</v>
      </c>
      <c r="N2171" s="106">
        <v>45447</v>
      </c>
      <c r="O2171" s="107">
        <f t="shared" si="94"/>
        <v>17.714285714285715</v>
      </c>
      <c r="P2171" s="108">
        <v>1</v>
      </c>
      <c r="Q2171" s="104" t="s">
        <v>3183</v>
      </c>
      <c r="R2171" s="108">
        <f t="shared" si="93"/>
        <v>1</v>
      </c>
      <c r="S2171" s="109" t="str">
        <f t="array" aca="1" ref="S2171" ca="1">IF(ISNUMBER(R2171),IF(R2171=100%,"CUMPLIDA",IF(AND(ISNUMBER(N2171),ISNUMBER(INDIRECT("FECHA_"&amp;$B2171,1))), IF(N2171&lt;=INDIRECT("FECHA_"&amp;$B2171,1),"INCUMPLIDA","PROCESO"), "VERIFICAR FECHA")),"SIN VALOR AVANCE")</f>
        <v>CUMPLIDA</v>
      </c>
    </row>
    <row r="2172" spans="1:19" ht="45.75">
      <c r="A2172" s="101" t="s">
        <v>640</v>
      </c>
      <c r="B2172" s="102" t="s">
        <v>2985</v>
      </c>
      <c r="C2172" s="461" t="s">
        <v>3184</v>
      </c>
      <c r="D2172" s="461"/>
      <c r="E2172" s="463" t="s">
        <v>3013</v>
      </c>
      <c r="F2172" s="463"/>
      <c r="G2172" s="463"/>
      <c r="H2172" s="463"/>
      <c r="I2172" s="448">
        <v>1</v>
      </c>
      <c r="J2172" s="449">
        <v>1</v>
      </c>
      <c r="K2172" s="449">
        <v>1</v>
      </c>
      <c r="L2172" s="123">
        <v>1</v>
      </c>
      <c r="M2172" s="106">
        <v>45703</v>
      </c>
      <c r="N2172" s="106">
        <v>45853</v>
      </c>
      <c r="O2172" s="107">
        <f t="shared" si="94"/>
        <v>21.428571428571427</v>
      </c>
      <c r="P2172" s="108">
        <v>1</v>
      </c>
      <c r="Q2172" s="104" t="s">
        <v>1296</v>
      </c>
      <c r="R2172" s="108">
        <f t="shared" si="93"/>
        <v>1</v>
      </c>
      <c r="S2172" s="109" t="str">
        <f t="array" aca="1" ref="S2172" ca="1">IF(ISNUMBER(R2172),IF(R2172=100%,"CUMPLIDA",IF(AND(ISNUMBER(N2172),ISNUMBER(INDIRECT("FECHA_"&amp;$B2172,1))), IF(N2172&lt;=INDIRECT("FECHA_"&amp;$B2172,1),"INCUMPLIDA","PROCESO"), "VERIFICAR FECHA")),"SIN VALOR AVANCE")</f>
        <v>CUMPLIDA</v>
      </c>
    </row>
    <row r="2173" spans="1:19" ht="120.75">
      <c r="A2173" s="101" t="s">
        <v>640</v>
      </c>
      <c r="B2173" s="102" t="s">
        <v>2985</v>
      </c>
      <c r="C2173" s="461"/>
      <c r="D2173" s="461"/>
      <c r="E2173" s="463"/>
      <c r="F2173" s="463"/>
      <c r="G2173" s="463"/>
      <c r="H2173" s="463"/>
      <c r="I2173" s="463">
        <v>2</v>
      </c>
      <c r="J2173" s="449">
        <v>1</v>
      </c>
      <c r="K2173" s="449" t="s">
        <v>3185</v>
      </c>
      <c r="L2173" s="123">
        <v>1</v>
      </c>
      <c r="M2173" s="106">
        <v>45717</v>
      </c>
      <c r="N2173" s="106">
        <v>45838</v>
      </c>
      <c r="O2173" s="107">
        <f t="shared" si="94"/>
        <v>17.285714285714285</v>
      </c>
      <c r="P2173" s="108">
        <v>1</v>
      </c>
      <c r="Q2173" s="104" t="s">
        <v>3186</v>
      </c>
      <c r="R2173" s="108">
        <f t="shared" si="93"/>
        <v>1</v>
      </c>
      <c r="S2173" s="109" t="str">
        <f t="array" aca="1" ref="S2173" ca="1">IF(ISNUMBER(R2173),IF(R2173=100%,"CUMPLIDA",IF(AND(ISNUMBER(N2173),ISNUMBER(INDIRECT("FECHA_"&amp;$B2173,1))), IF(N2173&lt;=INDIRECT("FECHA_"&amp;$B2173,1),"INCUMPLIDA","PROCESO"), "VERIFICAR FECHA")),"SIN VALOR AVANCE")</f>
        <v>CUMPLIDA</v>
      </c>
    </row>
    <row r="2174" spans="1:19" ht="120.75">
      <c r="A2174" s="101" t="s">
        <v>640</v>
      </c>
      <c r="B2174" s="102" t="s">
        <v>2985</v>
      </c>
      <c r="C2174" s="461"/>
      <c r="D2174" s="461"/>
      <c r="E2174" s="463"/>
      <c r="F2174" s="463"/>
      <c r="G2174" s="463"/>
      <c r="H2174" s="463"/>
      <c r="I2174" s="463"/>
      <c r="J2174" s="449">
        <v>1</v>
      </c>
      <c r="K2174" s="449" t="s">
        <v>3185</v>
      </c>
      <c r="L2174" s="113">
        <v>1</v>
      </c>
      <c r="M2174" s="106">
        <v>45839</v>
      </c>
      <c r="N2174" s="106">
        <v>45842</v>
      </c>
      <c r="O2174" s="107">
        <f t="shared" si="94"/>
        <v>0.42857142857142855</v>
      </c>
      <c r="P2174" s="108">
        <v>1</v>
      </c>
      <c r="Q2174" s="104" t="s">
        <v>3186</v>
      </c>
      <c r="R2174" s="108">
        <f t="shared" si="93"/>
        <v>1</v>
      </c>
      <c r="S2174" s="109" t="str">
        <f t="array" aca="1" ref="S2174" ca="1">IF(ISNUMBER(R2174),IF(R2174=100%,"CUMPLIDA",IF(AND(ISNUMBER(N2174),ISNUMBER(INDIRECT("FECHA_"&amp;$B2174,1))), IF(N2174&lt;=INDIRECT("FECHA_"&amp;$B2174,1),"INCUMPLIDA","PROCESO"), "VERIFICAR FECHA")),"SIN VALOR AVANCE")</f>
        <v>CUMPLIDA</v>
      </c>
    </row>
    <row r="2175" spans="1:19" ht="105.75">
      <c r="A2175" s="101" t="s">
        <v>640</v>
      </c>
      <c r="B2175" s="102" t="s">
        <v>2985</v>
      </c>
      <c r="C2175" s="461"/>
      <c r="D2175" s="461"/>
      <c r="E2175" s="463"/>
      <c r="F2175" s="463"/>
      <c r="G2175" s="463"/>
      <c r="H2175" s="463"/>
      <c r="I2175" s="448">
        <v>3</v>
      </c>
      <c r="J2175" s="449">
        <v>1</v>
      </c>
      <c r="K2175" s="449" t="s">
        <v>3185</v>
      </c>
      <c r="L2175" s="123">
        <v>1</v>
      </c>
      <c r="M2175" s="106">
        <v>45717</v>
      </c>
      <c r="N2175" s="106">
        <v>46081</v>
      </c>
      <c r="O2175" s="107">
        <f t="shared" si="94"/>
        <v>52</v>
      </c>
      <c r="P2175" s="108">
        <v>1</v>
      </c>
      <c r="Q2175" s="104" t="s">
        <v>3187</v>
      </c>
      <c r="R2175" s="108">
        <f t="shared" si="93"/>
        <v>1</v>
      </c>
      <c r="S2175" s="109" t="str">
        <f t="array" aca="1" ref="S2175" ca="1">IF(ISNUMBER(R2175),IF(R2175=100%,"CUMPLIDA",IF(AND(ISNUMBER(N2175),ISNUMBER(INDIRECT("FECHA_"&amp;$B2175,1))), IF(N2175&lt;=INDIRECT("FECHA_"&amp;$B2175,1),"INCUMPLIDA","PROCESO"), "VERIFICAR FECHA")),"SIN VALOR AVANCE")</f>
        <v>CUMPLIDA</v>
      </c>
    </row>
    <row r="2176" spans="1:19" ht="105.75">
      <c r="A2176" s="101" t="s">
        <v>640</v>
      </c>
      <c r="B2176" s="102" t="s">
        <v>2985</v>
      </c>
      <c r="C2176" s="461"/>
      <c r="D2176" s="461"/>
      <c r="E2176" s="463"/>
      <c r="F2176" s="463"/>
      <c r="G2176" s="463"/>
      <c r="H2176" s="463"/>
      <c r="I2176" s="448">
        <v>4</v>
      </c>
      <c r="J2176" s="449">
        <v>1</v>
      </c>
      <c r="K2176" s="449" t="s">
        <v>3185</v>
      </c>
      <c r="L2176" s="123">
        <v>8</v>
      </c>
      <c r="M2176" s="106">
        <v>45717</v>
      </c>
      <c r="N2176" s="106">
        <v>46081</v>
      </c>
      <c r="O2176" s="107">
        <f t="shared" si="94"/>
        <v>52</v>
      </c>
      <c r="P2176" s="108">
        <v>1</v>
      </c>
      <c r="Q2176" s="104" t="s">
        <v>3188</v>
      </c>
      <c r="R2176" s="108">
        <f t="shared" si="93"/>
        <v>1</v>
      </c>
      <c r="S2176" s="109" t="str">
        <f t="array" aca="1" ref="S2176" ca="1">IF(ISNUMBER(R2176),IF(R2176=100%,"CUMPLIDA",IF(AND(ISNUMBER(N2176),ISNUMBER(INDIRECT("FECHA_"&amp;$B2176,1))), IF(N2176&lt;=INDIRECT("FECHA_"&amp;$B2176,1),"INCUMPLIDA","PROCESO"), "VERIFICAR FECHA")),"SIN VALOR AVANCE")</f>
        <v>CUMPLIDA</v>
      </c>
    </row>
    <row r="2177" spans="1:19" ht="105.75">
      <c r="A2177" s="101" t="s">
        <v>640</v>
      </c>
      <c r="B2177" s="102" t="s">
        <v>2985</v>
      </c>
      <c r="C2177" s="461"/>
      <c r="D2177" s="461"/>
      <c r="E2177" s="463"/>
      <c r="F2177" s="463"/>
      <c r="G2177" s="463"/>
      <c r="H2177" s="463"/>
      <c r="I2177" s="448">
        <v>5</v>
      </c>
      <c r="J2177" s="449">
        <v>1</v>
      </c>
      <c r="K2177" s="449" t="s">
        <v>3185</v>
      </c>
      <c r="L2177" s="123">
        <v>8</v>
      </c>
      <c r="M2177" s="106">
        <v>45717</v>
      </c>
      <c r="N2177" s="106">
        <v>46081</v>
      </c>
      <c r="O2177" s="107">
        <f t="shared" si="94"/>
        <v>52</v>
      </c>
      <c r="P2177" s="108">
        <v>1</v>
      </c>
      <c r="Q2177" s="104" t="s">
        <v>3188</v>
      </c>
      <c r="R2177" s="108">
        <f t="shared" si="93"/>
        <v>1</v>
      </c>
      <c r="S2177" s="109" t="str">
        <f t="array" aca="1" ref="S2177" ca="1">IF(ISNUMBER(R2177),IF(R2177=100%,"CUMPLIDA",IF(AND(ISNUMBER(N2177),ISNUMBER(INDIRECT("FECHA_"&amp;$B2177,1))), IF(N2177&lt;=INDIRECT("FECHA_"&amp;$B2177,1),"INCUMPLIDA","PROCESO"), "VERIFICAR FECHA")),"SIN VALOR AVANCE")</f>
        <v>CUMPLIDA</v>
      </c>
    </row>
    <row r="2178" spans="1:19" ht="135.75">
      <c r="A2178" s="101" t="s">
        <v>640</v>
      </c>
      <c r="B2178" s="102" t="s">
        <v>2985</v>
      </c>
      <c r="C2178" s="461"/>
      <c r="D2178" s="461"/>
      <c r="E2178" s="463" t="s">
        <v>2996</v>
      </c>
      <c r="F2178" s="463"/>
      <c r="G2178" s="463"/>
      <c r="H2178" s="463"/>
      <c r="I2178" s="448">
        <v>6</v>
      </c>
      <c r="J2178" s="449">
        <v>1</v>
      </c>
      <c r="K2178" s="449" t="s">
        <v>3185</v>
      </c>
      <c r="L2178" s="123">
        <v>2</v>
      </c>
      <c r="M2178" s="106">
        <v>45717</v>
      </c>
      <c r="N2178" s="106">
        <v>46081</v>
      </c>
      <c r="O2178" s="107">
        <f t="shared" si="94"/>
        <v>52</v>
      </c>
      <c r="P2178" s="108">
        <v>1</v>
      </c>
      <c r="Q2178" s="104" t="s">
        <v>3189</v>
      </c>
      <c r="R2178" s="108">
        <f t="shared" si="93"/>
        <v>1</v>
      </c>
      <c r="S2178" s="109" t="str">
        <f t="array" aca="1" ref="S2178" ca="1">IF(ISNUMBER(R2178),IF(R2178=100%,"CUMPLIDA",IF(AND(ISNUMBER(N2178),ISNUMBER(INDIRECT("FECHA_"&amp;$B2178,1))), IF(N2178&lt;=INDIRECT("FECHA_"&amp;$B2178,1),"INCUMPLIDA","PROCESO"), "VERIFICAR FECHA")),"SIN VALOR AVANCE")</f>
        <v>CUMPLIDA</v>
      </c>
    </row>
    <row r="2179" spans="1:19" ht="135.75">
      <c r="A2179" s="101" t="s">
        <v>640</v>
      </c>
      <c r="B2179" s="102" t="s">
        <v>2985</v>
      </c>
      <c r="C2179" s="461"/>
      <c r="D2179" s="461"/>
      <c r="E2179" s="463"/>
      <c r="F2179" s="463"/>
      <c r="G2179" s="463"/>
      <c r="H2179" s="463"/>
      <c r="I2179" s="448">
        <v>7</v>
      </c>
      <c r="J2179" s="449">
        <v>1</v>
      </c>
      <c r="K2179" s="449" t="s">
        <v>3185</v>
      </c>
      <c r="L2179" s="123">
        <v>2</v>
      </c>
      <c r="M2179" s="106">
        <v>45717</v>
      </c>
      <c r="N2179" s="106">
        <v>45960</v>
      </c>
      <c r="O2179" s="107">
        <f t="shared" si="94"/>
        <v>34.714285714285715</v>
      </c>
      <c r="P2179" s="108">
        <v>1</v>
      </c>
      <c r="Q2179" s="104" t="s">
        <v>3190</v>
      </c>
      <c r="R2179" s="108">
        <f t="shared" si="93"/>
        <v>1</v>
      </c>
      <c r="S2179" s="109" t="str">
        <f t="array" aca="1" ref="S2179" ca="1">IF(ISNUMBER(R2179),IF(R2179=100%,"CUMPLIDA",IF(AND(ISNUMBER(N2179),ISNUMBER(INDIRECT("FECHA_"&amp;$B2179,1))), IF(N2179&lt;=INDIRECT("FECHA_"&amp;$B2179,1),"INCUMPLIDA","PROCESO"), "VERIFICAR FECHA")),"SIN VALOR AVANCE")</f>
        <v>CUMPLIDA</v>
      </c>
    </row>
    <row r="2180" spans="1:19" ht="195.75">
      <c r="A2180" s="101" t="s">
        <v>640</v>
      </c>
      <c r="B2180" s="102" t="s">
        <v>2985</v>
      </c>
      <c r="C2180" s="461"/>
      <c r="D2180" s="461"/>
      <c r="E2180" s="463"/>
      <c r="F2180" s="463"/>
      <c r="G2180" s="463"/>
      <c r="H2180" s="463"/>
      <c r="I2180" s="448">
        <v>8</v>
      </c>
      <c r="J2180" s="449">
        <v>1</v>
      </c>
      <c r="K2180" s="449" t="s">
        <v>3185</v>
      </c>
      <c r="L2180" s="123">
        <v>2</v>
      </c>
      <c r="M2180" s="106">
        <v>45717</v>
      </c>
      <c r="N2180" s="106">
        <v>46081</v>
      </c>
      <c r="O2180" s="107">
        <f t="shared" si="94"/>
        <v>52</v>
      </c>
      <c r="P2180" s="108">
        <v>1</v>
      </c>
      <c r="Q2180" s="104" t="s">
        <v>3191</v>
      </c>
      <c r="R2180" s="108">
        <f t="shared" si="93"/>
        <v>1</v>
      </c>
      <c r="S2180" s="109" t="str">
        <f t="array" aca="1" ref="S2180" ca="1">IF(ISNUMBER(R2180),IF(R2180=100%,"CUMPLIDA",IF(AND(ISNUMBER(N2180),ISNUMBER(INDIRECT("FECHA_"&amp;$B2180,1))), IF(N2180&lt;=INDIRECT("FECHA_"&amp;$B2180,1),"INCUMPLIDA","PROCESO"), "VERIFICAR FECHA")),"SIN VALOR AVANCE")</f>
        <v>CUMPLIDA</v>
      </c>
    </row>
    <row r="2181" spans="1:19" ht="105.75">
      <c r="A2181" s="101" t="s">
        <v>640</v>
      </c>
      <c r="B2181" s="102" t="s">
        <v>2985</v>
      </c>
      <c r="C2181" s="461"/>
      <c r="D2181" s="461"/>
      <c r="E2181" s="463" t="s">
        <v>3093</v>
      </c>
      <c r="F2181" s="463"/>
      <c r="G2181" s="463"/>
      <c r="H2181" s="463"/>
      <c r="I2181" s="448">
        <v>9</v>
      </c>
      <c r="J2181" s="449">
        <v>1</v>
      </c>
      <c r="K2181" s="449" t="s">
        <v>3185</v>
      </c>
      <c r="L2181" s="123">
        <v>1</v>
      </c>
      <c r="M2181" s="106">
        <v>45717</v>
      </c>
      <c r="N2181" s="106">
        <v>46081</v>
      </c>
      <c r="O2181" s="107">
        <f t="shared" si="94"/>
        <v>52</v>
      </c>
      <c r="P2181" s="108">
        <v>1</v>
      </c>
      <c r="Q2181" s="104" t="s">
        <v>3187</v>
      </c>
      <c r="R2181" s="108">
        <f t="shared" si="93"/>
        <v>1</v>
      </c>
      <c r="S2181" s="109" t="str">
        <f t="array" aca="1" ref="S2181" ca="1">IF(ISNUMBER(R2181),IF(R2181=100%,"CUMPLIDA",IF(AND(ISNUMBER(N2181),ISNUMBER(INDIRECT("FECHA_"&amp;$B2181,1))), IF(N2181&lt;=INDIRECT("FECHA_"&amp;$B2181,1),"INCUMPLIDA","PROCESO"), "VERIFICAR FECHA")),"SIN VALOR AVANCE")</f>
        <v>CUMPLIDA</v>
      </c>
    </row>
    <row r="2182" spans="1:19" ht="105.75">
      <c r="A2182" s="101" t="s">
        <v>640</v>
      </c>
      <c r="B2182" s="102" t="s">
        <v>2985</v>
      </c>
      <c r="C2182" s="461"/>
      <c r="D2182" s="461"/>
      <c r="E2182" s="463"/>
      <c r="F2182" s="463"/>
      <c r="G2182" s="463"/>
      <c r="H2182" s="463"/>
      <c r="I2182" s="448">
        <v>10</v>
      </c>
      <c r="J2182" s="449">
        <v>1</v>
      </c>
      <c r="K2182" s="449" t="s">
        <v>3185</v>
      </c>
      <c r="L2182" s="123">
        <v>8</v>
      </c>
      <c r="M2182" s="106">
        <v>45717</v>
      </c>
      <c r="N2182" s="106">
        <v>46081</v>
      </c>
      <c r="O2182" s="107">
        <f t="shared" si="94"/>
        <v>52</v>
      </c>
      <c r="P2182" s="108">
        <v>1</v>
      </c>
      <c r="Q2182" s="104" t="s">
        <v>3188</v>
      </c>
      <c r="R2182" s="108">
        <f t="shared" si="93"/>
        <v>1</v>
      </c>
      <c r="S2182" s="109" t="str">
        <f t="array" aca="1" ref="S2182" ca="1">IF(ISNUMBER(R2182),IF(R2182=100%,"CUMPLIDA",IF(AND(ISNUMBER(N2182),ISNUMBER(INDIRECT("FECHA_"&amp;$B2182,1))), IF(N2182&lt;=INDIRECT("FECHA_"&amp;$B2182,1),"INCUMPLIDA","PROCESO"), "VERIFICAR FECHA")),"SIN VALOR AVANCE")</f>
        <v>CUMPLIDA</v>
      </c>
    </row>
    <row r="2183" spans="1:19" ht="75.75">
      <c r="A2183" s="101" t="s">
        <v>640</v>
      </c>
      <c r="B2183" s="102" t="s">
        <v>2985</v>
      </c>
      <c r="C2183" s="461"/>
      <c r="D2183" s="461"/>
      <c r="E2183" s="463"/>
      <c r="F2183" s="463"/>
      <c r="G2183" s="463"/>
      <c r="H2183" s="463"/>
      <c r="I2183" s="448">
        <v>11</v>
      </c>
      <c r="J2183" s="449">
        <v>1</v>
      </c>
      <c r="K2183" s="449" t="s">
        <v>3185</v>
      </c>
      <c r="L2183" s="123">
        <v>12</v>
      </c>
      <c r="M2183" s="106">
        <v>45717</v>
      </c>
      <c r="N2183" s="106">
        <v>46081</v>
      </c>
      <c r="O2183" s="107">
        <f t="shared" si="94"/>
        <v>52</v>
      </c>
      <c r="P2183" s="108">
        <v>1</v>
      </c>
      <c r="Q2183" s="104" t="s">
        <v>3192</v>
      </c>
      <c r="R2183" s="108">
        <f t="shared" si="93"/>
        <v>1</v>
      </c>
      <c r="S2183" s="109" t="str">
        <f t="array" aca="1" ref="S2183" ca="1">IF(ISNUMBER(R2183),IF(R2183=100%,"CUMPLIDA",IF(AND(ISNUMBER(N2183),ISNUMBER(INDIRECT("FECHA_"&amp;$B2183,1))), IF(N2183&lt;=INDIRECT("FECHA_"&amp;$B2183,1),"INCUMPLIDA","PROCESO"), "VERIFICAR FECHA")),"SIN VALOR AVANCE")</f>
        <v>CUMPLIDA</v>
      </c>
    </row>
    <row r="2184" spans="1:19" ht="60.75">
      <c r="A2184" s="101" t="s">
        <v>640</v>
      </c>
      <c r="B2184" s="102" t="s">
        <v>2985</v>
      </c>
      <c r="C2184" s="461"/>
      <c r="D2184" s="461"/>
      <c r="E2184" s="463"/>
      <c r="F2184" s="463"/>
      <c r="G2184" s="463"/>
      <c r="H2184" s="463"/>
      <c r="I2184" s="448">
        <v>12</v>
      </c>
      <c r="J2184" s="449">
        <v>1</v>
      </c>
      <c r="K2184" s="449" t="s">
        <v>3185</v>
      </c>
      <c r="L2184" s="108">
        <v>1</v>
      </c>
      <c r="M2184" s="106">
        <v>45717</v>
      </c>
      <c r="N2184" s="106">
        <v>46081</v>
      </c>
      <c r="O2184" s="107">
        <f t="shared" si="94"/>
        <v>52</v>
      </c>
      <c r="P2184" s="108">
        <v>1</v>
      </c>
      <c r="Q2184" s="104" t="s">
        <v>3193</v>
      </c>
      <c r="R2184" s="108">
        <f t="shared" si="93"/>
        <v>1</v>
      </c>
      <c r="S2184" s="109" t="str">
        <f t="array" aca="1" ref="S2184" ca="1">IF(ISNUMBER(R2184),IF(R2184=100%,"CUMPLIDA",IF(AND(ISNUMBER(N2184),ISNUMBER(INDIRECT("FECHA_"&amp;$B2184,1))), IF(N2184&lt;=INDIRECT("FECHA_"&amp;$B2184,1),"INCUMPLIDA","PROCESO"), "VERIFICAR FECHA")),"SIN VALOR AVANCE")</f>
        <v>CUMPLIDA</v>
      </c>
    </row>
    <row r="2185" spans="1:19" ht="135.75">
      <c r="A2185" s="101" t="s">
        <v>640</v>
      </c>
      <c r="B2185" s="102" t="s">
        <v>2985</v>
      </c>
      <c r="C2185" s="461"/>
      <c r="D2185" s="461"/>
      <c r="E2185" s="463" t="s">
        <v>3143</v>
      </c>
      <c r="F2185" s="463"/>
      <c r="G2185" s="463"/>
      <c r="H2185" s="463"/>
      <c r="I2185" s="448">
        <v>13</v>
      </c>
      <c r="J2185" s="449">
        <v>1</v>
      </c>
      <c r="K2185" s="449" t="s">
        <v>3185</v>
      </c>
      <c r="L2185" s="123">
        <v>2</v>
      </c>
      <c r="M2185" s="106">
        <v>45717</v>
      </c>
      <c r="N2185" s="106">
        <v>45960</v>
      </c>
      <c r="O2185" s="107">
        <f t="shared" si="94"/>
        <v>34.714285714285715</v>
      </c>
      <c r="P2185" s="108">
        <v>1</v>
      </c>
      <c r="Q2185" s="104" t="s">
        <v>3190</v>
      </c>
      <c r="R2185" s="108">
        <f t="shared" si="93"/>
        <v>1</v>
      </c>
      <c r="S2185" s="109" t="str">
        <f t="array" aca="1" ref="S2185" ca="1">IF(ISNUMBER(R2185),IF(R2185=100%,"CUMPLIDA",IF(AND(ISNUMBER(N2185),ISNUMBER(INDIRECT("FECHA_"&amp;$B2185,1))), IF(N2185&lt;=INDIRECT("FECHA_"&amp;$B2185,1),"INCUMPLIDA","PROCESO"), "VERIFICAR FECHA")),"SIN VALOR AVANCE")</f>
        <v>CUMPLIDA</v>
      </c>
    </row>
    <row r="2186" spans="1:19" ht="180.75">
      <c r="A2186" s="101" t="s">
        <v>640</v>
      </c>
      <c r="B2186" s="102" t="s">
        <v>2985</v>
      </c>
      <c r="C2186" s="461"/>
      <c r="D2186" s="461"/>
      <c r="E2186" s="463"/>
      <c r="F2186" s="463"/>
      <c r="G2186" s="463"/>
      <c r="H2186" s="463"/>
      <c r="I2186" s="448">
        <v>14</v>
      </c>
      <c r="J2186" s="449">
        <v>1</v>
      </c>
      <c r="K2186" s="449" t="s">
        <v>3185</v>
      </c>
      <c r="L2186" s="123">
        <v>2</v>
      </c>
      <c r="M2186" s="106">
        <v>45717</v>
      </c>
      <c r="N2186" s="106">
        <v>46081</v>
      </c>
      <c r="O2186" s="107">
        <f t="shared" si="94"/>
        <v>52</v>
      </c>
      <c r="P2186" s="108">
        <v>1</v>
      </c>
      <c r="Q2186" s="104" t="s">
        <v>1261</v>
      </c>
      <c r="R2186" s="108">
        <f t="shared" si="93"/>
        <v>1</v>
      </c>
      <c r="S2186" s="109" t="str">
        <f t="array" aca="1" ref="S2186" ca="1">IF(ISNUMBER(R2186),IF(R2186=100%,"CUMPLIDA",IF(AND(ISNUMBER(N2186),ISNUMBER(INDIRECT("FECHA_"&amp;$B2186,1))), IF(N2186&lt;=INDIRECT("FECHA_"&amp;$B2186,1),"INCUMPLIDA","PROCESO"), "VERIFICAR FECHA")),"SIN VALOR AVANCE")</f>
        <v>CUMPLIDA</v>
      </c>
    </row>
    <row r="2187" spans="1:19" ht="75.75">
      <c r="A2187" s="101" t="s">
        <v>640</v>
      </c>
      <c r="B2187" s="102" t="s">
        <v>2985</v>
      </c>
      <c r="C2187" s="461"/>
      <c r="D2187" s="461"/>
      <c r="E2187" s="463" t="s">
        <v>3016</v>
      </c>
      <c r="F2187" s="463"/>
      <c r="G2187" s="463"/>
      <c r="H2187" s="463"/>
      <c r="I2187" s="448">
        <v>15</v>
      </c>
      <c r="J2187" s="449">
        <v>1</v>
      </c>
      <c r="K2187" s="449" t="s">
        <v>3185</v>
      </c>
      <c r="L2187" s="123">
        <v>12</v>
      </c>
      <c r="M2187" s="106">
        <v>45717</v>
      </c>
      <c r="N2187" s="106">
        <v>46081</v>
      </c>
      <c r="O2187" s="107">
        <f t="shared" si="94"/>
        <v>52</v>
      </c>
      <c r="P2187" s="108">
        <v>1</v>
      </c>
      <c r="Q2187" s="104" t="s">
        <v>3194</v>
      </c>
      <c r="R2187" s="108">
        <f t="shared" si="93"/>
        <v>1</v>
      </c>
      <c r="S2187" s="109" t="str">
        <f t="array" aca="1" ref="S2187" ca="1">IF(ISNUMBER(R2187),IF(R2187=100%,"CUMPLIDA",IF(AND(ISNUMBER(N2187),ISNUMBER(INDIRECT("FECHA_"&amp;$B2187,1))), IF(N2187&lt;=INDIRECT("FECHA_"&amp;$B2187,1),"INCUMPLIDA","PROCESO"), "VERIFICAR FECHA")),"SIN VALOR AVANCE")</f>
        <v>CUMPLIDA</v>
      </c>
    </row>
    <row r="2188" spans="1:19" ht="60.75">
      <c r="A2188" s="101" t="s">
        <v>640</v>
      </c>
      <c r="B2188" s="102" t="s">
        <v>2985</v>
      </c>
      <c r="C2188" s="461"/>
      <c r="D2188" s="461"/>
      <c r="E2188" s="463"/>
      <c r="F2188" s="463"/>
      <c r="G2188" s="463"/>
      <c r="H2188" s="463"/>
      <c r="I2188" s="448">
        <v>16</v>
      </c>
      <c r="J2188" s="449">
        <v>1</v>
      </c>
      <c r="K2188" s="449" t="s">
        <v>3185</v>
      </c>
      <c r="L2188" s="108">
        <v>1</v>
      </c>
      <c r="M2188" s="106">
        <v>45717</v>
      </c>
      <c r="N2188" s="106">
        <v>46081</v>
      </c>
      <c r="O2188" s="107">
        <f t="shared" si="94"/>
        <v>52</v>
      </c>
      <c r="P2188" s="108">
        <v>1</v>
      </c>
      <c r="Q2188" s="104" t="s">
        <v>3193</v>
      </c>
      <c r="R2188" s="108">
        <f t="shared" si="93"/>
        <v>1</v>
      </c>
      <c r="S2188" s="109" t="str">
        <f t="array" aca="1" ref="S2188" ca="1">IF(ISNUMBER(R2188),IF(R2188=100%,"CUMPLIDA",IF(AND(ISNUMBER(N2188),ISNUMBER(INDIRECT("FECHA_"&amp;$B2188,1))), IF(N2188&lt;=INDIRECT("FECHA_"&amp;$B2188,1),"INCUMPLIDA","PROCESO"), "VERIFICAR FECHA")),"SIN VALOR AVANCE")</f>
        <v>CUMPLIDA</v>
      </c>
    </row>
    <row r="2189" spans="1:19" ht="135.75">
      <c r="A2189" s="101" t="s">
        <v>640</v>
      </c>
      <c r="B2189" s="102" t="s">
        <v>2985</v>
      </c>
      <c r="C2189" s="461"/>
      <c r="D2189" s="461"/>
      <c r="E2189" s="463" t="s">
        <v>3017</v>
      </c>
      <c r="F2189" s="463"/>
      <c r="G2189" s="463"/>
      <c r="H2189" s="463"/>
      <c r="I2189" s="448">
        <v>17</v>
      </c>
      <c r="J2189" s="449">
        <v>1</v>
      </c>
      <c r="K2189" s="449" t="s">
        <v>3185</v>
      </c>
      <c r="L2189" s="123">
        <v>2</v>
      </c>
      <c r="M2189" s="106">
        <v>45717</v>
      </c>
      <c r="N2189" s="106">
        <v>45960</v>
      </c>
      <c r="O2189" s="107">
        <f t="shared" si="94"/>
        <v>34.714285714285715</v>
      </c>
      <c r="P2189" s="108">
        <v>1</v>
      </c>
      <c r="Q2189" s="104" t="s">
        <v>3195</v>
      </c>
      <c r="R2189" s="108">
        <f t="shared" si="93"/>
        <v>1</v>
      </c>
      <c r="S2189" s="109" t="str">
        <f t="array" aca="1" ref="S2189" ca="1">IF(ISNUMBER(R2189),IF(R2189=100%,"CUMPLIDA",IF(AND(ISNUMBER(N2189),ISNUMBER(INDIRECT("FECHA_"&amp;$B2189,1))), IF(N2189&lt;=INDIRECT("FECHA_"&amp;$B2189,1),"INCUMPLIDA","PROCESO"), "VERIFICAR FECHA")),"SIN VALOR AVANCE")</f>
        <v>CUMPLIDA</v>
      </c>
    </row>
    <row r="2190" spans="1:19" ht="180.75">
      <c r="A2190" s="101" t="s">
        <v>640</v>
      </c>
      <c r="B2190" s="102" t="s">
        <v>2985</v>
      </c>
      <c r="C2190" s="461"/>
      <c r="D2190" s="461"/>
      <c r="E2190" s="463"/>
      <c r="F2190" s="463"/>
      <c r="G2190" s="463"/>
      <c r="H2190" s="463"/>
      <c r="I2190" s="448">
        <v>18</v>
      </c>
      <c r="J2190" s="449">
        <v>1</v>
      </c>
      <c r="K2190" s="449" t="s">
        <v>3185</v>
      </c>
      <c r="L2190" s="123">
        <v>2</v>
      </c>
      <c r="M2190" s="106">
        <v>45717</v>
      </c>
      <c r="N2190" s="106">
        <v>46081</v>
      </c>
      <c r="O2190" s="107">
        <f t="shared" si="94"/>
        <v>52</v>
      </c>
      <c r="P2190" s="108">
        <v>1</v>
      </c>
      <c r="Q2190" s="104" t="s">
        <v>1261</v>
      </c>
      <c r="R2190" s="108">
        <f t="shared" si="93"/>
        <v>1</v>
      </c>
      <c r="S2190" s="109" t="str">
        <f t="array" aca="1" ref="S2190" ca="1">IF(ISNUMBER(R2190),IF(R2190=100%,"CUMPLIDA",IF(AND(ISNUMBER(N2190),ISNUMBER(INDIRECT("FECHA_"&amp;$B2190,1))), IF(N2190&lt;=INDIRECT("FECHA_"&amp;$B2190,1),"INCUMPLIDA","PROCESO"), "VERIFICAR FECHA")),"SIN VALOR AVANCE")</f>
        <v>CUMPLIDA</v>
      </c>
    </row>
    <row r="2191" spans="1:19" ht="135.75">
      <c r="A2191" s="101" t="s">
        <v>640</v>
      </c>
      <c r="B2191" s="102" t="s">
        <v>2985</v>
      </c>
      <c r="C2191" s="461"/>
      <c r="D2191" s="461"/>
      <c r="E2191" s="463"/>
      <c r="F2191" s="463"/>
      <c r="G2191" s="463"/>
      <c r="H2191" s="463"/>
      <c r="I2191" s="448">
        <v>19</v>
      </c>
      <c r="J2191" s="449">
        <v>1</v>
      </c>
      <c r="K2191" s="449" t="s">
        <v>3185</v>
      </c>
      <c r="L2191" s="123">
        <v>2</v>
      </c>
      <c r="M2191" s="106">
        <v>45717</v>
      </c>
      <c r="N2191" s="106">
        <v>45960</v>
      </c>
      <c r="O2191" s="107">
        <f t="shared" si="94"/>
        <v>34.714285714285715</v>
      </c>
      <c r="P2191" s="108">
        <v>1</v>
      </c>
      <c r="Q2191" s="104" t="s">
        <v>3190</v>
      </c>
      <c r="R2191" s="108">
        <f t="shared" si="93"/>
        <v>1</v>
      </c>
      <c r="S2191" s="109" t="str">
        <f t="array" aca="1" ref="S2191" ca="1">IF(ISNUMBER(R2191),IF(R2191=100%,"CUMPLIDA",IF(AND(ISNUMBER(N2191),ISNUMBER(INDIRECT("FECHA_"&amp;$B2191,1))), IF(N2191&lt;=INDIRECT("FECHA_"&amp;$B2191,1),"INCUMPLIDA","PROCESO"), "VERIFICAR FECHA")),"SIN VALOR AVANCE")</f>
        <v>CUMPLIDA</v>
      </c>
    </row>
    <row r="2192" spans="1:19" ht="195.75">
      <c r="A2192" s="101" t="s">
        <v>640</v>
      </c>
      <c r="B2192" s="102" t="s">
        <v>2985</v>
      </c>
      <c r="C2192" s="461"/>
      <c r="D2192" s="461"/>
      <c r="E2192" s="463"/>
      <c r="F2192" s="463"/>
      <c r="G2192" s="463"/>
      <c r="H2192" s="463"/>
      <c r="I2192" s="448">
        <v>20</v>
      </c>
      <c r="J2192" s="449">
        <v>1</v>
      </c>
      <c r="K2192" s="449" t="s">
        <v>3185</v>
      </c>
      <c r="L2192" s="123">
        <v>2</v>
      </c>
      <c r="M2192" s="106">
        <v>45717</v>
      </c>
      <c r="N2192" s="106">
        <v>46081</v>
      </c>
      <c r="O2192" s="107">
        <f t="shared" si="94"/>
        <v>52</v>
      </c>
      <c r="P2192" s="108">
        <v>1</v>
      </c>
      <c r="Q2192" s="104" t="s">
        <v>3196</v>
      </c>
      <c r="R2192" s="108">
        <f t="shared" si="93"/>
        <v>1</v>
      </c>
      <c r="S2192" s="109" t="str">
        <f t="array" aca="1" ref="S2192" ca="1">IF(ISNUMBER(R2192),IF(R2192=100%,"CUMPLIDA",IF(AND(ISNUMBER(N2192),ISNUMBER(INDIRECT("FECHA_"&amp;$B2192,1))), IF(N2192&lt;=INDIRECT("FECHA_"&amp;$B2192,1),"INCUMPLIDA","PROCESO"), "VERIFICAR FECHA")),"SIN VALOR AVANCE")</f>
        <v>CUMPLIDA</v>
      </c>
    </row>
    <row r="2193" spans="1:19" ht="165.75">
      <c r="A2193" s="101" t="s">
        <v>640</v>
      </c>
      <c r="B2193" s="102" t="s">
        <v>2985</v>
      </c>
      <c r="C2193" s="461"/>
      <c r="D2193" s="461"/>
      <c r="E2193" s="463"/>
      <c r="F2193" s="463"/>
      <c r="G2193" s="463"/>
      <c r="H2193" s="463"/>
      <c r="I2193" s="448">
        <v>21</v>
      </c>
      <c r="J2193" s="449">
        <v>1</v>
      </c>
      <c r="K2193" s="449" t="s">
        <v>3185</v>
      </c>
      <c r="L2193" s="123">
        <v>1</v>
      </c>
      <c r="M2193" s="106">
        <v>45717</v>
      </c>
      <c r="N2193" s="106">
        <v>45838</v>
      </c>
      <c r="O2193" s="107">
        <f t="shared" si="94"/>
        <v>17.285714285714285</v>
      </c>
      <c r="P2193" s="108">
        <v>1</v>
      </c>
      <c r="Q2193" s="104" t="s">
        <v>3197</v>
      </c>
      <c r="R2193" s="108">
        <f t="shared" si="93"/>
        <v>1</v>
      </c>
      <c r="S2193" s="109" t="str">
        <f t="array" aca="1" ref="S2193" ca="1">IF(ISNUMBER(R2193),IF(R2193=100%,"CUMPLIDA",IF(AND(ISNUMBER(N2193),ISNUMBER(INDIRECT("FECHA_"&amp;$B2193,1))), IF(N2193&lt;=INDIRECT("FECHA_"&amp;$B2193,1),"INCUMPLIDA","PROCESO"), "VERIFICAR FECHA")),"SIN VALOR AVANCE")</f>
        <v>CUMPLIDA</v>
      </c>
    </row>
    <row r="2194" spans="1:19" ht="150.75">
      <c r="A2194" s="101" t="s">
        <v>640</v>
      </c>
      <c r="B2194" s="102" t="s">
        <v>2985</v>
      </c>
      <c r="C2194" s="461"/>
      <c r="D2194" s="461"/>
      <c r="E2194" s="463"/>
      <c r="F2194" s="463"/>
      <c r="G2194" s="463"/>
      <c r="H2194" s="463"/>
      <c r="I2194" s="448">
        <v>22</v>
      </c>
      <c r="J2194" s="449">
        <v>1</v>
      </c>
      <c r="K2194" s="449" t="s">
        <v>3185</v>
      </c>
      <c r="L2194" s="123">
        <v>1</v>
      </c>
      <c r="M2194" s="106">
        <v>45717</v>
      </c>
      <c r="N2194" s="106">
        <v>45838</v>
      </c>
      <c r="O2194" s="107">
        <f t="shared" si="94"/>
        <v>17.285714285714285</v>
      </c>
      <c r="P2194" s="108">
        <v>1</v>
      </c>
      <c r="Q2194" s="104" t="s">
        <v>3198</v>
      </c>
      <c r="R2194" s="108">
        <f t="shared" si="93"/>
        <v>1</v>
      </c>
      <c r="S2194" s="109" t="str">
        <f t="array" aca="1" ref="S2194" ca="1">IF(ISNUMBER(R2194),IF(R2194=100%,"CUMPLIDA",IF(AND(ISNUMBER(N2194),ISNUMBER(INDIRECT("FECHA_"&amp;$B2194,1))), IF(N2194&lt;=INDIRECT("FECHA_"&amp;$B2194,1),"INCUMPLIDA","PROCESO"), "VERIFICAR FECHA")),"SIN VALOR AVANCE")</f>
        <v>CUMPLIDA</v>
      </c>
    </row>
    <row r="2195" spans="1:19" ht="135.75">
      <c r="A2195" s="101" t="s">
        <v>640</v>
      </c>
      <c r="B2195" s="102" t="s">
        <v>2985</v>
      </c>
      <c r="C2195" s="461"/>
      <c r="D2195" s="461"/>
      <c r="E2195" s="463"/>
      <c r="F2195" s="463"/>
      <c r="G2195" s="463"/>
      <c r="H2195" s="463"/>
      <c r="I2195" s="448">
        <v>23</v>
      </c>
      <c r="J2195" s="449">
        <v>1</v>
      </c>
      <c r="K2195" s="449" t="s">
        <v>3185</v>
      </c>
      <c r="L2195" s="123">
        <v>2</v>
      </c>
      <c r="M2195" s="106">
        <v>45717</v>
      </c>
      <c r="N2195" s="106">
        <v>45960</v>
      </c>
      <c r="O2195" s="107">
        <f t="shared" si="94"/>
        <v>34.714285714285715</v>
      </c>
      <c r="P2195" s="108">
        <v>1</v>
      </c>
      <c r="Q2195" s="104" t="s">
        <v>3190</v>
      </c>
      <c r="R2195" s="108">
        <f t="shared" si="93"/>
        <v>1</v>
      </c>
      <c r="S2195" s="109" t="str">
        <f t="array" aca="1" ref="S2195" ca="1">IF(ISNUMBER(R2195),IF(R2195=100%,"CUMPLIDA",IF(AND(ISNUMBER(N2195),ISNUMBER(INDIRECT("FECHA_"&amp;$B2195,1))), IF(N2195&lt;=INDIRECT("FECHA_"&amp;$B2195,1),"INCUMPLIDA","PROCESO"), "VERIFICAR FECHA")),"SIN VALOR AVANCE")</f>
        <v>CUMPLIDA</v>
      </c>
    </row>
    <row r="2196" spans="1:19" ht="210.75">
      <c r="A2196" s="101" t="s">
        <v>640</v>
      </c>
      <c r="B2196" s="102" t="s">
        <v>2985</v>
      </c>
      <c r="C2196" s="461"/>
      <c r="D2196" s="461"/>
      <c r="E2196" s="463"/>
      <c r="F2196" s="463"/>
      <c r="G2196" s="463"/>
      <c r="H2196" s="463"/>
      <c r="I2196" s="448">
        <v>24</v>
      </c>
      <c r="J2196" s="449">
        <v>1</v>
      </c>
      <c r="K2196" s="449" t="s">
        <v>3185</v>
      </c>
      <c r="L2196" s="123">
        <v>2</v>
      </c>
      <c r="M2196" s="106">
        <v>45717</v>
      </c>
      <c r="N2196" s="106">
        <v>46081</v>
      </c>
      <c r="O2196" s="107">
        <f t="shared" si="94"/>
        <v>52</v>
      </c>
      <c r="P2196" s="108">
        <v>1</v>
      </c>
      <c r="Q2196" s="104" t="s">
        <v>3199</v>
      </c>
      <c r="R2196" s="108">
        <f t="shared" si="93"/>
        <v>1</v>
      </c>
      <c r="S2196" s="109" t="str">
        <f t="array" aca="1" ref="S2196" ca="1">IF(ISNUMBER(R2196),IF(R2196=100%,"CUMPLIDA",IF(AND(ISNUMBER(N2196),ISNUMBER(INDIRECT("FECHA_"&amp;$B2196,1))), IF(N2196&lt;=INDIRECT("FECHA_"&amp;$B2196,1),"INCUMPLIDA","PROCESO"), "VERIFICAR FECHA")),"SIN VALOR AVANCE")</f>
        <v>CUMPLIDA</v>
      </c>
    </row>
    <row r="2197" spans="1:19" ht="135.75">
      <c r="A2197" s="101" t="s">
        <v>640</v>
      </c>
      <c r="B2197" s="102" t="s">
        <v>2985</v>
      </c>
      <c r="C2197" s="461"/>
      <c r="D2197" s="461"/>
      <c r="E2197" s="463"/>
      <c r="F2197" s="463"/>
      <c r="G2197" s="463" t="s">
        <v>3079</v>
      </c>
      <c r="H2197" s="463"/>
      <c r="I2197" s="448">
        <v>25</v>
      </c>
      <c r="J2197" s="449">
        <v>1</v>
      </c>
      <c r="K2197" s="449" t="s">
        <v>3185</v>
      </c>
      <c r="L2197" s="123">
        <v>2</v>
      </c>
      <c r="M2197" s="106">
        <v>45717</v>
      </c>
      <c r="N2197" s="106">
        <v>45960</v>
      </c>
      <c r="O2197" s="107">
        <f t="shared" si="94"/>
        <v>34.714285714285715</v>
      </c>
      <c r="P2197" s="108">
        <v>1</v>
      </c>
      <c r="Q2197" s="104" t="s">
        <v>3190</v>
      </c>
      <c r="R2197" s="108">
        <f t="shared" si="93"/>
        <v>1</v>
      </c>
      <c r="S2197" s="109" t="str">
        <f t="array" aca="1" ref="S2197" ca="1">IF(ISNUMBER(R2197),IF(R2197=100%,"CUMPLIDA",IF(AND(ISNUMBER(N2197),ISNUMBER(INDIRECT("FECHA_"&amp;$B2197,1))), IF(N2197&lt;=INDIRECT("FECHA_"&amp;$B2197,1),"INCUMPLIDA","PROCESO"), "VERIFICAR FECHA")),"SIN VALOR AVANCE")</f>
        <v>CUMPLIDA</v>
      </c>
    </row>
    <row r="2198" spans="1:19" ht="210.75">
      <c r="A2198" s="101" t="s">
        <v>640</v>
      </c>
      <c r="B2198" s="102" t="s">
        <v>2985</v>
      </c>
      <c r="C2198" s="461"/>
      <c r="D2198" s="461"/>
      <c r="E2198" s="463"/>
      <c r="F2198" s="463"/>
      <c r="G2198" s="463"/>
      <c r="H2198" s="463"/>
      <c r="I2198" s="448">
        <v>26</v>
      </c>
      <c r="J2198" s="449">
        <v>1</v>
      </c>
      <c r="K2198" s="449" t="s">
        <v>3185</v>
      </c>
      <c r="L2198" s="123">
        <v>2</v>
      </c>
      <c r="M2198" s="106">
        <v>45717</v>
      </c>
      <c r="N2198" s="106">
        <v>46081</v>
      </c>
      <c r="O2198" s="107">
        <f t="shared" si="94"/>
        <v>52</v>
      </c>
      <c r="P2198" s="108">
        <v>1</v>
      </c>
      <c r="Q2198" s="104" t="s">
        <v>3199</v>
      </c>
      <c r="R2198" s="108">
        <f t="shared" si="93"/>
        <v>1</v>
      </c>
      <c r="S2198" s="109" t="str">
        <f t="array" aca="1" ref="S2198" ca="1">IF(ISNUMBER(R2198),IF(R2198=100%,"CUMPLIDA",IF(AND(ISNUMBER(N2198),ISNUMBER(INDIRECT("FECHA_"&amp;$B2198,1))), IF(N2198&lt;=INDIRECT("FECHA_"&amp;$B2198,1),"INCUMPLIDA","PROCESO"), "VERIFICAR FECHA")),"SIN VALOR AVANCE")</f>
        <v>CUMPLIDA</v>
      </c>
    </row>
    <row r="2199" spans="1:19" ht="135.75">
      <c r="A2199" s="101" t="s">
        <v>640</v>
      </c>
      <c r="B2199" s="102" t="s">
        <v>2985</v>
      </c>
      <c r="C2199" s="461"/>
      <c r="D2199" s="461"/>
      <c r="E2199" s="463"/>
      <c r="F2199" s="463"/>
      <c r="G2199" s="463" t="s">
        <v>3081</v>
      </c>
      <c r="H2199" s="463"/>
      <c r="I2199" s="448">
        <v>27</v>
      </c>
      <c r="J2199" s="449">
        <v>1</v>
      </c>
      <c r="K2199" s="449" t="s">
        <v>3185</v>
      </c>
      <c r="L2199" s="123">
        <v>2</v>
      </c>
      <c r="M2199" s="106">
        <v>45717</v>
      </c>
      <c r="N2199" s="106">
        <v>45960</v>
      </c>
      <c r="O2199" s="107">
        <f t="shared" si="94"/>
        <v>34.714285714285715</v>
      </c>
      <c r="P2199" s="108">
        <v>1</v>
      </c>
      <c r="Q2199" s="104" t="s">
        <v>3190</v>
      </c>
      <c r="R2199" s="108">
        <f t="shared" si="93"/>
        <v>1</v>
      </c>
      <c r="S2199" s="109" t="str">
        <f t="array" aca="1" ref="S2199" ca="1">IF(ISNUMBER(R2199),IF(R2199=100%,"CUMPLIDA",IF(AND(ISNUMBER(N2199),ISNUMBER(INDIRECT("FECHA_"&amp;$B2199,1))), IF(N2199&lt;=INDIRECT("FECHA_"&amp;$B2199,1),"INCUMPLIDA","PROCESO"), "VERIFICAR FECHA")),"SIN VALOR AVANCE")</f>
        <v>CUMPLIDA</v>
      </c>
    </row>
    <row r="2200" spans="1:19" ht="225.75">
      <c r="A2200" s="101" t="s">
        <v>640</v>
      </c>
      <c r="B2200" s="102" t="s">
        <v>2985</v>
      </c>
      <c r="C2200" s="461"/>
      <c r="D2200" s="461"/>
      <c r="E2200" s="463"/>
      <c r="F2200" s="463"/>
      <c r="G2200" s="463"/>
      <c r="H2200" s="463"/>
      <c r="I2200" s="448">
        <v>28</v>
      </c>
      <c r="J2200" s="449">
        <v>1</v>
      </c>
      <c r="K2200" s="449" t="s">
        <v>3185</v>
      </c>
      <c r="L2200" s="123">
        <v>2</v>
      </c>
      <c r="M2200" s="106">
        <v>45717</v>
      </c>
      <c r="N2200" s="106">
        <v>46081</v>
      </c>
      <c r="O2200" s="107">
        <f t="shared" si="94"/>
        <v>52</v>
      </c>
      <c r="P2200" s="108">
        <v>1</v>
      </c>
      <c r="Q2200" s="104" t="s">
        <v>3200</v>
      </c>
      <c r="R2200" s="108">
        <f t="shared" si="93"/>
        <v>1</v>
      </c>
      <c r="S2200" s="109" t="str">
        <f t="array" aca="1" ref="S2200" ca="1">IF(ISNUMBER(R2200),IF(R2200=100%,"CUMPLIDA",IF(AND(ISNUMBER(N2200),ISNUMBER(INDIRECT("FECHA_"&amp;$B2200,1))), IF(N2200&lt;=INDIRECT("FECHA_"&amp;$B2200,1),"INCUMPLIDA","PROCESO"), "VERIFICAR FECHA")),"SIN VALOR AVANCE")</f>
        <v>CUMPLIDA</v>
      </c>
    </row>
    <row r="2201" spans="1:19" ht="150.75">
      <c r="A2201" s="101" t="s">
        <v>640</v>
      </c>
      <c r="B2201" s="102" t="s">
        <v>2985</v>
      </c>
      <c r="C2201" s="461"/>
      <c r="D2201" s="461"/>
      <c r="E2201" s="463"/>
      <c r="F2201" s="463"/>
      <c r="G2201" s="463"/>
      <c r="H2201" s="463"/>
      <c r="I2201" s="448">
        <v>29</v>
      </c>
      <c r="J2201" s="449">
        <v>1</v>
      </c>
      <c r="K2201" s="449" t="s">
        <v>3185</v>
      </c>
      <c r="L2201" s="123">
        <v>1</v>
      </c>
      <c r="M2201" s="106">
        <v>45717</v>
      </c>
      <c r="N2201" s="106">
        <v>45838</v>
      </c>
      <c r="O2201" s="107">
        <f t="shared" si="94"/>
        <v>17.285714285714285</v>
      </c>
      <c r="P2201" s="108">
        <v>1</v>
      </c>
      <c r="Q2201" s="104" t="s">
        <v>3201</v>
      </c>
      <c r="R2201" s="108">
        <f t="shared" si="93"/>
        <v>1</v>
      </c>
      <c r="S2201" s="109" t="str">
        <f t="array" aca="1" ref="S2201" ca="1">IF(ISNUMBER(R2201),IF(R2201=100%,"CUMPLIDA",IF(AND(ISNUMBER(N2201),ISNUMBER(INDIRECT("FECHA_"&amp;$B2201,1))), IF(N2201&lt;=INDIRECT("FECHA_"&amp;$B2201,1),"INCUMPLIDA","PROCESO"), "VERIFICAR FECHA")),"SIN VALOR AVANCE")</f>
        <v>CUMPLIDA</v>
      </c>
    </row>
    <row r="2202" spans="1:19" ht="135.75">
      <c r="A2202" s="101" t="s">
        <v>640</v>
      </c>
      <c r="B2202" s="102" t="s">
        <v>2985</v>
      </c>
      <c r="C2202" s="461"/>
      <c r="D2202" s="461"/>
      <c r="E2202" s="463"/>
      <c r="F2202" s="463"/>
      <c r="G2202" s="463" t="s">
        <v>3083</v>
      </c>
      <c r="H2202" s="463"/>
      <c r="I2202" s="448">
        <v>30</v>
      </c>
      <c r="J2202" s="449">
        <v>1</v>
      </c>
      <c r="K2202" s="449" t="s">
        <v>3185</v>
      </c>
      <c r="L2202" s="123">
        <v>2</v>
      </c>
      <c r="M2202" s="106">
        <v>45717</v>
      </c>
      <c r="N2202" s="106">
        <v>45960</v>
      </c>
      <c r="O2202" s="107">
        <f t="shared" si="94"/>
        <v>34.714285714285715</v>
      </c>
      <c r="P2202" s="108">
        <v>1</v>
      </c>
      <c r="Q2202" s="104" t="s">
        <v>3190</v>
      </c>
      <c r="R2202" s="108">
        <f t="shared" si="93"/>
        <v>1</v>
      </c>
      <c r="S2202" s="109" t="str">
        <f t="array" aca="1" ref="S2202" ca="1">IF(ISNUMBER(R2202),IF(R2202=100%,"CUMPLIDA",IF(AND(ISNUMBER(N2202),ISNUMBER(INDIRECT("FECHA_"&amp;$B2202,1))), IF(N2202&lt;=INDIRECT("FECHA_"&amp;$B2202,1),"INCUMPLIDA","PROCESO"), "VERIFICAR FECHA")),"SIN VALOR AVANCE")</f>
        <v>CUMPLIDA</v>
      </c>
    </row>
    <row r="2203" spans="1:19" ht="195.75">
      <c r="A2203" s="101" t="s">
        <v>640</v>
      </c>
      <c r="B2203" s="102" t="s">
        <v>2985</v>
      </c>
      <c r="C2203" s="461"/>
      <c r="D2203" s="461"/>
      <c r="E2203" s="463"/>
      <c r="F2203" s="463"/>
      <c r="G2203" s="463"/>
      <c r="H2203" s="463"/>
      <c r="I2203" s="448">
        <v>31</v>
      </c>
      <c r="J2203" s="449">
        <v>1</v>
      </c>
      <c r="K2203" s="449" t="s">
        <v>3185</v>
      </c>
      <c r="L2203" s="123">
        <v>2</v>
      </c>
      <c r="M2203" s="106">
        <v>45717</v>
      </c>
      <c r="N2203" s="106">
        <v>46081</v>
      </c>
      <c r="O2203" s="107">
        <f t="shared" si="94"/>
        <v>52</v>
      </c>
      <c r="P2203" s="108">
        <v>1</v>
      </c>
      <c r="Q2203" s="104" t="s">
        <v>3196</v>
      </c>
      <c r="R2203" s="108">
        <f t="shared" si="93"/>
        <v>1</v>
      </c>
      <c r="S2203" s="109" t="str">
        <f t="array" aca="1" ref="S2203" ca="1">IF(ISNUMBER(R2203),IF(R2203=100%,"CUMPLIDA",IF(AND(ISNUMBER(N2203),ISNUMBER(INDIRECT("FECHA_"&amp;$B2203,1))), IF(N2203&lt;=INDIRECT("FECHA_"&amp;$B2203,1),"INCUMPLIDA","PROCESO"), "VERIFICAR FECHA")),"SIN VALOR AVANCE")</f>
        <v>CUMPLIDA</v>
      </c>
    </row>
    <row r="2204" spans="1:19" ht="135.75">
      <c r="A2204" s="101" t="s">
        <v>640</v>
      </c>
      <c r="B2204" s="102" t="s">
        <v>2985</v>
      </c>
      <c r="C2204" s="461"/>
      <c r="D2204" s="461"/>
      <c r="E2204" s="463"/>
      <c r="F2204" s="463"/>
      <c r="G2204" s="463" t="s">
        <v>3085</v>
      </c>
      <c r="H2204" s="463"/>
      <c r="I2204" s="448">
        <v>32</v>
      </c>
      <c r="J2204" s="449">
        <v>1</v>
      </c>
      <c r="K2204" s="449" t="s">
        <v>3185</v>
      </c>
      <c r="L2204" s="123">
        <v>2</v>
      </c>
      <c r="M2204" s="106">
        <v>45717</v>
      </c>
      <c r="N2204" s="106">
        <v>45960</v>
      </c>
      <c r="O2204" s="107">
        <f t="shared" si="94"/>
        <v>34.714285714285715</v>
      </c>
      <c r="P2204" s="108">
        <v>1</v>
      </c>
      <c r="Q2204" s="104" t="s">
        <v>3190</v>
      </c>
      <c r="R2204" s="108">
        <f t="shared" si="93"/>
        <v>1</v>
      </c>
      <c r="S2204" s="109" t="str">
        <f t="array" aca="1" ref="S2204" ca="1">IF(ISNUMBER(R2204),IF(R2204=100%,"CUMPLIDA",IF(AND(ISNUMBER(N2204),ISNUMBER(INDIRECT("FECHA_"&amp;$B2204,1))), IF(N2204&lt;=INDIRECT("FECHA_"&amp;$B2204,1),"INCUMPLIDA","PROCESO"), "VERIFICAR FECHA")),"SIN VALOR AVANCE")</f>
        <v>CUMPLIDA</v>
      </c>
    </row>
    <row r="2205" spans="1:19" ht="240.75">
      <c r="A2205" s="101" t="s">
        <v>640</v>
      </c>
      <c r="B2205" s="102" t="s">
        <v>2985</v>
      </c>
      <c r="C2205" s="461"/>
      <c r="D2205" s="461"/>
      <c r="E2205" s="463"/>
      <c r="F2205" s="463"/>
      <c r="G2205" s="463"/>
      <c r="H2205" s="463"/>
      <c r="I2205" s="448">
        <v>31</v>
      </c>
      <c r="J2205" s="449">
        <v>1</v>
      </c>
      <c r="K2205" s="449" t="s">
        <v>3185</v>
      </c>
      <c r="L2205" s="123">
        <v>2</v>
      </c>
      <c r="M2205" s="106">
        <v>45717</v>
      </c>
      <c r="N2205" s="106">
        <v>46081</v>
      </c>
      <c r="O2205" s="107">
        <f t="shared" si="94"/>
        <v>52</v>
      </c>
      <c r="P2205" s="108">
        <v>1</v>
      </c>
      <c r="Q2205" s="104" t="s">
        <v>3202</v>
      </c>
      <c r="R2205" s="108">
        <f t="shared" si="93"/>
        <v>1</v>
      </c>
      <c r="S2205" s="109" t="str">
        <f t="array" aca="1" ref="S2205" ca="1">IF(ISNUMBER(R2205),IF(R2205=100%,"CUMPLIDA",IF(AND(ISNUMBER(N2205),ISNUMBER(INDIRECT("FECHA_"&amp;$B2205,1))), IF(N2205&lt;=INDIRECT("FECHA_"&amp;$B2205,1),"INCUMPLIDA","PROCESO"), "VERIFICAR FECHA")),"SIN VALOR AVANCE")</f>
        <v>CUMPLIDA</v>
      </c>
    </row>
    <row r="2206" spans="1:19" ht="45.75">
      <c r="A2206" s="101" t="s">
        <v>640</v>
      </c>
      <c r="B2206" s="102" t="s">
        <v>2985</v>
      </c>
      <c r="C2206" s="461" t="s">
        <v>3203</v>
      </c>
      <c r="D2206" s="461"/>
      <c r="E2206" s="463" t="s">
        <v>3013</v>
      </c>
      <c r="F2206" s="463"/>
      <c r="G2206" s="463"/>
      <c r="H2206" s="463"/>
      <c r="I2206" s="448" t="s">
        <v>3185</v>
      </c>
      <c r="J2206" s="449">
        <v>1</v>
      </c>
      <c r="K2206" s="449" t="s">
        <v>3185</v>
      </c>
      <c r="L2206" s="123">
        <v>4</v>
      </c>
      <c r="M2206" s="106">
        <v>45662</v>
      </c>
      <c r="N2206" s="106">
        <v>46142</v>
      </c>
      <c r="O2206" s="107">
        <f t="shared" si="94"/>
        <v>68.571428571428569</v>
      </c>
      <c r="P2206" s="108">
        <v>1</v>
      </c>
      <c r="Q2206" s="104" t="s">
        <v>3204</v>
      </c>
      <c r="R2206" s="108">
        <f t="shared" si="93"/>
        <v>1</v>
      </c>
      <c r="S2206" s="109" t="str">
        <f t="array" aca="1" ref="S2206" ca="1">IF(ISNUMBER(R2206),IF(R2206=100%,"CUMPLIDA",IF(AND(ISNUMBER(N2206),ISNUMBER(INDIRECT("FECHA_"&amp;$B2206,1))), IF(N2206&lt;=INDIRECT("FECHA_"&amp;$B2206,1),"INCUMPLIDA","PROCESO"), "VERIFICAR FECHA")),"SIN VALOR AVANCE")</f>
        <v>CUMPLIDA</v>
      </c>
    </row>
    <row r="2207" spans="1:19" ht="30.75">
      <c r="A2207" s="101" t="s">
        <v>640</v>
      </c>
      <c r="B2207" s="102" t="s">
        <v>2985</v>
      </c>
      <c r="C2207" s="461"/>
      <c r="D2207" s="461"/>
      <c r="E2207" s="463"/>
      <c r="F2207" s="463"/>
      <c r="G2207" s="463"/>
      <c r="H2207" s="463"/>
      <c r="I2207" s="448">
        <v>2</v>
      </c>
      <c r="J2207" s="449">
        <v>1</v>
      </c>
      <c r="K2207" s="449" t="s">
        <v>3185</v>
      </c>
      <c r="L2207" s="123">
        <v>1</v>
      </c>
      <c r="M2207" s="106">
        <v>45231</v>
      </c>
      <c r="N2207" s="106">
        <v>45504</v>
      </c>
      <c r="O2207" s="107">
        <f t="shared" si="94"/>
        <v>39</v>
      </c>
      <c r="P2207" s="108">
        <v>1</v>
      </c>
      <c r="Q2207" s="104" t="s">
        <v>3088</v>
      </c>
      <c r="R2207" s="108">
        <f t="shared" si="93"/>
        <v>1</v>
      </c>
      <c r="S2207" s="109" t="str">
        <f t="array" aca="1" ref="S2207" ca="1">IF(ISNUMBER(R2207),IF(R2207=100%,"CUMPLIDA",IF(AND(ISNUMBER(N2207),ISNUMBER(INDIRECT("FECHA_"&amp;$B2207,1))), IF(N2207&lt;=INDIRECT("FECHA_"&amp;$B2207,1),"INCUMPLIDA","PROCESO"), "VERIFICAR FECHA")),"SIN VALOR AVANCE")</f>
        <v>CUMPLIDA</v>
      </c>
    </row>
    <row r="2208" spans="1:19" ht="90.75">
      <c r="A2208" s="101" t="s">
        <v>640</v>
      </c>
      <c r="B2208" s="102" t="s">
        <v>2985</v>
      </c>
      <c r="C2208" s="461"/>
      <c r="D2208" s="461"/>
      <c r="E2208" s="463"/>
      <c r="F2208" s="463"/>
      <c r="G2208" s="463"/>
      <c r="H2208" s="463"/>
      <c r="I2208" s="448">
        <v>3</v>
      </c>
      <c r="J2208" s="449">
        <v>1</v>
      </c>
      <c r="K2208" s="449" t="s">
        <v>3185</v>
      </c>
      <c r="L2208" s="123">
        <v>1</v>
      </c>
      <c r="M2208" s="106">
        <v>45323</v>
      </c>
      <c r="N2208" s="106">
        <v>45747</v>
      </c>
      <c r="O2208" s="107">
        <f t="shared" si="94"/>
        <v>60.571428571428569</v>
      </c>
      <c r="P2208" s="108">
        <v>1</v>
      </c>
      <c r="Q2208" s="104" t="s">
        <v>3089</v>
      </c>
      <c r="R2208" s="108">
        <f t="shared" si="93"/>
        <v>1</v>
      </c>
      <c r="S2208" s="109" t="str">
        <f t="array" aca="1" ref="S2208" ca="1">IF(ISNUMBER(R2208),IF(R2208=100%,"CUMPLIDA",IF(AND(ISNUMBER(N2208),ISNUMBER(INDIRECT("FECHA_"&amp;$B2208,1))), IF(N2208&lt;=INDIRECT("FECHA_"&amp;$B2208,1),"INCUMPLIDA","PROCESO"), "VERIFICAR FECHA")),"SIN VALOR AVANCE")</f>
        <v>CUMPLIDA</v>
      </c>
    </row>
    <row r="2209" spans="1:19" ht="30.75">
      <c r="A2209" s="101" t="s">
        <v>640</v>
      </c>
      <c r="B2209" s="102" t="s">
        <v>2985</v>
      </c>
      <c r="C2209" s="461"/>
      <c r="D2209" s="461"/>
      <c r="E2209" s="463"/>
      <c r="F2209" s="463"/>
      <c r="G2209" s="463"/>
      <c r="H2209" s="463"/>
      <c r="I2209" s="448">
        <v>4</v>
      </c>
      <c r="J2209" s="449">
        <v>1</v>
      </c>
      <c r="K2209" s="449" t="s">
        <v>3185</v>
      </c>
      <c r="L2209" s="123">
        <v>1</v>
      </c>
      <c r="M2209" s="106">
        <v>45323</v>
      </c>
      <c r="N2209" s="106">
        <v>45747</v>
      </c>
      <c r="O2209" s="107">
        <f t="shared" si="94"/>
        <v>60.571428571428569</v>
      </c>
      <c r="P2209" s="108">
        <v>1</v>
      </c>
      <c r="Q2209" s="104" t="s">
        <v>3088</v>
      </c>
      <c r="R2209" s="108">
        <f t="shared" si="93"/>
        <v>1</v>
      </c>
      <c r="S2209" s="109" t="str">
        <f t="array" aca="1" ref="S2209" ca="1">IF(ISNUMBER(R2209),IF(R2209=100%,"CUMPLIDA",IF(AND(ISNUMBER(N2209),ISNUMBER(INDIRECT("FECHA_"&amp;$B2209,1))), IF(N2209&lt;=INDIRECT("FECHA_"&amp;$B2209,1),"INCUMPLIDA","PROCESO"), "VERIFICAR FECHA")),"SIN VALOR AVANCE")</f>
        <v>CUMPLIDA</v>
      </c>
    </row>
    <row r="2210" spans="1:19" ht="30.75">
      <c r="A2210" s="101" t="s">
        <v>640</v>
      </c>
      <c r="B2210" s="102" t="s">
        <v>2985</v>
      </c>
      <c r="C2210" s="461"/>
      <c r="D2210" s="461"/>
      <c r="E2210" s="463"/>
      <c r="F2210" s="463"/>
      <c r="G2210" s="463"/>
      <c r="H2210" s="463"/>
      <c r="I2210" s="448">
        <v>5</v>
      </c>
      <c r="J2210" s="449">
        <v>1</v>
      </c>
      <c r="K2210" s="449" t="s">
        <v>3185</v>
      </c>
      <c r="L2210" s="123">
        <v>1</v>
      </c>
      <c r="M2210" s="106">
        <v>45231</v>
      </c>
      <c r="N2210" s="106">
        <v>45747</v>
      </c>
      <c r="O2210" s="107">
        <f t="shared" si="94"/>
        <v>73.714285714285708</v>
      </c>
      <c r="P2210" s="108">
        <v>1</v>
      </c>
      <c r="Q2210" s="104" t="s">
        <v>3088</v>
      </c>
      <c r="R2210" s="108">
        <f t="shared" si="93"/>
        <v>1</v>
      </c>
      <c r="S2210" s="109" t="str">
        <f t="array" aca="1" ref="S2210" ca="1">IF(ISNUMBER(R2210),IF(R2210=100%,"CUMPLIDA",IF(AND(ISNUMBER(N2210),ISNUMBER(INDIRECT("FECHA_"&amp;$B2210,1))), IF(N2210&lt;=INDIRECT("FECHA_"&amp;$B2210,1),"INCUMPLIDA","PROCESO"), "VERIFICAR FECHA")),"SIN VALOR AVANCE")</f>
        <v>CUMPLIDA</v>
      </c>
    </row>
    <row r="2211" spans="1:19" ht="90.75">
      <c r="A2211" s="101" t="s">
        <v>640</v>
      </c>
      <c r="B2211" s="102" t="s">
        <v>2985</v>
      </c>
      <c r="C2211" s="461"/>
      <c r="D2211" s="461"/>
      <c r="E2211" s="463"/>
      <c r="F2211" s="463"/>
      <c r="G2211" s="463"/>
      <c r="H2211" s="463"/>
      <c r="I2211" s="448">
        <v>6</v>
      </c>
      <c r="J2211" s="449">
        <v>1</v>
      </c>
      <c r="K2211" s="449" t="s">
        <v>3185</v>
      </c>
      <c r="L2211" s="123">
        <v>1</v>
      </c>
      <c r="M2211" s="106">
        <v>45323</v>
      </c>
      <c r="N2211" s="106">
        <v>45747</v>
      </c>
      <c r="O2211" s="107">
        <f t="shared" si="94"/>
        <v>60.571428571428569</v>
      </c>
      <c r="P2211" s="108">
        <v>1</v>
      </c>
      <c r="Q2211" s="104" t="s">
        <v>3089</v>
      </c>
      <c r="R2211" s="108">
        <f t="shared" si="93"/>
        <v>1</v>
      </c>
      <c r="S2211" s="109" t="str">
        <f t="array" aca="1" ref="S2211" ca="1">IF(ISNUMBER(R2211),IF(R2211=100%,"CUMPLIDA",IF(AND(ISNUMBER(N2211),ISNUMBER(INDIRECT("FECHA_"&amp;$B2211,1))), IF(N2211&lt;=INDIRECT("FECHA_"&amp;$B2211,1),"INCUMPLIDA","PROCESO"), "VERIFICAR FECHA")),"SIN VALOR AVANCE")</f>
        <v>CUMPLIDA</v>
      </c>
    </row>
    <row r="2212" spans="1:19" ht="30.75">
      <c r="A2212" s="101" t="s">
        <v>640</v>
      </c>
      <c r="B2212" s="102" t="s">
        <v>2985</v>
      </c>
      <c r="C2212" s="461"/>
      <c r="D2212" s="461"/>
      <c r="E2212" s="463"/>
      <c r="F2212" s="463"/>
      <c r="G2212" s="463"/>
      <c r="H2212" s="463"/>
      <c r="I2212" s="448">
        <v>7</v>
      </c>
      <c r="J2212" s="449">
        <v>1</v>
      </c>
      <c r="K2212" s="449" t="s">
        <v>3185</v>
      </c>
      <c r="L2212" s="123">
        <v>1</v>
      </c>
      <c r="M2212" s="106">
        <v>45231</v>
      </c>
      <c r="N2212" s="106">
        <v>45747</v>
      </c>
      <c r="O2212" s="107">
        <f t="shared" si="94"/>
        <v>73.714285714285708</v>
      </c>
      <c r="P2212" s="108">
        <v>1</v>
      </c>
      <c r="Q2212" s="104" t="s">
        <v>3088</v>
      </c>
      <c r="R2212" s="108">
        <f t="shared" si="93"/>
        <v>1</v>
      </c>
      <c r="S2212" s="109" t="str">
        <f t="array" aca="1" ref="S2212" ca="1">IF(ISNUMBER(R2212),IF(R2212=100%,"CUMPLIDA",IF(AND(ISNUMBER(N2212),ISNUMBER(INDIRECT("FECHA_"&amp;$B2212,1))), IF(N2212&lt;=INDIRECT("FECHA_"&amp;$B2212,1),"INCUMPLIDA","PROCESO"), "VERIFICAR FECHA")),"SIN VALOR AVANCE")</f>
        <v>CUMPLIDA</v>
      </c>
    </row>
    <row r="2213" spans="1:19" ht="120.75">
      <c r="A2213" s="101" t="s">
        <v>640</v>
      </c>
      <c r="B2213" s="102" t="s">
        <v>2985</v>
      </c>
      <c r="C2213" s="461"/>
      <c r="D2213" s="461"/>
      <c r="E2213" s="463"/>
      <c r="F2213" s="463"/>
      <c r="G2213" s="463"/>
      <c r="H2213" s="463"/>
      <c r="I2213" s="448">
        <v>8</v>
      </c>
      <c r="J2213" s="449">
        <v>1</v>
      </c>
      <c r="K2213" s="449" t="s">
        <v>3185</v>
      </c>
      <c r="L2213" s="123">
        <v>1</v>
      </c>
      <c r="M2213" s="106">
        <v>45231</v>
      </c>
      <c r="N2213" s="106">
        <v>45808</v>
      </c>
      <c r="O2213" s="107">
        <f t="shared" si="94"/>
        <v>82.428571428571431</v>
      </c>
      <c r="P2213" s="108">
        <v>1</v>
      </c>
      <c r="Q2213" s="104" t="s">
        <v>3090</v>
      </c>
      <c r="R2213" s="108">
        <f t="shared" si="93"/>
        <v>1</v>
      </c>
      <c r="S2213" s="109" t="str">
        <f t="array" aca="1" ref="S2213" ca="1">IF(ISNUMBER(R2213),IF(R2213=100%,"CUMPLIDA",IF(AND(ISNUMBER(N2213),ISNUMBER(INDIRECT("FECHA_"&amp;$B2213,1))), IF(N2213&lt;=INDIRECT("FECHA_"&amp;$B2213,1),"INCUMPLIDA","PROCESO"), "VERIFICAR FECHA")),"SIN VALOR AVANCE")</f>
        <v>CUMPLIDA</v>
      </c>
    </row>
    <row r="2214" spans="1:19" ht="30.75">
      <c r="A2214" s="101" t="s">
        <v>640</v>
      </c>
      <c r="B2214" s="102" t="s">
        <v>2985</v>
      </c>
      <c r="C2214" s="461"/>
      <c r="D2214" s="461"/>
      <c r="E2214" s="463"/>
      <c r="F2214" s="463"/>
      <c r="G2214" s="463"/>
      <c r="H2214" s="463"/>
      <c r="I2214" s="448">
        <v>9</v>
      </c>
      <c r="J2214" s="449">
        <v>1</v>
      </c>
      <c r="K2214" s="449" t="s">
        <v>3185</v>
      </c>
      <c r="L2214" s="123">
        <v>7</v>
      </c>
      <c r="M2214" s="106">
        <v>46024</v>
      </c>
      <c r="N2214" s="106">
        <v>46660</v>
      </c>
      <c r="O2214" s="107">
        <f t="shared" si="94"/>
        <v>90.857142857142861</v>
      </c>
      <c r="P2214" s="108">
        <v>0</v>
      </c>
      <c r="Q2214" s="104" t="s">
        <v>3088</v>
      </c>
      <c r="R2214" s="108">
        <f t="shared" si="93"/>
        <v>0</v>
      </c>
      <c r="S2214" s="109" t="str">
        <f t="array" aca="1" ref="S2214" ca="1">IF(ISNUMBER(R2214),IF(R2214=100%,"CUMPLIDA",IF(AND(ISNUMBER(N2214),ISNUMBER(INDIRECT("FECHA_"&amp;$B2214,1))), IF(N2214&lt;=INDIRECT("FECHA_"&amp;$B2214,1),"INCUMPLIDA","PROCESO"), "VERIFICAR FECHA")),"SIN VALOR AVANCE")</f>
        <v>PROCESO</v>
      </c>
    </row>
    <row r="2215" spans="1:19" ht="90.75">
      <c r="A2215" s="101" t="s">
        <v>640</v>
      </c>
      <c r="B2215" s="102" t="s">
        <v>2985</v>
      </c>
      <c r="C2215" s="461"/>
      <c r="D2215" s="461"/>
      <c r="E2215" s="463"/>
      <c r="F2215" s="463"/>
      <c r="G2215" s="463"/>
      <c r="H2215" s="463"/>
      <c r="I2215" s="448">
        <v>10</v>
      </c>
      <c r="J2215" s="449">
        <v>1</v>
      </c>
      <c r="K2215" s="449" t="s">
        <v>3185</v>
      </c>
      <c r="L2215" s="123">
        <v>1</v>
      </c>
      <c r="M2215" s="106">
        <v>46024</v>
      </c>
      <c r="N2215" s="106">
        <v>46660</v>
      </c>
      <c r="O2215" s="107">
        <f t="shared" si="94"/>
        <v>90.857142857142861</v>
      </c>
      <c r="P2215" s="108">
        <v>0</v>
      </c>
      <c r="Q2215" s="104" t="s">
        <v>3089</v>
      </c>
      <c r="R2215" s="108">
        <f t="shared" si="93"/>
        <v>0</v>
      </c>
      <c r="S2215" s="109" t="str">
        <f t="array" aca="1" ref="S2215" ca="1">IF(ISNUMBER(R2215),IF(R2215=100%,"CUMPLIDA",IF(AND(ISNUMBER(N2215),ISNUMBER(INDIRECT("FECHA_"&amp;$B2215,1))), IF(N2215&lt;=INDIRECT("FECHA_"&amp;$B2215,1),"INCUMPLIDA","PROCESO"), "VERIFICAR FECHA")),"SIN VALOR AVANCE")</f>
        <v>PROCESO</v>
      </c>
    </row>
    <row r="2216" spans="1:19" ht="120.75">
      <c r="A2216" s="101" t="s">
        <v>640</v>
      </c>
      <c r="B2216" s="102" t="s">
        <v>2985</v>
      </c>
      <c r="C2216" s="461"/>
      <c r="D2216" s="461"/>
      <c r="E2216" s="463"/>
      <c r="F2216" s="463"/>
      <c r="G2216" s="463"/>
      <c r="H2216" s="463"/>
      <c r="I2216" s="448">
        <v>11</v>
      </c>
      <c r="J2216" s="449">
        <v>1</v>
      </c>
      <c r="K2216" s="449" t="s">
        <v>3185</v>
      </c>
      <c r="L2216" s="123">
        <v>2</v>
      </c>
      <c r="M2216" s="106">
        <v>46024</v>
      </c>
      <c r="N2216" s="106">
        <v>46660</v>
      </c>
      <c r="O2216" s="107">
        <f t="shared" si="94"/>
        <v>90.857142857142861</v>
      </c>
      <c r="P2216" s="108">
        <v>0</v>
      </c>
      <c r="Q2216" s="104" t="s">
        <v>3090</v>
      </c>
      <c r="R2216" s="108">
        <f t="shared" si="93"/>
        <v>0</v>
      </c>
      <c r="S2216" s="109" t="str">
        <f t="array" aca="1" ref="S2216" ca="1">IF(ISNUMBER(R2216),IF(R2216=100%,"CUMPLIDA",IF(AND(ISNUMBER(N2216),ISNUMBER(INDIRECT("FECHA_"&amp;$B2216,1))), IF(N2216&lt;=INDIRECT("FECHA_"&amp;$B2216,1),"INCUMPLIDA","PROCESO"), "VERIFICAR FECHA")),"SIN VALOR AVANCE")</f>
        <v>PROCESO</v>
      </c>
    </row>
    <row r="2217" spans="1:19" ht="60.75">
      <c r="A2217" s="101" t="s">
        <v>640</v>
      </c>
      <c r="B2217" s="102" t="s">
        <v>2985</v>
      </c>
      <c r="C2217" s="461"/>
      <c r="D2217" s="461"/>
      <c r="E2217" s="463" t="s">
        <v>2996</v>
      </c>
      <c r="F2217" s="463"/>
      <c r="G2217" s="463"/>
      <c r="H2217" s="463"/>
      <c r="I2217" s="448">
        <v>12</v>
      </c>
      <c r="J2217" s="449">
        <v>1</v>
      </c>
      <c r="K2217" s="449" t="s">
        <v>3185</v>
      </c>
      <c r="L2217" s="123">
        <v>36</v>
      </c>
      <c r="M2217" s="106">
        <v>45662</v>
      </c>
      <c r="N2217" s="106">
        <v>46142</v>
      </c>
      <c r="O2217" s="107">
        <f t="shared" si="94"/>
        <v>68.571428571428569</v>
      </c>
      <c r="P2217" s="108">
        <v>1</v>
      </c>
      <c r="Q2217" s="104" t="s">
        <v>3205</v>
      </c>
      <c r="R2217" s="108">
        <f t="shared" si="93"/>
        <v>1</v>
      </c>
      <c r="S2217" s="109" t="str">
        <f t="array" aca="1" ref="S2217" ca="1">IF(ISNUMBER(R2217),IF(R2217=100%,"CUMPLIDA",IF(AND(ISNUMBER(N2217),ISNUMBER(INDIRECT("FECHA_"&amp;$B2217,1))), IF(N2217&lt;=INDIRECT("FECHA_"&amp;$B2217,1),"INCUMPLIDA","PROCESO"), "VERIFICAR FECHA")),"SIN VALOR AVANCE")</f>
        <v>CUMPLIDA</v>
      </c>
    </row>
    <row r="2218" spans="1:19" ht="90.75">
      <c r="A2218" s="101" t="s">
        <v>640</v>
      </c>
      <c r="B2218" s="102" t="s">
        <v>2985</v>
      </c>
      <c r="C2218" s="461"/>
      <c r="D2218" s="461"/>
      <c r="E2218" s="463"/>
      <c r="F2218" s="463"/>
      <c r="G2218" s="463"/>
      <c r="H2218" s="463"/>
      <c r="I2218" s="448">
        <v>13</v>
      </c>
      <c r="J2218" s="449">
        <v>1</v>
      </c>
      <c r="K2218" s="449" t="s">
        <v>3185</v>
      </c>
      <c r="L2218" s="123">
        <v>4</v>
      </c>
      <c r="M2218" s="106">
        <v>45689</v>
      </c>
      <c r="N2218" s="106">
        <v>46053</v>
      </c>
      <c r="O2218" s="107">
        <f t="shared" si="94"/>
        <v>52</v>
      </c>
      <c r="P2218" s="108">
        <v>1</v>
      </c>
      <c r="Q2218" s="104" t="s">
        <v>3206</v>
      </c>
      <c r="R2218" s="108">
        <f t="shared" si="93"/>
        <v>1</v>
      </c>
      <c r="S2218" s="109" t="str">
        <f t="array" aca="1" ref="S2218" ca="1">IF(ISNUMBER(R2218),IF(R2218=100%,"CUMPLIDA",IF(AND(ISNUMBER(N2218),ISNUMBER(INDIRECT("FECHA_"&amp;$B2218,1))), IF(N2218&lt;=INDIRECT("FECHA_"&amp;$B2218,1),"INCUMPLIDA","PROCESO"), "VERIFICAR FECHA")),"SIN VALOR AVANCE")</f>
        <v>CUMPLIDA</v>
      </c>
    </row>
    <row r="2219" spans="1:19" ht="45.75">
      <c r="A2219" s="101" t="s">
        <v>640</v>
      </c>
      <c r="B2219" s="102" t="s">
        <v>2985</v>
      </c>
      <c r="C2219" s="461"/>
      <c r="D2219" s="461"/>
      <c r="E2219" s="463" t="s">
        <v>3093</v>
      </c>
      <c r="F2219" s="463"/>
      <c r="G2219" s="463"/>
      <c r="H2219" s="463"/>
      <c r="I2219" s="448">
        <v>14</v>
      </c>
      <c r="J2219" s="449">
        <v>1</v>
      </c>
      <c r="K2219" s="449" t="s">
        <v>3185</v>
      </c>
      <c r="L2219" s="123">
        <v>18</v>
      </c>
      <c r="M2219" s="106">
        <v>45662</v>
      </c>
      <c r="N2219" s="106">
        <v>46142</v>
      </c>
      <c r="O2219" s="107">
        <f t="shared" si="94"/>
        <v>68.571428571428569</v>
      </c>
      <c r="P2219" s="108">
        <v>1</v>
      </c>
      <c r="Q2219" s="112" t="s">
        <v>3207</v>
      </c>
      <c r="R2219" s="108">
        <v>1</v>
      </c>
      <c r="S2219" s="109" t="str">
        <f t="array" aca="1" ref="S2219" ca="1">IF(ISNUMBER(R2219),IF(R2219=100%,"CUMPLIDA",IF(AND(ISNUMBER(N2219),ISNUMBER(INDIRECT("FECHA_"&amp;$B2219,1))), IF(N2219&lt;=INDIRECT("FECHA_"&amp;$B2219,1),"INCUMPLIDA","PROCESO"), "VERIFICAR FECHA")),"SIN VALOR AVANCE")</f>
        <v>CUMPLIDA</v>
      </c>
    </row>
    <row r="2220" spans="1:19" ht="30.75">
      <c r="A2220" s="101" t="s">
        <v>640</v>
      </c>
      <c r="B2220" s="102" t="s">
        <v>2985</v>
      </c>
      <c r="C2220" s="461"/>
      <c r="D2220" s="461"/>
      <c r="E2220" s="463"/>
      <c r="F2220" s="463"/>
      <c r="G2220" s="463"/>
      <c r="H2220" s="463"/>
      <c r="I2220" s="448">
        <v>2</v>
      </c>
      <c r="J2220" s="449">
        <v>1</v>
      </c>
      <c r="K2220" s="449" t="s">
        <v>3185</v>
      </c>
      <c r="L2220" s="123">
        <v>1</v>
      </c>
      <c r="M2220" s="106">
        <v>45231</v>
      </c>
      <c r="N2220" s="106">
        <v>45504</v>
      </c>
      <c r="O2220" s="107">
        <f t="shared" si="94"/>
        <v>39</v>
      </c>
      <c r="P2220" s="108">
        <v>1</v>
      </c>
      <c r="Q2220" s="104" t="s">
        <v>3088</v>
      </c>
      <c r="R2220" s="108">
        <f t="shared" ref="R2220:R2247" si="95">(P2220)</f>
        <v>1</v>
      </c>
      <c r="S2220" s="109" t="str">
        <f t="array" aca="1" ref="S2220" ca="1">IF(ISNUMBER(R2220),IF(R2220=100%,"CUMPLIDA",IF(AND(ISNUMBER(N2220),ISNUMBER(INDIRECT("FECHA_"&amp;$B2220,1))), IF(N2220&lt;=INDIRECT("FECHA_"&amp;$B2220,1),"INCUMPLIDA","PROCESO"), "VERIFICAR FECHA")),"SIN VALOR AVANCE")</f>
        <v>CUMPLIDA</v>
      </c>
    </row>
    <row r="2221" spans="1:19" ht="90.75">
      <c r="A2221" s="101" t="s">
        <v>640</v>
      </c>
      <c r="B2221" s="102" t="s">
        <v>2985</v>
      </c>
      <c r="C2221" s="461"/>
      <c r="D2221" s="461"/>
      <c r="E2221" s="463"/>
      <c r="F2221" s="463"/>
      <c r="G2221" s="463"/>
      <c r="H2221" s="463"/>
      <c r="I2221" s="448">
        <v>3</v>
      </c>
      <c r="J2221" s="449">
        <v>1</v>
      </c>
      <c r="K2221" s="449" t="s">
        <v>3185</v>
      </c>
      <c r="L2221" s="123">
        <v>1</v>
      </c>
      <c r="M2221" s="106">
        <v>45323</v>
      </c>
      <c r="N2221" s="106">
        <v>45747</v>
      </c>
      <c r="O2221" s="107">
        <f t="shared" si="94"/>
        <v>60.571428571428569</v>
      </c>
      <c r="P2221" s="108">
        <v>1</v>
      </c>
      <c r="Q2221" s="104" t="s">
        <v>3089</v>
      </c>
      <c r="R2221" s="108">
        <f t="shared" si="95"/>
        <v>1</v>
      </c>
      <c r="S2221" s="109" t="str">
        <f t="array" aca="1" ref="S2221" ca="1">IF(ISNUMBER(R2221),IF(R2221=100%,"CUMPLIDA",IF(AND(ISNUMBER(N2221),ISNUMBER(INDIRECT("FECHA_"&amp;$B2221,1))), IF(N2221&lt;=INDIRECT("FECHA_"&amp;$B2221,1),"INCUMPLIDA","PROCESO"), "VERIFICAR FECHA")),"SIN VALOR AVANCE")</f>
        <v>CUMPLIDA</v>
      </c>
    </row>
    <row r="2222" spans="1:19" ht="30.75">
      <c r="A2222" s="101" t="s">
        <v>640</v>
      </c>
      <c r="B2222" s="102" t="s">
        <v>2985</v>
      </c>
      <c r="C2222" s="461"/>
      <c r="D2222" s="461"/>
      <c r="E2222" s="463"/>
      <c r="F2222" s="463"/>
      <c r="G2222" s="463"/>
      <c r="H2222" s="463"/>
      <c r="I2222" s="448">
        <v>4</v>
      </c>
      <c r="J2222" s="449">
        <v>1</v>
      </c>
      <c r="K2222" s="449" t="s">
        <v>3185</v>
      </c>
      <c r="L2222" s="123">
        <v>1</v>
      </c>
      <c r="M2222" s="106">
        <v>45323</v>
      </c>
      <c r="N2222" s="106">
        <v>45747</v>
      </c>
      <c r="O2222" s="107">
        <f t="shared" si="94"/>
        <v>60.571428571428569</v>
      </c>
      <c r="P2222" s="108">
        <v>1</v>
      </c>
      <c r="Q2222" s="104" t="s">
        <v>3088</v>
      </c>
      <c r="R2222" s="108">
        <f t="shared" si="95"/>
        <v>1</v>
      </c>
      <c r="S2222" s="109" t="str">
        <f t="array" aca="1" ref="S2222" ca="1">IF(ISNUMBER(R2222),IF(R2222=100%,"CUMPLIDA",IF(AND(ISNUMBER(N2222),ISNUMBER(INDIRECT("FECHA_"&amp;$B2222,1))), IF(N2222&lt;=INDIRECT("FECHA_"&amp;$B2222,1),"INCUMPLIDA","PROCESO"), "VERIFICAR FECHA")),"SIN VALOR AVANCE")</f>
        <v>CUMPLIDA</v>
      </c>
    </row>
    <row r="2223" spans="1:19" ht="30.75">
      <c r="A2223" s="101" t="s">
        <v>640</v>
      </c>
      <c r="B2223" s="102" t="s">
        <v>2985</v>
      </c>
      <c r="C2223" s="461"/>
      <c r="D2223" s="461"/>
      <c r="E2223" s="463"/>
      <c r="F2223" s="463"/>
      <c r="G2223" s="463"/>
      <c r="H2223" s="463"/>
      <c r="I2223" s="448">
        <v>5</v>
      </c>
      <c r="J2223" s="449">
        <v>1</v>
      </c>
      <c r="K2223" s="449" t="s">
        <v>3185</v>
      </c>
      <c r="L2223" s="123">
        <v>1</v>
      </c>
      <c r="M2223" s="106">
        <v>45231</v>
      </c>
      <c r="N2223" s="106">
        <v>45747</v>
      </c>
      <c r="O2223" s="107">
        <f t="shared" si="94"/>
        <v>73.714285714285708</v>
      </c>
      <c r="P2223" s="108">
        <v>1</v>
      </c>
      <c r="Q2223" s="104" t="s">
        <v>3088</v>
      </c>
      <c r="R2223" s="108">
        <f t="shared" si="95"/>
        <v>1</v>
      </c>
      <c r="S2223" s="109" t="str">
        <f t="array" aca="1" ref="S2223" ca="1">IF(ISNUMBER(R2223),IF(R2223=100%,"CUMPLIDA",IF(AND(ISNUMBER(N2223),ISNUMBER(INDIRECT("FECHA_"&amp;$B2223,1))), IF(N2223&lt;=INDIRECT("FECHA_"&amp;$B2223,1),"INCUMPLIDA","PROCESO"), "VERIFICAR FECHA")),"SIN VALOR AVANCE")</f>
        <v>CUMPLIDA</v>
      </c>
    </row>
    <row r="2224" spans="1:19" ht="90.75">
      <c r="A2224" s="101" t="s">
        <v>640</v>
      </c>
      <c r="B2224" s="102" t="s">
        <v>2985</v>
      </c>
      <c r="C2224" s="461"/>
      <c r="D2224" s="461"/>
      <c r="E2224" s="463"/>
      <c r="F2224" s="463"/>
      <c r="G2224" s="463"/>
      <c r="H2224" s="463"/>
      <c r="I2224" s="448">
        <v>6</v>
      </c>
      <c r="J2224" s="449">
        <v>1</v>
      </c>
      <c r="K2224" s="449" t="s">
        <v>3185</v>
      </c>
      <c r="L2224" s="123">
        <v>1</v>
      </c>
      <c r="M2224" s="106">
        <v>45323</v>
      </c>
      <c r="N2224" s="106">
        <v>45747</v>
      </c>
      <c r="O2224" s="107">
        <f t="shared" si="94"/>
        <v>60.571428571428569</v>
      </c>
      <c r="P2224" s="108">
        <v>1</v>
      </c>
      <c r="Q2224" s="104" t="s">
        <v>3089</v>
      </c>
      <c r="R2224" s="108">
        <f t="shared" si="95"/>
        <v>1</v>
      </c>
      <c r="S2224" s="109" t="str">
        <f t="array" aca="1" ref="S2224" ca="1">IF(ISNUMBER(R2224),IF(R2224=100%,"CUMPLIDA",IF(AND(ISNUMBER(N2224),ISNUMBER(INDIRECT("FECHA_"&amp;$B2224,1))), IF(N2224&lt;=INDIRECT("FECHA_"&amp;$B2224,1),"INCUMPLIDA","PROCESO"), "VERIFICAR FECHA")),"SIN VALOR AVANCE")</f>
        <v>CUMPLIDA</v>
      </c>
    </row>
    <row r="2225" spans="1:19" ht="30.75">
      <c r="A2225" s="101" t="s">
        <v>640</v>
      </c>
      <c r="B2225" s="102" t="s">
        <v>2985</v>
      </c>
      <c r="C2225" s="461"/>
      <c r="D2225" s="461"/>
      <c r="E2225" s="463"/>
      <c r="F2225" s="463"/>
      <c r="G2225" s="463"/>
      <c r="H2225" s="463"/>
      <c r="I2225" s="448">
        <v>7</v>
      </c>
      <c r="J2225" s="449">
        <v>1</v>
      </c>
      <c r="K2225" s="449" t="s">
        <v>3185</v>
      </c>
      <c r="L2225" s="123">
        <v>1</v>
      </c>
      <c r="M2225" s="106">
        <v>45231</v>
      </c>
      <c r="N2225" s="106">
        <v>45747</v>
      </c>
      <c r="O2225" s="107">
        <f t="shared" si="94"/>
        <v>73.714285714285708</v>
      </c>
      <c r="P2225" s="108">
        <v>1</v>
      </c>
      <c r="Q2225" s="104" t="s">
        <v>3088</v>
      </c>
      <c r="R2225" s="108">
        <f t="shared" si="95"/>
        <v>1</v>
      </c>
      <c r="S2225" s="109" t="str">
        <f t="array" aca="1" ref="S2225" ca="1">IF(ISNUMBER(R2225),IF(R2225=100%,"CUMPLIDA",IF(AND(ISNUMBER(N2225),ISNUMBER(INDIRECT("FECHA_"&amp;$B2225,1))), IF(N2225&lt;=INDIRECT("FECHA_"&amp;$B2225,1),"INCUMPLIDA","PROCESO"), "VERIFICAR FECHA")),"SIN VALOR AVANCE")</f>
        <v>CUMPLIDA</v>
      </c>
    </row>
    <row r="2226" spans="1:19" ht="90.75">
      <c r="A2226" s="101" t="s">
        <v>640</v>
      </c>
      <c r="B2226" s="102" t="s">
        <v>2985</v>
      </c>
      <c r="C2226" s="461"/>
      <c r="D2226" s="461"/>
      <c r="E2226" s="463"/>
      <c r="F2226" s="463"/>
      <c r="G2226" s="463"/>
      <c r="H2226" s="463"/>
      <c r="I2226" s="448">
        <v>8</v>
      </c>
      <c r="J2226" s="449">
        <v>1</v>
      </c>
      <c r="K2226" s="449" t="s">
        <v>3185</v>
      </c>
      <c r="L2226" s="123">
        <v>1</v>
      </c>
      <c r="M2226" s="106">
        <v>45231</v>
      </c>
      <c r="N2226" s="106">
        <v>45808</v>
      </c>
      <c r="O2226" s="107">
        <f t="shared" si="94"/>
        <v>82.428571428571431</v>
      </c>
      <c r="P2226" s="108">
        <v>1</v>
      </c>
      <c r="Q2226" s="104" t="s">
        <v>3089</v>
      </c>
      <c r="R2226" s="108">
        <f t="shared" si="95"/>
        <v>1</v>
      </c>
      <c r="S2226" s="109" t="str">
        <f t="array" aca="1" ref="S2226" ca="1">IF(ISNUMBER(R2226),IF(R2226=100%,"CUMPLIDA",IF(AND(ISNUMBER(N2226),ISNUMBER(INDIRECT("FECHA_"&amp;$B2226,1))), IF(N2226&lt;=INDIRECT("FECHA_"&amp;$B2226,1),"INCUMPLIDA","PROCESO"), "VERIFICAR FECHA")),"SIN VALOR AVANCE")</f>
        <v>CUMPLIDA</v>
      </c>
    </row>
    <row r="2227" spans="1:19" ht="30.75">
      <c r="A2227" s="101" t="s">
        <v>640</v>
      </c>
      <c r="B2227" s="102" t="s">
        <v>2985</v>
      </c>
      <c r="C2227" s="461"/>
      <c r="D2227" s="461"/>
      <c r="E2227" s="463"/>
      <c r="F2227" s="463"/>
      <c r="G2227" s="463"/>
      <c r="H2227" s="463"/>
      <c r="I2227" s="448">
        <v>9</v>
      </c>
      <c r="J2227" s="449">
        <v>1</v>
      </c>
      <c r="K2227" s="449" t="s">
        <v>3185</v>
      </c>
      <c r="L2227" s="123">
        <v>7</v>
      </c>
      <c r="M2227" s="106">
        <v>46024</v>
      </c>
      <c r="N2227" s="106">
        <v>46660</v>
      </c>
      <c r="O2227" s="107">
        <f t="shared" si="94"/>
        <v>90.857142857142861</v>
      </c>
      <c r="P2227" s="108">
        <v>0</v>
      </c>
      <c r="Q2227" s="104" t="s">
        <v>3088</v>
      </c>
      <c r="R2227" s="108">
        <f t="shared" si="95"/>
        <v>0</v>
      </c>
      <c r="S2227" s="109" t="str">
        <f t="array" aca="1" ref="S2227" ca="1">IF(ISNUMBER(R2227),IF(R2227=100%,"CUMPLIDA",IF(AND(ISNUMBER(N2227),ISNUMBER(INDIRECT("FECHA_"&amp;$B2227,1))), IF(N2227&lt;=INDIRECT("FECHA_"&amp;$B2227,1),"INCUMPLIDA","PROCESO"), "VERIFICAR FECHA")),"SIN VALOR AVANCE")</f>
        <v>PROCESO</v>
      </c>
    </row>
    <row r="2228" spans="1:19" ht="90.75">
      <c r="A2228" s="101" t="s">
        <v>640</v>
      </c>
      <c r="B2228" s="102" t="s">
        <v>2985</v>
      </c>
      <c r="C2228" s="461"/>
      <c r="D2228" s="461"/>
      <c r="E2228" s="463"/>
      <c r="F2228" s="463"/>
      <c r="G2228" s="463"/>
      <c r="H2228" s="463"/>
      <c r="I2228" s="448">
        <v>10</v>
      </c>
      <c r="J2228" s="449">
        <v>1</v>
      </c>
      <c r="K2228" s="449" t="s">
        <v>3185</v>
      </c>
      <c r="L2228" s="123">
        <v>1</v>
      </c>
      <c r="M2228" s="106">
        <v>46024</v>
      </c>
      <c r="N2228" s="106">
        <v>46660</v>
      </c>
      <c r="O2228" s="107">
        <f t="shared" si="94"/>
        <v>90.857142857142861</v>
      </c>
      <c r="P2228" s="108">
        <v>0</v>
      </c>
      <c r="Q2228" s="104" t="s">
        <v>3089</v>
      </c>
      <c r="R2228" s="108">
        <f t="shared" si="95"/>
        <v>0</v>
      </c>
      <c r="S2228" s="109" t="str">
        <f t="array" aca="1" ref="S2228" ca="1">IF(ISNUMBER(R2228),IF(R2228=100%,"CUMPLIDA",IF(AND(ISNUMBER(N2228),ISNUMBER(INDIRECT("FECHA_"&amp;$B2228,1))), IF(N2228&lt;=INDIRECT("FECHA_"&amp;$B2228,1),"INCUMPLIDA","PROCESO"), "VERIFICAR FECHA")),"SIN VALOR AVANCE")</f>
        <v>PROCESO</v>
      </c>
    </row>
    <row r="2229" spans="1:19" ht="90.75">
      <c r="A2229" s="101" t="s">
        <v>640</v>
      </c>
      <c r="B2229" s="102" t="s">
        <v>2985</v>
      </c>
      <c r="C2229" s="461"/>
      <c r="D2229" s="461"/>
      <c r="E2229" s="463"/>
      <c r="F2229" s="463"/>
      <c r="G2229" s="463"/>
      <c r="H2229" s="463"/>
      <c r="I2229" s="448">
        <v>11</v>
      </c>
      <c r="J2229" s="449">
        <v>1</v>
      </c>
      <c r="K2229" s="449" t="s">
        <v>3185</v>
      </c>
      <c r="L2229" s="123">
        <v>2</v>
      </c>
      <c r="M2229" s="106">
        <v>46024</v>
      </c>
      <c r="N2229" s="106">
        <v>46660</v>
      </c>
      <c r="O2229" s="107">
        <f t="shared" ref="O2229:O2292" si="96">(N2229-M2229)/7</f>
        <v>90.857142857142861</v>
      </c>
      <c r="P2229" s="108">
        <v>0</v>
      </c>
      <c r="Q2229" s="104" t="s">
        <v>3089</v>
      </c>
      <c r="R2229" s="108">
        <f t="shared" si="95"/>
        <v>0</v>
      </c>
      <c r="S2229" s="109" t="str">
        <f t="array" aca="1" ref="S2229" ca="1">IF(ISNUMBER(R2229),IF(R2229=100%,"CUMPLIDA",IF(AND(ISNUMBER(N2229),ISNUMBER(INDIRECT("FECHA_"&amp;$B2229,1))), IF(N2229&lt;=INDIRECT("FECHA_"&amp;$B2229,1),"INCUMPLIDA","PROCESO"), "VERIFICAR FECHA")),"SIN VALOR AVANCE")</f>
        <v>PROCESO</v>
      </c>
    </row>
    <row r="2230" spans="1:19" ht="45.75">
      <c r="A2230" s="101" t="s">
        <v>640</v>
      </c>
      <c r="B2230" s="102" t="s">
        <v>2985</v>
      </c>
      <c r="C2230" s="461"/>
      <c r="D2230" s="461"/>
      <c r="E2230" s="463"/>
      <c r="F2230" s="463"/>
      <c r="G2230" s="463" t="s">
        <v>3079</v>
      </c>
      <c r="H2230" s="463"/>
      <c r="I2230" s="448">
        <v>15</v>
      </c>
      <c r="J2230" s="449">
        <v>1</v>
      </c>
      <c r="K2230" s="449" t="s">
        <v>3185</v>
      </c>
      <c r="L2230" s="123">
        <v>3</v>
      </c>
      <c r="M2230" s="106">
        <v>45689</v>
      </c>
      <c r="N2230" s="106">
        <v>45777</v>
      </c>
      <c r="O2230" s="107">
        <f t="shared" si="96"/>
        <v>12.571428571428571</v>
      </c>
      <c r="P2230" s="108">
        <v>1</v>
      </c>
      <c r="Q2230" s="104" t="s">
        <v>3208</v>
      </c>
      <c r="R2230" s="108">
        <f t="shared" si="95"/>
        <v>1</v>
      </c>
      <c r="S2230" s="109" t="str">
        <f t="array" aca="1" ref="S2230" ca="1">IF(ISNUMBER(R2230),IF(R2230=100%,"CUMPLIDA",IF(AND(ISNUMBER(N2230),ISNUMBER(INDIRECT("FECHA_"&amp;$B2230,1))), IF(N2230&lt;=INDIRECT("FECHA_"&amp;$B2230,1),"INCUMPLIDA","PROCESO"), "VERIFICAR FECHA")),"SIN VALOR AVANCE")</f>
        <v>CUMPLIDA</v>
      </c>
    </row>
    <row r="2231" spans="1:19" ht="45.75">
      <c r="A2231" s="101" t="s">
        <v>640</v>
      </c>
      <c r="B2231" s="102" t="s">
        <v>2985</v>
      </c>
      <c r="C2231" s="461"/>
      <c r="D2231" s="461"/>
      <c r="E2231" s="463"/>
      <c r="F2231" s="463"/>
      <c r="G2231" s="463"/>
      <c r="H2231" s="463"/>
      <c r="I2231" s="448">
        <v>16</v>
      </c>
      <c r="J2231" s="449">
        <v>1</v>
      </c>
      <c r="K2231" s="449" t="s">
        <v>3185</v>
      </c>
      <c r="L2231" s="123">
        <v>1</v>
      </c>
      <c r="M2231" s="106">
        <v>45689</v>
      </c>
      <c r="N2231" s="106">
        <v>45838</v>
      </c>
      <c r="O2231" s="107">
        <f t="shared" si="96"/>
        <v>21.285714285714285</v>
      </c>
      <c r="P2231" s="108">
        <v>1</v>
      </c>
      <c r="Q2231" s="104" t="s">
        <v>3209</v>
      </c>
      <c r="R2231" s="108">
        <f t="shared" si="95"/>
        <v>1</v>
      </c>
      <c r="S2231" s="109" t="str">
        <f t="array" aca="1" ref="S2231" ca="1">IF(ISNUMBER(R2231),IF(R2231=100%,"CUMPLIDA",IF(AND(ISNUMBER(N2231),ISNUMBER(INDIRECT("FECHA_"&amp;$B2231,1))), IF(N2231&lt;=INDIRECT("FECHA_"&amp;$B2231,1),"INCUMPLIDA","PROCESO"), "VERIFICAR FECHA")),"SIN VALOR AVANCE")</f>
        <v>CUMPLIDA</v>
      </c>
    </row>
    <row r="2232" spans="1:19" ht="45.75">
      <c r="A2232" s="101" t="s">
        <v>640</v>
      </c>
      <c r="B2232" s="102" t="s">
        <v>2985</v>
      </c>
      <c r="C2232" s="461"/>
      <c r="D2232" s="461"/>
      <c r="E2232" s="463"/>
      <c r="F2232" s="463"/>
      <c r="G2232" s="463"/>
      <c r="H2232" s="463"/>
      <c r="I2232" s="448">
        <v>17</v>
      </c>
      <c r="J2232" s="449">
        <v>1</v>
      </c>
      <c r="K2232" s="449" t="s">
        <v>3185</v>
      </c>
      <c r="L2232" s="123">
        <v>36</v>
      </c>
      <c r="M2232" s="106">
        <v>45662</v>
      </c>
      <c r="N2232" s="106">
        <v>46142</v>
      </c>
      <c r="O2232" s="107">
        <f t="shared" si="96"/>
        <v>68.571428571428569</v>
      </c>
      <c r="P2232" s="108">
        <v>1</v>
      </c>
      <c r="Q2232" s="104" t="s">
        <v>3208</v>
      </c>
      <c r="R2232" s="108">
        <f t="shared" si="95"/>
        <v>1</v>
      </c>
      <c r="S2232" s="109" t="str">
        <f t="array" aca="1" ref="S2232" ca="1">IF(ISNUMBER(R2232),IF(R2232=100%,"CUMPLIDA",IF(AND(ISNUMBER(N2232),ISNUMBER(INDIRECT("FECHA_"&amp;$B2232,1))), IF(N2232&lt;=INDIRECT("FECHA_"&amp;$B2232,1),"INCUMPLIDA","PROCESO"), "VERIFICAR FECHA")),"SIN VALOR AVANCE")</f>
        <v>CUMPLIDA</v>
      </c>
    </row>
    <row r="2233" spans="1:19" ht="45.75">
      <c r="A2233" s="101" t="s">
        <v>640</v>
      </c>
      <c r="B2233" s="102" t="s">
        <v>2985</v>
      </c>
      <c r="C2233" s="461"/>
      <c r="D2233" s="461"/>
      <c r="E2233" s="463"/>
      <c r="F2233" s="463"/>
      <c r="G2233" s="463" t="s">
        <v>3081</v>
      </c>
      <c r="H2233" s="463"/>
      <c r="I2233" s="448">
        <v>18</v>
      </c>
      <c r="J2233" s="449">
        <v>1</v>
      </c>
      <c r="K2233" s="449" t="s">
        <v>3185</v>
      </c>
      <c r="L2233" s="123">
        <v>1</v>
      </c>
      <c r="M2233" s="106">
        <v>45689</v>
      </c>
      <c r="N2233" s="106">
        <v>45777</v>
      </c>
      <c r="O2233" s="107">
        <f t="shared" si="96"/>
        <v>12.571428571428571</v>
      </c>
      <c r="P2233" s="108">
        <v>1</v>
      </c>
      <c r="Q2233" s="104" t="s">
        <v>3210</v>
      </c>
      <c r="R2233" s="108">
        <f t="shared" si="95"/>
        <v>1</v>
      </c>
      <c r="S2233" s="109" t="str">
        <f t="array" aca="1" ref="S2233" ca="1">IF(ISNUMBER(R2233),IF(R2233=100%,"CUMPLIDA",IF(AND(ISNUMBER(N2233),ISNUMBER(INDIRECT("FECHA_"&amp;$B2233,1))), IF(N2233&lt;=INDIRECT("FECHA_"&amp;$B2233,1),"INCUMPLIDA","PROCESO"), "VERIFICAR FECHA")),"SIN VALOR AVANCE")</f>
        <v>CUMPLIDA</v>
      </c>
    </row>
    <row r="2234" spans="1:19" ht="45.75">
      <c r="A2234" s="101" t="s">
        <v>640</v>
      </c>
      <c r="B2234" s="102" t="s">
        <v>2985</v>
      </c>
      <c r="C2234" s="461"/>
      <c r="D2234" s="461"/>
      <c r="E2234" s="463"/>
      <c r="F2234" s="463"/>
      <c r="G2234" s="463"/>
      <c r="H2234" s="463"/>
      <c r="I2234" s="448">
        <v>15</v>
      </c>
      <c r="J2234" s="449">
        <v>1</v>
      </c>
      <c r="K2234" s="449" t="s">
        <v>3185</v>
      </c>
      <c r="L2234" s="123">
        <v>3</v>
      </c>
      <c r="M2234" s="106">
        <v>45689</v>
      </c>
      <c r="N2234" s="106">
        <v>45777</v>
      </c>
      <c r="O2234" s="107">
        <f t="shared" si="96"/>
        <v>12.571428571428571</v>
      </c>
      <c r="P2234" s="108">
        <v>1</v>
      </c>
      <c r="Q2234" s="104" t="s">
        <v>3211</v>
      </c>
      <c r="R2234" s="108">
        <f t="shared" si="95"/>
        <v>1</v>
      </c>
      <c r="S2234" s="109" t="str">
        <f t="array" aca="1" ref="S2234" ca="1">IF(ISNUMBER(R2234),IF(R2234=100%,"CUMPLIDA",IF(AND(ISNUMBER(N2234),ISNUMBER(INDIRECT("FECHA_"&amp;$B2234,1))), IF(N2234&lt;=INDIRECT("FECHA_"&amp;$B2234,1),"INCUMPLIDA","PROCESO"), "VERIFICAR FECHA")),"SIN VALOR AVANCE")</f>
        <v>CUMPLIDA</v>
      </c>
    </row>
    <row r="2235" spans="1:19" ht="45.75">
      <c r="A2235" s="101" t="s">
        <v>640</v>
      </c>
      <c r="B2235" s="102" t="s">
        <v>2985</v>
      </c>
      <c r="C2235" s="461"/>
      <c r="D2235" s="461"/>
      <c r="E2235" s="463"/>
      <c r="F2235" s="463"/>
      <c r="G2235" s="463"/>
      <c r="H2235" s="463"/>
      <c r="I2235" s="448">
        <v>15</v>
      </c>
      <c r="J2235" s="449">
        <v>1</v>
      </c>
      <c r="K2235" s="449" t="s">
        <v>3185</v>
      </c>
      <c r="L2235" s="123">
        <v>3</v>
      </c>
      <c r="M2235" s="106">
        <v>45689</v>
      </c>
      <c r="N2235" s="106">
        <v>45777</v>
      </c>
      <c r="O2235" s="107">
        <f t="shared" si="96"/>
        <v>12.571428571428571</v>
      </c>
      <c r="P2235" s="108">
        <v>1</v>
      </c>
      <c r="Q2235" s="104" t="s">
        <v>3211</v>
      </c>
      <c r="R2235" s="108">
        <f t="shared" si="95"/>
        <v>1</v>
      </c>
      <c r="S2235" s="109" t="str">
        <f t="array" aca="1" ref="S2235" ca="1">IF(ISNUMBER(R2235),IF(R2235=100%,"CUMPLIDA",IF(AND(ISNUMBER(N2235),ISNUMBER(INDIRECT("FECHA_"&amp;$B2235,1))), IF(N2235&lt;=INDIRECT("FECHA_"&amp;$B2235,1),"INCUMPLIDA","PROCESO"), "VERIFICAR FECHA")),"SIN VALOR AVANCE")</f>
        <v>CUMPLIDA</v>
      </c>
    </row>
    <row r="2236" spans="1:19" ht="45.75">
      <c r="A2236" s="101" t="s">
        <v>640</v>
      </c>
      <c r="B2236" s="102" t="s">
        <v>2985</v>
      </c>
      <c r="C2236" s="461"/>
      <c r="D2236" s="461"/>
      <c r="E2236" s="463"/>
      <c r="F2236" s="463"/>
      <c r="G2236" s="463" t="s">
        <v>3083</v>
      </c>
      <c r="H2236" s="463"/>
      <c r="I2236" s="448">
        <v>19</v>
      </c>
      <c r="J2236" s="449">
        <v>1</v>
      </c>
      <c r="K2236" s="449" t="s">
        <v>3185</v>
      </c>
      <c r="L2236" s="123">
        <v>1</v>
      </c>
      <c r="M2236" s="106">
        <v>45689</v>
      </c>
      <c r="N2236" s="106">
        <v>45777</v>
      </c>
      <c r="O2236" s="107">
        <f t="shared" si="96"/>
        <v>12.571428571428571</v>
      </c>
      <c r="P2236" s="108">
        <v>1</v>
      </c>
      <c r="Q2236" s="104" t="s">
        <v>3210</v>
      </c>
      <c r="R2236" s="108">
        <f t="shared" si="95"/>
        <v>1</v>
      </c>
      <c r="S2236" s="109" t="str">
        <f t="array" aca="1" ref="S2236" ca="1">IF(ISNUMBER(R2236),IF(R2236=100%,"CUMPLIDA",IF(AND(ISNUMBER(N2236),ISNUMBER(INDIRECT("FECHA_"&amp;$B2236,1))), IF(N2236&lt;=INDIRECT("FECHA_"&amp;$B2236,1),"INCUMPLIDA","PROCESO"), "VERIFICAR FECHA")),"SIN VALOR AVANCE")</f>
        <v>CUMPLIDA</v>
      </c>
    </row>
    <row r="2237" spans="1:19" ht="30.75">
      <c r="A2237" s="101" t="s">
        <v>640</v>
      </c>
      <c r="B2237" s="102" t="s">
        <v>2985</v>
      </c>
      <c r="C2237" s="461"/>
      <c r="D2237" s="461"/>
      <c r="E2237" s="463"/>
      <c r="F2237" s="463"/>
      <c r="G2237" s="463"/>
      <c r="H2237" s="463"/>
      <c r="I2237" s="448">
        <v>20</v>
      </c>
      <c r="J2237" s="449">
        <v>1</v>
      </c>
      <c r="K2237" s="449" t="s">
        <v>3185</v>
      </c>
      <c r="L2237" s="123">
        <v>1</v>
      </c>
      <c r="M2237" s="106">
        <v>45839</v>
      </c>
      <c r="N2237" s="106">
        <v>46022</v>
      </c>
      <c r="O2237" s="107">
        <f t="shared" si="96"/>
        <v>26.142857142857142</v>
      </c>
      <c r="P2237" s="108">
        <v>1</v>
      </c>
      <c r="Q2237" s="104" t="s">
        <v>3212</v>
      </c>
      <c r="R2237" s="108">
        <f t="shared" si="95"/>
        <v>1</v>
      </c>
      <c r="S2237" s="109" t="str">
        <f t="array" aca="1" ref="S2237" ca="1">IF(ISNUMBER(R2237),IF(R2237=100%,"CUMPLIDA",IF(AND(ISNUMBER(N2237),ISNUMBER(INDIRECT("FECHA_"&amp;$B2237,1))), IF(N2237&lt;=INDIRECT("FECHA_"&amp;$B2237,1),"INCUMPLIDA","PROCESO"), "VERIFICAR FECHA")),"SIN VALOR AVANCE")</f>
        <v>CUMPLIDA</v>
      </c>
    </row>
    <row r="2238" spans="1:19" ht="30.75">
      <c r="A2238" s="101" t="s">
        <v>640</v>
      </c>
      <c r="B2238" s="102" t="s">
        <v>2985</v>
      </c>
      <c r="C2238" s="461"/>
      <c r="D2238" s="461"/>
      <c r="E2238" s="463"/>
      <c r="F2238" s="463"/>
      <c r="G2238" s="463"/>
      <c r="H2238" s="463"/>
      <c r="I2238" s="448">
        <v>2</v>
      </c>
      <c r="J2238" s="449">
        <v>1</v>
      </c>
      <c r="K2238" s="449" t="s">
        <v>3185</v>
      </c>
      <c r="L2238" s="123">
        <v>1</v>
      </c>
      <c r="M2238" s="106">
        <v>45231</v>
      </c>
      <c r="N2238" s="106">
        <v>45504</v>
      </c>
      <c r="O2238" s="107">
        <f t="shared" si="96"/>
        <v>39</v>
      </c>
      <c r="P2238" s="108">
        <v>1</v>
      </c>
      <c r="Q2238" s="104" t="s">
        <v>3088</v>
      </c>
      <c r="R2238" s="108">
        <f t="shared" si="95"/>
        <v>1</v>
      </c>
      <c r="S2238" s="109" t="str">
        <f t="array" aca="1" ref="S2238" ca="1">IF(ISNUMBER(R2238),IF(R2238=100%,"CUMPLIDA",IF(AND(ISNUMBER(N2238),ISNUMBER(INDIRECT("FECHA_"&amp;$B2238,1))), IF(N2238&lt;=INDIRECT("FECHA_"&amp;$B2238,1),"INCUMPLIDA","PROCESO"), "VERIFICAR FECHA")),"SIN VALOR AVANCE")</f>
        <v>CUMPLIDA</v>
      </c>
    </row>
    <row r="2239" spans="1:19" ht="90.75">
      <c r="A2239" s="101" t="s">
        <v>640</v>
      </c>
      <c r="B2239" s="102" t="s">
        <v>2985</v>
      </c>
      <c r="C2239" s="461"/>
      <c r="D2239" s="461"/>
      <c r="E2239" s="463"/>
      <c r="F2239" s="463"/>
      <c r="G2239" s="463"/>
      <c r="H2239" s="463"/>
      <c r="I2239" s="448">
        <v>3</v>
      </c>
      <c r="J2239" s="449">
        <v>1</v>
      </c>
      <c r="K2239" s="449" t="s">
        <v>3185</v>
      </c>
      <c r="L2239" s="123">
        <v>1</v>
      </c>
      <c r="M2239" s="106">
        <v>45323</v>
      </c>
      <c r="N2239" s="106">
        <v>45747</v>
      </c>
      <c r="O2239" s="107">
        <f t="shared" si="96"/>
        <v>60.571428571428569</v>
      </c>
      <c r="P2239" s="108">
        <v>1</v>
      </c>
      <c r="Q2239" s="104" t="s">
        <v>3089</v>
      </c>
      <c r="R2239" s="108">
        <f t="shared" si="95"/>
        <v>1</v>
      </c>
      <c r="S2239" s="109" t="str">
        <f t="array" aca="1" ref="S2239" ca="1">IF(ISNUMBER(R2239),IF(R2239=100%,"CUMPLIDA",IF(AND(ISNUMBER(N2239),ISNUMBER(INDIRECT("FECHA_"&amp;$B2239,1))), IF(N2239&lt;=INDIRECT("FECHA_"&amp;$B2239,1),"INCUMPLIDA","PROCESO"), "VERIFICAR FECHA")),"SIN VALOR AVANCE")</f>
        <v>CUMPLIDA</v>
      </c>
    </row>
    <row r="2240" spans="1:19" ht="30.75">
      <c r="A2240" s="101" t="s">
        <v>640</v>
      </c>
      <c r="B2240" s="102" t="s">
        <v>2985</v>
      </c>
      <c r="C2240" s="461"/>
      <c r="D2240" s="461"/>
      <c r="E2240" s="463"/>
      <c r="F2240" s="463"/>
      <c r="G2240" s="463"/>
      <c r="H2240" s="463"/>
      <c r="I2240" s="448">
        <v>4</v>
      </c>
      <c r="J2240" s="449">
        <v>1</v>
      </c>
      <c r="K2240" s="449" t="s">
        <v>3185</v>
      </c>
      <c r="L2240" s="123">
        <v>1</v>
      </c>
      <c r="M2240" s="106">
        <v>45323</v>
      </c>
      <c r="N2240" s="106">
        <v>45747</v>
      </c>
      <c r="O2240" s="107">
        <f t="shared" si="96"/>
        <v>60.571428571428569</v>
      </c>
      <c r="P2240" s="108">
        <v>1</v>
      </c>
      <c r="Q2240" s="104" t="s">
        <v>3088</v>
      </c>
      <c r="R2240" s="108">
        <f t="shared" si="95"/>
        <v>1</v>
      </c>
      <c r="S2240" s="109" t="str">
        <f t="array" aca="1" ref="S2240" ca="1">IF(ISNUMBER(R2240),IF(R2240=100%,"CUMPLIDA",IF(AND(ISNUMBER(N2240),ISNUMBER(INDIRECT("FECHA_"&amp;$B2240,1))), IF(N2240&lt;=INDIRECT("FECHA_"&amp;$B2240,1),"INCUMPLIDA","PROCESO"), "VERIFICAR FECHA")),"SIN VALOR AVANCE")</f>
        <v>CUMPLIDA</v>
      </c>
    </row>
    <row r="2241" spans="1:19" ht="30.75">
      <c r="A2241" s="101" t="s">
        <v>640</v>
      </c>
      <c r="B2241" s="102" t="s">
        <v>2985</v>
      </c>
      <c r="C2241" s="461"/>
      <c r="D2241" s="461"/>
      <c r="E2241" s="463"/>
      <c r="F2241" s="463"/>
      <c r="G2241" s="463"/>
      <c r="H2241" s="463"/>
      <c r="I2241" s="448">
        <v>5</v>
      </c>
      <c r="J2241" s="449">
        <v>1</v>
      </c>
      <c r="K2241" s="449" t="s">
        <v>3185</v>
      </c>
      <c r="L2241" s="123">
        <v>1</v>
      </c>
      <c r="M2241" s="106">
        <v>45231</v>
      </c>
      <c r="N2241" s="106">
        <v>45747</v>
      </c>
      <c r="O2241" s="107">
        <f t="shared" si="96"/>
        <v>73.714285714285708</v>
      </c>
      <c r="P2241" s="108">
        <v>1</v>
      </c>
      <c r="Q2241" s="104" t="s">
        <v>3088</v>
      </c>
      <c r="R2241" s="108">
        <f t="shared" si="95"/>
        <v>1</v>
      </c>
      <c r="S2241" s="109" t="str">
        <f t="array" aca="1" ref="S2241" ca="1">IF(ISNUMBER(R2241),IF(R2241=100%,"CUMPLIDA",IF(AND(ISNUMBER(N2241),ISNUMBER(INDIRECT("FECHA_"&amp;$B2241,1))), IF(N2241&lt;=INDIRECT("FECHA_"&amp;$B2241,1),"INCUMPLIDA","PROCESO"), "VERIFICAR FECHA")),"SIN VALOR AVANCE")</f>
        <v>CUMPLIDA</v>
      </c>
    </row>
    <row r="2242" spans="1:19" ht="90.75">
      <c r="A2242" s="101" t="s">
        <v>640</v>
      </c>
      <c r="B2242" s="102" t="s">
        <v>2985</v>
      </c>
      <c r="C2242" s="461"/>
      <c r="D2242" s="461"/>
      <c r="E2242" s="463"/>
      <c r="F2242" s="463"/>
      <c r="G2242" s="463"/>
      <c r="H2242" s="463"/>
      <c r="I2242" s="448">
        <v>6</v>
      </c>
      <c r="J2242" s="449">
        <v>1</v>
      </c>
      <c r="K2242" s="449" t="s">
        <v>3185</v>
      </c>
      <c r="L2242" s="123">
        <v>1</v>
      </c>
      <c r="M2242" s="106">
        <v>45323</v>
      </c>
      <c r="N2242" s="106">
        <v>45747</v>
      </c>
      <c r="O2242" s="107">
        <f t="shared" si="96"/>
        <v>60.571428571428569</v>
      </c>
      <c r="P2242" s="108">
        <v>1</v>
      </c>
      <c r="Q2242" s="104" t="s">
        <v>3089</v>
      </c>
      <c r="R2242" s="108">
        <f t="shared" si="95"/>
        <v>1</v>
      </c>
      <c r="S2242" s="109" t="str">
        <f t="array" aca="1" ref="S2242" ca="1">IF(ISNUMBER(R2242),IF(R2242=100%,"CUMPLIDA",IF(AND(ISNUMBER(N2242),ISNUMBER(INDIRECT("FECHA_"&amp;$B2242,1))), IF(N2242&lt;=INDIRECT("FECHA_"&amp;$B2242,1),"INCUMPLIDA","PROCESO"), "VERIFICAR FECHA")),"SIN VALOR AVANCE")</f>
        <v>CUMPLIDA</v>
      </c>
    </row>
    <row r="2243" spans="1:19" ht="30.75">
      <c r="A2243" s="101" t="s">
        <v>640</v>
      </c>
      <c r="B2243" s="102" t="s">
        <v>2985</v>
      </c>
      <c r="C2243" s="461"/>
      <c r="D2243" s="461"/>
      <c r="E2243" s="463"/>
      <c r="F2243" s="463"/>
      <c r="G2243" s="463"/>
      <c r="H2243" s="463"/>
      <c r="I2243" s="448">
        <v>7</v>
      </c>
      <c r="J2243" s="449">
        <v>1</v>
      </c>
      <c r="K2243" s="449" t="s">
        <v>3185</v>
      </c>
      <c r="L2243" s="123">
        <v>1</v>
      </c>
      <c r="M2243" s="106">
        <v>45231</v>
      </c>
      <c r="N2243" s="106">
        <v>45747</v>
      </c>
      <c r="O2243" s="107">
        <f t="shared" si="96"/>
        <v>73.714285714285708</v>
      </c>
      <c r="P2243" s="108">
        <v>1</v>
      </c>
      <c r="Q2243" s="104" t="s">
        <v>3088</v>
      </c>
      <c r="R2243" s="108">
        <f t="shared" si="95"/>
        <v>1</v>
      </c>
      <c r="S2243" s="109" t="str">
        <f t="array" aca="1" ref="S2243" ca="1">IF(ISNUMBER(R2243),IF(R2243=100%,"CUMPLIDA",IF(AND(ISNUMBER(N2243),ISNUMBER(INDIRECT("FECHA_"&amp;$B2243,1))), IF(N2243&lt;=INDIRECT("FECHA_"&amp;$B2243,1),"INCUMPLIDA","PROCESO"), "VERIFICAR FECHA")),"SIN VALOR AVANCE")</f>
        <v>CUMPLIDA</v>
      </c>
    </row>
    <row r="2244" spans="1:19" ht="120.75">
      <c r="A2244" s="101" t="s">
        <v>640</v>
      </c>
      <c r="B2244" s="102" t="s">
        <v>2985</v>
      </c>
      <c r="C2244" s="461"/>
      <c r="D2244" s="461"/>
      <c r="E2244" s="463"/>
      <c r="F2244" s="463"/>
      <c r="G2244" s="463"/>
      <c r="H2244" s="463"/>
      <c r="I2244" s="448">
        <v>8</v>
      </c>
      <c r="J2244" s="449">
        <v>1</v>
      </c>
      <c r="K2244" s="449" t="s">
        <v>3185</v>
      </c>
      <c r="L2244" s="123">
        <v>1</v>
      </c>
      <c r="M2244" s="106">
        <v>45231</v>
      </c>
      <c r="N2244" s="106">
        <v>45808</v>
      </c>
      <c r="O2244" s="107">
        <f t="shared" si="96"/>
        <v>82.428571428571431</v>
      </c>
      <c r="P2244" s="108">
        <v>1</v>
      </c>
      <c r="Q2244" s="104" t="s">
        <v>3090</v>
      </c>
      <c r="R2244" s="108">
        <f t="shared" si="95"/>
        <v>1</v>
      </c>
      <c r="S2244" s="109" t="str">
        <f t="array" aca="1" ref="S2244" ca="1">IF(ISNUMBER(R2244),IF(R2244=100%,"CUMPLIDA",IF(AND(ISNUMBER(N2244),ISNUMBER(INDIRECT("FECHA_"&amp;$B2244,1))), IF(N2244&lt;=INDIRECT("FECHA_"&amp;$B2244,1),"INCUMPLIDA","PROCESO"), "VERIFICAR FECHA")),"SIN VALOR AVANCE")</f>
        <v>CUMPLIDA</v>
      </c>
    </row>
    <row r="2245" spans="1:19" ht="30.75">
      <c r="A2245" s="101" t="s">
        <v>640</v>
      </c>
      <c r="B2245" s="102" t="s">
        <v>2985</v>
      </c>
      <c r="C2245" s="461"/>
      <c r="D2245" s="461"/>
      <c r="E2245" s="463"/>
      <c r="F2245" s="463"/>
      <c r="G2245" s="463"/>
      <c r="H2245" s="463"/>
      <c r="I2245" s="448">
        <v>9</v>
      </c>
      <c r="J2245" s="449">
        <v>1</v>
      </c>
      <c r="K2245" s="449" t="s">
        <v>3185</v>
      </c>
      <c r="L2245" s="123">
        <v>7</v>
      </c>
      <c r="M2245" s="106">
        <v>46024</v>
      </c>
      <c r="N2245" s="106">
        <v>46660</v>
      </c>
      <c r="O2245" s="107">
        <f t="shared" si="96"/>
        <v>90.857142857142861</v>
      </c>
      <c r="P2245" s="108">
        <v>0</v>
      </c>
      <c r="Q2245" s="104" t="s">
        <v>3088</v>
      </c>
      <c r="R2245" s="108">
        <f t="shared" si="95"/>
        <v>0</v>
      </c>
      <c r="S2245" s="109" t="str">
        <f t="array" aca="1" ref="S2245" ca="1">IF(ISNUMBER(R2245),IF(R2245=100%,"CUMPLIDA",IF(AND(ISNUMBER(N2245),ISNUMBER(INDIRECT("FECHA_"&amp;$B2245,1))), IF(N2245&lt;=INDIRECT("FECHA_"&amp;$B2245,1),"INCUMPLIDA","PROCESO"), "VERIFICAR FECHA")),"SIN VALOR AVANCE")</f>
        <v>PROCESO</v>
      </c>
    </row>
    <row r="2246" spans="1:19" ht="90.75">
      <c r="A2246" s="101" t="s">
        <v>640</v>
      </c>
      <c r="B2246" s="102" t="s">
        <v>2985</v>
      </c>
      <c r="C2246" s="461"/>
      <c r="D2246" s="461"/>
      <c r="E2246" s="463"/>
      <c r="F2246" s="463"/>
      <c r="G2246" s="463"/>
      <c r="H2246" s="463"/>
      <c r="I2246" s="448">
        <v>10</v>
      </c>
      <c r="J2246" s="449">
        <v>1</v>
      </c>
      <c r="K2246" s="449" t="s">
        <v>3185</v>
      </c>
      <c r="L2246" s="123">
        <v>1</v>
      </c>
      <c r="M2246" s="106">
        <v>46024</v>
      </c>
      <c r="N2246" s="106">
        <v>46660</v>
      </c>
      <c r="O2246" s="107">
        <f t="shared" si="96"/>
        <v>90.857142857142861</v>
      </c>
      <c r="P2246" s="108">
        <v>0</v>
      </c>
      <c r="Q2246" s="104" t="s">
        <v>3089</v>
      </c>
      <c r="R2246" s="108">
        <f t="shared" si="95"/>
        <v>0</v>
      </c>
      <c r="S2246" s="109" t="str">
        <f t="array" aca="1" ref="S2246" ca="1">IF(ISNUMBER(R2246),IF(R2246=100%,"CUMPLIDA",IF(AND(ISNUMBER(N2246),ISNUMBER(INDIRECT("FECHA_"&amp;$B2246,1))), IF(N2246&lt;=INDIRECT("FECHA_"&amp;$B2246,1),"INCUMPLIDA","PROCESO"), "VERIFICAR FECHA")),"SIN VALOR AVANCE")</f>
        <v>PROCESO</v>
      </c>
    </row>
    <row r="2247" spans="1:19" ht="120.75">
      <c r="A2247" s="101" t="s">
        <v>640</v>
      </c>
      <c r="B2247" s="102" t="s">
        <v>2985</v>
      </c>
      <c r="C2247" s="461"/>
      <c r="D2247" s="461"/>
      <c r="E2247" s="463"/>
      <c r="F2247" s="463"/>
      <c r="G2247" s="463"/>
      <c r="H2247" s="463"/>
      <c r="I2247" s="448">
        <v>11</v>
      </c>
      <c r="J2247" s="449">
        <v>1</v>
      </c>
      <c r="K2247" s="449" t="s">
        <v>3185</v>
      </c>
      <c r="L2247" s="123">
        <v>2</v>
      </c>
      <c r="M2247" s="106">
        <v>46024</v>
      </c>
      <c r="N2247" s="106">
        <v>46660</v>
      </c>
      <c r="O2247" s="107">
        <f t="shared" si="96"/>
        <v>90.857142857142861</v>
      </c>
      <c r="P2247" s="108">
        <v>0</v>
      </c>
      <c r="Q2247" s="104" t="s">
        <v>3090</v>
      </c>
      <c r="R2247" s="108">
        <f t="shared" si="95"/>
        <v>0</v>
      </c>
      <c r="S2247" s="109" t="str">
        <f t="array" aca="1" ref="S2247" ca="1">IF(ISNUMBER(R2247),IF(R2247=100%,"CUMPLIDA",IF(AND(ISNUMBER(N2247),ISNUMBER(INDIRECT("FECHA_"&amp;$B2247,1))), IF(N2247&lt;=INDIRECT("FECHA_"&amp;$B2247,1),"INCUMPLIDA","PROCESO"), "VERIFICAR FECHA")),"SIN VALOR AVANCE")</f>
        <v>PROCESO</v>
      </c>
    </row>
    <row r="2248" spans="1:19" ht="60.75">
      <c r="A2248" s="101" t="s">
        <v>640</v>
      </c>
      <c r="B2248" s="102" t="s">
        <v>2985</v>
      </c>
      <c r="C2248" s="461"/>
      <c r="D2248" s="461"/>
      <c r="E2248" s="448"/>
      <c r="F2248" s="448"/>
      <c r="G2248" s="448" t="s">
        <v>3085</v>
      </c>
      <c r="H2248" s="463"/>
      <c r="I2248" s="448">
        <v>21</v>
      </c>
      <c r="J2248" s="449">
        <v>1</v>
      </c>
      <c r="K2248" s="449" t="s">
        <v>3185</v>
      </c>
      <c r="L2248" s="123">
        <v>20</v>
      </c>
      <c r="M2248" s="106">
        <v>45778</v>
      </c>
      <c r="N2248" s="106">
        <v>46142</v>
      </c>
      <c r="O2248" s="107">
        <f t="shared" si="96"/>
        <v>52</v>
      </c>
      <c r="P2248" s="108">
        <v>1</v>
      </c>
      <c r="Q2248" s="104" t="s">
        <v>3213</v>
      </c>
      <c r="R2248" s="108">
        <v>1</v>
      </c>
      <c r="S2248" s="109" t="str">
        <f t="array" aca="1" ref="S2248" ca="1">IF(ISNUMBER(R2248),IF(R2248=100%,"CUMPLIDA",IF(AND(ISNUMBER(N2248),ISNUMBER(INDIRECT("FECHA_"&amp;$B2248,1))), IF(N2248&lt;=INDIRECT("FECHA_"&amp;$B2248,1),"INCUMPLIDA","PROCESO"), "VERIFICAR FECHA")),"SIN VALOR AVANCE")</f>
        <v>CUMPLIDA</v>
      </c>
    </row>
    <row r="2249" spans="1:19" ht="45.75">
      <c r="A2249" s="101" t="s">
        <v>640</v>
      </c>
      <c r="B2249" s="102" t="s">
        <v>2985</v>
      </c>
      <c r="C2249" s="461" t="s">
        <v>3214</v>
      </c>
      <c r="D2249" s="461"/>
      <c r="E2249" s="448" t="s">
        <v>3013</v>
      </c>
      <c r="F2249" s="448"/>
      <c r="G2249" s="448"/>
      <c r="H2249" s="463"/>
      <c r="I2249" s="448">
        <v>1</v>
      </c>
      <c r="J2249" s="449">
        <v>1</v>
      </c>
      <c r="K2249" s="449" t="s">
        <v>3185</v>
      </c>
      <c r="L2249" s="123">
        <v>1</v>
      </c>
      <c r="M2249" s="106">
        <v>45901</v>
      </c>
      <c r="N2249" s="106">
        <v>46022</v>
      </c>
      <c r="O2249" s="107">
        <f t="shared" si="96"/>
        <v>17.285714285714285</v>
      </c>
      <c r="P2249" s="108">
        <v>1</v>
      </c>
      <c r="Q2249" s="116" t="s">
        <v>3215</v>
      </c>
      <c r="R2249" s="108">
        <f t="shared" ref="R2249:R2312" si="97">(P2249)</f>
        <v>1</v>
      </c>
      <c r="S2249" s="109" t="str">
        <f t="array" aca="1" ref="S2249" ca="1">IF(ISNUMBER(R2249),IF(R2249=100%,"CUMPLIDA",IF(AND(ISNUMBER(N2249),ISNUMBER(INDIRECT("FECHA_"&amp;$B2249,1))), IF(N2249&lt;=INDIRECT("FECHA_"&amp;$B2249,1),"INCUMPLIDA","PROCESO"), "VERIFICAR FECHA")),"SIN VALOR AVANCE")</f>
        <v>CUMPLIDA</v>
      </c>
    </row>
    <row r="2250" spans="1:19" ht="30.75">
      <c r="A2250" s="101" t="s">
        <v>640</v>
      </c>
      <c r="B2250" s="102" t="s">
        <v>2985</v>
      </c>
      <c r="C2250" s="461"/>
      <c r="D2250" s="461"/>
      <c r="E2250" s="463" t="s">
        <v>2996</v>
      </c>
      <c r="F2250" s="463"/>
      <c r="G2250" s="463"/>
      <c r="H2250" s="463"/>
      <c r="I2250" s="448">
        <v>2</v>
      </c>
      <c r="J2250" s="449">
        <v>1</v>
      </c>
      <c r="K2250" s="449" t="s">
        <v>3185</v>
      </c>
      <c r="L2250" s="123">
        <v>1</v>
      </c>
      <c r="M2250" s="106">
        <v>45901</v>
      </c>
      <c r="N2250" s="106">
        <v>46081</v>
      </c>
      <c r="O2250" s="107">
        <f t="shared" si="96"/>
        <v>25.714285714285715</v>
      </c>
      <c r="P2250" s="108">
        <v>1</v>
      </c>
      <c r="Q2250" s="116" t="s">
        <v>3216</v>
      </c>
      <c r="R2250" s="108">
        <f t="shared" si="97"/>
        <v>1</v>
      </c>
      <c r="S2250" s="109" t="str">
        <f t="array" aca="1" ref="S2250" ca="1">IF(ISNUMBER(R2250),IF(R2250=100%,"CUMPLIDA",IF(AND(ISNUMBER(N2250),ISNUMBER(INDIRECT("FECHA_"&amp;$B2250,1))), IF(N2250&lt;=INDIRECT("FECHA_"&amp;$B2250,1),"INCUMPLIDA","PROCESO"), "VERIFICAR FECHA")),"SIN VALOR AVANCE")</f>
        <v>CUMPLIDA</v>
      </c>
    </row>
    <row r="2251" spans="1:19" ht="30.75">
      <c r="A2251" s="101" t="s">
        <v>640</v>
      </c>
      <c r="B2251" s="102" t="s">
        <v>2985</v>
      </c>
      <c r="C2251" s="461"/>
      <c r="D2251" s="461"/>
      <c r="E2251" s="463"/>
      <c r="F2251" s="463"/>
      <c r="G2251" s="463"/>
      <c r="H2251" s="463"/>
      <c r="I2251" s="448">
        <v>3</v>
      </c>
      <c r="J2251" s="449">
        <v>1</v>
      </c>
      <c r="K2251" s="449" t="s">
        <v>3185</v>
      </c>
      <c r="L2251" s="123">
        <v>1</v>
      </c>
      <c r="M2251" s="106">
        <v>45901</v>
      </c>
      <c r="N2251" s="106">
        <v>46387</v>
      </c>
      <c r="O2251" s="107">
        <f t="shared" si="96"/>
        <v>69.428571428571431</v>
      </c>
      <c r="P2251" s="108">
        <v>0.75</v>
      </c>
      <c r="Q2251" s="116" t="s">
        <v>3216</v>
      </c>
      <c r="R2251" s="108">
        <f t="shared" si="97"/>
        <v>0.75</v>
      </c>
      <c r="S2251" s="109" t="str">
        <f t="array" aca="1" ref="S2251" ca="1">IF(ISNUMBER(R2251),IF(R2251=100%,"CUMPLIDA",IF(AND(ISNUMBER(N2251),ISNUMBER(INDIRECT("FECHA_"&amp;$B2251,1))), IF(N2251&lt;=INDIRECT("FECHA_"&amp;$B2251,1),"INCUMPLIDA","PROCESO"), "VERIFICAR FECHA")),"SIN VALOR AVANCE")</f>
        <v>PROCESO</v>
      </c>
    </row>
    <row r="2252" spans="1:19" ht="30.75">
      <c r="A2252" s="101" t="s">
        <v>640</v>
      </c>
      <c r="B2252" s="102" t="s">
        <v>2985</v>
      </c>
      <c r="C2252" s="461"/>
      <c r="D2252" s="461"/>
      <c r="E2252" s="448" t="s">
        <v>3093</v>
      </c>
      <c r="F2252" s="448"/>
      <c r="G2252" s="448"/>
      <c r="H2252" s="463"/>
      <c r="I2252" s="448">
        <v>10</v>
      </c>
      <c r="J2252" s="449">
        <v>1</v>
      </c>
      <c r="K2252" s="449" t="s">
        <v>3185</v>
      </c>
      <c r="L2252" s="123">
        <v>3</v>
      </c>
      <c r="M2252" s="106">
        <v>45901</v>
      </c>
      <c r="N2252" s="106">
        <v>46387</v>
      </c>
      <c r="O2252" s="107">
        <f t="shared" si="96"/>
        <v>69.428571428571431</v>
      </c>
      <c r="P2252" s="108">
        <v>0.75</v>
      </c>
      <c r="Q2252" s="116" t="s">
        <v>3216</v>
      </c>
      <c r="R2252" s="108">
        <f t="shared" si="97"/>
        <v>0.75</v>
      </c>
      <c r="S2252" s="109" t="str">
        <f t="array" aca="1" ref="S2252" ca="1">IF(ISNUMBER(R2252),IF(R2252=100%,"CUMPLIDA",IF(AND(ISNUMBER(N2252),ISNUMBER(INDIRECT("FECHA_"&amp;$B2252,1))), IF(N2252&lt;=INDIRECT("FECHA_"&amp;$B2252,1),"INCUMPLIDA","PROCESO"), "VERIFICAR FECHA")),"SIN VALOR AVANCE")</f>
        <v>PROCESO</v>
      </c>
    </row>
    <row r="2253" spans="1:19" ht="90.75">
      <c r="A2253" s="101" t="s">
        <v>640</v>
      </c>
      <c r="B2253" s="102" t="s">
        <v>2985</v>
      </c>
      <c r="C2253" s="461"/>
      <c r="D2253" s="461"/>
      <c r="E2253" s="448" t="s">
        <v>3143</v>
      </c>
      <c r="F2253" s="448"/>
      <c r="G2253" s="448"/>
      <c r="H2253" s="463"/>
      <c r="I2253" s="448">
        <v>4</v>
      </c>
      <c r="J2253" s="449">
        <v>1</v>
      </c>
      <c r="K2253" s="449" t="s">
        <v>3185</v>
      </c>
      <c r="L2253" s="123">
        <v>4</v>
      </c>
      <c r="M2253" s="106">
        <v>45931</v>
      </c>
      <c r="N2253" s="106">
        <v>46295</v>
      </c>
      <c r="O2253" s="107">
        <f t="shared" si="96"/>
        <v>52</v>
      </c>
      <c r="P2253" s="108">
        <v>0.75</v>
      </c>
      <c r="Q2253" s="116" t="s">
        <v>3217</v>
      </c>
      <c r="R2253" s="108">
        <f t="shared" si="97"/>
        <v>0.75</v>
      </c>
      <c r="S2253" s="109" t="str">
        <f t="array" aca="1" ref="S2253" ca="1">IF(ISNUMBER(R2253),IF(R2253=100%,"CUMPLIDA",IF(AND(ISNUMBER(N2253),ISNUMBER(INDIRECT("FECHA_"&amp;$B2253,1))), IF(N2253&lt;=INDIRECT("FECHA_"&amp;$B2253,1),"INCUMPLIDA","PROCESO"), "VERIFICAR FECHA")),"SIN VALOR AVANCE")</f>
        <v>PROCESO</v>
      </c>
    </row>
    <row r="2254" spans="1:19" ht="30.75">
      <c r="A2254" s="101" t="s">
        <v>640</v>
      </c>
      <c r="B2254" s="102" t="s">
        <v>2985</v>
      </c>
      <c r="C2254" s="461"/>
      <c r="D2254" s="461"/>
      <c r="E2254" s="448" t="s">
        <v>3016</v>
      </c>
      <c r="F2254" s="448"/>
      <c r="G2254" s="448"/>
      <c r="H2254" s="463"/>
      <c r="I2254" s="448">
        <v>5</v>
      </c>
      <c r="J2254" s="449">
        <v>1</v>
      </c>
      <c r="K2254" s="449" t="s">
        <v>3185</v>
      </c>
      <c r="L2254" s="123">
        <v>6</v>
      </c>
      <c r="M2254" s="106">
        <v>45901</v>
      </c>
      <c r="N2254" s="106">
        <v>46265</v>
      </c>
      <c r="O2254" s="107">
        <f t="shared" si="96"/>
        <v>52</v>
      </c>
      <c r="P2254" s="108">
        <v>0.85</v>
      </c>
      <c r="Q2254" s="116" t="s">
        <v>2803</v>
      </c>
      <c r="R2254" s="108">
        <f t="shared" si="97"/>
        <v>0.85</v>
      </c>
      <c r="S2254" s="109" t="str">
        <f t="array" aca="1" ref="S2254" ca="1">IF(ISNUMBER(R2254),IF(R2254=100%,"CUMPLIDA",IF(AND(ISNUMBER(N2254),ISNUMBER(INDIRECT("FECHA_"&amp;$B2254,1))), IF(N2254&lt;=INDIRECT("FECHA_"&amp;$B2254,1),"INCUMPLIDA","PROCESO"), "VERIFICAR FECHA")),"SIN VALOR AVANCE")</f>
        <v>PROCESO</v>
      </c>
    </row>
    <row r="2255" spans="1:19" ht="60.75">
      <c r="A2255" s="101" t="s">
        <v>640</v>
      </c>
      <c r="B2255" s="102" t="s">
        <v>2985</v>
      </c>
      <c r="C2255" s="461"/>
      <c r="D2255" s="461"/>
      <c r="E2255" s="463" t="s">
        <v>3017</v>
      </c>
      <c r="F2255" s="463"/>
      <c r="G2255" s="463"/>
      <c r="H2255" s="463"/>
      <c r="I2255" s="463">
        <v>6</v>
      </c>
      <c r="J2255" s="449">
        <v>1</v>
      </c>
      <c r="K2255" s="449" t="s">
        <v>3185</v>
      </c>
      <c r="L2255" s="123">
        <v>1</v>
      </c>
      <c r="M2255" s="106">
        <v>45901</v>
      </c>
      <c r="N2255" s="106">
        <v>46387</v>
      </c>
      <c r="O2255" s="107">
        <f t="shared" si="96"/>
        <v>69.428571428571431</v>
      </c>
      <c r="P2255" s="108">
        <v>0.2</v>
      </c>
      <c r="Q2255" s="104" t="s">
        <v>3218</v>
      </c>
      <c r="R2255" s="108">
        <f t="shared" si="97"/>
        <v>0.2</v>
      </c>
      <c r="S2255" s="109" t="str">
        <f t="array" aca="1" ref="S2255" ca="1">IF(ISNUMBER(R2255),IF(R2255=100%,"CUMPLIDA",IF(AND(ISNUMBER(N2255),ISNUMBER(INDIRECT("FECHA_"&amp;$B2255,1))), IF(N2255&lt;=INDIRECT("FECHA_"&amp;$B2255,1),"INCUMPLIDA","PROCESO"), "VERIFICAR FECHA")),"SIN VALOR AVANCE")</f>
        <v>PROCESO</v>
      </c>
    </row>
    <row r="2256" spans="1:19" ht="30.75">
      <c r="A2256" s="101" t="s">
        <v>640</v>
      </c>
      <c r="B2256" s="102" t="s">
        <v>2985</v>
      </c>
      <c r="C2256" s="461"/>
      <c r="D2256" s="461"/>
      <c r="E2256" s="463"/>
      <c r="F2256" s="463"/>
      <c r="G2256" s="463"/>
      <c r="H2256" s="463"/>
      <c r="I2256" s="463"/>
      <c r="J2256" s="449">
        <v>1</v>
      </c>
      <c r="K2256" s="449" t="s">
        <v>3185</v>
      </c>
      <c r="L2256" s="123">
        <v>1</v>
      </c>
      <c r="M2256" s="106">
        <v>45901</v>
      </c>
      <c r="N2256" s="106">
        <v>46356</v>
      </c>
      <c r="O2256" s="107">
        <f t="shared" si="96"/>
        <v>65</v>
      </c>
      <c r="P2256" s="108">
        <v>0.2</v>
      </c>
      <c r="Q2256" s="104" t="s">
        <v>3216</v>
      </c>
      <c r="R2256" s="108">
        <f t="shared" si="97"/>
        <v>0.2</v>
      </c>
      <c r="S2256" s="109" t="str">
        <f t="array" aca="1" ref="S2256" ca="1">IF(ISNUMBER(R2256),IF(R2256=100%,"CUMPLIDA",IF(AND(ISNUMBER(N2256),ISNUMBER(INDIRECT("FECHA_"&amp;$B2256,1))), IF(N2256&lt;=INDIRECT("FECHA_"&amp;$B2256,1),"INCUMPLIDA","PROCESO"), "VERIFICAR FECHA")),"SIN VALOR AVANCE")</f>
        <v>PROCESO</v>
      </c>
    </row>
    <row r="2257" spans="1:19" ht="30.75">
      <c r="A2257" s="101" t="s">
        <v>640</v>
      </c>
      <c r="B2257" s="102" t="s">
        <v>2985</v>
      </c>
      <c r="C2257" s="461"/>
      <c r="D2257" s="461"/>
      <c r="E2257" s="463" t="s">
        <v>3100</v>
      </c>
      <c r="F2257" s="463"/>
      <c r="G2257" s="463"/>
      <c r="H2257" s="463"/>
      <c r="I2257" s="448">
        <v>7</v>
      </c>
      <c r="J2257" s="449">
        <v>1</v>
      </c>
      <c r="K2257" s="449" t="s">
        <v>3185</v>
      </c>
      <c r="L2257" s="123">
        <v>1</v>
      </c>
      <c r="M2257" s="106">
        <v>45901</v>
      </c>
      <c r="N2257" s="106">
        <v>45930</v>
      </c>
      <c r="O2257" s="107">
        <f t="shared" si="96"/>
        <v>4.1428571428571432</v>
      </c>
      <c r="P2257" s="108">
        <v>1</v>
      </c>
      <c r="Q2257" s="116" t="s">
        <v>2803</v>
      </c>
      <c r="R2257" s="108">
        <f t="shared" si="97"/>
        <v>1</v>
      </c>
      <c r="S2257" s="109" t="str">
        <f t="array" aca="1" ref="S2257" ca="1">IF(ISNUMBER(R2257),IF(R2257=100%,"CUMPLIDA",IF(AND(ISNUMBER(N2257),ISNUMBER(INDIRECT("FECHA_"&amp;$B2257,1))), IF(N2257&lt;=INDIRECT("FECHA_"&amp;$B2257,1),"INCUMPLIDA","PROCESO"), "VERIFICAR FECHA")),"SIN VALOR AVANCE")</f>
        <v>CUMPLIDA</v>
      </c>
    </row>
    <row r="2258" spans="1:19" ht="60.75">
      <c r="A2258" s="101" t="s">
        <v>640</v>
      </c>
      <c r="B2258" s="102" t="s">
        <v>2985</v>
      </c>
      <c r="C2258" s="461"/>
      <c r="D2258" s="461"/>
      <c r="E2258" s="463"/>
      <c r="F2258" s="463"/>
      <c r="G2258" s="463"/>
      <c r="H2258" s="463"/>
      <c r="I2258" s="448" t="s">
        <v>3219</v>
      </c>
      <c r="J2258" s="449">
        <v>1</v>
      </c>
      <c r="K2258" s="449" t="s">
        <v>3185</v>
      </c>
      <c r="L2258" s="123">
        <v>1</v>
      </c>
      <c r="M2258" s="106">
        <v>45931</v>
      </c>
      <c r="N2258" s="106">
        <v>46053</v>
      </c>
      <c r="O2258" s="107">
        <f t="shared" si="96"/>
        <v>17.428571428571427</v>
      </c>
      <c r="P2258" s="108">
        <v>1</v>
      </c>
      <c r="Q2258" s="104" t="s">
        <v>3218</v>
      </c>
      <c r="R2258" s="108">
        <f t="shared" si="97"/>
        <v>1</v>
      </c>
      <c r="S2258" s="109" t="str">
        <f t="array" aca="1" ref="S2258" ca="1">IF(ISNUMBER(R2258),IF(R2258=100%,"CUMPLIDA",IF(AND(ISNUMBER(N2258),ISNUMBER(INDIRECT("FECHA_"&amp;$B2258,1))), IF(N2258&lt;=INDIRECT("FECHA_"&amp;$B2258,1),"INCUMPLIDA","PROCESO"), "VERIFICAR FECHA")),"SIN VALOR AVANCE")</f>
        <v>CUMPLIDA</v>
      </c>
    </row>
    <row r="2259" spans="1:19" ht="30.75">
      <c r="A2259" s="101" t="s">
        <v>640</v>
      </c>
      <c r="B2259" s="102" t="s">
        <v>2985</v>
      </c>
      <c r="C2259" s="461"/>
      <c r="D2259" s="461"/>
      <c r="E2259" s="463"/>
      <c r="F2259" s="463"/>
      <c r="G2259" s="463"/>
      <c r="H2259" s="463"/>
      <c r="I2259" s="448">
        <v>9</v>
      </c>
      <c r="J2259" s="449">
        <v>1</v>
      </c>
      <c r="K2259" s="449" t="s">
        <v>3185</v>
      </c>
      <c r="L2259" s="123">
        <v>2</v>
      </c>
      <c r="M2259" s="106">
        <v>45991</v>
      </c>
      <c r="N2259" s="106">
        <v>46080</v>
      </c>
      <c r="O2259" s="107">
        <f t="shared" si="96"/>
        <v>12.714285714285714</v>
      </c>
      <c r="P2259" s="108">
        <v>1</v>
      </c>
      <c r="Q2259" s="116" t="s">
        <v>2803</v>
      </c>
      <c r="R2259" s="108">
        <f t="shared" si="97"/>
        <v>1</v>
      </c>
      <c r="S2259" s="109" t="str">
        <f t="array" aca="1" ref="S2259" ca="1">IF(ISNUMBER(R2259),IF(R2259=100%,"CUMPLIDA",IF(AND(ISNUMBER(N2259),ISNUMBER(INDIRECT("FECHA_"&amp;$B2259,1))), IF(N2259&lt;=INDIRECT("FECHA_"&amp;$B2259,1),"INCUMPLIDA","PROCESO"), "VERIFICAR FECHA")),"SIN VALOR AVANCE")</f>
        <v>CUMPLIDA</v>
      </c>
    </row>
    <row r="2260" spans="1:19" ht="30.75">
      <c r="A2260" s="101" t="s">
        <v>640</v>
      </c>
      <c r="B2260" s="102" t="s">
        <v>2985</v>
      </c>
      <c r="C2260" s="461"/>
      <c r="D2260" s="461"/>
      <c r="E2260" s="448" t="s">
        <v>3102</v>
      </c>
      <c r="F2260" s="448"/>
      <c r="G2260" s="448"/>
      <c r="H2260" s="463"/>
      <c r="I2260" s="448">
        <v>11</v>
      </c>
      <c r="J2260" s="449">
        <v>1</v>
      </c>
      <c r="K2260" s="449" t="s">
        <v>3185</v>
      </c>
      <c r="L2260" s="123">
        <v>4</v>
      </c>
      <c r="M2260" s="106">
        <v>45901</v>
      </c>
      <c r="N2260" s="106">
        <v>46295</v>
      </c>
      <c r="O2260" s="107">
        <f t="shared" si="96"/>
        <v>56.285714285714285</v>
      </c>
      <c r="P2260" s="108">
        <v>0.75</v>
      </c>
      <c r="Q2260" s="104" t="s">
        <v>3216</v>
      </c>
      <c r="R2260" s="108">
        <f t="shared" si="97"/>
        <v>0.75</v>
      </c>
      <c r="S2260" s="109" t="str">
        <f t="array" aca="1" ref="S2260" ca="1">IF(ISNUMBER(R2260),IF(R2260=100%,"CUMPLIDA",IF(AND(ISNUMBER(N2260),ISNUMBER(INDIRECT("FECHA_"&amp;$B2260,1))), IF(N2260&lt;=INDIRECT("FECHA_"&amp;$B2260,1),"INCUMPLIDA","PROCESO"), "VERIFICAR FECHA")),"SIN VALOR AVANCE")</f>
        <v>PROCESO</v>
      </c>
    </row>
    <row r="2261" spans="1:19" ht="30.75">
      <c r="A2261" s="101" t="s">
        <v>640</v>
      </c>
      <c r="B2261" s="102" t="s">
        <v>2985</v>
      </c>
      <c r="C2261" s="461" t="s">
        <v>3220</v>
      </c>
      <c r="D2261" s="461"/>
      <c r="E2261" s="463" t="s">
        <v>3013</v>
      </c>
      <c r="F2261" s="463"/>
      <c r="G2261" s="463"/>
      <c r="H2261" s="463"/>
      <c r="I2261" s="448">
        <v>1</v>
      </c>
      <c r="J2261" s="449">
        <v>1</v>
      </c>
      <c r="K2261" s="449" t="s">
        <v>3185</v>
      </c>
      <c r="L2261" s="123">
        <v>1</v>
      </c>
      <c r="M2261" s="106">
        <v>46032</v>
      </c>
      <c r="N2261" s="106">
        <v>46172</v>
      </c>
      <c r="O2261" s="107">
        <f t="shared" si="96"/>
        <v>20</v>
      </c>
      <c r="P2261" s="108">
        <v>1</v>
      </c>
      <c r="Q2261" s="104" t="s">
        <v>3114</v>
      </c>
      <c r="R2261" s="108">
        <f t="shared" si="97"/>
        <v>1</v>
      </c>
      <c r="S2261" s="109" t="str">
        <f t="array" aca="1" ref="S2261" ca="1">IF(ISNUMBER(R2261),IF(R2261=100%,"CUMPLIDA",IF(AND(ISNUMBER(N2261),ISNUMBER(INDIRECT("FECHA_"&amp;$B2261,1))), IF(N2261&lt;=INDIRECT("FECHA_"&amp;$B2261,1),"INCUMPLIDA","PROCESO"), "VERIFICAR FECHA")),"SIN VALOR AVANCE")</f>
        <v>CUMPLIDA</v>
      </c>
    </row>
    <row r="2262" spans="1:19" ht="90.75">
      <c r="A2262" s="101" t="s">
        <v>640</v>
      </c>
      <c r="B2262" s="102" t="s">
        <v>2985</v>
      </c>
      <c r="C2262" s="461"/>
      <c r="D2262" s="461"/>
      <c r="E2262" s="463"/>
      <c r="F2262" s="463"/>
      <c r="G2262" s="463"/>
      <c r="H2262" s="463"/>
      <c r="I2262" s="448">
        <v>2</v>
      </c>
      <c r="J2262" s="449">
        <v>1</v>
      </c>
      <c r="K2262" s="449" t="s">
        <v>3185</v>
      </c>
      <c r="L2262" s="123">
        <v>12</v>
      </c>
      <c r="M2262" s="106">
        <v>46055</v>
      </c>
      <c r="N2262" s="106">
        <v>46446</v>
      </c>
      <c r="O2262" s="107">
        <f t="shared" si="96"/>
        <v>55.857142857142854</v>
      </c>
      <c r="P2262" s="108">
        <v>0.42</v>
      </c>
      <c r="Q2262" s="104" t="s">
        <v>3221</v>
      </c>
      <c r="R2262" s="108">
        <f t="shared" si="97"/>
        <v>0.42</v>
      </c>
      <c r="S2262" s="109" t="str">
        <f t="array" aca="1" ref="S2262" ca="1">IF(ISNUMBER(R2262),IF(R2262=100%,"CUMPLIDA",IF(AND(ISNUMBER(N2262),ISNUMBER(INDIRECT("FECHA_"&amp;$B2262,1))), IF(N2262&lt;=INDIRECT("FECHA_"&amp;$B2262,1),"INCUMPLIDA","PROCESO"), "VERIFICAR FECHA")),"SIN VALOR AVANCE")</f>
        <v>PROCESO</v>
      </c>
    </row>
    <row r="2263" spans="1:19" ht="90.75">
      <c r="A2263" s="101" t="s">
        <v>640</v>
      </c>
      <c r="B2263" s="102" t="s">
        <v>2985</v>
      </c>
      <c r="C2263" s="461"/>
      <c r="D2263" s="461"/>
      <c r="E2263" s="463"/>
      <c r="F2263" s="463"/>
      <c r="G2263" s="463"/>
      <c r="H2263" s="463"/>
      <c r="I2263" s="448">
        <v>3</v>
      </c>
      <c r="J2263" s="449">
        <v>1</v>
      </c>
      <c r="K2263" s="449" t="s">
        <v>3185</v>
      </c>
      <c r="L2263" s="123">
        <v>48</v>
      </c>
      <c r="M2263" s="106">
        <v>46055</v>
      </c>
      <c r="N2263" s="106">
        <v>46433</v>
      </c>
      <c r="O2263" s="107">
        <f t="shared" si="96"/>
        <v>54</v>
      </c>
      <c r="P2263" s="108">
        <v>0.5</v>
      </c>
      <c r="Q2263" s="104" t="s">
        <v>3221</v>
      </c>
      <c r="R2263" s="108">
        <f t="shared" si="97"/>
        <v>0.5</v>
      </c>
      <c r="S2263" s="109" t="str">
        <f t="array" aca="1" ref="S2263" ca="1">IF(ISNUMBER(R2263),IF(R2263=100%,"CUMPLIDA",IF(AND(ISNUMBER(N2263),ISNUMBER(INDIRECT("FECHA_"&amp;$B2263,1))), IF(N2263&lt;=INDIRECT("FECHA_"&amp;$B2263,1),"INCUMPLIDA","PROCESO"), "VERIFICAR FECHA")),"SIN VALOR AVANCE")</f>
        <v>PROCESO</v>
      </c>
    </row>
    <row r="2264" spans="1:19" ht="105.75">
      <c r="A2264" s="101" t="s">
        <v>640</v>
      </c>
      <c r="B2264" s="102" t="s">
        <v>2985</v>
      </c>
      <c r="C2264" s="461"/>
      <c r="D2264" s="461"/>
      <c r="E2264" s="463" t="s">
        <v>2996</v>
      </c>
      <c r="F2264" s="463"/>
      <c r="G2264" s="463"/>
      <c r="H2264" s="463"/>
      <c r="I2264" s="448">
        <v>4</v>
      </c>
      <c r="J2264" s="449">
        <v>1</v>
      </c>
      <c r="K2264" s="449" t="s">
        <v>3185</v>
      </c>
      <c r="L2264" s="123">
        <v>12</v>
      </c>
      <c r="M2264" s="106">
        <v>46055</v>
      </c>
      <c r="N2264" s="106">
        <v>46433</v>
      </c>
      <c r="O2264" s="107">
        <f t="shared" si="96"/>
        <v>54</v>
      </c>
      <c r="P2264" s="108">
        <v>0.42</v>
      </c>
      <c r="Q2264" s="104" t="s">
        <v>3222</v>
      </c>
      <c r="R2264" s="108">
        <f t="shared" si="97"/>
        <v>0.42</v>
      </c>
      <c r="S2264" s="109" t="str">
        <f t="array" aca="1" ref="S2264" ca="1">IF(ISNUMBER(R2264),IF(R2264=100%,"CUMPLIDA",IF(AND(ISNUMBER(N2264),ISNUMBER(INDIRECT("FECHA_"&amp;$B2264,1))), IF(N2264&lt;=INDIRECT("FECHA_"&amp;$B2264,1),"INCUMPLIDA","PROCESO"), "VERIFICAR FECHA")),"SIN VALOR AVANCE")</f>
        <v>PROCESO</v>
      </c>
    </row>
    <row r="2265" spans="1:19" ht="105.75">
      <c r="A2265" s="101" t="s">
        <v>640</v>
      </c>
      <c r="B2265" s="102" t="s">
        <v>2985</v>
      </c>
      <c r="C2265" s="461"/>
      <c r="D2265" s="461"/>
      <c r="E2265" s="463"/>
      <c r="F2265" s="463"/>
      <c r="G2265" s="463"/>
      <c r="H2265" s="463"/>
      <c r="I2265" s="448">
        <v>5</v>
      </c>
      <c r="J2265" s="449">
        <v>1</v>
      </c>
      <c r="K2265" s="449" t="s">
        <v>3185</v>
      </c>
      <c r="L2265" s="123">
        <v>12</v>
      </c>
      <c r="M2265" s="106">
        <v>46054</v>
      </c>
      <c r="N2265" s="106">
        <v>46433</v>
      </c>
      <c r="O2265" s="107">
        <f t="shared" si="96"/>
        <v>54.142857142857146</v>
      </c>
      <c r="P2265" s="108">
        <v>0.42</v>
      </c>
      <c r="Q2265" s="104" t="s">
        <v>3222</v>
      </c>
      <c r="R2265" s="108">
        <f t="shared" si="97"/>
        <v>0.42</v>
      </c>
      <c r="S2265" s="109" t="str">
        <f t="array" aca="1" ref="S2265" ca="1">IF(ISNUMBER(R2265),IF(R2265=100%,"CUMPLIDA",IF(AND(ISNUMBER(N2265),ISNUMBER(INDIRECT("FECHA_"&amp;$B2265,1))), IF(N2265&lt;=INDIRECT("FECHA_"&amp;$B2265,1),"INCUMPLIDA","PROCESO"), "VERIFICAR FECHA")),"SIN VALOR AVANCE")</f>
        <v>PROCESO</v>
      </c>
    </row>
    <row r="2266" spans="1:19" ht="90.75">
      <c r="A2266" s="101" t="s">
        <v>640</v>
      </c>
      <c r="B2266" s="102" t="s">
        <v>2985</v>
      </c>
      <c r="C2266" s="461"/>
      <c r="D2266" s="461"/>
      <c r="E2266" s="448" t="s">
        <v>3093</v>
      </c>
      <c r="F2266" s="448"/>
      <c r="G2266" s="448"/>
      <c r="H2266" s="463"/>
      <c r="I2266" s="448">
        <v>6</v>
      </c>
      <c r="J2266" s="449">
        <v>1</v>
      </c>
      <c r="K2266" s="449" t="s">
        <v>3185</v>
      </c>
      <c r="L2266" s="123">
        <v>48</v>
      </c>
      <c r="M2266" s="106">
        <v>46032</v>
      </c>
      <c r="N2266" s="106">
        <v>46417</v>
      </c>
      <c r="O2266" s="107">
        <f t="shared" si="96"/>
        <v>55</v>
      </c>
      <c r="P2266" s="108">
        <v>0.5</v>
      </c>
      <c r="Q2266" s="104" t="s">
        <v>3221</v>
      </c>
      <c r="R2266" s="108">
        <f t="shared" si="97"/>
        <v>0.5</v>
      </c>
      <c r="S2266" s="109" t="str">
        <f t="array" aca="1" ref="S2266" ca="1">IF(ISNUMBER(R2266),IF(R2266=100%,"CUMPLIDA",IF(AND(ISNUMBER(N2266),ISNUMBER(INDIRECT("FECHA_"&amp;$B2266,1))), IF(N2266&lt;=INDIRECT("FECHA_"&amp;$B2266,1),"INCUMPLIDA","PROCESO"), "VERIFICAR FECHA")),"SIN VALOR AVANCE")</f>
        <v>PROCESO</v>
      </c>
    </row>
    <row r="2267" spans="1:19" ht="90.75">
      <c r="A2267" s="101" t="s">
        <v>640</v>
      </c>
      <c r="B2267" s="102" t="s">
        <v>2985</v>
      </c>
      <c r="C2267" s="461"/>
      <c r="D2267" s="461"/>
      <c r="E2267" s="463" t="s">
        <v>3143</v>
      </c>
      <c r="F2267" s="463"/>
      <c r="G2267" s="463"/>
      <c r="H2267" s="463"/>
      <c r="I2267" s="448">
        <v>7</v>
      </c>
      <c r="J2267" s="449">
        <v>1</v>
      </c>
      <c r="K2267" s="449" t="s">
        <v>3185</v>
      </c>
      <c r="L2267" s="123">
        <v>48</v>
      </c>
      <c r="M2267" s="106">
        <v>46032</v>
      </c>
      <c r="N2267" s="106">
        <v>46417</v>
      </c>
      <c r="O2267" s="107">
        <f t="shared" si="96"/>
        <v>55</v>
      </c>
      <c r="P2267" s="108">
        <v>0.5</v>
      </c>
      <c r="Q2267" s="104" t="s">
        <v>3221</v>
      </c>
      <c r="R2267" s="108">
        <f t="shared" si="97"/>
        <v>0.5</v>
      </c>
      <c r="S2267" s="109" t="str">
        <f t="array" aca="1" ref="S2267" ca="1">IF(ISNUMBER(R2267),IF(R2267=100%,"CUMPLIDA",IF(AND(ISNUMBER(N2267),ISNUMBER(INDIRECT("FECHA_"&amp;$B2267,1))), IF(N2267&lt;=INDIRECT("FECHA_"&amp;$B2267,1),"INCUMPLIDA","PROCESO"), "VERIFICAR FECHA")),"SIN VALOR AVANCE")</f>
        <v>PROCESO</v>
      </c>
    </row>
    <row r="2268" spans="1:19" ht="105.75">
      <c r="A2268" s="101" t="s">
        <v>640</v>
      </c>
      <c r="B2268" s="102" t="s">
        <v>2985</v>
      </c>
      <c r="C2268" s="461"/>
      <c r="D2268" s="461"/>
      <c r="E2268" s="463"/>
      <c r="F2268" s="463"/>
      <c r="G2268" s="463"/>
      <c r="H2268" s="463"/>
      <c r="I2268" s="448">
        <v>8</v>
      </c>
      <c r="J2268" s="449">
        <v>1</v>
      </c>
      <c r="K2268" s="449" t="s">
        <v>3185</v>
      </c>
      <c r="L2268" s="123">
        <v>12</v>
      </c>
      <c r="M2268" s="106">
        <v>46032</v>
      </c>
      <c r="N2268" s="106">
        <v>46417</v>
      </c>
      <c r="O2268" s="107">
        <f t="shared" si="96"/>
        <v>55</v>
      </c>
      <c r="P2268" s="108">
        <v>0.5</v>
      </c>
      <c r="Q2268" s="104" t="s">
        <v>3223</v>
      </c>
      <c r="R2268" s="108">
        <f t="shared" si="97"/>
        <v>0.5</v>
      </c>
      <c r="S2268" s="109" t="str">
        <f t="array" aca="1" ref="S2268" ca="1">IF(ISNUMBER(R2268),IF(R2268=100%,"CUMPLIDA",IF(AND(ISNUMBER(N2268),ISNUMBER(INDIRECT("FECHA_"&amp;$B2268,1))), IF(N2268&lt;=INDIRECT("FECHA_"&amp;$B2268,1),"INCUMPLIDA","PROCESO"), "VERIFICAR FECHA")),"SIN VALOR AVANCE")</f>
        <v>PROCESO</v>
      </c>
    </row>
    <row r="2269" spans="1:19" ht="60.75">
      <c r="A2269" s="101" t="s">
        <v>640</v>
      </c>
      <c r="B2269" s="102" t="s">
        <v>2985</v>
      </c>
      <c r="C2269" s="461"/>
      <c r="D2269" s="461"/>
      <c r="E2269" s="463"/>
      <c r="F2269" s="463"/>
      <c r="G2269" s="463"/>
      <c r="H2269" s="463"/>
      <c r="I2269" s="448">
        <v>9</v>
      </c>
      <c r="J2269" s="449">
        <v>1</v>
      </c>
      <c r="K2269" s="449" t="s">
        <v>3185</v>
      </c>
      <c r="L2269" s="123">
        <v>1</v>
      </c>
      <c r="M2269" s="106">
        <v>46037</v>
      </c>
      <c r="N2269" s="106">
        <v>46172</v>
      </c>
      <c r="O2269" s="107">
        <f t="shared" si="96"/>
        <v>19.285714285714285</v>
      </c>
      <c r="P2269" s="108">
        <v>1</v>
      </c>
      <c r="Q2269" s="104" t="s">
        <v>3224</v>
      </c>
      <c r="R2269" s="108">
        <f t="shared" si="97"/>
        <v>1</v>
      </c>
      <c r="S2269" s="109" t="str">
        <f t="array" aca="1" ref="S2269" ca="1">IF(ISNUMBER(R2269),IF(R2269=100%,"CUMPLIDA",IF(AND(ISNUMBER(N2269),ISNUMBER(INDIRECT("FECHA_"&amp;$B2269,1))), IF(N2269&lt;=INDIRECT("FECHA_"&amp;$B2269,1),"INCUMPLIDA","PROCESO"), "VERIFICAR FECHA")),"SIN VALOR AVANCE")</f>
        <v>CUMPLIDA</v>
      </c>
    </row>
    <row r="2270" spans="1:19" ht="105.75">
      <c r="A2270" s="101" t="s">
        <v>640</v>
      </c>
      <c r="B2270" s="102" t="s">
        <v>2985</v>
      </c>
      <c r="C2270" s="461"/>
      <c r="D2270" s="461"/>
      <c r="E2270" s="463"/>
      <c r="F2270" s="463"/>
      <c r="G2270" s="463"/>
      <c r="H2270" s="463"/>
      <c r="I2270" s="448">
        <v>10</v>
      </c>
      <c r="J2270" s="449">
        <v>1</v>
      </c>
      <c r="K2270" s="449" t="s">
        <v>3185</v>
      </c>
      <c r="L2270" s="123">
        <v>12</v>
      </c>
      <c r="M2270" s="106">
        <v>46032</v>
      </c>
      <c r="N2270" s="106">
        <v>46417</v>
      </c>
      <c r="O2270" s="107">
        <f t="shared" si="96"/>
        <v>55</v>
      </c>
      <c r="P2270" s="108">
        <v>0.5</v>
      </c>
      <c r="Q2270" s="104" t="s">
        <v>3225</v>
      </c>
      <c r="R2270" s="108">
        <f t="shared" si="97"/>
        <v>0.5</v>
      </c>
      <c r="S2270" s="109" t="str">
        <f t="array" aca="1" ref="S2270" ca="1">IF(ISNUMBER(R2270),IF(R2270=100%,"CUMPLIDA",IF(AND(ISNUMBER(N2270),ISNUMBER(INDIRECT("FECHA_"&amp;$B2270,1))), IF(N2270&lt;=INDIRECT("FECHA_"&amp;$B2270,1),"INCUMPLIDA","PROCESO"), "VERIFICAR FECHA")),"SIN VALOR AVANCE")</f>
        <v>PROCESO</v>
      </c>
    </row>
    <row r="2271" spans="1:19" ht="90.75">
      <c r="A2271" s="101" t="s">
        <v>640</v>
      </c>
      <c r="B2271" s="102" t="s">
        <v>2985</v>
      </c>
      <c r="C2271" s="461"/>
      <c r="D2271" s="461"/>
      <c r="E2271" s="463" t="s">
        <v>3016</v>
      </c>
      <c r="F2271" s="463"/>
      <c r="G2271" s="463"/>
      <c r="H2271" s="463"/>
      <c r="I2271" s="448">
        <v>11</v>
      </c>
      <c r="J2271" s="449">
        <v>1</v>
      </c>
      <c r="K2271" s="449" t="s">
        <v>3185</v>
      </c>
      <c r="L2271" s="123">
        <v>12</v>
      </c>
      <c r="M2271" s="106">
        <v>46032</v>
      </c>
      <c r="N2271" s="106">
        <v>46417</v>
      </c>
      <c r="O2271" s="107">
        <f t="shared" si="96"/>
        <v>55</v>
      </c>
      <c r="P2271" s="108">
        <v>0.5</v>
      </c>
      <c r="Q2271" s="104" t="s">
        <v>3226</v>
      </c>
      <c r="R2271" s="108">
        <f t="shared" si="97"/>
        <v>0.5</v>
      </c>
      <c r="S2271" s="109" t="str">
        <f t="array" aca="1" ref="S2271" ca="1">IF(ISNUMBER(R2271),IF(R2271=100%,"CUMPLIDA",IF(AND(ISNUMBER(N2271),ISNUMBER(INDIRECT("FECHA_"&amp;$B2271,1))), IF(N2271&lt;=INDIRECT("FECHA_"&amp;$B2271,1),"INCUMPLIDA","PROCESO"), "VERIFICAR FECHA")),"SIN VALOR AVANCE")</f>
        <v>PROCESO</v>
      </c>
    </row>
    <row r="2272" spans="1:19" ht="60.75">
      <c r="A2272" s="101" t="s">
        <v>640</v>
      </c>
      <c r="B2272" s="102" t="s">
        <v>2985</v>
      </c>
      <c r="C2272" s="461"/>
      <c r="D2272" s="461"/>
      <c r="E2272" s="463"/>
      <c r="F2272" s="463"/>
      <c r="G2272" s="463"/>
      <c r="H2272" s="463"/>
      <c r="I2272" s="448">
        <v>12</v>
      </c>
      <c r="J2272" s="449">
        <v>1</v>
      </c>
      <c r="K2272" s="449" t="s">
        <v>3185</v>
      </c>
      <c r="L2272" s="123">
        <v>1</v>
      </c>
      <c r="M2272" s="106">
        <v>46037</v>
      </c>
      <c r="N2272" s="106">
        <v>46172</v>
      </c>
      <c r="O2272" s="107">
        <f t="shared" si="96"/>
        <v>19.285714285714285</v>
      </c>
      <c r="P2272" s="108">
        <v>1</v>
      </c>
      <c r="Q2272" s="104" t="s">
        <v>3224</v>
      </c>
      <c r="R2272" s="108">
        <f t="shared" si="97"/>
        <v>1</v>
      </c>
      <c r="S2272" s="109" t="str">
        <f t="array" aca="1" ref="S2272" ca="1">IF(ISNUMBER(R2272),IF(R2272=100%,"CUMPLIDA",IF(AND(ISNUMBER(N2272),ISNUMBER(INDIRECT("FECHA_"&amp;$B2272,1))), IF(N2272&lt;=INDIRECT("FECHA_"&amp;$B2272,1),"INCUMPLIDA","PROCESO"), "VERIFICAR FECHA")),"SIN VALOR AVANCE")</f>
        <v>CUMPLIDA</v>
      </c>
    </row>
    <row r="2273" spans="1:19" ht="90.75">
      <c r="A2273" s="101" t="s">
        <v>640</v>
      </c>
      <c r="B2273" s="102" t="s">
        <v>2985</v>
      </c>
      <c r="C2273" s="461"/>
      <c r="D2273" s="461"/>
      <c r="E2273" s="463"/>
      <c r="F2273" s="463"/>
      <c r="G2273" s="463"/>
      <c r="H2273" s="463"/>
      <c r="I2273" s="448">
        <v>13</v>
      </c>
      <c r="J2273" s="449">
        <v>1</v>
      </c>
      <c r="K2273" s="449" t="s">
        <v>3185</v>
      </c>
      <c r="L2273" s="123">
        <v>12</v>
      </c>
      <c r="M2273" s="106">
        <v>46032</v>
      </c>
      <c r="N2273" s="106">
        <v>46417</v>
      </c>
      <c r="O2273" s="107">
        <f t="shared" si="96"/>
        <v>55</v>
      </c>
      <c r="P2273" s="108">
        <v>0.5</v>
      </c>
      <c r="Q2273" s="104" t="s">
        <v>3226</v>
      </c>
      <c r="R2273" s="108">
        <f t="shared" si="97"/>
        <v>0.5</v>
      </c>
      <c r="S2273" s="109" t="str">
        <f t="array" aca="1" ref="S2273" ca="1">IF(ISNUMBER(R2273),IF(R2273=100%,"CUMPLIDA",IF(AND(ISNUMBER(N2273),ISNUMBER(INDIRECT("FECHA_"&amp;$B2273,1))), IF(N2273&lt;=INDIRECT("FECHA_"&amp;$B2273,1),"INCUMPLIDA","PROCESO"), "VERIFICAR FECHA")),"SIN VALOR AVANCE")</f>
        <v>PROCESO</v>
      </c>
    </row>
    <row r="2274" spans="1:19" ht="30.75">
      <c r="A2274" s="101" t="s">
        <v>640</v>
      </c>
      <c r="B2274" s="102" t="s">
        <v>2985</v>
      </c>
      <c r="C2274" s="461"/>
      <c r="D2274" s="461"/>
      <c r="E2274" s="463" t="s">
        <v>3017</v>
      </c>
      <c r="F2274" s="463"/>
      <c r="G2274" s="463"/>
      <c r="H2274" s="463"/>
      <c r="I2274" s="448">
        <v>14</v>
      </c>
      <c r="J2274" s="449">
        <v>1</v>
      </c>
      <c r="K2274" s="449" t="s">
        <v>3185</v>
      </c>
      <c r="L2274" s="123">
        <v>1</v>
      </c>
      <c r="M2274" s="106">
        <v>46032</v>
      </c>
      <c r="N2274" s="106">
        <v>46172</v>
      </c>
      <c r="O2274" s="107">
        <f t="shared" si="96"/>
        <v>20</v>
      </c>
      <c r="P2274" s="108">
        <v>1</v>
      </c>
      <c r="Q2274" s="104" t="s">
        <v>3114</v>
      </c>
      <c r="R2274" s="108">
        <f t="shared" si="97"/>
        <v>1</v>
      </c>
      <c r="S2274" s="109" t="str">
        <f t="array" aca="1" ref="S2274" ca="1">IF(ISNUMBER(R2274),IF(R2274=100%,"CUMPLIDA",IF(AND(ISNUMBER(N2274),ISNUMBER(INDIRECT("FECHA_"&amp;$B2274,1))), IF(N2274&lt;=INDIRECT("FECHA_"&amp;$B2274,1),"INCUMPLIDA","PROCESO"), "VERIFICAR FECHA")),"SIN VALOR AVANCE")</f>
        <v>CUMPLIDA</v>
      </c>
    </row>
    <row r="2275" spans="1:19" ht="90.75">
      <c r="A2275" s="101" t="s">
        <v>640</v>
      </c>
      <c r="B2275" s="102" t="s">
        <v>2985</v>
      </c>
      <c r="C2275" s="461"/>
      <c r="D2275" s="461"/>
      <c r="E2275" s="463"/>
      <c r="F2275" s="463"/>
      <c r="G2275" s="463"/>
      <c r="H2275" s="463"/>
      <c r="I2275" s="448">
        <v>15</v>
      </c>
      <c r="J2275" s="449">
        <v>1</v>
      </c>
      <c r="K2275" s="449" t="s">
        <v>3185</v>
      </c>
      <c r="L2275" s="123">
        <v>12</v>
      </c>
      <c r="M2275" s="106">
        <v>46032</v>
      </c>
      <c r="N2275" s="106">
        <v>46417</v>
      </c>
      <c r="O2275" s="107">
        <f t="shared" si="96"/>
        <v>55</v>
      </c>
      <c r="P2275" s="108">
        <v>1</v>
      </c>
      <c r="Q2275" s="104" t="s">
        <v>3221</v>
      </c>
      <c r="R2275" s="108">
        <f t="shared" si="97"/>
        <v>1</v>
      </c>
      <c r="S2275" s="109" t="str">
        <f t="array" aca="1" ref="S2275" ca="1">IF(ISNUMBER(R2275),IF(R2275=100%,"CUMPLIDA",IF(AND(ISNUMBER(N2275),ISNUMBER(INDIRECT("FECHA_"&amp;$B2275,1))), IF(N2275&lt;=INDIRECT("FECHA_"&amp;$B2275,1),"INCUMPLIDA","PROCESO"), "VERIFICAR FECHA")),"SIN VALOR AVANCE")</f>
        <v>CUMPLIDA</v>
      </c>
    </row>
    <row r="2276" spans="1:19" ht="90.75">
      <c r="A2276" s="101" t="s">
        <v>640</v>
      </c>
      <c r="B2276" s="102" t="s">
        <v>2985</v>
      </c>
      <c r="C2276" s="461"/>
      <c r="D2276" s="461"/>
      <c r="E2276" s="448" t="s">
        <v>3100</v>
      </c>
      <c r="F2276" s="448"/>
      <c r="G2276" s="448"/>
      <c r="H2276" s="463"/>
      <c r="I2276" s="448">
        <v>16</v>
      </c>
      <c r="J2276" s="449">
        <v>1</v>
      </c>
      <c r="K2276" s="449" t="s">
        <v>3185</v>
      </c>
      <c r="L2276" s="123">
        <v>48</v>
      </c>
      <c r="M2276" s="106">
        <v>46032</v>
      </c>
      <c r="N2276" s="106">
        <v>46417</v>
      </c>
      <c r="O2276" s="107">
        <f t="shared" si="96"/>
        <v>55</v>
      </c>
      <c r="P2276" s="108">
        <v>0.5</v>
      </c>
      <c r="Q2276" s="104" t="s">
        <v>3221</v>
      </c>
      <c r="R2276" s="108">
        <f t="shared" si="97"/>
        <v>0.5</v>
      </c>
      <c r="S2276" s="109" t="str">
        <f t="array" aca="1" ref="S2276" ca="1">IF(ISNUMBER(R2276),IF(R2276=100%,"CUMPLIDA",IF(AND(ISNUMBER(N2276),ISNUMBER(INDIRECT("FECHA_"&amp;$B2276,1))), IF(N2276&lt;=INDIRECT("FECHA_"&amp;$B2276,1),"INCUMPLIDA","PROCESO"), "VERIFICAR FECHA")),"SIN VALOR AVANCE")</f>
        <v>PROCESO</v>
      </c>
    </row>
    <row r="2277" spans="1:19" ht="45.75">
      <c r="A2277" s="101" t="s">
        <v>640</v>
      </c>
      <c r="B2277" s="102" t="s">
        <v>2985</v>
      </c>
      <c r="C2277" s="461"/>
      <c r="D2277" s="461"/>
      <c r="E2277" s="448"/>
      <c r="F2277" s="448"/>
      <c r="G2277" s="448" t="s">
        <v>3112</v>
      </c>
      <c r="H2277" s="463"/>
      <c r="I2277" s="448">
        <v>17</v>
      </c>
      <c r="J2277" s="449">
        <v>1</v>
      </c>
      <c r="K2277" s="449" t="s">
        <v>3185</v>
      </c>
      <c r="L2277" s="123">
        <v>12</v>
      </c>
      <c r="M2277" s="106">
        <v>46032</v>
      </c>
      <c r="N2277" s="106">
        <v>46417</v>
      </c>
      <c r="O2277" s="107">
        <f t="shared" si="96"/>
        <v>55</v>
      </c>
      <c r="P2277" s="108">
        <v>0.5</v>
      </c>
      <c r="Q2277" s="104" t="s">
        <v>3227</v>
      </c>
      <c r="R2277" s="108">
        <f t="shared" si="97"/>
        <v>0.5</v>
      </c>
      <c r="S2277" s="109" t="str">
        <f t="array" aca="1" ref="S2277" ca="1">IF(ISNUMBER(R2277),IF(R2277=100%,"CUMPLIDA",IF(AND(ISNUMBER(N2277),ISNUMBER(INDIRECT("FECHA_"&amp;$B2277,1))), IF(N2277&lt;=INDIRECT("FECHA_"&amp;$B2277,1),"INCUMPLIDA","PROCESO"), "VERIFICAR FECHA")),"SIN VALOR AVANCE")</f>
        <v>PROCESO</v>
      </c>
    </row>
    <row r="2278" spans="1:19" ht="90.75">
      <c r="A2278" s="101" t="s">
        <v>640</v>
      </c>
      <c r="B2278" s="102" t="s">
        <v>2985</v>
      </c>
      <c r="C2278" s="461"/>
      <c r="D2278" s="461"/>
      <c r="E2278" s="448"/>
      <c r="F2278" s="448"/>
      <c r="G2278" s="448" t="s">
        <v>3113</v>
      </c>
      <c r="H2278" s="463"/>
      <c r="I2278" s="448">
        <v>18</v>
      </c>
      <c r="J2278" s="449">
        <v>1</v>
      </c>
      <c r="K2278" s="449" t="s">
        <v>3185</v>
      </c>
      <c r="L2278" s="123">
        <v>48</v>
      </c>
      <c r="M2278" s="106">
        <v>46032</v>
      </c>
      <c r="N2278" s="106">
        <v>46417</v>
      </c>
      <c r="O2278" s="107">
        <f t="shared" si="96"/>
        <v>55</v>
      </c>
      <c r="P2278" s="108">
        <v>0.5</v>
      </c>
      <c r="Q2278" s="104" t="s">
        <v>3221</v>
      </c>
      <c r="R2278" s="108">
        <f t="shared" si="97"/>
        <v>0.5</v>
      </c>
      <c r="S2278" s="109" t="str">
        <f t="array" aca="1" ref="S2278" ca="1">IF(ISNUMBER(R2278),IF(R2278=100%,"CUMPLIDA",IF(AND(ISNUMBER(N2278),ISNUMBER(INDIRECT("FECHA_"&amp;$B2278,1))), IF(N2278&lt;=INDIRECT("FECHA_"&amp;$B2278,1),"INCUMPLIDA","PROCESO"), "VERIFICAR FECHA")),"SIN VALOR AVANCE")</f>
        <v>PROCESO</v>
      </c>
    </row>
    <row r="2279" spans="1:19" ht="90.75">
      <c r="A2279" s="101" t="s">
        <v>640</v>
      </c>
      <c r="B2279" s="102" t="s">
        <v>2985</v>
      </c>
      <c r="C2279" s="461"/>
      <c r="D2279" s="461"/>
      <c r="E2279" s="448"/>
      <c r="F2279" s="448"/>
      <c r="G2279" s="448" t="s">
        <v>3079</v>
      </c>
      <c r="H2279" s="463"/>
      <c r="I2279" s="448">
        <v>19</v>
      </c>
      <c r="J2279" s="449">
        <v>1</v>
      </c>
      <c r="K2279" s="449" t="s">
        <v>3185</v>
      </c>
      <c r="L2279" s="123">
        <v>12</v>
      </c>
      <c r="M2279" s="106">
        <v>46032</v>
      </c>
      <c r="N2279" s="106">
        <v>46417</v>
      </c>
      <c r="O2279" s="107">
        <f t="shared" si="96"/>
        <v>55</v>
      </c>
      <c r="P2279" s="108">
        <v>0.5</v>
      </c>
      <c r="Q2279" s="104" t="s">
        <v>3221</v>
      </c>
      <c r="R2279" s="108">
        <f t="shared" si="97"/>
        <v>0.5</v>
      </c>
      <c r="S2279" s="109" t="str">
        <f t="array" aca="1" ref="S2279" ca="1">IF(ISNUMBER(R2279),IF(R2279=100%,"CUMPLIDA",IF(AND(ISNUMBER(N2279),ISNUMBER(INDIRECT("FECHA_"&amp;$B2279,1))), IF(N2279&lt;=INDIRECT("FECHA_"&amp;$B2279,1),"INCUMPLIDA","PROCESO"), "VERIFICAR FECHA")),"SIN VALOR AVANCE")</f>
        <v>PROCESO</v>
      </c>
    </row>
    <row r="2280" spans="1:19" ht="120.75">
      <c r="A2280" s="101" t="s">
        <v>3228</v>
      </c>
      <c r="B2280" s="102" t="s">
        <v>2985</v>
      </c>
      <c r="C2280" s="474" t="s">
        <v>3229</v>
      </c>
      <c r="D2280" s="474"/>
      <c r="E2280" s="477" t="s">
        <v>3013</v>
      </c>
      <c r="F2280" s="477"/>
      <c r="G2280" s="477"/>
      <c r="H2280" s="477"/>
      <c r="I2280" s="464">
        <v>1</v>
      </c>
      <c r="J2280" s="449">
        <v>1</v>
      </c>
      <c r="K2280" s="449" t="s">
        <v>3185</v>
      </c>
      <c r="L2280" s="114">
        <v>1</v>
      </c>
      <c r="M2280" s="106">
        <v>44440</v>
      </c>
      <c r="N2280" s="106">
        <v>44530</v>
      </c>
      <c r="O2280" s="107">
        <f t="shared" si="96"/>
        <v>12.857142857142858</v>
      </c>
      <c r="P2280" s="108">
        <v>1</v>
      </c>
      <c r="Q2280" s="104" t="s">
        <v>3230</v>
      </c>
      <c r="R2280" s="108">
        <f t="shared" si="97"/>
        <v>1</v>
      </c>
      <c r="S2280" s="109" t="str">
        <f t="array" aca="1" ref="S2280" ca="1">IF(ISNUMBER(R2280),IF(R2280=100%,"CUMPLIDA",IF(AND(ISNUMBER(N2280),ISNUMBER(INDIRECT("FECHA_"&amp;$B2280,1))), IF(N2280&lt;=INDIRECT("FECHA_"&amp;$B2280,1),"INCUMPLIDA","PROCESO"), "VERIFICAR FECHA")),"SIN VALOR AVANCE")</f>
        <v>CUMPLIDA</v>
      </c>
    </row>
    <row r="2281" spans="1:19" ht="90.75">
      <c r="A2281" s="101" t="s">
        <v>3228</v>
      </c>
      <c r="B2281" s="102" t="s">
        <v>2985</v>
      </c>
      <c r="C2281" s="475"/>
      <c r="D2281" s="475"/>
      <c r="E2281" s="478"/>
      <c r="F2281" s="478"/>
      <c r="G2281" s="478"/>
      <c r="H2281" s="478"/>
      <c r="I2281" s="469"/>
      <c r="J2281" s="449">
        <v>1</v>
      </c>
      <c r="K2281" s="449" t="s">
        <v>3185</v>
      </c>
      <c r="L2281" s="114">
        <v>1</v>
      </c>
      <c r="M2281" s="106">
        <v>44531</v>
      </c>
      <c r="N2281" s="106">
        <v>44561</v>
      </c>
      <c r="O2281" s="107">
        <f t="shared" si="96"/>
        <v>4.2857142857142856</v>
      </c>
      <c r="P2281" s="108">
        <v>1</v>
      </c>
      <c r="Q2281" s="104" t="s">
        <v>3231</v>
      </c>
      <c r="R2281" s="108">
        <f t="shared" si="97"/>
        <v>1</v>
      </c>
      <c r="S2281" s="109" t="str">
        <f t="array" aca="1" ref="S2281" ca="1">IF(ISNUMBER(R2281),IF(R2281=100%,"CUMPLIDA",IF(AND(ISNUMBER(N2281),ISNUMBER(INDIRECT("FECHA_"&amp;$B2281,1))), IF(N2281&lt;=INDIRECT("FECHA_"&amp;$B2281,1),"INCUMPLIDA","PROCESO"), "VERIFICAR FECHA")),"SIN VALOR AVANCE")</f>
        <v>CUMPLIDA</v>
      </c>
    </row>
    <row r="2282" spans="1:19" ht="90.75">
      <c r="A2282" s="101" t="s">
        <v>3228</v>
      </c>
      <c r="B2282" s="102" t="s">
        <v>2985</v>
      </c>
      <c r="C2282" s="475"/>
      <c r="D2282" s="475"/>
      <c r="E2282" s="479"/>
      <c r="F2282" s="479"/>
      <c r="G2282" s="479"/>
      <c r="H2282" s="478"/>
      <c r="I2282" s="464">
        <v>2</v>
      </c>
      <c r="J2282" s="449">
        <v>1</v>
      </c>
      <c r="K2282" s="449" t="s">
        <v>3185</v>
      </c>
      <c r="L2282" s="114">
        <v>1</v>
      </c>
      <c r="M2282" s="106">
        <v>44531</v>
      </c>
      <c r="N2282" s="106">
        <v>44712</v>
      </c>
      <c r="O2282" s="107">
        <f t="shared" si="96"/>
        <v>25.857142857142858</v>
      </c>
      <c r="P2282" s="108">
        <v>1</v>
      </c>
      <c r="Q2282" s="104" t="s">
        <v>3231</v>
      </c>
      <c r="R2282" s="108">
        <f t="shared" si="97"/>
        <v>1</v>
      </c>
      <c r="S2282" s="109" t="str">
        <f t="array" aca="1" ref="S2282" ca="1">IF(ISNUMBER(R2282),IF(R2282=100%,"CUMPLIDA",IF(AND(ISNUMBER(N2282),ISNUMBER(INDIRECT("FECHA_"&amp;$B2282,1))), IF(N2282&lt;=INDIRECT("FECHA_"&amp;$B2282,1),"INCUMPLIDA","PROCESO"), "VERIFICAR FECHA")),"SIN VALOR AVANCE")</f>
        <v>CUMPLIDA</v>
      </c>
    </row>
    <row r="2283" spans="1:19" ht="90.75">
      <c r="A2283" s="101" t="s">
        <v>3228</v>
      </c>
      <c r="B2283" s="102" t="s">
        <v>2985</v>
      </c>
      <c r="C2283" s="475"/>
      <c r="D2283" s="475"/>
      <c r="E2283" s="477" t="s">
        <v>2996</v>
      </c>
      <c r="F2283" s="477"/>
      <c r="G2283" s="477"/>
      <c r="H2283" s="478"/>
      <c r="I2283" s="469"/>
      <c r="J2283" s="449">
        <v>1</v>
      </c>
      <c r="K2283" s="449" t="s">
        <v>3185</v>
      </c>
      <c r="L2283" s="114">
        <v>1</v>
      </c>
      <c r="M2283" s="106">
        <v>44713</v>
      </c>
      <c r="N2283" s="106">
        <v>45289</v>
      </c>
      <c r="O2283" s="107">
        <f t="shared" si="96"/>
        <v>82.285714285714292</v>
      </c>
      <c r="P2283" s="108">
        <v>1</v>
      </c>
      <c r="Q2283" s="104" t="s">
        <v>3231</v>
      </c>
      <c r="R2283" s="108">
        <f t="shared" si="97"/>
        <v>1</v>
      </c>
      <c r="S2283" s="109" t="str">
        <f t="array" aca="1" ref="S2283" ca="1">IF(ISNUMBER(R2283),IF(R2283=100%,"CUMPLIDA",IF(AND(ISNUMBER(N2283),ISNUMBER(INDIRECT("FECHA_"&amp;$B2283,1))), IF(N2283&lt;=INDIRECT("FECHA_"&amp;$B2283,1),"INCUMPLIDA","PROCESO"), "VERIFICAR FECHA")),"SIN VALOR AVANCE")</f>
        <v>CUMPLIDA</v>
      </c>
    </row>
    <row r="2284" spans="1:19" ht="90.75">
      <c r="A2284" s="101" t="s">
        <v>3228</v>
      </c>
      <c r="B2284" s="102" t="s">
        <v>2985</v>
      </c>
      <c r="C2284" s="475"/>
      <c r="D2284" s="475"/>
      <c r="E2284" s="478"/>
      <c r="F2284" s="478"/>
      <c r="G2284" s="478"/>
      <c r="H2284" s="478"/>
      <c r="I2284" s="448">
        <v>3</v>
      </c>
      <c r="J2284" s="449">
        <v>1</v>
      </c>
      <c r="K2284" s="449" t="s">
        <v>3185</v>
      </c>
      <c r="L2284" s="114">
        <v>6</v>
      </c>
      <c r="M2284" s="106">
        <v>44805</v>
      </c>
      <c r="N2284" s="106">
        <v>45289</v>
      </c>
      <c r="O2284" s="107">
        <f t="shared" si="96"/>
        <v>69.142857142857139</v>
      </c>
      <c r="P2284" s="108">
        <v>1</v>
      </c>
      <c r="Q2284" s="104" t="s">
        <v>3231</v>
      </c>
      <c r="R2284" s="108">
        <f t="shared" si="97"/>
        <v>1</v>
      </c>
      <c r="S2284" s="109" t="str">
        <f t="array" aca="1" ref="S2284" ca="1">IF(ISNUMBER(R2284),IF(R2284=100%,"CUMPLIDA",IF(AND(ISNUMBER(N2284),ISNUMBER(INDIRECT("FECHA_"&amp;$B2284,1))), IF(N2284&lt;=INDIRECT("FECHA_"&amp;$B2284,1),"INCUMPLIDA","PROCESO"), "VERIFICAR FECHA")),"SIN VALOR AVANCE")</f>
        <v>CUMPLIDA</v>
      </c>
    </row>
    <row r="2285" spans="1:19" ht="105.75">
      <c r="A2285" s="101" t="s">
        <v>3228</v>
      </c>
      <c r="B2285" s="102" t="s">
        <v>2985</v>
      </c>
      <c r="C2285" s="475"/>
      <c r="D2285" s="475"/>
      <c r="E2285" s="479"/>
      <c r="F2285" s="479"/>
      <c r="G2285" s="479"/>
      <c r="H2285" s="478"/>
      <c r="I2285" s="464">
        <v>4</v>
      </c>
      <c r="J2285" s="449">
        <v>1</v>
      </c>
      <c r="K2285" s="449" t="s">
        <v>3185</v>
      </c>
      <c r="L2285" s="114">
        <v>1</v>
      </c>
      <c r="M2285" s="106">
        <v>44440</v>
      </c>
      <c r="N2285" s="106">
        <v>44530</v>
      </c>
      <c r="O2285" s="107">
        <f t="shared" si="96"/>
        <v>12.857142857142858</v>
      </c>
      <c r="P2285" s="108">
        <v>1</v>
      </c>
      <c r="Q2285" s="104" t="s">
        <v>3232</v>
      </c>
      <c r="R2285" s="108">
        <f t="shared" si="97"/>
        <v>1</v>
      </c>
      <c r="S2285" s="109" t="str">
        <f t="array" aca="1" ref="S2285" ca="1">IF(ISNUMBER(R2285),IF(R2285=100%,"CUMPLIDA",IF(AND(ISNUMBER(N2285),ISNUMBER(INDIRECT("FECHA_"&amp;$B2285,1))), IF(N2285&lt;=INDIRECT("FECHA_"&amp;$B2285,1),"INCUMPLIDA","PROCESO"), "VERIFICAR FECHA")),"SIN VALOR AVANCE")</f>
        <v>CUMPLIDA</v>
      </c>
    </row>
    <row r="2286" spans="1:19" ht="90.75">
      <c r="A2286" s="101" t="s">
        <v>3228</v>
      </c>
      <c r="B2286" s="102" t="s">
        <v>2985</v>
      </c>
      <c r="C2286" s="475"/>
      <c r="D2286" s="475"/>
      <c r="E2286" s="477" t="s">
        <v>3093</v>
      </c>
      <c r="F2286" s="477"/>
      <c r="G2286" s="477"/>
      <c r="H2286" s="478"/>
      <c r="I2286" s="469"/>
      <c r="J2286" s="449">
        <v>1</v>
      </c>
      <c r="K2286" s="449" t="s">
        <v>3185</v>
      </c>
      <c r="L2286" s="114">
        <v>1</v>
      </c>
      <c r="M2286" s="106">
        <v>44531</v>
      </c>
      <c r="N2286" s="106">
        <v>44561</v>
      </c>
      <c r="O2286" s="107">
        <f t="shared" si="96"/>
        <v>4.2857142857142856</v>
      </c>
      <c r="P2286" s="108">
        <v>1</v>
      </c>
      <c r="Q2286" s="104" t="s">
        <v>3231</v>
      </c>
      <c r="R2286" s="108">
        <f t="shared" si="97"/>
        <v>1</v>
      </c>
      <c r="S2286" s="109" t="str">
        <f t="array" aca="1" ref="S2286" ca="1">IF(ISNUMBER(R2286),IF(R2286=100%,"CUMPLIDA",IF(AND(ISNUMBER(N2286),ISNUMBER(INDIRECT("FECHA_"&amp;$B2286,1))), IF(N2286&lt;=INDIRECT("FECHA_"&amp;$B2286,1),"INCUMPLIDA","PROCESO"), "VERIFICAR FECHA")),"SIN VALOR AVANCE")</f>
        <v>CUMPLIDA</v>
      </c>
    </row>
    <row r="2287" spans="1:19" ht="105.75">
      <c r="A2287" s="101" t="s">
        <v>3228</v>
      </c>
      <c r="B2287" s="102" t="s">
        <v>2985</v>
      </c>
      <c r="C2287" s="475"/>
      <c r="D2287" s="475"/>
      <c r="E2287" s="478"/>
      <c r="F2287" s="478"/>
      <c r="G2287" s="478"/>
      <c r="H2287" s="478"/>
      <c r="I2287" s="464">
        <v>5</v>
      </c>
      <c r="J2287" s="449">
        <v>1</v>
      </c>
      <c r="K2287" s="449" t="s">
        <v>3185</v>
      </c>
      <c r="L2287" s="114">
        <v>1</v>
      </c>
      <c r="M2287" s="106">
        <v>44440</v>
      </c>
      <c r="N2287" s="106">
        <v>44530</v>
      </c>
      <c r="O2287" s="107">
        <f t="shared" si="96"/>
        <v>12.857142857142858</v>
      </c>
      <c r="P2287" s="108">
        <v>1</v>
      </c>
      <c r="Q2287" s="104" t="s">
        <v>3232</v>
      </c>
      <c r="R2287" s="108">
        <f t="shared" si="97"/>
        <v>1</v>
      </c>
      <c r="S2287" s="109" t="str">
        <f t="array" aca="1" ref="S2287" ca="1">IF(ISNUMBER(R2287),IF(R2287=100%,"CUMPLIDA",IF(AND(ISNUMBER(N2287),ISNUMBER(INDIRECT("FECHA_"&amp;$B2287,1))), IF(N2287&lt;=INDIRECT("FECHA_"&amp;$B2287,1),"INCUMPLIDA","PROCESO"), "VERIFICAR FECHA")),"SIN VALOR AVANCE")</f>
        <v>CUMPLIDA</v>
      </c>
    </row>
    <row r="2288" spans="1:19" ht="90.75">
      <c r="A2288" s="101" t="s">
        <v>3228</v>
      </c>
      <c r="B2288" s="102" t="s">
        <v>2985</v>
      </c>
      <c r="C2288" s="475"/>
      <c r="D2288" s="475"/>
      <c r="E2288" s="479"/>
      <c r="F2288" s="479"/>
      <c r="G2288" s="479"/>
      <c r="H2288" s="478"/>
      <c r="I2288" s="469"/>
      <c r="J2288" s="449">
        <v>1</v>
      </c>
      <c r="K2288" s="449" t="s">
        <v>3185</v>
      </c>
      <c r="L2288" s="114">
        <v>1</v>
      </c>
      <c r="M2288" s="106">
        <v>44531</v>
      </c>
      <c r="N2288" s="106">
        <v>44561</v>
      </c>
      <c r="O2288" s="107">
        <f t="shared" si="96"/>
        <v>4.2857142857142856</v>
      </c>
      <c r="P2288" s="108">
        <v>1</v>
      </c>
      <c r="Q2288" s="104" t="s">
        <v>3231</v>
      </c>
      <c r="R2288" s="108">
        <f t="shared" si="97"/>
        <v>1</v>
      </c>
      <c r="S2288" s="109" t="str">
        <f t="array" aca="1" ref="S2288" ca="1">IF(ISNUMBER(R2288),IF(R2288=100%,"CUMPLIDA",IF(AND(ISNUMBER(N2288),ISNUMBER(INDIRECT("FECHA_"&amp;$B2288,1))), IF(N2288&lt;=INDIRECT("FECHA_"&amp;$B2288,1),"INCUMPLIDA","PROCESO"), "VERIFICAR FECHA")),"SIN VALOR AVANCE")</f>
        <v>CUMPLIDA</v>
      </c>
    </row>
    <row r="2289" spans="1:19" ht="90.75">
      <c r="A2289" s="101" t="s">
        <v>3228</v>
      </c>
      <c r="B2289" s="102" t="s">
        <v>2985</v>
      </c>
      <c r="C2289" s="475"/>
      <c r="D2289" s="475"/>
      <c r="E2289" s="477" t="s">
        <v>3143</v>
      </c>
      <c r="F2289" s="477"/>
      <c r="G2289" s="477"/>
      <c r="H2289" s="478"/>
      <c r="I2289" s="448">
        <v>6</v>
      </c>
      <c r="J2289" s="449">
        <v>1</v>
      </c>
      <c r="K2289" s="449" t="s">
        <v>3185</v>
      </c>
      <c r="L2289" s="114">
        <v>1</v>
      </c>
      <c r="M2289" s="106">
        <v>44440</v>
      </c>
      <c r="N2289" s="106">
        <v>44651</v>
      </c>
      <c r="O2289" s="107">
        <f t="shared" si="96"/>
        <v>30.142857142857142</v>
      </c>
      <c r="P2289" s="108">
        <v>1</v>
      </c>
      <c r="Q2289" s="104" t="s">
        <v>3233</v>
      </c>
      <c r="R2289" s="108">
        <f t="shared" si="97"/>
        <v>1</v>
      </c>
      <c r="S2289" s="109" t="str">
        <f t="array" aca="1" ref="S2289" ca="1">IF(ISNUMBER(R2289),IF(R2289=100%,"CUMPLIDA",IF(AND(ISNUMBER(N2289),ISNUMBER(INDIRECT("FECHA_"&amp;$B2289,1))), IF(N2289&lt;=INDIRECT("FECHA_"&amp;$B2289,1),"INCUMPLIDA","PROCESO"), "VERIFICAR FECHA")),"SIN VALOR AVANCE")</f>
        <v>CUMPLIDA</v>
      </c>
    </row>
    <row r="2290" spans="1:19" ht="90.75">
      <c r="A2290" s="101" t="s">
        <v>3228</v>
      </c>
      <c r="B2290" s="102" t="s">
        <v>2985</v>
      </c>
      <c r="C2290" s="475"/>
      <c r="D2290" s="475"/>
      <c r="E2290" s="478"/>
      <c r="F2290" s="478"/>
      <c r="G2290" s="478"/>
      <c r="H2290" s="478"/>
      <c r="I2290" s="464">
        <v>7</v>
      </c>
      <c r="J2290" s="449">
        <v>1</v>
      </c>
      <c r="K2290" s="449" t="s">
        <v>3185</v>
      </c>
      <c r="L2290" s="114">
        <v>1</v>
      </c>
      <c r="M2290" s="106">
        <v>44440</v>
      </c>
      <c r="N2290" s="106">
        <v>44592</v>
      </c>
      <c r="O2290" s="107">
        <f t="shared" si="96"/>
        <v>21.714285714285715</v>
      </c>
      <c r="P2290" s="108">
        <v>1</v>
      </c>
      <c r="Q2290" s="104" t="s">
        <v>3231</v>
      </c>
      <c r="R2290" s="108">
        <f t="shared" si="97"/>
        <v>1</v>
      </c>
      <c r="S2290" s="109" t="str">
        <f t="array" aca="1" ref="S2290" ca="1">IF(ISNUMBER(R2290),IF(R2290=100%,"CUMPLIDA",IF(AND(ISNUMBER(N2290),ISNUMBER(INDIRECT("FECHA_"&amp;$B2290,1))), IF(N2290&lt;=INDIRECT("FECHA_"&amp;$B2290,1),"INCUMPLIDA","PROCESO"), "VERIFICAR FECHA")),"SIN VALOR AVANCE")</f>
        <v>CUMPLIDA</v>
      </c>
    </row>
    <row r="2291" spans="1:19" ht="90.75">
      <c r="A2291" s="101" t="s">
        <v>3228</v>
      </c>
      <c r="B2291" s="102" t="s">
        <v>2985</v>
      </c>
      <c r="C2291" s="476"/>
      <c r="D2291" s="476"/>
      <c r="E2291" s="479"/>
      <c r="F2291" s="479"/>
      <c r="G2291" s="479"/>
      <c r="H2291" s="479"/>
      <c r="I2291" s="469"/>
      <c r="J2291" s="449">
        <v>1</v>
      </c>
      <c r="K2291" s="449" t="s">
        <v>3185</v>
      </c>
      <c r="L2291" s="114">
        <v>1</v>
      </c>
      <c r="M2291" s="106">
        <v>44593</v>
      </c>
      <c r="N2291" s="106">
        <v>44621</v>
      </c>
      <c r="O2291" s="107">
        <f t="shared" si="96"/>
        <v>4</v>
      </c>
      <c r="P2291" s="108">
        <v>1</v>
      </c>
      <c r="Q2291" s="104" t="s">
        <v>3231</v>
      </c>
      <c r="R2291" s="108">
        <f t="shared" si="97"/>
        <v>1</v>
      </c>
      <c r="S2291" s="109" t="str">
        <f t="array" aca="1" ref="S2291" ca="1">IF(ISNUMBER(R2291),IF(R2291=100%,"CUMPLIDA",IF(AND(ISNUMBER(N2291),ISNUMBER(INDIRECT("FECHA_"&amp;$B2291,1))), IF(N2291&lt;=INDIRECT("FECHA_"&amp;$B2291,1),"INCUMPLIDA","PROCESO"), "VERIFICAR FECHA")),"SIN VALOR AVANCE")</f>
        <v>CUMPLIDA</v>
      </c>
    </row>
    <row r="2292" spans="1:19" ht="120.75">
      <c r="A2292" s="101" t="s">
        <v>3228</v>
      </c>
      <c r="B2292" s="102" t="s">
        <v>2985</v>
      </c>
      <c r="C2292" s="472" t="s">
        <v>3229</v>
      </c>
      <c r="D2292" s="472"/>
      <c r="E2292" s="473" t="s">
        <v>3013</v>
      </c>
      <c r="F2292" s="473"/>
      <c r="G2292" s="473"/>
      <c r="H2292" s="473"/>
      <c r="I2292" s="463">
        <v>8</v>
      </c>
      <c r="J2292" s="449">
        <v>1</v>
      </c>
      <c r="K2292" s="449" t="s">
        <v>3185</v>
      </c>
      <c r="L2292" s="114">
        <v>1</v>
      </c>
      <c r="M2292" s="106">
        <v>44440</v>
      </c>
      <c r="N2292" s="106">
        <v>44530</v>
      </c>
      <c r="O2292" s="107">
        <f t="shared" si="96"/>
        <v>12.857142857142858</v>
      </c>
      <c r="P2292" s="108">
        <v>1</v>
      </c>
      <c r="Q2292" s="104" t="s">
        <v>3230</v>
      </c>
      <c r="R2292" s="108">
        <f t="shared" si="97"/>
        <v>1</v>
      </c>
      <c r="S2292" s="109" t="str">
        <f t="array" aca="1" ref="S2292" ca="1">IF(ISNUMBER(R2292),IF(R2292=100%,"CUMPLIDA",IF(AND(ISNUMBER(N2292),ISNUMBER(INDIRECT("FECHA_"&amp;$B2292,1))), IF(N2292&lt;=INDIRECT("FECHA_"&amp;$B2292,1),"INCUMPLIDA","PROCESO"), "VERIFICAR FECHA")),"SIN VALOR AVANCE")</f>
        <v>CUMPLIDA</v>
      </c>
    </row>
    <row r="2293" spans="1:19" ht="90.75">
      <c r="A2293" s="101" t="s">
        <v>3228</v>
      </c>
      <c r="B2293" s="102" t="s">
        <v>2985</v>
      </c>
      <c r="C2293" s="472"/>
      <c r="D2293" s="472"/>
      <c r="E2293" s="473"/>
      <c r="F2293" s="473"/>
      <c r="G2293" s="473"/>
      <c r="H2293" s="473"/>
      <c r="I2293" s="463"/>
      <c r="J2293" s="449">
        <v>1</v>
      </c>
      <c r="K2293" s="449" t="s">
        <v>3185</v>
      </c>
      <c r="L2293" s="114">
        <v>1</v>
      </c>
      <c r="M2293" s="106">
        <v>44531</v>
      </c>
      <c r="N2293" s="106">
        <v>44561</v>
      </c>
      <c r="O2293" s="107">
        <f t="shared" ref="O2293:O2356" si="98">(N2293-M2293)/7</f>
        <v>4.2857142857142856</v>
      </c>
      <c r="P2293" s="108">
        <v>1</v>
      </c>
      <c r="Q2293" s="104" t="s">
        <v>3231</v>
      </c>
      <c r="R2293" s="108">
        <f t="shared" si="97"/>
        <v>1</v>
      </c>
      <c r="S2293" s="109" t="str">
        <f t="array" aca="1" ref="S2293" ca="1">IF(ISNUMBER(R2293),IF(R2293=100%,"CUMPLIDA",IF(AND(ISNUMBER(N2293),ISNUMBER(INDIRECT("FECHA_"&amp;$B2293,1))), IF(N2293&lt;=INDIRECT("FECHA_"&amp;$B2293,1),"INCUMPLIDA","PROCESO"), "VERIFICAR FECHA")),"SIN VALOR AVANCE")</f>
        <v>CUMPLIDA</v>
      </c>
    </row>
    <row r="2294" spans="1:19" ht="90.75">
      <c r="A2294" s="101" t="s">
        <v>3228</v>
      </c>
      <c r="B2294" s="102" t="s">
        <v>2985</v>
      </c>
      <c r="C2294" s="472"/>
      <c r="D2294" s="472"/>
      <c r="E2294" s="473"/>
      <c r="F2294" s="473"/>
      <c r="G2294" s="473"/>
      <c r="H2294" s="473"/>
      <c r="I2294" s="463">
        <v>9</v>
      </c>
      <c r="J2294" s="449">
        <v>1</v>
      </c>
      <c r="K2294" s="449" t="s">
        <v>3185</v>
      </c>
      <c r="L2294" s="114">
        <v>1</v>
      </c>
      <c r="M2294" s="106">
        <v>44531</v>
      </c>
      <c r="N2294" s="106">
        <v>44712</v>
      </c>
      <c r="O2294" s="107">
        <f t="shared" si="98"/>
        <v>25.857142857142858</v>
      </c>
      <c r="P2294" s="108">
        <v>1</v>
      </c>
      <c r="Q2294" s="104" t="s">
        <v>3231</v>
      </c>
      <c r="R2294" s="108">
        <f t="shared" si="97"/>
        <v>1</v>
      </c>
      <c r="S2294" s="109" t="str">
        <f t="array" aca="1" ref="S2294" ca="1">IF(ISNUMBER(R2294),IF(R2294=100%,"CUMPLIDA",IF(AND(ISNUMBER(N2294),ISNUMBER(INDIRECT("FECHA_"&amp;$B2294,1))), IF(N2294&lt;=INDIRECT("FECHA_"&amp;$B2294,1),"INCUMPLIDA","PROCESO"), "VERIFICAR FECHA")),"SIN VALOR AVANCE")</f>
        <v>CUMPLIDA</v>
      </c>
    </row>
    <row r="2295" spans="1:19" ht="90.75">
      <c r="A2295" s="101" t="s">
        <v>3228</v>
      </c>
      <c r="B2295" s="102" t="s">
        <v>2985</v>
      </c>
      <c r="C2295" s="472"/>
      <c r="D2295" s="472"/>
      <c r="E2295" s="473" t="s">
        <v>2996</v>
      </c>
      <c r="F2295" s="473"/>
      <c r="G2295" s="473"/>
      <c r="H2295" s="473"/>
      <c r="I2295" s="463"/>
      <c r="J2295" s="449">
        <v>1</v>
      </c>
      <c r="K2295" s="449" t="s">
        <v>3185</v>
      </c>
      <c r="L2295" s="114">
        <v>1</v>
      </c>
      <c r="M2295" s="106">
        <v>44713</v>
      </c>
      <c r="N2295" s="106">
        <v>45289</v>
      </c>
      <c r="O2295" s="107">
        <f t="shared" si="98"/>
        <v>82.285714285714292</v>
      </c>
      <c r="P2295" s="108">
        <v>1</v>
      </c>
      <c r="Q2295" s="104" t="s">
        <v>3231</v>
      </c>
      <c r="R2295" s="108">
        <f t="shared" si="97"/>
        <v>1</v>
      </c>
      <c r="S2295" s="109" t="str">
        <f t="array" aca="1" ref="S2295" ca="1">IF(ISNUMBER(R2295),IF(R2295=100%,"CUMPLIDA",IF(AND(ISNUMBER(N2295),ISNUMBER(INDIRECT("FECHA_"&amp;$B2295,1))), IF(N2295&lt;=INDIRECT("FECHA_"&amp;$B2295,1),"INCUMPLIDA","PROCESO"), "VERIFICAR FECHA")),"SIN VALOR AVANCE")</f>
        <v>CUMPLIDA</v>
      </c>
    </row>
    <row r="2296" spans="1:19" ht="90.75">
      <c r="A2296" s="101" t="s">
        <v>3228</v>
      </c>
      <c r="B2296" s="102" t="s">
        <v>2985</v>
      </c>
      <c r="C2296" s="472"/>
      <c r="D2296" s="472"/>
      <c r="E2296" s="473"/>
      <c r="F2296" s="473"/>
      <c r="G2296" s="473"/>
      <c r="H2296" s="473"/>
      <c r="I2296" s="448">
        <v>10</v>
      </c>
      <c r="J2296" s="449">
        <v>1</v>
      </c>
      <c r="K2296" s="449" t="s">
        <v>3185</v>
      </c>
      <c r="L2296" s="114">
        <v>6</v>
      </c>
      <c r="M2296" s="106">
        <v>44805</v>
      </c>
      <c r="N2296" s="106">
        <v>45289</v>
      </c>
      <c r="O2296" s="107">
        <f t="shared" si="98"/>
        <v>69.142857142857139</v>
      </c>
      <c r="P2296" s="108">
        <v>1</v>
      </c>
      <c r="Q2296" s="104" t="s">
        <v>3231</v>
      </c>
      <c r="R2296" s="108">
        <f t="shared" si="97"/>
        <v>1</v>
      </c>
      <c r="S2296" s="109" t="str">
        <f t="array" aca="1" ref="S2296" ca="1">IF(ISNUMBER(R2296),IF(R2296=100%,"CUMPLIDA",IF(AND(ISNUMBER(N2296),ISNUMBER(INDIRECT("FECHA_"&amp;$B2296,1))), IF(N2296&lt;=INDIRECT("FECHA_"&amp;$B2296,1),"INCUMPLIDA","PROCESO"), "VERIFICAR FECHA")),"SIN VALOR AVANCE")</f>
        <v>CUMPLIDA</v>
      </c>
    </row>
    <row r="2297" spans="1:19" ht="105.75">
      <c r="A2297" s="101" t="s">
        <v>3228</v>
      </c>
      <c r="B2297" s="102" t="s">
        <v>2985</v>
      </c>
      <c r="C2297" s="472"/>
      <c r="D2297" s="472"/>
      <c r="E2297" s="473"/>
      <c r="F2297" s="473"/>
      <c r="G2297" s="473"/>
      <c r="H2297" s="473"/>
      <c r="I2297" s="463">
        <v>11</v>
      </c>
      <c r="J2297" s="449">
        <v>1</v>
      </c>
      <c r="K2297" s="449" t="s">
        <v>3185</v>
      </c>
      <c r="L2297" s="114">
        <v>1</v>
      </c>
      <c r="M2297" s="106">
        <v>44440</v>
      </c>
      <c r="N2297" s="106">
        <v>44530</v>
      </c>
      <c r="O2297" s="107">
        <f t="shared" si="98"/>
        <v>12.857142857142858</v>
      </c>
      <c r="P2297" s="108">
        <v>1</v>
      </c>
      <c r="Q2297" s="104" t="s">
        <v>3232</v>
      </c>
      <c r="R2297" s="108">
        <f t="shared" si="97"/>
        <v>1</v>
      </c>
      <c r="S2297" s="109" t="str">
        <f t="array" aca="1" ref="S2297" ca="1">IF(ISNUMBER(R2297),IF(R2297=100%,"CUMPLIDA",IF(AND(ISNUMBER(N2297),ISNUMBER(INDIRECT("FECHA_"&amp;$B2297,1))), IF(N2297&lt;=INDIRECT("FECHA_"&amp;$B2297,1),"INCUMPLIDA","PROCESO"), "VERIFICAR FECHA")),"SIN VALOR AVANCE")</f>
        <v>CUMPLIDA</v>
      </c>
    </row>
    <row r="2298" spans="1:19" ht="90.75">
      <c r="A2298" s="101" t="s">
        <v>3228</v>
      </c>
      <c r="B2298" s="102" t="s">
        <v>2985</v>
      </c>
      <c r="C2298" s="472"/>
      <c r="D2298" s="472"/>
      <c r="E2298" s="473" t="s">
        <v>3093</v>
      </c>
      <c r="F2298" s="473"/>
      <c r="G2298" s="473"/>
      <c r="H2298" s="473"/>
      <c r="I2298" s="463"/>
      <c r="J2298" s="449">
        <v>1</v>
      </c>
      <c r="K2298" s="449" t="s">
        <v>3185</v>
      </c>
      <c r="L2298" s="114">
        <v>1</v>
      </c>
      <c r="M2298" s="106">
        <v>44531</v>
      </c>
      <c r="N2298" s="106">
        <v>44561</v>
      </c>
      <c r="O2298" s="107">
        <f t="shared" si="98"/>
        <v>4.2857142857142856</v>
      </c>
      <c r="P2298" s="108">
        <v>1</v>
      </c>
      <c r="Q2298" s="104" t="s">
        <v>3231</v>
      </c>
      <c r="R2298" s="108">
        <f t="shared" si="97"/>
        <v>1</v>
      </c>
      <c r="S2298" s="109" t="str">
        <f t="array" aca="1" ref="S2298" ca="1">IF(ISNUMBER(R2298),IF(R2298=100%,"CUMPLIDA",IF(AND(ISNUMBER(N2298),ISNUMBER(INDIRECT("FECHA_"&amp;$B2298,1))), IF(N2298&lt;=INDIRECT("FECHA_"&amp;$B2298,1),"INCUMPLIDA","PROCESO"), "VERIFICAR FECHA")),"SIN VALOR AVANCE")</f>
        <v>CUMPLIDA</v>
      </c>
    </row>
    <row r="2299" spans="1:19" ht="105.75">
      <c r="A2299" s="101" t="s">
        <v>3228</v>
      </c>
      <c r="B2299" s="102" t="s">
        <v>2985</v>
      </c>
      <c r="C2299" s="472"/>
      <c r="D2299" s="472"/>
      <c r="E2299" s="473"/>
      <c r="F2299" s="473"/>
      <c r="G2299" s="473"/>
      <c r="H2299" s="473"/>
      <c r="I2299" s="463">
        <v>12</v>
      </c>
      <c r="J2299" s="449">
        <v>1</v>
      </c>
      <c r="K2299" s="449" t="s">
        <v>3185</v>
      </c>
      <c r="L2299" s="114">
        <v>1</v>
      </c>
      <c r="M2299" s="106">
        <v>44440</v>
      </c>
      <c r="N2299" s="106">
        <v>44530</v>
      </c>
      <c r="O2299" s="107">
        <f t="shared" si="98"/>
        <v>12.857142857142858</v>
      </c>
      <c r="P2299" s="108">
        <v>1</v>
      </c>
      <c r="Q2299" s="104" t="s">
        <v>3232</v>
      </c>
      <c r="R2299" s="108">
        <f t="shared" si="97"/>
        <v>1</v>
      </c>
      <c r="S2299" s="109" t="str">
        <f t="array" aca="1" ref="S2299" ca="1">IF(ISNUMBER(R2299),IF(R2299=100%,"CUMPLIDA",IF(AND(ISNUMBER(N2299),ISNUMBER(INDIRECT("FECHA_"&amp;$B2299,1))), IF(N2299&lt;=INDIRECT("FECHA_"&amp;$B2299,1),"INCUMPLIDA","PROCESO"), "VERIFICAR FECHA")),"SIN VALOR AVANCE")</f>
        <v>CUMPLIDA</v>
      </c>
    </row>
    <row r="2300" spans="1:19" ht="90.75">
      <c r="A2300" s="101" t="s">
        <v>3228</v>
      </c>
      <c r="B2300" s="102" t="s">
        <v>2985</v>
      </c>
      <c r="C2300" s="472"/>
      <c r="D2300" s="472"/>
      <c r="E2300" s="473"/>
      <c r="F2300" s="473"/>
      <c r="G2300" s="473"/>
      <c r="H2300" s="473"/>
      <c r="I2300" s="463"/>
      <c r="J2300" s="449">
        <v>1</v>
      </c>
      <c r="K2300" s="449" t="s">
        <v>3185</v>
      </c>
      <c r="L2300" s="114">
        <v>1</v>
      </c>
      <c r="M2300" s="106">
        <v>44531</v>
      </c>
      <c r="N2300" s="106">
        <v>44561</v>
      </c>
      <c r="O2300" s="107">
        <f t="shared" si="98"/>
        <v>4.2857142857142856</v>
      </c>
      <c r="P2300" s="108">
        <v>1</v>
      </c>
      <c r="Q2300" s="104" t="s">
        <v>3231</v>
      </c>
      <c r="R2300" s="108">
        <f t="shared" si="97"/>
        <v>1</v>
      </c>
      <c r="S2300" s="109" t="str">
        <f t="array" aca="1" ref="S2300" ca="1">IF(ISNUMBER(R2300),IF(R2300=100%,"CUMPLIDA",IF(AND(ISNUMBER(N2300),ISNUMBER(INDIRECT("FECHA_"&amp;$B2300,1))), IF(N2300&lt;=INDIRECT("FECHA_"&amp;$B2300,1),"INCUMPLIDA","PROCESO"), "VERIFICAR FECHA")),"SIN VALOR AVANCE")</f>
        <v>CUMPLIDA</v>
      </c>
    </row>
    <row r="2301" spans="1:19" ht="90.75">
      <c r="A2301" s="101" t="s">
        <v>3228</v>
      </c>
      <c r="B2301" s="102" t="s">
        <v>2985</v>
      </c>
      <c r="C2301" s="472"/>
      <c r="D2301" s="472"/>
      <c r="E2301" s="473" t="s">
        <v>3143</v>
      </c>
      <c r="F2301" s="473"/>
      <c r="G2301" s="473"/>
      <c r="H2301" s="473"/>
      <c r="I2301" s="448">
        <v>13</v>
      </c>
      <c r="J2301" s="449">
        <v>1</v>
      </c>
      <c r="K2301" s="449" t="s">
        <v>3185</v>
      </c>
      <c r="L2301" s="114">
        <v>1</v>
      </c>
      <c r="M2301" s="106">
        <v>44440</v>
      </c>
      <c r="N2301" s="106">
        <v>44651</v>
      </c>
      <c r="O2301" s="107">
        <f t="shared" si="98"/>
        <v>30.142857142857142</v>
      </c>
      <c r="P2301" s="108">
        <v>1</v>
      </c>
      <c r="Q2301" s="104" t="s">
        <v>3233</v>
      </c>
      <c r="R2301" s="108">
        <f t="shared" si="97"/>
        <v>1</v>
      </c>
      <c r="S2301" s="109" t="str">
        <f t="array" aca="1" ref="S2301" ca="1">IF(ISNUMBER(R2301),IF(R2301=100%,"CUMPLIDA",IF(AND(ISNUMBER(N2301),ISNUMBER(INDIRECT("FECHA_"&amp;$B2301,1))), IF(N2301&lt;=INDIRECT("FECHA_"&amp;$B2301,1),"INCUMPLIDA","PROCESO"), "VERIFICAR FECHA")),"SIN VALOR AVANCE")</f>
        <v>CUMPLIDA</v>
      </c>
    </row>
    <row r="2302" spans="1:19" ht="90.75">
      <c r="A2302" s="101" t="s">
        <v>3228</v>
      </c>
      <c r="B2302" s="102" t="s">
        <v>2985</v>
      </c>
      <c r="C2302" s="472"/>
      <c r="D2302" s="472"/>
      <c r="E2302" s="473"/>
      <c r="F2302" s="473"/>
      <c r="G2302" s="473"/>
      <c r="H2302" s="473"/>
      <c r="I2302" s="463">
        <v>14</v>
      </c>
      <c r="J2302" s="449">
        <v>1</v>
      </c>
      <c r="K2302" s="449" t="s">
        <v>3185</v>
      </c>
      <c r="L2302" s="114">
        <v>1</v>
      </c>
      <c r="M2302" s="106">
        <v>44440</v>
      </c>
      <c r="N2302" s="106">
        <v>44592</v>
      </c>
      <c r="O2302" s="107">
        <f t="shared" si="98"/>
        <v>21.714285714285715</v>
      </c>
      <c r="P2302" s="108">
        <v>1</v>
      </c>
      <c r="Q2302" s="104" t="s">
        <v>3231</v>
      </c>
      <c r="R2302" s="108">
        <f t="shared" si="97"/>
        <v>1</v>
      </c>
      <c r="S2302" s="109" t="str">
        <f t="array" aca="1" ref="S2302" ca="1">IF(ISNUMBER(R2302),IF(R2302=100%,"CUMPLIDA",IF(AND(ISNUMBER(N2302),ISNUMBER(INDIRECT("FECHA_"&amp;$B2302,1))), IF(N2302&lt;=INDIRECT("FECHA_"&amp;$B2302,1),"INCUMPLIDA","PROCESO"), "VERIFICAR FECHA")),"SIN VALOR AVANCE")</f>
        <v>CUMPLIDA</v>
      </c>
    </row>
    <row r="2303" spans="1:19" ht="90.75">
      <c r="A2303" s="101" t="s">
        <v>3228</v>
      </c>
      <c r="B2303" s="102" t="s">
        <v>2985</v>
      </c>
      <c r="C2303" s="472"/>
      <c r="D2303" s="472"/>
      <c r="E2303" s="473"/>
      <c r="F2303" s="473"/>
      <c r="G2303" s="473"/>
      <c r="H2303" s="473"/>
      <c r="I2303" s="463"/>
      <c r="J2303" s="449">
        <v>1</v>
      </c>
      <c r="K2303" s="449" t="s">
        <v>3185</v>
      </c>
      <c r="L2303" s="114">
        <v>1</v>
      </c>
      <c r="M2303" s="106">
        <v>44593</v>
      </c>
      <c r="N2303" s="106">
        <v>44621</v>
      </c>
      <c r="O2303" s="107">
        <f t="shared" si="98"/>
        <v>4</v>
      </c>
      <c r="P2303" s="108">
        <v>1</v>
      </c>
      <c r="Q2303" s="104" t="s">
        <v>3231</v>
      </c>
      <c r="R2303" s="108">
        <f t="shared" si="97"/>
        <v>1</v>
      </c>
      <c r="S2303" s="109" t="str">
        <f t="array" aca="1" ref="S2303" ca="1">IF(ISNUMBER(R2303),IF(R2303=100%,"CUMPLIDA",IF(AND(ISNUMBER(N2303),ISNUMBER(INDIRECT("FECHA_"&amp;$B2303,1))), IF(N2303&lt;=INDIRECT("FECHA_"&amp;$B2303,1),"INCUMPLIDA","PROCESO"), "VERIFICAR FECHA")),"SIN VALOR AVANCE")</f>
        <v>CUMPLIDA</v>
      </c>
    </row>
    <row r="2304" spans="1:19" ht="60.75">
      <c r="A2304" s="101" t="s">
        <v>3228</v>
      </c>
      <c r="B2304" s="102" t="s">
        <v>2985</v>
      </c>
      <c r="C2304" s="461" t="s">
        <v>3234</v>
      </c>
      <c r="D2304" s="461"/>
      <c r="E2304" s="248"/>
      <c r="F2304" s="248"/>
      <c r="G2304" s="465" t="s">
        <v>3112</v>
      </c>
      <c r="H2304" s="461"/>
      <c r="I2304" s="448" t="s">
        <v>3185</v>
      </c>
      <c r="J2304" s="449">
        <v>1</v>
      </c>
      <c r="K2304" s="449" t="s">
        <v>3185</v>
      </c>
      <c r="L2304" s="114">
        <v>2</v>
      </c>
      <c r="M2304" s="106">
        <v>46127</v>
      </c>
      <c r="N2304" s="106">
        <v>46492</v>
      </c>
      <c r="O2304" s="107">
        <f t="shared" si="98"/>
        <v>52.142857142857146</v>
      </c>
      <c r="P2304" s="108">
        <v>0</v>
      </c>
      <c r="Q2304" s="124" t="s">
        <v>3235</v>
      </c>
      <c r="R2304" s="108">
        <f t="shared" si="97"/>
        <v>0</v>
      </c>
      <c r="S2304" s="109" t="str">
        <f t="array" aca="1" ref="S2304" ca="1">IF(ISNUMBER(R2304),IF(R2304=100%,"CUMPLIDA",IF(AND(ISNUMBER(N2304),ISNUMBER(INDIRECT("FECHA_"&amp;$B2304,1))), IF(N2304&lt;=INDIRECT("FECHA_"&amp;$B2304,1),"INCUMPLIDA","PROCESO"), "VERIFICAR FECHA")),"SIN VALOR AVANCE")</f>
        <v>PROCESO</v>
      </c>
    </row>
    <row r="2305" spans="1:19" ht="60.75">
      <c r="A2305" s="101" t="s">
        <v>3228</v>
      </c>
      <c r="B2305" s="102" t="s">
        <v>2985</v>
      </c>
      <c r="C2305" s="461"/>
      <c r="D2305" s="461"/>
      <c r="E2305" s="248"/>
      <c r="F2305" s="248"/>
      <c r="G2305" s="465"/>
      <c r="H2305" s="461"/>
      <c r="I2305" s="448">
        <v>2</v>
      </c>
      <c r="J2305" s="449">
        <v>1</v>
      </c>
      <c r="K2305" s="449" t="s">
        <v>3185</v>
      </c>
      <c r="L2305" s="114">
        <v>2</v>
      </c>
      <c r="M2305" s="106">
        <v>46127</v>
      </c>
      <c r="N2305" s="106">
        <v>46492</v>
      </c>
      <c r="O2305" s="107">
        <f t="shared" si="98"/>
        <v>52.142857142857146</v>
      </c>
      <c r="P2305" s="108">
        <v>0</v>
      </c>
      <c r="Q2305" s="124" t="s">
        <v>3235</v>
      </c>
      <c r="R2305" s="108">
        <f t="shared" si="97"/>
        <v>0</v>
      </c>
      <c r="S2305" s="109" t="str">
        <f t="array" aca="1" ref="S2305" ca="1">IF(ISNUMBER(R2305),IF(R2305=100%,"CUMPLIDA",IF(AND(ISNUMBER(N2305),ISNUMBER(INDIRECT("FECHA_"&amp;$B2305,1))), IF(N2305&lt;=INDIRECT("FECHA_"&amp;$B2305,1),"INCUMPLIDA","PROCESO"), "VERIFICAR FECHA")),"SIN VALOR AVANCE")</f>
        <v>PROCESO</v>
      </c>
    </row>
    <row r="2306" spans="1:19" ht="30.75">
      <c r="A2306" s="101" t="s">
        <v>3228</v>
      </c>
      <c r="B2306" s="102" t="s">
        <v>2985</v>
      </c>
      <c r="C2306" s="461"/>
      <c r="D2306" s="461"/>
      <c r="E2306" s="248"/>
      <c r="F2306" s="248"/>
      <c r="G2306" s="465"/>
      <c r="H2306" s="461"/>
      <c r="I2306" s="448" t="s">
        <v>3118</v>
      </c>
      <c r="J2306" s="449">
        <v>1</v>
      </c>
      <c r="K2306" s="449" t="s">
        <v>3185</v>
      </c>
      <c r="L2306" s="114">
        <v>1</v>
      </c>
      <c r="M2306" s="106">
        <v>46143</v>
      </c>
      <c r="N2306" s="106">
        <v>46203</v>
      </c>
      <c r="O2306" s="107">
        <f t="shared" si="98"/>
        <v>8.5714285714285712</v>
      </c>
      <c r="P2306" s="108">
        <v>0.9</v>
      </c>
      <c r="Q2306" s="124" t="s">
        <v>3236</v>
      </c>
      <c r="R2306" s="108">
        <f t="shared" si="97"/>
        <v>0.9</v>
      </c>
      <c r="S2306" s="109" t="str">
        <f t="array" aca="1" ref="S2306" ca="1">IF(ISNUMBER(R2306),IF(R2306=100%,"CUMPLIDA",IF(AND(ISNUMBER(N2306),ISNUMBER(INDIRECT("FECHA_"&amp;$B2306,1))), IF(N2306&lt;=INDIRECT("FECHA_"&amp;$B2306,1),"INCUMPLIDA","PROCESO"), "VERIFICAR FECHA")),"SIN VALOR AVANCE")</f>
        <v>INCUMPLIDA</v>
      </c>
    </row>
    <row r="2307" spans="1:19" ht="30.75">
      <c r="A2307" s="101" t="s">
        <v>3228</v>
      </c>
      <c r="B2307" s="102" t="s">
        <v>2985</v>
      </c>
      <c r="C2307" s="461"/>
      <c r="D2307" s="461"/>
      <c r="E2307" s="248"/>
      <c r="F2307" s="248"/>
      <c r="G2307" s="465"/>
      <c r="H2307" s="461"/>
      <c r="I2307" s="448">
        <v>4</v>
      </c>
      <c r="J2307" s="449">
        <v>1</v>
      </c>
      <c r="K2307" s="449" t="s">
        <v>3185</v>
      </c>
      <c r="L2307" s="114">
        <v>2</v>
      </c>
      <c r="M2307" s="106">
        <v>46204</v>
      </c>
      <c r="N2307" s="106">
        <v>46387</v>
      </c>
      <c r="O2307" s="107">
        <f t="shared" si="98"/>
        <v>26.142857142857142</v>
      </c>
      <c r="P2307" s="108">
        <v>0</v>
      </c>
      <c r="Q2307" s="124" t="s">
        <v>3237</v>
      </c>
      <c r="R2307" s="108">
        <f t="shared" si="97"/>
        <v>0</v>
      </c>
      <c r="S2307" s="109" t="str">
        <f t="array" aca="1" ref="S2307" ca="1">IF(ISNUMBER(R2307),IF(R2307=100%,"CUMPLIDA",IF(AND(ISNUMBER(N2307),ISNUMBER(INDIRECT("FECHA_"&amp;$B2307,1))), IF(N2307&lt;=INDIRECT("FECHA_"&amp;$B2307,1),"INCUMPLIDA","PROCESO"), "VERIFICAR FECHA")),"SIN VALOR AVANCE")</f>
        <v>PROCESO</v>
      </c>
    </row>
    <row r="2308" spans="1:19" ht="60.75">
      <c r="A2308" s="101" t="s">
        <v>3228</v>
      </c>
      <c r="B2308" s="102" t="s">
        <v>2985</v>
      </c>
      <c r="C2308" s="461"/>
      <c r="D2308" s="461"/>
      <c r="E2308" s="248"/>
      <c r="F2308" s="248"/>
      <c r="G2308" s="465"/>
      <c r="H2308" s="461"/>
      <c r="I2308" s="448" t="s">
        <v>3238</v>
      </c>
      <c r="J2308" s="449">
        <v>1</v>
      </c>
      <c r="K2308" s="449" t="s">
        <v>3185</v>
      </c>
      <c r="L2308" s="114">
        <v>2</v>
      </c>
      <c r="M2308" s="106">
        <v>46127</v>
      </c>
      <c r="N2308" s="106">
        <v>46492</v>
      </c>
      <c r="O2308" s="107">
        <f t="shared" si="98"/>
        <v>52.142857142857146</v>
      </c>
      <c r="P2308" s="108">
        <v>0</v>
      </c>
      <c r="Q2308" s="124" t="s">
        <v>3235</v>
      </c>
      <c r="R2308" s="108">
        <f t="shared" si="97"/>
        <v>0</v>
      </c>
      <c r="S2308" s="109" t="str">
        <f t="array" aca="1" ref="S2308" ca="1">IF(ISNUMBER(R2308),IF(R2308=100%,"CUMPLIDA",IF(AND(ISNUMBER(N2308),ISNUMBER(INDIRECT("FECHA_"&amp;$B2308,1))), IF(N2308&lt;=INDIRECT("FECHA_"&amp;$B2308,1),"INCUMPLIDA","PROCESO"), "VERIFICAR FECHA")),"SIN VALOR AVANCE")</f>
        <v>PROCESO</v>
      </c>
    </row>
    <row r="2309" spans="1:19" ht="30.75">
      <c r="A2309" s="101" t="s">
        <v>3228</v>
      </c>
      <c r="B2309" s="102" t="s">
        <v>2985</v>
      </c>
      <c r="C2309" s="461"/>
      <c r="D2309" s="461"/>
      <c r="E2309" s="248"/>
      <c r="F2309" s="248"/>
      <c r="G2309" s="465"/>
      <c r="H2309" s="461"/>
      <c r="I2309" s="448" t="s">
        <v>3239</v>
      </c>
      <c r="J2309" s="449">
        <v>1</v>
      </c>
      <c r="K2309" s="449" t="s">
        <v>3185</v>
      </c>
      <c r="L2309" s="114">
        <v>1</v>
      </c>
      <c r="M2309" s="106">
        <v>46143</v>
      </c>
      <c r="N2309" s="106">
        <v>46203</v>
      </c>
      <c r="O2309" s="107">
        <f t="shared" si="98"/>
        <v>8.5714285714285712</v>
      </c>
      <c r="P2309" s="108">
        <v>0.9</v>
      </c>
      <c r="Q2309" s="124" t="s">
        <v>3236</v>
      </c>
      <c r="R2309" s="108">
        <f t="shared" si="97"/>
        <v>0.9</v>
      </c>
      <c r="S2309" s="109" t="str">
        <f t="array" aca="1" ref="S2309" ca="1">IF(ISNUMBER(R2309),IF(R2309=100%,"CUMPLIDA",IF(AND(ISNUMBER(N2309),ISNUMBER(INDIRECT("FECHA_"&amp;$B2309,1))), IF(N2309&lt;=INDIRECT("FECHA_"&amp;$B2309,1),"INCUMPLIDA","PROCESO"), "VERIFICAR FECHA")),"SIN VALOR AVANCE")</f>
        <v>INCUMPLIDA</v>
      </c>
    </row>
    <row r="2310" spans="1:19" ht="30.75">
      <c r="A2310" s="101" t="s">
        <v>3228</v>
      </c>
      <c r="B2310" s="102" t="s">
        <v>2985</v>
      </c>
      <c r="C2310" s="461"/>
      <c r="D2310" s="461"/>
      <c r="E2310" s="248"/>
      <c r="F2310" s="248"/>
      <c r="G2310" s="465"/>
      <c r="H2310" s="461"/>
      <c r="I2310" s="448">
        <v>7</v>
      </c>
      <c r="J2310" s="449">
        <v>1</v>
      </c>
      <c r="K2310" s="449" t="s">
        <v>3185</v>
      </c>
      <c r="L2310" s="114">
        <v>2</v>
      </c>
      <c r="M2310" s="106">
        <v>46204</v>
      </c>
      <c r="N2310" s="106">
        <v>46387</v>
      </c>
      <c r="O2310" s="107">
        <f t="shared" si="98"/>
        <v>26.142857142857142</v>
      </c>
      <c r="P2310" s="108">
        <v>0</v>
      </c>
      <c r="Q2310" s="124" t="s">
        <v>3237</v>
      </c>
      <c r="R2310" s="108">
        <f t="shared" si="97"/>
        <v>0</v>
      </c>
      <c r="S2310" s="109" t="str">
        <f t="array" aca="1" ref="S2310" ca="1">IF(ISNUMBER(R2310),IF(R2310=100%,"CUMPLIDA",IF(AND(ISNUMBER(N2310),ISNUMBER(INDIRECT("FECHA_"&amp;$B2310,1))), IF(N2310&lt;=INDIRECT("FECHA_"&amp;$B2310,1),"INCUMPLIDA","PROCESO"), "VERIFICAR FECHA")),"SIN VALOR AVANCE")</f>
        <v>PROCESO</v>
      </c>
    </row>
    <row r="2311" spans="1:19" ht="30.75">
      <c r="A2311" s="101" t="s">
        <v>3228</v>
      </c>
      <c r="B2311" s="102" t="s">
        <v>2985</v>
      </c>
      <c r="C2311" s="461"/>
      <c r="D2311" s="461"/>
      <c r="E2311" s="248"/>
      <c r="F2311" s="248"/>
      <c r="G2311" s="465"/>
      <c r="H2311" s="461"/>
      <c r="I2311" s="448" t="s">
        <v>3240</v>
      </c>
      <c r="J2311" s="449">
        <v>1</v>
      </c>
      <c r="K2311" s="449" t="s">
        <v>3185</v>
      </c>
      <c r="L2311" s="114">
        <v>1</v>
      </c>
      <c r="M2311" s="106">
        <v>46185</v>
      </c>
      <c r="N2311" s="106">
        <v>46387</v>
      </c>
      <c r="O2311" s="107">
        <f t="shared" si="98"/>
        <v>28.857142857142858</v>
      </c>
      <c r="P2311" s="108">
        <v>0</v>
      </c>
      <c r="Q2311" s="124" t="s">
        <v>3241</v>
      </c>
      <c r="R2311" s="108">
        <f t="shared" si="97"/>
        <v>0</v>
      </c>
      <c r="S2311" s="109" t="str">
        <f t="array" aca="1" ref="S2311" ca="1">IF(ISNUMBER(R2311),IF(R2311=100%,"CUMPLIDA",IF(AND(ISNUMBER(N2311),ISNUMBER(INDIRECT("FECHA_"&amp;$B2311,1))), IF(N2311&lt;=INDIRECT("FECHA_"&amp;$B2311,1),"INCUMPLIDA","PROCESO"), "VERIFICAR FECHA")),"SIN VALOR AVANCE")</f>
        <v>PROCESO</v>
      </c>
    </row>
    <row r="2312" spans="1:19" ht="60.75">
      <c r="A2312" s="101" t="s">
        <v>3228</v>
      </c>
      <c r="B2312" s="102" t="s">
        <v>2985</v>
      </c>
      <c r="C2312" s="461"/>
      <c r="D2312" s="461"/>
      <c r="E2312" s="463" t="s">
        <v>3013</v>
      </c>
      <c r="F2312" s="463"/>
      <c r="G2312" s="450"/>
      <c r="H2312" s="461"/>
      <c r="I2312" s="249" t="s">
        <v>3219</v>
      </c>
      <c r="J2312" s="449">
        <v>1</v>
      </c>
      <c r="K2312" s="449" t="s">
        <v>3185</v>
      </c>
      <c r="L2312" s="114">
        <v>2</v>
      </c>
      <c r="M2312" s="106">
        <v>46127</v>
      </c>
      <c r="N2312" s="106">
        <v>46492</v>
      </c>
      <c r="O2312" s="107">
        <f t="shared" si="98"/>
        <v>52.142857142857146</v>
      </c>
      <c r="P2312" s="108">
        <v>0</v>
      </c>
      <c r="Q2312" s="124" t="s">
        <v>3235</v>
      </c>
      <c r="R2312" s="108">
        <f t="shared" si="97"/>
        <v>0</v>
      </c>
      <c r="S2312" s="109" t="str">
        <f t="array" aca="1" ref="S2312" ca="1">IF(ISNUMBER(R2312),IF(R2312=100%,"CUMPLIDA",IF(AND(ISNUMBER(N2312),ISNUMBER(INDIRECT("FECHA_"&amp;$B2312,1))), IF(N2312&lt;=INDIRECT("FECHA_"&amp;$B2312,1),"INCUMPLIDA","PROCESO"), "VERIFICAR FECHA")),"SIN VALOR AVANCE")</f>
        <v>PROCESO</v>
      </c>
    </row>
    <row r="2313" spans="1:19" ht="60.75">
      <c r="A2313" s="101" t="s">
        <v>3228</v>
      </c>
      <c r="B2313" s="102" t="s">
        <v>2985</v>
      </c>
      <c r="C2313" s="461"/>
      <c r="D2313" s="461"/>
      <c r="E2313" s="463"/>
      <c r="F2313" s="463"/>
      <c r="G2313" s="450"/>
      <c r="H2313" s="461"/>
      <c r="I2313" s="249">
        <v>9</v>
      </c>
      <c r="J2313" s="449">
        <v>1</v>
      </c>
      <c r="K2313" s="449" t="s">
        <v>3185</v>
      </c>
      <c r="L2313" s="114">
        <v>2</v>
      </c>
      <c r="M2313" s="106">
        <v>46127</v>
      </c>
      <c r="N2313" s="106">
        <v>46492</v>
      </c>
      <c r="O2313" s="107">
        <f t="shared" si="98"/>
        <v>52.142857142857146</v>
      </c>
      <c r="P2313" s="108">
        <v>0</v>
      </c>
      <c r="Q2313" s="124" t="s">
        <v>3235</v>
      </c>
      <c r="R2313" s="108">
        <f t="shared" ref="R2313:R2376" si="99">(P2313)</f>
        <v>0</v>
      </c>
      <c r="S2313" s="109" t="str">
        <f t="array" aca="1" ref="S2313" ca="1">IF(ISNUMBER(R2313),IF(R2313=100%,"CUMPLIDA",IF(AND(ISNUMBER(N2313),ISNUMBER(INDIRECT("FECHA_"&amp;$B2313,1))), IF(N2313&lt;=INDIRECT("FECHA_"&amp;$B2313,1),"INCUMPLIDA","PROCESO"), "VERIFICAR FECHA")),"SIN VALOR AVANCE")</f>
        <v>PROCESO</v>
      </c>
    </row>
    <row r="2314" spans="1:19" ht="60.75">
      <c r="A2314" s="101" t="s">
        <v>3228</v>
      </c>
      <c r="B2314" s="102" t="s">
        <v>2985</v>
      </c>
      <c r="C2314" s="461"/>
      <c r="D2314" s="461"/>
      <c r="E2314" s="463"/>
      <c r="F2314" s="463"/>
      <c r="G2314" s="450"/>
      <c r="H2314" s="461"/>
      <c r="I2314" s="249" t="s">
        <v>3242</v>
      </c>
      <c r="J2314" s="449">
        <v>1</v>
      </c>
      <c r="K2314" s="449" t="s">
        <v>3185</v>
      </c>
      <c r="L2314" s="114">
        <v>2</v>
      </c>
      <c r="M2314" s="106">
        <v>46127</v>
      </c>
      <c r="N2314" s="106">
        <v>46492</v>
      </c>
      <c r="O2314" s="107">
        <f t="shared" si="98"/>
        <v>52.142857142857146</v>
      </c>
      <c r="P2314" s="108">
        <v>0</v>
      </c>
      <c r="Q2314" s="124" t="s">
        <v>3235</v>
      </c>
      <c r="R2314" s="108">
        <f t="shared" si="99"/>
        <v>0</v>
      </c>
      <c r="S2314" s="109" t="str">
        <f t="array" aca="1" ref="S2314" ca="1">IF(ISNUMBER(R2314),IF(R2314=100%,"CUMPLIDA",IF(AND(ISNUMBER(N2314),ISNUMBER(INDIRECT("FECHA_"&amp;$B2314,1))), IF(N2314&lt;=INDIRECT("FECHA_"&amp;$B2314,1),"INCUMPLIDA","PROCESO"), "VERIFICAR FECHA")),"SIN VALOR AVANCE")</f>
        <v>PROCESO</v>
      </c>
    </row>
    <row r="2315" spans="1:19" ht="30.75">
      <c r="A2315" s="101" t="s">
        <v>3228</v>
      </c>
      <c r="B2315" s="102" t="s">
        <v>2985</v>
      </c>
      <c r="C2315" s="461"/>
      <c r="D2315" s="461"/>
      <c r="E2315" s="463"/>
      <c r="F2315" s="463"/>
      <c r="G2315" s="450"/>
      <c r="H2315" s="461"/>
      <c r="I2315" s="249" t="s">
        <v>3243</v>
      </c>
      <c r="J2315" s="449">
        <v>1</v>
      </c>
      <c r="K2315" s="449" t="s">
        <v>3185</v>
      </c>
      <c r="L2315" s="114">
        <v>1</v>
      </c>
      <c r="M2315" s="106">
        <v>46143</v>
      </c>
      <c r="N2315" s="106">
        <v>46203</v>
      </c>
      <c r="O2315" s="107">
        <f t="shared" si="98"/>
        <v>8.5714285714285712</v>
      </c>
      <c r="P2315" s="108">
        <v>0.9</v>
      </c>
      <c r="Q2315" s="124" t="s">
        <v>3236</v>
      </c>
      <c r="R2315" s="108">
        <f t="shared" si="99"/>
        <v>0.9</v>
      </c>
      <c r="S2315" s="109" t="str">
        <f t="array" aca="1" ref="S2315" ca="1">IF(ISNUMBER(R2315),IF(R2315=100%,"CUMPLIDA",IF(AND(ISNUMBER(N2315),ISNUMBER(INDIRECT("FECHA_"&amp;$B2315,1))), IF(N2315&lt;=INDIRECT("FECHA_"&amp;$B2315,1),"INCUMPLIDA","PROCESO"), "VERIFICAR FECHA")),"SIN VALOR AVANCE")</f>
        <v>INCUMPLIDA</v>
      </c>
    </row>
    <row r="2316" spans="1:19" ht="30.75">
      <c r="A2316" s="101" t="s">
        <v>3228</v>
      </c>
      <c r="B2316" s="102" t="s">
        <v>2985</v>
      </c>
      <c r="C2316" s="461"/>
      <c r="D2316" s="461"/>
      <c r="E2316" s="463"/>
      <c r="F2316" s="463"/>
      <c r="G2316" s="450"/>
      <c r="H2316" s="461"/>
      <c r="I2316" s="249">
        <v>12</v>
      </c>
      <c r="J2316" s="449">
        <v>1</v>
      </c>
      <c r="K2316" s="449" t="s">
        <v>3185</v>
      </c>
      <c r="L2316" s="114">
        <v>2</v>
      </c>
      <c r="M2316" s="106">
        <v>46204</v>
      </c>
      <c r="N2316" s="106">
        <v>46387</v>
      </c>
      <c r="O2316" s="107">
        <f t="shared" si="98"/>
        <v>26.142857142857142</v>
      </c>
      <c r="P2316" s="108">
        <v>0</v>
      </c>
      <c r="Q2316" s="124" t="s">
        <v>3237</v>
      </c>
      <c r="R2316" s="108">
        <f t="shared" si="99"/>
        <v>0</v>
      </c>
      <c r="S2316" s="109" t="str">
        <f t="array" aca="1" ref="S2316" ca="1">IF(ISNUMBER(R2316),IF(R2316=100%,"CUMPLIDA",IF(AND(ISNUMBER(N2316),ISNUMBER(INDIRECT("FECHA_"&amp;$B2316,1))), IF(N2316&lt;=INDIRECT("FECHA_"&amp;$B2316,1),"INCUMPLIDA","PROCESO"), "VERIFICAR FECHA")),"SIN VALOR AVANCE")</f>
        <v>PROCESO</v>
      </c>
    </row>
    <row r="2317" spans="1:19" ht="60.75">
      <c r="A2317" s="101" t="s">
        <v>3228</v>
      </c>
      <c r="B2317" s="102" t="s">
        <v>2985</v>
      </c>
      <c r="C2317" s="461"/>
      <c r="D2317" s="461"/>
      <c r="E2317" s="463" t="s">
        <v>2996</v>
      </c>
      <c r="F2317" s="463"/>
      <c r="G2317" s="450"/>
      <c r="H2317" s="461"/>
      <c r="I2317" s="249">
        <v>13</v>
      </c>
      <c r="J2317" s="449">
        <v>1</v>
      </c>
      <c r="K2317" s="449" t="s">
        <v>3185</v>
      </c>
      <c r="L2317" s="108">
        <v>1</v>
      </c>
      <c r="M2317" s="106">
        <v>46127</v>
      </c>
      <c r="N2317" s="106">
        <v>46492</v>
      </c>
      <c r="O2317" s="107">
        <f t="shared" si="98"/>
        <v>52.142857142857146</v>
      </c>
      <c r="P2317" s="108">
        <v>0</v>
      </c>
      <c r="Q2317" s="124" t="s">
        <v>3235</v>
      </c>
      <c r="R2317" s="108">
        <f t="shared" si="99"/>
        <v>0</v>
      </c>
      <c r="S2317" s="109" t="str">
        <f t="array" aca="1" ref="S2317" ca="1">IF(ISNUMBER(R2317),IF(R2317=100%,"CUMPLIDA",IF(AND(ISNUMBER(N2317),ISNUMBER(INDIRECT("FECHA_"&amp;$B2317,1))), IF(N2317&lt;=INDIRECT("FECHA_"&amp;$B2317,1),"INCUMPLIDA","PROCESO"), "VERIFICAR FECHA")),"SIN VALOR AVANCE")</f>
        <v>PROCESO</v>
      </c>
    </row>
    <row r="2318" spans="1:19" ht="60.75">
      <c r="A2318" s="101" t="s">
        <v>3228</v>
      </c>
      <c r="B2318" s="102" t="s">
        <v>2985</v>
      </c>
      <c r="C2318" s="461"/>
      <c r="D2318" s="461"/>
      <c r="E2318" s="463"/>
      <c r="F2318" s="463"/>
      <c r="G2318" s="450"/>
      <c r="H2318" s="461"/>
      <c r="I2318" s="249">
        <v>15</v>
      </c>
      <c r="J2318" s="449">
        <v>1</v>
      </c>
      <c r="K2318" s="449" t="s">
        <v>3185</v>
      </c>
      <c r="L2318" s="114">
        <v>2</v>
      </c>
      <c r="M2318" s="106">
        <v>46127</v>
      </c>
      <c r="N2318" s="106">
        <v>46492</v>
      </c>
      <c r="O2318" s="107">
        <f t="shared" si="98"/>
        <v>52.142857142857146</v>
      </c>
      <c r="P2318" s="108">
        <v>0</v>
      </c>
      <c r="Q2318" s="124" t="s">
        <v>3235</v>
      </c>
      <c r="R2318" s="108">
        <f t="shared" si="99"/>
        <v>0</v>
      </c>
      <c r="S2318" s="109" t="str">
        <f t="array" aca="1" ref="S2318" ca="1">IF(ISNUMBER(R2318),IF(R2318=100%,"CUMPLIDA",IF(AND(ISNUMBER(N2318),ISNUMBER(INDIRECT("FECHA_"&amp;$B2318,1))), IF(N2318&lt;=INDIRECT("FECHA_"&amp;$B2318,1),"INCUMPLIDA","PROCESO"), "VERIFICAR FECHA")),"SIN VALOR AVANCE")</f>
        <v>PROCESO</v>
      </c>
    </row>
    <row r="2319" spans="1:19" ht="60.75">
      <c r="A2319" s="101" t="s">
        <v>3228</v>
      </c>
      <c r="B2319" s="102" t="s">
        <v>2985</v>
      </c>
      <c r="C2319" s="461"/>
      <c r="D2319" s="461"/>
      <c r="E2319" s="463" t="s">
        <v>3093</v>
      </c>
      <c r="F2319" s="463"/>
      <c r="G2319" s="450"/>
      <c r="H2319" s="461"/>
      <c r="I2319" s="249">
        <v>16</v>
      </c>
      <c r="J2319" s="449">
        <v>1</v>
      </c>
      <c r="K2319" s="449" t="s">
        <v>3185</v>
      </c>
      <c r="L2319" s="114">
        <v>2</v>
      </c>
      <c r="M2319" s="106">
        <v>46127</v>
      </c>
      <c r="N2319" s="106">
        <v>46492</v>
      </c>
      <c r="O2319" s="107">
        <f t="shared" si="98"/>
        <v>52.142857142857146</v>
      </c>
      <c r="P2319" s="108">
        <v>0</v>
      </c>
      <c r="Q2319" s="124" t="s">
        <v>3235</v>
      </c>
      <c r="R2319" s="108">
        <f t="shared" si="99"/>
        <v>0</v>
      </c>
      <c r="S2319" s="109" t="str">
        <f t="array" aca="1" ref="S2319" ca="1">IF(ISNUMBER(R2319),IF(R2319=100%,"CUMPLIDA",IF(AND(ISNUMBER(N2319),ISNUMBER(INDIRECT("FECHA_"&amp;$B2319,1))), IF(N2319&lt;=INDIRECT("FECHA_"&amp;$B2319,1),"INCUMPLIDA","PROCESO"), "VERIFICAR FECHA")),"SIN VALOR AVANCE")</f>
        <v>PROCESO</v>
      </c>
    </row>
    <row r="2320" spans="1:19" ht="60.75">
      <c r="A2320" s="101" t="s">
        <v>3228</v>
      </c>
      <c r="B2320" s="102" t="s">
        <v>2985</v>
      </c>
      <c r="C2320" s="461"/>
      <c r="D2320" s="461"/>
      <c r="E2320" s="463"/>
      <c r="F2320" s="463"/>
      <c r="G2320" s="450"/>
      <c r="H2320" s="461"/>
      <c r="I2320" s="249" t="s">
        <v>3244</v>
      </c>
      <c r="J2320" s="449">
        <v>1</v>
      </c>
      <c r="K2320" s="449" t="s">
        <v>3185</v>
      </c>
      <c r="L2320" s="114">
        <v>2</v>
      </c>
      <c r="M2320" s="106">
        <v>46127</v>
      </c>
      <c r="N2320" s="106">
        <v>46492</v>
      </c>
      <c r="O2320" s="107">
        <f t="shared" si="98"/>
        <v>52.142857142857146</v>
      </c>
      <c r="P2320" s="108">
        <v>0</v>
      </c>
      <c r="Q2320" s="124" t="s">
        <v>3235</v>
      </c>
      <c r="R2320" s="108">
        <f t="shared" si="99"/>
        <v>0</v>
      </c>
      <c r="S2320" s="109" t="str">
        <f t="array" aca="1" ref="S2320" ca="1">IF(ISNUMBER(R2320),IF(R2320=100%,"CUMPLIDA",IF(AND(ISNUMBER(N2320),ISNUMBER(INDIRECT("FECHA_"&amp;$B2320,1))), IF(N2320&lt;=INDIRECT("FECHA_"&amp;$B2320,1),"INCUMPLIDA","PROCESO"), "VERIFICAR FECHA")),"SIN VALOR AVANCE")</f>
        <v>PROCESO</v>
      </c>
    </row>
    <row r="2321" spans="1:19" ht="60.75">
      <c r="A2321" s="101" t="s">
        <v>3228</v>
      </c>
      <c r="B2321" s="102" t="s">
        <v>2985</v>
      </c>
      <c r="C2321" s="461"/>
      <c r="D2321" s="461"/>
      <c r="E2321" s="463" t="s">
        <v>3143</v>
      </c>
      <c r="F2321" s="463"/>
      <c r="G2321" s="450"/>
      <c r="H2321" s="461"/>
      <c r="I2321" s="250">
        <v>18</v>
      </c>
      <c r="J2321" s="449">
        <v>1</v>
      </c>
      <c r="K2321" s="449" t="s">
        <v>3185</v>
      </c>
      <c r="L2321" s="114">
        <v>1</v>
      </c>
      <c r="M2321" s="106">
        <v>46127</v>
      </c>
      <c r="N2321" s="106">
        <v>46492</v>
      </c>
      <c r="O2321" s="107">
        <f t="shared" si="98"/>
        <v>52.142857142857146</v>
      </c>
      <c r="P2321" s="108">
        <v>0</v>
      </c>
      <c r="Q2321" s="124" t="s">
        <v>3245</v>
      </c>
      <c r="R2321" s="108">
        <f t="shared" si="99"/>
        <v>0</v>
      </c>
      <c r="S2321" s="109" t="str">
        <f t="array" aca="1" ref="S2321" ca="1">IF(ISNUMBER(R2321),IF(R2321=100%,"CUMPLIDA",IF(AND(ISNUMBER(N2321),ISNUMBER(INDIRECT("FECHA_"&amp;$B2321,1))), IF(N2321&lt;=INDIRECT("FECHA_"&amp;$B2321,1),"INCUMPLIDA","PROCESO"), "VERIFICAR FECHA")),"SIN VALOR AVANCE")</f>
        <v>PROCESO</v>
      </c>
    </row>
    <row r="2322" spans="1:19" ht="31.5" thickBot="1">
      <c r="A2322" s="101" t="s">
        <v>3228</v>
      </c>
      <c r="B2322" s="102" t="s">
        <v>2985</v>
      </c>
      <c r="C2322" s="461"/>
      <c r="D2322" s="461"/>
      <c r="E2322" s="463"/>
      <c r="F2322" s="463"/>
      <c r="G2322" s="450"/>
      <c r="H2322" s="461"/>
      <c r="I2322" s="249">
        <v>18</v>
      </c>
      <c r="J2322" s="449">
        <v>1</v>
      </c>
      <c r="K2322" s="449" t="s">
        <v>3185</v>
      </c>
      <c r="L2322" s="114">
        <v>1</v>
      </c>
      <c r="M2322" s="106">
        <v>46127</v>
      </c>
      <c r="N2322" s="106">
        <v>46492</v>
      </c>
      <c r="O2322" s="107">
        <f t="shared" si="98"/>
        <v>52.142857142857146</v>
      </c>
      <c r="P2322" s="108">
        <v>0</v>
      </c>
      <c r="Q2322" s="124" t="s">
        <v>3237</v>
      </c>
      <c r="R2322" s="108">
        <f t="shared" si="99"/>
        <v>0</v>
      </c>
      <c r="S2322" s="109" t="str">
        <f t="array" aca="1" ref="S2322" ca="1">IF(ISNUMBER(R2322),IF(R2322=100%,"CUMPLIDA",IF(AND(ISNUMBER(N2322),ISNUMBER(INDIRECT("FECHA_"&amp;$B2322,1))), IF(N2322&lt;=INDIRECT("FECHA_"&amp;$B2322,1),"INCUMPLIDA","PROCESO"), "VERIFICAR FECHA")),"SIN VALOR AVANCE")</f>
        <v>PROCESO</v>
      </c>
    </row>
    <row r="2323" spans="1:19" ht="31.5" thickTop="1">
      <c r="A2323" s="101" t="s">
        <v>3228</v>
      </c>
      <c r="B2323" s="102" t="s">
        <v>2985</v>
      </c>
      <c r="C2323" s="461"/>
      <c r="D2323" s="461"/>
      <c r="E2323" s="471" t="s">
        <v>3016</v>
      </c>
      <c r="F2323" s="471"/>
      <c r="G2323" s="450"/>
      <c r="H2323" s="461"/>
      <c r="I2323" s="250">
        <v>19</v>
      </c>
      <c r="J2323" s="449">
        <v>1</v>
      </c>
      <c r="K2323" s="449" t="s">
        <v>3185</v>
      </c>
      <c r="L2323" s="114">
        <v>1</v>
      </c>
      <c r="M2323" s="106">
        <v>46127</v>
      </c>
      <c r="N2323" s="106">
        <v>46492</v>
      </c>
      <c r="O2323" s="107">
        <f t="shared" si="98"/>
        <v>52.142857142857146</v>
      </c>
      <c r="P2323" s="108">
        <v>0</v>
      </c>
      <c r="Q2323" s="251" t="s">
        <v>3246</v>
      </c>
      <c r="R2323" s="108">
        <f t="shared" si="99"/>
        <v>0</v>
      </c>
      <c r="S2323" s="109" t="str">
        <f t="array" aca="1" ref="S2323" ca="1">IF(ISNUMBER(R2323),IF(R2323=100%,"CUMPLIDA",IF(AND(ISNUMBER(N2323),ISNUMBER(INDIRECT("FECHA_"&amp;$B2323,1))), IF(N2323&lt;=INDIRECT("FECHA_"&amp;$B2323,1),"INCUMPLIDA","PROCESO"), "VERIFICAR FECHA")),"SIN VALOR AVANCE")</f>
        <v>PROCESO</v>
      </c>
    </row>
    <row r="2324" spans="1:19" ht="60.75">
      <c r="A2324" s="101" t="s">
        <v>3228</v>
      </c>
      <c r="B2324" s="102" t="s">
        <v>2985</v>
      </c>
      <c r="C2324" s="461"/>
      <c r="D2324" s="461"/>
      <c r="E2324" s="468"/>
      <c r="F2324" s="468"/>
      <c r="G2324" s="450"/>
      <c r="H2324" s="461"/>
      <c r="I2324" s="250">
        <v>20</v>
      </c>
      <c r="J2324" s="449">
        <v>1</v>
      </c>
      <c r="K2324" s="449" t="s">
        <v>3185</v>
      </c>
      <c r="L2324" s="114">
        <v>1</v>
      </c>
      <c r="M2324" s="106">
        <v>46127</v>
      </c>
      <c r="N2324" s="106">
        <v>46492</v>
      </c>
      <c r="O2324" s="107">
        <f t="shared" si="98"/>
        <v>52.142857142857146</v>
      </c>
      <c r="P2324" s="108">
        <v>0</v>
      </c>
      <c r="Q2324" s="124" t="s">
        <v>3245</v>
      </c>
      <c r="R2324" s="108">
        <f t="shared" si="99"/>
        <v>0</v>
      </c>
      <c r="S2324" s="109" t="str">
        <f t="array" aca="1" ref="S2324" ca="1">IF(ISNUMBER(R2324),IF(R2324=100%,"CUMPLIDA",IF(AND(ISNUMBER(N2324),ISNUMBER(INDIRECT("FECHA_"&amp;$B2324,1))), IF(N2324&lt;=INDIRECT("FECHA_"&amp;$B2324,1),"INCUMPLIDA","PROCESO"), "VERIFICAR FECHA")),"SIN VALOR AVANCE")</f>
        <v>PROCESO</v>
      </c>
    </row>
    <row r="2325" spans="1:19" ht="60.75">
      <c r="A2325" s="101" t="s">
        <v>3228</v>
      </c>
      <c r="B2325" s="102" t="s">
        <v>2985</v>
      </c>
      <c r="C2325" s="461"/>
      <c r="D2325" s="461"/>
      <c r="E2325" s="468"/>
      <c r="F2325" s="468"/>
      <c r="G2325" s="450"/>
      <c r="H2325" s="461"/>
      <c r="I2325" s="250">
        <v>21</v>
      </c>
      <c r="J2325" s="449">
        <v>1</v>
      </c>
      <c r="K2325" s="449" t="s">
        <v>3185</v>
      </c>
      <c r="L2325" s="114">
        <v>1</v>
      </c>
      <c r="M2325" s="106">
        <v>46127</v>
      </c>
      <c r="N2325" s="106">
        <v>46492</v>
      </c>
      <c r="O2325" s="107">
        <f t="shared" si="98"/>
        <v>52.142857142857146</v>
      </c>
      <c r="P2325" s="108">
        <v>0</v>
      </c>
      <c r="Q2325" s="124" t="s">
        <v>3245</v>
      </c>
      <c r="R2325" s="108">
        <f t="shared" si="99"/>
        <v>0</v>
      </c>
      <c r="S2325" s="109" t="str">
        <f t="array" aca="1" ref="S2325" ca="1">IF(ISNUMBER(R2325),IF(R2325=100%,"CUMPLIDA",IF(AND(ISNUMBER(N2325),ISNUMBER(INDIRECT("FECHA_"&amp;$B2325,1))), IF(N2325&lt;=INDIRECT("FECHA_"&amp;$B2325,1),"INCUMPLIDA","PROCESO"), "VERIFICAR FECHA")),"SIN VALOR AVANCE")</f>
        <v>PROCESO</v>
      </c>
    </row>
    <row r="2326" spans="1:19" ht="31.5" thickBot="1">
      <c r="A2326" s="101" t="s">
        <v>3228</v>
      </c>
      <c r="B2326" s="102" t="s">
        <v>2985</v>
      </c>
      <c r="C2326" s="461"/>
      <c r="D2326" s="461"/>
      <c r="E2326" s="469"/>
      <c r="F2326" s="469"/>
      <c r="G2326" s="450"/>
      <c r="H2326" s="461"/>
      <c r="I2326" s="250">
        <v>22</v>
      </c>
      <c r="J2326" s="449">
        <v>1</v>
      </c>
      <c r="K2326" s="449" t="s">
        <v>3185</v>
      </c>
      <c r="L2326" s="114">
        <v>1</v>
      </c>
      <c r="M2326" s="106">
        <v>46127</v>
      </c>
      <c r="N2326" s="106">
        <v>46492</v>
      </c>
      <c r="O2326" s="107">
        <f t="shared" si="98"/>
        <v>52.142857142857146</v>
      </c>
      <c r="P2326" s="108">
        <v>0</v>
      </c>
      <c r="Q2326" s="252" t="s">
        <v>3237</v>
      </c>
      <c r="R2326" s="108">
        <f t="shared" si="99"/>
        <v>0</v>
      </c>
      <c r="S2326" s="109" t="str">
        <f t="array" aca="1" ref="S2326" ca="1">IF(ISNUMBER(R2326),IF(R2326=100%,"CUMPLIDA",IF(AND(ISNUMBER(N2326),ISNUMBER(INDIRECT("FECHA_"&amp;$B2326,1))), IF(N2326&lt;=INDIRECT("FECHA_"&amp;$B2326,1),"INCUMPLIDA","PROCESO"), "VERIFICAR FECHA")),"SIN VALOR AVANCE")</f>
        <v>PROCESO</v>
      </c>
    </row>
    <row r="2327" spans="1:19" ht="47.25" thickTop="1" thickBot="1">
      <c r="A2327" s="101" t="s">
        <v>3228</v>
      </c>
      <c r="B2327" s="102" t="s">
        <v>2985</v>
      </c>
      <c r="C2327" s="461"/>
      <c r="D2327" s="461"/>
      <c r="E2327" s="450"/>
      <c r="F2327" s="450"/>
      <c r="G2327" s="253" t="s">
        <v>3079</v>
      </c>
      <c r="H2327" s="461"/>
      <c r="I2327" s="254">
        <v>23</v>
      </c>
      <c r="J2327" s="449">
        <v>1</v>
      </c>
      <c r="K2327" s="449" t="s">
        <v>3185</v>
      </c>
      <c r="L2327" s="114">
        <v>1</v>
      </c>
      <c r="M2327" s="106">
        <v>46127</v>
      </c>
      <c r="N2327" s="106">
        <v>46492</v>
      </c>
      <c r="O2327" s="107">
        <f t="shared" si="98"/>
        <v>52.142857142857146</v>
      </c>
      <c r="P2327" s="108">
        <v>0</v>
      </c>
      <c r="Q2327" s="124" t="s">
        <v>3247</v>
      </c>
      <c r="R2327" s="108">
        <f t="shared" si="99"/>
        <v>0</v>
      </c>
      <c r="S2327" s="109" t="str">
        <f t="array" aca="1" ref="S2327" ca="1">IF(ISNUMBER(R2327),IF(R2327=100%,"CUMPLIDA",IF(AND(ISNUMBER(N2327),ISNUMBER(INDIRECT("FECHA_"&amp;$B2327,1))), IF(N2327&lt;=INDIRECT("FECHA_"&amp;$B2327,1),"INCUMPLIDA","PROCESO"), "VERIFICAR FECHA")),"SIN VALOR AVANCE")</f>
        <v>PROCESO</v>
      </c>
    </row>
    <row r="2328" spans="1:19" ht="62.25" thickTop="1" thickBot="1">
      <c r="A2328" s="101" t="s">
        <v>3228</v>
      </c>
      <c r="B2328" s="102" t="s">
        <v>2985</v>
      </c>
      <c r="C2328" s="461"/>
      <c r="D2328" s="461"/>
      <c r="E2328" s="450"/>
      <c r="F2328" s="450"/>
      <c r="G2328" s="253" t="s">
        <v>3081</v>
      </c>
      <c r="H2328" s="461"/>
      <c r="I2328" s="255">
        <v>24</v>
      </c>
      <c r="J2328" s="449">
        <v>1</v>
      </c>
      <c r="K2328" s="449" t="s">
        <v>3185</v>
      </c>
      <c r="L2328" s="114">
        <v>2</v>
      </c>
      <c r="M2328" s="106">
        <v>46127</v>
      </c>
      <c r="N2328" s="106">
        <v>46492</v>
      </c>
      <c r="O2328" s="107">
        <f t="shared" si="98"/>
        <v>52.142857142857146</v>
      </c>
      <c r="P2328" s="108">
        <v>0</v>
      </c>
      <c r="Q2328" s="124" t="s">
        <v>3235</v>
      </c>
      <c r="R2328" s="108">
        <f t="shared" si="99"/>
        <v>0</v>
      </c>
      <c r="S2328" s="109" t="str">
        <f t="array" aca="1" ref="S2328" ca="1">IF(ISNUMBER(R2328),IF(R2328=100%,"CUMPLIDA",IF(AND(ISNUMBER(N2328),ISNUMBER(INDIRECT("FECHA_"&amp;$B2328,1))), IF(N2328&lt;=INDIRECT("FECHA_"&amp;$B2328,1),"INCUMPLIDA","PROCESO"), "VERIFICAR FECHA")),"SIN VALOR AVANCE")</f>
        <v>PROCESO</v>
      </c>
    </row>
    <row r="2329" spans="1:19" ht="31.5" thickTop="1">
      <c r="A2329" s="101" t="s">
        <v>3228</v>
      </c>
      <c r="B2329" s="102" t="s">
        <v>2985</v>
      </c>
      <c r="C2329" s="461"/>
      <c r="D2329" s="461"/>
      <c r="E2329" s="450"/>
      <c r="F2329" s="450"/>
      <c r="G2329" s="471" t="s">
        <v>3083</v>
      </c>
      <c r="H2329" s="461"/>
      <c r="I2329" s="256" t="s">
        <v>3248</v>
      </c>
      <c r="J2329" s="449">
        <v>1</v>
      </c>
      <c r="K2329" s="449" t="s">
        <v>3185</v>
      </c>
      <c r="L2329" s="114">
        <v>1</v>
      </c>
      <c r="M2329" s="106">
        <v>46143</v>
      </c>
      <c r="N2329" s="106">
        <v>46203</v>
      </c>
      <c r="O2329" s="107">
        <f t="shared" si="98"/>
        <v>8.5714285714285712</v>
      </c>
      <c r="P2329" s="108">
        <v>0.9</v>
      </c>
      <c r="Q2329" s="124" t="s">
        <v>3236</v>
      </c>
      <c r="R2329" s="108">
        <f t="shared" si="99"/>
        <v>0.9</v>
      </c>
      <c r="S2329" s="109" t="str">
        <f t="array" aca="1" ref="S2329" ca="1">IF(ISNUMBER(R2329),IF(R2329=100%,"CUMPLIDA",IF(AND(ISNUMBER(N2329),ISNUMBER(INDIRECT("FECHA_"&amp;$B2329,1))), IF(N2329&lt;=INDIRECT("FECHA_"&amp;$B2329,1),"INCUMPLIDA","PROCESO"), "VERIFICAR FECHA")),"SIN VALOR AVANCE")</f>
        <v>INCUMPLIDA</v>
      </c>
    </row>
    <row r="2330" spans="1:19" ht="31.5" thickBot="1">
      <c r="A2330" s="101" t="s">
        <v>3228</v>
      </c>
      <c r="B2330" s="102" t="s">
        <v>2985</v>
      </c>
      <c r="C2330" s="461"/>
      <c r="D2330" s="461"/>
      <c r="E2330" s="450"/>
      <c r="F2330" s="450"/>
      <c r="G2330" s="469"/>
      <c r="H2330" s="461"/>
      <c r="I2330" s="254">
        <v>26</v>
      </c>
      <c r="J2330" s="449">
        <v>1</v>
      </c>
      <c r="K2330" s="449" t="s">
        <v>3185</v>
      </c>
      <c r="L2330" s="114">
        <v>2</v>
      </c>
      <c r="M2330" s="106">
        <v>46204</v>
      </c>
      <c r="N2330" s="106">
        <v>46387</v>
      </c>
      <c r="O2330" s="107">
        <f t="shared" si="98"/>
        <v>26.142857142857142</v>
      </c>
      <c r="P2330" s="108">
        <v>0.9</v>
      </c>
      <c r="Q2330" s="124" t="s">
        <v>3237</v>
      </c>
      <c r="R2330" s="108">
        <f t="shared" si="99"/>
        <v>0.9</v>
      </c>
      <c r="S2330" s="109" t="str">
        <f t="array" aca="1" ref="S2330" ca="1">IF(ISNUMBER(R2330),IF(R2330=100%,"CUMPLIDA",IF(AND(ISNUMBER(N2330),ISNUMBER(INDIRECT("FECHA_"&amp;$B2330,1))), IF(N2330&lt;=INDIRECT("FECHA_"&amp;$B2330,1),"INCUMPLIDA","PROCESO"), "VERIFICAR FECHA")),"SIN VALOR AVANCE")</f>
        <v>PROCESO</v>
      </c>
    </row>
    <row r="2331" spans="1:19" ht="61.5" thickTop="1">
      <c r="A2331" s="101" t="s">
        <v>3228</v>
      </c>
      <c r="B2331" s="102" t="s">
        <v>2985</v>
      </c>
      <c r="C2331" s="461"/>
      <c r="D2331" s="461"/>
      <c r="E2331" s="450"/>
      <c r="F2331" s="450"/>
      <c r="G2331" s="471" t="s">
        <v>3085</v>
      </c>
      <c r="H2331" s="461"/>
      <c r="I2331" s="254" t="s">
        <v>3249</v>
      </c>
      <c r="J2331" s="449">
        <v>1</v>
      </c>
      <c r="K2331" s="449" t="s">
        <v>3185</v>
      </c>
      <c r="L2331" s="114">
        <v>2</v>
      </c>
      <c r="M2331" s="106">
        <v>46127</v>
      </c>
      <c r="N2331" s="106">
        <v>46492</v>
      </c>
      <c r="O2331" s="107">
        <f t="shared" si="98"/>
        <v>52.142857142857146</v>
      </c>
      <c r="P2331" s="108">
        <v>0</v>
      </c>
      <c r="Q2331" s="124" t="s">
        <v>3235</v>
      </c>
      <c r="R2331" s="108">
        <f t="shared" si="99"/>
        <v>0</v>
      </c>
      <c r="S2331" s="109" t="str">
        <f t="array" aca="1" ref="S2331" ca="1">IF(ISNUMBER(R2331),IF(R2331=100%,"CUMPLIDA",IF(AND(ISNUMBER(N2331),ISNUMBER(INDIRECT("FECHA_"&amp;$B2331,1))), IF(N2331&lt;=INDIRECT("FECHA_"&amp;$B2331,1),"INCUMPLIDA","PROCESO"), "VERIFICAR FECHA")),"SIN VALOR AVANCE")</f>
        <v>PROCESO</v>
      </c>
    </row>
    <row r="2332" spans="1:19" ht="60.75">
      <c r="A2332" s="101" t="s">
        <v>3228</v>
      </c>
      <c r="B2332" s="102" t="s">
        <v>2985</v>
      </c>
      <c r="C2332" s="461"/>
      <c r="D2332" s="461"/>
      <c r="E2332" s="450"/>
      <c r="F2332" s="450"/>
      <c r="G2332" s="468"/>
      <c r="H2332" s="461"/>
      <c r="I2332" s="254" t="s">
        <v>3250</v>
      </c>
      <c r="J2332" s="449">
        <v>1</v>
      </c>
      <c r="K2332" s="449" t="s">
        <v>3185</v>
      </c>
      <c r="L2332" s="114">
        <v>2</v>
      </c>
      <c r="M2332" s="106">
        <v>46127</v>
      </c>
      <c r="N2332" s="106">
        <v>46492</v>
      </c>
      <c r="O2332" s="107">
        <f t="shared" si="98"/>
        <v>52.142857142857146</v>
      </c>
      <c r="P2332" s="108">
        <v>0</v>
      </c>
      <c r="Q2332" s="124" t="s">
        <v>3235</v>
      </c>
      <c r="R2332" s="108">
        <f t="shared" si="99"/>
        <v>0</v>
      </c>
      <c r="S2332" s="109" t="str">
        <f t="array" aca="1" ref="S2332" ca="1">IF(ISNUMBER(R2332),IF(R2332=100%,"CUMPLIDA",IF(AND(ISNUMBER(N2332),ISNUMBER(INDIRECT("FECHA_"&amp;$B2332,1))), IF(N2332&lt;=INDIRECT("FECHA_"&amp;$B2332,1),"INCUMPLIDA","PROCESO"), "VERIFICAR FECHA")),"SIN VALOR AVANCE")</f>
        <v>PROCESO</v>
      </c>
    </row>
    <row r="2333" spans="1:19" ht="90.75">
      <c r="A2333" s="101" t="s">
        <v>3228</v>
      </c>
      <c r="B2333" s="102" t="s">
        <v>2985</v>
      </c>
      <c r="C2333" s="461"/>
      <c r="D2333" s="461"/>
      <c r="E2333" s="450"/>
      <c r="F2333" s="450"/>
      <c r="G2333" s="468"/>
      <c r="H2333" s="461"/>
      <c r="I2333" s="254" t="s">
        <v>3251</v>
      </c>
      <c r="J2333" s="449">
        <v>1</v>
      </c>
      <c r="K2333" s="449" t="s">
        <v>3185</v>
      </c>
      <c r="L2333" s="114">
        <v>1</v>
      </c>
      <c r="M2333" s="106">
        <v>46127</v>
      </c>
      <c r="N2333" s="106">
        <v>46492</v>
      </c>
      <c r="O2333" s="107">
        <f t="shared" si="98"/>
        <v>52.142857142857146</v>
      </c>
      <c r="P2333" s="108">
        <v>0</v>
      </c>
      <c r="Q2333" s="124" t="s">
        <v>3252</v>
      </c>
      <c r="R2333" s="108">
        <f t="shared" si="99"/>
        <v>0</v>
      </c>
      <c r="S2333" s="109" t="str">
        <f t="array" aca="1" ref="S2333" ca="1">IF(ISNUMBER(R2333),IF(R2333=100%,"CUMPLIDA",IF(AND(ISNUMBER(N2333),ISNUMBER(INDIRECT("FECHA_"&amp;$B2333,1))), IF(N2333&lt;=INDIRECT("FECHA_"&amp;$B2333,1),"INCUMPLIDA","PROCESO"), "VERIFICAR FECHA")),"SIN VALOR AVANCE")</f>
        <v>PROCESO</v>
      </c>
    </row>
    <row r="2334" spans="1:19" ht="45.75">
      <c r="A2334" s="101" t="s">
        <v>3228</v>
      </c>
      <c r="B2334" s="102" t="s">
        <v>2985</v>
      </c>
      <c r="C2334" s="461"/>
      <c r="D2334" s="461"/>
      <c r="E2334" s="450"/>
      <c r="F2334" s="450"/>
      <c r="G2334" s="468"/>
      <c r="H2334" s="461"/>
      <c r="I2334" s="254" t="s">
        <v>3253</v>
      </c>
      <c r="J2334" s="449">
        <v>1</v>
      </c>
      <c r="K2334" s="449" t="s">
        <v>3185</v>
      </c>
      <c r="L2334" s="114">
        <v>1</v>
      </c>
      <c r="M2334" s="106">
        <v>46127</v>
      </c>
      <c r="N2334" s="106">
        <v>46492</v>
      </c>
      <c r="O2334" s="107">
        <f t="shared" si="98"/>
        <v>52.142857142857146</v>
      </c>
      <c r="P2334" s="108">
        <v>0</v>
      </c>
      <c r="Q2334" s="124" t="s">
        <v>3254</v>
      </c>
      <c r="R2334" s="108">
        <f t="shared" si="99"/>
        <v>0</v>
      </c>
      <c r="S2334" s="109" t="str">
        <f t="array" aca="1" ref="S2334" ca="1">IF(ISNUMBER(R2334),IF(R2334=100%,"CUMPLIDA",IF(AND(ISNUMBER(N2334),ISNUMBER(INDIRECT("FECHA_"&amp;$B2334,1))), IF(N2334&lt;=INDIRECT("FECHA_"&amp;$B2334,1),"INCUMPLIDA","PROCESO"), "VERIFICAR FECHA")),"SIN VALOR AVANCE")</f>
        <v>PROCESO</v>
      </c>
    </row>
    <row r="2335" spans="1:19" ht="30.75">
      <c r="A2335" s="101" t="s">
        <v>3228</v>
      </c>
      <c r="B2335" s="102" t="s">
        <v>2985</v>
      </c>
      <c r="C2335" s="461"/>
      <c r="D2335" s="461"/>
      <c r="E2335" s="450"/>
      <c r="F2335" s="450"/>
      <c r="G2335" s="468"/>
      <c r="H2335" s="461"/>
      <c r="I2335" s="254" t="s">
        <v>3255</v>
      </c>
      <c r="J2335" s="449">
        <v>1</v>
      </c>
      <c r="K2335" s="449" t="s">
        <v>3185</v>
      </c>
      <c r="L2335" s="114">
        <v>1</v>
      </c>
      <c r="M2335" s="106">
        <v>46157</v>
      </c>
      <c r="N2335" s="106">
        <v>46326</v>
      </c>
      <c r="O2335" s="107">
        <f t="shared" si="98"/>
        <v>24.142857142857142</v>
      </c>
      <c r="P2335" s="108">
        <v>0</v>
      </c>
      <c r="Q2335" s="124" t="s">
        <v>3256</v>
      </c>
      <c r="R2335" s="108">
        <f t="shared" si="99"/>
        <v>0</v>
      </c>
      <c r="S2335" s="109" t="str">
        <f t="array" aca="1" ref="S2335" ca="1">IF(ISNUMBER(R2335),IF(R2335=100%,"CUMPLIDA",IF(AND(ISNUMBER(N2335),ISNUMBER(INDIRECT("FECHA_"&amp;$B2335,1))), IF(N2335&lt;=INDIRECT("FECHA_"&amp;$B2335,1),"INCUMPLIDA","PROCESO"), "VERIFICAR FECHA")),"SIN VALOR AVANCE")</f>
        <v>PROCESO</v>
      </c>
    </row>
    <row r="2336" spans="1:19" ht="30.75">
      <c r="A2336" s="101" t="s">
        <v>3228</v>
      </c>
      <c r="B2336" s="102" t="s">
        <v>2985</v>
      </c>
      <c r="C2336" s="461"/>
      <c r="D2336" s="461"/>
      <c r="E2336" s="450"/>
      <c r="F2336" s="450"/>
      <c r="G2336" s="469"/>
      <c r="H2336" s="461"/>
      <c r="I2336" s="254" t="s">
        <v>3257</v>
      </c>
      <c r="J2336" s="449">
        <v>1</v>
      </c>
      <c r="K2336" s="449" t="s">
        <v>3185</v>
      </c>
      <c r="L2336" s="114">
        <v>1</v>
      </c>
      <c r="M2336" s="106">
        <v>46127</v>
      </c>
      <c r="N2336" s="106">
        <v>46203</v>
      </c>
      <c r="O2336" s="107">
        <f t="shared" si="98"/>
        <v>10.857142857142858</v>
      </c>
      <c r="P2336" s="108">
        <v>0</v>
      </c>
      <c r="Q2336" s="124" t="s">
        <v>3246</v>
      </c>
      <c r="R2336" s="108">
        <f t="shared" si="99"/>
        <v>0</v>
      </c>
      <c r="S2336" s="109" t="str">
        <f t="array" aca="1" ref="S2336" ca="1">IF(ISNUMBER(R2336),IF(R2336=100%,"CUMPLIDA",IF(AND(ISNUMBER(N2336),ISNUMBER(INDIRECT("FECHA_"&amp;$B2336,1))), IF(N2336&lt;=INDIRECT("FECHA_"&amp;$B2336,1),"INCUMPLIDA","PROCESO"), "VERIFICAR FECHA")),"SIN VALOR AVANCE")</f>
        <v>INCUMPLIDA</v>
      </c>
    </row>
    <row r="2337" spans="1:19" ht="60.75">
      <c r="A2337" s="101" t="s">
        <v>536</v>
      </c>
      <c r="B2337" s="102" t="s">
        <v>2985</v>
      </c>
      <c r="C2337" s="461" t="s">
        <v>3258</v>
      </c>
      <c r="D2337" s="461"/>
      <c r="E2337" s="463" t="s">
        <v>3013</v>
      </c>
      <c r="F2337" s="463"/>
      <c r="G2337" s="463"/>
      <c r="H2337" s="463"/>
      <c r="I2337" s="448">
        <v>1</v>
      </c>
      <c r="J2337" s="449">
        <v>1</v>
      </c>
      <c r="K2337" s="449" t="s">
        <v>3185</v>
      </c>
      <c r="L2337" s="105">
        <v>4</v>
      </c>
      <c r="M2337" s="106">
        <v>44805</v>
      </c>
      <c r="N2337" s="106">
        <v>45168</v>
      </c>
      <c r="O2337" s="107">
        <f t="shared" si="98"/>
        <v>51.857142857142854</v>
      </c>
      <c r="P2337" s="108">
        <v>1</v>
      </c>
      <c r="Q2337" s="104" t="s">
        <v>3259</v>
      </c>
      <c r="R2337" s="108">
        <f t="shared" si="99"/>
        <v>1</v>
      </c>
      <c r="S2337" s="109" t="str">
        <f t="array" aca="1" ref="S2337" ca="1">IF(ISNUMBER(R2337),IF(R2337=100%,"CUMPLIDA",IF(AND(ISNUMBER(N2337),ISNUMBER(INDIRECT("FECHA_"&amp;$B2337,1))), IF(N2337&lt;=INDIRECT("FECHA_"&amp;$B2337,1),"INCUMPLIDA","PROCESO"), "VERIFICAR FECHA")),"SIN VALOR AVANCE")</f>
        <v>CUMPLIDA</v>
      </c>
    </row>
    <row r="2338" spans="1:19" ht="45.75">
      <c r="A2338" s="101" t="s">
        <v>536</v>
      </c>
      <c r="B2338" s="102" t="s">
        <v>2985</v>
      </c>
      <c r="C2338" s="461"/>
      <c r="D2338" s="461"/>
      <c r="E2338" s="463"/>
      <c r="F2338" s="463"/>
      <c r="G2338" s="463"/>
      <c r="H2338" s="463"/>
      <c r="I2338" s="463">
        <v>2</v>
      </c>
      <c r="J2338" s="449">
        <v>1</v>
      </c>
      <c r="K2338" s="449" t="s">
        <v>3185</v>
      </c>
      <c r="L2338" s="105">
        <v>1</v>
      </c>
      <c r="M2338" s="106">
        <v>44805</v>
      </c>
      <c r="N2338" s="106">
        <v>44926</v>
      </c>
      <c r="O2338" s="107">
        <f t="shared" si="98"/>
        <v>17.285714285714285</v>
      </c>
      <c r="P2338" s="108">
        <v>1</v>
      </c>
      <c r="Q2338" s="104" t="s">
        <v>3260</v>
      </c>
      <c r="R2338" s="108">
        <f t="shared" si="99"/>
        <v>1</v>
      </c>
      <c r="S2338" s="109" t="str">
        <f t="array" aca="1" ref="S2338" ca="1">IF(ISNUMBER(R2338),IF(R2338=100%,"CUMPLIDA",IF(AND(ISNUMBER(N2338),ISNUMBER(INDIRECT("FECHA_"&amp;$B2338,1))), IF(N2338&lt;=INDIRECT("FECHA_"&amp;$B2338,1),"INCUMPLIDA","PROCESO"), "VERIFICAR FECHA")),"SIN VALOR AVANCE")</f>
        <v>CUMPLIDA</v>
      </c>
    </row>
    <row r="2339" spans="1:19" ht="60.75">
      <c r="A2339" s="101" t="s">
        <v>536</v>
      </c>
      <c r="B2339" s="102" t="s">
        <v>2985</v>
      </c>
      <c r="C2339" s="461"/>
      <c r="D2339" s="461"/>
      <c r="E2339" s="463"/>
      <c r="F2339" s="463"/>
      <c r="G2339" s="463"/>
      <c r="H2339" s="463"/>
      <c r="I2339" s="463"/>
      <c r="J2339" s="449">
        <v>1</v>
      </c>
      <c r="K2339" s="449" t="s">
        <v>3185</v>
      </c>
      <c r="L2339" s="105">
        <v>1</v>
      </c>
      <c r="M2339" s="106">
        <v>44805</v>
      </c>
      <c r="N2339" s="106">
        <v>44926</v>
      </c>
      <c r="O2339" s="107">
        <f t="shared" si="98"/>
        <v>17.285714285714285</v>
      </c>
      <c r="P2339" s="108">
        <v>1</v>
      </c>
      <c r="Q2339" s="104" t="s">
        <v>3259</v>
      </c>
      <c r="R2339" s="108">
        <f t="shared" si="99"/>
        <v>1</v>
      </c>
      <c r="S2339" s="109" t="str">
        <f t="array" aca="1" ref="S2339" ca="1">IF(ISNUMBER(R2339),IF(R2339=100%,"CUMPLIDA",IF(AND(ISNUMBER(N2339),ISNUMBER(INDIRECT("FECHA_"&amp;$B2339,1))), IF(N2339&lt;=INDIRECT("FECHA_"&amp;$B2339,1),"INCUMPLIDA","PROCESO"), "VERIFICAR FECHA")),"SIN VALOR AVANCE")</f>
        <v>CUMPLIDA</v>
      </c>
    </row>
    <row r="2340" spans="1:19" ht="45.75">
      <c r="A2340" s="101" t="s">
        <v>536</v>
      </c>
      <c r="B2340" s="102" t="s">
        <v>2985</v>
      </c>
      <c r="C2340" s="461"/>
      <c r="D2340" s="461"/>
      <c r="E2340" s="463"/>
      <c r="F2340" s="463"/>
      <c r="G2340" s="463"/>
      <c r="H2340" s="463"/>
      <c r="I2340" s="448">
        <v>3</v>
      </c>
      <c r="J2340" s="449">
        <v>1</v>
      </c>
      <c r="K2340" s="449" t="s">
        <v>3185</v>
      </c>
      <c r="L2340" s="108">
        <v>1</v>
      </c>
      <c r="M2340" s="106">
        <v>44835</v>
      </c>
      <c r="N2340" s="106">
        <v>45199</v>
      </c>
      <c r="O2340" s="107">
        <f t="shared" si="98"/>
        <v>52</v>
      </c>
      <c r="P2340" s="108">
        <v>1</v>
      </c>
      <c r="Q2340" s="104" t="s">
        <v>3260</v>
      </c>
      <c r="R2340" s="108">
        <f t="shared" si="99"/>
        <v>1</v>
      </c>
      <c r="S2340" s="109" t="str">
        <f t="array" aca="1" ref="S2340" ca="1">IF(ISNUMBER(R2340),IF(R2340=100%,"CUMPLIDA",IF(AND(ISNUMBER(N2340),ISNUMBER(INDIRECT("FECHA_"&amp;$B2340,1))), IF(N2340&lt;=INDIRECT("FECHA_"&amp;$B2340,1),"INCUMPLIDA","PROCESO"), "VERIFICAR FECHA")),"SIN VALOR AVANCE")</f>
        <v>CUMPLIDA</v>
      </c>
    </row>
    <row r="2341" spans="1:19" ht="60.75">
      <c r="A2341" s="101" t="s">
        <v>536</v>
      </c>
      <c r="B2341" s="102" t="s">
        <v>2985</v>
      </c>
      <c r="C2341" s="461"/>
      <c r="D2341" s="461"/>
      <c r="E2341" s="463" t="s">
        <v>2996</v>
      </c>
      <c r="F2341" s="463"/>
      <c r="G2341" s="463"/>
      <c r="H2341" s="463"/>
      <c r="I2341" s="448">
        <v>4</v>
      </c>
      <c r="J2341" s="449">
        <v>1</v>
      </c>
      <c r="K2341" s="449" t="s">
        <v>3185</v>
      </c>
      <c r="L2341" s="105">
        <v>3</v>
      </c>
      <c r="M2341" s="106">
        <v>44805</v>
      </c>
      <c r="N2341" s="106">
        <v>44895</v>
      </c>
      <c r="O2341" s="107">
        <f t="shared" si="98"/>
        <v>12.857142857142858</v>
      </c>
      <c r="P2341" s="108">
        <v>1</v>
      </c>
      <c r="Q2341" s="104" t="s">
        <v>3259</v>
      </c>
      <c r="R2341" s="108">
        <f t="shared" si="99"/>
        <v>1</v>
      </c>
      <c r="S2341" s="109" t="str">
        <f t="array" aca="1" ref="S2341" ca="1">IF(ISNUMBER(R2341),IF(R2341=100%,"CUMPLIDA",IF(AND(ISNUMBER(N2341),ISNUMBER(INDIRECT("FECHA_"&amp;$B2341,1))), IF(N2341&lt;=INDIRECT("FECHA_"&amp;$B2341,1),"INCUMPLIDA","PROCESO"), "VERIFICAR FECHA")),"SIN VALOR AVANCE")</f>
        <v>CUMPLIDA</v>
      </c>
    </row>
    <row r="2342" spans="1:19" ht="60.75">
      <c r="A2342" s="101" t="s">
        <v>536</v>
      </c>
      <c r="B2342" s="102" t="s">
        <v>2985</v>
      </c>
      <c r="C2342" s="461"/>
      <c r="D2342" s="461"/>
      <c r="E2342" s="463"/>
      <c r="F2342" s="463"/>
      <c r="G2342" s="463"/>
      <c r="H2342" s="463"/>
      <c r="I2342" s="448">
        <v>5</v>
      </c>
      <c r="J2342" s="449">
        <v>1</v>
      </c>
      <c r="K2342" s="449" t="s">
        <v>3185</v>
      </c>
      <c r="L2342" s="105">
        <v>1</v>
      </c>
      <c r="M2342" s="106">
        <v>44805</v>
      </c>
      <c r="N2342" s="106">
        <v>44926</v>
      </c>
      <c r="O2342" s="107">
        <f t="shared" si="98"/>
        <v>17.285714285714285</v>
      </c>
      <c r="P2342" s="108">
        <v>1</v>
      </c>
      <c r="Q2342" s="104" t="s">
        <v>3259</v>
      </c>
      <c r="R2342" s="108">
        <f t="shared" si="99"/>
        <v>1</v>
      </c>
      <c r="S2342" s="109" t="str">
        <f t="array" aca="1" ref="S2342" ca="1">IF(ISNUMBER(R2342),IF(R2342=100%,"CUMPLIDA",IF(AND(ISNUMBER(N2342),ISNUMBER(INDIRECT("FECHA_"&amp;$B2342,1))), IF(N2342&lt;=INDIRECT("FECHA_"&amp;$B2342,1),"INCUMPLIDA","PROCESO"), "VERIFICAR FECHA")),"SIN VALOR AVANCE")</f>
        <v>CUMPLIDA</v>
      </c>
    </row>
    <row r="2343" spans="1:19" ht="60.75">
      <c r="A2343" s="101" t="s">
        <v>536</v>
      </c>
      <c r="B2343" s="102" t="s">
        <v>2985</v>
      </c>
      <c r="C2343" s="461"/>
      <c r="D2343" s="461"/>
      <c r="E2343" s="463"/>
      <c r="F2343" s="463"/>
      <c r="G2343" s="463"/>
      <c r="H2343" s="463"/>
      <c r="I2343" s="448">
        <v>6</v>
      </c>
      <c r="J2343" s="449">
        <v>1</v>
      </c>
      <c r="K2343" s="449" t="s">
        <v>3185</v>
      </c>
      <c r="L2343" s="108">
        <v>1</v>
      </c>
      <c r="M2343" s="106">
        <v>44835</v>
      </c>
      <c r="N2343" s="106">
        <v>44956</v>
      </c>
      <c r="O2343" s="107">
        <f t="shared" si="98"/>
        <v>17.285714285714285</v>
      </c>
      <c r="P2343" s="108">
        <v>1</v>
      </c>
      <c r="Q2343" s="104" t="s">
        <v>3259</v>
      </c>
      <c r="R2343" s="108">
        <f t="shared" si="99"/>
        <v>1</v>
      </c>
      <c r="S2343" s="109" t="str">
        <f t="array" aca="1" ref="S2343" ca="1">IF(ISNUMBER(R2343),IF(R2343=100%,"CUMPLIDA",IF(AND(ISNUMBER(N2343),ISNUMBER(INDIRECT("FECHA_"&amp;$B2343,1))), IF(N2343&lt;=INDIRECT("FECHA_"&amp;$B2343,1),"INCUMPLIDA","PROCESO"), "VERIFICAR FECHA")),"SIN VALOR AVANCE")</f>
        <v>CUMPLIDA</v>
      </c>
    </row>
    <row r="2344" spans="1:19" ht="60.75">
      <c r="A2344" s="101" t="s">
        <v>536</v>
      </c>
      <c r="B2344" s="102" t="s">
        <v>2985</v>
      </c>
      <c r="C2344" s="461"/>
      <c r="D2344" s="461"/>
      <c r="E2344" s="463"/>
      <c r="F2344" s="463"/>
      <c r="G2344" s="463"/>
      <c r="H2344" s="463"/>
      <c r="I2344" s="448">
        <v>7</v>
      </c>
      <c r="J2344" s="449">
        <v>1</v>
      </c>
      <c r="K2344" s="449" t="s">
        <v>3185</v>
      </c>
      <c r="L2344" s="105">
        <v>4</v>
      </c>
      <c r="M2344" s="106">
        <v>44835</v>
      </c>
      <c r="N2344" s="106">
        <v>44956</v>
      </c>
      <c r="O2344" s="107">
        <f t="shared" si="98"/>
        <v>17.285714285714285</v>
      </c>
      <c r="P2344" s="108">
        <v>1</v>
      </c>
      <c r="Q2344" s="104" t="s">
        <v>3259</v>
      </c>
      <c r="R2344" s="108">
        <f t="shared" si="99"/>
        <v>1</v>
      </c>
      <c r="S2344" s="109" t="str">
        <f t="array" aca="1" ref="S2344" ca="1">IF(ISNUMBER(R2344),IF(R2344=100%,"CUMPLIDA",IF(AND(ISNUMBER(N2344),ISNUMBER(INDIRECT("FECHA_"&amp;$B2344,1))), IF(N2344&lt;=INDIRECT("FECHA_"&amp;$B2344,1),"INCUMPLIDA","PROCESO"), "VERIFICAR FECHA")),"SIN VALOR AVANCE")</f>
        <v>CUMPLIDA</v>
      </c>
    </row>
    <row r="2345" spans="1:19" ht="45.75">
      <c r="A2345" s="101" t="s">
        <v>536</v>
      </c>
      <c r="B2345" s="102" t="s">
        <v>2985</v>
      </c>
      <c r="C2345" s="461"/>
      <c r="D2345" s="461"/>
      <c r="E2345" s="463"/>
      <c r="F2345" s="463"/>
      <c r="G2345" s="463"/>
      <c r="H2345" s="463"/>
      <c r="I2345" s="448">
        <v>8</v>
      </c>
      <c r="J2345" s="449">
        <v>1</v>
      </c>
      <c r="K2345" s="449" t="s">
        <v>3185</v>
      </c>
      <c r="L2345" s="105">
        <v>1</v>
      </c>
      <c r="M2345" s="106">
        <v>44805</v>
      </c>
      <c r="N2345" s="106">
        <v>44926</v>
      </c>
      <c r="O2345" s="107">
        <f t="shared" si="98"/>
        <v>17.285714285714285</v>
      </c>
      <c r="P2345" s="108">
        <v>1</v>
      </c>
      <c r="Q2345" s="104" t="s">
        <v>3260</v>
      </c>
      <c r="R2345" s="108">
        <f t="shared" si="99"/>
        <v>1</v>
      </c>
      <c r="S2345" s="109" t="str">
        <f t="array" aca="1" ref="S2345" ca="1">IF(ISNUMBER(R2345),IF(R2345=100%,"CUMPLIDA",IF(AND(ISNUMBER(N2345),ISNUMBER(INDIRECT("FECHA_"&amp;$B2345,1))), IF(N2345&lt;=INDIRECT("FECHA_"&amp;$B2345,1),"INCUMPLIDA","PROCESO"), "VERIFICAR FECHA")),"SIN VALOR AVANCE")</f>
        <v>CUMPLIDA</v>
      </c>
    </row>
    <row r="2346" spans="1:19" ht="45.75">
      <c r="A2346" s="101" t="s">
        <v>536</v>
      </c>
      <c r="B2346" s="102" t="s">
        <v>2985</v>
      </c>
      <c r="C2346" s="461" t="s">
        <v>3261</v>
      </c>
      <c r="D2346" s="461"/>
      <c r="E2346" s="450" t="s">
        <v>3013</v>
      </c>
      <c r="F2346" s="450"/>
      <c r="G2346" s="450"/>
      <c r="H2346" s="463"/>
      <c r="I2346" s="450">
        <v>0</v>
      </c>
      <c r="J2346" s="449">
        <v>1</v>
      </c>
      <c r="K2346" s="449" t="s">
        <v>3185</v>
      </c>
      <c r="L2346" s="105">
        <v>0</v>
      </c>
      <c r="M2346" s="106">
        <v>44805</v>
      </c>
      <c r="N2346" s="106">
        <v>44805</v>
      </c>
      <c r="O2346" s="107">
        <f t="shared" si="98"/>
        <v>0</v>
      </c>
      <c r="P2346" s="108">
        <v>1</v>
      </c>
      <c r="Q2346" s="104" t="s">
        <v>3260</v>
      </c>
      <c r="R2346" s="108">
        <f t="shared" si="99"/>
        <v>1</v>
      </c>
      <c r="S2346" s="109" t="str">
        <f t="array" aca="1" ref="S2346" ca="1">IF(ISNUMBER(R2346),IF(R2346=100%,"CUMPLIDA",IF(AND(ISNUMBER(N2346),ISNUMBER(INDIRECT("FECHA_"&amp;$B2346,1))), IF(N2346&lt;=INDIRECT("FECHA_"&amp;$B2346,1),"INCUMPLIDA","PROCESO"), "VERIFICAR FECHA")),"SIN VALOR AVANCE")</f>
        <v>CUMPLIDA</v>
      </c>
    </row>
    <row r="2347" spans="1:19" ht="45.75">
      <c r="A2347" s="101" t="s">
        <v>536</v>
      </c>
      <c r="B2347" s="102" t="s">
        <v>2985</v>
      </c>
      <c r="C2347" s="461"/>
      <c r="D2347" s="461"/>
      <c r="E2347" s="465" t="s">
        <v>2996</v>
      </c>
      <c r="F2347" s="465"/>
      <c r="G2347" s="465"/>
      <c r="H2347" s="463"/>
      <c r="I2347" s="450">
        <v>1</v>
      </c>
      <c r="J2347" s="449">
        <v>1</v>
      </c>
      <c r="K2347" s="449" t="s">
        <v>3185</v>
      </c>
      <c r="L2347" s="105">
        <v>1</v>
      </c>
      <c r="M2347" s="106">
        <v>44927</v>
      </c>
      <c r="N2347" s="106">
        <v>45054</v>
      </c>
      <c r="O2347" s="107">
        <f t="shared" si="98"/>
        <v>18.142857142857142</v>
      </c>
      <c r="P2347" s="108">
        <v>1</v>
      </c>
      <c r="Q2347" s="104" t="s">
        <v>3260</v>
      </c>
      <c r="R2347" s="108">
        <f t="shared" si="99"/>
        <v>1</v>
      </c>
      <c r="S2347" s="109" t="str">
        <f t="array" aca="1" ref="S2347" ca="1">IF(ISNUMBER(R2347),IF(R2347=100%,"CUMPLIDA",IF(AND(ISNUMBER(N2347),ISNUMBER(INDIRECT("FECHA_"&amp;$B2347,1))), IF(N2347&lt;=INDIRECT("FECHA_"&amp;$B2347,1),"INCUMPLIDA","PROCESO"), "VERIFICAR FECHA")),"SIN VALOR AVANCE")</f>
        <v>CUMPLIDA</v>
      </c>
    </row>
    <row r="2348" spans="1:19" ht="120.75">
      <c r="A2348" s="101" t="s">
        <v>536</v>
      </c>
      <c r="B2348" s="102" t="s">
        <v>2985</v>
      </c>
      <c r="C2348" s="461"/>
      <c r="D2348" s="461"/>
      <c r="E2348" s="465"/>
      <c r="F2348" s="465"/>
      <c r="G2348" s="465"/>
      <c r="H2348" s="463"/>
      <c r="I2348" s="450">
        <v>2</v>
      </c>
      <c r="J2348" s="449">
        <v>1</v>
      </c>
      <c r="K2348" s="449" t="s">
        <v>3185</v>
      </c>
      <c r="L2348" s="105">
        <v>4</v>
      </c>
      <c r="M2348" s="106">
        <v>44927</v>
      </c>
      <c r="N2348" s="106">
        <v>45291</v>
      </c>
      <c r="O2348" s="107">
        <f t="shared" si="98"/>
        <v>52</v>
      </c>
      <c r="P2348" s="108">
        <v>1</v>
      </c>
      <c r="Q2348" s="104" t="s">
        <v>3262</v>
      </c>
      <c r="R2348" s="108">
        <f t="shared" si="99"/>
        <v>1</v>
      </c>
      <c r="S2348" s="109" t="str">
        <f t="array" aca="1" ref="S2348" ca="1">IF(ISNUMBER(R2348),IF(R2348=100%,"CUMPLIDA",IF(AND(ISNUMBER(N2348),ISNUMBER(INDIRECT("FECHA_"&amp;$B2348,1))), IF(N2348&lt;=INDIRECT("FECHA_"&amp;$B2348,1),"INCUMPLIDA","PROCESO"), "VERIFICAR FECHA")),"SIN VALOR AVANCE")</f>
        <v>CUMPLIDA</v>
      </c>
    </row>
    <row r="2349" spans="1:19" ht="45.75">
      <c r="A2349" s="101" t="s">
        <v>536</v>
      </c>
      <c r="B2349" s="102" t="s">
        <v>2985</v>
      </c>
      <c r="C2349" s="461"/>
      <c r="D2349" s="461"/>
      <c r="E2349" s="465" t="s">
        <v>3093</v>
      </c>
      <c r="F2349" s="465"/>
      <c r="G2349" s="465"/>
      <c r="H2349" s="463"/>
      <c r="I2349" s="450">
        <v>3</v>
      </c>
      <c r="J2349" s="449">
        <v>1</v>
      </c>
      <c r="K2349" s="449" t="s">
        <v>3185</v>
      </c>
      <c r="L2349" s="105">
        <v>1</v>
      </c>
      <c r="M2349" s="106">
        <v>44927</v>
      </c>
      <c r="N2349" s="106">
        <v>45054</v>
      </c>
      <c r="O2349" s="107">
        <f t="shared" si="98"/>
        <v>18.142857142857142</v>
      </c>
      <c r="P2349" s="108">
        <v>1</v>
      </c>
      <c r="Q2349" s="104" t="s">
        <v>3260</v>
      </c>
      <c r="R2349" s="108">
        <f t="shared" si="99"/>
        <v>1</v>
      </c>
      <c r="S2349" s="109" t="str">
        <f t="array" aca="1" ref="S2349" ca="1">IF(ISNUMBER(R2349),IF(R2349=100%,"CUMPLIDA",IF(AND(ISNUMBER(N2349),ISNUMBER(INDIRECT("FECHA_"&amp;$B2349,1))), IF(N2349&lt;=INDIRECT("FECHA_"&amp;$B2349,1),"INCUMPLIDA","PROCESO"), "VERIFICAR FECHA")),"SIN VALOR AVANCE")</f>
        <v>CUMPLIDA</v>
      </c>
    </row>
    <row r="2350" spans="1:19" ht="120.75">
      <c r="A2350" s="101" t="s">
        <v>536</v>
      </c>
      <c r="B2350" s="102" t="s">
        <v>2985</v>
      </c>
      <c r="C2350" s="461"/>
      <c r="D2350" s="461"/>
      <c r="E2350" s="465"/>
      <c r="F2350" s="465"/>
      <c r="G2350" s="465"/>
      <c r="H2350" s="463"/>
      <c r="I2350" s="450">
        <v>4</v>
      </c>
      <c r="J2350" s="449">
        <v>1</v>
      </c>
      <c r="K2350" s="449" t="s">
        <v>3185</v>
      </c>
      <c r="L2350" s="105">
        <v>4</v>
      </c>
      <c r="M2350" s="106">
        <v>44927</v>
      </c>
      <c r="N2350" s="106">
        <v>45291</v>
      </c>
      <c r="O2350" s="107">
        <f t="shared" si="98"/>
        <v>52</v>
      </c>
      <c r="P2350" s="108">
        <v>1</v>
      </c>
      <c r="Q2350" s="104" t="s">
        <v>3262</v>
      </c>
      <c r="R2350" s="108">
        <f t="shared" si="99"/>
        <v>1</v>
      </c>
      <c r="S2350" s="109" t="str">
        <f t="array" aca="1" ref="S2350" ca="1">IF(ISNUMBER(R2350),IF(R2350=100%,"CUMPLIDA",IF(AND(ISNUMBER(N2350),ISNUMBER(INDIRECT("FECHA_"&amp;$B2350,1))), IF(N2350&lt;=INDIRECT("FECHA_"&amp;$B2350,1),"INCUMPLIDA","PROCESO"), "VERIFICAR FECHA")),"SIN VALOR AVANCE")</f>
        <v>CUMPLIDA</v>
      </c>
    </row>
    <row r="2351" spans="1:19" ht="45.75">
      <c r="A2351" s="101" t="s">
        <v>536</v>
      </c>
      <c r="B2351" s="102" t="s">
        <v>2985</v>
      </c>
      <c r="C2351" s="461"/>
      <c r="D2351" s="461"/>
      <c r="E2351" s="465"/>
      <c r="F2351" s="465"/>
      <c r="G2351" s="465" t="s">
        <v>3079</v>
      </c>
      <c r="H2351" s="463"/>
      <c r="I2351" s="450">
        <v>5</v>
      </c>
      <c r="J2351" s="449">
        <v>1</v>
      </c>
      <c r="K2351" s="449" t="s">
        <v>3185</v>
      </c>
      <c r="L2351" s="105">
        <v>1</v>
      </c>
      <c r="M2351" s="106">
        <v>44927</v>
      </c>
      <c r="N2351" s="106">
        <v>45054</v>
      </c>
      <c r="O2351" s="107">
        <f t="shared" si="98"/>
        <v>18.142857142857142</v>
      </c>
      <c r="P2351" s="108">
        <v>1</v>
      </c>
      <c r="Q2351" s="104" t="s">
        <v>3260</v>
      </c>
      <c r="R2351" s="108">
        <f t="shared" si="99"/>
        <v>1</v>
      </c>
      <c r="S2351" s="109" t="str">
        <f t="array" aca="1" ref="S2351" ca="1">IF(ISNUMBER(R2351),IF(R2351=100%,"CUMPLIDA",IF(AND(ISNUMBER(N2351),ISNUMBER(INDIRECT("FECHA_"&amp;$B2351,1))), IF(N2351&lt;=INDIRECT("FECHA_"&amp;$B2351,1),"INCUMPLIDA","PROCESO"), "VERIFICAR FECHA")),"SIN VALOR AVANCE")</f>
        <v>CUMPLIDA</v>
      </c>
    </row>
    <row r="2352" spans="1:19" ht="120.75">
      <c r="A2352" s="101" t="s">
        <v>536</v>
      </c>
      <c r="B2352" s="102" t="s">
        <v>2985</v>
      </c>
      <c r="C2352" s="461"/>
      <c r="D2352" s="461"/>
      <c r="E2352" s="465"/>
      <c r="F2352" s="465"/>
      <c r="G2352" s="465"/>
      <c r="H2352" s="463"/>
      <c r="I2352" s="450">
        <v>6</v>
      </c>
      <c r="J2352" s="449">
        <v>1</v>
      </c>
      <c r="K2352" s="449" t="s">
        <v>3185</v>
      </c>
      <c r="L2352" s="105">
        <v>2</v>
      </c>
      <c r="M2352" s="106">
        <v>44927</v>
      </c>
      <c r="N2352" s="106">
        <v>45291</v>
      </c>
      <c r="O2352" s="107">
        <f t="shared" si="98"/>
        <v>52</v>
      </c>
      <c r="P2352" s="108">
        <v>1</v>
      </c>
      <c r="Q2352" s="104" t="s">
        <v>3262</v>
      </c>
      <c r="R2352" s="108">
        <f t="shared" si="99"/>
        <v>1</v>
      </c>
      <c r="S2352" s="109" t="str">
        <f t="array" aca="1" ref="S2352" ca="1">IF(ISNUMBER(R2352),IF(R2352=100%,"CUMPLIDA",IF(AND(ISNUMBER(N2352),ISNUMBER(INDIRECT("FECHA_"&amp;$B2352,1))), IF(N2352&lt;=INDIRECT("FECHA_"&amp;$B2352,1),"INCUMPLIDA","PROCESO"), "VERIFICAR FECHA")),"SIN VALOR AVANCE")</f>
        <v>CUMPLIDA</v>
      </c>
    </row>
    <row r="2353" spans="1:19" ht="45.75">
      <c r="A2353" s="101" t="s">
        <v>536</v>
      </c>
      <c r="B2353" s="102" t="s">
        <v>2985</v>
      </c>
      <c r="C2353" s="461"/>
      <c r="D2353" s="461"/>
      <c r="E2353" s="465"/>
      <c r="F2353" s="465"/>
      <c r="G2353" s="465" t="s">
        <v>3081</v>
      </c>
      <c r="H2353" s="463"/>
      <c r="I2353" s="450">
        <v>7</v>
      </c>
      <c r="J2353" s="449">
        <v>1</v>
      </c>
      <c r="K2353" s="449" t="s">
        <v>3185</v>
      </c>
      <c r="L2353" s="105">
        <v>1</v>
      </c>
      <c r="M2353" s="106">
        <v>44927</v>
      </c>
      <c r="N2353" s="106">
        <v>45054</v>
      </c>
      <c r="O2353" s="107">
        <f t="shared" si="98"/>
        <v>18.142857142857142</v>
      </c>
      <c r="P2353" s="108">
        <v>1</v>
      </c>
      <c r="Q2353" s="104" t="s">
        <v>3260</v>
      </c>
      <c r="R2353" s="108">
        <f t="shared" si="99"/>
        <v>1</v>
      </c>
      <c r="S2353" s="109" t="str">
        <f t="array" aca="1" ref="S2353" ca="1">IF(ISNUMBER(R2353),IF(R2353=100%,"CUMPLIDA",IF(AND(ISNUMBER(N2353),ISNUMBER(INDIRECT("FECHA_"&amp;$B2353,1))), IF(N2353&lt;=INDIRECT("FECHA_"&amp;$B2353,1),"INCUMPLIDA","PROCESO"), "VERIFICAR FECHA")),"SIN VALOR AVANCE")</f>
        <v>CUMPLIDA</v>
      </c>
    </row>
    <row r="2354" spans="1:19" ht="120.75">
      <c r="A2354" s="101" t="s">
        <v>536</v>
      </c>
      <c r="B2354" s="102" t="s">
        <v>2985</v>
      </c>
      <c r="C2354" s="461"/>
      <c r="D2354" s="461"/>
      <c r="E2354" s="465"/>
      <c r="F2354" s="465"/>
      <c r="G2354" s="465"/>
      <c r="H2354" s="463"/>
      <c r="I2354" s="450">
        <v>8</v>
      </c>
      <c r="J2354" s="449">
        <v>1</v>
      </c>
      <c r="K2354" s="449" t="s">
        <v>3185</v>
      </c>
      <c r="L2354" s="105">
        <v>4</v>
      </c>
      <c r="M2354" s="106">
        <v>44927</v>
      </c>
      <c r="N2354" s="106">
        <v>45291</v>
      </c>
      <c r="O2354" s="107">
        <f t="shared" si="98"/>
        <v>52</v>
      </c>
      <c r="P2354" s="108">
        <v>1</v>
      </c>
      <c r="Q2354" s="104" t="s">
        <v>3262</v>
      </c>
      <c r="R2354" s="108">
        <f t="shared" si="99"/>
        <v>1</v>
      </c>
      <c r="S2354" s="109" t="str">
        <f t="array" aca="1" ref="S2354" ca="1">IF(ISNUMBER(R2354),IF(R2354=100%,"CUMPLIDA",IF(AND(ISNUMBER(N2354),ISNUMBER(INDIRECT("FECHA_"&amp;$B2354,1))), IF(N2354&lt;=INDIRECT("FECHA_"&amp;$B2354,1),"INCUMPLIDA","PROCESO"), "VERIFICAR FECHA")),"SIN VALOR AVANCE")</f>
        <v>CUMPLIDA</v>
      </c>
    </row>
    <row r="2355" spans="1:19" ht="45.75">
      <c r="A2355" s="101" t="s">
        <v>536</v>
      </c>
      <c r="B2355" s="102" t="s">
        <v>2985</v>
      </c>
      <c r="C2355" s="461"/>
      <c r="D2355" s="461"/>
      <c r="E2355" s="450"/>
      <c r="F2355" s="450"/>
      <c r="G2355" s="450" t="s">
        <v>3083</v>
      </c>
      <c r="H2355" s="463"/>
      <c r="I2355" s="450">
        <v>9</v>
      </c>
      <c r="J2355" s="449">
        <v>1</v>
      </c>
      <c r="K2355" s="449" t="s">
        <v>3185</v>
      </c>
      <c r="L2355" s="105">
        <v>1</v>
      </c>
      <c r="M2355" s="106">
        <v>44927</v>
      </c>
      <c r="N2355" s="106">
        <v>45046</v>
      </c>
      <c r="O2355" s="107">
        <f t="shared" si="98"/>
        <v>17</v>
      </c>
      <c r="P2355" s="108">
        <v>1</v>
      </c>
      <c r="Q2355" s="104" t="s">
        <v>3260</v>
      </c>
      <c r="R2355" s="108">
        <f t="shared" si="99"/>
        <v>1</v>
      </c>
      <c r="S2355" s="109" t="str">
        <f t="array" aca="1" ref="S2355" ca="1">IF(ISNUMBER(R2355),IF(R2355=100%,"CUMPLIDA",IF(AND(ISNUMBER(N2355),ISNUMBER(INDIRECT("FECHA_"&amp;$B2355,1))), IF(N2355&lt;=INDIRECT("FECHA_"&amp;$B2355,1),"INCUMPLIDA","PROCESO"), "VERIFICAR FECHA")),"SIN VALOR AVANCE")</f>
        <v>CUMPLIDA</v>
      </c>
    </row>
    <row r="2356" spans="1:19" ht="45.75">
      <c r="A2356" s="101" t="s">
        <v>536</v>
      </c>
      <c r="B2356" s="102" t="s">
        <v>2985</v>
      </c>
      <c r="C2356" s="461" t="s">
        <v>3263</v>
      </c>
      <c r="D2356" s="461"/>
      <c r="E2356" s="463" t="s">
        <v>3013</v>
      </c>
      <c r="F2356" s="463"/>
      <c r="G2356" s="463"/>
      <c r="H2356" s="463"/>
      <c r="I2356" s="450">
        <v>10</v>
      </c>
      <c r="J2356" s="449">
        <v>1</v>
      </c>
      <c r="K2356" s="449" t="s">
        <v>3185</v>
      </c>
      <c r="L2356" s="105">
        <v>1</v>
      </c>
      <c r="M2356" s="106">
        <v>45040</v>
      </c>
      <c r="N2356" s="106">
        <v>45169</v>
      </c>
      <c r="O2356" s="107">
        <f t="shared" si="98"/>
        <v>18.428571428571427</v>
      </c>
      <c r="P2356" s="108">
        <v>1</v>
      </c>
      <c r="Q2356" s="104" t="s">
        <v>3264</v>
      </c>
      <c r="R2356" s="108">
        <f t="shared" si="99"/>
        <v>1</v>
      </c>
      <c r="S2356" s="109" t="str">
        <f t="array" aca="1" ref="S2356" ca="1">IF(ISNUMBER(R2356),IF(R2356=100%,"CUMPLIDA",IF(AND(ISNUMBER(N2356),ISNUMBER(INDIRECT("FECHA_"&amp;$B2356,1))), IF(N2356&lt;=INDIRECT("FECHA_"&amp;$B2356,1),"INCUMPLIDA","PROCESO"), "VERIFICAR FECHA")),"SIN VALOR AVANCE")</f>
        <v>CUMPLIDA</v>
      </c>
    </row>
    <row r="2357" spans="1:19" ht="45.75">
      <c r="A2357" s="101" t="s">
        <v>536</v>
      </c>
      <c r="B2357" s="102" t="s">
        <v>2985</v>
      </c>
      <c r="C2357" s="461"/>
      <c r="D2357" s="461"/>
      <c r="E2357" s="463"/>
      <c r="F2357" s="463"/>
      <c r="G2357" s="463"/>
      <c r="H2357" s="463"/>
      <c r="I2357" s="450">
        <v>11</v>
      </c>
      <c r="J2357" s="449">
        <v>1</v>
      </c>
      <c r="K2357" s="449" t="s">
        <v>3185</v>
      </c>
      <c r="L2357" s="105">
        <v>1</v>
      </c>
      <c r="M2357" s="106">
        <v>45170</v>
      </c>
      <c r="N2357" s="106">
        <v>45260</v>
      </c>
      <c r="O2357" s="107">
        <f t="shared" ref="O2357:O2420" si="100">(N2357-M2357)/7</f>
        <v>12.857142857142858</v>
      </c>
      <c r="P2357" s="108">
        <v>1</v>
      </c>
      <c r="Q2357" s="104" t="s">
        <v>3264</v>
      </c>
      <c r="R2357" s="108">
        <f t="shared" si="99"/>
        <v>1</v>
      </c>
      <c r="S2357" s="109" t="str">
        <f t="array" aca="1" ref="S2357" ca="1">IF(ISNUMBER(R2357),IF(R2357=100%,"CUMPLIDA",IF(AND(ISNUMBER(N2357),ISNUMBER(INDIRECT("FECHA_"&amp;$B2357,1))), IF(N2357&lt;=INDIRECT("FECHA_"&amp;$B2357,1),"INCUMPLIDA","PROCESO"), "VERIFICAR FECHA")),"SIN VALOR AVANCE")</f>
        <v>CUMPLIDA</v>
      </c>
    </row>
    <row r="2358" spans="1:19" ht="105.75">
      <c r="A2358" s="101" t="s">
        <v>536</v>
      </c>
      <c r="B2358" s="102" t="s">
        <v>2985</v>
      </c>
      <c r="C2358" s="461"/>
      <c r="D2358" s="461"/>
      <c r="E2358" s="463"/>
      <c r="F2358" s="463"/>
      <c r="G2358" s="463"/>
      <c r="H2358" s="463"/>
      <c r="I2358" s="450">
        <v>12</v>
      </c>
      <c r="J2358" s="449">
        <v>1</v>
      </c>
      <c r="K2358" s="449" t="s">
        <v>3185</v>
      </c>
      <c r="L2358" s="105">
        <v>1</v>
      </c>
      <c r="M2358" s="106">
        <v>45170</v>
      </c>
      <c r="N2358" s="106">
        <v>45260</v>
      </c>
      <c r="O2358" s="107">
        <f t="shared" si="100"/>
        <v>12.857142857142858</v>
      </c>
      <c r="P2358" s="108">
        <v>1</v>
      </c>
      <c r="Q2358" s="104" t="s">
        <v>3265</v>
      </c>
      <c r="R2358" s="108">
        <f t="shared" si="99"/>
        <v>1</v>
      </c>
      <c r="S2358" s="109" t="str">
        <f t="array" aca="1" ref="S2358" ca="1">IF(ISNUMBER(R2358),IF(R2358=100%,"CUMPLIDA",IF(AND(ISNUMBER(N2358),ISNUMBER(INDIRECT("FECHA_"&amp;$B2358,1))), IF(N2358&lt;=INDIRECT("FECHA_"&amp;$B2358,1),"INCUMPLIDA","PROCESO"), "VERIFICAR FECHA")),"SIN VALOR AVANCE")</f>
        <v>CUMPLIDA</v>
      </c>
    </row>
    <row r="2359" spans="1:19" ht="60.75">
      <c r="A2359" s="101" t="s">
        <v>536</v>
      </c>
      <c r="B2359" s="102" t="s">
        <v>2985</v>
      </c>
      <c r="C2359" s="461"/>
      <c r="D2359" s="461"/>
      <c r="E2359" s="463"/>
      <c r="F2359" s="463"/>
      <c r="G2359" s="463"/>
      <c r="H2359" s="463"/>
      <c r="I2359" s="450">
        <v>13</v>
      </c>
      <c r="J2359" s="449">
        <v>1</v>
      </c>
      <c r="K2359" s="449" t="s">
        <v>3185</v>
      </c>
      <c r="L2359" s="105">
        <v>1</v>
      </c>
      <c r="M2359" s="106">
        <v>44930</v>
      </c>
      <c r="N2359" s="106">
        <v>45291</v>
      </c>
      <c r="O2359" s="107">
        <f t="shared" si="100"/>
        <v>51.571428571428569</v>
      </c>
      <c r="P2359" s="108">
        <v>1</v>
      </c>
      <c r="Q2359" s="104" t="s">
        <v>3266</v>
      </c>
      <c r="R2359" s="108">
        <f t="shared" si="99"/>
        <v>1</v>
      </c>
      <c r="S2359" s="109" t="str">
        <f t="array" aca="1" ref="S2359" ca="1">IF(ISNUMBER(R2359),IF(R2359=100%,"CUMPLIDA",IF(AND(ISNUMBER(N2359),ISNUMBER(INDIRECT("FECHA_"&amp;$B2359,1))), IF(N2359&lt;=INDIRECT("FECHA_"&amp;$B2359,1),"INCUMPLIDA","PROCESO"), "VERIFICAR FECHA")),"SIN VALOR AVANCE")</f>
        <v>CUMPLIDA</v>
      </c>
    </row>
    <row r="2360" spans="1:19" ht="45.75">
      <c r="A2360" s="101" t="s">
        <v>536</v>
      </c>
      <c r="B2360" s="102" t="s">
        <v>2985</v>
      </c>
      <c r="C2360" s="461"/>
      <c r="D2360" s="461"/>
      <c r="E2360" s="465" t="s">
        <v>2996</v>
      </c>
      <c r="F2360" s="465"/>
      <c r="G2360" s="465"/>
      <c r="H2360" s="463"/>
      <c r="I2360" s="450">
        <v>14</v>
      </c>
      <c r="J2360" s="449">
        <v>1</v>
      </c>
      <c r="K2360" s="449" t="s">
        <v>3185</v>
      </c>
      <c r="L2360" s="105">
        <v>1</v>
      </c>
      <c r="M2360" s="106">
        <v>45040</v>
      </c>
      <c r="N2360" s="106">
        <v>45169</v>
      </c>
      <c r="O2360" s="107">
        <f t="shared" si="100"/>
        <v>18.428571428571427</v>
      </c>
      <c r="P2360" s="108">
        <v>1</v>
      </c>
      <c r="Q2360" s="104" t="s">
        <v>3264</v>
      </c>
      <c r="R2360" s="108">
        <f t="shared" si="99"/>
        <v>1</v>
      </c>
      <c r="S2360" s="109" t="str">
        <f t="array" aca="1" ref="S2360" ca="1">IF(ISNUMBER(R2360),IF(R2360=100%,"CUMPLIDA",IF(AND(ISNUMBER(N2360),ISNUMBER(INDIRECT("FECHA_"&amp;$B2360,1))), IF(N2360&lt;=INDIRECT("FECHA_"&amp;$B2360,1),"INCUMPLIDA","PROCESO"), "VERIFICAR FECHA")),"SIN VALOR AVANCE")</f>
        <v>CUMPLIDA</v>
      </c>
    </row>
    <row r="2361" spans="1:19" ht="45.75">
      <c r="A2361" s="101" t="s">
        <v>536</v>
      </c>
      <c r="B2361" s="102" t="s">
        <v>2985</v>
      </c>
      <c r="C2361" s="461"/>
      <c r="D2361" s="461"/>
      <c r="E2361" s="465"/>
      <c r="F2361" s="465"/>
      <c r="G2361" s="465"/>
      <c r="H2361" s="463"/>
      <c r="I2361" s="450">
        <v>15</v>
      </c>
      <c r="J2361" s="449">
        <v>1</v>
      </c>
      <c r="K2361" s="449" t="s">
        <v>3185</v>
      </c>
      <c r="L2361" s="105">
        <v>1</v>
      </c>
      <c r="M2361" s="106">
        <v>45170</v>
      </c>
      <c r="N2361" s="106">
        <v>45260</v>
      </c>
      <c r="O2361" s="107">
        <f t="shared" si="100"/>
        <v>12.857142857142858</v>
      </c>
      <c r="P2361" s="108">
        <v>1</v>
      </c>
      <c r="Q2361" s="104" t="s">
        <v>3264</v>
      </c>
      <c r="R2361" s="108">
        <f t="shared" si="99"/>
        <v>1</v>
      </c>
      <c r="S2361" s="109" t="str">
        <f t="array" aca="1" ref="S2361" ca="1">IF(ISNUMBER(R2361),IF(R2361=100%,"CUMPLIDA",IF(AND(ISNUMBER(N2361),ISNUMBER(INDIRECT("FECHA_"&amp;$B2361,1))), IF(N2361&lt;=INDIRECT("FECHA_"&amp;$B2361,1),"INCUMPLIDA","PROCESO"), "VERIFICAR FECHA")),"SIN VALOR AVANCE")</f>
        <v>CUMPLIDA</v>
      </c>
    </row>
    <row r="2362" spans="1:19" ht="105.75">
      <c r="A2362" s="101" t="s">
        <v>536</v>
      </c>
      <c r="B2362" s="102" t="s">
        <v>2985</v>
      </c>
      <c r="C2362" s="461"/>
      <c r="D2362" s="461"/>
      <c r="E2362" s="465"/>
      <c r="F2362" s="465"/>
      <c r="G2362" s="465"/>
      <c r="H2362" s="463"/>
      <c r="I2362" s="450">
        <v>16</v>
      </c>
      <c r="J2362" s="449">
        <v>1</v>
      </c>
      <c r="K2362" s="449" t="s">
        <v>3185</v>
      </c>
      <c r="L2362" s="105">
        <v>1</v>
      </c>
      <c r="M2362" s="106">
        <v>45170</v>
      </c>
      <c r="N2362" s="106">
        <v>45260</v>
      </c>
      <c r="O2362" s="107">
        <f t="shared" si="100"/>
        <v>12.857142857142858</v>
      </c>
      <c r="P2362" s="108">
        <v>1</v>
      </c>
      <c r="Q2362" s="104" t="s">
        <v>3265</v>
      </c>
      <c r="R2362" s="108">
        <f t="shared" si="99"/>
        <v>1</v>
      </c>
      <c r="S2362" s="109" t="str">
        <f t="array" aca="1" ref="S2362" ca="1">IF(ISNUMBER(R2362),IF(R2362=100%,"CUMPLIDA",IF(AND(ISNUMBER(N2362),ISNUMBER(INDIRECT("FECHA_"&amp;$B2362,1))), IF(N2362&lt;=INDIRECT("FECHA_"&amp;$B2362,1),"INCUMPLIDA","PROCESO"), "VERIFICAR FECHA")),"SIN VALOR AVANCE")</f>
        <v>CUMPLIDA</v>
      </c>
    </row>
    <row r="2363" spans="1:19" ht="45.75">
      <c r="A2363" s="101" t="s">
        <v>536</v>
      </c>
      <c r="B2363" s="102" t="s">
        <v>2985</v>
      </c>
      <c r="C2363" s="461" t="s">
        <v>3267</v>
      </c>
      <c r="D2363" s="461"/>
      <c r="E2363" s="463" t="s">
        <v>3013</v>
      </c>
      <c r="F2363" s="463"/>
      <c r="G2363" s="463"/>
      <c r="H2363" s="463"/>
      <c r="I2363" s="448">
        <v>1</v>
      </c>
      <c r="J2363" s="449">
        <v>1</v>
      </c>
      <c r="K2363" s="449" t="s">
        <v>3185</v>
      </c>
      <c r="L2363" s="105">
        <v>1</v>
      </c>
      <c r="M2363" s="106">
        <v>44805</v>
      </c>
      <c r="N2363" s="106">
        <v>44834</v>
      </c>
      <c r="O2363" s="107">
        <f t="shared" si="100"/>
        <v>4.1428571428571432</v>
      </c>
      <c r="P2363" s="108">
        <v>1</v>
      </c>
      <c r="Q2363" s="104" t="s">
        <v>3268</v>
      </c>
      <c r="R2363" s="108">
        <f t="shared" si="99"/>
        <v>1</v>
      </c>
      <c r="S2363" s="109" t="str">
        <f t="array" aca="1" ref="S2363" ca="1">IF(ISNUMBER(R2363),IF(R2363=100%,"CUMPLIDA",IF(AND(ISNUMBER(N2363),ISNUMBER(INDIRECT("FECHA_"&amp;$B2363,1))), IF(N2363&lt;=INDIRECT("FECHA_"&amp;$B2363,1),"INCUMPLIDA","PROCESO"), "VERIFICAR FECHA")),"SIN VALOR AVANCE")</f>
        <v>CUMPLIDA</v>
      </c>
    </row>
    <row r="2364" spans="1:19" ht="135.75">
      <c r="A2364" s="101" t="s">
        <v>536</v>
      </c>
      <c r="B2364" s="102" t="s">
        <v>2985</v>
      </c>
      <c r="C2364" s="461"/>
      <c r="D2364" s="461"/>
      <c r="E2364" s="463"/>
      <c r="F2364" s="463"/>
      <c r="G2364" s="463"/>
      <c r="H2364" s="463"/>
      <c r="I2364" s="448">
        <v>2</v>
      </c>
      <c r="J2364" s="449">
        <v>1</v>
      </c>
      <c r="K2364" s="449" t="s">
        <v>3185</v>
      </c>
      <c r="L2364" s="105">
        <v>6</v>
      </c>
      <c r="M2364" s="106">
        <v>44835</v>
      </c>
      <c r="N2364" s="106">
        <v>45016</v>
      </c>
      <c r="O2364" s="107">
        <f t="shared" si="100"/>
        <v>25.857142857142858</v>
      </c>
      <c r="P2364" s="108">
        <v>1</v>
      </c>
      <c r="Q2364" s="104" t="s">
        <v>3269</v>
      </c>
      <c r="R2364" s="108">
        <f t="shared" si="99"/>
        <v>1</v>
      </c>
      <c r="S2364" s="109" t="str">
        <f t="array" aca="1" ref="S2364" ca="1">IF(ISNUMBER(R2364),IF(R2364=100%,"CUMPLIDA",IF(AND(ISNUMBER(N2364),ISNUMBER(INDIRECT("FECHA_"&amp;$B2364,1))), IF(N2364&lt;=INDIRECT("FECHA_"&amp;$B2364,1),"INCUMPLIDA","PROCESO"), "VERIFICAR FECHA")),"SIN VALOR AVANCE")</f>
        <v>CUMPLIDA</v>
      </c>
    </row>
    <row r="2365" spans="1:19" ht="60.75">
      <c r="A2365" s="101" t="s">
        <v>536</v>
      </c>
      <c r="B2365" s="102" t="s">
        <v>2985</v>
      </c>
      <c r="C2365" s="461"/>
      <c r="D2365" s="461"/>
      <c r="E2365" s="463"/>
      <c r="F2365" s="463"/>
      <c r="G2365" s="463"/>
      <c r="H2365" s="463"/>
      <c r="I2365" s="448">
        <v>3</v>
      </c>
      <c r="J2365" s="449">
        <v>1</v>
      </c>
      <c r="K2365" s="449" t="s">
        <v>3185</v>
      </c>
      <c r="L2365" s="108">
        <v>1</v>
      </c>
      <c r="M2365" s="106">
        <v>44805</v>
      </c>
      <c r="N2365" s="106">
        <v>45291</v>
      </c>
      <c r="O2365" s="107">
        <f t="shared" si="100"/>
        <v>69.428571428571431</v>
      </c>
      <c r="P2365" s="108">
        <v>1</v>
      </c>
      <c r="Q2365" s="104" t="s">
        <v>3270</v>
      </c>
      <c r="R2365" s="108">
        <f t="shared" si="99"/>
        <v>1</v>
      </c>
      <c r="S2365" s="109" t="str">
        <f t="array" aca="1" ref="S2365" ca="1">IF(ISNUMBER(R2365),IF(R2365=100%,"CUMPLIDA",IF(AND(ISNUMBER(N2365),ISNUMBER(INDIRECT("FECHA_"&amp;$B2365,1))), IF(N2365&lt;=INDIRECT("FECHA_"&amp;$B2365,1),"INCUMPLIDA","PROCESO"), "VERIFICAR FECHA")),"SIN VALOR AVANCE")</f>
        <v>CUMPLIDA</v>
      </c>
    </row>
    <row r="2366" spans="1:19" ht="60.75">
      <c r="A2366" s="101" t="s">
        <v>536</v>
      </c>
      <c r="B2366" s="102" t="s">
        <v>2985</v>
      </c>
      <c r="C2366" s="461"/>
      <c r="D2366" s="461"/>
      <c r="E2366" s="463" t="s">
        <v>2996</v>
      </c>
      <c r="F2366" s="463"/>
      <c r="G2366" s="463"/>
      <c r="H2366" s="463"/>
      <c r="I2366" s="448">
        <v>4</v>
      </c>
      <c r="J2366" s="449">
        <v>1</v>
      </c>
      <c r="K2366" s="449" t="s">
        <v>3185</v>
      </c>
      <c r="L2366" s="108">
        <v>1</v>
      </c>
      <c r="M2366" s="106">
        <v>45108</v>
      </c>
      <c r="N2366" s="106">
        <v>45473</v>
      </c>
      <c r="O2366" s="107">
        <f t="shared" si="100"/>
        <v>52.142857142857146</v>
      </c>
      <c r="P2366" s="108">
        <v>1</v>
      </c>
      <c r="Q2366" s="104" t="s">
        <v>3270</v>
      </c>
      <c r="R2366" s="108">
        <f t="shared" si="99"/>
        <v>1</v>
      </c>
      <c r="S2366" s="109" t="str">
        <f t="array" aca="1" ref="S2366" ca="1">IF(ISNUMBER(R2366),IF(R2366=100%,"CUMPLIDA",IF(AND(ISNUMBER(N2366),ISNUMBER(INDIRECT("FECHA_"&amp;$B2366,1))), IF(N2366&lt;=INDIRECT("FECHA_"&amp;$B2366,1),"INCUMPLIDA","PROCESO"), "VERIFICAR FECHA")),"SIN VALOR AVANCE")</f>
        <v>CUMPLIDA</v>
      </c>
    </row>
    <row r="2367" spans="1:19" ht="60.75">
      <c r="A2367" s="101" t="s">
        <v>536</v>
      </c>
      <c r="B2367" s="102" t="s">
        <v>2985</v>
      </c>
      <c r="C2367" s="461"/>
      <c r="D2367" s="461"/>
      <c r="E2367" s="463"/>
      <c r="F2367" s="463"/>
      <c r="G2367" s="463"/>
      <c r="H2367" s="463"/>
      <c r="I2367" s="448">
        <v>5</v>
      </c>
      <c r="J2367" s="449">
        <v>1</v>
      </c>
      <c r="K2367" s="449" t="s">
        <v>3185</v>
      </c>
      <c r="L2367" s="105">
        <v>4</v>
      </c>
      <c r="M2367" s="106">
        <v>44805</v>
      </c>
      <c r="N2367" s="106">
        <v>45168</v>
      </c>
      <c r="O2367" s="107">
        <f t="shared" si="100"/>
        <v>51.857142857142854</v>
      </c>
      <c r="P2367" s="108">
        <v>1</v>
      </c>
      <c r="Q2367" s="104" t="s">
        <v>3270</v>
      </c>
      <c r="R2367" s="108">
        <f t="shared" si="99"/>
        <v>1</v>
      </c>
      <c r="S2367" s="109" t="str">
        <f t="array" aca="1" ref="S2367" ca="1">IF(ISNUMBER(R2367),IF(R2367=100%,"CUMPLIDA",IF(AND(ISNUMBER(N2367),ISNUMBER(INDIRECT("FECHA_"&amp;$B2367,1))), IF(N2367&lt;=INDIRECT("FECHA_"&amp;$B2367,1),"INCUMPLIDA","PROCESO"), "VERIFICAR FECHA")),"SIN VALOR AVANCE")</f>
        <v>CUMPLIDA</v>
      </c>
    </row>
    <row r="2368" spans="1:19" ht="60.75">
      <c r="A2368" s="101" t="s">
        <v>536</v>
      </c>
      <c r="B2368" s="102" t="s">
        <v>2985</v>
      </c>
      <c r="C2368" s="461"/>
      <c r="D2368" s="461"/>
      <c r="E2368" s="463"/>
      <c r="F2368" s="463"/>
      <c r="G2368" s="463"/>
      <c r="H2368" s="463"/>
      <c r="I2368" s="448">
        <v>6</v>
      </c>
      <c r="J2368" s="449">
        <v>1</v>
      </c>
      <c r="K2368" s="449" t="s">
        <v>3185</v>
      </c>
      <c r="L2368" s="108">
        <v>1</v>
      </c>
      <c r="M2368" s="106">
        <v>44835</v>
      </c>
      <c r="N2368" s="106">
        <v>44956</v>
      </c>
      <c r="O2368" s="107">
        <f t="shared" si="100"/>
        <v>17.285714285714285</v>
      </c>
      <c r="P2368" s="108">
        <v>1</v>
      </c>
      <c r="Q2368" s="104" t="s">
        <v>3270</v>
      </c>
      <c r="R2368" s="108">
        <f t="shared" si="99"/>
        <v>1</v>
      </c>
      <c r="S2368" s="109" t="str">
        <f t="array" aca="1" ref="S2368" ca="1">IF(ISNUMBER(R2368),IF(R2368=100%,"CUMPLIDA",IF(AND(ISNUMBER(N2368),ISNUMBER(INDIRECT("FECHA_"&amp;$B2368,1))), IF(N2368&lt;=INDIRECT("FECHA_"&amp;$B2368,1),"INCUMPLIDA","PROCESO"), "VERIFICAR FECHA")),"SIN VALOR AVANCE")</f>
        <v>CUMPLIDA</v>
      </c>
    </row>
    <row r="2369" spans="1:19" ht="60.75">
      <c r="A2369" s="101" t="s">
        <v>536</v>
      </c>
      <c r="B2369" s="102" t="s">
        <v>2985</v>
      </c>
      <c r="C2369" s="461"/>
      <c r="D2369" s="461"/>
      <c r="E2369" s="463" t="s">
        <v>3093</v>
      </c>
      <c r="F2369" s="463"/>
      <c r="G2369" s="463"/>
      <c r="H2369" s="463"/>
      <c r="I2369" s="448">
        <v>7</v>
      </c>
      <c r="J2369" s="449">
        <v>1</v>
      </c>
      <c r="K2369" s="449" t="s">
        <v>3185</v>
      </c>
      <c r="L2369" s="105">
        <v>4</v>
      </c>
      <c r="M2369" s="106">
        <v>44835</v>
      </c>
      <c r="N2369" s="106">
        <v>44956</v>
      </c>
      <c r="O2369" s="107">
        <f t="shared" si="100"/>
        <v>17.285714285714285</v>
      </c>
      <c r="P2369" s="108">
        <v>1</v>
      </c>
      <c r="Q2369" s="104" t="s">
        <v>3270</v>
      </c>
      <c r="R2369" s="108">
        <f t="shared" si="99"/>
        <v>1</v>
      </c>
      <c r="S2369" s="109" t="str">
        <f t="array" aca="1" ref="S2369" ca="1">IF(ISNUMBER(R2369),IF(R2369=100%,"CUMPLIDA",IF(AND(ISNUMBER(N2369),ISNUMBER(INDIRECT("FECHA_"&amp;$B2369,1))), IF(N2369&lt;=INDIRECT("FECHA_"&amp;$B2369,1),"INCUMPLIDA","PROCESO"), "VERIFICAR FECHA")),"SIN VALOR AVANCE")</f>
        <v>CUMPLIDA</v>
      </c>
    </row>
    <row r="2370" spans="1:19" ht="90.75">
      <c r="A2370" s="101" t="s">
        <v>536</v>
      </c>
      <c r="B2370" s="102" t="s">
        <v>2985</v>
      </c>
      <c r="C2370" s="461"/>
      <c r="D2370" s="461"/>
      <c r="E2370" s="463"/>
      <c r="F2370" s="463"/>
      <c r="G2370" s="463"/>
      <c r="H2370" s="463"/>
      <c r="I2370" s="448">
        <v>8</v>
      </c>
      <c r="J2370" s="449">
        <v>1</v>
      </c>
      <c r="K2370" s="449" t="s">
        <v>3185</v>
      </c>
      <c r="L2370" s="105">
        <v>1</v>
      </c>
      <c r="M2370" s="106">
        <v>44805</v>
      </c>
      <c r="N2370" s="106">
        <v>44865</v>
      </c>
      <c r="O2370" s="107">
        <f t="shared" si="100"/>
        <v>8.5714285714285712</v>
      </c>
      <c r="P2370" s="108">
        <v>1</v>
      </c>
      <c r="Q2370" s="104" t="s">
        <v>3271</v>
      </c>
      <c r="R2370" s="108">
        <f t="shared" si="99"/>
        <v>1</v>
      </c>
      <c r="S2370" s="109" t="str">
        <f t="array" aca="1" ref="S2370" ca="1">IF(ISNUMBER(R2370),IF(R2370=100%,"CUMPLIDA",IF(AND(ISNUMBER(N2370),ISNUMBER(INDIRECT("FECHA_"&amp;$B2370,1))), IF(N2370&lt;=INDIRECT("FECHA_"&amp;$B2370,1),"INCUMPLIDA","PROCESO"), "VERIFICAR FECHA")),"SIN VALOR AVANCE")</f>
        <v>CUMPLIDA</v>
      </c>
    </row>
    <row r="2371" spans="1:19" ht="60.75">
      <c r="A2371" s="101" t="s">
        <v>536</v>
      </c>
      <c r="B2371" s="102" t="s">
        <v>2985</v>
      </c>
      <c r="C2371" s="461"/>
      <c r="D2371" s="461"/>
      <c r="E2371" s="463"/>
      <c r="F2371" s="463"/>
      <c r="G2371" s="463"/>
      <c r="H2371" s="463"/>
      <c r="I2371" s="448">
        <v>9</v>
      </c>
      <c r="J2371" s="449">
        <v>1</v>
      </c>
      <c r="K2371" s="449" t="s">
        <v>3185</v>
      </c>
      <c r="L2371" s="105">
        <v>2</v>
      </c>
      <c r="M2371" s="106">
        <v>44805</v>
      </c>
      <c r="N2371" s="106">
        <v>44834</v>
      </c>
      <c r="O2371" s="107">
        <f t="shared" si="100"/>
        <v>4.1428571428571432</v>
      </c>
      <c r="P2371" s="108">
        <v>1</v>
      </c>
      <c r="Q2371" s="104" t="s">
        <v>3272</v>
      </c>
      <c r="R2371" s="108">
        <f t="shared" si="99"/>
        <v>1</v>
      </c>
      <c r="S2371" s="109" t="str">
        <f t="array" aca="1" ref="S2371" ca="1">IF(ISNUMBER(R2371),IF(R2371=100%,"CUMPLIDA",IF(AND(ISNUMBER(N2371),ISNUMBER(INDIRECT("FECHA_"&amp;$B2371,1))), IF(N2371&lt;=INDIRECT("FECHA_"&amp;$B2371,1),"INCUMPLIDA","PROCESO"), "VERIFICAR FECHA")),"SIN VALOR AVANCE")</f>
        <v>CUMPLIDA</v>
      </c>
    </row>
    <row r="2372" spans="1:19" ht="60.75">
      <c r="A2372" s="101" t="s">
        <v>536</v>
      </c>
      <c r="B2372" s="102" t="s">
        <v>2985</v>
      </c>
      <c r="C2372" s="461" t="s">
        <v>3273</v>
      </c>
      <c r="D2372" s="461"/>
      <c r="E2372" s="448" t="s">
        <v>3013</v>
      </c>
      <c r="F2372" s="448"/>
      <c r="G2372" s="448"/>
      <c r="H2372" s="463"/>
      <c r="I2372" s="448">
        <v>1</v>
      </c>
      <c r="J2372" s="449">
        <v>1</v>
      </c>
      <c r="K2372" s="449" t="s">
        <v>3185</v>
      </c>
      <c r="L2372" s="108">
        <v>1</v>
      </c>
      <c r="M2372" s="106">
        <v>45292</v>
      </c>
      <c r="N2372" s="106">
        <v>45657</v>
      </c>
      <c r="O2372" s="107">
        <f t="shared" si="100"/>
        <v>52.142857142857146</v>
      </c>
      <c r="P2372" s="108">
        <v>1</v>
      </c>
      <c r="Q2372" s="104" t="s">
        <v>3274</v>
      </c>
      <c r="R2372" s="108">
        <f t="shared" si="99"/>
        <v>1</v>
      </c>
      <c r="S2372" s="109" t="str">
        <f t="array" aca="1" ref="S2372" ca="1">IF(ISNUMBER(R2372),IF(R2372=100%,"CUMPLIDA",IF(AND(ISNUMBER(N2372),ISNUMBER(INDIRECT("FECHA_"&amp;$B2372,1))), IF(N2372&lt;=INDIRECT("FECHA_"&amp;$B2372,1),"INCUMPLIDA","PROCESO"), "VERIFICAR FECHA")),"SIN VALOR AVANCE")</f>
        <v>CUMPLIDA</v>
      </c>
    </row>
    <row r="2373" spans="1:19" ht="60.75">
      <c r="A2373" s="101" t="s">
        <v>536</v>
      </c>
      <c r="B2373" s="102" t="s">
        <v>2985</v>
      </c>
      <c r="C2373" s="461"/>
      <c r="D2373" s="461"/>
      <c r="E2373" s="448"/>
      <c r="F2373" s="448"/>
      <c r="G2373" s="448" t="s">
        <v>3079</v>
      </c>
      <c r="H2373" s="463"/>
      <c r="I2373" s="448">
        <v>2</v>
      </c>
      <c r="J2373" s="449">
        <v>1</v>
      </c>
      <c r="K2373" s="449" t="s">
        <v>3185</v>
      </c>
      <c r="L2373" s="105">
        <v>1</v>
      </c>
      <c r="M2373" s="106">
        <v>45292</v>
      </c>
      <c r="N2373" s="106">
        <v>45382</v>
      </c>
      <c r="O2373" s="107">
        <f t="shared" si="100"/>
        <v>12.857142857142858</v>
      </c>
      <c r="P2373" s="108">
        <v>1</v>
      </c>
      <c r="Q2373" s="124" t="s">
        <v>3274</v>
      </c>
      <c r="R2373" s="108">
        <f t="shared" si="99"/>
        <v>1</v>
      </c>
      <c r="S2373" s="109" t="str">
        <f t="array" aca="1" ref="S2373" ca="1">IF(ISNUMBER(R2373),IF(R2373=100%,"CUMPLIDA",IF(AND(ISNUMBER(N2373),ISNUMBER(INDIRECT("FECHA_"&amp;$B2373,1))), IF(N2373&lt;=INDIRECT("FECHA_"&amp;$B2373,1),"INCUMPLIDA","PROCESO"), "VERIFICAR FECHA")),"SIN VALOR AVANCE")</f>
        <v>CUMPLIDA</v>
      </c>
    </row>
    <row r="2374" spans="1:19" ht="45.75">
      <c r="A2374" s="101" t="s">
        <v>536</v>
      </c>
      <c r="B2374" s="102" t="s">
        <v>2985</v>
      </c>
      <c r="C2374" s="461" t="s">
        <v>3275</v>
      </c>
      <c r="D2374" s="461"/>
      <c r="E2374" s="463" t="s">
        <v>3013</v>
      </c>
      <c r="F2374" s="463"/>
      <c r="G2374" s="463"/>
      <c r="H2374" s="463"/>
      <c r="I2374" s="448">
        <v>1</v>
      </c>
      <c r="J2374" s="449">
        <v>1</v>
      </c>
      <c r="K2374" s="449" t="s">
        <v>3185</v>
      </c>
      <c r="L2374" s="108">
        <v>1</v>
      </c>
      <c r="M2374" s="106">
        <v>45566</v>
      </c>
      <c r="N2374" s="106">
        <v>45838</v>
      </c>
      <c r="O2374" s="107">
        <f t="shared" si="100"/>
        <v>38.857142857142854</v>
      </c>
      <c r="P2374" s="108">
        <v>1</v>
      </c>
      <c r="Q2374" s="112" t="s">
        <v>3276</v>
      </c>
      <c r="R2374" s="108">
        <f t="shared" si="99"/>
        <v>1</v>
      </c>
      <c r="S2374" s="109" t="str">
        <f t="array" aca="1" ref="S2374" ca="1">IF(ISNUMBER(R2374),IF(R2374=100%,"CUMPLIDA",IF(AND(ISNUMBER(N2374),ISNUMBER(INDIRECT("FECHA_"&amp;$B2374,1))), IF(N2374&lt;=INDIRECT("FECHA_"&amp;$B2374,1),"INCUMPLIDA","PROCESO"), "VERIFICAR FECHA")),"SIN VALOR AVANCE")</f>
        <v>CUMPLIDA</v>
      </c>
    </row>
    <row r="2375" spans="1:19" ht="121.5">
      <c r="A2375" s="101" t="s">
        <v>536</v>
      </c>
      <c r="B2375" s="102" t="s">
        <v>2985</v>
      </c>
      <c r="C2375" s="461"/>
      <c r="D2375" s="461"/>
      <c r="E2375" s="463"/>
      <c r="F2375" s="463"/>
      <c r="G2375" s="463"/>
      <c r="H2375" s="463"/>
      <c r="I2375" s="448">
        <v>2</v>
      </c>
      <c r="J2375" s="449">
        <v>1</v>
      </c>
      <c r="K2375" s="449" t="s">
        <v>3185</v>
      </c>
      <c r="L2375" s="114">
        <v>15</v>
      </c>
      <c r="M2375" s="106">
        <v>45566</v>
      </c>
      <c r="N2375" s="106">
        <v>45657</v>
      </c>
      <c r="O2375" s="107">
        <f t="shared" si="100"/>
        <v>13</v>
      </c>
      <c r="P2375" s="108">
        <v>1</v>
      </c>
      <c r="Q2375" s="112" t="s">
        <v>3277</v>
      </c>
      <c r="R2375" s="108">
        <f t="shared" si="99"/>
        <v>1</v>
      </c>
      <c r="S2375" s="109" t="str">
        <f t="array" aca="1" ref="S2375" ca="1">IF(ISNUMBER(R2375),IF(R2375=100%,"CUMPLIDA",IF(AND(ISNUMBER(N2375),ISNUMBER(INDIRECT("FECHA_"&amp;$B2375,1))), IF(N2375&lt;=INDIRECT("FECHA_"&amp;$B2375,1),"INCUMPLIDA","PROCESO"), "VERIFICAR FECHA")),"SIN VALOR AVANCE")</f>
        <v>CUMPLIDA</v>
      </c>
    </row>
    <row r="2376" spans="1:19" ht="105.75">
      <c r="A2376" s="101" t="s">
        <v>536</v>
      </c>
      <c r="B2376" s="102" t="s">
        <v>2985</v>
      </c>
      <c r="C2376" s="461"/>
      <c r="D2376" s="461"/>
      <c r="E2376" s="463"/>
      <c r="F2376" s="463"/>
      <c r="G2376" s="463"/>
      <c r="H2376" s="463"/>
      <c r="I2376" s="448">
        <v>3</v>
      </c>
      <c r="J2376" s="449">
        <v>1</v>
      </c>
      <c r="K2376" s="449" t="s">
        <v>3185</v>
      </c>
      <c r="L2376" s="108">
        <v>1</v>
      </c>
      <c r="M2376" s="106">
        <v>45566</v>
      </c>
      <c r="N2376" s="106">
        <v>45657</v>
      </c>
      <c r="O2376" s="107">
        <f t="shared" si="100"/>
        <v>13</v>
      </c>
      <c r="P2376" s="108">
        <v>1</v>
      </c>
      <c r="Q2376" s="112" t="s">
        <v>3278</v>
      </c>
      <c r="R2376" s="108">
        <f t="shared" si="99"/>
        <v>1</v>
      </c>
      <c r="S2376" s="109" t="str">
        <f t="array" aca="1" ref="S2376" ca="1">IF(ISNUMBER(R2376),IF(R2376=100%,"CUMPLIDA",IF(AND(ISNUMBER(N2376),ISNUMBER(INDIRECT("FECHA_"&amp;$B2376,1))), IF(N2376&lt;=INDIRECT("FECHA_"&amp;$B2376,1),"INCUMPLIDA","PROCESO"), "VERIFICAR FECHA")),"SIN VALOR AVANCE")</f>
        <v>CUMPLIDA</v>
      </c>
    </row>
    <row r="2377" spans="1:19" ht="45.75">
      <c r="A2377" s="101" t="s">
        <v>536</v>
      </c>
      <c r="B2377" s="102" t="s">
        <v>2985</v>
      </c>
      <c r="C2377" s="461"/>
      <c r="D2377" s="461"/>
      <c r="E2377" s="450"/>
      <c r="F2377" s="450"/>
      <c r="G2377" s="450" t="s">
        <v>3079</v>
      </c>
      <c r="H2377" s="463"/>
      <c r="I2377" s="448">
        <v>4</v>
      </c>
      <c r="J2377" s="449">
        <v>1</v>
      </c>
      <c r="K2377" s="449" t="s">
        <v>3185</v>
      </c>
      <c r="L2377" s="114">
        <v>5</v>
      </c>
      <c r="M2377" s="106">
        <v>45566</v>
      </c>
      <c r="N2377" s="106">
        <v>45657</v>
      </c>
      <c r="O2377" s="107">
        <f t="shared" si="100"/>
        <v>13</v>
      </c>
      <c r="P2377" s="108">
        <v>1</v>
      </c>
      <c r="Q2377" s="104" t="s">
        <v>3279</v>
      </c>
      <c r="R2377" s="108">
        <f t="shared" ref="R2377:R2440" si="101">(P2377)</f>
        <v>1</v>
      </c>
      <c r="S2377" s="109" t="str">
        <f t="array" aca="1" ref="S2377" ca="1">IF(ISNUMBER(R2377),IF(R2377=100%,"CUMPLIDA",IF(AND(ISNUMBER(N2377),ISNUMBER(INDIRECT("FECHA_"&amp;$B2377,1))), IF(N2377&lt;=INDIRECT("FECHA_"&amp;$B2377,1),"INCUMPLIDA","PROCESO"), "VERIFICAR FECHA")),"SIN VALOR AVANCE")</f>
        <v>CUMPLIDA</v>
      </c>
    </row>
    <row r="2378" spans="1:19" ht="45.75">
      <c r="A2378" s="101" t="s">
        <v>536</v>
      </c>
      <c r="B2378" s="102" t="s">
        <v>2985</v>
      </c>
      <c r="C2378" s="461"/>
      <c r="D2378" s="461"/>
      <c r="E2378" s="450"/>
      <c r="F2378" s="450"/>
      <c r="G2378" s="450" t="s">
        <v>3081</v>
      </c>
      <c r="H2378" s="463"/>
      <c r="I2378" s="448">
        <v>4</v>
      </c>
      <c r="J2378" s="449">
        <v>1</v>
      </c>
      <c r="K2378" s="449" t="s">
        <v>3185</v>
      </c>
      <c r="L2378" s="114">
        <v>5</v>
      </c>
      <c r="M2378" s="106">
        <v>45566</v>
      </c>
      <c r="N2378" s="106">
        <v>45657</v>
      </c>
      <c r="O2378" s="107">
        <f t="shared" si="100"/>
        <v>13</v>
      </c>
      <c r="P2378" s="108">
        <v>1</v>
      </c>
      <c r="Q2378" s="104" t="s">
        <v>3279</v>
      </c>
      <c r="R2378" s="108">
        <f t="shared" si="101"/>
        <v>1</v>
      </c>
      <c r="S2378" s="109" t="str">
        <f t="array" aca="1" ref="S2378" ca="1">IF(ISNUMBER(R2378),IF(R2378=100%,"CUMPLIDA",IF(AND(ISNUMBER(N2378),ISNUMBER(INDIRECT("FECHA_"&amp;$B2378,1))), IF(N2378&lt;=INDIRECT("FECHA_"&amp;$B2378,1),"INCUMPLIDA","PROCESO"), "VERIFICAR FECHA")),"SIN VALOR AVANCE")</f>
        <v>CUMPLIDA</v>
      </c>
    </row>
    <row r="2379" spans="1:19" ht="45.75">
      <c r="A2379" s="101" t="s">
        <v>536</v>
      </c>
      <c r="B2379" s="102" t="s">
        <v>2985</v>
      </c>
      <c r="C2379" s="461"/>
      <c r="D2379" s="461"/>
      <c r="E2379" s="463"/>
      <c r="F2379" s="463"/>
      <c r="G2379" s="464" t="s">
        <v>3083</v>
      </c>
      <c r="H2379" s="463"/>
      <c r="I2379" s="448">
        <v>1</v>
      </c>
      <c r="J2379" s="449">
        <v>1</v>
      </c>
      <c r="K2379" s="449" t="s">
        <v>3185</v>
      </c>
      <c r="L2379" s="108">
        <v>1</v>
      </c>
      <c r="M2379" s="106">
        <v>45566</v>
      </c>
      <c r="N2379" s="106">
        <v>45838</v>
      </c>
      <c r="O2379" s="107">
        <f t="shared" si="100"/>
        <v>38.857142857142854</v>
      </c>
      <c r="P2379" s="108">
        <v>1</v>
      </c>
      <c r="Q2379" s="104" t="s">
        <v>3279</v>
      </c>
      <c r="R2379" s="108">
        <f t="shared" si="101"/>
        <v>1</v>
      </c>
      <c r="S2379" s="109" t="str">
        <f t="array" aca="1" ref="S2379" ca="1">IF(ISNUMBER(R2379),IF(R2379=100%,"CUMPLIDA",IF(AND(ISNUMBER(N2379),ISNUMBER(INDIRECT("FECHA_"&amp;$B2379,1))), IF(N2379&lt;=INDIRECT("FECHA_"&amp;$B2379,1),"INCUMPLIDA","PROCESO"), "VERIFICAR FECHA")),"SIN VALOR AVANCE")</f>
        <v>CUMPLIDA</v>
      </c>
    </row>
    <row r="2380" spans="1:19" ht="121.5">
      <c r="A2380" s="101" t="s">
        <v>536</v>
      </c>
      <c r="B2380" s="102" t="s">
        <v>2985</v>
      </c>
      <c r="C2380" s="461"/>
      <c r="D2380" s="461"/>
      <c r="E2380" s="463"/>
      <c r="F2380" s="463"/>
      <c r="G2380" s="468"/>
      <c r="H2380" s="463"/>
      <c r="I2380" s="448">
        <v>2</v>
      </c>
      <c r="J2380" s="449">
        <v>1</v>
      </c>
      <c r="K2380" s="449" t="s">
        <v>3185</v>
      </c>
      <c r="L2380" s="114">
        <v>15</v>
      </c>
      <c r="M2380" s="106">
        <v>45566</v>
      </c>
      <c r="N2380" s="106">
        <v>45657</v>
      </c>
      <c r="O2380" s="107">
        <f t="shared" si="100"/>
        <v>13</v>
      </c>
      <c r="P2380" s="108">
        <v>1</v>
      </c>
      <c r="Q2380" s="112" t="s">
        <v>3277</v>
      </c>
      <c r="R2380" s="108">
        <f t="shared" si="101"/>
        <v>1</v>
      </c>
      <c r="S2380" s="109" t="str">
        <f t="array" aca="1" ref="S2380" ca="1">IF(ISNUMBER(R2380),IF(R2380=100%,"CUMPLIDA",IF(AND(ISNUMBER(N2380),ISNUMBER(INDIRECT("FECHA_"&amp;$B2380,1))), IF(N2380&lt;=INDIRECT("FECHA_"&amp;$B2380,1),"INCUMPLIDA","PROCESO"), "VERIFICAR FECHA")),"SIN VALOR AVANCE")</f>
        <v>CUMPLIDA</v>
      </c>
    </row>
    <row r="2381" spans="1:19" ht="105.75">
      <c r="A2381" s="101" t="s">
        <v>536</v>
      </c>
      <c r="B2381" s="102" t="s">
        <v>2985</v>
      </c>
      <c r="C2381" s="461"/>
      <c r="D2381" s="461"/>
      <c r="E2381" s="463"/>
      <c r="F2381" s="463"/>
      <c r="G2381" s="468"/>
      <c r="H2381" s="463"/>
      <c r="I2381" s="448">
        <v>3</v>
      </c>
      <c r="J2381" s="449">
        <v>1</v>
      </c>
      <c r="K2381" s="449" t="s">
        <v>3185</v>
      </c>
      <c r="L2381" s="108">
        <v>1</v>
      </c>
      <c r="M2381" s="106">
        <v>45566</v>
      </c>
      <c r="N2381" s="106">
        <v>45657</v>
      </c>
      <c r="O2381" s="107">
        <f t="shared" si="100"/>
        <v>13</v>
      </c>
      <c r="P2381" s="108">
        <v>1</v>
      </c>
      <c r="Q2381" s="112" t="s">
        <v>3278</v>
      </c>
      <c r="R2381" s="108">
        <f t="shared" si="101"/>
        <v>1</v>
      </c>
      <c r="S2381" s="109" t="str">
        <f t="array" aca="1" ref="S2381" ca="1">IF(ISNUMBER(R2381),IF(R2381=100%,"CUMPLIDA",IF(AND(ISNUMBER(N2381),ISNUMBER(INDIRECT("FECHA_"&amp;$B2381,1))), IF(N2381&lt;=INDIRECT("FECHA_"&amp;$B2381,1),"INCUMPLIDA","PROCESO"), "VERIFICAR FECHA")),"SIN VALOR AVANCE")</f>
        <v>CUMPLIDA</v>
      </c>
    </row>
    <row r="2382" spans="1:19" ht="45.75">
      <c r="A2382" s="101" t="s">
        <v>536</v>
      </c>
      <c r="B2382" s="102" t="s">
        <v>2985</v>
      </c>
      <c r="C2382" s="461"/>
      <c r="D2382" s="461"/>
      <c r="E2382" s="463"/>
      <c r="F2382" s="463"/>
      <c r="G2382" s="469"/>
      <c r="H2382" s="463"/>
      <c r="I2382" s="448">
        <v>4</v>
      </c>
      <c r="J2382" s="449">
        <v>1</v>
      </c>
      <c r="K2382" s="449" t="s">
        <v>3185</v>
      </c>
      <c r="L2382" s="114">
        <v>5</v>
      </c>
      <c r="M2382" s="106">
        <v>45566</v>
      </c>
      <c r="N2382" s="106">
        <v>45657</v>
      </c>
      <c r="O2382" s="107">
        <f t="shared" si="100"/>
        <v>13</v>
      </c>
      <c r="P2382" s="108">
        <v>1</v>
      </c>
      <c r="Q2382" s="104" t="s">
        <v>3279</v>
      </c>
      <c r="R2382" s="108">
        <f t="shared" si="101"/>
        <v>1</v>
      </c>
      <c r="S2382" s="109" t="str">
        <f t="array" aca="1" ref="S2382" ca="1">IF(ISNUMBER(R2382),IF(R2382=100%,"CUMPLIDA",IF(AND(ISNUMBER(N2382),ISNUMBER(INDIRECT("FECHA_"&amp;$B2382,1))), IF(N2382&lt;=INDIRECT("FECHA_"&amp;$B2382,1),"INCUMPLIDA","PROCESO"), "VERIFICAR FECHA")),"SIN VALOR AVANCE")</f>
        <v>CUMPLIDA</v>
      </c>
    </row>
    <row r="2383" spans="1:19" ht="45.75">
      <c r="A2383" s="101" t="s">
        <v>536</v>
      </c>
      <c r="B2383" s="102" t="s">
        <v>2985</v>
      </c>
      <c r="C2383" s="461" t="s">
        <v>3280</v>
      </c>
      <c r="D2383" s="461"/>
      <c r="E2383" s="463" t="s">
        <v>2996</v>
      </c>
      <c r="F2383" s="463"/>
      <c r="G2383" s="463"/>
      <c r="H2383" s="463"/>
      <c r="I2383" s="448">
        <v>4</v>
      </c>
      <c r="J2383" s="449">
        <v>1</v>
      </c>
      <c r="K2383" s="449" t="s">
        <v>3185</v>
      </c>
      <c r="L2383" s="114">
        <v>5</v>
      </c>
      <c r="M2383" s="106">
        <v>45566</v>
      </c>
      <c r="N2383" s="106">
        <v>45657</v>
      </c>
      <c r="O2383" s="107">
        <f t="shared" si="100"/>
        <v>13</v>
      </c>
      <c r="P2383" s="108">
        <v>1</v>
      </c>
      <c r="Q2383" s="104" t="s">
        <v>3279</v>
      </c>
      <c r="R2383" s="108">
        <f t="shared" si="101"/>
        <v>1</v>
      </c>
      <c r="S2383" s="109" t="str">
        <f t="array" aca="1" ref="S2383" ca="1">IF(ISNUMBER(R2383),IF(R2383=100%,"CUMPLIDA",IF(AND(ISNUMBER(N2383),ISNUMBER(INDIRECT("FECHA_"&amp;$B2383,1))), IF(N2383&lt;=INDIRECT("FECHA_"&amp;$B2383,1),"INCUMPLIDA","PROCESO"), "VERIFICAR FECHA")),"SIN VALOR AVANCE")</f>
        <v>CUMPLIDA</v>
      </c>
    </row>
    <row r="2384" spans="1:19" ht="45.75">
      <c r="A2384" s="101" t="s">
        <v>536</v>
      </c>
      <c r="B2384" s="102" t="s">
        <v>2985</v>
      </c>
      <c r="C2384" s="461"/>
      <c r="D2384" s="461"/>
      <c r="E2384" s="463"/>
      <c r="F2384" s="463"/>
      <c r="G2384" s="463"/>
      <c r="H2384" s="463"/>
      <c r="I2384" s="448">
        <v>4</v>
      </c>
      <c r="J2384" s="449">
        <v>1</v>
      </c>
      <c r="K2384" s="449" t="s">
        <v>3185</v>
      </c>
      <c r="L2384" s="114">
        <v>5</v>
      </c>
      <c r="M2384" s="106">
        <v>45566</v>
      </c>
      <c r="N2384" s="106">
        <v>45657</v>
      </c>
      <c r="O2384" s="107">
        <f t="shared" si="100"/>
        <v>13</v>
      </c>
      <c r="P2384" s="108">
        <v>1</v>
      </c>
      <c r="Q2384" s="104" t="s">
        <v>3279</v>
      </c>
      <c r="R2384" s="108">
        <f t="shared" si="101"/>
        <v>1</v>
      </c>
      <c r="S2384" s="109" t="str">
        <f t="array" aca="1" ref="S2384" ca="1">IF(ISNUMBER(R2384),IF(R2384=100%,"CUMPLIDA",IF(AND(ISNUMBER(N2384),ISNUMBER(INDIRECT("FECHA_"&amp;$B2384,1))), IF(N2384&lt;=INDIRECT("FECHA_"&amp;$B2384,1),"INCUMPLIDA","PROCESO"), "VERIFICAR FECHA")),"SIN VALOR AVANCE")</f>
        <v>CUMPLIDA</v>
      </c>
    </row>
    <row r="2385" spans="1:19" ht="45.75">
      <c r="A2385" s="101" t="s">
        <v>536</v>
      </c>
      <c r="B2385" s="102" t="s">
        <v>2985</v>
      </c>
      <c r="C2385" s="461"/>
      <c r="D2385" s="461"/>
      <c r="E2385" s="463"/>
      <c r="F2385" s="463"/>
      <c r="G2385" s="463"/>
      <c r="H2385" s="463"/>
      <c r="I2385" s="448">
        <v>4</v>
      </c>
      <c r="J2385" s="449">
        <v>1</v>
      </c>
      <c r="K2385" s="449" t="s">
        <v>3185</v>
      </c>
      <c r="L2385" s="114">
        <v>5</v>
      </c>
      <c r="M2385" s="106">
        <v>45566</v>
      </c>
      <c r="N2385" s="106">
        <v>45657</v>
      </c>
      <c r="O2385" s="107">
        <f t="shared" si="100"/>
        <v>13</v>
      </c>
      <c r="P2385" s="108">
        <v>1</v>
      </c>
      <c r="Q2385" s="104" t="s">
        <v>3279</v>
      </c>
      <c r="R2385" s="108">
        <f t="shared" si="101"/>
        <v>1</v>
      </c>
      <c r="S2385" s="109" t="str">
        <f t="array" aca="1" ref="S2385" ca="1">IF(ISNUMBER(R2385),IF(R2385=100%,"CUMPLIDA",IF(AND(ISNUMBER(N2385),ISNUMBER(INDIRECT("FECHA_"&amp;$B2385,1))), IF(N2385&lt;=INDIRECT("FECHA_"&amp;$B2385,1),"INCUMPLIDA","PROCESO"), "VERIFICAR FECHA")),"SIN VALOR AVANCE")</f>
        <v>CUMPLIDA</v>
      </c>
    </row>
    <row r="2386" spans="1:19" ht="45.75">
      <c r="A2386" s="101" t="s">
        <v>536</v>
      </c>
      <c r="B2386" s="102" t="s">
        <v>2985</v>
      </c>
      <c r="C2386" s="461"/>
      <c r="D2386" s="461"/>
      <c r="E2386" s="463"/>
      <c r="F2386" s="463"/>
      <c r="G2386" s="463"/>
      <c r="H2386" s="463"/>
      <c r="I2386" s="448">
        <v>4</v>
      </c>
      <c r="J2386" s="449">
        <v>1</v>
      </c>
      <c r="K2386" s="449" t="s">
        <v>3185</v>
      </c>
      <c r="L2386" s="114">
        <v>5</v>
      </c>
      <c r="M2386" s="106">
        <v>45566</v>
      </c>
      <c r="N2386" s="106">
        <v>45657</v>
      </c>
      <c r="O2386" s="107">
        <f t="shared" si="100"/>
        <v>13</v>
      </c>
      <c r="P2386" s="108">
        <v>1</v>
      </c>
      <c r="Q2386" s="104" t="s">
        <v>3279</v>
      </c>
      <c r="R2386" s="108">
        <f t="shared" si="101"/>
        <v>1</v>
      </c>
      <c r="S2386" s="109" t="str">
        <f t="array" aca="1" ref="S2386" ca="1">IF(ISNUMBER(R2386),IF(R2386=100%,"CUMPLIDA",IF(AND(ISNUMBER(N2386),ISNUMBER(INDIRECT("FECHA_"&amp;$B2386,1))), IF(N2386&lt;=INDIRECT("FECHA_"&amp;$B2386,1),"INCUMPLIDA","PROCESO"), "VERIFICAR FECHA")),"SIN VALOR AVANCE")</f>
        <v>CUMPLIDA</v>
      </c>
    </row>
    <row r="2387" spans="1:19" ht="45.75">
      <c r="A2387" s="101" t="s">
        <v>536</v>
      </c>
      <c r="B2387" s="102" t="s">
        <v>2985</v>
      </c>
      <c r="C2387" s="461"/>
      <c r="D2387" s="461"/>
      <c r="E2387" s="463" t="s">
        <v>3093</v>
      </c>
      <c r="F2387" s="463"/>
      <c r="G2387" s="463"/>
      <c r="H2387" s="463"/>
      <c r="I2387" s="448">
        <v>4</v>
      </c>
      <c r="J2387" s="449">
        <v>1</v>
      </c>
      <c r="K2387" s="449" t="s">
        <v>3185</v>
      </c>
      <c r="L2387" s="114">
        <v>5</v>
      </c>
      <c r="M2387" s="106">
        <v>45566</v>
      </c>
      <c r="N2387" s="106">
        <v>45657</v>
      </c>
      <c r="O2387" s="107">
        <f t="shared" si="100"/>
        <v>13</v>
      </c>
      <c r="P2387" s="108">
        <v>1</v>
      </c>
      <c r="Q2387" s="104" t="s">
        <v>3279</v>
      </c>
      <c r="R2387" s="108">
        <f t="shared" si="101"/>
        <v>1</v>
      </c>
      <c r="S2387" s="109" t="str">
        <f t="array" aca="1" ref="S2387" ca="1">IF(ISNUMBER(R2387),IF(R2387=100%,"CUMPLIDA",IF(AND(ISNUMBER(N2387),ISNUMBER(INDIRECT("FECHA_"&amp;$B2387,1))), IF(N2387&lt;=INDIRECT("FECHA_"&amp;$B2387,1),"INCUMPLIDA","PROCESO"), "VERIFICAR FECHA")),"SIN VALOR AVANCE")</f>
        <v>CUMPLIDA</v>
      </c>
    </row>
    <row r="2388" spans="1:19" ht="45.75">
      <c r="A2388" s="101" t="s">
        <v>536</v>
      </c>
      <c r="B2388" s="102" t="s">
        <v>2985</v>
      </c>
      <c r="C2388" s="461"/>
      <c r="D2388" s="461"/>
      <c r="E2388" s="463"/>
      <c r="F2388" s="463"/>
      <c r="G2388" s="463"/>
      <c r="H2388" s="463"/>
      <c r="I2388" s="448">
        <v>4</v>
      </c>
      <c r="J2388" s="449">
        <v>1</v>
      </c>
      <c r="K2388" s="449" t="s">
        <v>3185</v>
      </c>
      <c r="L2388" s="114">
        <v>5</v>
      </c>
      <c r="M2388" s="106">
        <v>45566</v>
      </c>
      <c r="N2388" s="106">
        <v>45657</v>
      </c>
      <c r="O2388" s="107">
        <f t="shared" si="100"/>
        <v>13</v>
      </c>
      <c r="P2388" s="108">
        <v>1</v>
      </c>
      <c r="Q2388" s="104" t="s">
        <v>3279</v>
      </c>
      <c r="R2388" s="108">
        <f t="shared" si="101"/>
        <v>1</v>
      </c>
      <c r="S2388" s="109" t="str">
        <f t="array" aca="1" ref="S2388" ca="1">IF(ISNUMBER(R2388),IF(R2388=100%,"CUMPLIDA",IF(AND(ISNUMBER(N2388),ISNUMBER(INDIRECT("FECHA_"&amp;$B2388,1))), IF(N2388&lt;=INDIRECT("FECHA_"&amp;$B2388,1),"INCUMPLIDA","PROCESO"), "VERIFICAR FECHA")),"SIN VALOR AVANCE")</f>
        <v>CUMPLIDA</v>
      </c>
    </row>
    <row r="2389" spans="1:19" ht="45.75">
      <c r="A2389" s="101" t="s">
        <v>536</v>
      </c>
      <c r="B2389" s="102" t="s">
        <v>2985</v>
      </c>
      <c r="C2389" s="461"/>
      <c r="D2389" s="461"/>
      <c r="E2389" s="463"/>
      <c r="F2389" s="463"/>
      <c r="G2389" s="463"/>
      <c r="H2389" s="463"/>
      <c r="I2389" s="448">
        <v>4</v>
      </c>
      <c r="J2389" s="449">
        <v>1</v>
      </c>
      <c r="K2389" s="449" t="s">
        <v>3185</v>
      </c>
      <c r="L2389" s="114">
        <v>5</v>
      </c>
      <c r="M2389" s="106">
        <v>45566</v>
      </c>
      <c r="N2389" s="106">
        <v>45657</v>
      </c>
      <c r="O2389" s="107">
        <f t="shared" si="100"/>
        <v>13</v>
      </c>
      <c r="P2389" s="108">
        <v>1</v>
      </c>
      <c r="Q2389" s="104" t="s">
        <v>3279</v>
      </c>
      <c r="R2389" s="108">
        <f t="shared" si="101"/>
        <v>1</v>
      </c>
      <c r="S2389" s="109" t="str">
        <f t="array" aca="1" ref="S2389" ca="1">IF(ISNUMBER(R2389),IF(R2389=100%,"CUMPLIDA",IF(AND(ISNUMBER(N2389),ISNUMBER(INDIRECT("FECHA_"&amp;$B2389,1))), IF(N2389&lt;=INDIRECT("FECHA_"&amp;$B2389,1),"INCUMPLIDA","PROCESO"), "VERIFICAR FECHA")),"SIN VALOR AVANCE")</f>
        <v>CUMPLIDA</v>
      </c>
    </row>
    <row r="2390" spans="1:19" ht="45.75">
      <c r="A2390" s="101" t="s">
        <v>536</v>
      </c>
      <c r="B2390" s="102" t="s">
        <v>2985</v>
      </c>
      <c r="C2390" s="461"/>
      <c r="D2390" s="461"/>
      <c r="E2390" s="463" t="s">
        <v>3143</v>
      </c>
      <c r="F2390" s="463"/>
      <c r="G2390" s="463"/>
      <c r="H2390" s="463"/>
      <c r="I2390" s="448">
        <v>4</v>
      </c>
      <c r="J2390" s="449">
        <v>1</v>
      </c>
      <c r="K2390" s="449" t="s">
        <v>3185</v>
      </c>
      <c r="L2390" s="114">
        <v>5</v>
      </c>
      <c r="M2390" s="106">
        <v>45566</v>
      </c>
      <c r="N2390" s="106">
        <v>45657</v>
      </c>
      <c r="O2390" s="107">
        <f t="shared" si="100"/>
        <v>13</v>
      </c>
      <c r="P2390" s="108">
        <v>1</v>
      </c>
      <c r="Q2390" s="104" t="s">
        <v>3279</v>
      </c>
      <c r="R2390" s="108">
        <f t="shared" si="101"/>
        <v>1</v>
      </c>
      <c r="S2390" s="109" t="str">
        <f t="array" aca="1" ref="S2390" ca="1">IF(ISNUMBER(R2390),IF(R2390=100%,"CUMPLIDA",IF(AND(ISNUMBER(N2390),ISNUMBER(INDIRECT("FECHA_"&amp;$B2390,1))), IF(N2390&lt;=INDIRECT("FECHA_"&amp;$B2390,1),"INCUMPLIDA","PROCESO"), "VERIFICAR FECHA")),"SIN VALOR AVANCE")</f>
        <v>CUMPLIDA</v>
      </c>
    </row>
    <row r="2391" spans="1:19" ht="45.75">
      <c r="A2391" s="101" t="s">
        <v>536</v>
      </c>
      <c r="B2391" s="102" t="s">
        <v>2985</v>
      </c>
      <c r="C2391" s="461"/>
      <c r="D2391" s="461"/>
      <c r="E2391" s="463"/>
      <c r="F2391" s="463"/>
      <c r="G2391" s="463"/>
      <c r="H2391" s="463"/>
      <c r="I2391" s="448">
        <v>4</v>
      </c>
      <c r="J2391" s="449">
        <v>1</v>
      </c>
      <c r="K2391" s="449" t="s">
        <v>3185</v>
      </c>
      <c r="L2391" s="114">
        <v>5</v>
      </c>
      <c r="M2391" s="106">
        <v>45566</v>
      </c>
      <c r="N2391" s="106">
        <v>45657</v>
      </c>
      <c r="O2391" s="107">
        <f t="shared" si="100"/>
        <v>13</v>
      </c>
      <c r="P2391" s="108">
        <v>1</v>
      </c>
      <c r="Q2391" s="104" t="s">
        <v>3279</v>
      </c>
      <c r="R2391" s="108">
        <f t="shared" si="101"/>
        <v>1</v>
      </c>
      <c r="S2391" s="109" t="str">
        <f t="array" aca="1" ref="S2391" ca="1">IF(ISNUMBER(R2391),IF(R2391=100%,"CUMPLIDA",IF(AND(ISNUMBER(N2391),ISNUMBER(INDIRECT("FECHA_"&amp;$B2391,1))), IF(N2391&lt;=INDIRECT("FECHA_"&amp;$B2391,1),"INCUMPLIDA","PROCESO"), "VERIFICAR FECHA")),"SIN VALOR AVANCE")</f>
        <v>CUMPLIDA</v>
      </c>
    </row>
    <row r="2392" spans="1:19" ht="45.75">
      <c r="A2392" s="101" t="s">
        <v>536</v>
      </c>
      <c r="B2392" s="102" t="s">
        <v>2985</v>
      </c>
      <c r="C2392" s="461"/>
      <c r="D2392" s="461"/>
      <c r="E2392" s="463"/>
      <c r="F2392" s="463"/>
      <c r="G2392" s="463"/>
      <c r="H2392" s="463"/>
      <c r="I2392" s="448">
        <v>4</v>
      </c>
      <c r="J2392" s="449">
        <v>1</v>
      </c>
      <c r="K2392" s="449" t="s">
        <v>3185</v>
      </c>
      <c r="L2392" s="114">
        <v>5</v>
      </c>
      <c r="M2392" s="106">
        <v>45566</v>
      </c>
      <c r="N2392" s="106">
        <v>45657</v>
      </c>
      <c r="O2392" s="107">
        <f t="shared" si="100"/>
        <v>13</v>
      </c>
      <c r="P2392" s="108">
        <v>1</v>
      </c>
      <c r="Q2392" s="104" t="s">
        <v>3279</v>
      </c>
      <c r="R2392" s="108">
        <f t="shared" si="101"/>
        <v>1</v>
      </c>
      <c r="S2392" s="109" t="str">
        <f t="array" aca="1" ref="S2392" ca="1">IF(ISNUMBER(R2392),IF(R2392=100%,"CUMPLIDA",IF(AND(ISNUMBER(N2392),ISNUMBER(INDIRECT("FECHA_"&amp;$B2392,1))), IF(N2392&lt;=INDIRECT("FECHA_"&amp;$B2392,1),"INCUMPLIDA","PROCESO"), "VERIFICAR FECHA")),"SIN VALOR AVANCE")</f>
        <v>CUMPLIDA</v>
      </c>
    </row>
    <row r="2393" spans="1:19" ht="45.75">
      <c r="A2393" s="101" t="s">
        <v>536</v>
      </c>
      <c r="B2393" s="102" t="s">
        <v>2985</v>
      </c>
      <c r="C2393" s="461"/>
      <c r="D2393" s="461"/>
      <c r="E2393" s="463" t="s">
        <v>3016</v>
      </c>
      <c r="F2393" s="463"/>
      <c r="G2393" s="463"/>
      <c r="H2393" s="463"/>
      <c r="I2393" s="448">
        <v>4</v>
      </c>
      <c r="J2393" s="449">
        <v>1</v>
      </c>
      <c r="K2393" s="449" t="s">
        <v>3185</v>
      </c>
      <c r="L2393" s="114">
        <v>5</v>
      </c>
      <c r="M2393" s="106">
        <v>45566</v>
      </c>
      <c r="N2393" s="106">
        <v>45657</v>
      </c>
      <c r="O2393" s="107">
        <f t="shared" si="100"/>
        <v>13</v>
      </c>
      <c r="P2393" s="108">
        <v>1</v>
      </c>
      <c r="Q2393" s="104" t="s">
        <v>3279</v>
      </c>
      <c r="R2393" s="108">
        <f t="shared" si="101"/>
        <v>1</v>
      </c>
      <c r="S2393" s="109" t="str">
        <f t="array" aca="1" ref="S2393" ca="1">IF(ISNUMBER(R2393),IF(R2393=100%,"CUMPLIDA",IF(AND(ISNUMBER(N2393),ISNUMBER(INDIRECT("FECHA_"&amp;$B2393,1))), IF(N2393&lt;=INDIRECT("FECHA_"&amp;$B2393,1),"INCUMPLIDA","PROCESO"), "VERIFICAR FECHA")),"SIN VALOR AVANCE")</f>
        <v>CUMPLIDA</v>
      </c>
    </row>
    <row r="2394" spans="1:19" ht="45.75">
      <c r="A2394" s="101" t="s">
        <v>536</v>
      </c>
      <c r="B2394" s="102" t="s">
        <v>2985</v>
      </c>
      <c r="C2394" s="461"/>
      <c r="D2394" s="461"/>
      <c r="E2394" s="463"/>
      <c r="F2394" s="463"/>
      <c r="G2394" s="463"/>
      <c r="H2394" s="463"/>
      <c r="I2394" s="448">
        <v>4</v>
      </c>
      <c r="J2394" s="449">
        <v>1</v>
      </c>
      <c r="K2394" s="449" t="s">
        <v>3185</v>
      </c>
      <c r="L2394" s="114">
        <v>5</v>
      </c>
      <c r="M2394" s="106">
        <v>45566</v>
      </c>
      <c r="N2394" s="106">
        <v>45657</v>
      </c>
      <c r="O2394" s="107">
        <f t="shared" si="100"/>
        <v>13</v>
      </c>
      <c r="P2394" s="108">
        <v>1</v>
      </c>
      <c r="Q2394" s="104" t="s">
        <v>3279</v>
      </c>
      <c r="R2394" s="108">
        <f t="shared" si="101"/>
        <v>1</v>
      </c>
      <c r="S2394" s="109" t="str">
        <f t="array" aca="1" ref="S2394" ca="1">IF(ISNUMBER(R2394),IF(R2394=100%,"CUMPLIDA",IF(AND(ISNUMBER(N2394),ISNUMBER(INDIRECT("FECHA_"&amp;$B2394,1))), IF(N2394&lt;=INDIRECT("FECHA_"&amp;$B2394,1),"INCUMPLIDA","PROCESO"), "VERIFICAR FECHA")),"SIN VALOR AVANCE")</f>
        <v>CUMPLIDA</v>
      </c>
    </row>
    <row r="2395" spans="1:19" ht="45.75">
      <c r="A2395" s="101" t="s">
        <v>536</v>
      </c>
      <c r="B2395" s="102" t="s">
        <v>2985</v>
      </c>
      <c r="C2395" s="461"/>
      <c r="D2395" s="461"/>
      <c r="E2395" s="463"/>
      <c r="F2395" s="463"/>
      <c r="G2395" s="463"/>
      <c r="H2395" s="463"/>
      <c r="I2395" s="448">
        <v>4</v>
      </c>
      <c r="J2395" s="449">
        <v>1</v>
      </c>
      <c r="K2395" s="449" t="s">
        <v>3185</v>
      </c>
      <c r="L2395" s="114">
        <v>5</v>
      </c>
      <c r="M2395" s="106">
        <v>45566</v>
      </c>
      <c r="N2395" s="106">
        <v>45657</v>
      </c>
      <c r="O2395" s="107">
        <f t="shared" si="100"/>
        <v>13</v>
      </c>
      <c r="P2395" s="108">
        <v>1</v>
      </c>
      <c r="Q2395" s="104" t="s">
        <v>3279</v>
      </c>
      <c r="R2395" s="108">
        <f t="shared" si="101"/>
        <v>1</v>
      </c>
      <c r="S2395" s="109" t="str">
        <f t="array" aca="1" ref="S2395" ca="1">IF(ISNUMBER(R2395),IF(R2395=100%,"CUMPLIDA",IF(AND(ISNUMBER(N2395),ISNUMBER(INDIRECT("FECHA_"&amp;$B2395,1))), IF(N2395&lt;=INDIRECT("FECHA_"&amp;$B2395,1),"INCUMPLIDA","PROCESO"), "VERIFICAR FECHA")),"SIN VALOR AVANCE")</f>
        <v>CUMPLIDA</v>
      </c>
    </row>
    <row r="2396" spans="1:19" ht="45.75">
      <c r="A2396" s="101" t="s">
        <v>536</v>
      </c>
      <c r="B2396" s="102" t="s">
        <v>2985</v>
      </c>
      <c r="C2396" s="461"/>
      <c r="D2396" s="461"/>
      <c r="E2396" s="463" t="s">
        <v>3017</v>
      </c>
      <c r="F2396" s="463"/>
      <c r="G2396" s="463"/>
      <c r="H2396" s="463"/>
      <c r="I2396" s="448">
        <v>4</v>
      </c>
      <c r="J2396" s="449">
        <v>1</v>
      </c>
      <c r="K2396" s="449" t="s">
        <v>3185</v>
      </c>
      <c r="L2396" s="114">
        <v>5</v>
      </c>
      <c r="M2396" s="106">
        <v>45566</v>
      </c>
      <c r="N2396" s="106">
        <v>45657</v>
      </c>
      <c r="O2396" s="107">
        <f t="shared" si="100"/>
        <v>13</v>
      </c>
      <c r="P2396" s="108">
        <v>1</v>
      </c>
      <c r="Q2396" s="104" t="s">
        <v>3279</v>
      </c>
      <c r="R2396" s="108">
        <f t="shared" si="101"/>
        <v>1</v>
      </c>
      <c r="S2396" s="109" t="str">
        <f t="array" aca="1" ref="S2396" ca="1">IF(ISNUMBER(R2396),IF(R2396=100%,"CUMPLIDA",IF(AND(ISNUMBER(N2396),ISNUMBER(INDIRECT("FECHA_"&amp;$B2396,1))), IF(N2396&lt;=INDIRECT("FECHA_"&amp;$B2396,1),"INCUMPLIDA","PROCESO"), "VERIFICAR FECHA")),"SIN VALOR AVANCE")</f>
        <v>CUMPLIDA</v>
      </c>
    </row>
    <row r="2397" spans="1:19" ht="45.75">
      <c r="A2397" s="101" t="s">
        <v>536</v>
      </c>
      <c r="B2397" s="102" t="s">
        <v>2985</v>
      </c>
      <c r="C2397" s="461"/>
      <c r="D2397" s="461"/>
      <c r="E2397" s="463"/>
      <c r="F2397" s="463"/>
      <c r="G2397" s="463"/>
      <c r="H2397" s="463"/>
      <c r="I2397" s="448">
        <v>4</v>
      </c>
      <c r="J2397" s="449">
        <v>1</v>
      </c>
      <c r="K2397" s="449" t="s">
        <v>3185</v>
      </c>
      <c r="L2397" s="114">
        <v>5</v>
      </c>
      <c r="M2397" s="106">
        <v>45566</v>
      </c>
      <c r="N2397" s="106">
        <v>45657</v>
      </c>
      <c r="O2397" s="107">
        <f t="shared" si="100"/>
        <v>13</v>
      </c>
      <c r="P2397" s="108">
        <v>1</v>
      </c>
      <c r="Q2397" s="104" t="s">
        <v>3279</v>
      </c>
      <c r="R2397" s="108">
        <f t="shared" si="101"/>
        <v>1</v>
      </c>
      <c r="S2397" s="109" t="str">
        <f t="array" aca="1" ref="S2397" ca="1">IF(ISNUMBER(R2397),IF(R2397=100%,"CUMPLIDA",IF(AND(ISNUMBER(N2397),ISNUMBER(INDIRECT("FECHA_"&amp;$B2397,1))), IF(N2397&lt;=INDIRECT("FECHA_"&amp;$B2397,1),"INCUMPLIDA","PROCESO"), "VERIFICAR FECHA")),"SIN VALOR AVANCE")</f>
        <v>CUMPLIDA</v>
      </c>
    </row>
    <row r="2398" spans="1:19" ht="45.75">
      <c r="A2398" s="101" t="s">
        <v>536</v>
      </c>
      <c r="B2398" s="102" t="s">
        <v>2985</v>
      </c>
      <c r="C2398" s="461"/>
      <c r="D2398" s="461"/>
      <c r="E2398" s="463"/>
      <c r="F2398" s="463"/>
      <c r="G2398" s="463"/>
      <c r="H2398" s="463"/>
      <c r="I2398" s="448">
        <v>4</v>
      </c>
      <c r="J2398" s="449">
        <v>1</v>
      </c>
      <c r="K2398" s="449" t="s">
        <v>3185</v>
      </c>
      <c r="L2398" s="114">
        <v>5</v>
      </c>
      <c r="M2398" s="106">
        <v>45566</v>
      </c>
      <c r="N2398" s="106">
        <v>45657</v>
      </c>
      <c r="O2398" s="107">
        <f t="shared" si="100"/>
        <v>13</v>
      </c>
      <c r="P2398" s="108">
        <v>1</v>
      </c>
      <c r="Q2398" s="104" t="s">
        <v>3279</v>
      </c>
      <c r="R2398" s="108">
        <f t="shared" si="101"/>
        <v>1</v>
      </c>
      <c r="S2398" s="109" t="str">
        <f t="array" aca="1" ref="S2398" ca="1">IF(ISNUMBER(R2398),IF(R2398=100%,"CUMPLIDA",IF(AND(ISNUMBER(N2398),ISNUMBER(INDIRECT("FECHA_"&amp;$B2398,1))), IF(N2398&lt;=INDIRECT("FECHA_"&amp;$B2398,1),"INCUMPLIDA","PROCESO"), "VERIFICAR FECHA")),"SIN VALOR AVANCE")</f>
        <v>CUMPLIDA</v>
      </c>
    </row>
    <row r="2399" spans="1:19" ht="60.75">
      <c r="A2399" s="101" t="s">
        <v>536</v>
      </c>
      <c r="B2399" s="102" t="s">
        <v>2985</v>
      </c>
      <c r="C2399" s="461"/>
      <c r="D2399" s="461"/>
      <c r="E2399" s="463"/>
      <c r="F2399" s="463"/>
      <c r="G2399" s="463" t="s">
        <v>3085</v>
      </c>
      <c r="H2399" s="463"/>
      <c r="I2399" s="448">
        <v>5</v>
      </c>
      <c r="J2399" s="449">
        <v>1</v>
      </c>
      <c r="K2399" s="449" t="s">
        <v>3185</v>
      </c>
      <c r="L2399" s="114">
        <v>1</v>
      </c>
      <c r="M2399" s="106">
        <v>45566</v>
      </c>
      <c r="N2399" s="106">
        <v>45868</v>
      </c>
      <c r="O2399" s="107">
        <f t="shared" si="100"/>
        <v>43.142857142857146</v>
      </c>
      <c r="P2399" s="108">
        <v>1</v>
      </c>
      <c r="Q2399" s="104" t="s">
        <v>3281</v>
      </c>
      <c r="R2399" s="108">
        <f t="shared" si="101"/>
        <v>1</v>
      </c>
      <c r="S2399" s="109" t="str">
        <f t="array" aca="1" ref="S2399" ca="1">IF(ISNUMBER(R2399),IF(R2399=100%,"CUMPLIDA",IF(AND(ISNUMBER(N2399),ISNUMBER(INDIRECT("FECHA_"&amp;$B2399,1))), IF(N2399&lt;=INDIRECT("FECHA_"&amp;$B2399,1),"INCUMPLIDA","PROCESO"), "VERIFICAR FECHA")),"SIN VALOR AVANCE")</f>
        <v>CUMPLIDA</v>
      </c>
    </row>
    <row r="2400" spans="1:19" ht="60.75">
      <c r="A2400" s="101" t="s">
        <v>536</v>
      </c>
      <c r="B2400" s="102" t="s">
        <v>2985</v>
      </c>
      <c r="C2400" s="461"/>
      <c r="D2400" s="461"/>
      <c r="E2400" s="463"/>
      <c r="F2400" s="463"/>
      <c r="G2400" s="463"/>
      <c r="H2400" s="463"/>
      <c r="I2400" s="448">
        <v>7</v>
      </c>
      <c r="J2400" s="449">
        <v>1</v>
      </c>
      <c r="K2400" s="449" t="s">
        <v>3185</v>
      </c>
      <c r="L2400" s="114">
        <v>1</v>
      </c>
      <c r="M2400" s="106">
        <v>45868</v>
      </c>
      <c r="N2400" s="106">
        <v>45991</v>
      </c>
      <c r="O2400" s="107">
        <f t="shared" si="100"/>
        <v>17.571428571428573</v>
      </c>
      <c r="P2400" s="108">
        <v>1</v>
      </c>
      <c r="Q2400" s="104" t="s">
        <v>3281</v>
      </c>
      <c r="R2400" s="108">
        <f t="shared" si="101"/>
        <v>1</v>
      </c>
      <c r="S2400" s="109" t="str">
        <f t="array" aca="1" ref="S2400" ca="1">IF(ISNUMBER(R2400),IF(R2400=100%,"CUMPLIDA",IF(AND(ISNUMBER(N2400),ISNUMBER(INDIRECT("FECHA_"&amp;$B2400,1))), IF(N2400&lt;=INDIRECT("FECHA_"&amp;$B2400,1),"INCUMPLIDA","PROCESO"), "VERIFICAR FECHA")),"SIN VALOR AVANCE")</f>
        <v>CUMPLIDA</v>
      </c>
    </row>
    <row r="2401" spans="1:19" ht="90.75">
      <c r="A2401" s="101" t="s">
        <v>536</v>
      </c>
      <c r="B2401" s="102" t="s">
        <v>2985</v>
      </c>
      <c r="C2401" s="461"/>
      <c r="D2401" s="461"/>
      <c r="E2401" s="463"/>
      <c r="F2401" s="463"/>
      <c r="G2401" s="463" t="s">
        <v>3282</v>
      </c>
      <c r="H2401" s="463"/>
      <c r="I2401" s="448">
        <v>6</v>
      </c>
      <c r="J2401" s="449">
        <v>1</v>
      </c>
      <c r="K2401" s="449" t="s">
        <v>3185</v>
      </c>
      <c r="L2401" s="114">
        <v>1</v>
      </c>
      <c r="M2401" s="106">
        <v>45566</v>
      </c>
      <c r="N2401" s="106">
        <v>45657</v>
      </c>
      <c r="O2401" s="107">
        <f t="shared" si="100"/>
        <v>13</v>
      </c>
      <c r="P2401" s="108">
        <v>1</v>
      </c>
      <c r="Q2401" s="104" t="s">
        <v>3283</v>
      </c>
      <c r="R2401" s="108">
        <f t="shared" si="101"/>
        <v>1</v>
      </c>
      <c r="S2401" s="109" t="str">
        <f t="array" aca="1" ref="S2401" ca="1">IF(ISNUMBER(R2401),IF(R2401=100%,"CUMPLIDA",IF(AND(ISNUMBER(N2401),ISNUMBER(INDIRECT("FECHA_"&amp;$B2401,1))), IF(N2401&lt;=INDIRECT("FECHA_"&amp;$B2401,1),"INCUMPLIDA","PROCESO"), "VERIFICAR FECHA")),"SIN VALOR AVANCE")</f>
        <v>CUMPLIDA</v>
      </c>
    </row>
    <row r="2402" spans="1:19" ht="45.75">
      <c r="A2402" s="101" t="s">
        <v>536</v>
      </c>
      <c r="B2402" s="102" t="s">
        <v>2985</v>
      </c>
      <c r="C2402" s="461"/>
      <c r="D2402" s="461"/>
      <c r="E2402" s="463"/>
      <c r="F2402" s="463"/>
      <c r="G2402" s="463"/>
      <c r="H2402" s="463"/>
      <c r="I2402" s="448">
        <v>4</v>
      </c>
      <c r="J2402" s="449">
        <v>1</v>
      </c>
      <c r="K2402" s="449" t="s">
        <v>3185</v>
      </c>
      <c r="L2402" s="114">
        <v>5</v>
      </c>
      <c r="M2402" s="106">
        <v>45566</v>
      </c>
      <c r="N2402" s="106">
        <v>45657</v>
      </c>
      <c r="O2402" s="107">
        <f t="shared" si="100"/>
        <v>13</v>
      </c>
      <c r="P2402" s="108">
        <v>1</v>
      </c>
      <c r="Q2402" s="104" t="s">
        <v>3279</v>
      </c>
      <c r="R2402" s="108">
        <f t="shared" si="101"/>
        <v>1</v>
      </c>
      <c r="S2402" s="109" t="str">
        <f t="array" aca="1" ref="S2402" ca="1">IF(ISNUMBER(R2402),IF(R2402=100%,"CUMPLIDA",IF(AND(ISNUMBER(N2402),ISNUMBER(INDIRECT("FECHA_"&amp;$B2402,1))), IF(N2402&lt;=INDIRECT("FECHA_"&amp;$B2402,1),"INCUMPLIDA","PROCESO"), "VERIFICAR FECHA")),"SIN VALOR AVANCE")</f>
        <v>CUMPLIDA</v>
      </c>
    </row>
    <row r="2403" spans="1:19" ht="45.75">
      <c r="A2403" s="101" t="s">
        <v>536</v>
      </c>
      <c r="B2403" s="102" t="s">
        <v>2985</v>
      </c>
      <c r="C2403" s="461"/>
      <c r="D2403" s="461"/>
      <c r="E2403" s="463"/>
      <c r="F2403" s="463"/>
      <c r="G2403" s="463"/>
      <c r="H2403" s="463"/>
      <c r="I2403" s="448">
        <v>4</v>
      </c>
      <c r="J2403" s="449">
        <v>1</v>
      </c>
      <c r="K2403" s="449" t="s">
        <v>3185</v>
      </c>
      <c r="L2403" s="114">
        <v>5</v>
      </c>
      <c r="M2403" s="106">
        <v>45566</v>
      </c>
      <c r="N2403" s="106">
        <v>45657</v>
      </c>
      <c r="O2403" s="107">
        <f t="shared" si="100"/>
        <v>13</v>
      </c>
      <c r="P2403" s="108">
        <v>1</v>
      </c>
      <c r="Q2403" s="104" t="s">
        <v>3279</v>
      </c>
      <c r="R2403" s="108">
        <f t="shared" si="101"/>
        <v>1</v>
      </c>
      <c r="S2403" s="109" t="str">
        <f t="array" aca="1" ref="S2403" ca="1">IF(ISNUMBER(R2403),IF(R2403=100%,"CUMPLIDA",IF(AND(ISNUMBER(N2403),ISNUMBER(INDIRECT("FECHA_"&amp;$B2403,1))), IF(N2403&lt;=INDIRECT("FECHA_"&amp;$B2403,1),"INCUMPLIDA","PROCESO"), "VERIFICAR FECHA")),"SIN VALOR AVANCE")</f>
        <v>CUMPLIDA</v>
      </c>
    </row>
    <row r="2404" spans="1:19" ht="45.75">
      <c r="A2404" s="101" t="s">
        <v>536</v>
      </c>
      <c r="B2404" s="102" t="s">
        <v>2985</v>
      </c>
      <c r="C2404" s="461"/>
      <c r="D2404" s="461"/>
      <c r="E2404" s="463"/>
      <c r="F2404" s="463"/>
      <c r="G2404" s="463" t="s">
        <v>3284</v>
      </c>
      <c r="H2404" s="463"/>
      <c r="I2404" s="448">
        <v>4</v>
      </c>
      <c r="J2404" s="449">
        <v>1</v>
      </c>
      <c r="K2404" s="449" t="s">
        <v>3185</v>
      </c>
      <c r="L2404" s="114">
        <v>5</v>
      </c>
      <c r="M2404" s="106">
        <v>45566</v>
      </c>
      <c r="N2404" s="106">
        <v>45657</v>
      </c>
      <c r="O2404" s="107">
        <f t="shared" si="100"/>
        <v>13</v>
      </c>
      <c r="P2404" s="108">
        <v>1</v>
      </c>
      <c r="Q2404" s="104" t="s">
        <v>3279</v>
      </c>
      <c r="R2404" s="108">
        <f t="shared" si="101"/>
        <v>1</v>
      </c>
      <c r="S2404" s="109" t="str">
        <f t="array" aca="1" ref="S2404" ca="1">IF(ISNUMBER(R2404),IF(R2404=100%,"CUMPLIDA",IF(AND(ISNUMBER(N2404),ISNUMBER(INDIRECT("FECHA_"&amp;$B2404,1))), IF(N2404&lt;=INDIRECT("FECHA_"&amp;$B2404,1),"INCUMPLIDA","PROCESO"), "VERIFICAR FECHA")),"SIN VALOR AVANCE")</f>
        <v>CUMPLIDA</v>
      </c>
    </row>
    <row r="2405" spans="1:19" ht="45.75">
      <c r="A2405" s="101" t="s">
        <v>536</v>
      </c>
      <c r="B2405" s="102" t="s">
        <v>2985</v>
      </c>
      <c r="C2405" s="461"/>
      <c r="D2405" s="461"/>
      <c r="E2405" s="463"/>
      <c r="F2405" s="463"/>
      <c r="G2405" s="463"/>
      <c r="H2405" s="463"/>
      <c r="I2405" s="448">
        <v>4</v>
      </c>
      <c r="J2405" s="449">
        <v>1</v>
      </c>
      <c r="K2405" s="449" t="s">
        <v>3185</v>
      </c>
      <c r="L2405" s="114">
        <v>5</v>
      </c>
      <c r="M2405" s="106">
        <v>45566</v>
      </c>
      <c r="N2405" s="106">
        <v>45657</v>
      </c>
      <c r="O2405" s="107">
        <f t="shared" si="100"/>
        <v>13</v>
      </c>
      <c r="P2405" s="108">
        <v>1</v>
      </c>
      <c r="Q2405" s="104" t="s">
        <v>3279</v>
      </c>
      <c r="R2405" s="108">
        <f t="shared" si="101"/>
        <v>1</v>
      </c>
      <c r="S2405" s="109" t="str">
        <f t="array" aca="1" ref="S2405" ca="1">IF(ISNUMBER(R2405),IF(R2405=100%,"CUMPLIDA",IF(AND(ISNUMBER(N2405),ISNUMBER(INDIRECT("FECHA_"&amp;$B2405,1))), IF(N2405&lt;=INDIRECT("FECHA_"&amp;$B2405,1),"INCUMPLIDA","PROCESO"), "VERIFICAR FECHA")),"SIN VALOR AVANCE")</f>
        <v>CUMPLIDA</v>
      </c>
    </row>
    <row r="2406" spans="1:19" ht="45.75">
      <c r="A2406" s="101" t="s">
        <v>536</v>
      </c>
      <c r="B2406" s="102" t="s">
        <v>2985</v>
      </c>
      <c r="C2406" s="461"/>
      <c r="D2406" s="461"/>
      <c r="E2406" s="463"/>
      <c r="F2406" s="463"/>
      <c r="G2406" s="463"/>
      <c r="H2406" s="463"/>
      <c r="I2406" s="448">
        <v>4</v>
      </c>
      <c r="J2406" s="449">
        <v>1</v>
      </c>
      <c r="K2406" s="449" t="s">
        <v>3185</v>
      </c>
      <c r="L2406" s="114">
        <v>5</v>
      </c>
      <c r="M2406" s="106">
        <v>45566</v>
      </c>
      <c r="N2406" s="106">
        <v>45657</v>
      </c>
      <c r="O2406" s="107">
        <f t="shared" si="100"/>
        <v>13</v>
      </c>
      <c r="P2406" s="108">
        <v>1</v>
      </c>
      <c r="Q2406" s="104" t="s">
        <v>3279</v>
      </c>
      <c r="R2406" s="108">
        <f t="shared" si="101"/>
        <v>1</v>
      </c>
      <c r="S2406" s="109" t="str">
        <f t="array" aca="1" ref="S2406" ca="1">IF(ISNUMBER(R2406),IF(R2406=100%,"CUMPLIDA",IF(AND(ISNUMBER(N2406),ISNUMBER(INDIRECT("FECHA_"&amp;$B2406,1))), IF(N2406&lt;=INDIRECT("FECHA_"&amp;$B2406,1),"INCUMPLIDA","PROCESO"), "VERIFICAR FECHA")),"SIN VALOR AVANCE")</f>
        <v>CUMPLIDA</v>
      </c>
    </row>
    <row r="2407" spans="1:19" ht="45.75">
      <c r="A2407" s="101" t="s">
        <v>536</v>
      </c>
      <c r="B2407" s="102" t="s">
        <v>2985</v>
      </c>
      <c r="C2407" s="461"/>
      <c r="D2407" s="461"/>
      <c r="E2407" s="463"/>
      <c r="F2407" s="463"/>
      <c r="G2407" s="463"/>
      <c r="H2407" s="463"/>
      <c r="I2407" s="448">
        <v>4</v>
      </c>
      <c r="J2407" s="449">
        <v>1</v>
      </c>
      <c r="K2407" s="449" t="s">
        <v>3185</v>
      </c>
      <c r="L2407" s="114">
        <v>5</v>
      </c>
      <c r="M2407" s="106">
        <v>45566</v>
      </c>
      <c r="N2407" s="106">
        <v>45657</v>
      </c>
      <c r="O2407" s="107">
        <f t="shared" si="100"/>
        <v>13</v>
      </c>
      <c r="P2407" s="108">
        <v>1</v>
      </c>
      <c r="Q2407" s="104" t="s">
        <v>3279</v>
      </c>
      <c r="R2407" s="108">
        <f t="shared" si="101"/>
        <v>1</v>
      </c>
      <c r="S2407" s="109" t="str">
        <f t="array" aca="1" ref="S2407" ca="1">IF(ISNUMBER(R2407),IF(R2407=100%,"CUMPLIDA",IF(AND(ISNUMBER(N2407),ISNUMBER(INDIRECT("FECHA_"&amp;$B2407,1))), IF(N2407&lt;=INDIRECT("FECHA_"&amp;$B2407,1),"INCUMPLIDA","PROCESO"), "VERIFICAR FECHA")),"SIN VALOR AVANCE")</f>
        <v>CUMPLIDA</v>
      </c>
    </row>
    <row r="2408" spans="1:19" ht="90.75">
      <c r="A2408" s="101" t="s">
        <v>536</v>
      </c>
      <c r="B2408" s="102" t="s">
        <v>2985</v>
      </c>
      <c r="C2408" s="461" t="s">
        <v>3285</v>
      </c>
      <c r="D2408" s="461"/>
      <c r="E2408" s="448"/>
      <c r="F2408" s="448"/>
      <c r="G2408" s="448" t="s">
        <v>3112</v>
      </c>
      <c r="H2408" s="463"/>
      <c r="I2408" s="463">
        <v>1</v>
      </c>
      <c r="J2408" s="449">
        <v>1</v>
      </c>
      <c r="K2408" s="449" t="s">
        <v>3185</v>
      </c>
      <c r="L2408" s="114">
        <v>1</v>
      </c>
      <c r="M2408" s="106">
        <v>45548</v>
      </c>
      <c r="N2408" s="106">
        <v>45925</v>
      </c>
      <c r="O2408" s="107">
        <f t="shared" si="100"/>
        <v>53.857142857142854</v>
      </c>
      <c r="P2408" s="108">
        <v>1</v>
      </c>
      <c r="Q2408" s="104" t="s">
        <v>3286</v>
      </c>
      <c r="R2408" s="108">
        <f t="shared" si="101"/>
        <v>1</v>
      </c>
      <c r="S2408" s="109" t="str">
        <f t="array" aca="1" ref="S2408" ca="1">IF(ISNUMBER(R2408),IF(R2408=100%,"CUMPLIDA",IF(AND(ISNUMBER(N2408),ISNUMBER(INDIRECT("FECHA_"&amp;$B2408,1))), IF(N2408&lt;=INDIRECT("FECHA_"&amp;$B2408,1),"INCUMPLIDA","PROCESO"), "VERIFICAR FECHA")),"SIN VALOR AVANCE")</f>
        <v>CUMPLIDA</v>
      </c>
    </row>
    <row r="2409" spans="1:19" ht="105.75">
      <c r="A2409" s="101" t="s">
        <v>536</v>
      </c>
      <c r="B2409" s="102" t="s">
        <v>2985</v>
      </c>
      <c r="C2409" s="461"/>
      <c r="D2409" s="461"/>
      <c r="E2409" s="448" t="s">
        <v>3013</v>
      </c>
      <c r="F2409" s="448"/>
      <c r="G2409" s="448"/>
      <c r="H2409" s="463"/>
      <c r="I2409" s="463"/>
      <c r="J2409" s="449">
        <v>1</v>
      </c>
      <c r="K2409" s="449" t="s">
        <v>3185</v>
      </c>
      <c r="L2409" s="114">
        <v>1</v>
      </c>
      <c r="M2409" s="106">
        <v>45597</v>
      </c>
      <c r="N2409" s="106">
        <v>45925</v>
      </c>
      <c r="O2409" s="107">
        <f t="shared" si="100"/>
        <v>46.857142857142854</v>
      </c>
      <c r="P2409" s="108">
        <v>1</v>
      </c>
      <c r="Q2409" s="104" t="s">
        <v>3287</v>
      </c>
      <c r="R2409" s="108">
        <f t="shared" si="101"/>
        <v>1</v>
      </c>
      <c r="S2409" s="109" t="str">
        <f t="array" aca="1" ref="S2409" ca="1">IF(ISNUMBER(R2409),IF(R2409=100%,"CUMPLIDA",IF(AND(ISNUMBER(N2409),ISNUMBER(INDIRECT("FECHA_"&amp;$B2409,1))), IF(N2409&lt;=INDIRECT("FECHA_"&amp;$B2409,1),"INCUMPLIDA","PROCESO"), "VERIFICAR FECHA")),"SIN VALOR AVANCE")</f>
        <v>CUMPLIDA</v>
      </c>
    </row>
    <row r="2410" spans="1:19" ht="45.75">
      <c r="A2410" s="101" t="s">
        <v>536</v>
      </c>
      <c r="B2410" s="102" t="s">
        <v>2985</v>
      </c>
      <c r="C2410" s="461"/>
      <c r="D2410" s="461"/>
      <c r="E2410" s="448" t="s">
        <v>2996</v>
      </c>
      <c r="F2410" s="448"/>
      <c r="G2410" s="448"/>
      <c r="H2410" s="463"/>
      <c r="I2410" s="463"/>
      <c r="J2410" s="449">
        <v>1</v>
      </c>
      <c r="K2410" s="449" t="s">
        <v>3185</v>
      </c>
      <c r="L2410" s="114">
        <v>1</v>
      </c>
      <c r="M2410" s="106">
        <v>45566</v>
      </c>
      <c r="N2410" s="106">
        <v>45925</v>
      </c>
      <c r="O2410" s="107">
        <f t="shared" si="100"/>
        <v>51.285714285714285</v>
      </c>
      <c r="P2410" s="108">
        <v>1</v>
      </c>
      <c r="Q2410" s="104" t="s">
        <v>3288</v>
      </c>
      <c r="R2410" s="108">
        <f t="shared" si="101"/>
        <v>1</v>
      </c>
      <c r="S2410" s="109" t="str">
        <f t="array" aca="1" ref="S2410" ca="1">IF(ISNUMBER(R2410),IF(R2410=100%,"CUMPLIDA",IF(AND(ISNUMBER(N2410),ISNUMBER(INDIRECT("FECHA_"&amp;$B2410,1))), IF(N2410&lt;=INDIRECT("FECHA_"&amp;$B2410,1),"INCUMPLIDA","PROCESO"), "VERIFICAR FECHA")),"SIN VALOR AVANCE")</f>
        <v>CUMPLIDA</v>
      </c>
    </row>
    <row r="2411" spans="1:19" ht="90.75">
      <c r="A2411" s="101" t="s">
        <v>536</v>
      </c>
      <c r="B2411" s="102" t="s">
        <v>2985</v>
      </c>
      <c r="C2411" s="461"/>
      <c r="D2411" s="461"/>
      <c r="E2411" s="463" t="s">
        <v>3093</v>
      </c>
      <c r="F2411" s="463"/>
      <c r="G2411" s="463"/>
      <c r="H2411" s="463"/>
      <c r="I2411" s="463" t="s">
        <v>3060</v>
      </c>
      <c r="J2411" s="449">
        <v>1</v>
      </c>
      <c r="K2411" s="449" t="s">
        <v>3185</v>
      </c>
      <c r="L2411" s="114">
        <v>1</v>
      </c>
      <c r="M2411" s="106">
        <v>45658</v>
      </c>
      <c r="N2411" s="106">
        <v>45992</v>
      </c>
      <c r="O2411" s="107">
        <f t="shared" si="100"/>
        <v>47.714285714285715</v>
      </c>
      <c r="P2411" s="108">
        <v>1</v>
      </c>
      <c r="Q2411" s="104" t="s">
        <v>3289</v>
      </c>
      <c r="R2411" s="108">
        <f t="shared" si="101"/>
        <v>1</v>
      </c>
      <c r="S2411" s="109" t="str">
        <f t="array" aca="1" ref="S2411" ca="1">IF(ISNUMBER(R2411),IF(R2411=100%,"CUMPLIDA",IF(AND(ISNUMBER(N2411),ISNUMBER(INDIRECT("FECHA_"&amp;$B2411,1))), IF(N2411&lt;=INDIRECT("FECHA_"&amp;$B2411,1),"INCUMPLIDA","PROCESO"), "VERIFICAR FECHA")),"SIN VALOR AVANCE")</f>
        <v>CUMPLIDA</v>
      </c>
    </row>
    <row r="2412" spans="1:19" ht="45.75">
      <c r="A2412" s="101" t="s">
        <v>536</v>
      </c>
      <c r="B2412" s="102" t="s">
        <v>2985</v>
      </c>
      <c r="C2412" s="461"/>
      <c r="D2412" s="461"/>
      <c r="E2412" s="463"/>
      <c r="F2412" s="463"/>
      <c r="G2412" s="463"/>
      <c r="H2412" s="463"/>
      <c r="I2412" s="463"/>
      <c r="J2412" s="449">
        <v>1</v>
      </c>
      <c r="K2412" s="449" t="s">
        <v>3185</v>
      </c>
      <c r="L2412" s="114">
        <v>1</v>
      </c>
      <c r="M2412" s="106">
        <v>45717</v>
      </c>
      <c r="N2412" s="106">
        <v>46203</v>
      </c>
      <c r="O2412" s="107">
        <f t="shared" si="100"/>
        <v>69.428571428571431</v>
      </c>
      <c r="P2412" s="108">
        <v>0.5</v>
      </c>
      <c r="Q2412" s="104" t="s">
        <v>3290</v>
      </c>
      <c r="R2412" s="108">
        <f t="shared" si="101"/>
        <v>0.5</v>
      </c>
      <c r="S2412" s="109" t="str">
        <f t="array" aca="1" ref="S2412" ca="1">IF(ISNUMBER(R2412),IF(R2412=100%,"CUMPLIDA",IF(AND(ISNUMBER(N2412),ISNUMBER(INDIRECT("FECHA_"&amp;$B2412,1))), IF(N2412&lt;=INDIRECT("FECHA_"&amp;$B2412,1),"INCUMPLIDA","PROCESO"), "VERIFICAR FECHA")),"SIN VALOR AVANCE")</f>
        <v>INCUMPLIDA</v>
      </c>
    </row>
    <row r="2413" spans="1:19" ht="60.75">
      <c r="A2413" s="101" t="s">
        <v>536</v>
      </c>
      <c r="B2413" s="102" t="s">
        <v>2985</v>
      </c>
      <c r="C2413" s="461"/>
      <c r="D2413" s="461"/>
      <c r="E2413" s="463" t="s">
        <v>3143</v>
      </c>
      <c r="F2413" s="463"/>
      <c r="G2413" s="463"/>
      <c r="H2413" s="463"/>
      <c r="I2413" s="463">
        <v>3</v>
      </c>
      <c r="J2413" s="449">
        <v>1</v>
      </c>
      <c r="K2413" s="449" t="s">
        <v>3185</v>
      </c>
      <c r="L2413" s="114">
        <v>1</v>
      </c>
      <c r="M2413" s="106">
        <v>45748</v>
      </c>
      <c r="N2413" s="106">
        <v>46203</v>
      </c>
      <c r="O2413" s="107">
        <f t="shared" si="100"/>
        <v>65</v>
      </c>
      <c r="P2413" s="108">
        <v>0.66</v>
      </c>
      <c r="Q2413" s="104" t="s">
        <v>3291</v>
      </c>
      <c r="R2413" s="108">
        <f t="shared" si="101"/>
        <v>0.66</v>
      </c>
      <c r="S2413" s="109" t="str">
        <f t="array" aca="1" ref="S2413" ca="1">IF(ISNUMBER(R2413),IF(R2413=100%,"CUMPLIDA",IF(AND(ISNUMBER(N2413),ISNUMBER(INDIRECT("FECHA_"&amp;$B2413,1))), IF(N2413&lt;=INDIRECT("FECHA_"&amp;$B2413,1),"INCUMPLIDA","PROCESO"), "VERIFICAR FECHA")),"SIN VALOR AVANCE")</f>
        <v>INCUMPLIDA</v>
      </c>
    </row>
    <row r="2414" spans="1:19" ht="90.75">
      <c r="A2414" s="101" t="s">
        <v>536</v>
      </c>
      <c r="B2414" s="102" t="s">
        <v>2985</v>
      </c>
      <c r="C2414" s="461"/>
      <c r="D2414" s="461"/>
      <c r="E2414" s="463"/>
      <c r="F2414" s="463"/>
      <c r="G2414" s="463"/>
      <c r="H2414" s="463"/>
      <c r="I2414" s="463"/>
      <c r="J2414" s="449">
        <v>1</v>
      </c>
      <c r="K2414" s="449" t="s">
        <v>3185</v>
      </c>
      <c r="L2414" s="114">
        <v>1</v>
      </c>
      <c r="M2414" s="115">
        <v>45658</v>
      </c>
      <c r="N2414" s="106">
        <v>46022</v>
      </c>
      <c r="O2414" s="107">
        <f t="shared" si="100"/>
        <v>52</v>
      </c>
      <c r="P2414" s="108">
        <v>1</v>
      </c>
      <c r="Q2414" s="104" t="s">
        <v>3289</v>
      </c>
      <c r="R2414" s="108">
        <f t="shared" si="101"/>
        <v>1</v>
      </c>
      <c r="S2414" s="109" t="str">
        <f t="array" aca="1" ref="S2414" ca="1">IF(ISNUMBER(R2414),IF(R2414=100%,"CUMPLIDA",IF(AND(ISNUMBER(N2414),ISNUMBER(INDIRECT("FECHA_"&amp;$B2414,1))), IF(N2414&lt;=INDIRECT("FECHA_"&amp;$B2414,1),"INCUMPLIDA","PROCESO"), "VERIFICAR FECHA")),"SIN VALOR AVANCE")</f>
        <v>CUMPLIDA</v>
      </c>
    </row>
    <row r="2415" spans="1:19" ht="45.75">
      <c r="A2415" s="101" t="s">
        <v>536</v>
      </c>
      <c r="B2415" s="102" t="s">
        <v>2985</v>
      </c>
      <c r="C2415" s="461"/>
      <c r="D2415" s="461"/>
      <c r="E2415" s="463" t="s">
        <v>3016</v>
      </c>
      <c r="F2415" s="463"/>
      <c r="G2415" s="463"/>
      <c r="H2415" s="463"/>
      <c r="I2415" s="463"/>
      <c r="J2415" s="449">
        <v>1</v>
      </c>
      <c r="K2415" s="449" t="s">
        <v>3185</v>
      </c>
      <c r="L2415" s="114">
        <v>1</v>
      </c>
      <c r="M2415" s="106">
        <v>45870</v>
      </c>
      <c r="N2415" s="106">
        <v>46203</v>
      </c>
      <c r="O2415" s="107">
        <f t="shared" si="100"/>
        <v>47.571428571428569</v>
      </c>
      <c r="P2415" s="108">
        <v>0.66</v>
      </c>
      <c r="Q2415" s="104" t="s">
        <v>3290</v>
      </c>
      <c r="R2415" s="108">
        <f t="shared" si="101"/>
        <v>0.66</v>
      </c>
      <c r="S2415" s="109" t="str">
        <f t="array" aca="1" ref="S2415" ca="1">IF(ISNUMBER(R2415),IF(R2415=100%,"CUMPLIDA",IF(AND(ISNUMBER(N2415),ISNUMBER(INDIRECT("FECHA_"&amp;$B2415,1))), IF(N2415&lt;=INDIRECT("FECHA_"&amp;$B2415,1),"INCUMPLIDA","PROCESO"), "VERIFICAR FECHA")),"SIN VALOR AVANCE")</f>
        <v>INCUMPLIDA</v>
      </c>
    </row>
    <row r="2416" spans="1:19" ht="90.75">
      <c r="A2416" s="101" t="s">
        <v>536</v>
      </c>
      <c r="B2416" s="102" t="s">
        <v>2985</v>
      </c>
      <c r="C2416" s="461"/>
      <c r="D2416" s="461"/>
      <c r="E2416" s="463"/>
      <c r="F2416" s="463"/>
      <c r="G2416" s="463"/>
      <c r="H2416" s="463"/>
      <c r="I2416" s="463">
        <v>4</v>
      </c>
      <c r="J2416" s="449">
        <v>1</v>
      </c>
      <c r="K2416" s="449" t="s">
        <v>3185</v>
      </c>
      <c r="L2416" s="114">
        <v>1</v>
      </c>
      <c r="M2416" s="106">
        <v>45536</v>
      </c>
      <c r="N2416" s="106">
        <v>45734</v>
      </c>
      <c r="O2416" s="107">
        <f t="shared" si="100"/>
        <v>28.285714285714285</v>
      </c>
      <c r="P2416" s="108">
        <v>1</v>
      </c>
      <c r="Q2416" s="104" t="s">
        <v>3286</v>
      </c>
      <c r="R2416" s="108">
        <f t="shared" si="101"/>
        <v>1</v>
      </c>
      <c r="S2416" s="109" t="str">
        <f t="array" aca="1" ref="S2416" ca="1">IF(ISNUMBER(R2416),IF(R2416=100%,"CUMPLIDA",IF(AND(ISNUMBER(N2416),ISNUMBER(INDIRECT("FECHA_"&amp;$B2416,1))), IF(N2416&lt;=INDIRECT("FECHA_"&amp;$B2416,1),"INCUMPLIDA","PROCESO"), "VERIFICAR FECHA")),"SIN VALOR AVANCE")</f>
        <v>CUMPLIDA</v>
      </c>
    </row>
    <row r="2417" spans="1:19" ht="90.75">
      <c r="A2417" s="101" t="s">
        <v>536</v>
      </c>
      <c r="B2417" s="102" t="s">
        <v>2985</v>
      </c>
      <c r="C2417" s="461"/>
      <c r="D2417" s="461"/>
      <c r="E2417" s="463"/>
      <c r="F2417" s="463"/>
      <c r="G2417" s="463" t="s">
        <v>3079</v>
      </c>
      <c r="H2417" s="463"/>
      <c r="I2417" s="463"/>
      <c r="J2417" s="449">
        <v>1</v>
      </c>
      <c r="K2417" s="449" t="s">
        <v>3185</v>
      </c>
      <c r="L2417" s="114">
        <v>1</v>
      </c>
      <c r="M2417" s="106">
        <v>45643</v>
      </c>
      <c r="N2417" s="106">
        <v>45734</v>
      </c>
      <c r="O2417" s="107">
        <f t="shared" si="100"/>
        <v>13</v>
      </c>
      <c r="P2417" s="108">
        <v>1</v>
      </c>
      <c r="Q2417" s="104" t="s">
        <v>3286</v>
      </c>
      <c r="R2417" s="108">
        <f t="shared" si="101"/>
        <v>1</v>
      </c>
      <c r="S2417" s="109" t="str">
        <f t="array" aca="1" ref="S2417" ca="1">IF(ISNUMBER(R2417),IF(R2417=100%,"CUMPLIDA",IF(AND(ISNUMBER(N2417),ISNUMBER(INDIRECT("FECHA_"&amp;$B2417,1))), IF(N2417&lt;=INDIRECT("FECHA_"&amp;$B2417,1),"INCUMPLIDA","PROCESO"), "VERIFICAR FECHA")),"SIN VALOR AVANCE")</f>
        <v>CUMPLIDA</v>
      </c>
    </row>
    <row r="2418" spans="1:19" ht="90.75">
      <c r="A2418" s="101" t="s">
        <v>536</v>
      </c>
      <c r="B2418" s="102" t="s">
        <v>2985</v>
      </c>
      <c r="C2418" s="461"/>
      <c r="D2418" s="461"/>
      <c r="E2418" s="463"/>
      <c r="F2418" s="463"/>
      <c r="G2418" s="463"/>
      <c r="H2418" s="463"/>
      <c r="I2418" s="463"/>
      <c r="J2418" s="449">
        <v>1</v>
      </c>
      <c r="K2418" s="449" t="s">
        <v>3185</v>
      </c>
      <c r="L2418" s="114">
        <v>1</v>
      </c>
      <c r="M2418" s="106">
        <v>45536</v>
      </c>
      <c r="N2418" s="106">
        <v>45734</v>
      </c>
      <c r="O2418" s="107">
        <f t="shared" si="100"/>
        <v>28.285714285714285</v>
      </c>
      <c r="P2418" s="108">
        <v>1</v>
      </c>
      <c r="Q2418" s="104" t="s">
        <v>3286</v>
      </c>
      <c r="R2418" s="108">
        <f t="shared" si="101"/>
        <v>1</v>
      </c>
      <c r="S2418" s="109" t="str">
        <f t="array" aca="1" ref="S2418" ca="1">IF(ISNUMBER(R2418),IF(R2418=100%,"CUMPLIDA",IF(AND(ISNUMBER(N2418),ISNUMBER(INDIRECT("FECHA_"&amp;$B2418,1))), IF(N2418&lt;=INDIRECT("FECHA_"&amp;$B2418,1),"INCUMPLIDA","PROCESO"), "VERIFICAR FECHA")),"SIN VALOR AVANCE")</f>
        <v>CUMPLIDA</v>
      </c>
    </row>
    <row r="2419" spans="1:19" ht="45.75">
      <c r="A2419" s="101" t="s">
        <v>536</v>
      </c>
      <c r="B2419" s="102" t="s">
        <v>2985</v>
      </c>
      <c r="C2419" s="461"/>
      <c r="D2419" s="461"/>
      <c r="E2419" s="463"/>
      <c r="F2419" s="463"/>
      <c r="G2419" s="463" t="s">
        <v>3081</v>
      </c>
      <c r="H2419" s="463"/>
      <c r="I2419" s="463"/>
      <c r="J2419" s="449">
        <v>1</v>
      </c>
      <c r="K2419" s="449" t="s">
        <v>3185</v>
      </c>
      <c r="L2419" s="114">
        <v>1</v>
      </c>
      <c r="M2419" s="106">
        <v>45643</v>
      </c>
      <c r="N2419" s="106">
        <v>45734</v>
      </c>
      <c r="O2419" s="107">
        <f t="shared" si="100"/>
        <v>13</v>
      </c>
      <c r="P2419" s="108">
        <v>1</v>
      </c>
      <c r="Q2419" s="104" t="s">
        <v>3292</v>
      </c>
      <c r="R2419" s="108">
        <f t="shared" si="101"/>
        <v>1</v>
      </c>
      <c r="S2419" s="109" t="str">
        <f t="array" aca="1" ref="S2419" ca="1">IF(ISNUMBER(R2419),IF(R2419=100%,"CUMPLIDA",IF(AND(ISNUMBER(N2419),ISNUMBER(INDIRECT("FECHA_"&amp;$B2419,1))), IF(N2419&lt;=INDIRECT("FECHA_"&amp;$B2419,1),"INCUMPLIDA","PROCESO"), "VERIFICAR FECHA")),"SIN VALOR AVANCE")</f>
        <v>CUMPLIDA</v>
      </c>
    </row>
    <row r="2420" spans="1:19" ht="45.75">
      <c r="A2420" s="101" t="s">
        <v>536</v>
      </c>
      <c r="B2420" s="102" t="s">
        <v>2985</v>
      </c>
      <c r="C2420" s="461"/>
      <c r="D2420" s="461"/>
      <c r="E2420" s="463"/>
      <c r="F2420" s="463"/>
      <c r="G2420" s="463"/>
      <c r="H2420" s="463"/>
      <c r="I2420" s="463"/>
      <c r="J2420" s="449">
        <v>1</v>
      </c>
      <c r="K2420" s="449" t="s">
        <v>3185</v>
      </c>
      <c r="L2420" s="114">
        <v>1</v>
      </c>
      <c r="M2420" s="106">
        <v>45717</v>
      </c>
      <c r="N2420" s="106">
        <v>45734</v>
      </c>
      <c r="O2420" s="107">
        <f t="shared" si="100"/>
        <v>2.4285714285714284</v>
      </c>
      <c r="P2420" s="108">
        <v>1</v>
      </c>
      <c r="Q2420" s="104" t="s">
        <v>3288</v>
      </c>
      <c r="R2420" s="108">
        <f t="shared" si="101"/>
        <v>1</v>
      </c>
      <c r="S2420" s="109" t="str">
        <f t="array" aca="1" ref="S2420" ca="1">IF(ISNUMBER(R2420),IF(R2420=100%,"CUMPLIDA",IF(AND(ISNUMBER(N2420),ISNUMBER(INDIRECT("FECHA_"&amp;$B2420,1))), IF(N2420&lt;=INDIRECT("FECHA_"&amp;$B2420,1),"INCUMPLIDA","PROCESO"), "VERIFICAR FECHA")),"SIN VALOR AVANCE")</f>
        <v>CUMPLIDA</v>
      </c>
    </row>
    <row r="2421" spans="1:19" ht="30.75">
      <c r="A2421" s="101" t="s">
        <v>536</v>
      </c>
      <c r="B2421" s="102" t="s">
        <v>2985</v>
      </c>
      <c r="C2421" s="461" t="s">
        <v>3293</v>
      </c>
      <c r="D2421" s="461"/>
      <c r="E2421" s="463"/>
      <c r="F2421" s="463"/>
      <c r="G2421" s="463" t="s">
        <v>3112</v>
      </c>
      <c r="H2421" s="463"/>
      <c r="I2421" s="448">
        <v>1</v>
      </c>
      <c r="J2421" s="449">
        <v>1</v>
      </c>
      <c r="K2421" s="449" t="s">
        <v>3185</v>
      </c>
      <c r="L2421" s="114">
        <v>4</v>
      </c>
      <c r="M2421" s="106">
        <v>46082</v>
      </c>
      <c r="N2421" s="106">
        <v>46233</v>
      </c>
      <c r="O2421" s="107">
        <f t="shared" ref="O2421:O2484" si="102">(N2421-M2421)/7</f>
        <v>21.571428571428573</v>
      </c>
      <c r="P2421" s="108">
        <v>1</v>
      </c>
      <c r="Q2421" s="104" t="s">
        <v>3294</v>
      </c>
      <c r="R2421" s="108">
        <f t="shared" si="101"/>
        <v>1</v>
      </c>
      <c r="S2421" s="109" t="str">
        <f t="array" aca="1" ref="S2421" ca="1">IF(ISNUMBER(R2421),IF(R2421=100%,"CUMPLIDA",IF(AND(ISNUMBER(N2421),ISNUMBER(INDIRECT("FECHA_"&amp;$B2421,1))), IF(N2421&lt;=INDIRECT("FECHA_"&amp;$B2421,1),"INCUMPLIDA","PROCESO"), "VERIFICAR FECHA")),"SIN VALOR AVANCE")</f>
        <v>CUMPLIDA</v>
      </c>
    </row>
    <row r="2422" spans="1:19" ht="30.75">
      <c r="A2422" s="101" t="s">
        <v>536</v>
      </c>
      <c r="B2422" s="102" t="s">
        <v>2985</v>
      </c>
      <c r="C2422" s="461"/>
      <c r="D2422" s="461"/>
      <c r="E2422" s="463"/>
      <c r="F2422" s="463"/>
      <c r="G2422" s="463"/>
      <c r="H2422" s="463"/>
      <c r="I2422" s="448">
        <v>2</v>
      </c>
      <c r="J2422" s="449">
        <v>1</v>
      </c>
      <c r="K2422" s="449" t="s">
        <v>3185</v>
      </c>
      <c r="L2422" s="114">
        <v>1</v>
      </c>
      <c r="M2422" s="106">
        <v>46111</v>
      </c>
      <c r="N2422" s="106">
        <v>46203</v>
      </c>
      <c r="O2422" s="107">
        <f t="shared" si="102"/>
        <v>13.142857142857142</v>
      </c>
      <c r="P2422" s="108">
        <v>1</v>
      </c>
      <c r="Q2422" s="104" t="s">
        <v>3295</v>
      </c>
      <c r="R2422" s="108">
        <f t="shared" si="101"/>
        <v>1</v>
      </c>
      <c r="S2422" s="109" t="str">
        <f t="array" aca="1" ref="S2422" ca="1">IF(ISNUMBER(R2422),IF(R2422=100%,"CUMPLIDA",IF(AND(ISNUMBER(N2422),ISNUMBER(INDIRECT("FECHA_"&amp;$B2422,1))), IF(N2422&lt;=INDIRECT("FECHA_"&amp;$B2422,1),"INCUMPLIDA","PROCESO"), "VERIFICAR FECHA")),"SIN VALOR AVANCE")</f>
        <v>CUMPLIDA</v>
      </c>
    </row>
    <row r="2423" spans="1:19" ht="30.75">
      <c r="A2423" s="101" t="s">
        <v>536</v>
      </c>
      <c r="B2423" s="102" t="s">
        <v>2985</v>
      </c>
      <c r="C2423" s="461"/>
      <c r="D2423" s="461"/>
      <c r="E2423" s="463"/>
      <c r="F2423" s="463"/>
      <c r="G2423" s="463"/>
      <c r="H2423" s="463"/>
      <c r="I2423" s="448">
        <v>2</v>
      </c>
      <c r="J2423" s="449">
        <v>1</v>
      </c>
      <c r="K2423" s="449" t="s">
        <v>3185</v>
      </c>
      <c r="L2423" s="114">
        <v>1</v>
      </c>
      <c r="M2423" s="106">
        <v>46111</v>
      </c>
      <c r="N2423" s="106">
        <v>46203</v>
      </c>
      <c r="O2423" s="107">
        <f t="shared" si="102"/>
        <v>13.142857142857142</v>
      </c>
      <c r="P2423" s="108">
        <v>0</v>
      </c>
      <c r="Q2423" s="104" t="s">
        <v>3295</v>
      </c>
      <c r="R2423" s="108">
        <f t="shared" si="101"/>
        <v>0</v>
      </c>
      <c r="S2423" s="109" t="str">
        <f t="array" aca="1" ref="S2423" ca="1">IF(ISNUMBER(R2423),IF(R2423=100%,"CUMPLIDA",IF(AND(ISNUMBER(N2423),ISNUMBER(INDIRECT("FECHA_"&amp;$B2423,1))), IF(N2423&lt;=INDIRECT("FECHA_"&amp;$B2423,1),"INCUMPLIDA","PROCESO"), "VERIFICAR FECHA")),"SIN VALOR AVANCE")</f>
        <v>INCUMPLIDA</v>
      </c>
    </row>
    <row r="2424" spans="1:19" ht="60.75">
      <c r="A2424" s="101" t="s">
        <v>536</v>
      </c>
      <c r="B2424" s="102" t="s">
        <v>2985</v>
      </c>
      <c r="C2424" s="461"/>
      <c r="D2424" s="461"/>
      <c r="E2424" s="463"/>
      <c r="F2424" s="463"/>
      <c r="G2424" s="463"/>
      <c r="H2424" s="463"/>
      <c r="I2424" s="448">
        <v>3</v>
      </c>
      <c r="J2424" s="449">
        <v>1</v>
      </c>
      <c r="K2424" s="449" t="s">
        <v>3185</v>
      </c>
      <c r="L2424" s="114">
        <v>1</v>
      </c>
      <c r="M2424" s="106">
        <v>46096</v>
      </c>
      <c r="N2424" s="106">
        <v>46387</v>
      </c>
      <c r="O2424" s="107">
        <f t="shared" si="102"/>
        <v>41.571428571428569</v>
      </c>
      <c r="P2424" s="108">
        <v>0</v>
      </c>
      <c r="Q2424" s="104" t="s">
        <v>3296</v>
      </c>
      <c r="R2424" s="108">
        <f t="shared" si="101"/>
        <v>0</v>
      </c>
      <c r="S2424" s="109" t="str">
        <f t="array" aca="1" ref="S2424" ca="1">IF(ISNUMBER(R2424),IF(R2424=100%,"CUMPLIDA",IF(AND(ISNUMBER(N2424),ISNUMBER(INDIRECT("FECHA_"&amp;$B2424,1))), IF(N2424&lt;=INDIRECT("FECHA_"&amp;$B2424,1),"INCUMPLIDA","PROCESO"), "VERIFICAR FECHA")),"SIN VALOR AVANCE")</f>
        <v>PROCESO</v>
      </c>
    </row>
    <row r="2425" spans="1:19" ht="45.75">
      <c r="A2425" s="101" t="s">
        <v>536</v>
      </c>
      <c r="B2425" s="102" t="s">
        <v>2985</v>
      </c>
      <c r="C2425" s="461"/>
      <c r="D2425" s="461"/>
      <c r="E2425" s="448" t="s">
        <v>3013</v>
      </c>
      <c r="F2425" s="448"/>
      <c r="G2425" s="448"/>
      <c r="H2425" s="463"/>
      <c r="I2425" s="448">
        <v>4</v>
      </c>
      <c r="J2425" s="449">
        <v>1</v>
      </c>
      <c r="K2425" s="449" t="s">
        <v>3185</v>
      </c>
      <c r="L2425" s="114">
        <v>1</v>
      </c>
      <c r="M2425" s="106">
        <v>46096</v>
      </c>
      <c r="N2425" s="106">
        <v>46387</v>
      </c>
      <c r="O2425" s="107">
        <f t="shared" si="102"/>
        <v>41.571428571428569</v>
      </c>
      <c r="P2425" s="108">
        <v>0</v>
      </c>
      <c r="Q2425" s="116" t="s">
        <v>3297</v>
      </c>
      <c r="R2425" s="108">
        <f t="shared" si="101"/>
        <v>0</v>
      </c>
      <c r="S2425" s="109" t="str">
        <f t="array" aca="1" ref="S2425" ca="1">IF(ISNUMBER(R2425),IF(R2425=100%,"CUMPLIDA",IF(AND(ISNUMBER(N2425),ISNUMBER(INDIRECT("FECHA_"&amp;$B2425,1))), IF(N2425&lt;=INDIRECT("FECHA_"&amp;$B2425,1),"INCUMPLIDA","PROCESO"), "VERIFICAR FECHA")),"SIN VALOR AVANCE")</f>
        <v>PROCESO</v>
      </c>
    </row>
    <row r="2426" spans="1:19" ht="45.75">
      <c r="A2426" s="101" t="s">
        <v>536</v>
      </c>
      <c r="B2426" s="102" t="s">
        <v>2985</v>
      </c>
      <c r="C2426" s="461"/>
      <c r="D2426" s="461"/>
      <c r="E2426" s="463" t="s">
        <v>2996</v>
      </c>
      <c r="F2426" s="463"/>
      <c r="G2426" s="463"/>
      <c r="H2426" s="463"/>
      <c r="I2426" s="448" t="s">
        <v>3238</v>
      </c>
      <c r="J2426" s="449">
        <v>1</v>
      </c>
      <c r="K2426" s="449" t="s">
        <v>3185</v>
      </c>
      <c r="L2426" s="114">
        <v>1</v>
      </c>
      <c r="M2426" s="106">
        <v>46096</v>
      </c>
      <c r="N2426" s="106">
        <v>46387</v>
      </c>
      <c r="O2426" s="107">
        <f t="shared" si="102"/>
        <v>41.571428571428569</v>
      </c>
      <c r="P2426" s="108">
        <v>0</v>
      </c>
      <c r="Q2426" s="116" t="s">
        <v>3297</v>
      </c>
      <c r="R2426" s="108">
        <f t="shared" si="101"/>
        <v>0</v>
      </c>
      <c r="S2426" s="109" t="str">
        <f t="array" aca="1" ref="S2426" ca="1">IF(ISNUMBER(R2426),IF(R2426=100%,"CUMPLIDA",IF(AND(ISNUMBER(N2426),ISNUMBER(INDIRECT("FECHA_"&amp;$B2426,1))), IF(N2426&lt;=INDIRECT("FECHA_"&amp;$B2426,1),"INCUMPLIDA","PROCESO"), "VERIFICAR FECHA")),"SIN VALOR AVANCE")</f>
        <v>PROCESO</v>
      </c>
    </row>
    <row r="2427" spans="1:19" ht="45.75">
      <c r="A2427" s="101" t="s">
        <v>536</v>
      </c>
      <c r="B2427" s="102" t="s">
        <v>2985</v>
      </c>
      <c r="C2427" s="461"/>
      <c r="D2427" s="461"/>
      <c r="E2427" s="463"/>
      <c r="F2427" s="463"/>
      <c r="G2427" s="463"/>
      <c r="H2427" s="463"/>
      <c r="I2427" s="448">
        <v>6</v>
      </c>
      <c r="J2427" s="449">
        <v>1</v>
      </c>
      <c r="K2427" s="449" t="s">
        <v>3185</v>
      </c>
      <c r="L2427" s="114">
        <v>1</v>
      </c>
      <c r="M2427" s="106">
        <v>46096</v>
      </c>
      <c r="N2427" s="106">
        <v>46387</v>
      </c>
      <c r="O2427" s="107">
        <f t="shared" si="102"/>
        <v>41.571428571428569</v>
      </c>
      <c r="P2427" s="108">
        <v>0</v>
      </c>
      <c r="Q2427" s="116" t="s">
        <v>3297</v>
      </c>
      <c r="R2427" s="108">
        <f t="shared" si="101"/>
        <v>0</v>
      </c>
      <c r="S2427" s="109" t="str">
        <f t="array" aca="1" ref="S2427" ca="1">IF(ISNUMBER(R2427),IF(R2427=100%,"CUMPLIDA",IF(AND(ISNUMBER(N2427),ISNUMBER(INDIRECT("FECHA_"&amp;$B2427,1))), IF(N2427&lt;=INDIRECT("FECHA_"&amp;$B2427,1),"INCUMPLIDA","PROCESO"), "VERIFICAR FECHA")),"SIN VALOR AVANCE")</f>
        <v>PROCESO</v>
      </c>
    </row>
    <row r="2428" spans="1:19" ht="45.75">
      <c r="A2428" s="101" t="s">
        <v>536</v>
      </c>
      <c r="B2428" s="102" t="s">
        <v>2985</v>
      </c>
      <c r="C2428" s="461"/>
      <c r="D2428" s="461"/>
      <c r="E2428" s="448"/>
      <c r="F2428" s="448"/>
      <c r="G2428" s="448" t="s">
        <v>3079</v>
      </c>
      <c r="H2428" s="463"/>
      <c r="I2428" s="448">
        <v>7</v>
      </c>
      <c r="J2428" s="449">
        <v>1</v>
      </c>
      <c r="K2428" s="449" t="s">
        <v>3185</v>
      </c>
      <c r="L2428" s="114">
        <v>1</v>
      </c>
      <c r="M2428" s="106">
        <v>46096</v>
      </c>
      <c r="N2428" s="106">
        <v>46387</v>
      </c>
      <c r="O2428" s="107">
        <f t="shared" si="102"/>
        <v>41.571428571428569</v>
      </c>
      <c r="P2428" s="108">
        <v>0</v>
      </c>
      <c r="Q2428" s="116" t="s">
        <v>3297</v>
      </c>
      <c r="R2428" s="108">
        <f t="shared" si="101"/>
        <v>0</v>
      </c>
      <c r="S2428" s="109" t="str">
        <f t="array" aca="1" ref="S2428" ca="1">IF(ISNUMBER(R2428),IF(R2428=100%,"CUMPLIDA",IF(AND(ISNUMBER(N2428),ISNUMBER(INDIRECT("FECHA_"&amp;$B2428,1))), IF(N2428&lt;=INDIRECT("FECHA_"&amp;$B2428,1),"INCUMPLIDA","PROCESO"), "VERIFICAR FECHA")),"SIN VALOR AVANCE")</f>
        <v>PROCESO</v>
      </c>
    </row>
    <row r="2429" spans="1:19" ht="30.75">
      <c r="A2429" s="101" t="s">
        <v>536</v>
      </c>
      <c r="B2429" s="102" t="s">
        <v>2985</v>
      </c>
      <c r="C2429" s="461"/>
      <c r="D2429" s="461"/>
      <c r="E2429" s="448"/>
      <c r="F2429" s="448"/>
      <c r="G2429" s="448" t="s">
        <v>3081</v>
      </c>
      <c r="H2429" s="463"/>
      <c r="I2429" s="448">
        <v>8</v>
      </c>
      <c r="J2429" s="449">
        <v>1</v>
      </c>
      <c r="K2429" s="449" t="s">
        <v>3185</v>
      </c>
      <c r="L2429" s="114">
        <v>1</v>
      </c>
      <c r="M2429" s="106">
        <v>46097</v>
      </c>
      <c r="N2429" s="106">
        <v>46233</v>
      </c>
      <c r="O2429" s="107">
        <f t="shared" si="102"/>
        <v>19.428571428571427</v>
      </c>
      <c r="P2429" s="108">
        <v>0</v>
      </c>
      <c r="Q2429" s="116" t="s">
        <v>3298</v>
      </c>
      <c r="R2429" s="108">
        <f t="shared" si="101"/>
        <v>0</v>
      </c>
      <c r="S2429" s="109" t="str">
        <f t="array" aca="1" ref="S2429" ca="1">IF(ISNUMBER(R2429),IF(R2429=100%,"CUMPLIDA",IF(AND(ISNUMBER(N2429),ISNUMBER(INDIRECT("FECHA_"&amp;$B2429,1))), IF(N2429&lt;=INDIRECT("FECHA_"&amp;$B2429,1),"INCUMPLIDA","PROCESO"), "VERIFICAR FECHA")),"SIN VALOR AVANCE")</f>
        <v>PROCESO</v>
      </c>
    </row>
    <row r="2430" spans="1:19" ht="30.75">
      <c r="A2430" s="101" t="s">
        <v>536</v>
      </c>
      <c r="B2430" s="102" t="s">
        <v>2985</v>
      </c>
      <c r="C2430" s="461"/>
      <c r="D2430" s="461"/>
      <c r="E2430" s="463"/>
      <c r="F2430" s="463"/>
      <c r="G2430" s="463" t="s">
        <v>3083</v>
      </c>
      <c r="H2430" s="463"/>
      <c r="I2430" s="448">
        <v>9</v>
      </c>
      <c r="J2430" s="449">
        <v>1</v>
      </c>
      <c r="K2430" s="449" t="s">
        <v>3185</v>
      </c>
      <c r="L2430" s="114">
        <v>1</v>
      </c>
      <c r="M2430" s="106">
        <v>46111</v>
      </c>
      <c r="N2430" s="106">
        <v>46233</v>
      </c>
      <c r="O2430" s="107">
        <f t="shared" si="102"/>
        <v>17.428571428571427</v>
      </c>
      <c r="P2430" s="108">
        <v>0</v>
      </c>
      <c r="Q2430" s="116" t="s">
        <v>3298</v>
      </c>
      <c r="R2430" s="108">
        <f t="shared" si="101"/>
        <v>0</v>
      </c>
      <c r="S2430" s="109" t="str">
        <f t="array" aca="1" ref="S2430" ca="1">IF(ISNUMBER(R2430),IF(R2430=100%,"CUMPLIDA",IF(AND(ISNUMBER(N2430),ISNUMBER(INDIRECT("FECHA_"&amp;$B2430,1))), IF(N2430&lt;=INDIRECT("FECHA_"&amp;$B2430,1),"INCUMPLIDA","PROCESO"), "VERIFICAR FECHA")),"SIN VALOR AVANCE")</f>
        <v>PROCESO</v>
      </c>
    </row>
    <row r="2431" spans="1:19" ht="30.75">
      <c r="A2431" s="101" t="s">
        <v>536</v>
      </c>
      <c r="B2431" s="102" t="s">
        <v>2985</v>
      </c>
      <c r="C2431" s="461"/>
      <c r="D2431" s="461"/>
      <c r="E2431" s="463"/>
      <c r="F2431" s="463"/>
      <c r="G2431" s="463"/>
      <c r="H2431" s="463"/>
      <c r="I2431" s="448">
        <v>9</v>
      </c>
      <c r="J2431" s="449">
        <v>1</v>
      </c>
      <c r="K2431" s="449" t="s">
        <v>3185</v>
      </c>
      <c r="L2431" s="114">
        <v>1</v>
      </c>
      <c r="M2431" s="106">
        <v>46111</v>
      </c>
      <c r="N2431" s="106">
        <v>46233</v>
      </c>
      <c r="O2431" s="107">
        <f t="shared" si="102"/>
        <v>17.428571428571427</v>
      </c>
      <c r="P2431" s="108">
        <v>0</v>
      </c>
      <c r="Q2431" s="116" t="s">
        <v>3298</v>
      </c>
      <c r="R2431" s="108">
        <f t="shared" si="101"/>
        <v>0</v>
      </c>
      <c r="S2431" s="109" t="str">
        <f t="array" aca="1" ref="S2431" ca="1">IF(ISNUMBER(R2431),IF(R2431=100%,"CUMPLIDA",IF(AND(ISNUMBER(N2431),ISNUMBER(INDIRECT("FECHA_"&amp;$B2431,1))), IF(N2431&lt;=INDIRECT("FECHA_"&amp;$B2431,1),"INCUMPLIDA","PROCESO"), "VERIFICAR FECHA")),"SIN VALOR AVANCE")</f>
        <v>PROCESO</v>
      </c>
    </row>
    <row r="2432" spans="1:19" ht="30.75">
      <c r="A2432" s="101" t="s">
        <v>536</v>
      </c>
      <c r="B2432" s="102" t="s">
        <v>2985</v>
      </c>
      <c r="C2432" s="461"/>
      <c r="D2432" s="461"/>
      <c r="E2432" s="463"/>
      <c r="F2432" s="463"/>
      <c r="G2432" s="463"/>
      <c r="H2432" s="463"/>
      <c r="I2432" s="448">
        <v>10</v>
      </c>
      <c r="J2432" s="449">
        <v>1</v>
      </c>
      <c r="K2432" s="449" t="s">
        <v>3185</v>
      </c>
      <c r="L2432" s="114">
        <v>1</v>
      </c>
      <c r="M2432" s="106">
        <v>46111</v>
      </c>
      <c r="N2432" s="106">
        <v>46233</v>
      </c>
      <c r="O2432" s="107">
        <f t="shared" si="102"/>
        <v>17.428571428571427</v>
      </c>
      <c r="P2432" s="108">
        <v>0</v>
      </c>
      <c r="Q2432" s="116" t="s">
        <v>3298</v>
      </c>
      <c r="R2432" s="108">
        <f t="shared" si="101"/>
        <v>0</v>
      </c>
      <c r="S2432" s="109" t="str">
        <f t="array" aca="1" ref="S2432" ca="1">IF(ISNUMBER(R2432),IF(R2432=100%,"CUMPLIDA",IF(AND(ISNUMBER(N2432),ISNUMBER(INDIRECT("FECHA_"&amp;$B2432,1))), IF(N2432&lt;=INDIRECT("FECHA_"&amp;$B2432,1),"INCUMPLIDA","PROCESO"), "VERIFICAR FECHA")),"SIN VALOR AVANCE")</f>
        <v>PROCESO</v>
      </c>
    </row>
    <row r="2433" spans="1:19" ht="45.75">
      <c r="A2433" s="101" t="s">
        <v>536</v>
      </c>
      <c r="B2433" s="102" t="s">
        <v>2985</v>
      </c>
      <c r="C2433" s="461"/>
      <c r="D2433" s="461"/>
      <c r="E2433" s="448"/>
      <c r="F2433" s="448"/>
      <c r="G2433" s="448" t="s">
        <v>3085</v>
      </c>
      <c r="H2433" s="463"/>
      <c r="I2433" s="448">
        <v>11</v>
      </c>
      <c r="J2433" s="449">
        <v>1</v>
      </c>
      <c r="K2433" s="449" t="s">
        <v>3185</v>
      </c>
      <c r="L2433" s="114">
        <v>1</v>
      </c>
      <c r="M2433" s="106">
        <v>46083</v>
      </c>
      <c r="N2433" s="106">
        <v>46387</v>
      </c>
      <c r="O2433" s="107">
        <f t="shared" si="102"/>
        <v>43.428571428571431</v>
      </c>
      <c r="P2433" s="108">
        <v>0</v>
      </c>
      <c r="Q2433" s="116" t="s">
        <v>3297</v>
      </c>
      <c r="R2433" s="108">
        <f t="shared" si="101"/>
        <v>0</v>
      </c>
      <c r="S2433" s="109" t="str">
        <f t="array" aca="1" ref="S2433" ca="1">IF(ISNUMBER(R2433),IF(R2433=100%,"CUMPLIDA",IF(AND(ISNUMBER(N2433),ISNUMBER(INDIRECT("FECHA_"&amp;$B2433,1))), IF(N2433&lt;=INDIRECT("FECHA_"&amp;$B2433,1),"INCUMPLIDA","PROCESO"), "VERIFICAR FECHA")),"SIN VALOR AVANCE")</f>
        <v>PROCESO</v>
      </c>
    </row>
    <row r="2434" spans="1:19" ht="30.75">
      <c r="A2434" s="101" t="s">
        <v>536</v>
      </c>
      <c r="B2434" s="102" t="s">
        <v>2985</v>
      </c>
      <c r="C2434" s="461"/>
      <c r="D2434" s="461"/>
      <c r="E2434" s="448"/>
      <c r="F2434" s="448"/>
      <c r="G2434" s="448" t="s">
        <v>3282</v>
      </c>
      <c r="H2434" s="463"/>
      <c r="I2434" s="448">
        <v>12</v>
      </c>
      <c r="J2434" s="449">
        <v>1</v>
      </c>
      <c r="K2434" s="449" t="s">
        <v>3185</v>
      </c>
      <c r="L2434" s="114">
        <v>1</v>
      </c>
      <c r="M2434" s="106">
        <v>46204</v>
      </c>
      <c r="N2434" s="106">
        <v>46233</v>
      </c>
      <c r="O2434" s="107">
        <f t="shared" si="102"/>
        <v>4.1428571428571432</v>
      </c>
      <c r="P2434" s="108">
        <v>0</v>
      </c>
      <c r="Q2434" s="116" t="s">
        <v>3298</v>
      </c>
      <c r="R2434" s="108">
        <f t="shared" si="101"/>
        <v>0</v>
      </c>
      <c r="S2434" s="109" t="str">
        <f t="array" aca="1" ref="S2434" ca="1">IF(ISNUMBER(R2434),IF(R2434=100%,"CUMPLIDA",IF(AND(ISNUMBER(N2434),ISNUMBER(INDIRECT("FECHA_"&amp;$B2434,1))), IF(N2434&lt;=INDIRECT("FECHA_"&amp;$B2434,1),"INCUMPLIDA","PROCESO"), "VERIFICAR FECHA")),"SIN VALOR AVANCE")</f>
        <v>PROCESO</v>
      </c>
    </row>
    <row r="2435" spans="1:19" ht="30.75">
      <c r="A2435" s="101" t="s">
        <v>536</v>
      </c>
      <c r="B2435" s="102" t="s">
        <v>2985</v>
      </c>
      <c r="C2435" s="461"/>
      <c r="D2435" s="461"/>
      <c r="E2435" s="448"/>
      <c r="F2435" s="448"/>
      <c r="G2435" s="448" t="s">
        <v>3282</v>
      </c>
      <c r="H2435" s="463"/>
      <c r="I2435" s="448">
        <v>12</v>
      </c>
      <c r="J2435" s="449">
        <v>1</v>
      </c>
      <c r="K2435" s="449" t="s">
        <v>3185</v>
      </c>
      <c r="L2435" s="114">
        <v>1</v>
      </c>
      <c r="M2435" s="106">
        <v>46111</v>
      </c>
      <c r="N2435" s="106">
        <v>46233</v>
      </c>
      <c r="O2435" s="107">
        <f t="shared" si="102"/>
        <v>17.428571428571427</v>
      </c>
      <c r="P2435" s="108">
        <v>0</v>
      </c>
      <c r="Q2435" s="116" t="s">
        <v>3298</v>
      </c>
      <c r="R2435" s="108">
        <f t="shared" si="101"/>
        <v>0</v>
      </c>
      <c r="S2435" s="109" t="str">
        <f t="array" aca="1" ref="S2435" ca="1">IF(ISNUMBER(R2435),IF(R2435=100%,"CUMPLIDA",IF(AND(ISNUMBER(N2435),ISNUMBER(INDIRECT("FECHA_"&amp;$B2435,1))), IF(N2435&lt;=INDIRECT("FECHA_"&amp;$B2435,1),"INCUMPLIDA","PROCESO"), "VERIFICAR FECHA")),"SIN VALOR AVANCE")</f>
        <v>PROCESO</v>
      </c>
    </row>
    <row r="2436" spans="1:19" ht="60.75">
      <c r="A2436" s="101" t="s">
        <v>30</v>
      </c>
      <c r="B2436" s="102" t="s">
        <v>2985</v>
      </c>
      <c r="C2436" s="461" t="s">
        <v>3299</v>
      </c>
      <c r="D2436" s="461"/>
      <c r="E2436" s="448" t="s">
        <v>3013</v>
      </c>
      <c r="F2436" s="448"/>
      <c r="G2436" s="448"/>
      <c r="H2436" s="463"/>
      <c r="I2436" s="448">
        <v>1</v>
      </c>
      <c r="J2436" s="449">
        <v>1</v>
      </c>
      <c r="K2436" s="449" t="s">
        <v>3185</v>
      </c>
      <c r="L2436" s="110">
        <v>1</v>
      </c>
      <c r="M2436" s="106">
        <v>45323</v>
      </c>
      <c r="N2436" s="106">
        <v>45747</v>
      </c>
      <c r="O2436" s="107">
        <f t="shared" si="102"/>
        <v>60.571428571428569</v>
      </c>
      <c r="P2436" s="108">
        <v>1</v>
      </c>
      <c r="Q2436" s="104" t="s">
        <v>3300</v>
      </c>
      <c r="R2436" s="108">
        <f t="shared" si="101"/>
        <v>1</v>
      </c>
      <c r="S2436" s="109" t="str">
        <f t="array" aca="1" ref="S2436" ca="1">IF(ISNUMBER(R2436),IF(R2436=100%,"CUMPLIDA",IF(AND(ISNUMBER(N2436),ISNUMBER(INDIRECT("FECHA_"&amp;$B2436,1))), IF(N2436&lt;=INDIRECT("FECHA_"&amp;$B2436,1),"INCUMPLIDA","PROCESO"), "VERIFICAR FECHA")),"SIN VALOR AVANCE")</f>
        <v>CUMPLIDA</v>
      </c>
    </row>
    <row r="2437" spans="1:19" ht="45.75">
      <c r="A2437" s="101" t="s">
        <v>30</v>
      </c>
      <c r="B2437" s="102" t="s">
        <v>2985</v>
      </c>
      <c r="C2437" s="461"/>
      <c r="D2437" s="461"/>
      <c r="E2437" s="448" t="s">
        <v>2996</v>
      </c>
      <c r="F2437" s="448"/>
      <c r="G2437" s="448"/>
      <c r="H2437" s="463"/>
      <c r="I2437" s="448">
        <v>2</v>
      </c>
      <c r="J2437" s="449">
        <v>1</v>
      </c>
      <c r="K2437" s="449" t="s">
        <v>3185</v>
      </c>
      <c r="L2437" s="110">
        <v>1</v>
      </c>
      <c r="M2437" s="106">
        <v>45323</v>
      </c>
      <c r="N2437" s="106">
        <v>45747</v>
      </c>
      <c r="O2437" s="107">
        <f t="shared" si="102"/>
        <v>60.571428571428569</v>
      </c>
      <c r="P2437" s="108">
        <v>1</v>
      </c>
      <c r="Q2437" s="104" t="s">
        <v>3301</v>
      </c>
      <c r="R2437" s="108">
        <f t="shared" si="101"/>
        <v>1</v>
      </c>
      <c r="S2437" s="109" t="str">
        <f t="array" aca="1" ref="S2437" ca="1">IF(ISNUMBER(R2437),IF(R2437=100%,"CUMPLIDA",IF(AND(ISNUMBER(N2437),ISNUMBER(INDIRECT("FECHA_"&amp;$B2437,1))), IF(N2437&lt;=INDIRECT("FECHA_"&amp;$B2437,1),"INCUMPLIDA","PROCESO"), "VERIFICAR FECHA")),"SIN VALOR AVANCE")</f>
        <v>CUMPLIDA</v>
      </c>
    </row>
    <row r="2438" spans="1:19" ht="45.75">
      <c r="A2438" s="101" t="s">
        <v>30</v>
      </c>
      <c r="B2438" s="102" t="s">
        <v>2985</v>
      </c>
      <c r="C2438" s="461"/>
      <c r="D2438" s="461"/>
      <c r="E2438" s="448" t="s">
        <v>3093</v>
      </c>
      <c r="F2438" s="448"/>
      <c r="G2438" s="448"/>
      <c r="H2438" s="463"/>
      <c r="I2438" s="448">
        <v>3</v>
      </c>
      <c r="J2438" s="449">
        <v>1</v>
      </c>
      <c r="K2438" s="449" t="s">
        <v>3185</v>
      </c>
      <c r="L2438" s="110">
        <v>1</v>
      </c>
      <c r="M2438" s="106">
        <v>45231</v>
      </c>
      <c r="N2438" s="106">
        <v>45747</v>
      </c>
      <c r="O2438" s="107">
        <f t="shared" si="102"/>
        <v>73.714285714285708</v>
      </c>
      <c r="P2438" s="108">
        <v>1</v>
      </c>
      <c r="Q2438" s="104" t="s">
        <v>3301</v>
      </c>
      <c r="R2438" s="108">
        <f t="shared" si="101"/>
        <v>1</v>
      </c>
      <c r="S2438" s="109" t="str">
        <f t="array" aca="1" ref="S2438" ca="1">IF(ISNUMBER(R2438),IF(R2438=100%,"CUMPLIDA",IF(AND(ISNUMBER(N2438),ISNUMBER(INDIRECT("FECHA_"&amp;$B2438,1))), IF(N2438&lt;=INDIRECT("FECHA_"&amp;$B2438,1),"INCUMPLIDA","PROCESO"), "VERIFICAR FECHA")),"SIN VALOR AVANCE")</f>
        <v>CUMPLIDA</v>
      </c>
    </row>
    <row r="2439" spans="1:19" ht="60.75">
      <c r="A2439" s="101" t="s">
        <v>30</v>
      </c>
      <c r="B2439" s="102" t="s">
        <v>2985</v>
      </c>
      <c r="C2439" s="461"/>
      <c r="D2439" s="461"/>
      <c r="E2439" s="463" t="s">
        <v>3143</v>
      </c>
      <c r="F2439" s="463"/>
      <c r="G2439" s="463"/>
      <c r="H2439" s="463"/>
      <c r="I2439" s="448">
        <v>4</v>
      </c>
      <c r="J2439" s="449">
        <v>1</v>
      </c>
      <c r="K2439" s="449" t="s">
        <v>3185</v>
      </c>
      <c r="L2439" s="110">
        <v>1</v>
      </c>
      <c r="M2439" s="106">
        <v>45323</v>
      </c>
      <c r="N2439" s="106">
        <v>45747</v>
      </c>
      <c r="O2439" s="107">
        <f t="shared" si="102"/>
        <v>60.571428571428569</v>
      </c>
      <c r="P2439" s="108">
        <v>1</v>
      </c>
      <c r="Q2439" s="104" t="s">
        <v>3300</v>
      </c>
      <c r="R2439" s="108">
        <f t="shared" si="101"/>
        <v>1</v>
      </c>
      <c r="S2439" s="109" t="str">
        <f t="array" aca="1" ref="S2439" ca="1">IF(ISNUMBER(R2439),IF(R2439=100%,"CUMPLIDA",IF(AND(ISNUMBER(N2439),ISNUMBER(INDIRECT("FECHA_"&amp;$B2439,1))), IF(N2439&lt;=INDIRECT("FECHA_"&amp;$B2439,1),"INCUMPLIDA","PROCESO"), "VERIFICAR FECHA")),"SIN VALOR AVANCE")</f>
        <v>CUMPLIDA</v>
      </c>
    </row>
    <row r="2440" spans="1:19" ht="45.75">
      <c r="A2440" s="101" t="s">
        <v>30</v>
      </c>
      <c r="B2440" s="102" t="s">
        <v>2985</v>
      </c>
      <c r="C2440" s="461"/>
      <c r="D2440" s="461"/>
      <c r="E2440" s="463"/>
      <c r="F2440" s="463"/>
      <c r="G2440" s="463"/>
      <c r="H2440" s="463"/>
      <c r="I2440" s="448">
        <v>5</v>
      </c>
      <c r="J2440" s="449">
        <v>1</v>
      </c>
      <c r="K2440" s="449" t="s">
        <v>3185</v>
      </c>
      <c r="L2440" s="110">
        <v>1</v>
      </c>
      <c r="M2440" s="106">
        <v>45231</v>
      </c>
      <c r="N2440" s="106">
        <v>45747</v>
      </c>
      <c r="O2440" s="107">
        <f t="shared" si="102"/>
        <v>73.714285714285708</v>
      </c>
      <c r="P2440" s="108">
        <v>1</v>
      </c>
      <c r="Q2440" s="104" t="s">
        <v>3301</v>
      </c>
      <c r="R2440" s="108">
        <f t="shared" si="101"/>
        <v>1</v>
      </c>
      <c r="S2440" s="109" t="str">
        <f t="array" aca="1" ref="S2440" ca="1">IF(ISNUMBER(R2440),IF(R2440=100%,"CUMPLIDA",IF(AND(ISNUMBER(N2440),ISNUMBER(INDIRECT("FECHA_"&amp;$B2440,1))), IF(N2440&lt;=INDIRECT("FECHA_"&amp;$B2440,1),"INCUMPLIDA","PROCESO"), "VERIFICAR FECHA")),"SIN VALOR AVANCE")</f>
        <v>CUMPLIDA</v>
      </c>
    </row>
    <row r="2441" spans="1:19" ht="180.75">
      <c r="A2441" s="101" t="s">
        <v>30</v>
      </c>
      <c r="B2441" s="102" t="s">
        <v>2985</v>
      </c>
      <c r="C2441" s="461"/>
      <c r="D2441" s="461"/>
      <c r="E2441" s="463"/>
      <c r="F2441" s="463"/>
      <c r="G2441" s="463"/>
      <c r="H2441" s="463"/>
      <c r="I2441" s="448">
        <v>6</v>
      </c>
      <c r="J2441" s="449">
        <v>1</v>
      </c>
      <c r="K2441" s="449" t="s">
        <v>3185</v>
      </c>
      <c r="L2441" s="110">
        <v>1</v>
      </c>
      <c r="M2441" s="106">
        <v>45231</v>
      </c>
      <c r="N2441" s="106">
        <v>45808</v>
      </c>
      <c r="O2441" s="107">
        <f t="shared" si="102"/>
        <v>82.428571428571431</v>
      </c>
      <c r="P2441" s="108">
        <v>1</v>
      </c>
      <c r="Q2441" s="104" t="s">
        <v>3302</v>
      </c>
      <c r="R2441" s="108">
        <f t="shared" ref="R2441:R2504" si="103">(P2441)</f>
        <v>1</v>
      </c>
      <c r="S2441" s="109" t="str">
        <f t="array" aca="1" ref="S2441" ca="1">IF(ISNUMBER(R2441),IF(R2441=100%,"CUMPLIDA",IF(AND(ISNUMBER(N2441),ISNUMBER(INDIRECT("FECHA_"&amp;$B2441,1))), IF(N2441&lt;=INDIRECT("FECHA_"&amp;$B2441,1),"INCUMPLIDA","PROCESO"), "VERIFICAR FECHA")),"SIN VALOR AVANCE")</f>
        <v>CUMPLIDA</v>
      </c>
    </row>
    <row r="2442" spans="1:19" ht="45.75">
      <c r="A2442" s="101" t="s">
        <v>30</v>
      </c>
      <c r="B2442" s="102" t="s">
        <v>2985</v>
      </c>
      <c r="C2442" s="461"/>
      <c r="D2442" s="461"/>
      <c r="E2442" s="463"/>
      <c r="F2442" s="463"/>
      <c r="G2442" s="463"/>
      <c r="H2442" s="463"/>
      <c r="I2442" s="448">
        <v>7</v>
      </c>
      <c r="J2442" s="449">
        <v>1</v>
      </c>
      <c r="K2442" s="449" t="s">
        <v>3185</v>
      </c>
      <c r="L2442" s="110">
        <v>7</v>
      </c>
      <c r="M2442" s="106">
        <v>45809</v>
      </c>
      <c r="N2442" s="106">
        <v>46387</v>
      </c>
      <c r="O2442" s="107">
        <f t="shared" si="102"/>
        <v>82.571428571428569</v>
      </c>
      <c r="P2442" s="108">
        <v>0</v>
      </c>
      <c r="Q2442" s="104" t="s">
        <v>3301</v>
      </c>
      <c r="R2442" s="108">
        <f t="shared" si="103"/>
        <v>0</v>
      </c>
      <c r="S2442" s="109" t="str">
        <f t="array" aca="1" ref="S2442" ca="1">IF(ISNUMBER(R2442),IF(R2442=100%,"CUMPLIDA",IF(AND(ISNUMBER(N2442),ISNUMBER(INDIRECT("FECHA_"&amp;$B2442,1))), IF(N2442&lt;=INDIRECT("FECHA_"&amp;$B2442,1),"INCUMPLIDA","PROCESO"), "VERIFICAR FECHA")),"SIN VALOR AVANCE")</f>
        <v>PROCESO</v>
      </c>
    </row>
    <row r="2443" spans="1:19" ht="60.75">
      <c r="A2443" s="101" t="s">
        <v>30</v>
      </c>
      <c r="B2443" s="102" t="s">
        <v>2985</v>
      </c>
      <c r="C2443" s="461"/>
      <c r="D2443" s="461"/>
      <c r="E2443" s="463"/>
      <c r="F2443" s="463"/>
      <c r="G2443" s="463"/>
      <c r="H2443" s="463"/>
      <c r="I2443" s="448">
        <v>8</v>
      </c>
      <c r="J2443" s="449">
        <v>1</v>
      </c>
      <c r="K2443" s="449" t="s">
        <v>3185</v>
      </c>
      <c r="L2443" s="110">
        <v>1</v>
      </c>
      <c r="M2443" s="106">
        <v>45809</v>
      </c>
      <c r="N2443" s="106">
        <v>46387</v>
      </c>
      <c r="O2443" s="107">
        <f t="shared" si="102"/>
        <v>82.571428571428569</v>
      </c>
      <c r="P2443" s="108">
        <v>0</v>
      </c>
      <c r="Q2443" s="104" t="s">
        <v>3300</v>
      </c>
      <c r="R2443" s="108">
        <f t="shared" si="103"/>
        <v>0</v>
      </c>
      <c r="S2443" s="109" t="str">
        <f t="array" aca="1" ref="S2443" ca="1">IF(ISNUMBER(R2443),IF(R2443=100%,"CUMPLIDA",IF(AND(ISNUMBER(N2443),ISNUMBER(INDIRECT("FECHA_"&amp;$B2443,1))), IF(N2443&lt;=INDIRECT("FECHA_"&amp;$B2443,1),"INCUMPLIDA","PROCESO"), "VERIFICAR FECHA")),"SIN VALOR AVANCE")</f>
        <v>PROCESO</v>
      </c>
    </row>
    <row r="2444" spans="1:19" ht="180.75">
      <c r="A2444" s="101" t="s">
        <v>30</v>
      </c>
      <c r="B2444" s="102" t="s">
        <v>2985</v>
      </c>
      <c r="C2444" s="461"/>
      <c r="D2444" s="461"/>
      <c r="E2444" s="463"/>
      <c r="F2444" s="463"/>
      <c r="G2444" s="463"/>
      <c r="H2444" s="463"/>
      <c r="I2444" s="448">
        <v>9</v>
      </c>
      <c r="J2444" s="449">
        <v>1</v>
      </c>
      <c r="K2444" s="449" t="s">
        <v>3185</v>
      </c>
      <c r="L2444" s="110">
        <v>2</v>
      </c>
      <c r="M2444" s="106">
        <v>45809</v>
      </c>
      <c r="N2444" s="106">
        <v>46387</v>
      </c>
      <c r="O2444" s="107">
        <f t="shared" si="102"/>
        <v>82.571428571428569</v>
      </c>
      <c r="P2444" s="108">
        <v>0</v>
      </c>
      <c r="Q2444" s="104" t="s">
        <v>3302</v>
      </c>
      <c r="R2444" s="108">
        <f t="shared" si="103"/>
        <v>0</v>
      </c>
      <c r="S2444" s="109" t="str">
        <f t="array" aca="1" ref="S2444" ca="1">IF(ISNUMBER(R2444),IF(R2444=100%,"CUMPLIDA",IF(AND(ISNUMBER(N2444),ISNUMBER(INDIRECT("FECHA_"&amp;$B2444,1))), IF(N2444&lt;=INDIRECT("FECHA_"&amp;$B2444,1),"INCUMPLIDA","PROCESO"), "VERIFICAR FECHA")),"SIN VALOR AVANCE")</f>
        <v>PROCESO</v>
      </c>
    </row>
    <row r="2445" spans="1:19" ht="165.75">
      <c r="A2445" s="101" t="s">
        <v>30</v>
      </c>
      <c r="B2445" s="102" t="s">
        <v>2985</v>
      </c>
      <c r="C2445" s="461"/>
      <c r="D2445" s="461"/>
      <c r="E2445" s="463"/>
      <c r="F2445" s="463"/>
      <c r="G2445" s="463"/>
      <c r="H2445" s="463"/>
      <c r="I2445" s="448">
        <v>10</v>
      </c>
      <c r="J2445" s="449">
        <v>1</v>
      </c>
      <c r="K2445" s="449" t="s">
        <v>3185</v>
      </c>
      <c r="L2445" s="111">
        <v>1</v>
      </c>
      <c r="M2445" s="106">
        <v>43831</v>
      </c>
      <c r="N2445" s="106">
        <v>43876</v>
      </c>
      <c r="O2445" s="107">
        <f t="shared" si="102"/>
        <v>6.4285714285714288</v>
      </c>
      <c r="P2445" s="108">
        <v>1</v>
      </c>
      <c r="Q2445" s="104" t="s">
        <v>3303</v>
      </c>
      <c r="R2445" s="108">
        <f t="shared" si="103"/>
        <v>1</v>
      </c>
      <c r="S2445" s="109" t="str">
        <f t="array" aca="1" ref="S2445" ca="1">IF(ISNUMBER(R2445),IF(R2445=100%,"CUMPLIDA",IF(AND(ISNUMBER(N2445),ISNUMBER(INDIRECT("FECHA_"&amp;$B2445,1))), IF(N2445&lt;=INDIRECT("FECHA_"&amp;$B2445,1),"INCUMPLIDA","PROCESO"), "VERIFICAR FECHA")),"SIN VALOR AVANCE")</f>
        <v>CUMPLIDA</v>
      </c>
    </row>
    <row r="2446" spans="1:19" ht="60.75">
      <c r="A2446" s="101" t="s">
        <v>30</v>
      </c>
      <c r="B2446" s="102" t="s">
        <v>2985</v>
      </c>
      <c r="C2446" s="461"/>
      <c r="D2446" s="461"/>
      <c r="E2446" s="463"/>
      <c r="F2446" s="463"/>
      <c r="G2446" s="463"/>
      <c r="H2446" s="463"/>
      <c r="I2446" s="448">
        <v>11</v>
      </c>
      <c r="J2446" s="449">
        <v>1</v>
      </c>
      <c r="K2446" s="449" t="s">
        <v>3185</v>
      </c>
      <c r="L2446" s="111">
        <v>1</v>
      </c>
      <c r="M2446" s="106">
        <v>43877</v>
      </c>
      <c r="N2446" s="106">
        <v>43905</v>
      </c>
      <c r="O2446" s="107">
        <f t="shared" si="102"/>
        <v>4</v>
      </c>
      <c r="P2446" s="108">
        <v>1</v>
      </c>
      <c r="Q2446" s="104" t="s">
        <v>3304</v>
      </c>
      <c r="R2446" s="108">
        <f t="shared" si="103"/>
        <v>1</v>
      </c>
      <c r="S2446" s="109" t="str">
        <f t="array" aca="1" ref="S2446" ca="1">IF(ISNUMBER(R2446),IF(R2446=100%,"CUMPLIDA",IF(AND(ISNUMBER(N2446),ISNUMBER(INDIRECT("FECHA_"&amp;$B2446,1))), IF(N2446&lt;=INDIRECT("FECHA_"&amp;$B2446,1),"INCUMPLIDA","PROCESO"), "VERIFICAR FECHA")),"SIN VALOR AVANCE")</f>
        <v>CUMPLIDA</v>
      </c>
    </row>
    <row r="2447" spans="1:19" ht="165.75">
      <c r="A2447" s="101" t="s">
        <v>30</v>
      </c>
      <c r="B2447" s="102" t="s">
        <v>2985</v>
      </c>
      <c r="C2447" s="461"/>
      <c r="D2447" s="461"/>
      <c r="E2447" s="463"/>
      <c r="F2447" s="463"/>
      <c r="G2447" s="463"/>
      <c r="H2447" s="463"/>
      <c r="I2447" s="448">
        <v>12</v>
      </c>
      <c r="J2447" s="449">
        <v>1</v>
      </c>
      <c r="K2447" s="449" t="s">
        <v>3185</v>
      </c>
      <c r="L2447" s="111">
        <v>1</v>
      </c>
      <c r="M2447" s="106">
        <v>43831</v>
      </c>
      <c r="N2447" s="106">
        <v>44742</v>
      </c>
      <c r="O2447" s="107">
        <f t="shared" si="102"/>
        <v>130.14285714285714</v>
      </c>
      <c r="P2447" s="108">
        <v>1</v>
      </c>
      <c r="Q2447" s="104" t="s">
        <v>3305</v>
      </c>
      <c r="R2447" s="108">
        <f t="shared" si="103"/>
        <v>1</v>
      </c>
      <c r="S2447" s="109" t="str">
        <f t="array" aca="1" ref="S2447" ca="1">IF(ISNUMBER(R2447),IF(R2447=100%,"CUMPLIDA",IF(AND(ISNUMBER(N2447),ISNUMBER(INDIRECT("FECHA_"&amp;$B2447,1))), IF(N2447&lt;=INDIRECT("FECHA_"&amp;$B2447,1),"INCUMPLIDA","PROCESO"), "VERIFICAR FECHA")),"SIN VALOR AVANCE")</f>
        <v>CUMPLIDA</v>
      </c>
    </row>
    <row r="2448" spans="1:19" ht="135.75">
      <c r="A2448" s="101" t="s">
        <v>30</v>
      </c>
      <c r="B2448" s="102" t="s">
        <v>2985</v>
      </c>
      <c r="C2448" s="461"/>
      <c r="D2448" s="461"/>
      <c r="E2448" s="463"/>
      <c r="F2448" s="463"/>
      <c r="G2448" s="463"/>
      <c r="H2448" s="463"/>
      <c r="I2448" s="448">
        <v>13</v>
      </c>
      <c r="J2448" s="449">
        <v>1</v>
      </c>
      <c r="K2448" s="449" t="s">
        <v>3185</v>
      </c>
      <c r="L2448" s="111">
        <v>1</v>
      </c>
      <c r="M2448" s="106">
        <v>43831</v>
      </c>
      <c r="N2448" s="106">
        <v>43889</v>
      </c>
      <c r="O2448" s="107">
        <f t="shared" si="102"/>
        <v>8.2857142857142865</v>
      </c>
      <c r="P2448" s="108">
        <v>1</v>
      </c>
      <c r="Q2448" s="104" t="s">
        <v>3306</v>
      </c>
      <c r="R2448" s="108">
        <f t="shared" si="103"/>
        <v>1</v>
      </c>
      <c r="S2448" s="109" t="str">
        <f t="array" aca="1" ref="S2448" ca="1">IF(ISNUMBER(R2448),IF(R2448=100%,"CUMPLIDA",IF(AND(ISNUMBER(N2448),ISNUMBER(INDIRECT("FECHA_"&amp;$B2448,1))), IF(N2448&lt;=INDIRECT("FECHA_"&amp;$B2448,1),"INCUMPLIDA","PROCESO"), "VERIFICAR FECHA")),"SIN VALOR AVANCE")</f>
        <v>CUMPLIDA</v>
      </c>
    </row>
    <row r="2449" spans="1:19" ht="60.75">
      <c r="A2449" s="101" t="s">
        <v>30</v>
      </c>
      <c r="B2449" s="102" t="s">
        <v>2985</v>
      </c>
      <c r="C2449" s="461"/>
      <c r="D2449" s="461"/>
      <c r="E2449" s="463"/>
      <c r="F2449" s="463"/>
      <c r="G2449" s="463"/>
      <c r="H2449" s="463"/>
      <c r="I2449" s="448">
        <v>14</v>
      </c>
      <c r="J2449" s="449">
        <v>1</v>
      </c>
      <c r="K2449" s="449" t="s">
        <v>3185</v>
      </c>
      <c r="L2449" s="111">
        <v>4</v>
      </c>
      <c r="M2449" s="106">
        <v>43891</v>
      </c>
      <c r="N2449" s="106">
        <v>44012</v>
      </c>
      <c r="O2449" s="107">
        <f t="shared" si="102"/>
        <v>17.285714285714285</v>
      </c>
      <c r="P2449" s="108">
        <v>1</v>
      </c>
      <c r="Q2449" s="104" t="s">
        <v>3307</v>
      </c>
      <c r="R2449" s="108">
        <f t="shared" si="103"/>
        <v>1</v>
      </c>
      <c r="S2449" s="109" t="str">
        <f t="array" aca="1" ref="S2449" ca="1">IF(ISNUMBER(R2449),IF(R2449=100%,"CUMPLIDA",IF(AND(ISNUMBER(N2449),ISNUMBER(INDIRECT("FECHA_"&amp;$B2449,1))), IF(N2449&lt;=INDIRECT("FECHA_"&amp;$B2449,1),"INCUMPLIDA","PROCESO"), "VERIFICAR FECHA")),"SIN VALOR AVANCE")</f>
        <v>CUMPLIDA</v>
      </c>
    </row>
    <row r="2450" spans="1:19" ht="135.75">
      <c r="A2450" s="101" t="s">
        <v>30</v>
      </c>
      <c r="B2450" s="102" t="s">
        <v>2985</v>
      </c>
      <c r="C2450" s="461"/>
      <c r="D2450" s="461"/>
      <c r="E2450" s="463"/>
      <c r="F2450" s="463"/>
      <c r="G2450" s="463"/>
      <c r="H2450" s="463"/>
      <c r="I2450" s="448">
        <v>15</v>
      </c>
      <c r="J2450" s="449">
        <v>1</v>
      </c>
      <c r="K2450" s="449" t="s">
        <v>3185</v>
      </c>
      <c r="L2450" s="111">
        <v>1</v>
      </c>
      <c r="M2450" s="106">
        <v>43831</v>
      </c>
      <c r="N2450" s="106">
        <v>43861</v>
      </c>
      <c r="O2450" s="107">
        <f t="shared" si="102"/>
        <v>4.2857142857142856</v>
      </c>
      <c r="P2450" s="108">
        <v>1</v>
      </c>
      <c r="Q2450" s="104" t="s">
        <v>3308</v>
      </c>
      <c r="R2450" s="108">
        <f t="shared" si="103"/>
        <v>1</v>
      </c>
      <c r="S2450" s="109" t="str">
        <f t="array" aca="1" ref="S2450" ca="1">IF(ISNUMBER(R2450),IF(R2450=100%,"CUMPLIDA",IF(AND(ISNUMBER(N2450),ISNUMBER(INDIRECT("FECHA_"&amp;$B2450,1))), IF(N2450&lt;=INDIRECT("FECHA_"&amp;$B2450,1),"INCUMPLIDA","PROCESO"), "VERIFICAR FECHA")),"SIN VALOR AVANCE")</f>
        <v>CUMPLIDA</v>
      </c>
    </row>
    <row r="2451" spans="1:19" ht="60.75">
      <c r="A2451" s="101" t="s">
        <v>30</v>
      </c>
      <c r="B2451" s="102" t="s">
        <v>2985</v>
      </c>
      <c r="C2451" s="461"/>
      <c r="D2451" s="461"/>
      <c r="E2451" s="463"/>
      <c r="F2451" s="463"/>
      <c r="G2451" s="463"/>
      <c r="H2451" s="463"/>
      <c r="I2451" s="448">
        <v>16</v>
      </c>
      <c r="J2451" s="449">
        <v>1</v>
      </c>
      <c r="K2451" s="449" t="s">
        <v>3185</v>
      </c>
      <c r="L2451" s="111">
        <v>4</v>
      </c>
      <c r="M2451" s="106">
        <v>43891</v>
      </c>
      <c r="N2451" s="106">
        <v>44012</v>
      </c>
      <c r="O2451" s="107">
        <f t="shared" si="102"/>
        <v>17.285714285714285</v>
      </c>
      <c r="P2451" s="108">
        <v>1</v>
      </c>
      <c r="Q2451" s="104" t="s">
        <v>3307</v>
      </c>
      <c r="R2451" s="108">
        <f t="shared" si="103"/>
        <v>1</v>
      </c>
      <c r="S2451" s="109" t="str">
        <f t="array" aca="1" ref="S2451" ca="1">IF(ISNUMBER(R2451),IF(R2451=100%,"CUMPLIDA",IF(AND(ISNUMBER(N2451),ISNUMBER(INDIRECT("FECHA_"&amp;$B2451,1))), IF(N2451&lt;=INDIRECT("FECHA_"&amp;$B2451,1),"INCUMPLIDA","PROCESO"), "VERIFICAR FECHA")),"SIN VALOR AVANCE")</f>
        <v>CUMPLIDA</v>
      </c>
    </row>
    <row r="2452" spans="1:19" ht="60.75">
      <c r="A2452" s="101" t="s">
        <v>30</v>
      </c>
      <c r="B2452" s="102" t="s">
        <v>2985</v>
      </c>
      <c r="C2452" s="461"/>
      <c r="D2452" s="461"/>
      <c r="E2452" s="463"/>
      <c r="F2452" s="463"/>
      <c r="G2452" s="463"/>
      <c r="H2452" s="463"/>
      <c r="I2452" s="448">
        <v>17</v>
      </c>
      <c r="J2452" s="449">
        <v>1</v>
      </c>
      <c r="K2452" s="449" t="s">
        <v>3185</v>
      </c>
      <c r="L2452" s="111">
        <v>4</v>
      </c>
      <c r="M2452" s="106">
        <v>43891</v>
      </c>
      <c r="N2452" s="106">
        <v>44012</v>
      </c>
      <c r="O2452" s="107">
        <f t="shared" si="102"/>
        <v>17.285714285714285</v>
      </c>
      <c r="P2452" s="108">
        <v>1</v>
      </c>
      <c r="Q2452" s="104" t="s">
        <v>3307</v>
      </c>
      <c r="R2452" s="108">
        <f t="shared" si="103"/>
        <v>1</v>
      </c>
      <c r="S2452" s="109" t="str">
        <f t="array" aca="1" ref="S2452" ca="1">IF(ISNUMBER(R2452),IF(R2452=100%,"CUMPLIDA",IF(AND(ISNUMBER(N2452),ISNUMBER(INDIRECT("FECHA_"&amp;$B2452,1))), IF(N2452&lt;=INDIRECT("FECHA_"&amp;$B2452,1),"INCUMPLIDA","PROCESO"), "VERIFICAR FECHA")),"SIN VALOR AVANCE")</f>
        <v>CUMPLIDA</v>
      </c>
    </row>
    <row r="2453" spans="1:19" ht="45.75">
      <c r="A2453" s="101" t="s">
        <v>30</v>
      </c>
      <c r="B2453" s="102" t="s">
        <v>2985</v>
      </c>
      <c r="C2453" s="461"/>
      <c r="D2453" s="461"/>
      <c r="E2453" s="463"/>
      <c r="F2453" s="463"/>
      <c r="G2453" s="463"/>
      <c r="H2453" s="463"/>
      <c r="I2453" s="448">
        <v>18</v>
      </c>
      <c r="J2453" s="449">
        <v>1</v>
      </c>
      <c r="K2453" s="449" t="s">
        <v>3185</v>
      </c>
      <c r="L2453" s="110">
        <v>1</v>
      </c>
      <c r="M2453" s="106">
        <v>43831</v>
      </c>
      <c r="N2453" s="106">
        <v>43860</v>
      </c>
      <c r="O2453" s="107">
        <f t="shared" si="102"/>
        <v>4.1428571428571432</v>
      </c>
      <c r="P2453" s="108">
        <v>1</v>
      </c>
      <c r="Q2453" s="112" t="s">
        <v>3309</v>
      </c>
      <c r="R2453" s="108">
        <f t="shared" si="103"/>
        <v>1</v>
      </c>
      <c r="S2453" s="109" t="str">
        <f t="array" aca="1" ref="S2453" ca="1">IF(ISNUMBER(R2453),IF(R2453=100%,"CUMPLIDA",IF(AND(ISNUMBER(N2453),ISNUMBER(INDIRECT("FECHA_"&amp;$B2453,1))), IF(N2453&lt;=INDIRECT("FECHA_"&amp;$B2453,1),"INCUMPLIDA","PROCESO"), "VERIFICAR FECHA")),"SIN VALOR AVANCE")</f>
        <v>CUMPLIDA</v>
      </c>
    </row>
    <row r="2454" spans="1:19" ht="150.75">
      <c r="A2454" s="101" t="s">
        <v>30</v>
      </c>
      <c r="B2454" s="102" t="s">
        <v>2985</v>
      </c>
      <c r="C2454" s="461"/>
      <c r="D2454" s="461"/>
      <c r="E2454" s="463"/>
      <c r="F2454" s="463"/>
      <c r="G2454" s="463"/>
      <c r="H2454" s="463"/>
      <c r="I2454" s="448">
        <v>19</v>
      </c>
      <c r="J2454" s="449">
        <v>1</v>
      </c>
      <c r="K2454" s="449" t="s">
        <v>3185</v>
      </c>
      <c r="L2454" s="110">
        <v>1</v>
      </c>
      <c r="M2454" s="106">
        <v>43862</v>
      </c>
      <c r="N2454" s="106">
        <v>43889</v>
      </c>
      <c r="O2454" s="107">
        <f t="shared" si="102"/>
        <v>3.8571428571428572</v>
      </c>
      <c r="P2454" s="108">
        <v>1</v>
      </c>
      <c r="Q2454" s="104" t="s">
        <v>3310</v>
      </c>
      <c r="R2454" s="108">
        <f t="shared" si="103"/>
        <v>1</v>
      </c>
      <c r="S2454" s="109" t="str">
        <f t="array" aca="1" ref="S2454" ca="1">IF(ISNUMBER(R2454),IF(R2454=100%,"CUMPLIDA",IF(AND(ISNUMBER(N2454),ISNUMBER(INDIRECT("FECHA_"&amp;$B2454,1))), IF(N2454&lt;=INDIRECT("FECHA_"&amp;$B2454,1),"INCUMPLIDA","PROCESO"), "VERIFICAR FECHA")),"SIN VALOR AVANCE")</f>
        <v>CUMPLIDA</v>
      </c>
    </row>
    <row r="2455" spans="1:19" ht="195.75">
      <c r="A2455" s="101" t="s">
        <v>30</v>
      </c>
      <c r="B2455" s="102" t="s">
        <v>2985</v>
      </c>
      <c r="C2455" s="461"/>
      <c r="D2455" s="461"/>
      <c r="E2455" s="463"/>
      <c r="F2455" s="463"/>
      <c r="G2455" s="463"/>
      <c r="H2455" s="463"/>
      <c r="I2455" s="448">
        <v>20</v>
      </c>
      <c r="J2455" s="449">
        <v>1</v>
      </c>
      <c r="K2455" s="449" t="s">
        <v>3185</v>
      </c>
      <c r="L2455" s="110">
        <v>1</v>
      </c>
      <c r="M2455" s="106">
        <v>43862</v>
      </c>
      <c r="N2455" s="106">
        <v>43889</v>
      </c>
      <c r="O2455" s="107">
        <f t="shared" si="102"/>
        <v>3.8571428571428572</v>
      </c>
      <c r="P2455" s="108">
        <v>1</v>
      </c>
      <c r="Q2455" s="104" t="s">
        <v>3311</v>
      </c>
      <c r="R2455" s="108">
        <f t="shared" si="103"/>
        <v>1</v>
      </c>
      <c r="S2455" s="109" t="str">
        <f t="array" aca="1" ref="S2455" ca="1">IF(ISNUMBER(R2455),IF(R2455=100%,"CUMPLIDA",IF(AND(ISNUMBER(N2455),ISNUMBER(INDIRECT("FECHA_"&amp;$B2455,1))), IF(N2455&lt;=INDIRECT("FECHA_"&amp;$B2455,1),"INCUMPLIDA","PROCESO"), "VERIFICAR FECHA")),"SIN VALOR AVANCE")</f>
        <v>CUMPLIDA</v>
      </c>
    </row>
    <row r="2456" spans="1:19" ht="150.75">
      <c r="A2456" s="101" t="s">
        <v>30</v>
      </c>
      <c r="B2456" s="102" t="s">
        <v>2985</v>
      </c>
      <c r="C2456" s="461"/>
      <c r="D2456" s="461"/>
      <c r="E2456" s="463"/>
      <c r="F2456" s="463"/>
      <c r="G2456" s="463"/>
      <c r="H2456" s="463"/>
      <c r="I2456" s="448">
        <v>21</v>
      </c>
      <c r="J2456" s="449">
        <v>1</v>
      </c>
      <c r="K2456" s="449" t="s">
        <v>3185</v>
      </c>
      <c r="L2456" s="110">
        <v>1</v>
      </c>
      <c r="M2456" s="106">
        <v>43831</v>
      </c>
      <c r="N2456" s="106">
        <v>43889</v>
      </c>
      <c r="O2456" s="107">
        <f t="shared" si="102"/>
        <v>8.2857142857142865</v>
      </c>
      <c r="P2456" s="108">
        <v>1</v>
      </c>
      <c r="Q2456" s="104" t="s">
        <v>3312</v>
      </c>
      <c r="R2456" s="108">
        <f t="shared" si="103"/>
        <v>1</v>
      </c>
      <c r="S2456" s="109" t="str">
        <f t="array" aca="1" ref="S2456" ca="1">IF(ISNUMBER(R2456),IF(R2456=100%,"CUMPLIDA",IF(AND(ISNUMBER(N2456),ISNUMBER(INDIRECT("FECHA_"&amp;$B2456,1))), IF(N2456&lt;=INDIRECT("FECHA_"&amp;$B2456,1),"INCUMPLIDA","PROCESO"), "VERIFICAR FECHA")),"SIN VALOR AVANCE")</f>
        <v>CUMPLIDA</v>
      </c>
    </row>
    <row r="2457" spans="1:19" ht="150.75">
      <c r="A2457" s="101" t="s">
        <v>30</v>
      </c>
      <c r="B2457" s="102" t="s">
        <v>2985</v>
      </c>
      <c r="C2457" s="461"/>
      <c r="D2457" s="461"/>
      <c r="E2457" s="463"/>
      <c r="F2457" s="463"/>
      <c r="G2457" s="463"/>
      <c r="H2457" s="463"/>
      <c r="I2457" s="448">
        <v>22</v>
      </c>
      <c r="J2457" s="449">
        <v>1</v>
      </c>
      <c r="K2457" s="449" t="s">
        <v>3185</v>
      </c>
      <c r="L2457" s="110">
        <v>1</v>
      </c>
      <c r="M2457" s="106">
        <v>43891</v>
      </c>
      <c r="N2457" s="106">
        <v>44012</v>
      </c>
      <c r="O2457" s="107">
        <f t="shared" si="102"/>
        <v>17.285714285714285</v>
      </c>
      <c r="P2457" s="108">
        <v>1</v>
      </c>
      <c r="Q2457" s="104" t="s">
        <v>3312</v>
      </c>
      <c r="R2457" s="108">
        <f t="shared" si="103"/>
        <v>1</v>
      </c>
      <c r="S2457" s="109" t="str">
        <f t="array" aca="1" ref="S2457" ca="1">IF(ISNUMBER(R2457),IF(R2457=100%,"CUMPLIDA",IF(AND(ISNUMBER(N2457),ISNUMBER(INDIRECT("FECHA_"&amp;$B2457,1))), IF(N2457&lt;=INDIRECT("FECHA_"&amp;$B2457,1),"INCUMPLIDA","PROCESO"), "VERIFICAR FECHA")),"SIN VALOR AVANCE")</f>
        <v>CUMPLIDA</v>
      </c>
    </row>
    <row r="2458" spans="1:19" ht="150.75">
      <c r="A2458" s="101" t="s">
        <v>30</v>
      </c>
      <c r="B2458" s="102" t="s">
        <v>2985</v>
      </c>
      <c r="C2458" s="461"/>
      <c r="D2458" s="461"/>
      <c r="E2458" s="463"/>
      <c r="F2458" s="463"/>
      <c r="G2458" s="463"/>
      <c r="H2458" s="463"/>
      <c r="I2458" s="448">
        <v>23</v>
      </c>
      <c r="J2458" s="449">
        <v>1</v>
      </c>
      <c r="K2458" s="449" t="s">
        <v>3185</v>
      </c>
      <c r="L2458" s="110">
        <v>1</v>
      </c>
      <c r="M2458" s="106">
        <v>44013</v>
      </c>
      <c r="N2458" s="106">
        <v>44073</v>
      </c>
      <c r="O2458" s="107">
        <f t="shared" si="102"/>
        <v>8.5714285714285712</v>
      </c>
      <c r="P2458" s="108">
        <v>1</v>
      </c>
      <c r="Q2458" s="104" t="s">
        <v>3312</v>
      </c>
      <c r="R2458" s="108">
        <f t="shared" si="103"/>
        <v>1</v>
      </c>
      <c r="S2458" s="109" t="str">
        <f t="array" aca="1" ref="S2458" ca="1">IF(ISNUMBER(R2458),IF(R2458=100%,"CUMPLIDA",IF(AND(ISNUMBER(N2458),ISNUMBER(INDIRECT("FECHA_"&amp;$B2458,1))), IF(N2458&lt;=INDIRECT("FECHA_"&amp;$B2458,1),"INCUMPLIDA","PROCESO"), "VERIFICAR FECHA")),"SIN VALOR AVANCE")</f>
        <v>CUMPLIDA</v>
      </c>
    </row>
    <row r="2459" spans="1:19" ht="60.75">
      <c r="A2459" s="101" t="s">
        <v>30</v>
      </c>
      <c r="B2459" s="102" t="s">
        <v>2985</v>
      </c>
      <c r="C2459" s="461"/>
      <c r="D2459" s="461"/>
      <c r="E2459" s="463"/>
      <c r="F2459" s="463"/>
      <c r="G2459" s="463"/>
      <c r="H2459" s="463"/>
      <c r="I2459" s="448">
        <v>24</v>
      </c>
      <c r="J2459" s="449">
        <v>1</v>
      </c>
      <c r="K2459" s="449" t="s">
        <v>3185</v>
      </c>
      <c r="L2459" s="111">
        <v>1</v>
      </c>
      <c r="M2459" s="106">
        <v>43831</v>
      </c>
      <c r="N2459" s="106">
        <v>43889</v>
      </c>
      <c r="O2459" s="107">
        <f t="shared" si="102"/>
        <v>8.2857142857142865</v>
      </c>
      <c r="P2459" s="108">
        <v>1</v>
      </c>
      <c r="Q2459" s="104" t="s">
        <v>3307</v>
      </c>
      <c r="R2459" s="108">
        <f t="shared" si="103"/>
        <v>1</v>
      </c>
      <c r="S2459" s="109" t="str">
        <f t="array" aca="1" ref="S2459" ca="1">IF(ISNUMBER(R2459),IF(R2459=100%,"CUMPLIDA",IF(AND(ISNUMBER(N2459),ISNUMBER(INDIRECT("FECHA_"&amp;$B2459,1))), IF(N2459&lt;=INDIRECT("FECHA_"&amp;$B2459,1),"INCUMPLIDA","PROCESO"), "VERIFICAR FECHA")),"SIN VALOR AVANCE")</f>
        <v>CUMPLIDA</v>
      </c>
    </row>
    <row r="2460" spans="1:19" ht="150.75">
      <c r="A2460" s="101" t="s">
        <v>30</v>
      </c>
      <c r="B2460" s="102" t="s">
        <v>2985</v>
      </c>
      <c r="C2460" s="461"/>
      <c r="D2460" s="461"/>
      <c r="E2460" s="463"/>
      <c r="F2460" s="463"/>
      <c r="G2460" s="463"/>
      <c r="H2460" s="463"/>
      <c r="I2460" s="448">
        <v>25</v>
      </c>
      <c r="J2460" s="449">
        <v>1</v>
      </c>
      <c r="K2460" s="449" t="s">
        <v>3185</v>
      </c>
      <c r="L2460" s="111">
        <v>1</v>
      </c>
      <c r="M2460" s="106">
        <v>43891</v>
      </c>
      <c r="N2460" s="106">
        <v>44012</v>
      </c>
      <c r="O2460" s="107">
        <f t="shared" si="102"/>
        <v>17.285714285714285</v>
      </c>
      <c r="P2460" s="108">
        <v>1</v>
      </c>
      <c r="Q2460" s="104" t="s">
        <v>3313</v>
      </c>
      <c r="R2460" s="108">
        <f t="shared" si="103"/>
        <v>1</v>
      </c>
      <c r="S2460" s="109" t="str">
        <f t="array" aca="1" ref="S2460" ca="1">IF(ISNUMBER(R2460),IF(R2460=100%,"CUMPLIDA",IF(AND(ISNUMBER(N2460),ISNUMBER(INDIRECT("FECHA_"&amp;$B2460,1))), IF(N2460&lt;=INDIRECT("FECHA_"&amp;$B2460,1),"INCUMPLIDA","PROCESO"), "VERIFICAR FECHA")),"SIN VALOR AVANCE")</f>
        <v>CUMPLIDA</v>
      </c>
    </row>
    <row r="2461" spans="1:19" ht="90.75">
      <c r="A2461" s="101" t="s">
        <v>30</v>
      </c>
      <c r="B2461" s="102" t="s">
        <v>2985</v>
      </c>
      <c r="C2461" s="461" t="s">
        <v>3314</v>
      </c>
      <c r="D2461" s="461"/>
      <c r="E2461" s="448" t="s">
        <v>3013</v>
      </c>
      <c r="F2461" s="448"/>
      <c r="G2461" s="448"/>
      <c r="H2461" s="463"/>
      <c r="I2461" s="448">
        <v>1</v>
      </c>
      <c r="J2461" s="449">
        <v>1</v>
      </c>
      <c r="K2461" s="449" t="s">
        <v>3185</v>
      </c>
      <c r="L2461" s="110">
        <v>1</v>
      </c>
      <c r="M2461" s="106">
        <v>43983</v>
      </c>
      <c r="N2461" s="106">
        <v>44074</v>
      </c>
      <c r="O2461" s="107">
        <f t="shared" si="102"/>
        <v>13</v>
      </c>
      <c r="P2461" s="108">
        <v>1</v>
      </c>
      <c r="Q2461" s="104" t="s">
        <v>3315</v>
      </c>
      <c r="R2461" s="108">
        <f t="shared" si="103"/>
        <v>1</v>
      </c>
      <c r="S2461" s="109" t="str">
        <f t="array" aca="1" ref="S2461" ca="1">IF(ISNUMBER(R2461),IF(R2461=100%,"CUMPLIDA",IF(AND(ISNUMBER(N2461),ISNUMBER(INDIRECT("FECHA_"&amp;$B2461,1))), IF(N2461&lt;=INDIRECT("FECHA_"&amp;$B2461,1),"INCUMPLIDA","PROCESO"), "VERIFICAR FECHA")),"SIN VALOR AVANCE")</f>
        <v>CUMPLIDA</v>
      </c>
    </row>
    <row r="2462" spans="1:19" ht="240.75">
      <c r="A2462" s="101" t="s">
        <v>30</v>
      </c>
      <c r="B2462" s="102" t="s">
        <v>2985</v>
      </c>
      <c r="C2462" s="461"/>
      <c r="D2462" s="461"/>
      <c r="E2462" s="448" t="s">
        <v>2996</v>
      </c>
      <c r="F2462" s="448"/>
      <c r="G2462" s="448"/>
      <c r="H2462" s="463"/>
      <c r="I2462" s="448">
        <v>2</v>
      </c>
      <c r="J2462" s="449">
        <v>1</v>
      </c>
      <c r="K2462" s="449" t="s">
        <v>3185</v>
      </c>
      <c r="L2462" s="110">
        <v>2</v>
      </c>
      <c r="M2462" s="106">
        <v>44075</v>
      </c>
      <c r="N2462" s="106">
        <v>44228</v>
      </c>
      <c r="O2462" s="107">
        <f t="shared" si="102"/>
        <v>21.857142857142858</v>
      </c>
      <c r="P2462" s="108">
        <v>1</v>
      </c>
      <c r="Q2462" s="104" t="s">
        <v>3316</v>
      </c>
      <c r="R2462" s="108">
        <f t="shared" si="103"/>
        <v>1</v>
      </c>
      <c r="S2462" s="109" t="str">
        <f t="array" aca="1" ref="S2462" ca="1">IF(ISNUMBER(R2462),IF(R2462=100%,"CUMPLIDA",IF(AND(ISNUMBER(N2462),ISNUMBER(INDIRECT("FECHA_"&amp;$B2462,1))), IF(N2462&lt;=INDIRECT("FECHA_"&amp;$B2462,1),"INCUMPLIDA","PROCESO"), "VERIFICAR FECHA")),"SIN VALOR AVANCE")</f>
        <v>CUMPLIDA</v>
      </c>
    </row>
    <row r="2463" spans="1:19" ht="90.75">
      <c r="A2463" s="101" t="s">
        <v>30</v>
      </c>
      <c r="B2463" s="102" t="s">
        <v>2985</v>
      </c>
      <c r="C2463" s="461"/>
      <c r="D2463" s="461"/>
      <c r="E2463" s="448" t="s">
        <v>3093</v>
      </c>
      <c r="F2463" s="448"/>
      <c r="G2463" s="448"/>
      <c r="H2463" s="463"/>
      <c r="I2463" s="448">
        <v>3</v>
      </c>
      <c r="J2463" s="449">
        <v>1</v>
      </c>
      <c r="K2463" s="449" t="s">
        <v>3185</v>
      </c>
      <c r="L2463" s="110">
        <v>1</v>
      </c>
      <c r="M2463" s="106">
        <v>44105</v>
      </c>
      <c r="N2463" s="106">
        <v>44196</v>
      </c>
      <c r="O2463" s="107">
        <f t="shared" si="102"/>
        <v>13</v>
      </c>
      <c r="P2463" s="108">
        <v>1</v>
      </c>
      <c r="Q2463" s="104" t="s">
        <v>3315</v>
      </c>
      <c r="R2463" s="108">
        <f t="shared" si="103"/>
        <v>1</v>
      </c>
      <c r="S2463" s="109" t="str">
        <f t="array" aca="1" ref="S2463" ca="1">IF(ISNUMBER(R2463),IF(R2463=100%,"CUMPLIDA",IF(AND(ISNUMBER(N2463),ISNUMBER(INDIRECT("FECHA_"&amp;$B2463,1))), IF(N2463&lt;=INDIRECT("FECHA_"&amp;$B2463,1),"INCUMPLIDA","PROCESO"), "VERIFICAR FECHA")),"SIN VALOR AVANCE")</f>
        <v>CUMPLIDA</v>
      </c>
    </row>
    <row r="2464" spans="1:19" ht="150.75">
      <c r="A2464" s="101" t="s">
        <v>30</v>
      </c>
      <c r="B2464" s="102" t="s">
        <v>2985</v>
      </c>
      <c r="C2464" s="461"/>
      <c r="D2464" s="461"/>
      <c r="E2464" s="448" t="s">
        <v>3317</v>
      </c>
      <c r="F2464" s="448"/>
      <c r="G2464" s="448"/>
      <c r="H2464" s="463"/>
      <c r="I2464" s="448">
        <v>4</v>
      </c>
      <c r="J2464" s="449">
        <v>1</v>
      </c>
      <c r="K2464" s="449" t="s">
        <v>3185</v>
      </c>
      <c r="L2464" s="110">
        <v>1</v>
      </c>
      <c r="M2464" s="106">
        <v>44197</v>
      </c>
      <c r="N2464" s="106">
        <v>44530</v>
      </c>
      <c r="O2464" s="107">
        <f t="shared" si="102"/>
        <v>47.571428571428569</v>
      </c>
      <c r="P2464" s="108">
        <v>1</v>
      </c>
      <c r="Q2464" s="104" t="s">
        <v>3318</v>
      </c>
      <c r="R2464" s="108">
        <f t="shared" si="103"/>
        <v>1</v>
      </c>
      <c r="S2464" s="109" t="str">
        <f t="array" aca="1" ref="S2464" ca="1">IF(ISNUMBER(R2464),IF(R2464=100%,"CUMPLIDA",IF(AND(ISNUMBER(N2464),ISNUMBER(INDIRECT("FECHA_"&amp;$B2464,1))), IF(N2464&lt;=INDIRECT("FECHA_"&amp;$B2464,1),"INCUMPLIDA","PROCESO"), "VERIFICAR FECHA")),"SIN VALOR AVANCE")</f>
        <v>CUMPLIDA</v>
      </c>
    </row>
    <row r="2465" spans="1:19" ht="90.75">
      <c r="A2465" s="101" t="s">
        <v>30</v>
      </c>
      <c r="B2465" s="102" t="s">
        <v>2985</v>
      </c>
      <c r="C2465" s="461"/>
      <c r="D2465" s="461"/>
      <c r="E2465" s="448" t="s">
        <v>3319</v>
      </c>
      <c r="F2465" s="448"/>
      <c r="G2465" s="448"/>
      <c r="H2465" s="463"/>
      <c r="I2465" s="448">
        <v>5</v>
      </c>
      <c r="J2465" s="449">
        <v>1</v>
      </c>
      <c r="K2465" s="449" t="s">
        <v>3185</v>
      </c>
      <c r="L2465" s="111">
        <v>1</v>
      </c>
      <c r="M2465" s="106">
        <v>44013</v>
      </c>
      <c r="N2465" s="106">
        <v>44195</v>
      </c>
      <c r="O2465" s="107">
        <f t="shared" si="102"/>
        <v>26</v>
      </c>
      <c r="P2465" s="108">
        <v>1</v>
      </c>
      <c r="Q2465" s="104" t="s">
        <v>3320</v>
      </c>
      <c r="R2465" s="108">
        <f t="shared" si="103"/>
        <v>1</v>
      </c>
      <c r="S2465" s="109" t="str">
        <f t="array" aca="1" ref="S2465" ca="1">IF(ISNUMBER(R2465),IF(R2465=100%,"CUMPLIDA",IF(AND(ISNUMBER(N2465),ISNUMBER(INDIRECT("FECHA_"&amp;$B2465,1))), IF(N2465&lt;=INDIRECT("FECHA_"&amp;$B2465,1),"INCUMPLIDA","PROCESO"), "VERIFICAR FECHA")),"SIN VALOR AVANCE")</f>
        <v>CUMPLIDA</v>
      </c>
    </row>
    <row r="2466" spans="1:19" ht="60.75">
      <c r="A2466" s="101" t="s">
        <v>30</v>
      </c>
      <c r="B2466" s="102" t="s">
        <v>2985</v>
      </c>
      <c r="C2466" s="461"/>
      <c r="D2466" s="461"/>
      <c r="E2466" s="448" t="s">
        <v>3017</v>
      </c>
      <c r="F2466" s="448"/>
      <c r="G2466" s="448"/>
      <c r="H2466" s="463"/>
      <c r="I2466" s="448">
        <v>6</v>
      </c>
      <c r="J2466" s="449">
        <v>1</v>
      </c>
      <c r="K2466" s="449" t="s">
        <v>3185</v>
      </c>
      <c r="L2466" s="110">
        <v>1</v>
      </c>
      <c r="M2466" s="106">
        <v>45352</v>
      </c>
      <c r="N2466" s="106">
        <v>45747</v>
      </c>
      <c r="O2466" s="107">
        <f t="shared" si="102"/>
        <v>56.428571428571431</v>
      </c>
      <c r="P2466" s="108">
        <v>1</v>
      </c>
      <c r="Q2466" s="104" t="s">
        <v>3321</v>
      </c>
      <c r="R2466" s="108">
        <f t="shared" si="103"/>
        <v>1</v>
      </c>
      <c r="S2466" s="109" t="str">
        <f t="array" aca="1" ref="S2466" ca="1">IF(ISNUMBER(R2466),IF(R2466=100%,"CUMPLIDA",IF(AND(ISNUMBER(N2466),ISNUMBER(INDIRECT("FECHA_"&amp;$B2466,1))), IF(N2466&lt;=INDIRECT("FECHA_"&amp;$B2466,1),"INCUMPLIDA","PROCESO"), "VERIFICAR FECHA")),"SIN VALOR AVANCE")</f>
        <v>CUMPLIDA</v>
      </c>
    </row>
    <row r="2467" spans="1:19" ht="60.75">
      <c r="A2467" s="101" t="s">
        <v>30</v>
      </c>
      <c r="B2467" s="102" t="s">
        <v>2985</v>
      </c>
      <c r="C2467" s="461"/>
      <c r="D2467" s="461"/>
      <c r="E2467" s="463" t="s">
        <v>3100</v>
      </c>
      <c r="F2467" s="463"/>
      <c r="G2467" s="463"/>
      <c r="H2467" s="463"/>
      <c r="I2467" s="448">
        <v>7</v>
      </c>
      <c r="J2467" s="449">
        <v>1</v>
      </c>
      <c r="K2467" s="449" t="s">
        <v>3185</v>
      </c>
      <c r="L2467" s="110">
        <v>1</v>
      </c>
      <c r="M2467" s="106">
        <v>45352</v>
      </c>
      <c r="N2467" s="106">
        <v>45747</v>
      </c>
      <c r="O2467" s="107">
        <f t="shared" si="102"/>
        <v>56.428571428571431</v>
      </c>
      <c r="P2467" s="108">
        <v>1</v>
      </c>
      <c r="Q2467" s="104" t="s">
        <v>3322</v>
      </c>
      <c r="R2467" s="108">
        <f t="shared" si="103"/>
        <v>1</v>
      </c>
      <c r="S2467" s="109" t="str">
        <f t="array" aca="1" ref="S2467" ca="1">IF(ISNUMBER(R2467),IF(R2467=100%,"CUMPLIDA",IF(AND(ISNUMBER(N2467),ISNUMBER(INDIRECT("FECHA_"&amp;$B2467,1))), IF(N2467&lt;=INDIRECT("FECHA_"&amp;$B2467,1),"INCUMPLIDA","PROCESO"), "VERIFICAR FECHA")),"SIN VALOR AVANCE")</f>
        <v>CUMPLIDA</v>
      </c>
    </row>
    <row r="2468" spans="1:19" ht="60.75">
      <c r="A2468" s="101" t="s">
        <v>30</v>
      </c>
      <c r="B2468" s="102" t="s">
        <v>2985</v>
      </c>
      <c r="C2468" s="461"/>
      <c r="D2468" s="461"/>
      <c r="E2468" s="463"/>
      <c r="F2468" s="463"/>
      <c r="G2468" s="463"/>
      <c r="H2468" s="463"/>
      <c r="I2468" s="448">
        <v>8</v>
      </c>
      <c r="J2468" s="449">
        <v>1</v>
      </c>
      <c r="K2468" s="449" t="s">
        <v>3185</v>
      </c>
      <c r="L2468" s="110">
        <v>1</v>
      </c>
      <c r="M2468" s="106">
        <v>45352</v>
      </c>
      <c r="N2468" s="106">
        <v>45747</v>
      </c>
      <c r="O2468" s="107">
        <f t="shared" si="102"/>
        <v>56.428571428571431</v>
      </c>
      <c r="P2468" s="108">
        <v>1</v>
      </c>
      <c r="Q2468" s="104" t="s">
        <v>3321</v>
      </c>
      <c r="R2468" s="108">
        <f t="shared" si="103"/>
        <v>1</v>
      </c>
      <c r="S2468" s="109" t="str">
        <f t="array" aca="1" ref="S2468" ca="1">IF(ISNUMBER(R2468),IF(R2468=100%,"CUMPLIDA",IF(AND(ISNUMBER(N2468),ISNUMBER(INDIRECT("FECHA_"&amp;$B2468,1))), IF(N2468&lt;=INDIRECT("FECHA_"&amp;$B2468,1),"INCUMPLIDA","PROCESO"), "VERIFICAR FECHA")),"SIN VALOR AVANCE")</f>
        <v>CUMPLIDA</v>
      </c>
    </row>
    <row r="2469" spans="1:19" ht="60.75">
      <c r="A2469" s="101" t="s">
        <v>30</v>
      </c>
      <c r="B2469" s="102" t="s">
        <v>2985</v>
      </c>
      <c r="C2469" s="461"/>
      <c r="D2469" s="461"/>
      <c r="E2469" s="463"/>
      <c r="F2469" s="463"/>
      <c r="G2469" s="463"/>
      <c r="H2469" s="463"/>
      <c r="I2469" s="448">
        <v>9</v>
      </c>
      <c r="J2469" s="449">
        <v>1</v>
      </c>
      <c r="K2469" s="449" t="s">
        <v>3185</v>
      </c>
      <c r="L2469" s="110">
        <v>1</v>
      </c>
      <c r="M2469" s="106">
        <v>45352</v>
      </c>
      <c r="N2469" s="106">
        <v>45747</v>
      </c>
      <c r="O2469" s="107">
        <f t="shared" si="102"/>
        <v>56.428571428571431</v>
      </c>
      <c r="P2469" s="108">
        <v>1</v>
      </c>
      <c r="Q2469" s="104" t="s">
        <v>3322</v>
      </c>
      <c r="R2469" s="108">
        <f t="shared" si="103"/>
        <v>1</v>
      </c>
      <c r="S2469" s="109" t="str">
        <f t="array" aca="1" ref="S2469" ca="1">IF(ISNUMBER(R2469),IF(R2469=100%,"CUMPLIDA",IF(AND(ISNUMBER(N2469),ISNUMBER(INDIRECT("FECHA_"&amp;$B2469,1))), IF(N2469&lt;=INDIRECT("FECHA_"&amp;$B2469,1),"INCUMPLIDA","PROCESO"), "VERIFICAR FECHA")),"SIN VALOR AVANCE")</f>
        <v>CUMPLIDA</v>
      </c>
    </row>
    <row r="2470" spans="1:19" ht="105.75">
      <c r="A2470" s="101" t="s">
        <v>30</v>
      </c>
      <c r="B2470" s="102" t="s">
        <v>2985</v>
      </c>
      <c r="C2470" s="461"/>
      <c r="D2470" s="461"/>
      <c r="E2470" s="463"/>
      <c r="F2470" s="463"/>
      <c r="G2470" s="463"/>
      <c r="H2470" s="463"/>
      <c r="I2470" s="448">
        <v>10</v>
      </c>
      <c r="J2470" s="449">
        <v>1</v>
      </c>
      <c r="K2470" s="449" t="s">
        <v>3185</v>
      </c>
      <c r="L2470" s="110">
        <v>1</v>
      </c>
      <c r="M2470" s="106">
        <v>45352</v>
      </c>
      <c r="N2470" s="106">
        <v>45747</v>
      </c>
      <c r="O2470" s="107">
        <f t="shared" si="102"/>
        <v>56.428571428571431</v>
      </c>
      <c r="P2470" s="108">
        <v>1</v>
      </c>
      <c r="Q2470" s="104" t="s">
        <v>3323</v>
      </c>
      <c r="R2470" s="108">
        <f t="shared" si="103"/>
        <v>1</v>
      </c>
      <c r="S2470" s="109" t="str">
        <f t="array" aca="1" ref="S2470" ca="1">IF(ISNUMBER(R2470),IF(R2470=100%,"CUMPLIDA",IF(AND(ISNUMBER(N2470),ISNUMBER(INDIRECT("FECHA_"&amp;$B2470,1))), IF(N2470&lt;=INDIRECT("FECHA_"&amp;$B2470,1),"INCUMPLIDA","PROCESO"), "VERIFICAR FECHA")),"SIN VALOR AVANCE")</f>
        <v>CUMPLIDA</v>
      </c>
    </row>
    <row r="2471" spans="1:19" ht="60.75">
      <c r="A2471" s="101" t="s">
        <v>30</v>
      </c>
      <c r="B2471" s="102" t="s">
        <v>2985</v>
      </c>
      <c r="C2471" s="461"/>
      <c r="D2471" s="461"/>
      <c r="E2471" s="463"/>
      <c r="F2471" s="463"/>
      <c r="G2471" s="463"/>
      <c r="H2471" s="463"/>
      <c r="I2471" s="448">
        <v>11</v>
      </c>
      <c r="J2471" s="449">
        <v>1</v>
      </c>
      <c r="K2471" s="449" t="s">
        <v>3185</v>
      </c>
      <c r="L2471" s="110">
        <v>3</v>
      </c>
      <c r="M2471" s="106">
        <v>45748</v>
      </c>
      <c r="N2471" s="106">
        <v>46234</v>
      </c>
      <c r="O2471" s="107">
        <f t="shared" si="102"/>
        <v>69.428571428571431</v>
      </c>
      <c r="P2471" s="108">
        <v>0.61</v>
      </c>
      <c r="Q2471" s="104" t="s">
        <v>3322</v>
      </c>
      <c r="R2471" s="108">
        <f t="shared" si="103"/>
        <v>0.61</v>
      </c>
      <c r="S2471" s="109" t="str">
        <f t="array" aca="1" ref="S2471" ca="1">IF(ISNUMBER(R2471),IF(R2471=100%,"CUMPLIDA",IF(AND(ISNUMBER(N2471),ISNUMBER(INDIRECT("FECHA_"&amp;$B2471,1))), IF(N2471&lt;=INDIRECT("FECHA_"&amp;$B2471,1),"INCUMPLIDA","PROCESO"), "VERIFICAR FECHA")),"SIN VALOR AVANCE")</f>
        <v>PROCESO</v>
      </c>
    </row>
    <row r="2472" spans="1:19" ht="60.75">
      <c r="A2472" s="101" t="s">
        <v>30</v>
      </c>
      <c r="B2472" s="102" t="s">
        <v>2985</v>
      </c>
      <c r="C2472" s="461"/>
      <c r="D2472" s="461"/>
      <c r="E2472" s="463"/>
      <c r="F2472" s="463"/>
      <c r="G2472" s="463"/>
      <c r="H2472" s="463"/>
      <c r="I2472" s="448">
        <v>12</v>
      </c>
      <c r="J2472" s="449">
        <v>1</v>
      </c>
      <c r="K2472" s="449" t="s">
        <v>3185</v>
      </c>
      <c r="L2472" s="110">
        <v>1</v>
      </c>
      <c r="M2472" s="106">
        <v>45748</v>
      </c>
      <c r="N2472" s="106">
        <v>46234</v>
      </c>
      <c r="O2472" s="107">
        <f t="shared" si="102"/>
        <v>69.428571428571431</v>
      </c>
      <c r="P2472" s="108">
        <v>0</v>
      </c>
      <c r="Q2472" s="104" t="s">
        <v>3321</v>
      </c>
      <c r="R2472" s="108">
        <f t="shared" si="103"/>
        <v>0</v>
      </c>
      <c r="S2472" s="109" t="str">
        <f t="array" aca="1" ref="S2472" ca="1">IF(ISNUMBER(R2472),IF(R2472=100%,"CUMPLIDA",IF(AND(ISNUMBER(N2472),ISNUMBER(INDIRECT("FECHA_"&amp;$B2472,1))), IF(N2472&lt;=INDIRECT("FECHA_"&amp;$B2472,1),"INCUMPLIDA","PROCESO"), "VERIFICAR FECHA")),"SIN VALOR AVANCE")</f>
        <v>PROCESO</v>
      </c>
    </row>
    <row r="2473" spans="1:19" ht="105.75">
      <c r="A2473" s="101" t="s">
        <v>30</v>
      </c>
      <c r="B2473" s="102" t="s">
        <v>2985</v>
      </c>
      <c r="C2473" s="461"/>
      <c r="D2473" s="461"/>
      <c r="E2473" s="463"/>
      <c r="F2473" s="463"/>
      <c r="G2473" s="463"/>
      <c r="H2473" s="463"/>
      <c r="I2473" s="448">
        <v>13</v>
      </c>
      <c r="J2473" s="449">
        <v>1</v>
      </c>
      <c r="K2473" s="449" t="s">
        <v>3185</v>
      </c>
      <c r="L2473" s="110">
        <v>2</v>
      </c>
      <c r="M2473" s="106">
        <v>45748</v>
      </c>
      <c r="N2473" s="106">
        <v>46234</v>
      </c>
      <c r="O2473" s="107">
        <f t="shared" si="102"/>
        <v>69.428571428571431</v>
      </c>
      <c r="P2473" s="108">
        <v>0</v>
      </c>
      <c r="Q2473" s="104" t="s">
        <v>3323</v>
      </c>
      <c r="R2473" s="108">
        <f t="shared" si="103"/>
        <v>0</v>
      </c>
      <c r="S2473" s="109" t="str">
        <f t="array" aca="1" ref="S2473" ca="1">IF(ISNUMBER(R2473),IF(R2473=100%,"CUMPLIDA",IF(AND(ISNUMBER(N2473),ISNUMBER(INDIRECT("FECHA_"&amp;$B2473,1))), IF(N2473&lt;=INDIRECT("FECHA_"&amp;$B2473,1),"INCUMPLIDA","PROCESO"), "VERIFICAR FECHA")),"SIN VALOR AVANCE")</f>
        <v>PROCESO</v>
      </c>
    </row>
    <row r="2474" spans="1:19" ht="90.75">
      <c r="A2474" s="101" t="s">
        <v>30</v>
      </c>
      <c r="B2474" s="102" t="s">
        <v>2985</v>
      </c>
      <c r="C2474" s="461"/>
      <c r="D2474" s="461"/>
      <c r="E2474" s="463"/>
      <c r="F2474" s="463"/>
      <c r="G2474" s="463"/>
      <c r="H2474" s="463"/>
      <c r="I2474" s="448">
        <v>14</v>
      </c>
      <c r="J2474" s="449">
        <v>1</v>
      </c>
      <c r="K2474" s="449" t="s">
        <v>3185</v>
      </c>
      <c r="L2474" s="110">
        <v>4</v>
      </c>
      <c r="M2474" s="106">
        <v>45047</v>
      </c>
      <c r="N2474" s="106">
        <v>45473</v>
      </c>
      <c r="O2474" s="107">
        <f t="shared" si="102"/>
        <v>60.857142857142854</v>
      </c>
      <c r="P2474" s="108">
        <v>1</v>
      </c>
      <c r="Q2474" s="104" t="s">
        <v>3324</v>
      </c>
      <c r="R2474" s="108">
        <f t="shared" si="103"/>
        <v>1</v>
      </c>
      <c r="S2474" s="109" t="str">
        <f t="array" aca="1" ref="S2474" ca="1">IF(ISNUMBER(R2474),IF(R2474=100%,"CUMPLIDA",IF(AND(ISNUMBER(N2474),ISNUMBER(INDIRECT("FECHA_"&amp;$B2474,1))), IF(N2474&lt;=INDIRECT("FECHA_"&amp;$B2474,1),"INCUMPLIDA","PROCESO"), "VERIFICAR FECHA")),"SIN VALOR AVANCE")</f>
        <v>CUMPLIDA</v>
      </c>
    </row>
    <row r="2475" spans="1:19" ht="45.75">
      <c r="A2475" s="101" t="s">
        <v>30</v>
      </c>
      <c r="B2475" s="102" t="s">
        <v>2985</v>
      </c>
      <c r="C2475" s="461"/>
      <c r="D2475" s="461"/>
      <c r="E2475" s="463"/>
      <c r="F2475" s="463"/>
      <c r="G2475" s="463"/>
      <c r="H2475" s="463"/>
      <c r="I2475" s="448">
        <v>15</v>
      </c>
      <c r="J2475" s="449">
        <v>1</v>
      </c>
      <c r="K2475" s="449" t="s">
        <v>3185</v>
      </c>
      <c r="L2475" s="110">
        <v>2</v>
      </c>
      <c r="M2475" s="106">
        <v>45047</v>
      </c>
      <c r="N2475" s="106">
        <v>45473</v>
      </c>
      <c r="O2475" s="107">
        <f t="shared" si="102"/>
        <v>60.857142857142854</v>
      </c>
      <c r="P2475" s="108">
        <v>1</v>
      </c>
      <c r="Q2475" s="104" t="s">
        <v>3325</v>
      </c>
      <c r="R2475" s="108">
        <f t="shared" si="103"/>
        <v>1</v>
      </c>
      <c r="S2475" s="109" t="str">
        <f t="array" aca="1" ref="S2475" ca="1">IF(ISNUMBER(R2475),IF(R2475=100%,"CUMPLIDA",IF(AND(ISNUMBER(N2475),ISNUMBER(INDIRECT("FECHA_"&amp;$B2475,1))), IF(N2475&lt;=INDIRECT("FECHA_"&amp;$B2475,1),"INCUMPLIDA","PROCESO"), "VERIFICAR FECHA")),"SIN VALOR AVANCE")</f>
        <v>CUMPLIDA</v>
      </c>
    </row>
    <row r="2476" spans="1:19" ht="60.75">
      <c r="A2476" s="101" t="s">
        <v>30</v>
      </c>
      <c r="B2476" s="102" t="s">
        <v>2985</v>
      </c>
      <c r="C2476" s="461"/>
      <c r="D2476" s="461"/>
      <c r="E2476" s="463"/>
      <c r="F2476" s="463"/>
      <c r="G2476" s="463"/>
      <c r="H2476" s="463"/>
      <c r="I2476" s="448">
        <v>16</v>
      </c>
      <c r="J2476" s="449">
        <v>1</v>
      </c>
      <c r="K2476" s="449" t="s">
        <v>3185</v>
      </c>
      <c r="L2476" s="110">
        <v>1</v>
      </c>
      <c r="M2476" s="106">
        <v>43831</v>
      </c>
      <c r="N2476" s="106">
        <v>44043</v>
      </c>
      <c r="O2476" s="107">
        <f t="shared" si="102"/>
        <v>30.285714285714285</v>
      </c>
      <c r="P2476" s="108">
        <v>1</v>
      </c>
      <c r="Q2476" s="104" t="s">
        <v>3326</v>
      </c>
      <c r="R2476" s="108">
        <f t="shared" si="103"/>
        <v>1</v>
      </c>
      <c r="S2476" s="109" t="str">
        <f t="array" aca="1" ref="S2476" ca="1">IF(ISNUMBER(R2476),IF(R2476=100%,"CUMPLIDA",IF(AND(ISNUMBER(N2476),ISNUMBER(INDIRECT("FECHA_"&amp;$B2476,1))), IF(N2476&lt;=INDIRECT("FECHA_"&amp;$B2476,1),"INCUMPLIDA","PROCESO"), "VERIFICAR FECHA")),"SIN VALOR AVANCE")</f>
        <v>CUMPLIDA</v>
      </c>
    </row>
    <row r="2477" spans="1:19" ht="60.75">
      <c r="A2477" s="101" t="s">
        <v>30</v>
      </c>
      <c r="B2477" s="102" t="s">
        <v>2985</v>
      </c>
      <c r="C2477" s="461"/>
      <c r="D2477" s="461"/>
      <c r="E2477" s="463"/>
      <c r="F2477" s="463"/>
      <c r="G2477" s="463"/>
      <c r="H2477" s="463"/>
      <c r="I2477" s="448">
        <v>17</v>
      </c>
      <c r="J2477" s="449">
        <v>1</v>
      </c>
      <c r="K2477" s="449" t="s">
        <v>3185</v>
      </c>
      <c r="L2477" s="113">
        <v>1</v>
      </c>
      <c r="M2477" s="106">
        <v>43831</v>
      </c>
      <c r="N2477" s="106">
        <v>44742</v>
      </c>
      <c r="O2477" s="107">
        <f t="shared" si="102"/>
        <v>130.14285714285714</v>
      </c>
      <c r="P2477" s="108">
        <v>1</v>
      </c>
      <c r="Q2477" s="104" t="s">
        <v>3327</v>
      </c>
      <c r="R2477" s="108">
        <f t="shared" si="103"/>
        <v>1</v>
      </c>
      <c r="S2477" s="109" t="str">
        <f t="array" aca="1" ref="S2477" ca="1">IF(ISNUMBER(R2477),IF(R2477=100%,"CUMPLIDA",IF(AND(ISNUMBER(N2477),ISNUMBER(INDIRECT("FECHA_"&amp;$B2477,1))), IF(N2477&lt;=INDIRECT("FECHA_"&amp;$B2477,1),"INCUMPLIDA","PROCESO"), "VERIFICAR FECHA")),"SIN VALOR AVANCE")</f>
        <v>CUMPLIDA</v>
      </c>
    </row>
    <row r="2478" spans="1:19" ht="150.75">
      <c r="A2478" s="101" t="s">
        <v>30</v>
      </c>
      <c r="B2478" s="102" t="s">
        <v>2985</v>
      </c>
      <c r="C2478" s="461"/>
      <c r="D2478" s="461"/>
      <c r="E2478" s="463"/>
      <c r="F2478" s="463"/>
      <c r="G2478" s="463"/>
      <c r="H2478" s="463"/>
      <c r="I2478" s="448">
        <v>18</v>
      </c>
      <c r="J2478" s="449">
        <v>1</v>
      </c>
      <c r="K2478" s="449" t="s">
        <v>3185</v>
      </c>
      <c r="L2478" s="113">
        <v>1</v>
      </c>
      <c r="M2478" s="106">
        <v>43936</v>
      </c>
      <c r="N2478" s="106">
        <v>44043</v>
      </c>
      <c r="O2478" s="107">
        <f t="shared" si="102"/>
        <v>15.285714285714286</v>
      </c>
      <c r="P2478" s="108">
        <v>1</v>
      </c>
      <c r="Q2478" s="104" t="s">
        <v>3328</v>
      </c>
      <c r="R2478" s="108">
        <f t="shared" si="103"/>
        <v>1</v>
      </c>
      <c r="S2478" s="109" t="str">
        <f t="array" aca="1" ref="S2478" ca="1">IF(ISNUMBER(R2478),IF(R2478=100%,"CUMPLIDA",IF(AND(ISNUMBER(N2478),ISNUMBER(INDIRECT("FECHA_"&amp;$B2478,1))), IF(N2478&lt;=INDIRECT("FECHA_"&amp;$B2478,1),"INCUMPLIDA","PROCESO"), "VERIFICAR FECHA")),"SIN VALOR AVANCE")</f>
        <v>CUMPLIDA</v>
      </c>
    </row>
    <row r="2479" spans="1:19" ht="60.75">
      <c r="A2479" s="101" t="s">
        <v>30</v>
      </c>
      <c r="B2479" s="102" t="s">
        <v>2985</v>
      </c>
      <c r="C2479" s="461"/>
      <c r="D2479" s="461"/>
      <c r="E2479" s="463"/>
      <c r="F2479" s="463"/>
      <c r="G2479" s="463"/>
      <c r="H2479" s="463"/>
      <c r="I2479" s="448">
        <v>19</v>
      </c>
      <c r="J2479" s="449">
        <v>1</v>
      </c>
      <c r="K2479" s="449" t="s">
        <v>3185</v>
      </c>
      <c r="L2479" s="110">
        <v>1</v>
      </c>
      <c r="M2479" s="106">
        <v>43936</v>
      </c>
      <c r="N2479" s="106">
        <v>43982</v>
      </c>
      <c r="O2479" s="107">
        <f t="shared" si="102"/>
        <v>6.5714285714285712</v>
      </c>
      <c r="P2479" s="108">
        <v>1</v>
      </c>
      <c r="Q2479" s="104" t="s">
        <v>3329</v>
      </c>
      <c r="R2479" s="108">
        <f t="shared" si="103"/>
        <v>1</v>
      </c>
      <c r="S2479" s="109" t="str">
        <f t="array" aca="1" ref="S2479" ca="1">IF(ISNUMBER(R2479),IF(R2479=100%,"CUMPLIDA",IF(AND(ISNUMBER(N2479),ISNUMBER(INDIRECT("FECHA_"&amp;$B2479,1))), IF(N2479&lt;=INDIRECT("FECHA_"&amp;$B2479,1),"INCUMPLIDA","PROCESO"), "VERIFICAR FECHA")),"SIN VALOR AVANCE")</f>
        <v>CUMPLIDA</v>
      </c>
    </row>
    <row r="2480" spans="1:19" ht="150.75">
      <c r="A2480" s="101" t="s">
        <v>30</v>
      </c>
      <c r="B2480" s="102" t="s">
        <v>2985</v>
      </c>
      <c r="C2480" s="470" t="s">
        <v>3330</v>
      </c>
      <c r="D2480" s="461"/>
      <c r="E2480" s="463" t="s">
        <v>3331</v>
      </c>
      <c r="F2480" s="463"/>
      <c r="G2480" s="463"/>
      <c r="H2480" s="463"/>
      <c r="I2480" s="448">
        <v>1</v>
      </c>
      <c r="J2480" s="449">
        <v>1</v>
      </c>
      <c r="K2480" s="449" t="s">
        <v>3185</v>
      </c>
      <c r="L2480" s="114">
        <v>1</v>
      </c>
      <c r="M2480" s="106">
        <v>45231</v>
      </c>
      <c r="N2480" s="106">
        <v>45504</v>
      </c>
      <c r="O2480" s="107">
        <f t="shared" si="102"/>
        <v>39</v>
      </c>
      <c r="P2480" s="108">
        <v>1</v>
      </c>
      <c r="Q2480" s="104" t="s">
        <v>3332</v>
      </c>
      <c r="R2480" s="108">
        <f t="shared" si="103"/>
        <v>1</v>
      </c>
      <c r="S2480" s="109" t="str">
        <f t="array" aca="1" ref="S2480" ca="1">IF(ISNUMBER(R2480),IF(R2480=100%,"CUMPLIDA",IF(AND(ISNUMBER(N2480),ISNUMBER(INDIRECT("FECHA_"&amp;$B2480,1))), IF(N2480&lt;=INDIRECT("FECHA_"&amp;$B2480,1),"INCUMPLIDA","PROCESO"), "VERIFICAR FECHA")),"SIN VALOR AVANCE")</f>
        <v>CUMPLIDA</v>
      </c>
    </row>
    <row r="2481" spans="1:19" ht="105.75">
      <c r="A2481" s="101" t="s">
        <v>30</v>
      </c>
      <c r="B2481" s="102" t="s">
        <v>2985</v>
      </c>
      <c r="C2481" s="470"/>
      <c r="D2481" s="461"/>
      <c r="E2481" s="463"/>
      <c r="F2481" s="463"/>
      <c r="G2481" s="463"/>
      <c r="H2481" s="463"/>
      <c r="I2481" s="448">
        <v>2</v>
      </c>
      <c r="J2481" s="449">
        <v>1</v>
      </c>
      <c r="K2481" s="449" t="s">
        <v>3185</v>
      </c>
      <c r="L2481" s="114">
        <v>1</v>
      </c>
      <c r="M2481" s="106">
        <v>45352</v>
      </c>
      <c r="N2481" s="106">
        <v>45747</v>
      </c>
      <c r="O2481" s="107">
        <f t="shared" si="102"/>
        <v>56.428571428571431</v>
      </c>
      <c r="P2481" s="108">
        <v>1</v>
      </c>
      <c r="Q2481" s="104" t="s">
        <v>150</v>
      </c>
      <c r="R2481" s="108">
        <f t="shared" si="103"/>
        <v>1</v>
      </c>
      <c r="S2481" s="109" t="str">
        <f t="array" aca="1" ref="S2481" ca="1">IF(ISNUMBER(R2481),IF(R2481=100%,"CUMPLIDA",IF(AND(ISNUMBER(N2481),ISNUMBER(INDIRECT("FECHA_"&amp;$B2481,1))), IF(N2481&lt;=INDIRECT("FECHA_"&amp;$B2481,1),"INCUMPLIDA","PROCESO"), "VERIFICAR FECHA")),"SIN VALOR AVANCE")</f>
        <v>CUMPLIDA</v>
      </c>
    </row>
    <row r="2482" spans="1:19" ht="60.75">
      <c r="A2482" s="101" t="s">
        <v>30</v>
      </c>
      <c r="B2482" s="102" t="s">
        <v>2985</v>
      </c>
      <c r="C2482" s="470"/>
      <c r="D2482" s="461"/>
      <c r="E2482" s="463"/>
      <c r="F2482" s="463"/>
      <c r="G2482" s="463"/>
      <c r="H2482" s="463"/>
      <c r="I2482" s="448">
        <v>3</v>
      </c>
      <c r="J2482" s="449">
        <v>1</v>
      </c>
      <c r="K2482" s="449" t="s">
        <v>3185</v>
      </c>
      <c r="L2482" s="114">
        <v>1</v>
      </c>
      <c r="M2482" s="106">
        <v>45352</v>
      </c>
      <c r="N2482" s="106">
        <v>45747</v>
      </c>
      <c r="O2482" s="107">
        <f t="shared" si="102"/>
        <v>56.428571428571431</v>
      </c>
      <c r="P2482" s="108">
        <v>1</v>
      </c>
      <c r="Q2482" s="104" t="s">
        <v>3333</v>
      </c>
      <c r="R2482" s="108">
        <f t="shared" si="103"/>
        <v>1</v>
      </c>
      <c r="S2482" s="109" t="str">
        <f t="array" aca="1" ref="S2482" ca="1">IF(ISNUMBER(R2482),IF(R2482=100%,"CUMPLIDA",IF(AND(ISNUMBER(N2482),ISNUMBER(INDIRECT("FECHA_"&amp;$B2482,1))), IF(N2482&lt;=INDIRECT("FECHA_"&amp;$B2482,1),"INCUMPLIDA","PROCESO"), "VERIFICAR FECHA")),"SIN VALOR AVANCE")</f>
        <v>CUMPLIDA</v>
      </c>
    </row>
    <row r="2483" spans="1:19" ht="105.75">
      <c r="A2483" s="101" t="s">
        <v>30</v>
      </c>
      <c r="B2483" s="102" t="s">
        <v>2985</v>
      </c>
      <c r="C2483" s="470"/>
      <c r="D2483" s="461"/>
      <c r="E2483" s="463"/>
      <c r="F2483" s="463"/>
      <c r="G2483" s="463"/>
      <c r="H2483" s="463"/>
      <c r="I2483" s="448">
        <v>4</v>
      </c>
      <c r="J2483" s="449">
        <v>1</v>
      </c>
      <c r="K2483" s="449" t="s">
        <v>3185</v>
      </c>
      <c r="L2483" s="114">
        <v>1</v>
      </c>
      <c r="M2483" s="106">
        <v>45352</v>
      </c>
      <c r="N2483" s="106">
        <v>45747</v>
      </c>
      <c r="O2483" s="107">
        <f t="shared" si="102"/>
        <v>56.428571428571431</v>
      </c>
      <c r="P2483" s="108">
        <v>1</v>
      </c>
      <c r="Q2483" s="104" t="s">
        <v>150</v>
      </c>
      <c r="R2483" s="108">
        <f t="shared" si="103"/>
        <v>1</v>
      </c>
      <c r="S2483" s="109" t="str">
        <f t="array" aca="1" ref="S2483" ca="1">IF(ISNUMBER(R2483),IF(R2483=100%,"CUMPLIDA",IF(AND(ISNUMBER(N2483),ISNUMBER(INDIRECT("FECHA_"&amp;$B2483,1))), IF(N2483&lt;=INDIRECT("FECHA_"&amp;$B2483,1),"INCUMPLIDA","PROCESO"), "VERIFICAR FECHA")),"SIN VALOR AVANCE")</f>
        <v>CUMPLIDA</v>
      </c>
    </row>
    <row r="2484" spans="1:19" ht="60.75">
      <c r="A2484" s="101" t="s">
        <v>30</v>
      </c>
      <c r="B2484" s="102" t="s">
        <v>2985</v>
      </c>
      <c r="C2484" s="470"/>
      <c r="D2484" s="461"/>
      <c r="E2484" s="463"/>
      <c r="F2484" s="463"/>
      <c r="G2484" s="463"/>
      <c r="H2484" s="463"/>
      <c r="I2484" s="448">
        <v>5</v>
      </c>
      <c r="J2484" s="449">
        <v>1</v>
      </c>
      <c r="K2484" s="449" t="s">
        <v>3185</v>
      </c>
      <c r="L2484" s="114">
        <v>1</v>
      </c>
      <c r="M2484" s="106">
        <v>45352</v>
      </c>
      <c r="N2484" s="106">
        <v>45747</v>
      </c>
      <c r="O2484" s="107">
        <f t="shared" si="102"/>
        <v>56.428571428571431</v>
      </c>
      <c r="P2484" s="108">
        <v>1</v>
      </c>
      <c r="Q2484" s="104" t="s">
        <v>3333</v>
      </c>
      <c r="R2484" s="108">
        <f t="shared" si="103"/>
        <v>1</v>
      </c>
      <c r="S2484" s="109" t="str">
        <f t="array" aca="1" ref="S2484" ca="1">IF(ISNUMBER(R2484),IF(R2484=100%,"CUMPLIDA",IF(AND(ISNUMBER(N2484),ISNUMBER(INDIRECT("FECHA_"&amp;$B2484,1))), IF(N2484&lt;=INDIRECT("FECHA_"&amp;$B2484,1),"INCUMPLIDA","PROCESO"), "VERIFICAR FECHA")),"SIN VALOR AVANCE")</f>
        <v>CUMPLIDA</v>
      </c>
    </row>
    <row r="2485" spans="1:19" ht="60.75">
      <c r="A2485" s="101" t="s">
        <v>30</v>
      </c>
      <c r="B2485" s="102" t="s">
        <v>2985</v>
      </c>
      <c r="C2485" s="470"/>
      <c r="D2485" s="461"/>
      <c r="E2485" s="463"/>
      <c r="F2485" s="463"/>
      <c r="G2485" s="463"/>
      <c r="H2485" s="463"/>
      <c r="I2485" s="448">
        <v>6</v>
      </c>
      <c r="J2485" s="449">
        <v>1</v>
      </c>
      <c r="K2485" s="449" t="s">
        <v>3185</v>
      </c>
      <c r="L2485" s="114">
        <v>1</v>
      </c>
      <c r="M2485" s="106">
        <v>45352</v>
      </c>
      <c r="N2485" s="106">
        <v>45747</v>
      </c>
      <c r="O2485" s="107">
        <f t="shared" ref="O2485:O2548" si="104">(N2485-M2485)/7</f>
        <v>56.428571428571431</v>
      </c>
      <c r="P2485" s="108">
        <v>1</v>
      </c>
      <c r="Q2485" s="104" t="s">
        <v>3333</v>
      </c>
      <c r="R2485" s="108">
        <f t="shared" si="103"/>
        <v>1</v>
      </c>
      <c r="S2485" s="109" t="str">
        <f t="array" aca="1" ref="S2485" ca="1">IF(ISNUMBER(R2485),IF(R2485=100%,"CUMPLIDA",IF(AND(ISNUMBER(N2485),ISNUMBER(INDIRECT("FECHA_"&amp;$B2485,1))), IF(N2485&lt;=INDIRECT("FECHA_"&amp;$B2485,1),"INCUMPLIDA","PROCESO"), "VERIFICAR FECHA")),"SIN VALOR AVANCE")</f>
        <v>CUMPLIDA</v>
      </c>
    </row>
    <row r="2486" spans="1:19" ht="105.75">
      <c r="A2486" s="101" t="s">
        <v>30</v>
      </c>
      <c r="B2486" s="102" t="s">
        <v>2985</v>
      </c>
      <c r="C2486" s="470"/>
      <c r="D2486" s="461"/>
      <c r="E2486" s="463"/>
      <c r="F2486" s="463"/>
      <c r="G2486" s="463"/>
      <c r="H2486" s="463"/>
      <c r="I2486" s="448">
        <v>7</v>
      </c>
      <c r="J2486" s="449">
        <v>1</v>
      </c>
      <c r="K2486" s="449" t="s">
        <v>3185</v>
      </c>
      <c r="L2486" s="114">
        <v>2</v>
      </c>
      <c r="M2486" s="106">
        <v>45748</v>
      </c>
      <c r="N2486" s="106">
        <v>46234</v>
      </c>
      <c r="O2486" s="107">
        <f t="shared" si="104"/>
        <v>69.428571428571431</v>
      </c>
      <c r="P2486" s="108">
        <v>0.69499999999999995</v>
      </c>
      <c r="Q2486" s="104" t="s">
        <v>150</v>
      </c>
      <c r="R2486" s="108">
        <f t="shared" si="103"/>
        <v>0.69499999999999995</v>
      </c>
      <c r="S2486" s="109" t="str">
        <f t="array" aca="1" ref="S2486" ca="1">IF(ISNUMBER(R2486),IF(R2486=100%,"CUMPLIDA",IF(AND(ISNUMBER(N2486),ISNUMBER(INDIRECT("FECHA_"&amp;$B2486,1))), IF(N2486&lt;=INDIRECT("FECHA_"&amp;$B2486,1),"INCUMPLIDA","PROCESO"), "VERIFICAR FECHA")),"SIN VALOR AVANCE")</f>
        <v>PROCESO</v>
      </c>
    </row>
    <row r="2487" spans="1:19" ht="105.75">
      <c r="A2487" s="101" t="s">
        <v>30</v>
      </c>
      <c r="B2487" s="102" t="s">
        <v>2985</v>
      </c>
      <c r="C2487" s="470"/>
      <c r="D2487" s="461"/>
      <c r="E2487" s="463"/>
      <c r="F2487" s="463"/>
      <c r="G2487" s="463"/>
      <c r="H2487" s="463"/>
      <c r="I2487" s="448">
        <v>8</v>
      </c>
      <c r="J2487" s="449">
        <v>1</v>
      </c>
      <c r="K2487" s="449" t="s">
        <v>3185</v>
      </c>
      <c r="L2487" s="114">
        <v>1</v>
      </c>
      <c r="M2487" s="106">
        <v>45748</v>
      </c>
      <c r="N2487" s="106">
        <v>46234</v>
      </c>
      <c r="O2487" s="107">
        <f t="shared" si="104"/>
        <v>69.428571428571431</v>
      </c>
      <c r="P2487" s="108">
        <v>0</v>
      </c>
      <c r="Q2487" s="104" t="s">
        <v>150</v>
      </c>
      <c r="R2487" s="108">
        <f t="shared" si="103"/>
        <v>0</v>
      </c>
      <c r="S2487" s="109" t="str">
        <f t="array" aca="1" ref="S2487" ca="1">IF(ISNUMBER(R2487),IF(R2487=100%,"CUMPLIDA",IF(AND(ISNUMBER(N2487),ISNUMBER(INDIRECT("FECHA_"&amp;$B2487,1))), IF(N2487&lt;=INDIRECT("FECHA_"&amp;$B2487,1),"INCUMPLIDA","PROCESO"), "VERIFICAR FECHA")),"SIN VALOR AVANCE")</f>
        <v>PROCESO</v>
      </c>
    </row>
    <row r="2488" spans="1:19" ht="150.75">
      <c r="A2488" s="101" t="s">
        <v>30</v>
      </c>
      <c r="B2488" s="102" t="s">
        <v>2985</v>
      </c>
      <c r="C2488" s="470"/>
      <c r="D2488" s="461"/>
      <c r="E2488" s="463"/>
      <c r="F2488" s="463"/>
      <c r="G2488" s="463"/>
      <c r="H2488" s="463"/>
      <c r="I2488" s="448">
        <v>9</v>
      </c>
      <c r="J2488" s="449">
        <v>1</v>
      </c>
      <c r="K2488" s="449" t="s">
        <v>3185</v>
      </c>
      <c r="L2488" s="114">
        <v>2</v>
      </c>
      <c r="M2488" s="106">
        <v>45748</v>
      </c>
      <c r="N2488" s="106">
        <v>46234</v>
      </c>
      <c r="O2488" s="107">
        <f t="shared" si="104"/>
        <v>69.428571428571431</v>
      </c>
      <c r="P2488" s="108">
        <v>0</v>
      </c>
      <c r="Q2488" s="104" t="s">
        <v>3332</v>
      </c>
      <c r="R2488" s="108">
        <f t="shared" si="103"/>
        <v>0</v>
      </c>
      <c r="S2488" s="109" t="str">
        <f t="array" aca="1" ref="S2488" ca="1">IF(ISNUMBER(R2488),IF(R2488=100%,"CUMPLIDA",IF(AND(ISNUMBER(N2488),ISNUMBER(INDIRECT("FECHA_"&amp;$B2488,1))), IF(N2488&lt;=INDIRECT("FECHA_"&amp;$B2488,1),"INCUMPLIDA","PROCESO"), "VERIFICAR FECHA")),"SIN VALOR AVANCE")</f>
        <v>PROCESO</v>
      </c>
    </row>
    <row r="2489" spans="1:19" ht="75.75">
      <c r="A2489" s="101" t="s">
        <v>30</v>
      </c>
      <c r="B2489" s="102" t="s">
        <v>2985</v>
      </c>
      <c r="C2489" s="470"/>
      <c r="D2489" s="461"/>
      <c r="E2489" s="463"/>
      <c r="F2489" s="463"/>
      <c r="G2489" s="463"/>
      <c r="H2489" s="463"/>
      <c r="I2489" s="448">
        <v>10</v>
      </c>
      <c r="J2489" s="449">
        <v>1</v>
      </c>
      <c r="K2489" s="449" t="s">
        <v>3185</v>
      </c>
      <c r="L2489" s="114">
        <v>1</v>
      </c>
      <c r="M2489" s="106">
        <v>45048</v>
      </c>
      <c r="N2489" s="106">
        <v>45291</v>
      </c>
      <c r="O2489" s="107">
        <f t="shared" si="104"/>
        <v>34.714285714285715</v>
      </c>
      <c r="P2489" s="108">
        <v>1</v>
      </c>
      <c r="Q2489" s="104" t="s">
        <v>3334</v>
      </c>
      <c r="R2489" s="108">
        <f t="shared" si="103"/>
        <v>1</v>
      </c>
      <c r="S2489" s="109" t="str">
        <f t="array" aca="1" ref="S2489" ca="1">IF(ISNUMBER(R2489),IF(R2489=100%,"CUMPLIDA",IF(AND(ISNUMBER(N2489),ISNUMBER(INDIRECT("FECHA_"&amp;$B2489,1))), IF(N2489&lt;=INDIRECT("FECHA_"&amp;$B2489,1),"INCUMPLIDA","PROCESO"), "VERIFICAR FECHA")),"SIN VALOR AVANCE")</f>
        <v>CUMPLIDA</v>
      </c>
    </row>
    <row r="2490" spans="1:19" ht="75.75">
      <c r="A2490" s="101" t="s">
        <v>30</v>
      </c>
      <c r="B2490" s="102" t="s">
        <v>2985</v>
      </c>
      <c r="C2490" s="470"/>
      <c r="D2490" s="461"/>
      <c r="E2490" s="463"/>
      <c r="F2490" s="463"/>
      <c r="G2490" s="463"/>
      <c r="H2490" s="463"/>
      <c r="I2490" s="448">
        <v>11</v>
      </c>
      <c r="J2490" s="449">
        <v>1</v>
      </c>
      <c r="K2490" s="449" t="s">
        <v>3185</v>
      </c>
      <c r="L2490" s="114">
        <v>4</v>
      </c>
      <c r="M2490" s="106">
        <v>45078</v>
      </c>
      <c r="N2490" s="106">
        <v>45473</v>
      </c>
      <c r="O2490" s="107">
        <f t="shared" si="104"/>
        <v>56.428571428571431</v>
      </c>
      <c r="P2490" s="108">
        <v>1</v>
      </c>
      <c r="Q2490" s="104" t="s">
        <v>3335</v>
      </c>
      <c r="R2490" s="108">
        <f t="shared" si="103"/>
        <v>1</v>
      </c>
      <c r="S2490" s="109" t="str">
        <f t="array" aca="1" ref="S2490" ca="1">IF(ISNUMBER(R2490),IF(R2490=100%,"CUMPLIDA",IF(AND(ISNUMBER(N2490),ISNUMBER(INDIRECT("FECHA_"&amp;$B2490,1))), IF(N2490&lt;=INDIRECT("FECHA_"&amp;$B2490,1),"INCUMPLIDA","PROCESO"), "VERIFICAR FECHA")),"SIN VALOR AVANCE")</f>
        <v>CUMPLIDA</v>
      </c>
    </row>
    <row r="2491" spans="1:19" ht="120.75">
      <c r="A2491" s="101" t="s">
        <v>30</v>
      </c>
      <c r="B2491" s="102" t="s">
        <v>2985</v>
      </c>
      <c r="C2491" s="470"/>
      <c r="D2491" s="461"/>
      <c r="E2491" s="463"/>
      <c r="F2491" s="463"/>
      <c r="G2491" s="463"/>
      <c r="H2491" s="463"/>
      <c r="I2491" s="448">
        <v>12</v>
      </c>
      <c r="J2491" s="449">
        <v>1</v>
      </c>
      <c r="K2491" s="449" t="s">
        <v>3185</v>
      </c>
      <c r="L2491" s="114">
        <v>4</v>
      </c>
      <c r="M2491" s="106">
        <v>45078</v>
      </c>
      <c r="N2491" s="106">
        <v>45473</v>
      </c>
      <c r="O2491" s="107">
        <f t="shared" si="104"/>
        <v>56.428571428571431</v>
      </c>
      <c r="P2491" s="108">
        <v>1</v>
      </c>
      <c r="Q2491" s="104" t="s">
        <v>3336</v>
      </c>
      <c r="R2491" s="108">
        <f t="shared" si="103"/>
        <v>1</v>
      </c>
      <c r="S2491" s="109" t="str">
        <f t="array" aca="1" ref="S2491" ca="1">IF(ISNUMBER(R2491),IF(R2491=100%,"CUMPLIDA",IF(AND(ISNUMBER(N2491),ISNUMBER(INDIRECT("FECHA_"&amp;$B2491,1))), IF(N2491&lt;=INDIRECT("FECHA_"&amp;$B2491,1),"INCUMPLIDA","PROCESO"), "VERIFICAR FECHA")),"SIN VALOR AVANCE")</f>
        <v>CUMPLIDA</v>
      </c>
    </row>
    <row r="2492" spans="1:19" ht="75.75">
      <c r="A2492" s="101" t="s">
        <v>30</v>
      </c>
      <c r="B2492" s="102" t="s">
        <v>2985</v>
      </c>
      <c r="C2492" s="470"/>
      <c r="D2492" s="461"/>
      <c r="E2492" s="463"/>
      <c r="F2492" s="463"/>
      <c r="G2492" s="463"/>
      <c r="H2492" s="463"/>
      <c r="I2492" s="448">
        <v>13</v>
      </c>
      <c r="J2492" s="449">
        <v>1</v>
      </c>
      <c r="K2492" s="449" t="s">
        <v>3185</v>
      </c>
      <c r="L2492" s="114">
        <v>1</v>
      </c>
      <c r="M2492" s="106">
        <v>45048</v>
      </c>
      <c r="N2492" s="106">
        <v>45291</v>
      </c>
      <c r="O2492" s="107">
        <f t="shared" si="104"/>
        <v>34.714285714285715</v>
      </c>
      <c r="P2492" s="108">
        <v>1</v>
      </c>
      <c r="Q2492" s="104" t="s">
        <v>3337</v>
      </c>
      <c r="R2492" s="108">
        <f t="shared" si="103"/>
        <v>1</v>
      </c>
      <c r="S2492" s="109" t="str">
        <f t="array" aca="1" ref="S2492" ca="1">IF(ISNUMBER(R2492),IF(R2492=100%,"CUMPLIDA",IF(AND(ISNUMBER(N2492),ISNUMBER(INDIRECT("FECHA_"&amp;$B2492,1))), IF(N2492&lt;=INDIRECT("FECHA_"&amp;$B2492,1),"INCUMPLIDA","PROCESO"), "VERIFICAR FECHA")),"SIN VALOR AVANCE")</f>
        <v>CUMPLIDA</v>
      </c>
    </row>
    <row r="2493" spans="1:19" ht="45.75">
      <c r="A2493" s="101" t="s">
        <v>30</v>
      </c>
      <c r="B2493" s="102" t="s">
        <v>2985</v>
      </c>
      <c r="C2493" s="470"/>
      <c r="D2493" s="461"/>
      <c r="E2493" s="463"/>
      <c r="F2493" s="463"/>
      <c r="G2493" s="463"/>
      <c r="H2493" s="463"/>
      <c r="I2493" s="448">
        <v>14</v>
      </c>
      <c r="J2493" s="449">
        <v>1</v>
      </c>
      <c r="K2493" s="449" t="s">
        <v>3185</v>
      </c>
      <c r="L2493" s="114">
        <v>1</v>
      </c>
      <c r="M2493" s="106">
        <v>45047</v>
      </c>
      <c r="N2493" s="106">
        <v>45504</v>
      </c>
      <c r="O2493" s="107">
        <f t="shared" si="104"/>
        <v>65.285714285714292</v>
      </c>
      <c r="P2493" s="108">
        <v>1</v>
      </c>
      <c r="Q2493" s="104" t="s">
        <v>3338</v>
      </c>
      <c r="R2493" s="108">
        <f t="shared" si="103"/>
        <v>1</v>
      </c>
      <c r="S2493" s="109" t="str">
        <f t="array" aca="1" ref="S2493" ca="1">IF(ISNUMBER(R2493),IF(R2493=100%,"CUMPLIDA",IF(AND(ISNUMBER(N2493),ISNUMBER(INDIRECT("FECHA_"&amp;$B2493,1))), IF(N2493&lt;=INDIRECT("FECHA_"&amp;$B2493,1),"INCUMPLIDA","PROCESO"), "VERIFICAR FECHA")),"SIN VALOR AVANCE")</f>
        <v>CUMPLIDA</v>
      </c>
    </row>
    <row r="2494" spans="1:19" ht="90.75">
      <c r="A2494" s="101" t="s">
        <v>30</v>
      </c>
      <c r="B2494" s="102" t="s">
        <v>2985</v>
      </c>
      <c r="C2494" s="470"/>
      <c r="D2494" s="461"/>
      <c r="E2494" s="463"/>
      <c r="F2494" s="463"/>
      <c r="G2494" s="463"/>
      <c r="H2494" s="463"/>
      <c r="I2494" s="448">
        <v>15</v>
      </c>
      <c r="J2494" s="449">
        <v>1</v>
      </c>
      <c r="K2494" s="449" t="s">
        <v>3185</v>
      </c>
      <c r="L2494" s="114">
        <v>2</v>
      </c>
      <c r="M2494" s="106">
        <v>45047</v>
      </c>
      <c r="N2494" s="106">
        <v>45473</v>
      </c>
      <c r="O2494" s="107">
        <f t="shared" si="104"/>
        <v>60.857142857142854</v>
      </c>
      <c r="P2494" s="108">
        <v>1</v>
      </c>
      <c r="Q2494" s="104" t="s">
        <v>3339</v>
      </c>
      <c r="R2494" s="108">
        <f t="shared" si="103"/>
        <v>1</v>
      </c>
      <c r="S2494" s="109" t="str">
        <f t="array" aca="1" ref="S2494" ca="1">IF(ISNUMBER(R2494),IF(R2494=100%,"CUMPLIDA",IF(AND(ISNUMBER(N2494),ISNUMBER(INDIRECT("FECHA_"&amp;$B2494,1))), IF(N2494&lt;=INDIRECT("FECHA_"&amp;$B2494,1),"INCUMPLIDA","PROCESO"), "VERIFICAR FECHA")),"SIN VALOR AVANCE")</f>
        <v>CUMPLIDA</v>
      </c>
    </row>
    <row r="2495" spans="1:19" ht="45.75">
      <c r="A2495" s="101" t="s">
        <v>30</v>
      </c>
      <c r="B2495" s="102" t="s">
        <v>2985</v>
      </c>
      <c r="C2495" s="470"/>
      <c r="D2495" s="461"/>
      <c r="E2495" s="463"/>
      <c r="F2495" s="463"/>
      <c r="G2495" s="463"/>
      <c r="H2495" s="463"/>
      <c r="I2495" s="448">
        <v>16</v>
      </c>
      <c r="J2495" s="449">
        <v>1</v>
      </c>
      <c r="K2495" s="449" t="s">
        <v>3185</v>
      </c>
      <c r="L2495" s="114">
        <v>1</v>
      </c>
      <c r="M2495" s="106">
        <v>44879</v>
      </c>
      <c r="N2495" s="106">
        <v>45458</v>
      </c>
      <c r="O2495" s="107">
        <f t="shared" si="104"/>
        <v>82.714285714285708</v>
      </c>
      <c r="P2495" s="108">
        <v>1</v>
      </c>
      <c r="Q2495" s="104" t="s">
        <v>3340</v>
      </c>
      <c r="R2495" s="108">
        <f t="shared" si="103"/>
        <v>1</v>
      </c>
      <c r="S2495" s="109" t="str">
        <f t="array" aca="1" ref="S2495" ca="1">IF(ISNUMBER(R2495),IF(R2495=100%,"CUMPLIDA",IF(AND(ISNUMBER(N2495),ISNUMBER(INDIRECT("FECHA_"&amp;$B2495,1))), IF(N2495&lt;=INDIRECT("FECHA_"&amp;$B2495,1),"INCUMPLIDA","PROCESO"), "VERIFICAR FECHA")),"SIN VALOR AVANCE")</f>
        <v>CUMPLIDA</v>
      </c>
    </row>
    <row r="2496" spans="1:19" ht="45.75">
      <c r="A2496" s="101" t="s">
        <v>30</v>
      </c>
      <c r="B2496" s="102" t="s">
        <v>2985</v>
      </c>
      <c r="C2496" s="470"/>
      <c r="D2496" s="461"/>
      <c r="E2496" s="463"/>
      <c r="F2496" s="463"/>
      <c r="G2496" s="463"/>
      <c r="H2496" s="463"/>
      <c r="I2496" s="448">
        <v>17</v>
      </c>
      <c r="J2496" s="449">
        <v>1</v>
      </c>
      <c r="K2496" s="449" t="s">
        <v>3185</v>
      </c>
      <c r="L2496" s="114">
        <v>3</v>
      </c>
      <c r="M2496" s="106">
        <v>45323</v>
      </c>
      <c r="N2496" s="106">
        <v>47087</v>
      </c>
      <c r="O2496" s="107">
        <f t="shared" si="104"/>
        <v>252</v>
      </c>
      <c r="P2496" s="108">
        <v>0.45</v>
      </c>
      <c r="Q2496" s="104" t="s">
        <v>3340</v>
      </c>
      <c r="R2496" s="108">
        <f t="shared" si="103"/>
        <v>0.45</v>
      </c>
      <c r="S2496" s="109" t="str">
        <f t="array" aca="1" ref="S2496" ca="1">IF(ISNUMBER(R2496),IF(R2496=100%,"CUMPLIDA",IF(AND(ISNUMBER(N2496),ISNUMBER(INDIRECT("FECHA_"&amp;$B2496,1))), IF(N2496&lt;=INDIRECT("FECHA_"&amp;$B2496,1),"INCUMPLIDA","PROCESO"), "VERIFICAR FECHA")),"SIN VALOR AVANCE")</f>
        <v>PROCESO</v>
      </c>
    </row>
    <row r="2497" spans="1:19" ht="45.75">
      <c r="A2497" s="101" t="s">
        <v>30</v>
      </c>
      <c r="B2497" s="102" t="s">
        <v>2985</v>
      </c>
      <c r="C2497" s="470"/>
      <c r="D2497" s="461"/>
      <c r="E2497" s="463"/>
      <c r="F2497" s="463"/>
      <c r="G2497" s="463"/>
      <c r="H2497" s="463"/>
      <c r="I2497" s="448">
        <v>18</v>
      </c>
      <c r="J2497" s="449">
        <v>1</v>
      </c>
      <c r="K2497" s="449" t="s">
        <v>3185</v>
      </c>
      <c r="L2497" s="114">
        <v>1</v>
      </c>
      <c r="M2497" s="106">
        <v>44972</v>
      </c>
      <c r="N2497" s="106">
        <v>45747</v>
      </c>
      <c r="O2497" s="107">
        <f t="shared" si="104"/>
        <v>110.71428571428571</v>
      </c>
      <c r="P2497" s="108">
        <v>1</v>
      </c>
      <c r="Q2497" s="104" t="s">
        <v>3340</v>
      </c>
      <c r="R2497" s="108">
        <f t="shared" si="103"/>
        <v>1</v>
      </c>
      <c r="S2497" s="109" t="str">
        <f t="array" aca="1" ref="S2497" ca="1">IF(ISNUMBER(R2497),IF(R2497=100%,"CUMPLIDA",IF(AND(ISNUMBER(N2497),ISNUMBER(INDIRECT("FECHA_"&amp;$B2497,1))), IF(N2497&lt;=INDIRECT("FECHA_"&amp;$B2497,1),"INCUMPLIDA","PROCESO"), "VERIFICAR FECHA")),"SIN VALOR AVANCE")</f>
        <v>CUMPLIDA</v>
      </c>
    </row>
    <row r="2498" spans="1:19" ht="45.75">
      <c r="A2498" s="101" t="s">
        <v>30</v>
      </c>
      <c r="B2498" s="102" t="s">
        <v>2985</v>
      </c>
      <c r="C2498" s="470"/>
      <c r="D2498" s="461"/>
      <c r="E2498" s="463"/>
      <c r="F2498" s="463"/>
      <c r="G2498" s="463"/>
      <c r="H2498" s="463"/>
      <c r="I2498" s="448">
        <v>19</v>
      </c>
      <c r="J2498" s="449">
        <v>1</v>
      </c>
      <c r="K2498" s="449" t="s">
        <v>3185</v>
      </c>
      <c r="L2498" s="105" t="s">
        <v>3341</v>
      </c>
      <c r="M2498" s="106">
        <v>44835</v>
      </c>
      <c r="N2498" s="106">
        <v>46022</v>
      </c>
      <c r="O2498" s="107">
        <f t="shared" si="104"/>
        <v>169.57142857142858</v>
      </c>
      <c r="P2498" s="108">
        <v>1</v>
      </c>
      <c r="Q2498" s="104" t="s">
        <v>3342</v>
      </c>
      <c r="R2498" s="108">
        <f t="shared" si="103"/>
        <v>1</v>
      </c>
      <c r="S2498" s="109" t="str">
        <f t="array" aca="1" ref="S2498" ca="1">IF(ISNUMBER(R2498),IF(R2498=100%,"CUMPLIDA",IF(AND(ISNUMBER(N2498),ISNUMBER(INDIRECT("FECHA_"&amp;$B2498,1))), IF(N2498&lt;=INDIRECT("FECHA_"&amp;$B2498,1),"INCUMPLIDA","PROCESO"), "VERIFICAR FECHA")),"SIN VALOR AVANCE")</f>
        <v>CUMPLIDA</v>
      </c>
    </row>
    <row r="2499" spans="1:19" ht="45.75">
      <c r="A2499" s="101" t="s">
        <v>30</v>
      </c>
      <c r="B2499" s="102" t="s">
        <v>2985</v>
      </c>
      <c r="C2499" s="470"/>
      <c r="D2499" s="461"/>
      <c r="E2499" s="463"/>
      <c r="F2499" s="463"/>
      <c r="G2499" s="463"/>
      <c r="H2499" s="463"/>
      <c r="I2499" s="448">
        <v>20</v>
      </c>
      <c r="J2499" s="449">
        <v>1</v>
      </c>
      <c r="K2499" s="449" t="s">
        <v>3185</v>
      </c>
      <c r="L2499" s="114">
        <v>1</v>
      </c>
      <c r="M2499" s="106">
        <v>44927</v>
      </c>
      <c r="N2499" s="106">
        <v>45291</v>
      </c>
      <c r="O2499" s="107">
        <f t="shared" si="104"/>
        <v>52</v>
      </c>
      <c r="P2499" s="108">
        <v>1</v>
      </c>
      <c r="Q2499" s="104" t="s">
        <v>3342</v>
      </c>
      <c r="R2499" s="108">
        <f t="shared" si="103"/>
        <v>1</v>
      </c>
      <c r="S2499" s="109" t="str">
        <f t="array" aca="1" ref="S2499" ca="1">IF(ISNUMBER(R2499),IF(R2499=100%,"CUMPLIDA",IF(AND(ISNUMBER(N2499),ISNUMBER(INDIRECT("FECHA_"&amp;$B2499,1))), IF(N2499&lt;=INDIRECT("FECHA_"&amp;$B2499,1),"INCUMPLIDA","PROCESO"), "VERIFICAR FECHA")),"SIN VALOR AVANCE")</f>
        <v>CUMPLIDA</v>
      </c>
    </row>
    <row r="2500" spans="1:19" ht="105.75">
      <c r="A2500" s="101" t="s">
        <v>30</v>
      </c>
      <c r="B2500" s="102" t="s">
        <v>2985</v>
      </c>
      <c r="C2500" s="470"/>
      <c r="D2500" s="461"/>
      <c r="E2500" s="463"/>
      <c r="F2500" s="463"/>
      <c r="G2500" s="463"/>
      <c r="H2500" s="463"/>
      <c r="I2500" s="448">
        <v>21</v>
      </c>
      <c r="J2500" s="449">
        <v>1</v>
      </c>
      <c r="K2500" s="449" t="s">
        <v>3185</v>
      </c>
      <c r="L2500" s="114">
        <v>1</v>
      </c>
      <c r="M2500" s="106">
        <v>45352</v>
      </c>
      <c r="N2500" s="106">
        <v>45747</v>
      </c>
      <c r="O2500" s="107">
        <f t="shared" si="104"/>
        <v>56.428571428571431</v>
      </c>
      <c r="P2500" s="108">
        <v>1</v>
      </c>
      <c r="Q2500" s="104" t="s">
        <v>150</v>
      </c>
      <c r="R2500" s="108">
        <f t="shared" si="103"/>
        <v>1</v>
      </c>
      <c r="S2500" s="109" t="str">
        <f t="array" aca="1" ref="S2500" ca="1">IF(ISNUMBER(R2500),IF(R2500=100%,"CUMPLIDA",IF(AND(ISNUMBER(N2500),ISNUMBER(INDIRECT("FECHA_"&amp;$B2500,1))), IF(N2500&lt;=INDIRECT("FECHA_"&amp;$B2500,1),"INCUMPLIDA","PROCESO"), "VERIFICAR FECHA")),"SIN VALOR AVANCE")</f>
        <v>CUMPLIDA</v>
      </c>
    </row>
    <row r="2501" spans="1:19" ht="60.75">
      <c r="A2501" s="101" t="s">
        <v>30</v>
      </c>
      <c r="B2501" s="102" t="s">
        <v>2985</v>
      </c>
      <c r="C2501" s="470"/>
      <c r="D2501" s="461"/>
      <c r="E2501" s="463"/>
      <c r="F2501" s="463"/>
      <c r="G2501" s="463"/>
      <c r="H2501" s="463"/>
      <c r="I2501" s="448">
        <v>22</v>
      </c>
      <c r="J2501" s="449">
        <v>1</v>
      </c>
      <c r="K2501" s="449" t="s">
        <v>3185</v>
      </c>
      <c r="L2501" s="114">
        <v>1</v>
      </c>
      <c r="M2501" s="106">
        <v>45323</v>
      </c>
      <c r="N2501" s="106">
        <v>45747</v>
      </c>
      <c r="O2501" s="107">
        <f t="shared" si="104"/>
        <v>60.571428571428569</v>
      </c>
      <c r="P2501" s="108">
        <v>1</v>
      </c>
      <c r="Q2501" s="104" t="s">
        <v>3333</v>
      </c>
      <c r="R2501" s="108">
        <f t="shared" si="103"/>
        <v>1</v>
      </c>
      <c r="S2501" s="109" t="str">
        <f t="array" aca="1" ref="S2501" ca="1">IF(ISNUMBER(R2501),IF(R2501=100%,"CUMPLIDA",IF(AND(ISNUMBER(N2501),ISNUMBER(INDIRECT("FECHA_"&amp;$B2501,1))), IF(N2501&lt;=INDIRECT("FECHA_"&amp;$B2501,1),"INCUMPLIDA","PROCESO"), "VERIFICAR FECHA")),"SIN VALOR AVANCE")</f>
        <v>CUMPLIDA</v>
      </c>
    </row>
    <row r="2502" spans="1:19" ht="60.75">
      <c r="A2502" s="101" t="s">
        <v>30</v>
      </c>
      <c r="B2502" s="102" t="s">
        <v>2985</v>
      </c>
      <c r="C2502" s="470"/>
      <c r="D2502" s="461"/>
      <c r="E2502" s="463"/>
      <c r="F2502" s="463"/>
      <c r="G2502" s="463"/>
      <c r="H2502" s="463"/>
      <c r="I2502" s="448">
        <v>23</v>
      </c>
      <c r="J2502" s="449">
        <v>1</v>
      </c>
      <c r="K2502" s="449" t="s">
        <v>3185</v>
      </c>
      <c r="L2502" s="114">
        <v>1</v>
      </c>
      <c r="M2502" s="106">
        <v>45231</v>
      </c>
      <c r="N2502" s="106">
        <v>45747</v>
      </c>
      <c r="O2502" s="107">
        <f t="shared" si="104"/>
        <v>73.714285714285708</v>
      </c>
      <c r="P2502" s="108">
        <v>1</v>
      </c>
      <c r="Q2502" s="104" t="s">
        <v>3333</v>
      </c>
      <c r="R2502" s="108">
        <f t="shared" si="103"/>
        <v>1</v>
      </c>
      <c r="S2502" s="109" t="str">
        <f t="array" aca="1" ref="S2502" ca="1">IF(ISNUMBER(R2502),IF(R2502=100%,"CUMPLIDA",IF(AND(ISNUMBER(N2502),ISNUMBER(INDIRECT("FECHA_"&amp;$B2502,1))), IF(N2502&lt;=INDIRECT("FECHA_"&amp;$B2502,1),"INCUMPLIDA","PROCESO"), "VERIFICAR FECHA")),"SIN VALOR AVANCE")</f>
        <v>CUMPLIDA</v>
      </c>
    </row>
    <row r="2503" spans="1:19" ht="105.75">
      <c r="A2503" s="101" t="s">
        <v>30</v>
      </c>
      <c r="B2503" s="102" t="s">
        <v>2985</v>
      </c>
      <c r="C2503" s="470"/>
      <c r="D2503" s="461"/>
      <c r="E2503" s="463"/>
      <c r="F2503" s="463"/>
      <c r="G2503" s="463"/>
      <c r="H2503" s="463"/>
      <c r="I2503" s="448">
        <v>24</v>
      </c>
      <c r="J2503" s="449">
        <v>1</v>
      </c>
      <c r="K2503" s="449" t="s">
        <v>3185</v>
      </c>
      <c r="L2503" s="114">
        <v>1</v>
      </c>
      <c r="M2503" s="106">
        <v>45352</v>
      </c>
      <c r="N2503" s="106">
        <v>45747</v>
      </c>
      <c r="O2503" s="107">
        <f t="shared" si="104"/>
        <v>56.428571428571431</v>
      </c>
      <c r="P2503" s="108">
        <v>1</v>
      </c>
      <c r="Q2503" s="104" t="s">
        <v>150</v>
      </c>
      <c r="R2503" s="108">
        <f t="shared" si="103"/>
        <v>1</v>
      </c>
      <c r="S2503" s="109" t="str">
        <f t="array" aca="1" ref="S2503" ca="1">IF(ISNUMBER(R2503),IF(R2503=100%,"CUMPLIDA",IF(AND(ISNUMBER(N2503),ISNUMBER(INDIRECT("FECHA_"&amp;$B2503,1))), IF(N2503&lt;=INDIRECT("FECHA_"&amp;$B2503,1),"INCUMPLIDA","PROCESO"), "VERIFICAR FECHA")),"SIN VALOR AVANCE")</f>
        <v>CUMPLIDA</v>
      </c>
    </row>
    <row r="2504" spans="1:19" ht="60.75">
      <c r="A2504" s="101" t="s">
        <v>30</v>
      </c>
      <c r="B2504" s="102" t="s">
        <v>2985</v>
      </c>
      <c r="C2504" s="470"/>
      <c r="D2504" s="461"/>
      <c r="E2504" s="463"/>
      <c r="F2504" s="463"/>
      <c r="G2504" s="463"/>
      <c r="H2504" s="463"/>
      <c r="I2504" s="448">
        <v>25</v>
      </c>
      <c r="J2504" s="449">
        <v>1</v>
      </c>
      <c r="K2504" s="449" t="s">
        <v>3185</v>
      </c>
      <c r="L2504" s="114">
        <v>1</v>
      </c>
      <c r="M2504" s="106">
        <v>45231</v>
      </c>
      <c r="N2504" s="106">
        <v>45747</v>
      </c>
      <c r="O2504" s="107">
        <f t="shared" si="104"/>
        <v>73.714285714285708</v>
      </c>
      <c r="P2504" s="108">
        <v>1</v>
      </c>
      <c r="Q2504" s="104" t="s">
        <v>3333</v>
      </c>
      <c r="R2504" s="108">
        <f t="shared" si="103"/>
        <v>1</v>
      </c>
      <c r="S2504" s="109" t="str">
        <f t="array" aca="1" ref="S2504" ca="1">IF(ISNUMBER(R2504),IF(R2504=100%,"CUMPLIDA",IF(AND(ISNUMBER(N2504),ISNUMBER(INDIRECT("FECHA_"&amp;$B2504,1))), IF(N2504&lt;=INDIRECT("FECHA_"&amp;$B2504,1),"INCUMPLIDA","PROCESO"), "VERIFICAR FECHA")),"SIN VALOR AVANCE")</f>
        <v>CUMPLIDA</v>
      </c>
    </row>
    <row r="2505" spans="1:19" ht="150.75">
      <c r="A2505" s="101" t="s">
        <v>30</v>
      </c>
      <c r="B2505" s="102" t="s">
        <v>2985</v>
      </c>
      <c r="C2505" s="470"/>
      <c r="D2505" s="461"/>
      <c r="E2505" s="463"/>
      <c r="F2505" s="463"/>
      <c r="G2505" s="463"/>
      <c r="H2505" s="463"/>
      <c r="I2505" s="448">
        <v>26</v>
      </c>
      <c r="J2505" s="449">
        <v>1</v>
      </c>
      <c r="K2505" s="449" t="s">
        <v>3185</v>
      </c>
      <c r="L2505" s="114">
        <v>1</v>
      </c>
      <c r="M2505" s="106">
        <v>45231</v>
      </c>
      <c r="N2505" s="106">
        <v>45808</v>
      </c>
      <c r="O2505" s="107">
        <f t="shared" si="104"/>
        <v>82.428571428571431</v>
      </c>
      <c r="P2505" s="108">
        <v>1</v>
      </c>
      <c r="Q2505" s="104" t="s">
        <v>3332</v>
      </c>
      <c r="R2505" s="108">
        <f t="shared" ref="R2505:R2568" si="105">(P2505)</f>
        <v>1</v>
      </c>
      <c r="S2505" s="109" t="str">
        <f t="array" aca="1" ref="S2505" ca="1">IF(ISNUMBER(R2505),IF(R2505=100%,"CUMPLIDA",IF(AND(ISNUMBER(N2505),ISNUMBER(INDIRECT("FECHA_"&amp;$B2505,1))), IF(N2505&lt;=INDIRECT("FECHA_"&amp;$B2505,1),"INCUMPLIDA","PROCESO"), "VERIFICAR FECHA")),"SIN VALOR AVANCE")</f>
        <v>CUMPLIDA</v>
      </c>
    </row>
    <row r="2506" spans="1:19" ht="60.75">
      <c r="A2506" s="101" t="s">
        <v>30</v>
      </c>
      <c r="B2506" s="102" t="s">
        <v>2985</v>
      </c>
      <c r="C2506" s="470"/>
      <c r="D2506" s="461"/>
      <c r="E2506" s="463"/>
      <c r="F2506" s="463"/>
      <c r="G2506" s="463"/>
      <c r="H2506" s="463"/>
      <c r="I2506" s="448">
        <v>27</v>
      </c>
      <c r="J2506" s="449">
        <v>1</v>
      </c>
      <c r="K2506" s="449" t="s">
        <v>3185</v>
      </c>
      <c r="L2506" s="114">
        <v>3</v>
      </c>
      <c r="M2506" s="106">
        <v>46204</v>
      </c>
      <c r="N2506" s="106">
        <v>46477</v>
      </c>
      <c r="O2506" s="107">
        <f t="shared" si="104"/>
        <v>39</v>
      </c>
      <c r="P2506" s="108">
        <v>0</v>
      </c>
      <c r="Q2506" s="104" t="s">
        <v>3333</v>
      </c>
      <c r="R2506" s="108">
        <f t="shared" si="105"/>
        <v>0</v>
      </c>
      <c r="S2506" s="109" t="str">
        <f t="array" aca="1" ref="S2506" ca="1">IF(ISNUMBER(R2506),IF(R2506=100%,"CUMPLIDA",IF(AND(ISNUMBER(N2506),ISNUMBER(INDIRECT("FECHA_"&amp;$B2506,1))), IF(N2506&lt;=INDIRECT("FECHA_"&amp;$B2506,1),"INCUMPLIDA","PROCESO"), "VERIFICAR FECHA")),"SIN VALOR AVANCE")</f>
        <v>PROCESO</v>
      </c>
    </row>
    <row r="2507" spans="1:19" ht="105.75">
      <c r="A2507" s="101" t="s">
        <v>30</v>
      </c>
      <c r="B2507" s="102" t="s">
        <v>2985</v>
      </c>
      <c r="C2507" s="470"/>
      <c r="D2507" s="461"/>
      <c r="E2507" s="463"/>
      <c r="F2507" s="463"/>
      <c r="G2507" s="463"/>
      <c r="H2507" s="463"/>
      <c r="I2507" s="448">
        <v>28</v>
      </c>
      <c r="J2507" s="449">
        <v>1</v>
      </c>
      <c r="K2507" s="449" t="s">
        <v>3185</v>
      </c>
      <c r="L2507" s="114">
        <v>1</v>
      </c>
      <c r="M2507" s="106">
        <v>46204</v>
      </c>
      <c r="N2507" s="106">
        <v>46477</v>
      </c>
      <c r="O2507" s="107">
        <f t="shared" si="104"/>
        <v>39</v>
      </c>
      <c r="P2507" s="108">
        <v>0</v>
      </c>
      <c r="Q2507" s="104" t="s">
        <v>150</v>
      </c>
      <c r="R2507" s="108">
        <f t="shared" si="105"/>
        <v>0</v>
      </c>
      <c r="S2507" s="109" t="str">
        <f t="array" aca="1" ref="S2507" ca="1">IF(ISNUMBER(R2507),IF(R2507=100%,"CUMPLIDA",IF(AND(ISNUMBER(N2507),ISNUMBER(INDIRECT("FECHA_"&amp;$B2507,1))), IF(N2507&lt;=INDIRECT("FECHA_"&amp;$B2507,1),"INCUMPLIDA","PROCESO"), "VERIFICAR FECHA")),"SIN VALOR AVANCE")</f>
        <v>PROCESO</v>
      </c>
    </row>
    <row r="2508" spans="1:19" ht="150.75">
      <c r="A2508" s="101" t="s">
        <v>30</v>
      </c>
      <c r="B2508" s="102" t="s">
        <v>2985</v>
      </c>
      <c r="C2508" s="470"/>
      <c r="D2508" s="461"/>
      <c r="E2508" s="463"/>
      <c r="F2508" s="463"/>
      <c r="G2508" s="463"/>
      <c r="H2508" s="463"/>
      <c r="I2508" s="448">
        <v>29</v>
      </c>
      <c r="J2508" s="449">
        <v>1</v>
      </c>
      <c r="K2508" s="449" t="s">
        <v>3185</v>
      </c>
      <c r="L2508" s="114">
        <v>2</v>
      </c>
      <c r="M2508" s="106">
        <v>46204</v>
      </c>
      <c r="N2508" s="106">
        <v>46477</v>
      </c>
      <c r="O2508" s="107">
        <f t="shared" si="104"/>
        <v>39</v>
      </c>
      <c r="P2508" s="108">
        <v>0</v>
      </c>
      <c r="Q2508" s="104" t="s">
        <v>3332</v>
      </c>
      <c r="R2508" s="108">
        <f t="shared" si="105"/>
        <v>0</v>
      </c>
      <c r="S2508" s="109" t="str">
        <f t="array" aca="1" ref="S2508" ca="1">IF(ISNUMBER(R2508),IF(R2508=100%,"CUMPLIDA",IF(AND(ISNUMBER(N2508),ISNUMBER(INDIRECT("FECHA_"&amp;$B2508,1))), IF(N2508&lt;=INDIRECT("FECHA_"&amp;$B2508,1),"INCUMPLIDA","PROCESO"), "VERIFICAR FECHA")),"SIN VALOR AVANCE")</f>
        <v>PROCESO</v>
      </c>
    </row>
    <row r="2509" spans="1:19" ht="45.75">
      <c r="A2509" s="101" t="s">
        <v>30</v>
      </c>
      <c r="B2509" s="102" t="s">
        <v>2985</v>
      </c>
      <c r="C2509" s="470"/>
      <c r="D2509" s="461"/>
      <c r="E2509" s="463"/>
      <c r="F2509" s="463"/>
      <c r="G2509" s="463"/>
      <c r="H2509" s="463"/>
      <c r="I2509" s="448">
        <v>30</v>
      </c>
      <c r="J2509" s="449">
        <v>1</v>
      </c>
      <c r="K2509" s="449" t="s">
        <v>3185</v>
      </c>
      <c r="L2509" s="114">
        <v>1</v>
      </c>
      <c r="M2509" s="106">
        <v>45047</v>
      </c>
      <c r="N2509" s="106">
        <v>45138</v>
      </c>
      <c r="O2509" s="107">
        <f t="shared" si="104"/>
        <v>13</v>
      </c>
      <c r="P2509" s="108">
        <v>1</v>
      </c>
      <c r="Q2509" s="104" t="s">
        <v>3338</v>
      </c>
      <c r="R2509" s="108">
        <f t="shared" si="105"/>
        <v>1</v>
      </c>
      <c r="S2509" s="109" t="str">
        <f t="array" aca="1" ref="S2509" ca="1">IF(ISNUMBER(R2509),IF(R2509=100%,"CUMPLIDA",IF(AND(ISNUMBER(N2509),ISNUMBER(INDIRECT("FECHA_"&amp;$B2509,1))), IF(N2509&lt;=INDIRECT("FECHA_"&amp;$B2509,1),"INCUMPLIDA","PROCESO"), "VERIFICAR FECHA")),"SIN VALOR AVANCE")</f>
        <v>CUMPLIDA</v>
      </c>
    </row>
    <row r="2510" spans="1:19" ht="90.75">
      <c r="A2510" s="101" t="s">
        <v>30</v>
      </c>
      <c r="B2510" s="102" t="s">
        <v>2985</v>
      </c>
      <c r="C2510" s="470"/>
      <c r="D2510" s="461"/>
      <c r="E2510" s="463"/>
      <c r="F2510" s="463"/>
      <c r="G2510" s="463"/>
      <c r="H2510" s="463"/>
      <c r="I2510" s="448">
        <v>31</v>
      </c>
      <c r="J2510" s="449">
        <v>1</v>
      </c>
      <c r="K2510" s="449" t="s">
        <v>3185</v>
      </c>
      <c r="L2510" s="114">
        <v>2</v>
      </c>
      <c r="M2510" s="106">
        <v>45047</v>
      </c>
      <c r="N2510" s="106">
        <v>45473</v>
      </c>
      <c r="O2510" s="107">
        <f t="shared" si="104"/>
        <v>60.857142857142854</v>
      </c>
      <c r="P2510" s="108">
        <v>1</v>
      </c>
      <c r="Q2510" s="104" t="s">
        <v>3339</v>
      </c>
      <c r="R2510" s="108">
        <f t="shared" si="105"/>
        <v>1</v>
      </c>
      <c r="S2510" s="109" t="str">
        <f t="array" aca="1" ref="S2510" ca="1">IF(ISNUMBER(R2510),IF(R2510=100%,"CUMPLIDA",IF(AND(ISNUMBER(N2510),ISNUMBER(INDIRECT("FECHA_"&amp;$B2510,1))), IF(N2510&lt;=INDIRECT("FECHA_"&amp;$B2510,1),"INCUMPLIDA","PROCESO"), "VERIFICAR FECHA")),"SIN VALOR AVANCE")</f>
        <v>CUMPLIDA</v>
      </c>
    </row>
    <row r="2511" spans="1:19" ht="45.75">
      <c r="A2511" s="101" t="s">
        <v>30</v>
      </c>
      <c r="B2511" s="102" t="s">
        <v>2985</v>
      </c>
      <c r="C2511" s="470"/>
      <c r="D2511" s="461"/>
      <c r="E2511" s="463"/>
      <c r="F2511" s="463"/>
      <c r="G2511" s="463"/>
      <c r="H2511" s="463"/>
      <c r="I2511" s="448">
        <v>32</v>
      </c>
      <c r="J2511" s="449">
        <v>1</v>
      </c>
      <c r="K2511" s="449" t="s">
        <v>3185</v>
      </c>
      <c r="L2511" s="114">
        <v>9</v>
      </c>
      <c r="M2511" s="106">
        <v>45809</v>
      </c>
      <c r="N2511" s="106">
        <v>46660</v>
      </c>
      <c r="O2511" s="107">
        <f t="shared" si="104"/>
        <v>121.57142857142857</v>
      </c>
      <c r="P2511" s="108">
        <v>0</v>
      </c>
      <c r="Q2511" s="104" t="s">
        <v>3343</v>
      </c>
      <c r="R2511" s="108">
        <f t="shared" si="105"/>
        <v>0</v>
      </c>
      <c r="S2511" s="109" t="str">
        <f t="array" aca="1" ref="S2511" ca="1">IF(ISNUMBER(R2511),IF(R2511=100%,"CUMPLIDA",IF(AND(ISNUMBER(N2511),ISNUMBER(INDIRECT("FECHA_"&amp;$B2511,1))), IF(N2511&lt;=INDIRECT("FECHA_"&amp;$B2511,1),"INCUMPLIDA","PROCESO"), "VERIFICAR FECHA")),"SIN VALOR AVANCE")</f>
        <v>PROCESO</v>
      </c>
    </row>
    <row r="2512" spans="1:19" ht="105.75">
      <c r="A2512" s="101" t="s">
        <v>30</v>
      </c>
      <c r="B2512" s="102" t="s">
        <v>2985</v>
      </c>
      <c r="C2512" s="470"/>
      <c r="D2512" s="461"/>
      <c r="E2512" s="463"/>
      <c r="F2512" s="463"/>
      <c r="G2512" s="463"/>
      <c r="H2512" s="463"/>
      <c r="I2512" s="448">
        <v>33</v>
      </c>
      <c r="J2512" s="449">
        <v>1</v>
      </c>
      <c r="K2512" s="449" t="s">
        <v>3185</v>
      </c>
      <c r="L2512" s="114">
        <v>1</v>
      </c>
      <c r="M2512" s="106">
        <v>45809</v>
      </c>
      <c r="N2512" s="106">
        <v>46660</v>
      </c>
      <c r="O2512" s="107">
        <f t="shared" si="104"/>
        <v>121.57142857142857</v>
      </c>
      <c r="P2512" s="108">
        <v>0</v>
      </c>
      <c r="Q2512" s="104" t="s">
        <v>150</v>
      </c>
      <c r="R2512" s="108">
        <f t="shared" si="105"/>
        <v>0</v>
      </c>
      <c r="S2512" s="109" t="str">
        <f t="array" aca="1" ref="S2512" ca="1">IF(ISNUMBER(R2512),IF(R2512=100%,"CUMPLIDA",IF(AND(ISNUMBER(N2512),ISNUMBER(INDIRECT("FECHA_"&amp;$B2512,1))), IF(N2512&lt;=INDIRECT("FECHA_"&amp;$B2512,1),"INCUMPLIDA","PROCESO"), "VERIFICAR FECHA")),"SIN VALOR AVANCE")</f>
        <v>PROCESO</v>
      </c>
    </row>
    <row r="2513" spans="1:19" ht="150.75">
      <c r="A2513" s="101" t="s">
        <v>30</v>
      </c>
      <c r="B2513" s="102" t="s">
        <v>2985</v>
      </c>
      <c r="C2513" s="470"/>
      <c r="D2513" s="461"/>
      <c r="E2513" s="463"/>
      <c r="F2513" s="463"/>
      <c r="G2513" s="463"/>
      <c r="H2513" s="463"/>
      <c r="I2513" s="448">
        <v>34</v>
      </c>
      <c r="J2513" s="449">
        <v>1</v>
      </c>
      <c r="K2513" s="449" t="s">
        <v>3185</v>
      </c>
      <c r="L2513" s="114">
        <v>2</v>
      </c>
      <c r="M2513" s="106">
        <v>46204</v>
      </c>
      <c r="N2513" s="106">
        <v>46660</v>
      </c>
      <c r="O2513" s="107">
        <f t="shared" si="104"/>
        <v>65.142857142857139</v>
      </c>
      <c r="P2513" s="108">
        <v>0</v>
      </c>
      <c r="Q2513" s="104" t="s">
        <v>3332</v>
      </c>
      <c r="R2513" s="108">
        <f t="shared" si="105"/>
        <v>0</v>
      </c>
      <c r="S2513" s="109" t="str">
        <f t="array" aca="1" ref="S2513" ca="1">IF(ISNUMBER(R2513),IF(R2513=100%,"CUMPLIDA",IF(AND(ISNUMBER(N2513),ISNUMBER(INDIRECT("FECHA_"&amp;$B2513,1))), IF(N2513&lt;=INDIRECT("FECHA_"&amp;$B2513,1),"INCUMPLIDA","PROCESO"), "VERIFICAR FECHA")),"SIN VALOR AVANCE")</f>
        <v>PROCESO</v>
      </c>
    </row>
    <row r="2514" spans="1:19" ht="45.75">
      <c r="A2514" s="101" t="s">
        <v>30</v>
      </c>
      <c r="B2514" s="102" t="s">
        <v>2985</v>
      </c>
      <c r="C2514" s="470"/>
      <c r="D2514" s="461"/>
      <c r="E2514" s="463"/>
      <c r="F2514" s="463"/>
      <c r="G2514" s="463"/>
      <c r="H2514" s="463"/>
      <c r="I2514" s="448">
        <v>35</v>
      </c>
      <c r="J2514" s="449">
        <v>1</v>
      </c>
      <c r="K2514" s="449" t="s">
        <v>3185</v>
      </c>
      <c r="L2514" s="108">
        <v>1</v>
      </c>
      <c r="M2514" s="106">
        <v>44958</v>
      </c>
      <c r="N2514" s="106">
        <v>45352</v>
      </c>
      <c r="O2514" s="107">
        <f t="shared" si="104"/>
        <v>56.285714285714285</v>
      </c>
      <c r="P2514" s="108">
        <v>1</v>
      </c>
      <c r="Q2514" s="104" t="s">
        <v>3344</v>
      </c>
      <c r="R2514" s="108">
        <f t="shared" si="105"/>
        <v>1</v>
      </c>
      <c r="S2514" s="109" t="str">
        <f t="array" aca="1" ref="S2514" ca="1">IF(ISNUMBER(R2514),IF(R2514=100%,"CUMPLIDA",IF(AND(ISNUMBER(N2514),ISNUMBER(INDIRECT("FECHA_"&amp;$B2514,1))), IF(N2514&lt;=INDIRECT("FECHA_"&amp;$B2514,1),"INCUMPLIDA","PROCESO"), "VERIFICAR FECHA")),"SIN VALOR AVANCE")</f>
        <v>CUMPLIDA</v>
      </c>
    </row>
    <row r="2515" spans="1:19" ht="45.75">
      <c r="A2515" s="101" t="s">
        <v>30</v>
      </c>
      <c r="B2515" s="102" t="s">
        <v>2985</v>
      </c>
      <c r="C2515" s="470"/>
      <c r="D2515" s="461"/>
      <c r="E2515" s="463"/>
      <c r="F2515" s="463"/>
      <c r="G2515" s="463"/>
      <c r="H2515" s="463"/>
      <c r="I2515" s="448">
        <v>36</v>
      </c>
      <c r="J2515" s="449">
        <v>1</v>
      </c>
      <c r="K2515" s="449" t="s">
        <v>3185</v>
      </c>
      <c r="L2515" s="108">
        <v>1</v>
      </c>
      <c r="M2515" s="106">
        <v>44986</v>
      </c>
      <c r="N2515" s="106">
        <v>45077</v>
      </c>
      <c r="O2515" s="107">
        <f t="shared" si="104"/>
        <v>13</v>
      </c>
      <c r="P2515" s="108">
        <v>1</v>
      </c>
      <c r="Q2515" s="104" t="s">
        <v>3344</v>
      </c>
      <c r="R2515" s="108">
        <f t="shared" si="105"/>
        <v>1</v>
      </c>
      <c r="S2515" s="109" t="str">
        <f t="array" aca="1" ref="S2515" ca="1">IF(ISNUMBER(R2515),IF(R2515=100%,"CUMPLIDA",IF(AND(ISNUMBER(N2515),ISNUMBER(INDIRECT("FECHA_"&amp;$B2515,1))), IF(N2515&lt;=INDIRECT("FECHA_"&amp;$B2515,1),"INCUMPLIDA","PROCESO"), "VERIFICAR FECHA")),"SIN VALOR AVANCE")</f>
        <v>CUMPLIDA</v>
      </c>
    </row>
    <row r="2516" spans="1:19" ht="60.75">
      <c r="A2516" s="101" t="s">
        <v>30</v>
      </c>
      <c r="B2516" s="102" t="s">
        <v>2985</v>
      </c>
      <c r="C2516" s="470"/>
      <c r="D2516" s="461"/>
      <c r="E2516" s="463"/>
      <c r="F2516" s="463"/>
      <c r="G2516" s="463"/>
      <c r="H2516" s="463"/>
      <c r="I2516" s="448">
        <v>37</v>
      </c>
      <c r="J2516" s="449">
        <v>1</v>
      </c>
      <c r="K2516" s="449" t="s">
        <v>3185</v>
      </c>
      <c r="L2516" s="108">
        <v>1</v>
      </c>
      <c r="M2516" s="106">
        <v>44986</v>
      </c>
      <c r="N2516" s="106">
        <v>45352</v>
      </c>
      <c r="O2516" s="107">
        <f t="shared" si="104"/>
        <v>52.285714285714285</v>
      </c>
      <c r="P2516" s="108">
        <v>1</v>
      </c>
      <c r="Q2516" s="104" t="s">
        <v>3345</v>
      </c>
      <c r="R2516" s="108">
        <f t="shared" si="105"/>
        <v>1</v>
      </c>
      <c r="S2516" s="109" t="str">
        <f t="array" aca="1" ref="S2516" ca="1">IF(ISNUMBER(R2516),IF(R2516=100%,"CUMPLIDA",IF(AND(ISNUMBER(N2516),ISNUMBER(INDIRECT("FECHA_"&amp;$B2516,1))), IF(N2516&lt;=INDIRECT("FECHA_"&amp;$B2516,1),"INCUMPLIDA","PROCESO"), "VERIFICAR FECHA")),"SIN VALOR AVANCE")</f>
        <v>CUMPLIDA</v>
      </c>
    </row>
    <row r="2517" spans="1:19" ht="60.75">
      <c r="A2517" s="101" t="s">
        <v>30</v>
      </c>
      <c r="B2517" s="102" t="s">
        <v>2985</v>
      </c>
      <c r="C2517" s="470"/>
      <c r="D2517" s="461"/>
      <c r="E2517" s="463"/>
      <c r="F2517" s="463"/>
      <c r="G2517" s="463"/>
      <c r="H2517" s="463"/>
      <c r="I2517" s="448">
        <v>38</v>
      </c>
      <c r="J2517" s="449">
        <v>1</v>
      </c>
      <c r="K2517" s="449" t="s">
        <v>3185</v>
      </c>
      <c r="L2517" s="108">
        <v>1</v>
      </c>
      <c r="M2517" s="106">
        <v>45047</v>
      </c>
      <c r="N2517" s="106">
        <v>45352</v>
      </c>
      <c r="O2517" s="107">
        <f t="shared" si="104"/>
        <v>43.571428571428569</v>
      </c>
      <c r="P2517" s="108">
        <v>1</v>
      </c>
      <c r="Q2517" s="104" t="s">
        <v>3346</v>
      </c>
      <c r="R2517" s="108">
        <f t="shared" si="105"/>
        <v>1</v>
      </c>
      <c r="S2517" s="109" t="str">
        <f t="array" aca="1" ref="S2517" ca="1">IF(ISNUMBER(R2517),IF(R2517=100%,"CUMPLIDA",IF(AND(ISNUMBER(N2517),ISNUMBER(INDIRECT("FECHA_"&amp;$B2517,1))), IF(N2517&lt;=INDIRECT("FECHA_"&amp;$B2517,1),"INCUMPLIDA","PROCESO"), "VERIFICAR FECHA")),"SIN VALOR AVANCE")</f>
        <v>CUMPLIDA</v>
      </c>
    </row>
    <row r="2518" spans="1:19" ht="60.75">
      <c r="A2518" s="101" t="s">
        <v>30</v>
      </c>
      <c r="B2518" s="102" t="s">
        <v>2985</v>
      </c>
      <c r="C2518" s="470"/>
      <c r="D2518" s="461"/>
      <c r="E2518" s="463"/>
      <c r="F2518" s="463"/>
      <c r="G2518" s="463"/>
      <c r="H2518" s="463"/>
      <c r="I2518" s="448">
        <v>39</v>
      </c>
      <c r="J2518" s="449">
        <v>1</v>
      </c>
      <c r="K2518" s="449" t="s">
        <v>3185</v>
      </c>
      <c r="L2518" s="108">
        <v>1</v>
      </c>
      <c r="M2518" s="106">
        <v>45078</v>
      </c>
      <c r="N2518" s="106">
        <v>45291</v>
      </c>
      <c r="O2518" s="107">
        <f t="shared" si="104"/>
        <v>30.428571428571427</v>
      </c>
      <c r="P2518" s="108">
        <v>1</v>
      </c>
      <c r="Q2518" s="104" t="s">
        <v>3345</v>
      </c>
      <c r="R2518" s="108">
        <f t="shared" si="105"/>
        <v>1</v>
      </c>
      <c r="S2518" s="109" t="str">
        <f t="array" aca="1" ref="S2518" ca="1">IF(ISNUMBER(R2518),IF(R2518=100%,"CUMPLIDA",IF(AND(ISNUMBER(N2518),ISNUMBER(INDIRECT("FECHA_"&amp;$B2518,1))), IF(N2518&lt;=INDIRECT("FECHA_"&amp;$B2518,1),"INCUMPLIDA","PROCESO"), "VERIFICAR FECHA")),"SIN VALOR AVANCE")</f>
        <v>CUMPLIDA</v>
      </c>
    </row>
    <row r="2519" spans="1:19" ht="45.75">
      <c r="A2519" s="101" t="s">
        <v>30</v>
      </c>
      <c r="B2519" s="102" t="s">
        <v>2985</v>
      </c>
      <c r="C2519" s="470"/>
      <c r="D2519" s="461"/>
      <c r="E2519" s="463"/>
      <c r="F2519" s="463"/>
      <c r="G2519" s="463"/>
      <c r="H2519" s="463"/>
      <c r="I2519" s="448">
        <v>40</v>
      </c>
      <c r="J2519" s="449">
        <v>1</v>
      </c>
      <c r="K2519" s="449" t="s">
        <v>3185</v>
      </c>
      <c r="L2519" s="108">
        <v>1</v>
      </c>
      <c r="M2519" s="106">
        <v>45078</v>
      </c>
      <c r="N2519" s="106">
        <v>45352</v>
      </c>
      <c r="O2519" s="107">
        <f t="shared" si="104"/>
        <v>39.142857142857146</v>
      </c>
      <c r="P2519" s="108">
        <v>1</v>
      </c>
      <c r="Q2519" s="104" t="s">
        <v>3344</v>
      </c>
      <c r="R2519" s="108">
        <f t="shared" si="105"/>
        <v>1</v>
      </c>
      <c r="S2519" s="109" t="str">
        <f t="array" aca="1" ref="S2519" ca="1">IF(ISNUMBER(R2519),IF(R2519=100%,"CUMPLIDA",IF(AND(ISNUMBER(N2519),ISNUMBER(INDIRECT("FECHA_"&amp;$B2519,1))), IF(N2519&lt;=INDIRECT("FECHA_"&amp;$B2519,1),"INCUMPLIDA","PROCESO"), "VERIFICAR FECHA")),"SIN VALOR AVANCE")</f>
        <v>CUMPLIDA</v>
      </c>
    </row>
    <row r="2520" spans="1:19" ht="60.75">
      <c r="A2520" s="101" t="s">
        <v>30</v>
      </c>
      <c r="B2520" s="102" t="s">
        <v>2985</v>
      </c>
      <c r="C2520" s="461" t="s">
        <v>3347</v>
      </c>
      <c r="D2520" s="461"/>
      <c r="E2520" s="448" t="s">
        <v>3013</v>
      </c>
      <c r="F2520" s="448"/>
      <c r="G2520" s="448"/>
      <c r="H2520" s="463"/>
      <c r="I2520" s="448">
        <v>1</v>
      </c>
      <c r="J2520" s="449">
        <v>1</v>
      </c>
      <c r="K2520" s="449" t="s">
        <v>3185</v>
      </c>
      <c r="L2520" s="114">
        <v>1</v>
      </c>
      <c r="M2520" s="106">
        <v>44805</v>
      </c>
      <c r="N2520" s="106">
        <v>44864</v>
      </c>
      <c r="O2520" s="107">
        <f t="shared" si="104"/>
        <v>8.4285714285714288</v>
      </c>
      <c r="P2520" s="108">
        <v>1</v>
      </c>
      <c r="Q2520" s="104" t="s">
        <v>3348</v>
      </c>
      <c r="R2520" s="108">
        <f t="shared" si="105"/>
        <v>1</v>
      </c>
      <c r="S2520" s="109" t="str">
        <f t="array" aca="1" ref="S2520" ca="1">IF(ISNUMBER(R2520),IF(R2520=100%,"CUMPLIDA",IF(AND(ISNUMBER(N2520),ISNUMBER(INDIRECT("FECHA_"&amp;$B2520,1))), IF(N2520&lt;=INDIRECT("FECHA_"&amp;$B2520,1),"INCUMPLIDA","PROCESO"), "VERIFICAR FECHA")),"SIN VALOR AVANCE")</f>
        <v>CUMPLIDA</v>
      </c>
    </row>
    <row r="2521" spans="1:19" ht="60.75">
      <c r="A2521" s="101" t="s">
        <v>30</v>
      </c>
      <c r="B2521" s="102" t="s">
        <v>2985</v>
      </c>
      <c r="C2521" s="461"/>
      <c r="D2521" s="461"/>
      <c r="E2521" s="448" t="s">
        <v>2996</v>
      </c>
      <c r="F2521" s="448"/>
      <c r="G2521" s="448"/>
      <c r="H2521" s="463"/>
      <c r="I2521" s="448">
        <v>2</v>
      </c>
      <c r="J2521" s="449">
        <v>1</v>
      </c>
      <c r="K2521" s="449" t="s">
        <v>3185</v>
      </c>
      <c r="L2521" s="114">
        <v>2</v>
      </c>
      <c r="M2521" s="106">
        <v>44805</v>
      </c>
      <c r="N2521" s="106">
        <v>44925</v>
      </c>
      <c r="O2521" s="107">
        <f t="shared" si="104"/>
        <v>17.142857142857142</v>
      </c>
      <c r="P2521" s="108">
        <v>1</v>
      </c>
      <c r="Q2521" s="104" t="s">
        <v>3348</v>
      </c>
      <c r="R2521" s="108">
        <f t="shared" si="105"/>
        <v>1</v>
      </c>
      <c r="S2521" s="109" t="str">
        <f t="array" aca="1" ref="S2521" ca="1">IF(ISNUMBER(R2521),IF(R2521=100%,"CUMPLIDA",IF(AND(ISNUMBER(N2521),ISNUMBER(INDIRECT("FECHA_"&amp;$B2521,1))), IF(N2521&lt;=INDIRECT("FECHA_"&amp;$B2521,1),"INCUMPLIDA","PROCESO"), "VERIFICAR FECHA")),"SIN VALOR AVANCE")</f>
        <v>CUMPLIDA</v>
      </c>
    </row>
    <row r="2522" spans="1:19" ht="45.75">
      <c r="A2522" s="101" t="s">
        <v>30</v>
      </c>
      <c r="B2522" s="102" t="s">
        <v>2985</v>
      </c>
      <c r="C2522" s="461"/>
      <c r="D2522" s="461"/>
      <c r="E2522" s="448" t="s">
        <v>3093</v>
      </c>
      <c r="F2522" s="448"/>
      <c r="G2522" s="448"/>
      <c r="H2522" s="463"/>
      <c r="I2522" s="448">
        <v>3</v>
      </c>
      <c r="J2522" s="449">
        <v>1</v>
      </c>
      <c r="K2522" s="449" t="s">
        <v>3185</v>
      </c>
      <c r="L2522" s="114">
        <v>1</v>
      </c>
      <c r="M2522" s="106">
        <v>45352</v>
      </c>
      <c r="N2522" s="106">
        <v>45747</v>
      </c>
      <c r="O2522" s="107">
        <f t="shared" si="104"/>
        <v>56.428571428571431</v>
      </c>
      <c r="P2522" s="108">
        <v>1</v>
      </c>
      <c r="Q2522" s="104" t="s">
        <v>3325</v>
      </c>
      <c r="R2522" s="108">
        <f t="shared" si="105"/>
        <v>1</v>
      </c>
      <c r="S2522" s="109" t="str">
        <f t="array" aca="1" ref="S2522" ca="1">IF(ISNUMBER(R2522),IF(R2522=100%,"CUMPLIDA",IF(AND(ISNUMBER(N2522),ISNUMBER(INDIRECT("FECHA_"&amp;$B2522,1))), IF(N2522&lt;=INDIRECT("FECHA_"&amp;$B2522,1),"INCUMPLIDA","PROCESO"), "VERIFICAR FECHA")),"SIN VALOR AVANCE")</f>
        <v>CUMPLIDA</v>
      </c>
    </row>
    <row r="2523" spans="1:19" ht="45.75">
      <c r="A2523" s="101" t="s">
        <v>30</v>
      </c>
      <c r="B2523" s="102" t="s">
        <v>2985</v>
      </c>
      <c r="C2523" s="461"/>
      <c r="D2523" s="461"/>
      <c r="E2523" s="448" t="s">
        <v>3143</v>
      </c>
      <c r="F2523" s="448"/>
      <c r="G2523" s="448"/>
      <c r="H2523" s="463"/>
      <c r="I2523" s="448">
        <v>4</v>
      </c>
      <c r="J2523" s="449">
        <v>1</v>
      </c>
      <c r="K2523" s="449" t="s">
        <v>3185</v>
      </c>
      <c r="L2523" s="114">
        <v>1</v>
      </c>
      <c r="M2523" s="106">
        <v>45352</v>
      </c>
      <c r="N2523" s="106">
        <v>45747</v>
      </c>
      <c r="O2523" s="107">
        <f t="shared" si="104"/>
        <v>56.428571428571431</v>
      </c>
      <c r="P2523" s="108">
        <v>1</v>
      </c>
      <c r="Q2523" s="104" t="s">
        <v>3349</v>
      </c>
      <c r="R2523" s="108">
        <f t="shared" si="105"/>
        <v>1</v>
      </c>
      <c r="S2523" s="109" t="str">
        <f t="array" aca="1" ref="S2523" ca="1">IF(ISNUMBER(R2523),IF(R2523=100%,"CUMPLIDA",IF(AND(ISNUMBER(N2523),ISNUMBER(INDIRECT("FECHA_"&amp;$B2523,1))), IF(N2523&lt;=INDIRECT("FECHA_"&amp;$B2523,1),"INCUMPLIDA","PROCESO"), "VERIFICAR FECHA")),"SIN VALOR AVANCE")</f>
        <v>CUMPLIDA</v>
      </c>
    </row>
    <row r="2524" spans="1:19" ht="45.75">
      <c r="A2524" s="101" t="s">
        <v>30</v>
      </c>
      <c r="B2524" s="102" t="s">
        <v>2985</v>
      </c>
      <c r="C2524" s="461"/>
      <c r="D2524" s="461"/>
      <c r="E2524" s="463" t="s">
        <v>3016</v>
      </c>
      <c r="F2524" s="463"/>
      <c r="G2524" s="463"/>
      <c r="H2524" s="463"/>
      <c r="I2524" s="448">
        <v>5</v>
      </c>
      <c r="J2524" s="449">
        <v>1</v>
      </c>
      <c r="K2524" s="449" t="s">
        <v>3185</v>
      </c>
      <c r="L2524" s="114">
        <v>1</v>
      </c>
      <c r="M2524" s="106">
        <v>45352</v>
      </c>
      <c r="N2524" s="106">
        <v>45747</v>
      </c>
      <c r="O2524" s="107">
        <f t="shared" si="104"/>
        <v>56.428571428571431</v>
      </c>
      <c r="P2524" s="108">
        <v>1</v>
      </c>
      <c r="Q2524" s="104" t="s">
        <v>3325</v>
      </c>
      <c r="R2524" s="108">
        <f t="shared" si="105"/>
        <v>1</v>
      </c>
      <c r="S2524" s="109" t="str">
        <f t="array" aca="1" ref="S2524" ca="1">IF(ISNUMBER(R2524),IF(R2524=100%,"CUMPLIDA",IF(AND(ISNUMBER(N2524),ISNUMBER(INDIRECT("FECHA_"&amp;$B2524,1))), IF(N2524&lt;=INDIRECT("FECHA_"&amp;$B2524,1),"INCUMPLIDA","PROCESO"), "VERIFICAR FECHA")),"SIN VALOR AVANCE")</f>
        <v>CUMPLIDA</v>
      </c>
    </row>
    <row r="2525" spans="1:19" ht="45.75">
      <c r="A2525" s="101" t="s">
        <v>30</v>
      </c>
      <c r="B2525" s="102" t="s">
        <v>2985</v>
      </c>
      <c r="C2525" s="461"/>
      <c r="D2525" s="461"/>
      <c r="E2525" s="463"/>
      <c r="F2525" s="463"/>
      <c r="G2525" s="463"/>
      <c r="H2525" s="463"/>
      <c r="I2525" s="448">
        <v>6</v>
      </c>
      <c r="J2525" s="449">
        <v>1</v>
      </c>
      <c r="K2525" s="449" t="s">
        <v>3185</v>
      </c>
      <c r="L2525" s="114">
        <v>1</v>
      </c>
      <c r="M2525" s="106">
        <v>45352</v>
      </c>
      <c r="N2525" s="106">
        <v>45747</v>
      </c>
      <c r="O2525" s="107">
        <f t="shared" si="104"/>
        <v>56.428571428571431</v>
      </c>
      <c r="P2525" s="108">
        <v>1</v>
      </c>
      <c r="Q2525" s="104" t="s">
        <v>3349</v>
      </c>
      <c r="R2525" s="108">
        <f t="shared" si="105"/>
        <v>1</v>
      </c>
      <c r="S2525" s="109" t="str">
        <f t="array" aca="1" ref="S2525" ca="1">IF(ISNUMBER(R2525),IF(R2525=100%,"CUMPLIDA",IF(AND(ISNUMBER(N2525),ISNUMBER(INDIRECT("FECHA_"&amp;$B2525,1))), IF(N2525&lt;=INDIRECT("FECHA_"&amp;$B2525,1),"INCUMPLIDA","PROCESO"), "VERIFICAR FECHA")),"SIN VALOR AVANCE")</f>
        <v>CUMPLIDA</v>
      </c>
    </row>
    <row r="2526" spans="1:19" ht="105.75">
      <c r="A2526" s="101" t="s">
        <v>30</v>
      </c>
      <c r="B2526" s="102" t="s">
        <v>2985</v>
      </c>
      <c r="C2526" s="461"/>
      <c r="D2526" s="461"/>
      <c r="E2526" s="463"/>
      <c r="F2526" s="463"/>
      <c r="G2526" s="463"/>
      <c r="H2526" s="463"/>
      <c r="I2526" s="448">
        <v>7</v>
      </c>
      <c r="J2526" s="449">
        <v>1</v>
      </c>
      <c r="K2526" s="449" t="s">
        <v>3185</v>
      </c>
      <c r="L2526" s="114">
        <v>1</v>
      </c>
      <c r="M2526" s="106">
        <v>45352</v>
      </c>
      <c r="N2526" s="106">
        <v>45747</v>
      </c>
      <c r="O2526" s="107">
        <f t="shared" si="104"/>
        <v>56.428571428571431</v>
      </c>
      <c r="P2526" s="108">
        <v>1</v>
      </c>
      <c r="Q2526" s="104" t="s">
        <v>3350</v>
      </c>
      <c r="R2526" s="108">
        <f t="shared" si="105"/>
        <v>1</v>
      </c>
      <c r="S2526" s="109" t="str">
        <f t="array" aca="1" ref="S2526" ca="1">IF(ISNUMBER(R2526),IF(R2526=100%,"CUMPLIDA",IF(AND(ISNUMBER(N2526),ISNUMBER(INDIRECT("FECHA_"&amp;$B2526,1))), IF(N2526&lt;=INDIRECT("FECHA_"&amp;$B2526,1),"INCUMPLIDA","PROCESO"), "VERIFICAR FECHA")),"SIN VALOR AVANCE")</f>
        <v>CUMPLIDA</v>
      </c>
    </row>
    <row r="2527" spans="1:19" ht="45.75">
      <c r="A2527" s="101" t="s">
        <v>30</v>
      </c>
      <c r="B2527" s="102" t="s">
        <v>2985</v>
      </c>
      <c r="C2527" s="461"/>
      <c r="D2527" s="461"/>
      <c r="E2527" s="463" t="s">
        <v>3017</v>
      </c>
      <c r="F2527" s="463"/>
      <c r="G2527" s="463"/>
      <c r="H2527" s="463"/>
      <c r="I2527" s="448">
        <v>8</v>
      </c>
      <c r="J2527" s="449">
        <v>1</v>
      </c>
      <c r="K2527" s="449" t="s">
        <v>3185</v>
      </c>
      <c r="L2527" s="114">
        <v>2</v>
      </c>
      <c r="M2527" s="106">
        <v>45748</v>
      </c>
      <c r="N2527" s="115">
        <v>46234</v>
      </c>
      <c r="O2527" s="107">
        <f t="shared" si="104"/>
        <v>69.428571428571431</v>
      </c>
      <c r="P2527" s="108">
        <v>0.61</v>
      </c>
      <c r="Q2527" s="104" t="s">
        <v>3349</v>
      </c>
      <c r="R2527" s="108">
        <f t="shared" si="105"/>
        <v>0.61</v>
      </c>
      <c r="S2527" s="109" t="str">
        <f t="array" aca="1" ref="S2527" ca="1">IF(ISNUMBER(R2527),IF(R2527=100%,"CUMPLIDA",IF(AND(ISNUMBER(N2527),ISNUMBER(INDIRECT("FECHA_"&amp;$B2527,1))), IF(N2527&lt;=INDIRECT("FECHA_"&amp;$B2527,1),"INCUMPLIDA","PROCESO"), "VERIFICAR FECHA")),"SIN VALOR AVANCE")</f>
        <v>PROCESO</v>
      </c>
    </row>
    <row r="2528" spans="1:19" ht="45.75">
      <c r="A2528" s="101" t="s">
        <v>30</v>
      </c>
      <c r="B2528" s="102" t="s">
        <v>2985</v>
      </c>
      <c r="C2528" s="461"/>
      <c r="D2528" s="461"/>
      <c r="E2528" s="463"/>
      <c r="F2528" s="463"/>
      <c r="G2528" s="463"/>
      <c r="H2528" s="463"/>
      <c r="I2528" s="448">
        <v>9</v>
      </c>
      <c r="J2528" s="449">
        <v>1</v>
      </c>
      <c r="K2528" s="449" t="s">
        <v>3185</v>
      </c>
      <c r="L2528" s="114">
        <v>1</v>
      </c>
      <c r="M2528" s="106">
        <v>45748</v>
      </c>
      <c r="N2528" s="115">
        <v>46234</v>
      </c>
      <c r="O2528" s="107">
        <f t="shared" si="104"/>
        <v>69.428571428571431</v>
      </c>
      <c r="P2528" s="108">
        <v>0</v>
      </c>
      <c r="Q2528" s="104" t="s">
        <v>3325</v>
      </c>
      <c r="R2528" s="108">
        <f t="shared" si="105"/>
        <v>0</v>
      </c>
      <c r="S2528" s="109" t="str">
        <f t="array" aca="1" ref="S2528" ca="1">IF(ISNUMBER(R2528),IF(R2528=100%,"CUMPLIDA",IF(AND(ISNUMBER(N2528),ISNUMBER(INDIRECT("FECHA_"&amp;$B2528,1))), IF(N2528&lt;=INDIRECT("FECHA_"&amp;$B2528,1),"INCUMPLIDA","PROCESO"), "VERIFICAR FECHA")),"SIN VALOR AVANCE")</f>
        <v>PROCESO</v>
      </c>
    </row>
    <row r="2529" spans="1:19" ht="105.75">
      <c r="A2529" s="101" t="s">
        <v>30</v>
      </c>
      <c r="B2529" s="102" t="s">
        <v>2985</v>
      </c>
      <c r="C2529" s="461"/>
      <c r="D2529" s="461"/>
      <c r="E2529" s="463"/>
      <c r="F2529" s="463"/>
      <c r="G2529" s="463"/>
      <c r="H2529" s="463"/>
      <c r="I2529" s="448">
        <v>10</v>
      </c>
      <c r="J2529" s="449">
        <v>1</v>
      </c>
      <c r="K2529" s="449" t="s">
        <v>3185</v>
      </c>
      <c r="L2529" s="114">
        <v>2</v>
      </c>
      <c r="M2529" s="106">
        <v>45748</v>
      </c>
      <c r="N2529" s="115">
        <v>46234</v>
      </c>
      <c r="O2529" s="107">
        <f t="shared" si="104"/>
        <v>69.428571428571431</v>
      </c>
      <c r="P2529" s="108">
        <v>0</v>
      </c>
      <c r="Q2529" s="104" t="s">
        <v>3350</v>
      </c>
      <c r="R2529" s="108">
        <f t="shared" si="105"/>
        <v>0</v>
      </c>
      <c r="S2529" s="109" t="str">
        <f t="array" aca="1" ref="S2529" ca="1">IF(ISNUMBER(R2529),IF(R2529=100%,"CUMPLIDA",IF(AND(ISNUMBER(N2529),ISNUMBER(INDIRECT("FECHA_"&amp;$B2529,1))), IF(N2529&lt;=INDIRECT("FECHA_"&amp;$B2529,1),"INCUMPLIDA","PROCESO"), "VERIFICAR FECHA")),"SIN VALOR AVANCE")</f>
        <v>PROCESO</v>
      </c>
    </row>
    <row r="2530" spans="1:19" ht="45.75">
      <c r="A2530" s="101" t="s">
        <v>30</v>
      </c>
      <c r="B2530" s="102" t="s">
        <v>2985</v>
      </c>
      <c r="C2530" s="461"/>
      <c r="D2530" s="461"/>
      <c r="E2530" s="463" t="s">
        <v>3100</v>
      </c>
      <c r="F2530" s="463"/>
      <c r="G2530" s="463"/>
      <c r="H2530" s="463"/>
      <c r="I2530" s="448">
        <v>11</v>
      </c>
      <c r="J2530" s="449">
        <v>1</v>
      </c>
      <c r="K2530" s="449" t="s">
        <v>3185</v>
      </c>
      <c r="L2530" s="114">
        <v>1</v>
      </c>
      <c r="M2530" s="106">
        <v>45352</v>
      </c>
      <c r="N2530" s="106">
        <v>45747</v>
      </c>
      <c r="O2530" s="107">
        <f t="shared" si="104"/>
        <v>56.428571428571431</v>
      </c>
      <c r="P2530" s="108">
        <v>1</v>
      </c>
      <c r="Q2530" s="104" t="s">
        <v>3325</v>
      </c>
      <c r="R2530" s="108">
        <f t="shared" si="105"/>
        <v>1</v>
      </c>
      <c r="S2530" s="109" t="str">
        <f t="array" aca="1" ref="S2530" ca="1">IF(ISNUMBER(R2530),IF(R2530=100%,"CUMPLIDA",IF(AND(ISNUMBER(N2530),ISNUMBER(INDIRECT("FECHA_"&amp;$B2530,1))), IF(N2530&lt;=INDIRECT("FECHA_"&amp;$B2530,1),"INCUMPLIDA","PROCESO"), "VERIFICAR FECHA")),"SIN VALOR AVANCE")</f>
        <v>CUMPLIDA</v>
      </c>
    </row>
    <row r="2531" spans="1:19" ht="45.75">
      <c r="A2531" s="101" t="s">
        <v>30</v>
      </c>
      <c r="B2531" s="102" t="s">
        <v>2985</v>
      </c>
      <c r="C2531" s="461"/>
      <c r="D2531" s="461"/>
      <c r="E2531" s="463"/>
      <c r="F2531" s="463"/>
      <c r="G2531" s="463"/>
      <c r="H2531" s="463"/>
      <c r="I2531" s="448">
        <v>12</v>
      </c>
      <c r="J2531" s="449">
        <v>1</v>
      </c>
      <c r="K2531" s="449" t="s">
        <v>3185</v>
      </c>
      <c r="L2531" s="114">
        <v>1</v>
      </c>
      <c r="M2531" s="106">
        <v>45352</v>
      </c>
      <c r="N2531" s="106">
        <v>45747</v>
      </c>
      <c r="O2531" s="107">
        <f t="shared" si="104"/>
        <v>56.428571428571431</v>
      </c>
      <c r="P2531" s="108">
        <v>1</v>
      </c>
      <c r="Q2531" s="104" t="s">
        <v>3349</v>
      </c>
      <c r="R2531" s="108">
        <f t="shared" si="105"/>
        <v>1</v>
      </c>
      <c r="S2531" s="109" t="str">
        <f t="array" aca="1" ref="S2531" ca="1">IF(ISNUMBER(R2531),IF(R2531=100%,"CUMPLIDA",IF(AND(ISNUMBER(N2531),ISNUMBER(INDIRECT("FECHA_"&amp;$B2531,1))), IF(N2531&lt;=INDIRECT("FECHA_"&amp;$B2531,1),"INCUMPLIDA","PROCESO"), "VERIFICAR FECHA")),"SIN VALOR AVANCE")</f>
        <v>CUMPLIDA</v>
      </c>
    </row>
    <row r="2532" spans="1:19" ht="45.75">
      <c r="A2532" s="101" t="s">
        <v>30</v>
      </c>
      <c r="B2532" s="102" t="s">
        <v>2985</v>
      </c>
      <c r="C2532" s="461"/>
      <c r="D2532" s="461"/>
      <c r="E2532" s="463" t="s">
        <v>3102</v>
      </c>
      <c r="F2532" s="463"/>
      <c r="G2532" s="463"/>
      <c r="H2532" s="463"/>
      <c r="I2532" s="448">
        <v>13</v>
      </c>
      <c r="J2532" s="449">
        <v>1</v>
      </c>
      <c r="K2532" s="449" t="s">
        <v>3185</v>
      </c>
      <c r="L2532" s="114">
        <v>1</v>
      </c>
      <c r="M2532" s="106">
        <v>45352</v>
      </c>
      <c r="N2532" s="106">
        <v>45747</v>
      </c>
      <c r="O2532" s="107">
        <f t="shared" si="104"/>
        <v>56.428571428571431</v>
      </c>
      <c r="P2532" s="108">
        <v>1</v>
      </c>
      <c r="Q2532" s="104" t="s">
        <v>3325</v>
      </c>
      <c r="R2532" s="108">
        <f t="shared" si="105"/>
        <v>1</v>
      </c>
      <c r="S2532" s="109" t="str">
        <f t="array" aca="1" ref="S2532" ca="1">IF(ISNUMBER(R2532),IF(R2532=100%,"CUMPLIDA",IF(AND(ISNUMBER(N2532),ISNUMBER(INDIRECT("FECHA_"&amp;$B2532,1))), IF(N2532&lt;=INDIRECT("FECHA_"&amp;$B2532,1),"INCUMPLIDA","PROCESO"), "VERIFICAR FECHA")),"SIN VALOR AVANCE")</f>
        <v>CUMPLIDA</v>
      </c>
    </row>
    <row r="2533" spans="1:19" ht="45.75">
      <c r="A2533" s="101" t="s">
        <v>30</v>
      </c>
      <c r="B2533" s="102" t="s">
        <v>2985</v>
      </c>
      <c r="C2533" s="461"/>
      <c r="D2533" s="461"/>
      <c r="E2533" s="463"/>
      <c r="F2533" s="463"/>
      <c r="G2533" s="463"/>
      <c r="H2533" s="463"/>
      <c r="I2533" s="448">
        <v>14</v>
      </c>
      <c r="J2533" s="449">
        <v>1</v>
      </c>
      <c r="K2533" s="449" t="s">
        <v>3185</v>
      </c>
      <c r="L2533" s="114">
        <v>1</v>
      </c>
      <c r="M2533" s="106">
        <v>45352</v>
      </c>
      <c r="N2533" s="106">
        <v>45747</v>
      </c>
      <c r="O2533" s="107">
        <f t="shared" si="104"/>
        <v>56.428571428571431</v>
      </c>
      <c r="P2533" s="108">
        <v>1</v>
      </c>
      <c r="Q2533" s="104" t="s">
        <v>3349</v>
      </c>
      <c r="R2533" s="108">
        <f t="shared" si="105"/>
        <v>1</v>
      </c>
      <c r="S2533" s="109" t="str">
        <f t="array" aca="1" ref="S2533" ca="1">IF(ISNUMBER(R2533),IF(R2533=100%,"CUMPLIDA",IF(AND(ISNUMBER(N2533),ISNUMBER(INDIRECT("FECHA_"&amp;$B2533,1))), IF(N2533&lt;=INDIRECT("FECHA_"&amp;$B2533,1),"INCUMPLIDA","PROCESO"), "VERIFICAR FECHA")),"SIN VALOR AVANCE")</f>
        <v>CUMPLIDA</v>
      </c>
    </row>
    <row r="2534" spans="1:19" ht="105.75">
      <c r="A2534" s="101" t="s">
        <v>30</v>
      </c>
      <c r="B2534" s="102" t="s">
        <v>2985</v>
      </c>
      <c r="C2534" s="461"/>
      <c r="D2534" s="461"/>
      <c r="E2534" s="463"/>
      <c r="F2534" s="463"/>
      <c r="G2534" s="463"/>
      <c r="H2534" s="463"/>
      <c r="I2534" s="448">
        <v>15</v>
      </c>
      <c r="J2534" s="449">
        <v>1</v>
      </c>
      <c r="K2534" s="449" t="s">
        <v>3185</v>
      </c>
      <c r="L2534" s="114">
        <v>1</v>
      </c>
      <c r="M2534" s="106">
        <v>45352</v>
      </c>
      <c r="N2534" s="106">
        <v>45747</v>
      </c>
      <c r="O2534" s="107">
        <f t="shared" si="104"/>
        <v>56.428571428571431</v>
      </c>
      <c r="P2534" s="108">
        <v>1</v>
      </c>
      <c r="Q2534" s="104" t="s">
        <v>3350</v>
      </c>
      <c r="R2534" s="108">
        <f t="shared" si="105"/>
        <v>1</v>
      </c>
      <c r="S2534" s="109" t="str">
        <f t="array" aca="1" ref="S2534" ca="1">IF(ISNUMBER(R2534),IF(R2534=100%,"CUMPLIDA",IF(AND(ISNUMBER(N2534),ISNUMBER(INDIRECT("FECHA_"&amp;$B2534,1))), IF(N2534&lt;=INDIRECT("FECHA_"&amp;$B2534,1),"INCUMPLIDA","PROCESO"), "VERIFICAR FECHA")),"SIN VALOR AVANCE")</f>
        <v>CUMPLIDA</v>
      </c>
    </row>
    <row r="2535" spans="1:19" ht="45.75">
      <c r="A2535" s="101" t="s">
        <v>30</v>
      </c>
      <c r="B2535" s="102" t="s">
        <v>2985</v>
      </c>
      <c r="C2535" s="461"/>
      <c r="D2535" s="461"/>
      <c r="E2535" s="463"/>
      <c r="F2535" s="463"/>
      <c r="G2535" s="463"/>
      <c r="H2535" s="463"/>
      <c r="I2535" s="448">
        <v>8</v>
      </c>
      <c r="J2535" s="449">
        <v>1</v>
      </c>
      <c r="K2535" s="449" t="s">
        <v>3185</v>
      </c>
      <c r="L2535" s="114">
        <v>2</v>
      </c>
      <c r="M2535" s="106">
        <v>45748</v>
      </c>
      <c r="N2535" s="115">
        <v>46234</v>
      </c>
      <c r="O2535" s="107">
        <f t="shared" si="104"/>
        <v>69.428571428571431</v>
      </c>
      <c r="P2535" s="108">
        <v>0.69499999999999995</v>
      </c>
      <c r="Q2535" s="104" t="s">
        <v>3349</v>
      </c>
      <c r="R2535" s="108">
        <f t="shared" si="105"/>
        <v>0.69499999999999995</v>
      </c>
      <c r="S2535" s="109" t="str">
        <f t="array" aca="1" ref="S2535" ca="1">IF(ISNUMBER(R2535),IF(R2535=100%,"CUMPLIDA",IF(AND(ISNUMBER(N2535),ISNUMBER(INDIRECT("FECHA_"&amp;$B2535,1))), IF(N2535&lt;=INDIRECT("FECHA_"&amp;$B2535,1),"INCUMPLIDA","PROCESO"), "VERIFICAR FECHA")),"SIN VALOR AVANCE")</f>
        <v>PROCESO</v>
      </c>
    </row>
    <row r="2536" spans="1:19" ht="45.75">
      <c r="A2536" s="101" t="s">
        <v>30</v>
      </c>
      <c r="B2536" s="102" t="s">
        <v>2985</v>
      </c>
      <c r="C2536" s="461"/>
      <c r="D2536" s="461"/>
      <c r="E2536" s="463"/>
      <c r="F2536" s="463"/>
      <c r="G2536" s="463"/>
      <c r="H2536" s="463"/>
      <c r="I2536" s="448">
        <v>9</v>
      </c>
      <c r="J2536" s="449">
        <v>1</v>
      </c>
      <c r="K2536" s="449" t="s">
        <v>3185</v>
      </c>
      <c r="L2536" s="114">
        <v>1</v>
      </c>
      <c r="M2536" s="106">
        <v>45748</v>
      </c>
      <c r="N2536" s="115">
        <v>46234</v>
      </c>
      <c r="O2536" s="107">
        <f t="shared" si="104"/>
        <v>69.428571428571431</v>
      </c>
      <c r="P2536" s="108">
        <v>0</v>
      </c>
      <c r="Q2536" s="104" t="s">
        <v>3325</v>
      </c>
      <c r="R2536" s="108">
        <f t="shared" si="105"/>
        <v>0</v>
      </c>
      <c r="S2536" s="109" t="str">
        <f t="array" aca="1" ref="S2536" ca="1">IF(ISNUMBER(R2536),IF(R2536=100%,"CUMPLIDA",IF(AND(ISNUMBER(N2536),ISNUMBER(INDIRECT("FECHA_"&amp;$B2536,1))), IF(N2536&lt;=INDIRECT("FECHA_"&amp;$B2536,1),"INCUMPLIDA","PROCESO"), "VERIFICAR FECHA")),"SIN VALOR AVANCE")</f>
        <v>PROCESO</v>
      </c>
    </row>
    <row r="2537" spans="1:19" ht="105.75">
      <c r="A2537" s="101" t="s">
        <v>30</v>
      </c>
      <c r="B2537" s="102" t="s">
        <v>2985</v>
      </c>
      <c r="C2537" s="461"/>
      <c r="D2537" s="461"/>
      <c r="E2537" s="463"/>
      <c r="F2537" s="463"/>
      <c r="G2537" s="463"/>
      <c r="H2537" s="463"/>
      <c r="I2537" s="448">
        <v>10</v>
      </c>
      <c r="J2537" s="449">
        <v>1</v>
      </c>
      <c r="K2537" s="449" t="s">
        <v>3185</v>
      </c>
      <c r="L2537" s="114">
        <v>2</v>
      </c>
      <c r="M2537" s="106">
        <v>45748</v>
      </c>
      <c r="N2537" s="115">
        <v>46234</v>
      </c>
      <c r="O2537" s="107">
        <f t="shared" si="104"/>
        <v>69.428571428571431</v>
      </c>
      <c r="P2537" s="108">
        <v>0</v>
      </c>
      <c r="Q2537" s="104" t="s">
        <v>3350</v>
      </c>
      <c r="R2537" s="108">
        <f t="shared" si="105"/>
        <v>0</v>
      </c>
      <c r="S2537" s="109" t="str">
        <f t="array" aca="1" ref="S2537" ca="1">IF(ISNUMBER(R2537),IF(R2537=100%,"CUMPLIDA",IF(AND(ISNUMBER(N2537),ISNUMBER(INDIRECT("FECHA_"&amp;$B2537,1))), IF(N2537&lt;=INDIRECT("FECHA_"&amp;$B2537,1),"INCUMPLIDA","PROCESO"), "VERIFICAR FECHA")),"SIN VALOR AVANCE")</f>
        <v>PROCESO</v>
      </c>
    </row>
    <row r="2538" spans="1:19" ht="45.75">
      <c r="A2538" s="101" t="s">
        <v>30</v>
      </c>
      <c r="B2538" s="102" t="s">
        <v>2985</v>
      </c>
      <c r="C2538" s="461"/>
      <c r="D2538" s="461"/>
      <c r="E2538" s="463"/>
      <c r="F2538" s="463"/>
      <c r="G2538" s="463"/>
      <c r="H2538" s="463"/>
      <c r="I2538" s="448">
        <v>19</v>
      </c>
      <c r="J2538" s="449">
        <v>1</v>
      </c>
      <c r="K2538" s="449" t="s">
        <v>3185</v>
      </c>
      <c r="L2538" s="114">
        <v>1</v>
      </c>
      <c r="M2538" s="106">
        <v>45352</v>
      </c>
      <c r="N2538" s="106">
        <v>45747</v>
      </c>
      <c r="O2538" s="107">
        <f t="shared" si="104"/>
        <v>56.428571428571431</v>
      </c>
      <c r="P2538" s="108">
        <v>1</v>
      </c>
      <c r="Q2538" s="104" t="s">
        <v>3325</v>
      </c>
      <c r="R2538" s="108">
        <f t="shared" si="105"/>
        <v>1</v>
      </c>
      <c r="S2538" s="109" t="str">
        <f t="array" aca="1" ref="S2538" ca="1">IF(ISNUMBER(R2538),IF(R2538=100%,"CUMPLIDA",IF(AND(ISNUMBER(N2538),ISNUMBER(INDIRECT("FECHA_"&amp;$B2538,1))), IF(N2538&lt;=INDIRECT("FECHA_"&amp;$B2538,1),"INCUMPLIDA","PROCESO"), "VERIFICAR FECHA")),"SIN VALOR AVANCE")</f>
        <v>CUMPLIDA</v>
      </c>
    </row>
    <row r="2539" spans="1:19" ht="45.75">
      <c r="A2539" s="101" t="s">
        <v>30</v>
      </c>
      <c r="B2539" s="102" t="s">
        <v>2985</v>
      </c>
      <c r="C2539" s="461"/>
      <c r="D2539" s="461"/>
      <c r="E2539" s="463"/>
      <c r="F2539" s="463"/>
      <c r="G2539" s="463"/>
      <c r="H2539" s="463"/>
      <c r="I2539" s="448">
        <v>20</v>
      </c>
      <c r="J2539" s="449">
        <v>1</v>
      </c>
      <c r="K2539" s="449" t="s">
        <v>3185</v>
      </c>
      <c r="L2539" s="114">
        <v>1</v>
      </c>
      <c r="M2539" s="106">
        <v>45352</v>
      </c>
      <c r="N2539" s="106">
        <v>45747</v>
      </c>
      <c r="O2539" s="107">
        <f t="shared" si="104"/>
        <v>56.428571428571431</v>
      </c>
      <c r="P2539" s="108">
        <v>1</v>
      </c>
      <c r="Q2539" s="104" t="s">
        <v>3349</v>
      </c>
      <c r="R2539" s="108">
        <f t="shared" si="105"/>
        <v>1</v>
      </c>
      <c r="S2539" s="109" t="str">
        <f t="array" aca="1" ref="S2539" ca="1">IF(ISNUMBER(R2539),IF(R2539=100%,"CUMPLIDA",IF(AND(ISNUMBER(N2539),ISNUMBER(INDIRECT("FECHA_"&amp;$B2539,1))), IF(N2539&lt;=INDIRECT("FECHA_"&amp;$B2539,1),"INCUMPLIDA","PROCESO"), "VERIFICAR FECHA")),"SIN VALOR AVANCE")</f>
        <v>CUMPLIDA</v>
      </c>
    </row>
    <row r="2540" spans="1:19" ht="45.75">
      <c r="A2540" s="101" t="s">
        <v>30</v>
      </c>
      <c r="B2540" s="102" t="s">
        <v>2985</v>
      </c>
      <c r="C2540" s="461"/>
      <c r="D2540" s="461"/>
      <c r="E2540" s="463"/>
      <c r="F2540" s="463"/>
      <c r="G2540" s="463"/>
      <c r="H2540" s="463"/>
      <c r="I2540" s="448">
        <v>21</v>
      </c>
      <c r="J2540" s="449">
        <v>1</v>
      </c>
      <c r="K2540" s="449" t="s">
        <v>3185</v>
      </c>
      <c r="L2540" s="114">
        <v>1</v>
      </c>
      <c r="M2540" s="106">
        <v>45352</v>
      </c>
      <c r="N2540" s="106">
        <v>45747</v>
      </c>
      <c r="O2540" s="107">
        <f t="shared" si="104"/>
        <v>56.428571428571431</v>
      </c>
      <c r="P2540" s="108">
        <v>1</v>
      </c>
      <c r="Q2540" s="104" t="s">
        <v>3325</v>
      </c>
      <c r="R2540" s="108">
        <f t="shared" si="105"/>
        <v>1</v>
      </c>
      <c r="S2540" s="109" t="str">
        <f t="array" aca="1" ref="S2540" ca="1">IF(ISNUMBER(R2540),IF(R2540=100%,"CUMPLIDA",IF(AND(ISNUMBER(N2540),ISNUMBER(INDIRECT("FECHA_"&amp;$B2540,1))), IF(N2540&lt;=INDIRECT("FECHA_"&amp;$B2540,1),"INCUMPLIDA","PROCESO"), "VERIFICAR FECHA")),"SIN VALOR AVANCE")</f>
        <v>CUMPLIDA</v>
      </c>
    </row>
    <row r="2541" spans="1:19" ht="45.75">
      <c r="A2541" s="101" t="s">
        <v>30</v>
      </c>
      <c r="B2541" s="102" t="s">
        <v>2985</v>
      </c>
      <c r="C2541" s="461"/>
      <c r="D2541" s="461"/>
      <c r="E2541" s="463"/>
      <c r="F2541" s="463"/>
      <c r="G2541" s="463"/>
      <c r="H2541" s="463"/>
      <c r="I2541" s="448">
        <v>22</v>
      </c>
      <c r="J2541" s="449">
        <v>1</v>
      </c>
      <c r="K2541" s="449" t="s">
        <v>3185</v>
      </c>
      <c r="L2541" s="114">
        <v>1</v>
      </c>
      <c r="M2541" s="106">
        <v>45352</v>
      </c>
      <c r="N2541" s="106">
        <v>45747</v>
      </c>
      <c r="O2541" s="107">
        <f t="shared" si="104"/>
        <v>56.428571428571431</v>
      </c>
      <c r="P2541" s="108">
        <v>1</v>
      </c>
      <c r="Q2541" s="104" t="s">
        <v>3349</v>
      </c>
      <c r="R2541" s="108">
        <f t="shared" si="105"/>
        <v>1</v>
      </c>
      <c r="S2541" s="109" t="str">
        <f t="array" aca="1" ref="S2541" ca="1">IF(ISNUMBER(R2541),IF(R2541=100%,"CUMPLIDA",IF(AND(ISNUMBER(N2541),ISNUMBER(INDIRECT("FECHA_"&amp;$B2541,1))), IF(N2541&lt;=INDIRECT("FECHA_"&amp;$B2541,1),"INCUMPLIDA","PROCESO"), "VERIFICAR FECHA")),"SIN VALOR AVANCE")</f>
        <v>CUMPLIDA</v>
      </c>
    </row>
    <row r="2542" spans="1:19" ht="105.75">
      <c r="A2542" s="101" t="s">
        <v>30</v>
      </c>
      <c r="B2542" s="102" t="s">
        <v>2985</v>
      </c>
      <c r="C2542" s="461"/>
      <c r="D2542" s="461"/>
      <c r="E2542" s="463"/>
      <c r="F2542" s="463"/>
      <c r="G2542" s="463"/>
      <c r="H2542" s="463"/>
      <c r="I2542" s="448">
        <v>23</v>
      </c>
      <c r="J2542" s="449">
        <v>1</v>
      </c>
      <c r="K2542" s="449" t="s">
        <v>3185</v>
      </c>
      <c r="L2542" s="114">
        <v>1</v>
      </c>
      <c r="M2542" s="106">
        <v>45352</v>
      </c>
      <c r="N2542" s="106">
        <v>45747</v>
      </c>
      <c r="O2542" s="107">
        <f t="shared" si="104"/>
        <v>56.428571428571431</v>
      </c>
      <c r="P2542" s="108">
        <v>1</v>
      </c>
      <c r="Q2542" s="104" t="s">
        <v>3350</v>
      </c>
      <c r="R2542" s="108">
        <f t="shared" si="105"/>
        <v>1</v>
      </c>
      <c r="S2542" s="109" t="str">
        <f t="array" aca="1" ref="S2542" ca="1">IF(ISNUMBER(R2542),IF(R2542=100%,"CUMPLIDA",IF(AND(ISNUMBER(N2542),ISNUMBER(INDIRECT("FECHA_"&amp;$B2542,1))), IF(N2542&lt;=INDIRECT("FECHA_"&amp;$B2542,1),"INCUMPLIDA","PROCESO"), "VERIFICAR FECHA")),"SIN VALOR AVANCE")</f>
        <v>CUMPLIDA</v>
      </c>
    </row>
    <row r="2543" spans="1:19" ht="45.75">
      <c r="A2543" s="101" t="s">
        <v>30</v>
      </c>
      <c r="B2543" s="102" t="s">
        <v>2985</v>
      </c>
      <c r="C2543" s="461"/>
      <c r="D2543" s="461"/>
      <c r="E2543" s="463"/>
      <c r="F2543" s="463"/>
      <c r="G2543" s="463"/>
      <c r="H2543" s="463"/>
      <c r="I2543" s="448">
        <v>8</v>
      </c>
      <c r="J2543" s="449">
        <v>1</v>
      </c>
      <c r="K2543" s="449" t="s">
        <v>3185</v>
      </c>
      <c r="L2543" s="114">
        <v>2</v>
      </c>
      <c r="M2543" s="106">
        <v>45748</v>
      </c>
      <c r="N2543" s="115">
        <v>46234</v>
      </c>
      <c r="O2543" s="107">
        <f t="shared" si="104"/>
        <v>69.428571428571431</v>
      </c>
      <c r="P2543" s="108">
        <v>0.69499999999999995</v>
      </c>
      <c r="Q2543" s="104" t="s">
        <v>3349</v>
      </c>
      <c r="R2543" s="108">
        <f t="shared" si="105"/>
        <v>0.69499999999999995</v>
      </c>
      <c r="S2543" s="109" t="str">
        <f t="array" aca="1" ref="S2543" ca="1">IF(ISNUMBER(R2543),IF(R2543=100%,"CUMPLIDA",IF(AND(ISNUMBER(N2543),ISNUMBER(INDIRECT("FECHA_"&amp;$B2543,1))), IF(N2543&lt;=INDIRECT("FECHA_"&amp;$B2543,1),"INCUMPLIDA","PROCESO"), "VERIFICAR FECHA")),"SIN VALOR AVANCE")</f>
        <v>PROCESO</v>
      </c>
    </row>
    <row r="2544" spans="1:19" ht="45.75">
      <c r="A2544" s="101" t="s">
        <v>30</v>
      </c>
      <c r="B2544" s="102" t="s">
        <v>2985</v>
      </c>
      <c r="C2544" s="461"/>
      <c r="D2544" s="461"/>
      <c r="E2544" s="463"/>
      <c r="F2544" s="463"/>
      <c r="G2544" s="463"/>
      <c r="H2544" s="463"/>
      <c r="I2544" s="448">
        <v>9</v>
      </c>
      <c r="J2544" s="449">
        <v>1</v>
      </c>
      <c r="K2544" s="449" t="s">
        <v>3185</v>
      </c>
      <c r="L2544" s="114">
        <v>1</v>
      </c>
      <c r="M2544" s="106">
        <v>45748</v>
      </c>
      <c r="N2544" s="115">
        <v>46234</v>
      </c>
      <c r="O2544" s="107">
        <f t="shared" si="104"/>
        <v>69.428571428571431</v>
      </c>
      <c r="P2544" s="108">
        <v>0</v>
      </c>
      <c r="Q2544" s="104" t="s">
        <v>3325</v>
      </c>
      <c r="R2544" s="108">
        <f t="shared" si="105"/>
        <v>0</v>
      </c>
      <c r="S2544" s="109" t="str">
        <f t="array" aca="1" ref="S2544" ca="1">IF(ISNUMBER(R2544),IF(R2544=100%,"CUMPLIDA",IF(AND(ISNUMBER(N2544),ISNUMBER(INDIRECT("FECHA_"&amp;$B2544,1))), IF(N2544&lt;=INDIRECT("FECHA_"&amp;$B2544,1),"INCUMPLIDA","PROCESO"), "VERIFICAR FECHA")),"SIN VALOR AVANCE")</f>
        <v>PROCESO</v>
      </c>
    </row>
    <row r="2545" spans="1:19" ht="105.75">
      <c r="A2545" s="101" t="s">
        <v>30</v>
      </c>
      <c r="B2545" s="102" t="s">
        <v>2985</v>
      </c>
      <c r="C2545" s="461"/>
      <c r="D2545" s="461"/>
      <c r="E2545" s="463"/>
      <c r="F2545" s="463"/>
      <c r="G2545" s="463"/>
      <c r="H2545" s="463"/>
      <c r="I2545" s="448">
        <v>10</v>
      </c>
      <c r="J2545" s="449">
        <v>1</v>
      </c>
      <c r="K2545" s="449" t="s">
        <v>3185</v>
      </c>
      <c r="L2545" s="114">
        <v>2</v>
      </c>
      <c r="M2545" s="106">
        <v>45748</v>
      </c>
      <c r="N2545" s="115">
        <v>46234</v>
      </c>
      <c r="O2545" s="107">
        <f t="shared" si="104"/>
        <v>69.428571428571431</v>
      </c>
      <c r="P2545" s="108">
        <v>0</v>
      </c>
      <c r="Q2545" s="104" t="s">
        <v>3350</v>
      </c>
      <c r="R2545" s="108">
        <f t="shared" si="105"/>
        <v>0</v>
      </c>
      <c r="S2545" s="109" t="str">
        <f t="array" aca="1" ref="S2545" ca="1">IF(ISNUMBER(R2545),IF(R2545=100%,"CUMPLIDA",IF(AND(ISNUMBER(N2545),ISNUMBER(INDIRECT("FECHA_"&amp;$B2545,1))), IF(N2545&lt;=INDIRECT("FECHA_"&amp;$B2545,1),"INCUMPLIDA","PROCESO"), "VERIFICAR FECHA")),"SIN VALOR AVANCE")</f>
        <v>PROCESO</v>
      </c>
    </row>
    <row r="2546" spans="1:19" ht="75.75">
      <c r="A2546" s="101" t="s">
        <v>30</v>
      </c>
      <c r="B2546" s="102" t="s">
        <v>2985</v>
      </c>
      <c r="C2546" s="461"/>
      <c r="D2546" s="461"/>
      <c r="E2546" s="463"/>
      <c r="F2546" s="463"/>
      <c r="G2546" s="463"/>
      <c r="H2546" s="463"/>
      <c r="I2546" s="448">
        <v>27</v>
      </c>
      <c r="J2546" s="449">
        <v>1</v>
      </c>
      <c r="K2546" s="449" t="s">
        <v>3185</v>
      </c>
      <c r="L2546" s="114">
        <v>1</v>
      </c>
      <c r="M2546" s="106">
        <v>44805</v>
      </c>
      <c r="N2546" s="106">
        <v>44864</v>
      </c>
      <c r="O2546" s="107">
        <f t="shared" si="104"/>
        <v>8.4285714285714288</v>
      </c>
      <c r="P2546" s="108">
        <v>1</v>
      </c>
      <c r="Q2546" s="104" t="s">
        <v>3351</v>
      </c>
      <c r="R2546" s="108">
        <f t="shared" si="105"/>
        <v>1</v>
      </c>
      <c r="S2546" s="109" t="str">
        <f t="array" aca="1" ref="S2546" ca="1">IF(ISNUMBER(R2546),IF(R2546=100%,"CUMPLIDA",IF(AND(ISNUMBER(N2546),ISNUMBER(INDIRECT("FECHA_"&amp;$B2546,1))), IF(N2546&lt;=INDIRECT("FECHA_"&amp;$B2546,1),"INCUMPLIDA","PROCESO"), "VERIFICAR FECHA")),"SIN VALOR AVANCE")</f>
        <v>CUMPLIDA</v>
      </c>
    </row>
    <row r="2547" spans="1:19" ht="45.75">
      <c r="A2547" s="101" t="s">
        <v>30</v>
      </c>
      <c r="B2547" s="102" t="s">
        <v>2985</v>
      </c>
      <c r="C2547" s="461"/>
      <c r="D2547" s="461"/>
      <c r="E2547" s="463"/>
      <c r="F2547" s="463"/>
      <c r="G2547" s="463"/>
      <c r="H2547" s="463"/>
      <c r="I2547" s="448">
        <v>28</v>
      </c>
      <c r="J2547" s="449">
        <v>1</v>
      </c>
      <c r="K2547" s="449" t="s">
        <v>3185</v>
      </c>
      <c r="L2547" s="114">
        <v>1</v>
      </c>
      <c r="M2547" s="106">
        <v>45352</v>
      </c>
      <c r="N2547" s="106">
        <v>45747</v>
      </c>
      <c r="O2547" s="107">
        <f t="shared" si="104"/>
        <v>56.428571428571431</v>
      </c>
      <c r="P2547" s="108">
        <v>1</v>
      </c>
      <c r="Q2547" s="104" t="s">
        <v>3325</v>
      </c>
      <c r="R2547" s="108">
        <f t="shared" si="105"/>
        <v>1</v>
      </c>
      <c r="S2547" s="109" t="str">
        <f t="array" aca="1" ref="S2547" ca="1">IF(ISNUMBER(R2547),IF(R2547=100%,"CUMPLIDA",IF(AND(ISNUMBER(N2547),ISNUMBER(INDIRECT("FECHA_"&amp;$B2547,1))), IF(N2547&lt;=INDIRECT("FECHA_"&amp;$B2547,1),"INCUMPLIDA","PROCESO"), "VERIFICAR FECHA")),"SIN VALOR AVANCE")</f>
        <v>CUMPLIDA</v>
      </c>
    </row>
    <row r="2548" spans="1:19" ht="45.75">
      <c r="A2548" s="101" t="s">
        <v>30</v>
      </c>
      <c r="B2548" s="102" t="s">
        <v>2985</v>
      </c>
      <c r="C2548" s="461"/>
      <c r="D2548" s="461"/>
      <c r="E2548" s="463"/>
      <c r="F2548" s="463"/>
      <c r="G2548" s="463"/>
      <c r="H2548" s="463"/>
      <c r="I2548" s="448">
        <v>29</v>
      </c>
      <c r="J2548" s="449">
        <v>1</v>
      </c>
      <c r="K2548" s="449" t="s">
        <v>3185</v>
      </c>
      <c r="L2548" s="114">
        <v>1</v>
      </c>
      <c r="M2548" s="106">
        <v>45352</v>
      </c>
      <c r="N2548" s="106">
        <v>45747</v>
      </c>
      <c r="O2548" s="107">
        <f t="shared" si="104"/>
        <v>56.428571428571431</v>
      </c>
      <c r="P2548" s="108">
        <v>1</v>
      </c>
      <c r="Q2548" s="104" t="s">
        <v>3349</v>
      </c>
      <c r="R2548" s="108">
        <f t="shared" si="105"/>
        <v>1</v>
      </c>
      <c r="S2548" s="109" t="str">
        <f t="array" aca="1" ref="S2548" ca="1">IF(ISNUMBER(R2548),IF(R2548=100%,"CUMPLIDA",IF(AND(ISNUMBER(N2548),ISNUMBER(INDIRECT("FECHA_"&amp;$B2548,1))), IF(N2548&lt;=INDIRECT("FECHA_"&amp;$B2548,1),"INCUMPLIDA","PROCESO"), "VERIFICAR FECHA")),"SIN VALOR AVANCE")</f>
        <v>CUMPLIDA</v>
      </c>
    </row>
    <row r="2549" spans="1:19" ht="45.75">
      <c r="A2549" s="101" t="s">
        <v>30</v>
      </c>
      <c r="B2549" s="102" t="s">
        <v>2985</v>
      </c>
      <c r="C2549" s="461"/>
      <c r="D2549" s="461"/>
      <c r="E2549" s="463"/>
      <c r="F2549" s="463"/>
      <c r="G2549" s="463"/>
      <c r="H2549" s="463"/>
      <c r="I2549" s="448">
        <v>30</v>
      </c>
      <c r="J2549" s="449">
        <v>1</v>
      </c>
      <c r="K2549" s="449" t="s">
        <v>3185</v>
      </c>
      <c r="L2549" s="114">
        <v>1</v>
      </c>
      <c r="M2549" s="106">
        <v>45352</v>
      </c>
      <c r="N2549" s="106">
        <v>45747</v>
      </c>
      <c r="O2549" s="107">
        <f t="shared" ref="O2549:O2612" si="106">(N2549-M2549)/7</f>
        <v>56.428571428571431</v>
      </c>
      <c r="P2549" s="108">
        <v>1</v>
      </c>
      <c r="Q2549" s="104" t="s">
        <v>3325</v>
      </c>
      <c r="R2549" s="108">
        <f t="shared" si="105"/>
        <v>1</v>
      </c>
      <c r="S2549" s="109" t="str">
        <f t="array" aca="1" ref="S2549" ca="1">IF(ISNUMBER(R2549),IF(R2549=100%,"CUMPLIDA",IF(AND(ISNUMBER(N2549),ISNUMBER(INDIRECT("FECHA_"&amp;$B2549,1))), IF(N2549&lt;=INDIRECT("FECHA_"&amp;$B2549,1),"INCUMPLIDA","PROCESO"), "VERIFICAR FECHA")),"SIN VALOR AVANCE")</f>
        <v>CUMPLIDA</v>
      </c>
    </row>
    <row r="2550" spans="1:19" ht="45.75">
      <c r="A2550" s="101" t="s">
        <v>30</v>
      </c>
      <c r="B2550" s="102" t="s">
        <v>2985</v>
      </c>
      <c r="C2550" s="461"/>
      <c r="D2550" s="461"/>
      <c r="E2550" s="463"/>
      <c r="F2550" s="463"/>
      <c r="G2550" s="463"/>
      <c r="H2550" s="463"/>
      <c r="I2550" s="448">
        <v>31</v>
      </c>
      <c r="J2550" s="449">
        <v>1</v>
      </c>
      <c r="K2550" s="449" t="s">
        <v>3185</v>
      </c>
      <c r="L2550" s="114">
        <v>1</v>
      </c>
      <c r="M2550" s="106">
        <v>45352</v>
      </c>
      <c r="N2550" s="106">
        <v>45747</v>
      </c>
      <c r="O2550" s="107">
        <f t="shared" si="106"/>
        <v>56.428571428571431</v>
      </c>
      <c r="P2550" s="108">
        <v>1</v>
      </c>
      <c r="Q2550" s="104" t="s">
        <v>3349</v>
      </c>
      <c r="R2550" s="108">
        <f t="shared" si="105"/>
        <v>1</v>
      </c>
      <c r="S2550" s="109" t="str">
        <f t="array" aca="1" ref="S2550" ca="1">IF(ISNUMBER(R2550),IF(R2550=100%,"CUMPLIDA",IF(AND(ISNUMBER(N2550),ISNUMBER(INDIRECT("FECHA_"&amp;$B2550,1))), IF(N2550&lt;=INDIRECT("FECHA_"&amp;$B2550,1),"INCUMPLIDA","PROCESO"), "VERIFICAR FECHA")),"SIN VALOR AVANCE")</f>
        <v>CUMPLIDA</v>
      </c>
    </row>
    <row r="2551" spans="1:19" ht="105.75">
      <c r="A2551" s="101" t="s">
        <v>30</v>
      </c>
      <c r="B2551" s="102" t="s">
        <v>2985</v>
      </c>
      <c r="C2551" s="461"/>
      <c r="D2551" s="461"/>
      <c r="E2551" s="463"/>
      <c r="F2551" s="463"/>
      <c r="G2551" s="463"/>
      <c r="H2551" s="463"/>
      <c r="I2551" s="448">
        <v>32</v>
      </c>
      <c r="J2551" s="449">
        <v>1</v>
      </c>
      <c r="K2551" s="449" t="s">
        <v>3185</v>
      </c>
      <c r="L2551" s="114">
        <v>1</v>
      </c>
      <c r="M2551" s="106">
        <v>45352</v>
      </c>
      <c r="N2551" s="106">
        <v>45747</v>
      </c>
      <c r="O2551" s="107">
        <f t="shared" si="106"/>
        <v>56.428571428571431</v>
      </c>
      <c r="P2551" s="108">
        <v>1</v>
      </c>
      <c r="Q2551" s="104" t="s">
        <v>3350</v>
      </c>
      <c r="R2551" s="108">
        <f t="shared" si="105"/>
        <v>1</v>
      </c>
      <c r="S2551" s="109" t="str">
        <f t="array" aca="1" ref="S2551" ca="1">IF(ISNUMBER(R2551),IF(R2551=100%,"CUMPLIDA",IF(AND(ISNUMBER(N2551),ISNUMBER(INDIRECT("FECHA_"&amp;$B2551,1))), IF(N2551&lt;=INDIRECT("FECHA_"&amp;$B2551,1),"INCUMPLIDA","PROCESO"), "VERIFICAR FECHA")),"SIN VALOR AVANCE")</f>
        <v>CUMPLIDA</v>
      </c>
    </row>
    <row r="2552" spans="1:19" ht="45.75">
      <c r="A2552" s="101" t="s">
        <v>30</v>
      </c>
      <c r="B2552" s="102" t="s">
        <v>2985</v>
      </c>
      <c r="C2552" s="461"/>
      <c r="D2552" s="461"/>
      <c r="E2552" s="463"/>
      <c r="F2552" s="463"/>
      <c r="G2552" s="463"/>
      <c r="H2552" s="463"/>
      <c r="I2552" s="448">
        <v>8</v>
      </c>
      <c r="J2552" s="449">
        <v>1</v>
      </c>
      <c r="K2552" s="449" t="s">
        <v>3185</v>
      </c>
      <c r="L2552" s="114">
        <v>2</v>
      </c>
      <c r="M2552" s="106">
        <v>45748</v>
      </c>
      <c r="N2552" s="115">
        <v>46234</v>
      </c>
      <c r="O2552" s="107">
        <f t="shared" si="106"/>
        <v>69.428571428571431</v>
      </c>
      <c r="P2552" s="108">
        <v>0.69499999999999995</v>
      </c>
      <c r="Q2552" s="104" t="s">
        <v>3349</v>
      </c>
      <c r="R2552" s="108">
        <f t="shared" si="105"/>
        <v>0.69499999999999995</v>
      </c>
      <c r="S2552" s="109" t="str">
        <f t="array" aca="1" ref="S2552" ca="1">IF(ISNUMBER(R2552),IF(R2552=100%,"CUMPLIDA",IF(AND(ISNUMBER(N2552),ISNUMBER(INDIRECT("FECHA_"&amp;$B2552,1))), IF(N2552&lt;=INDIRECT("FECHA_"&amp;$B2552,1),"INCUMPLIDA","PROCESO"), "VERIFICAR FECHA")),"SIN VALOR AVANCE")</f>
        <v>PROCESO</v>
      </c>
    </row>
    <row r="2553" spans="1:19" ht="45.75">
      <c r="A2553" s="101" t="s">
        <v>30</v>
      </c>
      <c r="B2553" s="102" t="s">
        <v>2985</v>
      </c>
      <c r="C2553" s="461"/>
      <c r="D2553" s="461"/>
      <c r="E2553" s="463"/>
      <c r="F2553" s="463"/>
      <c r="G2553" s="463"/>
      <c r="H2553" s="463"/>
      <c r="I2553" s="448">
        <v>9</v>
      </c>
      <c r="J2553" s="449">
        <v>1</v>
      </c>
      <c r="K2553" s="449" t="s">
        <v>3185</v>
      </c>
      <c r="L2553" s="114">
        <v>1</v>
      </c>
      <c r="M2553" s="106">
        <v>45748</v>
      </c>
      <c r="N2553" s="115">
        <v>46234</v>
      </c>
      <c r="O2553" s="107">
        <f t="shared" si="106"/>
        <v>69.428571428571431</v>
      </c>
      <c r="P2553" s="108">
        <v>0</v>
      </c>
      <c r="Q2553" s="104" t="s">
        <v>3325</v>
      </c>
      <c r="R2553" s="108">
        <f t="shared" si="105"/>
        <v>0</v>
      </c>
      <c r="S2553" s="109" t="str">
        <f t="array" aca="1" ref="S2553" ca="1">IF(ISNUMBER(R2553),IF(R2553=100%,"CUMPLIDA",IF(AND(ISNUMBER(N2553),ISNUMBER(INDIRECT("FECHA_"&amp;$B2553,1))), IF(N2553&lt;=INDIRECT("FECHA_"&amp;$B2553,1),"INCUMPLIDA","PROCESO"), "VERIFICAR FECHA")),"SIN VALOR AVANCE")</f>
        <v>PROCESO</v>
      </c>
    </row>
    <row r="2554" spans="1:19" ht="105.75">
      <c r="A2554" s="101" t="s">
        <v>30</v>
      </c>
      <c r="B2554" s="102" t="s">
        <v>2985</v>
      </c>
      <c r="C2554" s="461"/>
      <c r="D2554" s="461"/>
      <c r="E2554" s="463"/>
      <c r="F2554" s="463"/>
      <c r="G2554" s="463"/>
      <c r="H2554" s="463"/>
      <c r="I2554" s="448">
        <v>10</v>
      </c>
      <c r="J2554" s="449">
        <v>1</v>
      </c>
      <c r="K2554" s="449" t="s">
        <v>3185</v>
      </c>
      <c r="L2554" s="114">
        <v>2</v>
      </c>
      <c r="M2554" s="106">
        <v>45748</v>
      </c>
      <c r="N2554" s="115">
        <v>46234</v>
      </c>
      <c r="O2554" s="107">
        <f t="shared" si="106"/>
        <v>69.428571428571431</v>
      </c>
      <c r="P2554" s="108">
        <v>0</v>
      </c>
      <c r="Q2554" s="104" t="s">
        <v>3350</v>
      </c>
      <c r="R2554" s="108">
        <f t="shared" si="105"/>
        <v>0</v>
      </c>
      <c r="S2554" s="109" t="str">
        <f t="array" aca="1" ref="S2554" ca="1">IF(ISNUMBER(R2554),IF(R2554=100%,"CUMPLIDA",IF(AND(ISNUMBER(N2554),ISNUMBER(INDIRECT("FECHA_"&amp;$B2554,1))), IF(N2554&lt;=INDIRECT("FECHA_"&amp;$B2554,1),"INCUMPLIDA","PROCESO"), "VERIFICAR FECHA")),"SIN VALOR AVANCE")</f>
        <v>PROCESO</v>
      </c>
    </row>
    <row r="2555" spans="1:19" ht="90.75">
      <c r="A2555" s="101" t="s">
        <v>30</v>
      </c>
      <c r="B2555" s="102" t="s">
        <v>2985</v>
      </c>
      <c r="C2555" s="461" t="s">
        <v>3352</v>
      </c>
      <c r="D2555" s="461"/>
      <c r="E2555" s="448" t="s">
        <v>3013</v>
      </c>
      <c r="F2555" s="448"/>
      <c r="G2555" s="448"/>
      <c r="H2555" s="463"/>
      <c r="I2555" s="450">
        <v>1</v>
      </c>
      <c r="J2555" s="449">
        <v>1</v>
      </c>
      <c r="K2555" s="449" t="s">
        <v>3185</v>
      </c>
      <c r="L2555" s="114">
        <v>0</v>
      </c>
      <c r="M2555" s="106">
        <v>45748</v>
      </c>
      <c r="N2555" s="106">
        <v>45748</v>
      </c>
      <c r="O2555" s="107">
        <f t="shared" si="106"/>
        <v>0</v>
      </c>
      <c r="P2555" s="108">
        <v>1</v>
      </c>
      <c r="Q2555" s="104" t="s">
        <v>3353</v>
      </c>
      <c r="R2555" s="108">
        <f t="shared" si="105"/>
        <v>1</v>
      </c>
      <c r="S2555" s="109" t="str">
        <f t="array" aca="1" ref="S2555" ca="1">IF(ISNUMBER(R2555),IF(R2555=100%,"CUMPLIDA",IF(AND(ISNUMBER(N2555),ISNUMBER(INDIRECT("FECHA_"&amp;$B2555,1))), IF(N2555&lt;=INDIRECT("FECHA_"&amp;$B2555,1),"INCUMPLIDA","PROCESO"), "VERIFICAR FECHA")),"SIN VALOR AVANCE")</f>
        <v>CUMPLIDA</v>
      </c>
    </row>
    <row r="2556" spans="1:19" ht="90.75">
      <c r="A2556" s="101" t="s">
        <v>30</v>
      </c>
      <c r="B2556" s="102" t="s">
        <v>2985</v>
      </c>
      <c r="C2556" s="461"/>
      <c r="D2556" s="461"/>
      <c r="E2556" s="448" t="s">
        <v>2996</v>
      </c>
      <c r="F2556" s="448"/>
      <c r="G2556" s="448"/>
      <c r="H2556" s="463"/>
      <c r="I2556" s="450">
        <v>2</v>
      </c>
      <c r="J2556" s="449">
        <v>1</v>
      </c>
      <c r="K2556" s="449" t="s">
        <v>3185</v>
      </c>
      <c r="L2556" s="114">
        <v>0</v>
      </c>
      <c r="M2556" s="106">
        <v>45748</v>
      </c>
      <c r="N2556" s="106">
        <v>45748</v>
      </c>
      <c r="O2556" s="107">
        <f t="shared" si="106"/>
        <v>0</v>
      </c>
      <c r="P2556" s="108">
        <v>1</v>
      </c>
      <c r="Q2556" s="104" t="s">
        <v>3353</v>
      </c>
      <c r="R2556" s="108">
        <f t="shared" si="105"/>
        <v>1</v>
      </c>
      <c r="S2556" s="109" t="str">
        <f t="array" aca="1" ref="S2556" ca="1">IF(ISNUMBER(R2556),IF(R2556=100%,"CUMPLIDA",IF(AND(ISNUMBER(N2556),ISNUMBER(INDIRECT("FECHA_"&amp;$B2556,1))), IF(N2556&lt;=INDIRECT("FECHA_"&amp;$B2556,1),"INCUMPLIDA","PROCESO"), "VERIFICAR FECHA")),"SIN VALOR AVANCE")</f>
        <v>CUMPLIDA</v>
      </c>
    </row>
    <row r="2557" spans="1:19" ht="90.75">
      <c r="A2557" s="101" t="s">
        <v>30</v>
      </c>
      <c r="B2557" s="102" t="s">
        <v>2985</v>
      </c>
      <c r="C2557" s="461"/>
      <c r="D2557" s="461"/>
      <c r="E2557" s="448" t="s">
        <v>3093</v>
      </c>
      <c r="F2557" s="448"/>
      <c r="G2557" s="448"/>
      <c r="H2557" s="463"/>
      <c r="I2557" s="450">
        <v>3</v>
      </c>
      <c r="J2557" s="449">
        <v>1</v>
      </c>
      <c r="K2557" s="449" t="s">
        <v>3185</v>
      </c>
      <c r="L2557" s="114">
        <v>0</v>
      </c>
      <c r="M2557" s="106">
        <v>45748</v>
      </c>
      <c r="N2557" s="106">
        <v>45748</v>
      </c>
      <c r="O2557" s="107">
        <f t="shared" si="106"/>
        <v>0</v>
      </c>
      <c r="P2557" s="108">
        <v>1</v>
      </c>
      <c r="Q2557" s="104" t="s">
        <v>3353</v>
      </c>
      <c r="R2557" s="108">
        <f t="shared" si="105"/>
        <v>1</v>
      </c>
      <c r="S2557" s="109" t="str">
        <f t="array" aca="1" ref="S2557" ca="1">IF(ISNUMBER(R2557),IF(R2557=100%,"CUMPLIDA",IF(AND(ISNUMBER(N2557),ISNUMBER(INDIRECT("FECHA_"&amp;$B2557,1))), IF(N2557&lt;=INDIRECT("FECHA_"&amp;$B2557,1),"INCUMPLIDA","PROCESO"), "VERIFICAR FECHA")),"SIN VALOR AVANCE")</f>
        <v>CUMPLIDA</v>
      </c>
    </row>
    <row r="2558" spans="1:19" ht="90.75">
      <c r="A2558" s="101" t="s">
        <v>30</v>
      </c>
      <c r="B2558" s="102" t="s">
        <v>2985</v>
      </c>
      <c r="C2558" s="461"/>
      <c r="D2558" s="461"/>
      <c r="E2558" s="448" t="s">
        <v>3143</v>
      </c>
      <c r="F2558" s="448"/>
      <c r="G2558" s="448"/>
      <c r="H2558" s="463"/>
      <c r="I2558" s="450">
        <v>4</v>
      </c>
      <c r="J2558" s="449">
        <v>1</v>
      </c>
      <c r="K2558" s="449" t="s">
        <v>3185</v>
      </c>
      <c r="L2558" s="105">
        <v>1</v>
      </c>
      <c r="M2558" s="106">
        <v>44825</v>
      </c>
      <c r="N2558" s="106">
        <v>45107</v>
      </c>
      <c r="O2558" s="107">
        <f t="shared" si="106"/>
        <v>40.285714285714285</v>
      </c>
      <c r="P2558" s="108">
        <v>1</v>
      </c>
      <c r="Q2558" s="104" t="s">
        <v>3353</v>
      </c>
      <c r="R2558" s="108">
        <f t="shared" si="105"/>
        <v>1</v>
      </c>
      <c r="S2558" s="109" t="str">
        <f t="array" aca="1" ref="S2558" ca="1">IF(ISNUMBER(R2558),IF(R2558=100%,"CUMPLIDA",IF(AND(ISNUMBER(N2558),ISNUMBER(INDIRECT("FECHA_"&amp;$B2558,1))), IF(N2558&lt;=INDIRECT("FECHA_"&amp;$B2558,1),"INCUMPLIDA","PROCESO"), "VERIFICAR FECHA")),"SIN VALOR AVANCE")</f>
        <v>CUMPLIDA</v>
      </c>
    </row>
    <row r="2559" spans="1:19" ht="90.75">
      <c r="A2559" s="101" t="s">
        <v>30</v>
      </c>
      <c r="B2559" s="102" t="s">
        <v>2985</v>
      </c>
      <c r="C2559" s="461"/>
      <c r="D2559" s="461"/>
      <c r="E2559" s="448" t="s">
        <v>3016</v>
      </c>
      <c r="F2559" s="448"/>
      <c r="G2559" s="448"/>
      <c r="H2559" s="463"/>
      <c r="I2559" s="450">
        <v>5</v>
      </c>
      <c r="J2559" s="449">
        <v>1</v>
      </c>
      <c r="K2559" s="449" t="s">
        <v>3185</v>
      </c>
      <c r="L2559" s="105">
        <v>1</v>
      </c>
      <c r="M2559" s="106">
        <v>44825</v>
      </c>
      <c r="N2559" s="106">
        <v>45107</v>
      </c>
      <c r="O2559" s="107">
        <f t="shared" si="106"/>
        <v>40.285714285714285</v>
      </c>
      <c r="P2559" s="108">
        <v>1</v>
      </c>
      <c r="Q2559" s="104" t="s">
        <v>3353</v>
      </c>
      <c r="R2559" s="108">
        <f t="shared" si="105"/>
        <v>1</v>
      </c>
      <c r="S2559" s="109" t="str">
        <f t="array" aca="1" ref="S2559" ca="1">IF(ISNUMBER(R2559),IF(R2559=100%,"CUMPLIDA",IF(AND(ISNUMBER(N2559),ISNUMBER(INDIRECT("FECHA_"&amp;$B2559,1))), IF(N2559&lt;=INDIRECT("FECHA_"&amp;$B2559,1),"INCUMPLIDA","PROCESO"), "VERIFICAR FECHA")),"SIN VALOR AVANCE")</f>
        <v>CUMPLIDA</v>
      </c>
    </row>
    <row r="2560" spans="1:19" ht="45.75">
      <c r="A2560" s="101" t="s">
        <v>30</v>
      </c>
      <c r="B2560" s="102" t="s">
        <v>2985</v>
      </c>
      <c r="C2560" s="461"/>
      <c r="D2560" s="461"/>
      <c r="E2560" s="465"/>
      <c r="F2560" s="465"/>
      <c r="G2560" s="465" t="s">
        <v>3079</v>
      </c>
      <c r="H2560" s="463"/>
      <c r="I2560" s="450">
        <v>6</v>
      </c>
      <c r="J2560" s="449">
        <v>1</v>
      </c>
      <c r="K2560" s="449" t="s">
        <v>3185</v>
      </c>
      <c r="L2560" s="108">
        <v>1</v>
      </c>
      <c r="M2560" s="106">
        <v>44958</v>
      </c>
      <c r="N2560" s="106">
        <v>45291</v>
      </c>
      <c r="O2560" s="107">
        <f t="shared" si="106"/>
        <v>47.571428571428569</v>
      </c>
      <c r="P2560" s="108">
        <v>1</v>
      </c>
      <c r="Q2560" s="104" t="s">
        <v>3354</v>
      </c>
      <c r="R2560" s="108">
        <f t="shared" si="105"/>
        <v>1</v>
      </c>
      <c r="S2560" s="109" t="str">
        <f t="array" aca="1" ref="S2560" ca="1">IF(ISNUMBER(R2560),IF(R2560=100%,"CUMPLIDA",IF(AND(ISNUMBER(N2560),ISNUMBER(INDIRECT("FECHA_"&amp;$B2560,1))), IF(N2560&lt;=INDIRECT("FECHA_"&amp;$B2560,1),"INCUMPLIDA","PROCESO"), "VERIFICAR FECHA")),"SIN VALOR AVANCE")</f>
        <v>CUMPLIDA</v>
      </c>
    </row>
    <row r="2561" spans="1:19" ht="45.75">
      <c r="A2561" s="101" t="s">
        <v>30</v>
      </c>
      <c r="B2561" s="102" t="s">
        <v>2985</v>
      </c>
      <c r="C2561" s="461"/>
      <c r="D2561" s="461"/>
      <c r="E2561" s="465"/>
      <c r="F2561" s="465"/>
      <c r="G2561" s="465"/>
      <c r="H2561" s="463"/>
      <c r="I2561" s="450">
        <v>7</v>
      </c>
      <c r="J2561" s="449">
        <v>1</v>
      </c>
      <c r="K2561" s="449" t="s">
        <v>3185</v>
      </c>
      <c r="L2561" s="108">
        <v>1</v>
      </c>
      <c r="M2561" s="106">
        <v>44941</v>
      </c>
      <c r="N2561" s="106">
        <v>45092</v>
      </c>
      <c r="O2561" s="107">
        <f t="shared" si="106"/>
        <v>21.571428571428573</v>
      </c>
      <c r="P2561" s="108">
        <v>1</v>
      </c>
      <c r="Q2561" s="104" t="s">
        <v>3354</v>
      </c>
      <c r="R2561" s="108">
        <f t="shared" si="105"/>
        <v>1</v>
      </c>
      <c r="S2561" s="109" t="str">
        <f t="array" aca="1" ref="S2561" ca="1">IF(ISNUMBER(R2561),IF(R2561=100%,"CUMPLIDA",IF(AND(ISNUMBER(N2561),ISNUMBER(INDIRECT("FECHA_"&amp;$B2561,1))), IF(N2561&lt;=INDIRECT("FECHA_"&amp;$B2561,1),"INCUMPLIDA","PROCESO"), "VERIFICAR FECHA")),"SIN VALOR AVANCE")</f>
        <v>CUMPLIDA</v>
      </c>
    </row>
    <row r="2562" spans="1:19" ht="90.75">
      <c r="A2562" s="101" t="s">
        <v>30</v>
      </c>
      <c r="B2562" s="102" t="s">
        <v>2985</v>
      </c>
      <c r="C2562" s="462" t="s">
        <v>3355</v>
      </c>
      <c r="D2562" s="462"/>
      <c r="E2562" s="463" t="s">
        <v>3013</v>
      </c>
      <c r="F2562" s="463"/>
      <c r="G2562" s="463"/>
      <c r="H2562" s="464"/>
      <c r="I2562" s="448">
        <v>1</v>
      </c>
      <c r="J2562" s="449">
        <v>1</v>
      </c>
      <c r="K2562" s="449" t="s">
        <v>3185</v>
      </c>
      <c r="L2562" s="105">
        <v>2</v>
      </c>
      <c r="M2562" s="106">
        <v>45047</v>
      </c>
      <c r="N2562" s="106">
        <v>45322</v>
      </c>
      <c r="O2562" s="107">
        <f t="shared" si="106"/>
        <v>39.285714285714285</v>
      </c>
      <c r="P2562" s="108">
        <v>1</v>
      </c>
      <c r="Q2562" s="104" t="s">
        <v>3356</v>
      </c>
      <c r="R2562" s="108">
        <f t="shared" si="105"/>
        <v>1</v>
      </c>
      <c r="S2562" s="109" t="str">
        <f t="array" aca="1" ref="S2562" ca="1">IF(ISNUMBER(R2562),IF(R2562=100%,"CUMPLIDA",IF(AND(ISNUMBER(N2562),ISNUMBER(INDIRECT("FECHA_"&amp;$B2562,1))), IF(N2562&lt;=INDIRECT("FECHA_"&amp;$B2562,1),"INCUMPLIDA","PROCESO"), "VERIFICAR FECHA")),"SIN VALOR AVANCE")</f>
        <v>CUMPLIDA</v>
      </c>
    </row>
    <row r="2563" spans="1:19" ht="90.75">
      <c r="A2563" s="101" t="s">
        <v>30</v>
      </c>
      <c r="B2563" s="102" t="s">
        <v>2985</v>
      </c>
      <c r="C2563" s="466"/>
      <c r="D2563" s="466"/>
      <c r="E2563" s="463"/>
      <c r="F2563" s="463"/>
      <c r="G2563" s="463"/>
      <c r="H2563" s="468"/>
      <c r="I2563" s="448">
        <v>2</v>
      </c>
      <c r="J2563" s="449">
        <v>1</v>
      </c>
      <c r="K2563" s="449" t="s">
        <v>3185</v>
      </c>
      <c r="L2563" s="105">
        <v>4</v>
      </c>
      <c r="M2563" s="106">
        <v>45047</v>
      </c>
      <c r="N2563" s="106">
        <v>45322</v>
      </c>
      <c r="O2563" s="107">
        <f t="shared" si="106"/>
        <v>39.285714285714285</v>
      </c>
      <c r="P2563" s="108">
        <v>1</v>
      </c>
      <c r="Q2563" s="104" t="s">
        <v>3357</v>
      </c>
      <c r="R2563" s="108">
        <f t="shared" si="105"/>
        <v>1</v>
      </c>
      <c r="S2563" s="109" t="str">
        <f t="array" aca="1" ref="S2563" ca="1">IF(ISNUMBER(R2563),IF(R2563=100%,"CUMPLIDA",IF(AND(ISNUMBER(N2563),ISNUMBER(INDIRECT("FECHA_"&amp;$B2563,1))), IF(N2563&lt;=INDIRECT("FECHA_"&amp;$B2563,1),"INCUMPLIDA","PROCESO"), "VERIFICAR FECHA")),"SIN VALOR AVANCE")</f>
        <v>CUMPLIDA</v>
      </c>
    </row>
    <row r="2564" spans="1:19" ht="90.75">
      <c r="A2564" s="101" t="s">
        <v>30</v>
      </c>
      <c r="B2564" s="102" t="s">
        <v>2985</v>
      </c>
      <c r="C2564" s="466"/>
      <c r="D2564" s="466"/>
      <c r="E2564" s="463"/>
      <c r="F2564" s="463"/>
      <c r="G2564" s="463"/>
      <c r="H2564" s="468"/>
      <c r="I2564" s="448">
        <v>3</v>
      </c>
      <c r="J2564" s="449">
        <v>1</v>
      </c>
      <c r="K2564" s="449" t="s">
        <v>3185</v>
      </c>
      <c r="L2564" s="105">
        <v>1</v>
      </c>
      <c r="M2564" s="106">
        <v>45169</v>
      </c>
      <c r="N2564" s="106">
        <v>45291</v>
      </c>
      <c r="O2564" s="107">
        <f t="shared" si="106"/>
        <v>17.428571428571427</v>
      </c>
      <c r="P2564" s="108">
        <v>1</v>
      </c>
      <c r="Q2564" s="104" t="s">
        <v>3358</v>
      </c>
      <c r="R2564" s="108">
        <f t="shared" si="105"/>
        <v>1</v>
      </c>
      <c r="S2564" s="109" t="str">
        <f t="array" aca="1" ref="S2564" ca="1">IF(ISNUMBER(R2564),IF(R2564=100%,"CUMPLIDA",IF(AND(ISNUMBER(N2564),ISNUMBER(INDIRECT("FECHA_"&amp;$B2564,1))), IF(N2564&lt;=INDIRECT("FECHA_"&amp;$B2564,1),"INCUMPLIDA","PROCESO"), "VERIFICAR FECHA")),"SIN VALOR AVANCE")</f>
        <v>CUMPLIDA</v>
      </c>
    </row>
    <row r="2565" spans="1:19" ht="75.75">
      <c r="A2565" s="101" t="s">
        <v>30</v>
      </c>
      <c r="B2565" s="102" t="s">
        <v>2985</v>
      </c>
      <c r="C2565" s="466"/>
      <c r="D2565" s="466"/>
      <c r="E2565" s="463" t="s">
        <v>2996</v>
      </c>
      <c r="F2565" s="463"/>
      <c r="G2565" s="463"/>
      <c r="H2565" s="468"/>
      <c r="I2565" s="448">
        <v>1</v>
      </c>
      <c r="J2565" s="449">
        <v>1</v>
      </c>
      <c r="K2565" s="449" t="s">
        <v>3185</v>
      </c>
      <c r="L2565" s="105">
        <v>2</v>
      </c>
      <c r="M2565" s="106">
        <v>45047</v>
      </c>
      <c r="N2565" s="106">
        <v>45322</v>
      </c>
      <c r="O2565" s="107">
        <f t="shared" si="106"/>
        <v>39.285714285714285</v>
      </c>
      <c r="P2565" s="108">
        <v>1</v>
      </c>
      <c r="Q2565" s="104" t="s">
        <v>3359</v>
      </c>
      <c r="R2565" s="108">
        <f t="shared" si="105"/>
        <v>1</v>
      </c>
      <c r="S2565" s="109" t="str">
        <f t="array" aca="1" ref="S2565" ca="1">IF(ISNUMBER(R2565),IF(R2565=100%,"CUMPLIDA",IF(AND(ISNUMBER(N2565),ISNUMBER(INDIRECT("FECHA_"&amp;$B2565,1))), IF(N2565&lt;=INDIRECT("FECHA_"&amp;$B2565,1),"INCUMPLIDA","PROCESO"), "VERIFICAR FECHA")),"SIN VALOR AVANCE")</f>
        <v>CUMPLIDA</v>
      </c>
    </row>
    <row r="2566" spans="1:19" ht="75.75">
      <c r="A2566" s="101" t="s">
        <v>30</v>
      </c>
      <c r="B2566" s="102" t="s">
        <v>2985</v>
      </c>
      <c r="C2566" s="466"/>
      <c r="D2566" s="466"/>
      <c r="E2566" s="463"/>
      <c r="F2566" s="463"/>
      <c r="G2566" s="463"/>
      <c r="H2566" s="468"/>
      <c r="I2566" s="448">
        <v>4</v>
      </c>
      <c r="J2566" s="449">
        <v>1</v>
      </c>
      <c r="K2566" s="449" t="s">
        <v>3185</v>
      </c>
      <c r="L2566" s="105">
        <v>4</v>
      </c>
      <c r="M2566" s="106">
        <v>45047</v>
      </c>
      <c r="N2566" s="106">
        <v>45322</v>
      </c>
      <c r="O2566" s="107">
        <f t="shared" si="106"/>
        <v>39.285714285714285</v>
      </c>
      <c r="P2566" s="108">
        <v>1</v>
      </c>
      <c r="Q2566" s="104" t="s">
        <v>3359</v>
      </c>
      <c r="R2566" s="108">
        <f t="shared" si="105"/>
        <v>1</v>
      </c>
      <c r="S2566" s="109" t="str">
        <f t="array" aca="1" ref="S2566" ca="1">IF(ISNUMBER(R2566),IF(R2566=100%,"CUMPLIDA",IF(AND(ISNUMBER(N2566),ISNUMBER(INDIRECT("FECHA_"&amp;$B2566,1))), IF(N2566&lt;=INDIRECT("FECHA_"&amp;$B2566,1),"INCUMPLIDA","PROCESO"), "VERIFICAR FECHA")),"SIN VALOR AVANCE")</f>
        <v>CUMPLIDA</v>
      </c>
    </row>
    <row r="2567" spans="1:19" ht="75.75">
      <c r="A2567" s="101" t="s">
        <v>30</v>
      </c>
      <c r="B2567" s="102" t="s">
        <v>2985</v>
      </c>
      <c r="C2567" s="466"/>
      <c r="D2567" s="466"/>
      <c r="E2567" s="463"/>
      <c r="F2567" s="463"/>
      <c r="G2567" s="463"/>
      <c r="H2567" s="468"/>
      <c r="I2567" s="448">
        <v>3</v>
      </c>
      <c r="J2567" s="449">
        <v>1</v>
      </c>
      <c r="K2567" s="449" t="s">
        <v>3185</v>
      </c>
      <c r="L2567" s="105">
        <v>1</v>
      </c>
      <c r="M2567" s="106">
        <v>45169</v>
      </c>
      <c r="N2567" s="106">
        <v>45322</v>
      </c>
      <c r="O2567" s="107">
        <f t="shared" si="106"/>
        <v>21.857142857142858</v>
      </c>
      <c r="P2567" s="108">
        <v>1</v>
      </c>
      <c r="Q2567" s="104" t="s">
        <v>3359</v>
      </c>
      <c r="R2567" s="108">
        <f t="shared" si="105"/>
        <v>1</v>
      </c>
      <c r="S2567" s="109" t="str">
        <f t="array" aca="1" ref="S2567" ca="1">IF(ISNUMBER(R2567),IF(R2567=100%,"CUMPLIDA",IF(AND(ISNUMBER(N2567),ISNUMBER(INDIRECT("FECHA_"&amp;$B2567,1))), IF(N2567&lt;=INDIRECT("FECHA_"&amp;$B2567,1),"INCUMPLIDA","PROCESO"), "VERIFICAR FECHA")),"SIN VALOR AVANCE")</f>
        <v>CUMPLIDA</v>
      </c>
    </row>
    <row r="2568" spans="1:19" ht="75.75">
      <c r="A2568" s="101" t="s">
        <v>30</v>
      </c>
      <c r="B2568" s="102" t="s">
        <v>2985</v>
      </c>
      <c r="C2568" s="466"/>
      <c r="D2568" s="466"/>
      <c r="E2568" s="463" t="s">
        <v>3093</v>
      </c>
      <c r="F2568" s="463"/>
      <c r="G2568" s="463"/>
      <c r="H2568" s="468"/>
      <c r="I2568" s="448">
        <v>1</v>
      </c>
      <c r="J2568" s="449">
        <v>1</v>
      </c>
      <c r="K2568" s="449" t="s">
        <v>3185</v>
      </c>
      <c r="L2568" s="105">
        <v>2</v>
      </c>
      <c r="M2568" s="106">
        <v>45047</v>
      </c>
      <c r="N2568" s="106">
        <v>45322</v>
      </c>
      <c r="O2568" s="107">
        <f t="shared" si="106"/>
        <v>39.285714285714285</v>
      </c>
      <c r="P2568" s="108">
        <v>1</v>
      </c>
      <c r="Q2568" s="104" t="s">
        <v>3359</v>
      </c>
      <c r="R2568" s="108">
        <f t="shared" si="105"/>
        <v>1</v>
      </c>
      <c r="S2568" s="109" t="str">
        <f t="array" aca="1" ref="S2568" ca="1">IF(ISNUMBER(R2568),IF(R2568=100%,"CUMPLIDA",IF(AND(ISNUMBER(N2568),ISNUMBER(INDIRECT("FECHA_"&amp;$B2568,1))), IF(N2568&lt;=INDIRECT("FECHA_"&amp;$B2568,1),"INCUMPLIDA","PROCESO"), "VERIFICAR FECHA")),"SIN VALOR AVANCE")</f>
        <v>CUMPLIDA</v>
      </c>
    </row>
    <row r="2569" spans="1:19" ht="75.75">
      <c r="A2569" s="101" t="s">
        <v>30</v>
      </c>
      <c r="B2569" s="102" t="s">
        <v>2985</v>
      </c>
      <c r="C2569" s="466"/>
      <c r="D2569" s="466"/>
      <c r="E2569" s="463"/>
      <c r="F2569" s="463"/>
      <c r="G2569" s="463"/>
      <c r="H2569" s="468"/>
      <c r="I2569" s="448">
        <v>3</v>
      </c>
      <c r="J2569" s="449">
        <v>1</v>
      </c>
      <c r="K2569" s="449" t="s">
        <v>3185</v>
      </c>
      <c r="L2569" s="105">
        <v>1</v>
      </c>
      <c r="M2569" s="106">
        <v>45169</v>
      </c>
      <c r="N2569" s="106">
        <v>45322</v>
      </c>
      <c r="O2569" s="107">
        <f t="shared" si="106"/>
        <v>21.857142857142858</v>
      </c>
      <c r="P2569" s="108">
        <v>1</v>
      </c>
      <c r="Q2569" s="104" t="s">
        <v>3359</v>
      </c>
      <c r="R2569" s="108">
        <f t="shared" ref="R2569:R2632" si="107">(P2569)</f>
        <v>1</v>
      </c>
      <c r="S2569" s="109" t="str">
        <f t="array" aca="1" ref="S2569" ca="1">IF(ISNUMBER(R2569),IF(R2569=100%,"CUMPLIDA",IF(AND(ISNUMBER(N2569),ISNUMBER(INDIRECT("FECHA_"&amp;$B2569,1))), IF(N2569&lt;=INDIRECT("FECHA_"&amp;$B2569,1),"INCUMPLIDA","PROCESO"), "VERIFICAR FECHA")),"SIN VALOR AVANCE")</f>
        <v>CUMPLIDA</v>
      </c>
    </row>
    <row r="2570" spans="1:19" ht="75.75">
      <c r="A2570" s="101" t="s">
        <v>30</v>
      </c>
      <c r="B2570" s="102" t="s">
        <v>2985</v>
      </c>
      <c r="C2570" s="466"/>
      <c r="D2570" s="466"/>
      <c r="E2570" s="448" t="s">
        <v>3143</v>
      </c>
      <c r="F2570" s="448"/>
      <c r="G2570" s="448"/>
      <c r="H2570" s="468"/>
      <c r="I2570" s="448">
        <v>5</v>
      </c>
      <c r="J2570" s="449">
        <v>1</v>
      </c>
      <c r="K2570" s="449" t="s">
        <v>3185</v>
      </c>
      <c r="L2570" s="105">
        <v>1</v>
      </c>
      <c r="M2570" s="106">
        <v>45169</v>
      </c>
      <c r="N2570" s="106">
        <v>45322</v>
      </c>
      <c r="O2570" s="107">
        <f t="shared" si="106"/>
        <v>21.857142857142858</v>
      </c>
      <c r="P2570" s="108">
        <v>1</v>
      </c>
      <c r="Q2570" s="104" t="s">
        <v>3359</v>
      </c>
      <c r="R2570" s="108">
        <f t="shared" si="107"/>
        <v>1</v>
      </c>
      <c r="S2570" s="109" t="str">
        <f t="array" aca="1" ref="S2570" ca="1">IF(ISNUMBER(R2570),IF(R2570=100%,"CUMPLIDA",IF(AND(ISNUMBER(N2570),ISNUMBER(INDIRECT("FECHA_"&amp;$B2570,1))), IF(N2570&lt;=INDIRECT("FECHA_"&amp;$B2570,1),"INCUMPLIDA","PROCESO"), "VERIFICAR FECHA")),"SIN VALOR AVANCE")</f>
        <v>CUMPLIDA</v>
      </c>
    </row>
    <row r="2571" spans="1:19" ht="150.75">
      <c r="A2571" s="101" t="s">
        <v>30</v>
      </c>
      <c r="B2571" s="102" t="s">
        <v>2985</v>
      </c>
      <c r="C2571" s="466"/>
      <c r="D2571" s="466"/>
      <c r="E2571" s="463" t="s">
        <v>3016</v>
      </c>
      <c r="F2571" s="463"/>
      <c r="G2571" s="463"/>
      <c r="H2571" s="468"/>
      <c r="I2571" s="448">
        <v>6</v>
      </c>
      <c r="J2571" s="449">
        <v>1</v>
      </c>
      <c r="K2571" s="449" t="s">
        <v>3185</v>
      </c>
      <c r="L2571" s="105">
        <v>1</v>
      </c>
      <c r="M2571" s="106">
        <v>45047</v>
      </c>
      <c r="N2571" s="106">
        <v>45169</v>
      </c>
      <c r="O2571" s="107">
        <f t="shared" si="106"/>
        <v>17.428571428571427</v>
      </c>
      <c r="P2571" s="108">
        <v>1</v>
      </c>
      <c r="Q2571" s="104" t="s">
        <v>3360</v>
      </c>
      <c r="R2571" s="108">
        <f t="shared" si="107"/>
        <v>1</v>
      </c>
      <c r="S2571" s="109" t="str">
        <f t="array" aca="1" ref="S2571" ca="1">IF(ISNUMBER(R2571),IF(R2571=100%,"CUMPLIDA",IF(AND(ISNUMBER(N2571),ISNUMBER(INDIRECT("FECHA_"&amp;$B2571,1))), IF(N2571&lt;=INDIRECT("FECHA_"&amp;$B2571,1),"INCUMPLIDA","PROCESO"), "VERIFICAR FECHA")),"SIN VALOR AVANCE")</f>
        <v>CUMPLIDA</v>
      </c>
    </row>
    <row r="2572" spans="1:19" ht="75.75">
      <c r="A2572" s="101" t="s">
        <v>30</v>
      </c>
      <c r="B2572" s="102" t="s">
        <v>2985</v>
      </c>
      <c r="C2572" s="466"/>
      <c r="D2572" s="466"/>
      <c r="E2572" s="463"/>
      <c r="F2572" s="463"/>
      <c r="G2572" s="463"/>
      <c r="H2572" s="468"/>
      <c r="I2572" s="448">
        <v>7</v>
      </c>
      <c r="J2572" s="449">
        <v>1</v>
      </c>
      <c r="K2572" s="449" t="s">
        <v>3185</v>
      </c>
      <c r="L2572" s="105">
        <v>1</v>
      </c>
      <c r="M2572" s="106">
        <v>45169</v>
      </c>
      <c r="N2572" s="106">
        <v>45565</v>
      </c>
      <c r="O2572" s="107">
        <f t="shared" si="106"/>
        <v>56.571428571428569</v>
      </c>
      <c r="P2572" s="108">
        <v>1</v>
      </c>
      <c r="Q2572" s="104" t="s">
        <v>3359</v>
      </c>
      <c r="R2572" s="108">
        <f t="shared" si="107"/>
        <v>1</v>
      </c>
      <c r="S2572" s="109" t="str">
        <f t="array" aca="1" ref="S2572" ca="1">IF(ISNUMBER(R2572),IF(R2572=100%,"CUMPLIDA",IF(AND(ISNUMBER(N2572),ISNUMBER(INDIRECT("FECHA_"&amp;$B2572,1))), IF(N2572&lt;=INDIRECT("FECHA_"&amp;$B2572,1),"INCUMPLIDA","PROCESO"), "VERIFICAR FECHA")),"SIN VALOR AVANCE")</f>
        <v>CUMPLIDA</v>
      </c>
    </row>
    <row r="2573" spans="1:19" ht="150.75">
      <c r="A2573" s="101" t="s">
        <v>30</v>
      </c>
      <c r="B2573" s="102" t="s">
        <v>2985</v>
      </c>
      <c r="C2573" s="466"/>
      <c r="D2573" s="466"/>
      <c r="E2573" s="463" t="s">
        <v>3017</v>
      </c>
      <c r="F2573" s="463"/>
      <c r="G2573" s="463"/>
      <c r="H2573" s="468"/>
      <c r="I2573" s="448">
        <v>8</v>
      </c>
      <c r="J2573" s="449">
        <v>1</v>
      </c>
      <c r="K2573" s="449" t="s">
        <v>3185</v>
      </c>
      <c r="L2573" s="105">
        <v>1</v>
      </c>
      <c r="M2573" s="106">
        <v>45047</v>
      </c>
      <c r="N2573" s="106">
        <v>45107</v>
      </c>
      <c r="O2573" s="107">
        <f t="shared" si="106"/>
        <v>8.5714285714285712</v>
      </c>
      <c r="P2573" s="108">
        <v>1</v>
      </c>
      <c r="Q2573" s="104" t="s">
        <v>3360</v>
      </c>
      <c r="R2573" s="108">
        <f t="shared" si="107"/>
        <v>1</v>
      </c>
      <c r="S2573" s="109" t="str">
        <f t="array" aca="1" ref="S2573" ca="1">IF(ISNUMBER(R2573),IF(R2573=100%,"CUMPLIDA",IF(AND(ISNUMBER(N2573),ISNUMBER(INDIRECT("FECHA_"&amp;$B2573,1))), IF(N2573&lt;=INDIRECT("FECHA_"&amp;$B2573,1),"INCUMPLIDA","PROCESO"), "VERIFICAR FECHA")),"SIN VALOR AVANCE")</f>
        <v>CUMPLIDA</v>
      </c>
    </row>
    <row r="2574" spans="1:19" ht="45.75">
      <c r="A2574" s="101" t="s">
        <v>30</v>
      </c>
      <c r="B2574" s="102" t="s">
        <v>2985</v>
      </c>
      <c r="C2574" s="466"/>
      <c r="D2574" s="466"/>
      <c r="E2574" s="463"/>
      <c r="F2574" s="463"/>
      <c r="G2574" s="463"/>
      <c r="H2574" s="468"/>
      <c r="I2574" s="448">
        <v>9</v>
      </c>
      <c r="J2574" s="449">
        <v>1</v>
      </c>
      <c r="K2574" s="449" t="s">
        <v>3185</v>
      </c>
      <c r="L2574" s="105">
        <v>2</v>
      </c>
      <c r="M2574" s="106">
        <v>45017</v>
      </c>
      <c r="N2574" s="106">
        <v>45473</v>
      </c>
      <c r="O2574" s="107">
        <f t="shared" si="106"/>
        <v>65.142857142857139</v>
      </c>
      <c r="P2574" s="108">
        <v>1</v>
      </c>
      <c r="Q2574" s="104" t="s">
        <v>3325</v>
      </c>
      <c r="R2574" s="108">
        <f t="shared" si="107"/>
        <v>1</v>
      </c>
      <c r="S2574" s="109" t="str">
        <f t="array" aca="1" ref="S2574" ca="1">IF(ISNUMBER(R2574),IF(R2574=100%,"CUMPLIDA",IF(AND(ISNUMBER(N2574),ISNUMBER(INDIRECT("FECHA_"&amp;$B2574,1))), IF(N2574&lt;=INDIRECT("FECHA_"&amp;$B2574,1),"INCUMPLIDA","PROCESO"), "VERIFICAR FECHA")),"SIN VALOR AVANCE")</f>
        <v>CUMPLIDA</v>
      </c>
    </row>
    <row r="2575" spans="1:19" ht="75.75">
      <c r="A2575" s="101" t="s">
        <v>30</v>
      </c>
      <c r="B2575" s="102" t="s">
        <v>2985</v>
      </c>
      <c r="C2575" s="466"/>
      <c r="D2575" s="466"/>
      <c r="E2575" s="463"/>
      <c r="F2575" s="463"/>
      <c r="G2575" s="463"/>
      <c r="H2575" s="468"/>
      <c r="I2575" s="448">
        <v>10</v>
      </c>
      <c r="J2575" s="449">
        <v>1</v>
      </c>
      <c r="K2575" s="449" t="s">
        <v>3185</v>
      </c>
      <c r="L2575" s="105">
        <v>2</v>
      </c>
      <c r="M2575" s="106">
        <v>45199</v>
      </c>
      <c r="N2575" s="106">
        <v>45565</v>
      </c>
      <c r="O2575" s="107">
        <f t="shared" si="106"/>
        <v>52.285714285714285</v>
      </c>
      <c r="P2575" s="108">
        <v>1</v>
      </c>
      <c r="Q2575" s="104" t="s">
        <v>3359</v>
      </c>
      <c r="R2575" s="108">
        <f t="shared" si="107"/>
        <v>1</v>
      </c>
      <c r="S2575" s="109" t="str">
        <f t="array" aca="1" ref="S2575" ca="1">IF(ISNUMBER(R2575),IF(R2575=100%,"CUMPLIDA",IF(AND(ISNUMBER(N2575),ISNUMBER(INDIRECT("FECHA_"&amp;$B2575,1))), IF(N2575&lt;=INDIRECT("FECHA_"&amp;$B2575,1),"INCUMPLIDA","PROCESO"), "VERIFICAR FECHA")),"SIN VALOR AVANCE")</f>
        <v>CUMPLIDA</v>
      </c>
    </row>
    <row r="2576" spans="1:19" ht="150.75">
      <c r="A2576" s="101" t="s">
        <v>30</v>
      </c>
      <c r="B2576" s="102" t="s">
        <v>2985</v>
      </c>
      <c r="C2576" s="466"/>
      <c r="D2576" s="466"/>
      <c r="E2576" s="463" t="s">
        <v>3100</v>
      </c>
      <c r="F2576" s="463"/>
      <c r="G2576" s="463"/>
      <c r="H2576" s="468"/>
      <c r="I2576" s="448">
        <v>11</v>
      </c>
      <c r="J2576" s="449">
        <v>1</v>
      </c>
      <c r="K2576" s="449" t="s">
        <v>3185</v>
      </c>
      <c r="L2576" s="105">
        <v>1</v>
      </c>
      <c r="M2576" s="106">
        <v>45047</v>
      </c>
      <c r="N2576" s="106">
        <v>45169</v>
      </c>
      <c r="O2576" s="107">
        <f t="shared" si="106"/>
        <v>17.428571428571427</v>
      </c>
      <c r="P2576" s="108">
        <v>1</v>
      </c>
      <c r="Q2576" s="104" t="s">
        <v>3360</v>
      </c>
      <c r="R2576" s="108">
        <f t="shared" si="107"/>
        <v>1</v>
      </c>
      <c r="S2576" s="109" t="str">
        <f t="array" aca="1" ref="S2576" ca="1">IF(ISNUMBER(R2576),IF(R2576=100%,"CUMPLIDA",IF(AND(ISNUMBER(N2576),ISNUMBER(INDIRECT("FECHA_"&amp;$B2576,1))), IF(N2576&lt;=INDIRECT("FECHA_"&amp;$B2576,1),"INCUMPLIDA","PROCESO"), "VERIFICAR FECHA")),"SIN VALOR AVANCE")</f>
        <v>CUMPLIDA</v>
      </c>
    </row>
    <row r="2577" spans="1:19" ht="75.75">
      <c r="A2577" s="101" t="s">
        <v>30</v>
      </c>
      <c r="B2577" s="102" t="s">
        <v>2985</v>
      </c>
      <c r="C2577" s="466"/>
      <c r="D2577" s="466"/>
      <c r="E2577" s="463"/>
      <c r="F2577" s="463"/>
      <c r="G2577" s="463"/>
      <c r="H2577" s="468"/>
      <c r="I2577" s="448">
        <v>10</v>
      </c>
      <c r="J2577" s="449">
        <v>1</v>
      </c>
      <c r="K2577" s="449" t="s">
        <v>3185</v>
      </c>
      <c r="L2577" s="105">
        <v>2</v>
      </c>
      <c r="M2577" s="106">
        <v>45199</v>
      </c>
      <c r="N2577" s="106">
        <v>45565</v>
      </c>
      <c r="O2577" s="107">
        <f t="shared" si="106"/>
        <v>52.285714285714285</v>
      </c>
      <c r="P2577" s="108">
        <v>1</v>
      </c>
      <c r="Q2577" s="104" t="s">
        <v>3359</v>
      </c>
      <c r="R2577" s="108">
        <f t="shared" si="107"/>
        <v>1</v>
      </c>
      <c r="S2577" s="109" t="str">
        <f t="array" aca="1" ref="S2577" ca="1">IF(ISNUMBER(R2577),IF(R2577=100%,"CUMPLIDA",IF(AND(ISNUMBER(N2577),ISNUMBER(INDIRECT("FECHA_"&amp;$B2577,1))), IF(N2577&lt;=INDIRECT("FECHA_"&amp;$B2577,1),"INCUMPLIDA","PROCESO"), "VERIFICAR FECHA")),"SIN VALOR AVANCE")</f>
        <v>CUMPLIDA</v>
      </c>
    </row>
    <row r="2578" spans="1:19" ht="75.75">
      <c r="A2578" s="101" t="s">
        <v>30</v>
      </c>
      <c r="B2578" s="102" t="s">
        <v>2985</v>
      </c>
      <c r="C2578" s="466"/>
      <c r="D2578" s="466"/>
      <c r="E2578" s="463"/>
      <c r="F2578" s="463"/>
      <c r="G2578" s="463"/>
      <c r="H2578" s="468"/>
      <c r="I2578" s="448">
        <v>12</v>
      </c>
      <c r="J2578" s="449">
        <v>1</v>
      </c>
      <c r="K2578" s="449" t="s">
        <v>3185</v>
      </c>
      <c r="L2578" s="105">
        <v>1</v>
      </c>
      <c r="M2578" s="106">
        <v>45199</v>
      </c>
      <c r="N2578" s="106">
        <v>45351</v>
      </c>
      <c r="O2578" s="107">
        <f t="shared" si="106"/>
        <v>21.714285714285715</v>
      </c>
      <c r="P2578" s="108">
        <v>1</v>
      </c>
      <c r="Q2578" s="104" t="s">
        <v>3359</v>
      </c>
      <c r="R2578" s="108">
        <f t="shared" si="107"/>
        <v>1</v>
      </c>
      <c r="S2578" s="109" t="str">
        <f t="array" aca="1" ref="S2578" ca="1">IF(ISNUMBER(R2578),IF(R2578=100%,"CUMPLIDA",IF(AND(ISNUMBER(N2578),ISNUMBER(INDIRECT("FECHA_"&amp;$B2578,1))), IF(N2578&lt;=INDIRECT("FECHA_"&amp;$B2578,1),"INCUMPLIDA","PROCESO"), "VERIFICAR FECHA")),"SIN VALOR AVANCE")</f>
        <v>CUMPLIDA</v>
      </c>
    </row>
    <row r="2579" spans="1:19" ht="75.75">
      <c r="A2579" s="101" t="s">
        <v>30</v>
      </c>
      <c r="B2579" s="102" t="s">
        <v>2985</v>
      </c>
      <c r="C2579" s="466"/>
      <c r="D2579" s="466"/>
      <c r="E2579" s="463" t="s">
        <v>3102</v>
      </c>
      <c r="F2579" s="463"/>
      <c r="G2579" s="463"/>
      <c r="H2579" s="468"/>
      <c r="I2579" s="448">
        <v>13</v>
      </c>
      <c r="J2579" s="449">
        <v>1</v>
      </c>
      <c r="K2579" s="449" t="s">
        <v>3185</v>
      </c>
      <c r="L2579" s="105">
        <v>1</v>
      </c>
      <c r="M2579" s="106">
        <v>45047</v>
      </c>
      <c r="N2579" s="106">
        <v>45199</v>
      </c>
      <c r="O2579" s="107">
        <f t="shared" si="106"/>
        <v>21.714285714285715</v>
      </c>
      <c r="P2579" s="108">
        <v>1</v>
      </c>
      <c r="Q2579" s="104" t="s">
        <v>3359</v>
      </c>
      <c r="R2579" s="108">
        <f t="shared" si="107"/>
        <v>1</v>
      </c>
      <c r="S2579" s="109" t="str">
        <f t="array" aca="1" ref="S2579" ca="1">IF(ISNUMBER(R2579),IF(R2579=100%,"CUMPLIDA",IF(AND(ISNUMBER(N2579),ISNUMBER(INDIRECT("FECHA_"&amp;$B2579,1))), IF(N2579&lt;=INDIRECT("FECHA_"&amp;$B2579,1),"INCUMPLIDA","PROCESO"), "VERIFICAR FECHA")),"SIN VALOR AVANCE")</f>
        <v>CUMPLIDA</v>
      </c>
    </row>
    <row r="2580" spans="1:19" ht="45.75">
      <c r="A2580" s="101" t="s">
        <v>30</v>
      </c>
      <c r="B2580" s="102" t="s">
        <v>2985</v>
      </c>
      <c r="C2580" s="466"/>
      <c r="D2580" s="466"/>
      <c r="E2580" s="463"/>
      <c r="F2580" s="463"/>
      <c r="G2580" s="463"/>
      <c r="H2580" s="468"/>
      <c r="I2580" s="448">
        <v>14</v>
      </c>
      <c r="J2580" s="449">
        <v>1</v>
      </c>
      <c r="K2580" s="449" t="s">
        <v>3185</v>
      </c>
      <c r="L2580" s="105">
        <v>1</v>
      </c>
      <c r="M2580" s="106">
        <v>45200</v>
      </c>
      <c r="N2580" s="106">
        <v>45808</v>
      </c>
      <c r="O2580" s="107">
        <f t="shared" si="106"/>
        <v>86.857142857142861</v>
      </c>
      <c r="P2580" s="108">
        <v>1</v>
      </c>
      <c r="Q2580" s="104" t="s">
        <v>3325</v>
      </c>
      <c r="R2580" s="108">
        <f t="shared" si="107"/>
        <v>1</v>
      </c>
      <c r="S2580" s="109" t="str">
        <f t="array" aca="1" ref="S2580" ca="1">IF(ISNUMBER(R2580),IF(R2580=100%,"CUMPLIDA",IF(AND(ISNUMBER(N2580),ISNUMBER(INDIRECT("FECHA_"&amp;$B2580,1))), IF(N2580&lt;=INDIRECT("FECHA_"&amp;$B2580,1),"INCUMPLIDA","PROCESO"), "VERIFICAR FECHA")),"SIN VALOR AVANCE")</f>
        <v>CUMPLIDA</v>
      </c>
    </row>
    <row r="2581" spans="1:19" ht="75.75">
      <c r="A2581" s="101" t="s">
        <v>30</v>
      </c>
      <c r="B2581" s="102" t="s">
        <v>2985</v>
      </c>
      <c r="C2581" s="467"/>
      <c r="D2581" s="467"/>
      <c r="E2581" s="463"/>
      <c r="F2581" s="463"/>
      <c r="G2581" s="463"/>
      <c r="H2581" s="469"/>
      <c r="I2581" s="448">
        <v>15</v>
      </c>
      <c r="J2581" s="449">
        <v>1</v>
      </c>
      <c r="K2581" s="449" t="s">
        <v>3185</v>
      </c>
      <c r="L2581" s="105">
        <v>1</v>
      </c>
      <c r="M2581" s="106">
        <v>45295</v>
      </c>
      <c r="N2581" s="106">
        <v>45991</v>
      </c>
      <c r="O2581" s="107">
        <f t="shared" si="106"/>
        <v>99.428571428571431</v>
      </c>
      <c r="P2581" s="108">
        <v>1</v>
      </c>
      <c r="Q2581" s="104" t="s">
        <v>3361</v>
      </c>
      <c r="R2581" s="108">
        <f t="shared" si="107"/>
        <v>1</v>
      </c>
      <c r="S2581" s="109" t="str">
        <f t="array" aca="1" ref="S2581" ca="1">IF(ISNUMBER(R2581),IF(R2581=100%,"CUMPLIDA",IF(AND(ISNUMBER(N2581),ISNUMBER(INDIRECT("FECHA_"&amp;$B2581,1))), IF(N2581&lt;=INDIRECT("FECHA_"&amp;$B2581,1),"INCUMPLIDA","PROCESO"), "VERIFICAR FECHA")),"SIN VALOR AVANCE")</f>
        <v>CUMPLIDA</v>
      </c>
    </row>
    <row r="2582" spans="1:19" ht="45.75">
      <c r="A2582" s="101" t="s">
        <v>30</v>
      </c>
      <c r="B2582" s="102" t="s">
        <v>2985</v>
      </c>
      <c r="C2582" s="461" t="s">
        <v>3362</v>
      </c>
      <c r="D2582" s="461"/>
      <c r="E2582" s="463" t="s">
        <v>3013</v>
      </c>
      <c r="F2582" s="463"/>
      <c r="G2582" s="463"/>
      <c r="H2582" s="463"/>
      <c r="I2582" s="448">
        <v>1</v>
      </c>
      <c r="J2582" s="449">
        <v>1</v>
      </c>
      <c r="K2582" s="449" t="s">
        <v>3185</v>
      </c>
      <c r="L2582" s="105">
        <v>1</v>
      </c>
      <c r="M2582" s="106">
        <v>45108</v>
      </c>
      <c r="N2582" s="106">
        <v>45199</v>
      </c>
      <c r="O2582" s="107">
        <f t="shared" si="106"/>
        <v>13</v>
      </c>
      <c r="P2582" s="108">
        <v>1</v>
      </c>
      <c r="Q2582" s="104" t="s">
        <v>3363</v>
      </c>
      <c r="R2582" s="108">
        <f t="shared" si="107"/>
        <v>1</v>
      </c>
      <c r="S2582" s="109" t="str">
        <f t="array" aca="1" ref="S2582" ca="1">IF(ISNUMBER(R2582),IF(R2582=100%,"CUMPLIDA",IF(AND(ISNUMBER(N2582),ISNUMBER(INDIRECT("FECHA_"&amp;$B2582,1))), IF(N2582&lt;=INDIRECT("FECHA_"&amp;$B2582,1),"INCUMPLIDA","PROCESO"), "VERIFICAR FECHA")),"SIN VALOR AVANCE")</f>
        <v>CUMPLIDA</v>
      </c>
    </row>
    <row r="2583" spans="1:19" ht="45.75">
      <c r="A2583" s="101" t="s">
        <v>30</v>
      </c>
      <c r="B2583" s="102" t="s">
        <v>2985</v>
      </c>
      <c r="C2583" s="461"/>
      <c r="D2583" s="461"/>
      <c r="E2583" s="463"/>
      <c r="F2583" s="463"/>
      <c r="G2583" s="463"/>
      <c r="H2583" s="463"/>
      <c r="I2583" s="448">
        <v>2</v>
      </c>
      <c r="J2583" s="449">
        <v>1</v>
      </c>
      <c r="K2583" s="449" t="s">
        <v>3185</v>
      </c>
      <c r="L2583" s="105">
        <v>2</v>
      </c>
      <c r="M2583" s="106">
        <v>45200</v>
      </c>
      <c r="N2583" s="106">
        <v>45473</v>
      </c>
      <c r="O2583" s="107">
        <f t="shared" si="106"/>
        <v>39</v>
      </c>
      <c r="P2583" s="108">
        <v>1</v>
      </c>
      <c r="Q2583" s="104" t="s">
        <v>228</v>
      </c>
      <c r="R2583" s="108">
        <f t="shared" si="107"/>
        <v>1</v>
      </c>
      <c r="S2583" s="109" t="str">
        <f t="array" aca="1" ref="S2583" ca="1">IF(ISNUMBER(R2583),IF(R2583=100%,"CUMPLIDA",IF(AND(ISNUMBER(N2583),ISNUMBER(INDIRECT("FECHA_"&amp;$B2583,1))), IF(N2583&lt;=INDIRECT("FECHA_"&amp;$B2583,1),"INCUMPLIDA","PROCESO"), "VERIFICAR FECHA")),"SIN VALOR AVANCE")</f>
        <v>CUMPLIDA</v>
      </c>
    </row>
    <row r="2584" spans="1:19" ht="45.75">
      <c r="A2584" s="101" t="s">
        <v>30</v>
      </c>
      <c r="B2584" s="102" t="s">
        <v>2985</v>
      </c>
      <c r="C2584" s="461"/>
      <c r="D2584" s="461"/>
      <c r="E2584" s="463"/>
      <c r="F2584" s="463"/>
      <c r="G2584" s="463"/>
      <c r="H2584" s="463"/>
      <c r="I2584" s="448">
        <v>3</v>
      </c>
      <c r="J2584" s="449">
        <v>1</v>
      </c>
      <c r="K2584" s="449" t="s">
        <v>3185</v>
      </c>
      <c r="L2584" s="113">
        <v>1</v>
      </c>
      <c r="M2584" s="106">
        <v>45292</v>
      </c>
      <c r="N2584" s="106">
        <v>45657</v>
      </c>
      <c r="O2584" s="107">
        <f t="shared" si="106"/>
        <v>52.142857142857146</v>
      </c>
      <c r="P2584" s="108">
        <v>1</v>
      </c>
      <c r="Q2584" s="104" t="s">
        <v>3364</v>
      </c>
      <c r="R2584" s="108">
        <f t="shared" si="107"/>
        <v>1</v>
      </c>
      <c r="S2584" s="109" t="str">
        <f t="array" aca="1" ref="S2584" ca="1">IF(ISNUMBER(R2584),IF(R2584=100%,"CUMPLIDA",IF(AND(ISNUMBER(N2584),ISNUMBER(INDIRECT("FECHA_"&amp;$B2584,1))), IF(N2584&lt;=INDIRECT("FECHA_"&amp;$B2584,1),"INCUMPLIDA","PROCESO"), "VERIFICAR FECHA")),"SIN VALOR AVANCE")</f>
        <v>CUMPLIDA</v>
      </c>
    </row>
    <row r="2585" spans="1:19" ht="60.75">
      <c r="A2585" s="101" t="s">
        <v>30</v>
      </c>
      <c r="B2585" s="102" t="s">
        <v>2985</v>
      </c>
      <c r="C2585" s="461"/>
      <c r="D2585" s="461"/>
      <c r="E2585" s="463" t="s">
        <v>2996</v>
      </c>
      <c r="F2585" s="463"/>
      <c r="G2585" s="463"/>
      <c r="H2585" s="463"/>
      <c r="I2585" s="448">
        <v>4</v>
      </c>
      <c r="J2585" s="449">
        <v>1</v>
      </c>
      <c r="K2585" s="449" t="s">
        <v>3185</v>
      </c>
      <c r="L2585" s="105">
        <v>3</v>
      </c>
      <c r="M2585" s="106">
        <v>45078</v>
      </c>
      <c r="N2585" s="106">
        <v>45627</v>
      </c>
      <c r="O2585" s="107">
        <f t="shared" si="106"/>
        <v>78.428571428571431</v>
      </c>
      <c r="P2585" s="108">
        <v>1</v>
      </c>
      <c r="Q2585" s="104" t="s">
        <v>3365</v>
      </c>
      <c r="R2585" s="108">
        <f t="shared" si="107"/>
        <v>1</v>
      </c>
      <c r="S2585" s="109" t="str">
        <f t="array" aca="1" ref="S2585" ca="1">IF(ISNUMBER(R2585),IF(R2585=100%,"CUMPLIDA",IF(AND(ISNUMBER(N2585),ISNUMBER(INDIRECT("FECHA_"&amp;$B2585,1))), IF(N2585&lt;=INDIRECT("FECHA_"&amp;$B2585,1),"INCUMPLIDA","PROCESO"), "VERIFICAR FECHA")),"SIN VALOR AVANCE")</f>
        <v>CUMPLIDA</v>
      </c>
    </row>
    <row r="2586" spans="1:19" ht="105.75">
      <c r="A2586" s="101" t="s">
        <v>30</v>
      </c>
      <c r="B2586" s="102" t="s">
        <v>2985</v>
      </c>
      <c r="C2586" s="461"/>
      <c r="D2586" s="461"/>
      <c r="E2586" s="463"/>
      <c r="F2586" s="463"/>
      <c r="G2586" s="463"/>
      <c r="H2586" s="463"/>
      <c r="I2586" s="448">
        <v>26</v>
      </c>
      <c r="J2586" s="449">
        <v>1</v>
      </c>
      <c r="K2586" s="449" t="s">
        <v>3185</v>
      </c>
      <c r="L2586" s="105">
        <v>3</v>
      </c>
      <c r="M2586" s="106">
        <v>45597</v>
      </c>
      <c r="N2586" s="217">
        <v>46234</v>
      </c>
      <c r="O2586" s="107">
        <f t="shared" si="106"/>
        <v>91</v>
      </c>
      <c r="P2586" s="108">
        <v>0.77</v>
      </c>
      <c r="Q2586" s="104" t="s">
        <v>3366</v>
      </c>
      <c r="R2586" s="108">
        <f t="shared" si="107"/>
        <v>0.77</v>
      </c>
      <c r="S2586" s="109" t="str">
        <f t="array" aca="1" ref="S2586" ca="1">IF(ISNUMBER(R2586),IF(R2586=100%,"CUMPLIDA",IF(AND(ISNUMBER(N2586),ISNUMBER(INDIRECT("FECHA_"&amp;$B2586,1))), IF(N2586&lt;=INDIRECT("FECHA_"&amp;$B2586,1),"INCUMPLIDA","PROCESO"), "VERIFICAR FECHA")),"SIN VALOR AVANCE")</f>
        <v>PROCESO</v>
      </c>
    </row>
    <row r="2587" spans="1:19" ht="45.75">
      <c r="A2587" s="101" t="s">
        <v>30</v>
      </c>
      <c r="B2587" s="102" t="s">
        <v>2985</v>
      </c>
      <c r="C2587" s="461"/>
      <c r="D2587" s="461"/>
      <c r="E2587" s="463"/>
      <c r="F2587" s="463"/>
      <c r="G2587" s="463"/>
      <c r="H2587" s="463"/>
      <c r="I2587" s="448">
        <v>5</v>
      </c>
      <c r="J2587" s="449">
        <v>1</v>
      </c>
      <c r="K2587" s="449" t="s">
        <v>3185</v>
      </c>
      <c r="L2587" s="105">
        <v>1</v>
      </c>
      <c r="M2587" s="106">
        <v>45078</v>
      </c>
      <c r="N2587" s="106">
        <v>45199</v>
      </c>
      <c r="O2587" s="107">
        <f t="shared" si="106"/>
        <v>17.285714285714285</v>
      </c>
      <c r="P2587" s="108">
        <v>1</v>
      </c>
      <c r="Q2587" s="104" t="s">
        <v>3363</v>
      </c>
      <c r="R2587" s="108">
        <f t="shared" si="107"/>
        <v>1</v>
      </c>
      <c r="S2587" s="109" t="str">
        <f t="array" aca="1" ref="S2587" ca="1">IF(ISNUMBER(R2587),IF(R2587=100%,"CUMPLIDA",IF(AND(ISNUMBER(N2587),ISNUMBER(INDIRECT("FECHA_"&amp;$B2587,1))), IF(N2587&lt;=INDIRECT("FECHA_"&amp;$B2587,1),"INCUMPLIDA","PROCESO"), "VERIFICAR FECHA")),"SIN VALOR AVANCE")</f>
        <v>CUMPLIDA</v>
      </c>
    </row>
    <row r="2588" spans="1:19" ht="45.75">
      <c r="A2588" s="101" t="s">
        <v>30</v>
      </c>
      <c r="B2588" s="102" t="s">
        <v>2985</v>
      </c>
      <c r="C2588" s="461"/>
      <c r="D2588" s="461"/>
      <c r="E2588" s="463"/>
      <c r="F2588" s="463"/>
      <c r="G2588" s="463"/>
      <c r="H2588" s="463"/>
      <c r="I2588" s="448">
        <v>6</v>
      </c>
      <c r="J2588" s="449">
        <v>1</v>
      </c>
      <c r="K2588" s="449" t="s">
        <v>3185</v>
      </c>
      <c r="L2588" s="105">
        <v>1</v>
      </c>
      <c r="M2588" s="106">
        <v>45170</v>
      </c>
      <c r="N2588" s="106">
        <v>45473</v>
      </c>
      <c r="O2588" s="107">
        <f t="shared" si="106"/>
        <v>43.285714285714285</v>
      </c>
      <c r="P2588" s="108">
        <v>1</v>
      </c>
      <c r="Q2588" s="104" t="s">
        <v>3367</v>
      </c>
      <c r="R2588" s="108">
        <f t="shared" si="107"/>
        <v>1</v>
      </c>
      <c r="S2588" s="109" t="str">
        <f t="array" aca="1" ref="S2588" ca="1">IF(ISNUMBER(R2588),IF(R2588=100%,"CUMPLIDA",IF(AND(ISNUMBER(N2588),ISNUMBER(INDIRECT("FECHA_"&amp;$B2588,1))), IF(N2588&lt;=INDIRECT("FECHA_"&amp;$B2588,1),"INCUMPLIDA","PROCESO"), "VERIFICAR FECHA")),"SIN VALOR AVANCE")</f>
        <v>CUMPLIDA</v>
      </c>
    </row>
    <row r="2589" spans="1:19" ht="45.75">
      <c r="A2589" s="101" t="s">
        <v>30</v>
      </c>
      <c r="B2589" s="102" t="s">
        <v>2985</v>
      </c>
      <c r="C2589" s="461"/>
      <c r="D2589" s="461"/>
      <c r="E2589" s="463"/>
      <c r="F2589" s="463"/>
      <c r="G2589" s="463"/>
      <c r="H2589" s="463"/>
      <c r="I2589" s="448">
        <v>7</v>
      </c>
      <c r="J2589" s="449">
        <v>1</v>
      </c>
      <c r="K2589" s="449" t="s">
        <v>3185</v>
      </c>
      <c r="L2589" s="105">
        <v>5</v>
      </c>
      <c r="M2589" s="106">
        <v>45231</v>
      </c>
      <c r="N2589" s="106">
        <v>45626</v>
      </c>
      <c r="O2589" s="107">
        <f t="shared" si="106"/>
        <v>56.428571428571431</v>
      </c>
      <c r="P2589" s="108">
        <v>1</v>
      </c>
      <c r="Q2589" s="104" t="s">
        <v>3363</v>
      </c>
      <c r="R2589" s="108">
        <f t="shared" si="107"/>
        <v>1</v>
      </c>
      <c r="S2589" s="109" t="str">
        <f t="array" aca="1" ref="S2589" ca="1">IF(ISNUMBER(R2589),IF(R2589=100%,"CUMPLIDA",IF(AND(ISNUMBER(N2589),ISNUMBER(INDIRECT("FECHA_"&amp;$B2589,1))), IF(N2589&lt;=INDIRECT("FECHA_"&amp;$B2589,1),"INCUMPLIDA","PROCESO"), "VERIFICAR FECHA")),"SIN VALOR AVANCE")</f>
        <v>CUMPLIDA</v>
      </c>
    </row>
    <row r="2590" spans="1:19" ht="60.75">
      <c r="A2590" s="101" t="s">
        <v>30</v>
      </c>
      <c r="B2590" s="102" t="s">
        <v>2985</v>
      </c>
      <c r="C2590" s="461"/>
      <c r="D2590" s="461"/>
      <c r="E2590" s="463" t="s">
        <v>3093</v>
      </c>
      <c r="F2590" s="463"/>
      <c r="G2590" s="463"/>
      <c r="H2590" s="463"/>
      <c r="I2590" s="448">
        <v>8</v>
      </c>
      <c r="J2590" s="449">
        <v>1</v>
      </c>
      <c r="K2590" s="449" t="s">
        <v>3185</v>
      </c>
      <c r="L2590" s="105">
        <v>4</v>
      </c>
      <c r="M2590" s="106">
        <v>45474</v>
      </c>
      <c r="N2590" s="106">
        <v>45473</v>
      </c>
      <c r="O2590" s="107">
        <f t="shared" si="106"/>
        <v>-0.14285714285714285</v>
      </c>
      <c r="P2590" s="108">
        <v>1</v>
      </c>
      <c r="Q2590" s="104" t="s">
        <v>3368</v>
      </c>
      <c r="R2590" s="108">
        <f t="shared" si="107"/>
        <v>1</v>
      </c>
      <c r="S2590" s="109" t="str">
        <f t="array" aca="1" ref="S2590" ca="1">IF(ISNUMBER(R2590),IF(R2590=100%,"CUMPLIDA",IF(AND(ISNUMBER(N2590),ISNUMBER(INDIRECT("FECHA_"&amp;$B2590,1))), IF(N2590&lt;=INDIRECT("FECHA_"&amp;$B2590,1),"INCUMPLIDA","PROCESO"), "VERIFICAR FECHA")),"SIN VALOR AVANCE")</f>
        <v>CUMPLIDA</v>
      </c>
    </row>
    <row r="2591" spans="1:19" ht="75.75">
      <c r="A2591" s="101" t="s">
        <v>30</v>
      </c>
      <c r="B2591" s="102" t="s">
        <v>2985</v>
      </c>
      <c r="C2591" s="461"/>
      <c r="D2591" s="461"/>
      <c r="E2591" s="463"/>
      <c r="F2591" s="463"/>
      <c r="G2591" s="463"/>
      <c r="H2591" s="463"/>
      <c r="I2591" s="448">
        <v>9</v>
      </c>
      <c r="J2591" s="449">
        <v>1</v>
      </c>
      <c r="K2591" s="449" t="s">
        <v>3185</v>
      </c>
      <c r="L2591" s="105">
        <v>1</v>
      </c>
      <c r="M2591" s="106">
        <v>45231</v>
      </c>
      <c r="N2591" s="106">
        <v>45504</v>
      </c>
      <c r="O2591" s="107">
        <f t="shared" si="106"/>
        <v>39</v>
      </c>
      <c r="P2591" s="108">
        <v>1</v>
      </c>
      <c r="Q2591" s="104" t="s">
        <v>3369</v>
      </c>
      <c r="R2591" s="108">
        <f t="shared" si="107"/>
        <v>1</v>
      </c>
      <c r="S2591" s="109" t="str">
        <f t="array" aca="1" ref="S2591" ca="1">IF(ISNUMBER(R2591),IF(R2591=100%,"CUMPLIDA",IF(AND(ISNUMBER(N2591),ISNUMBER(INDIRECT("FECHA_"&amp;$B2591,1))), IF(N2591&lt;=INDIRECT("FECHA_"&amp;$B2591,1),"INCUMPLIDA","PROCESO"), "VERIFICAR FECHA")),"SIN VALOR AVANCE")</f>
        <v>CUMPLIDA</v>
      </c>
    </row>
    <row r="2592" spans="1:19" ht="30.75">
      <c r="A2592" s="101" t="s">
        <v>30</v>
      </c>
      <c r="B2592" s="102" t="s">
        <v>2985</v>
      </c>
      <c r="C2592" s="461"/>
      <c r="D2592" s="461"/>
      <c r="E2592" s="463"/>
      <c r="F2592" s="463"/>
      <c r="G2592" s="463"/>
      <c r="H2592" s="463"/>
      <c r="I2592" s="448">
        <v>10</v>
      </c>
      <c r="J2592" s="449">
        <v>1</v>
      </c>
      <c r="K2592" s="449" t="s">
        <v>3185</v>
      </c>
      <c r="L2592" s="105">
        <v>1</v>
      </c>
      <c r="M2592" s="106">
        <v>45323</v>
      </c>
      <c r="N2592" s="115">
        <v>45747</v>
      </c>
      <c r="O2592" s="107">
        <f t="shared" si="106"/>
        <v>60.571428571428569</v>
      </c>
      <c r="P2592" s="108">
        <v>1</v>
      </c>
      <c r="Q2592" s="104" t="s">
        <v>3370</v>
      </c>
      <c r="R2592" s="108">
        <f t="shared" si="107"/>
        <v>1</v>
      </c>
      <c r="S2592" s="109" t="str">
        <f t="array" aca="1" ref="S2592" ca="1">IF(ISNUMBER(R2592),IF(R2592=100%,"CUMPLIDA",IF(AND(ISNUMBER(N2592),ISNUMBER(INDIRECT("FECHA_"&amp;$B2592,1))), IF(N2592&lt;=INDIRECT("FECHA_"&amp;$B2592,1),"INCUMPLIDA","PROCESO"), "VERIFICAR FECHA")),"SIN VALOR AVANCE")</f>
        <v>CUMPLIDA</v>
      </c>
    </row>
    <row r="2593" spans="1:19" ht="30.75">
      <c r="A2593" s="101" t="s">
        <v>30</v>
      </c>
      <c r="B2593" s="102" t="s">
        <v>2985</v>
      </c>
      <c r="C2593" s="461"/>
      <c r="D2593" s="461"/>
      <c r="E2593" s="463"/>
      <c r="F2593" s="463"/>
      <c r="G2593" s="463"/>
      <c r="H2593" s="463"/>
      <c r="I2593" s="448">
        <v>11</v>
      </c>
      <c r="J2593" s="449">
        <v>1</v>
      </c>
      <c r="K2593" s="449" t="s">
        <v>3185</v>
      </c>
      <c r="L2593" s="105">
        <v>1</v>
      </c>
      <c r="M2593" s="106">
        <v>45323</v>
      </c>
      <c r="N2593" s="115">
        <v>45747</v>
      </c>
      <c r="O2593" s="107">
        <f t="shared" si="106"/>
        <v>60.571428571428569</v>
      </c>
      <c r="P2593" s="108">
        <v>1</v>
      </c>
      <c r="Q2593" s="104" t="s">
        <v>3371</v>
      </c>
      <c r="R2593" s="108">
        <f t="shared" si="107"/>
        <v>1</v>
      </c>
      <c r="S2593" s="109" t="str">
        <f t="array" aca="1" ref="S2593" ca="1">IF(ISNUMBER(R2593),IF(R2593=100%,"CUMPLIDA",IF(AND(ISNUMBER(N2593),ISNUMBER(INDIRECT("FECHA_"&amp;$B2593,1))), IF(N2593&lt;=INDIRECT("FECHA_"&amp;$B2593,1),"INCUMPLIDA","PROCESO"), "VERIFICAR FECHA")),"SIN VALOR AVANCE")</f>
        <v>CUMPLIDA</v>
      </c>
    </row>
    <row r="2594" spans="1:19" ht="30.75">
      <c r="A2594" s="101" t="s">
        <v>30</v>
      </c>
      <c r="B2594" s="102" t="s">
        <v>2985</v>
      </c>
      <c r="C2594" s="461"/>
      <c r="D2594" s="461"/>
      <c r="E2594" s="463"/>
      <c r="F2594" s="463"/>
      <c r="G2594" s="463"/>
      <c r="H2594" s="463"/>
      <c r="I2594" s="448">
        <v>12</v>
      </c>
      <c r="J2594" s="449">
        <v>1</v>
      </c>
      <c r="K2594" s="449" t="s">
        <v>3185</v>
      </c>
      <c r="L2594" s="105">
        <v>1</v>
      </c>
      <c r="M2594" s="106">
        <v>45231</v>
      </c>
      <c r="N2594" s="115">
        <v>45747</v>
      </c>
      <c r="O2594" s="107">
        <f t="shared" si="106"/>
        <v>73.714285714285708</v>
      </c>
      <c r="P2594" s="108">
        <v>1</v>
      </c>
      <c r="Q2594" s="104" t="s">
        <v>3371</v>
      </c>
      <c r="R2594" s="108">
        <f t="shared" si="107"/>
        <v>1</v>
      </c>
      <c r="S2594" s="109" t="str">
        <f t="array" aca="1" ref="S2594" ca="1">IF(ISNUMBER(R2594),IF(R2594=100%,"CUMPLIDA",IF(AND(ISNUMBER(N2594),ISNUMBER(INDIRECT("FECHA_"&amp;$B2594,1))), IF(N2594&lt;=INDIRECT("FECHA_"&amp;$B2594,1),"INCUMPLIDA","PROCESO"), "VERIFICAR FECHA")),"SIN VALOR AVANCE")</f>
        <v>CUMPLIDA</v>
      </c>
    </row>
    <row r="2595" spans="1:19" ht="30.75">
      <c r="A2595" s="101" t="s">
        <v>30</v>
      </c>
      <c r="B2595" s="102" t="s">
        <v>2985</v>
      </c>
      <c r="C2595" s="461"/>
      <c r="D2595" s="461"/>
      <c r="E2595" s="463"/>
      <c r="F2595" s="463"/>
      <c r="G2595" s="463"/>
      <c r="H2595" s="463"/>
      <c r="I2595" s="448">
        <v>13</v>
      </c>
      <c r="J2595" s="449">
        <v>1</v>
      </c>
      <c r="K2595" s="449" t="s">
        <v>3185</v>
      </c>
      <c r="L2595" s="105">
        <v>1</v>
      </c>
      <c r="M2595" s="106">
        <v>45323</v>
      </c>
      <c r="N2595" s="115">
        <v>45747</v>
      </c>
      <c r="O2595" s="107">
        <f t="shared" si="106"/>
        <v>60.571428571428569</v>
      </c>
      <c r="P2595" s="108">
        <v>1</v>
      </c>
      <c r="Q2595" s="104" t="s">
        <v>3370</v>
      </c>
      <c r="R2595" s="108">
        <f t="shared" si="107"/>
        <v>1</v>
      </c>
      <c r="S2595" s="109" t="str">
        <f t="array" aca="1" ref="S2595" ca="1">IF(ISNUMBER(R2595),IF(R2595=100%,"CUMPLIDA",IF(AND(ISNUMBER(N2595),ISNUMBER(INDIRECT("FECHA_"&amp;$B2595,1))), IF(N2595&lt;=INDIRECT("FECHA_"&amp;$B2595,1),"INCUMPLIDA","PROCESO"), "VERIFICAR FECHA")),"SIN VALOR AVANCE")</f>
        <v>CUMPLIDA</v>
      </c>
    </row>
    <row r="2596" spans="1:19" ht="30.75">
      <c r="A2596" s="101" t="s">
        <v>30</v>
      </c>
      <c r="B2596" s="102" t="s">
        <v>2985</v>
      </c>
      <c r="C2596" s="461"/>
      <c r="D2596" s="461"/>
      <c r="E2596" s="463"/>
      <c r="F2596" s="463"/>
      <c r="G2596" s="463"/>
      <c r="H2596" s="463"/>
      <c r="I2596" s="448">
        <v>14</v>
      </c>
      <c r="J2596" s="449">
        <v>1</v>
      </c>
      <c r="K2596" s="449" t="s">
        <v>3185</v>
      </c>
      <c r="L2596" s="105">
        <v>1</v>
      </c>
      <c r="M2596" s="106">
        <v>45231</v>
      </c>
      <c r="N2596" s="115">
        <v>45747</v>
      </c>
      <c r="O2596" s="107">
        <f t="shared" si="106"/>
        <v>73.714285714285708</v>
      </c>
      <c r="P2596" s="108">
        <v>1</v>
      </c>
      <c r="Q2596" s="104" t="s">
        <v>3372</v>
      </c>
      <c r="R2596" s="108">
        <f t="shared" si="107"/>
        <v>1</v>
      </c>
      <c r="S2596" s="109" t="str">
        <f t="array" aca="1" ref="S2596" ca="1">IF(ISNUMBER(R2596),IF(R2596=100%,"CUMPLIDA",IF(AND(ISNUMBER(N2596),ISNUMBER(INDIRECT("FECHA_"&amp;$B2596,1))), IF(N2596&lt;=INDIRECT("FECHA_"&amp;$B2596,1),"INCUMPLIDA","PROCESO"), "VERIFICAR FECHA")),"SIN VALOR AVANCE")</f>
        <v>CUMPLIDA</v>
      </c>
    </row>
    <row r="2597" spans="1:19" ht="60.75">
      <c r="A2597" s="101" t="s">
        <v>30</v>
      </c>
      <c r="B2597" s="102" t="s">
        <v>2985</v>
      </c>
      <c r="C2597" s="461"/>
      <c r="D2597" s="461"/>
      <c r="E2597" s="463"/>
      <c r="F2597" s="463"/>
      <c r="G2597" s="463"/>
      <c r="H2597" s="463"/>
      <c r="I2597" s="448">
        <v>15</v>
      </c>
      <c r="J2597" s="449">
        <v>1</v>
      </c>
      <c r="K2597" s="449" t="s">
        <v>3185</v>
      </c>
      <c r="L2597" s="105">
        <v>1</v>
      </c>
      <c r="M2597" s="106">
        <v>45231</v>
      </c>
      <c r="N2597" s="115">
        <v>45808</v>
      </c>
      <c r="O2597" s="107">
        <f t="shared" si="106"/>
        <v>82.428571428571431</v>
      </c>
      <c r="P2597" s="108">
        <v>1</v>
      </c>
      <c r="Q2597" s="104" t="s">
        <v>3373</v>
      </c>
      <c r="R2597" s="108">
        <f t="shared" si="107"/>
        <v>1</v>
      </c>
      <c r="S2597" s="109" t="str">
        <f t="array" aca="1" ref="S2597" ca="1">IF(ISNUMBER(R2597),IF(R2597=100%,"CUMPLIDA",IF(AND(ISNUMBER(N2597),ISNUMBER(INDIRECT("FECHA_"&amp;$B2597,1))), IF(N2597&lt;=INDIRECT("FECHA_"&amp;$B2597,1),"INCUMPLIDA","PROCESO"), "VERIFICAR FECHA")),"SIN VALOR AVANCE")</f>
        <v>CUMPLIDA</v>
      </c>
    </row>
    <row r="2598" spans="1:19" ht="30">
      <c r="A2598" s="101" t="s">
        <v>30</v>
      </c>
      <c r="B2598" s="102" t="s">
        <v>2985</v>
      </c>
      <c r="C2598" s="461"/>
      <c r="D2598" s="461"/>
      <c r="E2598" s="463"/>
      <c r="F2598" s="463"/>
      <c r="G2598" s="463"/>
      <c r="H2598" s="463"/>
      <c r="I2598" s="448">
        <v>16</v>
      </c>
      <c r="J2598" s="449">
        <v>1</v>
      </c>
      <c r="K2598" s="449" t="s">
        <v>3185</v>
      </c>
      <c r="L2598" s="105">
        <v>2</v>
      </c>
      <c r="M2598" s="106">
        <v>45839</v>
      </c>
      <c r="N2598" s="106">
        <v>46660</v>
      </c>
      <c r="O2598" s="107">
        <f t="shared" si="106"/>
        <v>117.28571428571429</v>
      </c>
      <c r="P2598" s="108">
        <v>0</v>
      </c>
      <c r="Q2598" s="104" t="s">
        <v>3374</v>
      </c>
      <c r="R2598" s="108">
        <f t="shared" si="107"/>
        <v>0</v>
      </c>
      <c r="S2598" s="109" t="str">
        <f t="array" aca="1" ref="S2598" ca="1">IF(ISNUMBER(R2598),IF(R2598=100%,"CUMPLIDA",IF(AND(ISNUMBER(N2598),ISNUMBER(INDIRECT("FECHA_"&amp;$B2598,1))), IF(N2598&lt;=INDIRECT("FECHA_"&amp;$B2598,1),"INCUMPLIDA","PROCESO"), "VERIFICAR FECHA")),"SIN VALOR AVANCE")</f>
        <v>PROCESO</v>
      </c>
    </row>
    <row r="2599" spans="1:19" ht="30.75">
      <c r="A2599" s="101" t="s">
        <v>30</v>
      </c>
      <c r="B2599" s="102" t="s">
        <v>2985</v>
      </c>
      <c r="C2599" s="461"/>
      <c r="D2599" s="461"/>
      <c r="E2599" s="463"/>
      <c r="F2599" s="463"/>
      <c r="G2599" s="463"/>
      <c r="H2599" s="463"/>
      <c r="I2599" s="448">
        <v>17</v>
      </c>
      <c r="J2599" s="449">
        <v>1</v>
      </c>
      <c r="K2599" s="449" t="s">
        <v>3185</v>
      </c>
      <c r="L2599" s="105">
        <v>1</v>
      </c>
      <c r="M2599" s="106">
        <v>45839</v>
      </c>
      <c r="N2599" s="106">
        <v>46660</v>
      </c>
      <c r="O2599" s="107">
        <f t="shared" si="106"/>
        <v>117.28571428571429</v>
      </c>
      <c r="P2599" s="108">
        <v>0</v>
      </c>
      <c r="Q2599" s="104" t="s">
        <v>3370</v>
      </c>
      <c r="R2599" s="108">
        <f t="shared" si="107"/>
        <v>0</v>
      </c>
      <c r="S2599" s="109" t="str">
        <f t="array" aca="1" ref="S2599" ca="1">IF(ISNUMBER(R2599),IF(R2599=100%,"CUMPLIDA",IF(AND(ISNUMBER(N2599),ISNUMBER(INDIRECT("FECHA_"&amp;$B2599,1))), IF(N2599&lt;=INDIRECT("FECHA_"&amp;$B2599,1),"INCUMPLIDA","PROCESO"), "VERIFICAR FECHA")),"SIN VALOR AVANCE")</f>
        <v>PROCESO</v>
      </c>
    </row>
    <row r="2600" spans="1:19" ht="60.75">
      <c r="A2600" s="101" t="s">
        <v>30</v>
      </c>
      <c r="B2600" s="102" t="s">
        <v>2985</v>
      </c>
      <c r="C2600" s="461"/>
      <c r="D2600" s="461"/>
      <c r="E2600" s="463"/>
      <c r="F2600" s="463"/>
      <c r="G2600" s="463"/>
      <c r="H2600" s="463"/>
      <c r="I2600" s="448">
        <v>18</v>
      </c>
      <c r="J2600" s="449">
        <v>1</v>
      </c>
      <c r="K2600" s="449" t="s">
        <v>3185</v>
      </c>
      <c r="L2600" s="105">
        <v>2</v>
      </c>
      <c r="M2600" s="106">
        <v>45839</v>
      </c>
      <c r="N2600" s="106">
        <v>46660</v>
      </c>
      <c r="O2600" s="107">
        <f t="shared" si="106"/>
        <v>117.28571428571429</v>
      </c>
      <c r="P2600" s="108">
        <v>0</v>
      </c>
      <c r="Q2600" s="104" t="s">
        <v>3373</v>
      </c>
      <c r="R2600" s="108">
        <f t="shared" si="107"/>
        <v>0</v>
      </c>
      <c r="S2600" s="109" t="str">
        <f t="array" aca="1" ref="S2600" ca="1">IF(ISNUMBER(R2600),IF(R2600=100%,"CUMPLIDA",IF(AND(ISNUMBER(N2600),ISNUMBER(INDIRECT("FECHA_"&amp;$B2600,1))), IF(N2600&lt;=INDIRECT("FECHA_"&amp;$B2600,1),"INCUMPLIDA","PROCESO"), "VERIFICAR FECHA")),"SIN VALOR AVANCE")</f>
        <v>PROCESO</v>
      </c>
    </row>
    <row r="2601" spans="1:19" ht="75.75">
      <c r="A2601" s="101" t="s">
        <v>30</v>
      </c>
      <c r="B2601" s="102" t="s">
        <v>2985</v>
      </c>
      <c r="C2601" s="461"/>
      <c r="D2601" s="461"/>
      <c r="E2601" s="463"/>
      <c r="F2601" s="463"/>
      <c r="G2601" s="463"/>
      <c r="H2601" s="463"/>
      <c r="I2601" s="448">
        <v>9</v>
      </c>
      <c r="J2601" s="449">
        <v>1</v>
      </c>
      <c r="K2601" s="449" t="s">
        <v>3185</v>
      </c>
      <c r="L2601" s="105">
        <v>1</v>
      </c>
      <c r="M2601" s="106">
        <v>45231</v>
      </c>
      <c r="N2601" s="106">
        <v>45504</v>
      </c>
      <c r="O2601" s="107">
        <f t="shared" si="106"/>
        <v>39</v>
      </c>
      <c r="P2601" s="108">
        <v>1</v>
      </c>
      <c r="Q2601" s="104" t="s">
        <v>3369</v>
      </c>
      <c r="R2601" s="108">
        <f t="shared" si="107"/>
        <v>1</v>
      </c>
      <c r="S2601" s="109" t="str">
        <f t="array" aca="1" ref="S2601" ca="1">IF(ISNUMBER(R2601),IF(R2601=100%,"CUMPLIDA",IF(AND(ISNUMBER(N2601),ISNUMBER(INDIRECT("FECHA_"&amp;$B2601,1))), IF(N2601&lt;=INDIRECT("FECHA_"&amp;$B2601,1),"INCUMPLIDA","PROCESO"), "VERIFICAR FECHA")),"SIN VALOR AVANCE")</f>
        <v>CUMPLIDA</v>
      </c>
    </row>
    <row r="2602" spans="1:19" ht="30.75">
      <c r="A2602" s="101" t="s">
        <v>30</v>
      </c>
      <c r="B2602" s="102" t="s">
        <v>2985</v>
      </c>
      <c r="C2602" s="461"/>
      <c r="D2602" s="461"/>
      <c r="E2602" s="463"/>
      <c r="F2602" s="463"/>
      <c r="G2602" s="463"/>
      <c r="H2602" s="463"/>
      <c r="I2602" s="448">
        <v>10</v>
      </c>
      <c r="J2602" s="449">
        <v>1</v>
      </c>
      <c r="K2602" s="449" t="s">
        <v>3185</v>
      </c>
      <c r="L2602" s="105">
        <v>1</v>
      </c>
      <c r="M2602" s="106">
        <v>45323</v>
      </c>
      <c r="N2602" s="106">
        <v>45747</v>
      </c>
      <c r="O2602" s="107">
        <f t="shared" si="106"/>
        <v>60.571428571428569</v>
      </c>
      <c r="P2602" s="108">
        <v>1</v>
      </c>
      <c r="Q2602" s="104" t="s">
        <v>3370</v>
      </c>
      <c r="R2602" s="108">
        <f t="shared" si="107"/>
        <v>1</v>
      </c>
      <c r="S2602" s="109" t="str">
        <f t="array" aca="1" ref="S2602" ca="1">IF(ISNUMBER(R2602),IF(R2602=100%,"CUMPLIDA",IF(AND(ISNUMBER(N2602),ISNUMBER(INDIRECT("FECHA_"&amp;$B2602,1))), IF(N2602&lt;=INDIRECT("FECHA_"&amp;$B2602,1),"INCUMPLIDA","PROCESO"), "VERIFICAR FECHA")),"SIN VALOR AVANCE")</f>
        <v>CUMPLIDA</v>
      </c>
    </row>
    <row r="2603" spans="1:19" ht="30.75">
      <c r="A2603" s="101" t="s">
        <v>30</v>
      </c>
      <c r="B2603" s="102" t="s">
        <v>2985</v>
      </c>
      <c r="C2603" s="461"/>
      <c r="D2603" s="461"/>
      <c r="E2603" s="463"/>
      <c r="F2603" s="463"/>
      <c r="G2603" s="463"/>
      <c r="H2603" s="463"/>
      <c r="I2603" s="448">
        <v>11</v>
      </c>
      <c r="J2603" s="449">
        <v>1</v>
      </c>
      <c r="K2603" s="449" t="s">
        <v>3185</v>
      </c>
      <c r="L2603" s="105">
        <v>1</v>
      </c>
      <c r="M2603" s="106">
        <v>45323</v>
      </c>
      <c r="N2603" s="106">
        <v>45747</v>
      </c>
      <c r="O2603" s="107">
        <f t="shared" si="106"/>
        <v>60.571428571428569</v>
      </c>
      <c r="P2603" s="108">
        <v>1</v>
      </c>
      <c r="Q2603" s="104" t="s">
        <v>3371</v>
      </c>
      <c r="R2603" s="108">
        <f t="shared" si="107"/>
        <v>1</v>
      </c>
      <c r="S2603" s="109" t="str">
        <f t="array" aca="1" ref="S2603" ca="1">IF(ISNUMBER(R2603),IF(R2603=100%,"CUMPLIDA",IF(AND(ISNUMBER(N2603),ISNUMBER(INDIRECT("FECHA_"&amp;$B2603,1))), IF(N2603&lt;=INDIRECT("FECHA_"&amp;$B2603,1),"INCUMPLIDA","PROCESO"), "VERIFICAR FECHA")),"SIN VALOR AVANCE")</f>
        <v>CUMPLIDA</v>
      </c>
    </row>
    <row r="2604" spans="1:19" ht="30.75">
      <c r="A2604" s="101" t="s">
        <v>30</v>
      </c>
      <c r="B2604" s="102" t="s">
        <v>2985</v>
      </c>
      <c r="C2604" s="461"/>
      <c r="D2604" s="461"/>
      <c r="E2604" s="463"/>
      <c r="F2604" s="463"/>
      <c r="G2604" s="463"/>
      <c r="H2604" s="463"/>
      <c r="I2604" s="448">
        <v>12</v>
      </c>
      <c r="J2604" s="449">
        <v>1</v>
      </c>
      <c r="K2604" s="449" t="s">
        <v>3185</v>
      </c>
      <c r="L2604" s="105">
        <v>1</v>
      </c>
      <c r="M2604" s="106">
        <v>45231</v>
      </c>
      <c r="N2604" s="106">
        <v>45747</v>
      </c>
      <c r="O2604" s="107">
        <f t="shared" si="106"/>
        <v>73.714285714285708</v>
      </c>
      <c r="P2604" s="108">
        <v>1</v>
      </c>
      <c r="Q2604" s="104" t="s">
        <v>3371</v>
      </c>
      <c r="R2604" s="108">
        <f t="shared" si="107"/>
        <v>1</v>
      </c>
      <c r="S2604" s="109" t="str">
        <f t="array" aca="1" ref="S2604" ca="1">IF(ISNUMBER(R2604),IF(R2604=100%,"CUMPLIDA",IF(AND(ISNUMBER(N2604),ISNUMBER(INDIRECT("FECHA_"&amp;$B2604,1))), IF(N2604&lt;=INDIRECT("FECHA_"&amp;$B2604,1),"INCUMPLIDA","PROCESO"), "VERIFICAR FECHA")),"SIN VALOR AVANCE")</f>
        <v>CUMPLIDA</v>
      </c>
    </row>
    <row r="2605" spans="1:19" ht="30.75">
      <c r="A2605" s="101" t="s">
        <v>30</v>
      </c>
      <c r="B2605" s="102" t="s">
        <v>2985</v>
      </c>
      <c r="C2605" s="461"/>
      <c r="D2605" s="461"/>
      <c r="E2605" s="463"/>
      <c r="F2605" s="463"/>
      <c r="G2605" s="463"/>
      <c r="H2605" s="463"/>
      <c r="I2605" s="448">
        <v>13</v>
      </c>
      <c r="J2605" s="449">
        <v>1</v>
      </c>
      <c r="K2605" s="449" t="s">
        <v>3185</v>
      </c>
      <c r="L2605" s="105">
        <v>1</v>
      </c>
      <c r="M2605" s="106">
        <v>45323</v>
      </c>
      <c r="N2605" s="106">
        <v>45747</v>
      </c>
      <c r="O2605" s="107">
        <f t="shared" si="106"/>
        <v>60.571428571428569</v>
      </c>
      <c r="P2605" s="108">
        <v>1</v>
      </c>
      <c r="Q2605" s="104" t="s">
        <v>3375</v>
      </c>
      <c r="R2605" s="108">
        <f t="shared" si="107"/>
        <v>1</v>
      </c>
      <c r="S2605" s="109" t="str">
        <f t="array" aca="1" ref="S2605" ca="1">IF(ISNUMBER(R2605),IF(R2605=100%,"CUMPLIDA",IF(AND(ISNUMBER(N2605),ISNUMBER(INDIRECT("FECHA_"&amp;$B2605,1))), IF(N2605&lt;=INDIRECT("FECHA_"&amp;$B2605,1),"INCUMPLIDA","PROCESO"), "VERIFICAR FECHA")),"SIN VALOR AVANCE")</f>
        <v>CUMPLIDA</v>
      </c>
    </row>
    <row r="2606" spans="1:19" ht="30.75">
      <c r="A2606" s="101" t="s">
        <v>30</v>
      </c>
      <c r="B2606" s="102" t="s">
        <v>2985</v>
      </c>
      <c r="C2606" s="461"/>
      <c r="D2606" s="461"/>
      <c r="E2606" s="463"/>
      <c r="F2606" s="463"/>
      <c r="G2606" s="463"/>
      <c r="H2606" s="463"/>
      <c r="I2606" s="448">
        <v>14</v>
      </c>
      <c r="J2606" s="449">
        <v>1</v>
      </c>
      <c r="K2606" s="449" t="s">
        <v>3185</v>
      </c>
      <c r="L2606" s="105">
        <v>1</v>
      </c>
      <c r="M2606" s="106">
        <v>45231</v>
      </c>
      <c r="N2606" s="106">
        <v>45747</v>
      </c>
      <c r="O2606" s="107">
        <f t="shared" si="106"/>
        <v>73.714285714285708</v>
      </c>
      <c r="P2606" s="108">
        <v>1</v>
      </c>
      <c r="Q2606" s="104" t="s">
        <v>3371</v>
      </c>
      <c r="R2606" s="108">
        <f t="shared" si="107"/>
        <v>1</v>
      </c>
      <c r="S2606" s="109" t="str">
        <f t="array" aca="1" ref="S2606" ca="1">IF(ISNUMBER(R2606),IF(R2606=100%,"CUMPLIDA",IF(AND(ISNUMBER(N2606),ISNUMBER(INDIRECT("FECHA_"&amp;$B2606,1))), IF(N2606&lt;=INDIRECT("FECHA_"&amp;$B2606,1),"INCUMPLIDA","PROCESO"), "VERIFICAR FECHA")),"SIN VALOR AVANCE")</f>
        <v>CUMPLIDA</v>
      </c>
    </row>
    <row r="2607" spans="1:19" ht="60.75">
      <c r="A2607" s="101" t="s">
        <v>30</v>
      </c>
      <c r="B2607" s="102" t="s">
        <v>2985</v>
      </c>
      <c r="C2607" s="461"/>
      <c r="D2607" s="461"/>
      <c r="E2607" s="463"/>
      <c r="F2607" s="463"/>
      <c r="G2607" s="463"/>
      <c r="H2607" s="463"/>
      <c r="I2607" s="448">
        <v>15</v>
      </c>
      <c r="J2607" s="449">
        <v>1</v>
      </c>
      <c r="K2607" s="449" t="s">
        <v>3185</v>
      </c>
      <c r="L2607" s="105">
        <v>1</v>
      </c>
      <c r="M2607" s="106">
        <v>45231</v>
      </c>
      <c r="N2607" s="106">
        <v>45808</v>
      </c>
      <c r="O2607" s="107">
        <f t="shared" si="106"/>
        <v>82.428571428571431</v>
      </c>
      <c r="P2607" s="108">
        <v>1</v>
      </c>
      <c r="Q2607" s="104" t="s">
        <v>3376</v>
      </c>
      <c r="R2607" s="108">
        <f t="shared" si="107"/>
        <v>1</v>
      </c>
      <c r="S2607" s="109" t="str">
        <f t="array" aca="1" ref="S2607" ca="1">IF(ISNUMBER(R2607),IF(R2607=100%,"CUMPLIDA",IF(AND(ISNUMBER(N2607),ISNUMBER(INDIRECT("FECHA_"&amp;$B2607,1))), IF(N2607&lt;=INDIRECT("FECHA_"&amp;$B2607,1),"INCUMPLIDA","PROCESO"), "VERIFICAR FECHA")),"SIN VALOR AVANCE")</f>
        <v>CUMPLIDA</v>
      </c>
    </row>
    <row r="2608" spans="1:19" ht="30.75">
      <c r="A2608" s="101" t="s">
        <v>30</v>
      </c>
      <c r="B2608" s="102" t="s">
        <v>2985</v>
      </c>
      <c r="C2608" s="461"/>
      <c r="D2608" s="461"/>
      <c r="E2608" s="463"/>
      <c r="F2608" s="463"/>
      <c r="G2608" s="463"/>
      <c r="H2608" s="463"/>
      <c r="I2608" s="448">
        <v>16</v>
      </c>
      <c r="J2608" s="449">
        <v>1</v>
      </c>
      <c r="K2608" s="449" t="s">
        <v>3185</v>
      </c>
      <c r="L2608" s="105">
        <v>2</v>
      </c>
      <c r="M2608" s="106">
        <v>45839</v>
      </c>
      <c r="N2608" s="106">
        <v>46660</v>
      </c>
      <c r="O2608" s="107">
        <f t="shared" si="106"/>
        <v>117.28571428571429</v>
      </c>
      <c r="P2608" s="108">
        <v>0</v>
      </c>
      <c r="Q2608" s="104" t="s">
        <v>3371</v>
      </c>
      <c r="R2608" s="108">
        <f t="shared" si="107"/>
        <v>0</v>
      </c>
      <c r="S2608" s="109" t="str">
        <f t="array" aca="1" ref="S2608" ca="1">IF(ISNUMBER(R2608),IF(R2608=100%,"CUMPLIDA",IF(AND(ISNUMBER(N2608),ISNUMBER(INDIRECT("FECHA_"&amp;$B2608,1))), IF(N2608&lt;=INDIRECT("FECHA_"&amp;$B2608,1),"INCUMPLIDA","PROCESO"), "VERIFICAR FECHA")),"SIN VALOR AVANCE")</f>
        <v>PROCESO</v>
      </c>
    </row>
    <row r="2609" spans="1:19" ht="30.75">
      <c r="A2609" s="101" t="s">
        <v>30</v>
      </c>
      <c r="B2609" s="102" t="s">
        <v>2985</v>
      </c>
      <c r="C2609" s="461"/>
      <c r="D2609" s="461"/>
      <c r="E2609" s="463"/>
      <c r="F2609" s="463"/>
      <c r="G2609" s="463"/>
      <c r="H2609" s="463"/>
      <c r="I2609" s="448">
        <v>17</v>
      </c>
      <c r="J2609" s="449">
        <v>1</v>
      </c>
      <c r="K2609" s="449" t="s">
        <v>3185</v>
      </c>
      <c r="L2609" s="105">
        <v>1</v>
      </c>
      <c r="M2609" s="106">
        <v>45839</v>
      </c>
      <c r="N2609" s="106">
        <v>46660</v>
      </c>
      <c r="O2609" s="107">
        <f t="shared" si="106"/>
        <v>117.28571428571429</v>
      </c>
      <c r="P2609" s="108">
        <v>0</v>
      </c>
      <c r="Q2609" s="104" t="s">
        <v>3375</v>
      </c>
      <c r="R2609" s="108">
        <f t="shared" si="107"/>
        <v>0</v>
      </c>
      <c r="S2609" s="109" t="str">
        <f t="array" aca="1" ref="S2609" ca="1">IF(ISNUMBER(R2609),IF(R2609=100%,"CUMPLIDA",IF(AND(ISNUMBER(N2609),ISNUMBER(INDIRECT("FECHA_"&amp;$B2609,1))), IF(N2609&lt;=INDIRECT("FECHA_"&amp;$B2609,1),"INCUMPLIDA","PROCESO"), "VERIFICAR FECHA")),"SIN VALOR AVANCE")</f>
        <v>PROCESO</v>
      </c>
    </row>
    <row r="2610" spans="1:19" ht="60.75">
      <c r="A2610" s="101" t="s">
        <v>30</v>
      </c>
      <c r="B2610" s="102" t="s">
        <v>2985</v>
      </c>
      <c r="C2610" s="461"/>
      <c r="D2610" s="461"/>
      <c r="E2610" s="463"/>
      <c r="F2610" s="463"/>
      <c r="G2610" s="463"/>
      <c r="H2610" s="463"/>
      <c r="I2610" s="448">
        <v>18</v>
      </c>
      <c r="J2610" s="449">
        <v>1</v>
      </c>
      <c r="K2610" s="449" t="s">
        <v>3185</v>
      </c>
      <c r="L2610" s="105">
        <v>2</v>
      </c>
      <c r="M2610" s="106">
        <v>45839</v>
      </c>
      <c r="N2610" s="106">
        <v>46660</v>
      </c>
      <c r="O2610" s="107">
        <f t="shared" si="106"/>
        <v>117.28571428571429</v>
      </c>
      <c r="P2610" s="108">
        <v>0</v>
      </c>
      <c r="Q2610" s="104" t="s">
        <v>3376</v>
      </c>
      <c r="R2610" s="108">
        <f t="shared" si="107"/>
        <v>0</v>
      </c>
      <c r="S2610" s="109" t="str">
        <f t="array" aca="1" ref="S2610" ca="1">IF(ISNUMBER(R2610),IF(R2610=100%,"CUMPLIDA",IF(AND(ISNUMBER(N2610),ISNUMBER(INDIRECT("FECHA_"&amp;$B2610,1))), IF(N2610&lt;=INDIRECT("FECHA_"&amp;$B2610,1),"INCUMPLIDA","PROCESO"), "VERIFICAR FECHA")),"SIN VALOR AVANCE")</f>
        <v>PROCESO</v>
      </c>
    </row>
    <row r="2611" spans="1:19" ht="60.75">
      <c r="A2611" s="101" t="s">
        <v>30</v>
      </c>
      <c r="B2611" s="102" t="s">
        <v>2985</v>
      </c>
      <c r="C2611" s="461"/>
      <c r="D2611" s="461"/>
      <c r="E2611" s="463" t="s">
        <v>3143</v>
      </c>
      <c r="F2611" s="463"/>
      <c r="G2611" s="463"/>
      <c r="H2611" s="463"/>
      <c r="I2611" s="448">
        <v>19</v>
      </c>
      <c r="J2611" s="449">
        <v>1</v>
      </c>
      <c r="K2611" s="449" t="s">
        <v>3185</v>
      </c>
      <c r="L2611" s="105">
        <v>2</v>
      </c>
      <c r="M2611" s="106">
        <v>45108</v>
      </c>
      <c r="N2611" s="106">
        <v>45169</v>
      </c>
      <c r="O2611" s="107">
        <f t="shared" si="106"/>
        <v>8.7142857142857135</v>
      </c>
      <c r="P2611" s="108">
        <v>1</v>
      </c>
      <c r="Q2611" s="104" t="s">
        <v>3377</v>
      </c>
      <c r="R2611" s="108">
        <f t="shared" si="107"/>
        <v>1</v>
      </c>
      <c r="S2611" s="109" t="str">
        <f t="array" aca="1" ref="S2611" ca="1">IF(ISNUMBER(R2611),IF(R2611=100%,"CUMPLIDA",IF(AND(ISNUMBER(N2611),ISNUMBER(INDIRECT("FECHA_"&amp;$B2611,1))), IF(N2611&lt;=INDIRECT("FECHA_"&amp;$B2611,1),"INCUMPLIDA","PROCESO"), "VERIFICAR FECHA")),"SIN VALOR AVANCE")</f>
        <v>CUMPLIDA</v>
      </c>
    </row>
    <row r="2612" spans="1:19" ht="60.75">
      <c r="A2612" s="101" t="s">
        <v>30</v>
      </c>
      <c r="B2612" s="102" t="s">
        <v>2985</v>
      </c>
      <c r="C2612" s="461"/>
      <c r="D2612" s="461"/>
      <c r="E2612" s="463"/>
      <c r="F2612" s="463"/>
      <c r="G2612" s="463"/>
      <c r="H2612" s="463"/>
      <c r="I2612" s="448">
        <v>20</v>
      </c>
      <c r="J2612" s="449">
        <v>1</v>
      </c>
      <c r="K2612" s="449" t="s">
        <v>3185</v>
      </c>
      <c r="L2612" s="105">
        <v>2</v>
      </c>
      <c r="M2612" s="106">
        <v>45170</v>
      </c>
      <c r="N2612" s="106">
        <v>45291</v>
      </c>
      <c r="O2612" s="107">
        <f t="shared" si="106"/>
        <v>17.285714285714285</v>
      </c>
      <c r="P2612" s="108">
        <v>1</v>
      </c>
      <c r="Q2612" s="104" t="s">
        <v>3377</v>
      </c>
      <c r="R2612" s="108">
        <f t="shared" si="107"/>
        <v>1</v>
      </c>
      <c r="S2612" s="109" t="str">
        <f t="array" aca="1" ref="S2612" ca="1">IF(ISNUMBER(R2612),IF(R2612=100%,"CUMPLIDA",IF(AND(ISNUMBER(N2612),ISNUMBER(INDIRECT("FECHA_"&amp;$B2612,1))), IF(N2612&lt;=INDIRECT("FECHA_"&amp;$B2612,1),"INCUMPLIDA","PROCESO"), "VERIFICAR FECHA")),"SIN VALOR AVANCE")</f>
        <v>CUMPLIDA</v>
      </c>
    </row>
    <row r="2613" spans="1:19" ht="60.75">
      <c r="A2613" s="101" t="s">
        <v>30</v>
      </c>
      <c r="B2613" s="102" t="s">
        <v>2985</v>
      </c>
      <c r="C2613" s="461"/>
      <c r="D2613" s="461"/>
      <c r="E2613" s="463"/>
      <c r="F2613" s="463"/>
      <c r="G2613" s="463"/>
      <c r="H2613" s="463"/>
      <c r="I2613" s="448">
        <v>9</v>
      </c>
      <c r="J2613" s="449">
        <v>1</v>
      </c>
      <c r="K2613" s="449" t="s">
        <v>3185</v>
      </c>
      <c r="L2613" s="105">
        <v>1</v>
      </c>
      <c r="M2613" s="106">
        <v>45231</v>
      </c>
      <c r="N2613" s="106">
        <v>45504</v>
      </c>
      <c r="O2613" s="107">
        <f t="shared" ref="O2613:O2676" si="108">(N2613-M2613)/7</f>
        <v>39</v>
      </c>
      <c r="P2613" s="108">
        <v>1</v>
      </c>
      <c r="Q2613" s="104" t="s">
        <v>3378</v>
      </c>
      <c r="R2613" s="108">
        <f t="shared" si="107"/>
        <v>1</v>
      </c>
      <c r="S2613" s="109" t="str">
        <f t="array" aca="1" ref="S2613" ca="1">IF(ISNUMBER(R2613),IF(R2613=100%,"CUMPLIDA",IF(AND(ISNUMBER(N2613),ISNUMBER(INDIRECT("FECHA_"&amp;$B2613,1))), IF(N2613&lt;=INDIRECT("FECHA_"&amp;$B2613,1),"INCUMPLIDA","PROCESO"), "VERIFICAR FECHA")),"SIN VALOR AVANCE")</f>
        <v>CUMPLIDA</v>
      </c>
    </row>
    <row r="2614" spans="1:19" ht="30.75">
      <c r="A2614" s="101" t="s">
        <v>30</v>
      </c>
      <c r="B2614" s="102" t="s">
        <v>2985</v>
      </c>
      <c r="C2614" s="461"/>
      <c r="D2614" s="461"/>
      <c r="E2614" s="463"/>
      <c r="F2614" s="463"/>
      <c r="G2614" s="463"/>
      <c r="H2614" s="463"/>
      <c r="I2614" s="448">
        <v>10</v>
      </c>
      <c r="J2614" s="449">
        <v>1</v>
      </c>
      <c r="K2614" s="449" t="s">
        <v>3185</v>
      </c>
      <c r="L2614" s="105">
        <v>1</v>
      </c>
      <c r="M2614" s="106">
        <v>45323</v>
      </c>
      <c r="N2614" s="106">
        <v>45747</v>
      </c>
      <c r="O2614" s="107">
        <f t="shared" si="108"/>
        <v>60.571428571428569</v>
      </c>
      <c r="P2614" s="108">
        <v>1</v>
      </c>
      <c r="Q2614" s="104" t="s">
        <v>3370</v>
      </c>
      <c r="R2614" s="108">
        <f t="shared" si="107"/>
        <v>1</v>
      </c>
      <c r="S2614" s="109" t="str">
        <f t="array" aca="1" ref="S2614" ca="1">IF(ISNUMBER(R2614),IF(R2614=100%,"CUMPLIDA",IF(AND(ISNUMBER(N2614),ISNUMBER(INDIRECT("FECHA_"&amp;$B2614,1))), IF(N2614&lt;=INDIRECT("FECHA_"&amp;$B2614,1),"INCUMPLIDA","PROCESO"), "VERIFICAR FECHA")),"SIN VALOR AVANCE")</f>
        <v>CUMPLIDA</v>
      </c>
    </row>
    <row r="2615" spans="1:19" ht="30.75">
      <c r="A2615" s="101" t="s">
        <v>30</v>
      </c>
      <c r="B2615" s="102" t="s">
        <v>2985</v>
      </c>
      <c r="C2615" s="461"/>
      <c r="D2615" s="461"/>
      <c r="E2615" s="463"/>
      <c r="F2615" s="463"/>
      <c r="G2615" s="463"/>
      <c r="H2615" s="463"/>
      <c r="I2615" s="448">
        <v>11</v>
      </c>
      <c r="J2615" s="449">
        <v>1</v>
      </c>
      <c r="K2615" s="449" t="s">
        <v>3185</v>
      </c>
      <c r="L2615" s="105">
        <v>1</v>
      </c>
      <c r="M2615" s="106">
        <v>45323</v>
      </c>
      <c r="N2615" s="106">
        <v>45747</v>
      </c>
      <c r="O2615" s="107">
        <f t="shared" si="108"/>
        <v>60.571428571428569</v>
      </c>
      <c r="P2615" s="108">
        <v>1</v>
      </c>
      <c r="Q2615" s="104" t="s">
        <v>3371</v>
      </c>
      <c r="R2615" s="108">
        <f t="shared" si="107"/>
        <v>1</v>
      </c>
      <c r="S2615" s="109" t="str">
        <f t="array" aca="1" ref="S2615" ca="1">IF(ISNUMBER(R2615),IF(R2615=100%,"CUMPLIDA",IF(AND(ISNUMBER(N2615),ISNUMBER(INDIRECT("FECHA_"&amp;$B2615,1))), IF(N2615&lt;=INDIRECT("FECHA_"&amp;$B2615,1),"INCUMPLIDA","PROCESO"), "VERIFICAR FECHA")),"SIN VALOR AVANCE")</f>
        <v>CUMPLIDA</v>
      </c>
    </row>
    <row r="2616" spans="1:19" ht="30.75">
      <c r="A2616" s="101" t="s">
        <v>30</v>
      </c>
      <c r="B2616" s="102" t="s">
        <v>2985</v>
      </c>
      <c r="C2616" s="461"/>
      <c r="D2616" s="461"/>
      <c r="E2616" s="463"/>
      <c r="F2616" s="463"/>
      <c r="G2616" s="463"/>
      <c r="H2616" s="463"/>
      <c r="I2616" s="448">
        <v>12</v>
      </c>
      <c r="J2616" s="449">
        <v>1</v>
      </c>
      <c r="K2616" s="449" t="s">
        <v>3185</v>
      </c>
      <c r="L2616" s="105">
        <v>1</v>
      </c>
      <c r="M2616" s="106">
        <v>45231</v>
      </c>
      <c r="N2616" s="106">
        <v>45747</v>
      </c>
      <c r="O2616" s="107">
        <f t="shared" si="108"/>
        <v>73.714285714285708</v>
      </c>
      <c r="P2616" s="108">
        <v>1</v>
      </c>
      <c r="Q2616" s="104" t="s">
        <v>3371</v>
      </c>
      <c r="R2616" s="108">
        <f t="shared" si="107"/>
        <v>1</v>
      </c>
      <c r="S2616" s="109" t="str">
        <f t="array" aca="1" ref="S2616" ca="1">IF(ISNUMBER(R2616),IF(R2616=100%,"CUMPLIDA",IF(AND(ISNUMBER(N2616),ISNUMBER(INDIRECT("FECHA_"&amp;$B2616,1))), IF(N2616&lt;=INDIRECT("FECHA_"&amp;$B2616,1),"INCUMPLIDA","PROCESO"), "VERIFICAR FECHA")),"SIN VALOR AVANCE")</f>
        <v>CUMPLIDA</v>
      </c>
    </row>
    <row r="2617" spans="1:19" ht="30.75">
      <c r="A2617" s="101" t="s">
        <v>30</v>
      </c>
      <c r="B2617" s="102" t="s">
        <v>2985</v>
      </c>
      <c r="C2617" s="461"/>
      <c r="D2617" s="461"/>
      <c r="E2617" s="463"/>
      <c r="F2617" s="463"/>
      <c r="G2617" s="463"/>
      <c r="H2617" s="463"/>
      <c r="I2617" s="448">
        <v>13</v>
      </c>
      <c r="J2617" s="449">
        <v>1</v>
      </c>
      <c r="K2617" s="449" t="s">
        <v>3185</v>
      </c>
      <c r="L2617" s="105">
        <v>1</v>
      </c>
      <c r="M2617" s="106">
        <v>45323</v>
      </c>
      <c r="N2617" s="106">
        <v>45747</v>
      </c>
      <c r="O2617" s="107">
        <f t="shared" si="108"/>
        <v>60.571428571428569</v>
      </c>
      <c r="P2617" s="108">
        <v>1</v>
      </c>
      <c r="Q2617" s="104" t="s">
        <v>3370</v>
      </c>
      <c r="R2617" s="108">
        <f t="shared" si="107"/>
        <v>1</v>
      </c>
      <c r="S2617" s="109" t="str">
        <f t="array" aca="1" ref="S2617" ca="1">IF(ISNUMBER(R2617),IF(R2617=100%,"CUMPLIDA",IF(AND(ISNUMBER(N2617),ISNUMBER(INDIRECT("FECHA_"&amp;$B2617,1))), IF(N2617&lt;=INDIRECT("FECHA_"&amp;$B2617,1),"INCUMPLIDA","PROCESO"), "VERIFICAR FECHA")),"SIN VALOR AVANCE")</f>
        <v>CUMPLIDA</v>
      </c>
    </row>
    <row r="2618" spans="1:19" ht="30.75">
      <c r="A2618" s="101" t="s">
        <v>30</v>
      </c>
      <c r="B2618" s="102" t="s">
        <v>2985</v>
      </c>
      <c r="C2618" s="461"/>
      <c r="D2618" s="461"/>
      <c r="E2618" s="463"/>
      <c r="F2618" s="463"/>
      <c r="G2618" s="463"/>
      <c r="H2618" s="463"/>
      <c r="I2618" s="448">
        <v>14</v>
      </c>
      <c r="J2618" s="449">
        <v>1</v>
      </c>
      <c r="K2618" s="449" t="s">
        <v>3185</v>
      </c>
      <c r="L2618" s="105">
        <v>1</v>
      </c>
      <c r="M2618" s="106">
        <v>45231</v>
      </c>
      <c r="N2618" s="106">
        <v>45747</v>
      </c>
      <c r="O2618" s="107">
        <f t="shared" si="108"/>
        <v>73.714285714285708</v>
      </c>
      <c r="P2618" s="108">
        <v>1</v>
      </c>
      <c r="Q2618" s="104" t="s">
        <v>3371</v>
      </c>
      <c r="R2618" s="108">
        <f t="shared" si="107"/>
        <v>1</v>
      </c>
      <c r="S2618" s="109" t="str">
        <f t="array" aca="1" ref="S2618" ca="1">IF(ISNUMBER(R2618),IF(R2618=100%,"CUMPLIDA",IF(AND(ISNUMBER(N2618),ISNUMBER(INDIRECT("FECHA_"&amp;$B2618,1))), IF(N2618&lt;=INDIRECT("FECHA_"&amp;$B2618,1),"INCUMPLIDA","PROCESO"), "VERIFICAR FECHA")),"SIN VALOR AVANCE")</f>
        <v>CUMPLIDA</v>
      </c>
    </row>
    <row r="2619" spans="1:19" ht="60.75">
      <c r="A2619" s="101" t="s">
        <v>30</v>
      </c>
      <c r="B2619" s="102" t="s">
        <v>2985</v>
      </c>
      <c r="C2619" s="461"/>
      <c r="D2619" s="461"/>
      <c r="E2619" s="463"/>
      <c r="F2619" s="463"/>
      <c r="G2619" s="463"/>
      <c r="H2619" s="463"/>
      <c r="I2619" s="448">
        <v>15</v>
      </c>
      <c r="J2619" s="449">
        <v>1</v>
      </c>
      <c r="K2619" s="449" t="s">
        <v>3185</v>
      </c>
      <c r="L2619" s="105">
        <v>1</v>
      </c>
      <c r="M2619" s="106">
        <v>45231</v>
      </c>
      <c r="N2619" s="106">
        <v>45808</v>
      </c>
      <c r="O2619" s="107">
        <f t="shared" si="108"/>
        <v>82.428571428571431</v>
      </c>
      <c r="P2619" s="108">
        <v>1</v>
      </c>
      <c r="Q2619" s="104" t="s">
        <v>3373</v>
      </c>
      <c r="R2619" s="108">
        <f t="shared" si="107"/>
        <v>1</v>
      </c>
      <c r="S2619" s="109" t="str">
        <f t="array" aca="1" ref="S2619" ca="1">IF(ISNUMBER(R2619),IF(R2619=100%,"CUMPLIDA",IF(AND(ISNUMBER(N2619),ISNUMBER(INDIRECT("FECHA_"&amp;$B2619,1))), IF(N2619&lt;=INDIRECT("FECHA_"&amp;$B2619,1),"INCUMPLIDA","PROCESO"), "VERIFICAR FECHA")),"SIN VALOR AVANCE")</f>
        <v>CUMPLIDA</v>
      </c>
    </row>
    <row r="2620" spans="1:19" ht="30.75">
      <c r="A2620" s="101" t="s">
        <v>30</v>
      </c>
      <c r="B2620" s="102" t="s">
        <v>2985</v>
      </c>
      <c r="C2620" s="461"/>
      <c r="D2620" s="461"/>
      <c r="E2620" s="463"/>
      <c r="F2620" s="463"/>
      <c r="G2620" s="463"/>
      <c r="H2620" s="463"/>
      <c r="I2620" s="448">
        <v>16</v>
      </c>
      <c r="J2620" s="449">
        <v>1</v>
      </c>
      <c r="K2620" s="449" t="s">
        <v>3185</v>
      </c>
      <c r="L2620" s="105">
        <v>2</v>
      </c>
      <c r="M2620" s="106">
        <v>45839</v>
      </c>
      <c r="N2620" s="106">
        <v>46660</v>
      </c>
      <c r="O2620" s="107">
        <f t="shared" si="108"/>
        <v>117.28571428571429</v>
      </c>
      <c r="P2620" s="108">
        <v>0</v>
      </c>
      <c r="Q2620" s="104" t="s">
        <v>3371</v>
      </c>
      <c r="R2620" s="108">
        <f t="shared" si="107"/>
        <v>0</v>
      </c>
      <c r="S2620" s="109" t="str">
        <f t="array" aca="1" ref="S2620" ca="1">IF(ISNUMBER(R2620),IF(R2620=100%,"CUMPLIDA",IF(AND(ISNUMBER(N2620),ISNUMBER(INDIRECT("FECHA_"&amp;$B2620,1))), IF(N2620&lt;=INDIRECT("FECHA_"&amp;$B2620,1),"INCUMPLIDA","PROCESO"), "VERIFICAR FECHA")),"SIN VALOR AVANCE")</f>
        <v>PROCESO</v>
      </c>
    </row>
    <row r="2621" spans="1:19" ht="30.75">
      <c r="A2621" s="101" t="s">
        <v>30</v>
      </c>
      <c r="B2621" s="102" t="s">
        <v>2985</v>
      </c>
      <c r="C2621" s="461"/>
      <c r="D2621" s="461"/>
      <c r="E2621" s="463"/>
      <c r="F2621" s="463"/>
      <c r="G2621" s="463"/>
      <c r="H2621" s="463"/>
      <c r="I2621" s="448">
        <v>17</v>
      </c>
      <c r="J2621" s="449">
        <v>1</v>
      </c>
      <c r="K2621" s="449" t="s">
        <v>3185</v>
      </c>
      <c r="L2621" s="105">
        <v>1</v>
      </c>
      <c r="M2621" s="106">
        <v>45839</v>
      </c>
      <c r="N2621" s="106">
        <v>46660</v>
      </c>
      <c r="O2621" s="107">
        <f t="shared" si="108"/>
        <v>117.28571428571429</v>
      </c>
      <c r="P2621" s="108">
        <v>0</v>
      </c>
      <c r="Q2621" s="104" t="s">
        <v>3370</v>
      </c>
      <c r="R2621" s="108">
        <f t="shared" si="107"/>
        <v>0</v>
      </c>
      <c r="S2621" s="109" t="str">
        <f t="array" aca="1" ref="S2621" ca="1">IF(ISNUMBER(R2621),IF(R2621=100%,"CUMPLIDA",IF(AND(ISNUMBER(N2621),ISNUMBER(INDIRECT("FECHA_"&amp;$B2621,1))), IF(N2621&lt;=INDIRECT("FECHA_"&amp;$B2621,1),"INCUMPLIDA","PROCESO"), "VERIFICAR FECHA")),"SIN VALOR AVANCE")</f>
        <v>PROCESO</v>
      </c>
    </row>
    <row r="2622" spans="1:19" ht="60.75">
      <c r="A2622" s="101" t="s">
        <v>30</v>
      </c>
      <c r="B2622" s="102" t="s">
        <v>2985</v>
      </c>
      <c r="C2622" s="461"/>
      <c r="D2622" s="461"/>
      <c r="E2622" s="463"/>
      <c r="F2622" s="463"/>
      <c r="G2622" s="463"/>
      <c r="H2622" s="463"/>
      <c r="I2622" s="448">
        <v>18</v>
      </c>
      <c r="J2622" s="449">
        <v>1</v>
      </c>
      <c r="K2622" s="449" t="s">
        <v>3185</v>
      </c>
      <c r="L2622" s="105">
        <v>2</v>
      </c>
      <c r="M2622" s="106">
        <v>45839</v>
      </c>
      <c r="N2622" s="106">
        <v>46660</v>
      </c>
      <c r="O2622" s="107">
        <f t="shared" si="108"/>
        <v>117.28571428571429</v>
      </c>
      <c r="P2622" s="108">
        <v>0</v>
      </c>
      <c r="Q2622" s="104" t="s">
        <v>3373</v>
      </c>
      <c r="R2622" s="108">
        <f t="shared" si="107"/>
        <v>0</v>
      </c>
      <c r="S2622" s="109" t="str">
        <f t="array" aca="1" ref="S2622" ca="1">IF(ISNUMBER(R2622),IF(R2622=100%,"CUMPLIDA",IF(AND(ISNUMBER(N2622),ISNUMBER(INDIRECT("FECHA_"&amp;$B2622,1))), IF(N2622&lt;=INDIRECT("FECHA_"&amp;$B2622,1),"INCUMPLIDA","PROCESO"), "VERIFICAR FECHA")),"SIN VALOR AVANCE")</f>
        <v>PROCESO</v>
      </c>
    </row>
    <row r="2623" spans="1:19" ht="60.75">
      <c r="A2623" s="101" t="s">
        <v>30</v>
      </c>
      <c r="B2623" s="102" t="s">
        <v>2985</v>
      </c>
      <c r="C2623" s="461"/>
      <c r="D2623" s="461"/>
      <c r="E2623" s="465" t="s">
        <v>3016</v>
      </c>
      <c r="F2623" s="465"/>
      <c r="G2623" s="465"/>
      <c r="H2623" s="463"/>
      <c r="I2623" s="448">
        <v>21</v>
      </c>
      <c r="J2623" s="449">
        <v>1</v>
      </c>
      <c r="K2623" s="449" t="s">
        <v>3185</v>
      </c>
      <c r="L2623" s="105">
        <v>6</v>
      </c>
      <c r="M2623" s="106">
        <v>45108</v>
      </c>
      <c r="N2623" s="106">
        <v>45291</v>
      </c>
      <c r="O2623" s="107">
        <f t="shared" si="108"/>
        <v>26.142857142857142</v>
      </c>
      <c r="P2623" s="108">
        <v>1</v>
      </c>
      <c r="Q2623" s="104" t="s">
        <v>3368</v>
      </c>
      <c r="R2623" s="108">
        <f t="shared" si="107"/>
        <v>1</v>
      </c>
      <c r="S2623" s="109" t="str">
        <f t="array" aca="1" ref="S2623" ca="1">IF(ISNUMBER(R2623),IF(R2623=100%,"CUMPLIDA",IF(AND(ISNUMBER(N2623),ISNUMBER(INDIRECT("FECHA_"&amp;$B2623,1))), IF(N2623&lt;=INDIRECT("FECHA_"&amp;$B2623,1),"INCUMPLIDA","PROCESO"), "VERIFICAR FECHA")),"SIN VALOR AVANCE")</f>
        <v>CUMPLIDA</v>
      </c>
    </row>
    <row r="2624" spans="1:19" ht="60.75">
      <c r="A2624" s="101" t="s">
        <v>30</v>
      </c>
      <c r="B2624" s="102" t="s">
        <v>2985</v>
      </c>
      <c r="C2624" s="461"/>
      <c r="D2624" s="461"/>
      <c r="E2624" s="465"/>
      <c r="F2624" s="465"/>
      <c r="G2624" s="465"/>
      <c r="H2624" s="463"/>
      <c r="I2624" s="448">
        <v>9</v>
      </c>
      <c r="J2624" s="449">
        <v>1</v>
      </c>
      <c r="K2624" s="449" t="s">
        <v>3185</v>
      </c>
      <c r="L2624" s="105">
        <v>1</v>
      </c>
      <c r="M2624" s="106">
        <v>45231</v>
      </c>
      <c r="N2624" s="106">
        <v>45504</v>
      </c>
      <c r="O2624" s="107">
        <f t="shared" si="108"/>
        <v>39</v>
      </c>
      <c r="P2624" s="108">
        <v>1</v>
      </c>
      <c r="Q2624" s="104" t="s">
        <v>3378</v>
      </c>
      <c r="R2624" s="108">
        <f t="shared" si="107"/>
        <v>1</v>
      </c>
      <c r="S2624" s="109" t="str">
        <f t="array" aca="1" ref="S2624" ca="1">IF(ISNUMBER(R2624),IF(R2624=100%,"CUMPLIDA",IF(AND(ISNUMBER(N2624),ISNUMBER(INDIRECT("FECHA_"&amp;$B2624,1))), IF(N2624&lt;=INDIRECT("FECHA_"&amp;$B2624,1),"INCUMPLIDA","PROCESO"), "VERIFICAR FECHA")),"SIN VALOR AVANCE")</f>
        <v>CUMPLIDA</v>
      </c>
    </row>
    <row r="2625" spans="1:19" ht="30.75">
      <c r="A2625" s="101" t="s">
        <v>30</v>
      </c>
      <c r="B2625" s="102" t="s">
        <v>2985</v>
      </c>
      <c r="C2625" s="461"/>
      <c r="D2625" s="461"/>
      <c r="E2625" s="465"/>
      <c r="F2625" s="465"/>
      <c r="G2625" s="465"/>
      <c r="H2625" s="463"/>
      <c r="I2625" s="448">
        <v>10</v>
      </c>
      <c r="J2625" s="449">
        <v>1</v>
      </c>
      <c r="K2625" s="449" t="s">
        <v>3185</v>
      </c>
      <c r="L2625" s="105">
        <v>1</v>
      </c>
      <c r="M2625" s="106">
        <v>45323</v>
      </c>
      <c r="N2625" s="106">
        <v>45747</v>
      </c>
      <c r="O2625" s="107">
        <f t="shared" si="108"/>
        <v>60.571428571428569</v>
      </c>
      <c r="P2625" s="108">
        <v>1</v>
      </c>
      <c r="Q2625" s="104" t="s">
        <v>3370</v>
      </c>
      <c r="R2625" s="108">
        <f t="shared" si="107"/>
        <v>1</v>
      </c>
      <c r="S2625" s="109" t="str">
        <f t="array" aca="1" ref="S2625" ca="1">IF(ISNUMBER(R2625),IF(R2625=100%,"CUMPLIDA",IF(AND(ISNUMBER(N2625),ISNUMBER(INDIRECT("FECHA_"&amp;$B2625,1))), IF(N2625&lt;=INDIRECT("FECHA_"&amp;$B2625,1),"INCUMPLIDA","PROCESO"), "VERIFICAR FECHA")),"SIN VALOR AVANCE")</f>
        <v>CUMPLIDA</v>
      </c>
    </row>
    <row r="2626" spans="1:19" ht="30.75">
      <c r="A2626" s="101" t="s">
        <v>30</v>
      </c>
      <c r="B2626" s="102" t="s">
        <v>2985</v>
      </c>
      <c r="C2626" s="461"/>
      <c r="D2626" s="461"/>
      <c r="E2626" s="465"/>
      <c r="F2626" s="465"/>
      <c r="G2626" s="465"/>
      <c r="H2626" s="463"/>
      <c r="I2626" s="448">
        <v>11</v>
      </c>
      <c r="J2626" s="449">
        <v>1</v>
      </c>
      <c r="K2626" s="449" t="s">
        <v>3185</v>
      </c>
      <c r="L2626" s="105">
        <v>1</v>
      </c>
      <c r="M2626" s="106">
        <v>45323</v>
      </c>
      <c r="N2626" s="106">
        <v>45747</v>
      </c>
      <c r="O2626" s="107">
        <f t="shared" si="108"/>
        <v>60.571428571428569</v>
      </c>
      <c r="P2626" s="108">
        <v>1</v>
      </c>
      <c r="Q2626" s="104" t="s">
        <v>3371</v>
      </c>
      <c r="R2626" s="108">
        <f t="shared" si="107"/>
        <v>1</v>
      </c>
      <c r="S2626" s="109" t="str">
        <f t="array" aca="1" ref="S2626" ca="1">IF(ISNUMBER(R2626),IF(R2626=100%,"CUMPLIDA",IF(AND(ISNUMBER(N2626),ISNUMBER(INDIRECT("FECHA_"&amp;$B2626,1))), IF(N2626&lt;=INDIRECT("FECHA_"&amp;$B2626,1),"INCUMPLIDA","PROCESO"), "VERIFICAR FECHA")),"SIN VALOR AVANCE")</f>
        <v>CUMPLIDA</v>
      </c>
    </row>
    <row r="2627" spans="1:19" ht="30.75">
      <c r="A2627" s="101" t="s">
        <v>30</v>
      </c>
      <c r="B2627" s="102" t="s">
        <v>2985</v>
      </c>
      <c r="C2627" s="461"/>
      <c r="D2627" s="461"/>
      <c r="E2627" s="465"/>
      <c r="F2627" s="465"/>
      <c r="G2627" s="465"/>
      <c r="H2627" s="463"/>
      <c r="I2627" s="448">
        <v>12</v>
      </c>
      <c r="J2627" s="449">
        <v>1</v>
      </c>
      <c r="K2627" s="449" t="s">
        <v>3185</v>
      </c>
      <c r="L2627" s="105">
        <v>1</v>
      </c>
      <c r="M2627" s="106">
        <v>45231</v>
      </c>
      <c r="N2627" s="106">
        <v>45747</v>
      </c>
      <c r="O2627" s="107">
        <f t="shared" si="108"/>
        <v>73.714285714285708</v>
      </c>
      <c r="P2627" s="108">
        <v>1</v>
      </c>
      <c r="Q2627" s="104" t="s">
        <v>3371</v>
      </c>
      <c r="R2627" s="108">
        <f t="shared" si="107"/>
        <v>1</v>
      </c>
      <c r="S2627" s="109" t="str">
        <f t="array" aca="1" ref="S2627" ca="1">IF(ISNUMBER(R2627),IF(R2627=100%,"CUMPLIDA",IF(AND(ISNUMBER(N2627),ISNUMBER(INDIRECT("FECHA_"&amp;$B2627,1))), IF(N2627&lt;=INDIRECT("FECHA_"&amp;$B2627,1),"INCUMPLIDA","PROCESO"), "VERIFICAR FECHA")),"SIN VALOR AVANCE")</f>
        <v>CUMPLIDA</v>
      </c>
    </row>
    <row r="2628" spans="1:19" ht="30.75">
      <c r="A2628" s="101" t="s">
        <v>30</v>
      </c>
      <c r="B2628" s="102" t="s">
        <v>2985</v>
      </c>
      <c r="C2628" s="461"/>
      <c r="D2628" s="461"/>
      <c r="E2628" s="465"/>
      <c r="F2628" s="465"/>
      <c r="G2628" s="465"/>
      <c r="H2628" s="463"/>
      <c r="I2628" s="448">
        <v>13</v>
      </c>
      <c r="J2628" s="449">
        <v>1</v>
      </c>
      <c r="K2628" s="449" t="s">
        <v>3185</v>
      </c>
      <c r="L2628" s="105">
        <v>1</v>
      </c>
      <c r="M2628" s="106">
        <v>45323</v>
      </c>
      <c r="N2628" s="106">
        <v>45747</v>
      </c>
      <c r="O2628" s="107">
        <f t="shared" si="108"/>
        <v>60.571428571428569</v>
      </c>
      <c r="P2628" s="108">
        <v>1</v>
      </c>
      <c r="Q2628" s="104" t="s">
        <v>3370</v>
      </c>
      <c r="R2628" s="108">
        <f t="shared" si="107"/>
        <v>1</v>
      </c>
      <c r="S2628" s="109" t="str">
        <f t="array" aca="1" ref="S2628" ca="1">IF(ISNUMBER(R2628),IF(R2628=100%,"CUMPLIDA",IF(AND(ISNUMBER(N2628),ISNUMBER(INDIRECT("FECHA_"&amp;$B2628,1))), IF(N2628&lt;=INDIRECT("FECHA_"&amp;$B2628,1),"INCUMPLIDA","PROCESO"), "VERIFICAR FECHA")),"SIN VALOR AVANCE")</f>
        <v>CUMPLIDA</v>
      </c>
    </row>
    <row r="2629" spans="1:19" ht="30.75">
      <c r="A2629" s="101" t="s">
        <v>30</v>
      </c>
      <c r="B2629" s="102" t="s">
        <v>2985</v>
      </c>
      <c r="C2629" s="461"/>
      <c r="D2629" s="461"/>
      <c r="E2629" s="465"/>
      <c r="F2629" s="465"/>
      <c r="G2629" s="465"/>
      <c r="H2629" s="463"/>
      <c r="I2629" s="448">
        <v>14</v>
      </c>
      <c r="J2629" s="449">
        <v>1</v>
      </c>
      <c r="K2629" s="449" t="s">
        <v>3185</v>
      </c>
      <c r="L2629" s="105">
        <v>1</v>
      </c>
      <c r="M2629" s="106">
        <v>45231</v>
      </c>
      <c r="N2629" s="106">
        <v>45747</v>
      </c>
      <c r="O2629" s="107">
        <f t="shared" si="108"/>
        <v>73.714285714285708</v>
      </c>
      <c r="P2629" s="108">
        <v>1</v>
      </c>
      <c r="Q2629" s="104" t="s">
        <v>3371</v>
      </c>
      <c r="R2629" s="108">
        <f t="shared" si="107"/>
        <v>1</v>
      </c>
      <c r="S2629" s="109" t="str">
        <f t="array" aca="1" ref="S2629" ca="1">IF(ISNUMBER(R2629),IF(R2629=100%,"CUMPLIDA",IF(AND(ISNUMBER(N2629),ISNUMBER(INDIRECT("FECHA_"&amp;$B2629,1))), IF(N2629&lt;=INDIRECT("FECHA_"&amp;$B2629,1),"INCUMPLIDA","PROCESO"), "VERIFICAR FECHA")),"SIN VALOR AVANCE")</f>
        <v>CUMPLIDA</v>
      </c>
    </row>
    <row r="2630" spans="1:19" ht="60.75">
      <c r="A2630" s="101" t="s">
        <v>30</v>
      </c>
      <c r="B2630" s="102" t="s">
        <v>2985</v>
      </c>
      <c r="C2630" s="461"/>
      <c r="D2630" s="461"/>
      <c r="E2630" s="465"/>
      <c r="F2630" s="465"/>
      <c r="G2630" s="465"/>
      <c r="H2630" s="463"/>
      <c r="I2630" s="448">
        <v>15</v>
      </c>
      <c r="J2630" s="449">
        <v>1</v>
      </c>
      <c r="K2630" s="449" t="s">
        <v>3185</v>
      </c>
      <c r="L2630" s="105">
        <v>1</v>
      </c>
      <c r="M2630" s="106">
        <v>45231</v>
      </c>
      <c r="N2630" s="106">
        <v>45808</v>
      </c>
      <c r="O2630" s="107">
        <f t="shared" si="108"/>
        <v>82.428571428571431</v>
      </c>
      <c r="P2630" s="108">
        <v>1</v>
      </c>
      <c r="Q2630" s="104" t="s">
        <v>3373</v>
      </c>
      <c r="R2630" s="108">
        <f t="shared" si="107"/>
        <v>1</v>
      </c>
      <c r="S2630" s="109" t="str">
        <f t="array" aca="1" ref="S2630" ca="1">IF(ISNUMBER(R2630),IF(R2630=100%,"CUMPLIDA",IF(AND(ISNUMBER(N2630),ISNUMBER(INDIRECT("FECHA_"&amp;$B2630,1))), IF(N2630&lt;=INDIRECT("FECHA_"&amp;$B2630,1),"INCUMPLIDA","PROCESO"), "VERIFICAR FECHA")),"SIN VALOR AVANCE")</f>
        <v>CUMPLIDA</v>
      </c>
    </row>
    <row r="2631" spans="1:19" ht="30.75">
      <c r="A2631" s="101" t="s">
        <v>30</v>
      </c>
      <c r="B2631" s="102" t="s">
        <v>2985</v>
      </c>
      <c r="C2631" s="461"/>
      <c r="D2631" s="461"/>
      <c r="E2631" s="465"/>
      <c r="F2631" s="465"/>
      <c r="G2631" s="465"/>
      <c r="H2631" s="463"/>
      <c r="I2631" s="448">
        <v>16</v>
      </c>
      <c r="J2631" s="449">
        <v>1</v>
      </c>
      <c r="K2631" s="449" t="s">
        <v>3185</v>
      </c>
      <c r="L2631" s="105">
        <v>2</v>
      </c>
      <c r="M2631" s="106">
        <v>45839</v>
      </c>
      <c r="N2631" s="106">
        <v>46660</v>
      </c>
      <c r="O2631" s="107">
        <f t="shared" si="108"/>
        <v>117.28571428571429</v>
      </c>
      <c r="P2631" s="108">
        <v>0</v>
      </c>
      <c r="Q2631" s="104" t="s">
        <v>3371</v>
      </c>
      <c r="R2631" s="108">
        <f t="shared" si="107"/>
        <v>0</v>
      </c>
      <c r="S2631" s="109" t="str">
        <f t="array" aca="1" ref="S2631" ca="1">IF(ISNUMBER(R2631),IF(R2631=100%,"CUMPLIDA",IF(AND(ISNUMBER(N2631),ISNUMBER(INDIRECT("FECHA_"&amp;$B2631,1))), IF(N2631&lt;=INDIRECT("FECHA_"&amp;$B2631,1),"INCUMPLIDA","PROCESO"), "VERIFICAR FECHA")),"SIN VALOR AVANCE")</f>
        <v>PROCESO</v>
      </c>
    </row>
    <row r="2632" spans="1:19" ht="30.75">
      <c r="A2632" s="101" t="s">
        <v>30</v>
      </c>
      <c r="B2632" s="102" t="s">
        <v>2985</v>
      </c>
      <c r="C2632" s="461"/>
      <c r="D2632" s="461"/>
      <c r="E2632" s="465"/>
      <c r="F2632" s="465"/>
      <c r="G2632" s="465"/>
      <c r="H2632" s="463"/>
      <c r="I2632" s="448">
        <v>17</v>
      </c>
      <c r="J2632" s="449">
        <v>1</v>
      </c>
      <c r="K2632" s="449" t="s">
        <v>3185</v>
      </c>
      <c r="L2632" s="105">
        <v>1</v>
      </c>
      <c r="M2632" s="106">
        <v>45839</v>
      </c>
      <c r="N2632" s="106">
        <v>46660</v>
      </c>
      <c r="O2632" s="107">
        <f t="shared" si="108"/>
        <v>117.28571428571429</v>
      </c>
      <c r="P2632" s="108">
        <v>0</v>
      </c>
      <c r="Q2632" s="104" t="s">
        <v>3370</v>
      </c>
      <c r="R2632" s="108">
        <f t="shared" si="107"/>
        <v>0</v>
      </c>
      <c r="S2632" s="109" t="str">
        <f t="array" aca="1" ref="S2632" ca="1">IF(ISNUMBER(R2632),IF(R2632=100%,"CUMPLIDA",IF(AND(ISNUMBER(N2632),ISNUMBER(INDIRECT("FECHA_"&amp;$B2632,1))), IF(N2632&lt;=INDIRECT("FECHA_"&amp;$B2632,1),"INCUMPLIDA","PROCESO"), "VERIFICAR FECHA")),"SIN VALOR AVANCE")</f>
        <v>PROCESO</v>
      </c>
    </row>
    <row r="2633" spans="1:19" ht="60.75">
      <c r="A2633" s="101" t="s">
        <v>30</v>
      </c>
      <c r="B2633" s="102" t="s">
        <v>2985</v>
      </c>
      <c r="C2633" s="461"/>
      <c r="D2633" s="461"/>
      <c r="E2633" s="465"/>
      <c r="F2633" s="465"/>
      <c r="G2633" s="465"/>
      <c r="H2633" s="463"/>
      <c r="I2633" s="448">
        <v>18</v>
      </c>
      <c r="J2633" s="449">
        <v>1</v>
      </c>
      <c r="K2633" s="449" t="s">
        <v>3185</v>
      </c>
      <c r="L2633" s="105">
        <v>2</v>
      </c>
      <c r="M2633" s="106">
        <v>45839</v>
      </c>
      <c r="N2633" s="106">
        <v>46660</v>
      </c>
      <c r="O2633" s="107">
        <f t="shared" si="108"/>
        <v>117.28571428571429</v>
      </c>
      <c r="P2633" s="108">
        <v>0</v>
      </c>
      <c r="Q2633" s="104" t="s">
        <v>3373</v>
      </c>
      <c r="R2633" s="108">
        <f t="shared" ref="R2633:R2669" si="109">(P2633)</f>
        <v>0</v>
      </c>
      <c r="S2633" s="109" t="str">
        <f t="array" aca="1" ref="S2633" ca="1">IF(ISNUMBER(R2633),IF(R2633=100%,"CUMPLIDA",IF(AND(ISNUMBER(N2633),ISNUMBER(INDIRECT("FECHA_"&amp;$B2633,1))), IF(N2633&lt;=INDIRECT("FECHA_"&amp;$B2633,1),"INCUMPLIDA","PROCESO"), "VERIFICAR FECHA")),"SIN VALOR AVANCE")</f>
        <v>PROCESO</v>
      </c>
    </row>
    <row r="2634" spans="1:19" ht="60.75">
      <c r="A2634" s="101" t="s">
        <v>30</v>
      </c>
      <c r="B2634" s="102" t="s">
        <v>2985</v>
      </c>
      <c r="C2634" s="461"/>
      <c r="D2634" s="461"/>
      <c r="E2634" s="465"/>
      <c r="F2634" s="465"/>
      <c r="G2634" s="465" t="s">
        <v>3079</v>
      </c>
      <c r="H2634" s="463"/>
      <c r="I2634" s="448">
        <v>22</v>
      </c>
      <c r="J2634" s="449">
        <v>1</v>
      </c>
      <c r="K2634" s="449" t="s">
        <v>3185</v>
      </c>
      <c r="L2634" s="105">
        <v>1</v>
      </c>
      <c r="M2634" s="106">
        <v>45108</v>
      </c>
      <c r="N2634" s="106">
        <v>45657</v>
      </c>
      <c r="O2634" s="107">
        <f t="shared" si="108"/>
        <v>78.428571428571431</v>
      </c>
      <c r="P2634" s="108">
        <v>1</v>
      </c>
      <c r="Q2634" s="104" t="s">
        <v>3368</v>
      </c>
      <c r="R2634" s="108">
        <f t="shared" si="109"/>
        <v>1</v>
      </c>
      <c r="S2634" s="109" t="str">
        <f t="array" aca="1" ref="S2634" ca="1">IF(ISNUMBER(R2634),IF(R2634=100%,"CUMPLIDA",IF(AND(ISNUMBER(N2634),ISNUMBER(INDIRECT("FECHA_"&amp;$B2634,1))), IF(N2634&lt;=INDIRECT("FECHA_"&amp;$B2634,1),"INCUMPLIDA","PROCESO"), "VERIFICAR FECHA")),"SIN VALOR AVANCE")</f>
        <v>CUMPLIDA</v>
      </c>
    </row>
    <row r="2635" spans="1:19" ht="45.75">
      <c r="A2635" s="101" t="s">
        <v>30</v>
      </c>
      <c r="B2635" s="102" t="s">
        <v>2985</v>
      </c>
      <c r="C2635" s="461"/>
      <c r="D2635" s="461"/>
      <c r="E2635" s="465"/>
      <c r="F2635" s="465"/>
      <c r="G2635" s="465"/>
      <c r="H2635" s="463"/>
      <c r="I2635" s="448">
        <v>23</v>
      </c>
      <c r="J2635" s="449">
        <v>1</v>
      </c>
      <c r="K2635" s="449" t="s">
        <v>3185</v>
      </c>
      <c r="L2635" s="105">
        <v>2</v>
      </c>
      <c r="M2635" s="106">
        <v>45108</v>
      </c>
      <c r="N2635" s="106">
        <v>45291</v>
      </c>
      <c r="O2635" s="107">
        <f t="shared" si="108"/>
        <v>26.142857142857142</v>
      </c>
      <c r="P2635" s="108">
        <v>1</v>
      </c>
      <c r="Q2635" s="104" t="s">
        <v>3363</v>
      </c>
      <c r="R2635" s="108">
        <f t="shared" si="109"/>
        <v>1</v>
      </c>
      <c r="S2635" s="109" t="str">
        <f t="array" aca="1" ref="S2635" ca="1">IF(ISNUMBER(R2635),IF(R2635=100%,"CUMPLIDA",IF(AND(ISNUMBER(N2635),ISNUMBER(INDIRECT("FECHA_"&amp;$B2635,1))), IF(N2635&lt;=INDIRECT("FECHA_"&amp;$B2635,1),"INCUMPLIDA","PROCESO"), "VERIFICAR FECHA")),"SIN VALOR AVANCE")</f>
        <v>CUMPLIDA</v>
      </c>
    </row>
    <row r="2636" spans="1:19" ht="45.75">
      <c r="A2636" s="101" t="s">
        <v>30</v>
      </c>
      <c r="B2636" s="102" t="s">
        <v>2985</v>
      </c>
      <c r="C2636" s="461"/>
      <c r="D2636" s="461"/>
      <c r="E2636" s="465"/>
      <c r="F2636" s="465"/>
      <c r="G2636" s="465" t="s">
        <v>3081</v>
      </c>
      <c r="H2636" s="463"/>
      <c r="I2636" s="448">
        <v>24</v>
      </c>
      <c r="J2636" s="449">
        <v>1</v>
      </c>
      <c r="K2636" s="449" t="s">
        <v>3185</v>
      </c>
      <c r="L2636" s="105">
        <v>1</v>
      </c>
      <c r="M2636" s="106">
        <v>45108</v>
      </c>
      <c r="N2636" s="106">
        <v>45199</v>
      </c>
      <c r="O2636" s="107">
        <f t="shared" si="108"/>
        <v>13</v>
      </c>
      <c r="P2636" s="108">
        <v>1</v>
      </c>
      <c r="Q2636" s="104" t="s">
        <v>3363</v>
      </c>
      <c r="R2636" s="108">
        <f t="shared" si="109"/>
        <v>1</v>
      </c>
      <c r="S2636" s="109" t="str">
        <f t="array" aca="1" ref="S2636" ca="1">IF(ISNUMBER(R2636),IF(R2636=100%,"CUMPLIDA",IF(AND(ISNUMBER(N2636),ISNUMBER(INDIRECT("FECHA_"&amp;$B2636,1))), IF(N2636&lt;=INDIRECT("FECHA_"&amp;$B2636,1),"INCUMPLIDA","PROCESO"), "VERIFICAR FECHA")),"SIN VALOR AVANCE")</f>
        <v>CUMPLIDA</v>
      </c>
    </row>
    <row r="2637" spans="1:19" ht="45.75">
      <c r="A2637" s="101" t="s">
        <v>30</v>
      </c>
      <c r="B2637" s="102" t="s">
        <v>2985</v>
      </c>
      <c r="C2637" s="461"/>
      <c r="D2637" s="461"/>
      <c r="E2637" s="465"/>
      <c r="F2637" s="465"/>
      <c r="G2637" s="465"/>
      <c r="H2637" s="463"/>
      <c r="I2637" s="448">
        <v>25</v>
      </c>
      <c r="J2637" s="449">
        <v>1</v>
      </c>
      <c r="K2637" s="449" t="s">
        <v>3185</v>
      </c>
      <c r="L2637" s="105">
        <v>1</v>
      </c>
      <c r="M2637" s="106">
        <v>45139</v>
      </c>
      <c r="N2637" s="106">
        <v>45291</v>
      </c>
      <c r="O2637" s="107">
        <f t="shared" si="108"/>
        <v>21.714285714285715</v>
      </c>
      <c r="P2637" s="108">
        <v>1</v>
      </c>
      <c r="Q2637" s="104" t="s">
        <v>3363</v>
      </c>
      <c r="R2637" s="108">
        <f t="shared" si="109"/>
        <v>1</v>
      </c>
      <c r="S2637" s="109" t="str">
        <f t="array" aca="1" ref="S2637" ca="1">IF(ISNUMBER(R2637),IF(R2637=100%,"CUMPLIDA",IF(AND(ISNUMBER(N2637),ISNUMBER(INDIRECT("FECHA_"&amp;$B2637,1))), IF(N2637&lt;=INDIRECT("FECHA_"&amp;$B2637,1),"INCUMPLIDA","PROCESO"), "VERIFICAR FECHA")),"SIN VALOR AVANCE")</f>
        <v>CUMPLIDA</v>
      </c>
    </row>
    <row r="2638" spans="1:19" ht="105.75">
      <c r="A2638" s="101" t="s">
        <v>30</v>
      </c>
      <c r="B2638" s="102" t="s">
        <v>2985</v>
      </c>
      <c r="C2638" s="461" t="s">
        <v>3379</v>
      </c>
      <c r="D2638" s="461"/>
      <c r="E2638" s="463" t="s">
        <v>3013</v>
      </c>
      <c r="F2638" s="463"/>
      <c r="G2638" s="463"/>
      <c r="H2638" s="463"/>
      <c r="I2638" s="448">
        <v>1</v>
      </c>
      <c r="J2638" s="449">
        <v>1</v>
      </c>
      <c r="K2638" s="449" t="s">
        <v>3185</v>
      </c>
      <c r="L2638" s="105" t="s">
        <v>3380</v>
      </c>
      <c r="M2638" s="106">
        <v>45536</v>
      </c>
      <c r="N2638" s="106">
        <v>46081</v>
      </c>
      <c r="O2638" s="107">
        <f t="shared" si="108"/>
        <v>77.857142857142861</v>
      </c>
      <c r="P2638" s="108">
        <v>1</v>
      </c>
      <c r="Q2638" s="104" t="s">
        <v>3381</v>
      </c>
      <c r="R2638" s="108">
        <f t="shared" si="109"/>
        <v>1</v>
      </c>
      <c r="S2638" s="109" t="str">
        <f t="array" aca="1" ref="S2638" ca="1">IF(ISNUMBER(R2638),IF(R2638=100%,"CUMPLIDA",IF(AND(ISNUMBER(N2638),ISNUMBER(INDIRECT("FECHA_"&amp;$B2638,1))), IF(N2638&lt;=INDIRECT("FECHA_"&amp;$B2638,1),"INCUMPLIDA","PROCESO"), "VERIFICAR FECHA")),"SIN VALOR AVANCE")</f>
        <v>CUMPLIDA</v>
      </c>
    </row>
    <row r="2639" spans="1:19" ht="105.75">
      <c r="A2639" s="101" t="s">
        <v>30</v>
      </c>
      <c r="B2639" s="102" t="s">
        <v>2985</v>
      </c>
      <c r="C2639" s="461"/>
      <c r="D2639" s="461"/>
      <c r="E2639" s="463"/>
      <c r="F2639" s="463"/>
      <c r="G2639" s="463"/>
      <c r="H2639" s="463"/>
      <c r="I2639" s="448">
        <v>2</v>
      </c>
      <c r="J2639" s="449">
        <v>1</v>
      </c>
      <c r="K2639" s="449" t="s">
        <v>3185</v>
      </c>
      <c r="L2639" s="105">
        <v>1</v>
      </c>
      <c r="M2639" s="106">
        <v>45413</v>
      </c>
      <c r="N2639" s="106">
        <v>45657</v>
      </c>
      <c r="O2639" s="107">
        <f t="shared" si="108"/>
        <v>34.857142857142854</v>
      </c>
      <c r="P2639" s="108">
        <v>1</v>
      </c>
      <c r="Q2639" s="104" t="s">
        <v>3382</v>
      </c>
      <c r="R2639" s="108">
        <f t="shared" si="109"/>
        <v>1</v>
      </c>
      <c r="S2639" s="109" t="str">
        <f t="array" aca="1" ref="S2639" ca="1">IF(ISNUMBER(R2639),IF(R2639=100%,"CUMPLIDA",IF(AND(ISNUMBER(N2639),ISNUMBER(INDIRECT("FECHA_"&amp;$B2639,1))), IF(N2639&lt;=INDIRECT("FECHA_"&amp;$B2639,1),"INCUMPLIDA","PROCESO"), "VERIFICAR FECHA")),"SIN VALOR AVANCE")</f>
        <v>CUMPLIDA</v>
      </c>
    </row>
    <row r="2640" spans="1:19" ht="75.75">
      <c r="A2640" s="101" t="s">
        <v>30</v>
      </c>
      <c r="B2640" s="102" t="s">
        <v>2985</v>
      </c>
      <c r="C2640" s="461"/>
      <c r="D2640" s="461"/>
      <c r="E2640" s="463" t="s">
        <v>2996</v>
      </c>
      <c r="F2640" s="463"/>
      <c r="G2640" s="463"/>
      <c r="H2640" s="463"/>
      <c r="I2640" s="448">
        <v>3</v>
      </c>
      <c r="J2640" s="449">
        <v>1</v>
      </c>
      <c r="K2640" s="449" t="s">
        <v>3185</v>
      </c>
      <c r="L2640" s="105">
        <v>3</v>
      </c>
      <c r="M2640" s="106">
        <v>45383</v>
      </c>
      <c r="N2640" s="106">
        <v>45657</v>
      </c>
      <c r="O2640" s="107">
        <f t="shared" si="108"/>
        <v>39.142857142857146</v>
      </c>
      <c r="P2640" s="108">
        <v>1</v>
      </c>
      <c r="Q2640" s="104" t="s">
        <v>3383</v>
      </c>
      <c r="R2640" s="108">
        <f t="shared" si="109"/>
        <v>1</v>
      </c>
      <c r="S2640" s="109" t="str">
        <f t="array" aca="1" ref="S2640" ca="1">IF(ISNUMBER(R2640),IF(R2640=100%,"CUMPLIDA",IF(AND(ISNUMBER(N2640),ISNUMBER(INDIRECT("FECHA_"&amp;$B2640,1))), IF(N2640&lt;=INDIRECT("FECHA_"&amp;$B2640,1),"INCUMPLIDA","PROCESO"), "VERIFICAR FECHA")),"SIN VALOR AVANCE")</f>
        <v>CUMPLIDA</v>
      </c>
    </row>
    <row r="2641" spans="1:19" ht="135.75">
      <c r="A2641" s="101" t="s">
        <v>30</v>
      </c>
      <c r="B2641" s="102" t="s">
        <v>2985</v>
      </c>
      <c r="C2641" s="461"/>
      <c r="D2641" s="461"/>
      <c r="E2641" s="463"/>
      <c r="F2641" s="463"/>
      <c r="G2641" s="463"/>
      <c r="H2641" s="463"/>
      <c r="I2641" s="448">
        <v>4</v>
      </c>
      <c r="J2641" s="449">
        <v>1</v>
      </c>
      <c r="K2641" s="449" t="s">
        <v>3185</v>
      </c>
      <c r="L2641" s="105">
        <v>1</v>
      </c>
      <c r="M2641" s="106">
        <v>45383</v>
      </c>
      <c r="N2641" s="106">
        <v>46234</v>
      </c>
      <c r="O2641" s="107">
        <f t="shared" si="108"/>
        <v>121.57142857142857</v>
      </c>
      <c r="P2641" s="108">
        <v>0.55000000000000004</v>
      </c>
      <c r="Q2641" s="104" t="s">
        <v>3384</v>
      </c>
      <c r="R2641" s="108">
        <f t="shared" si="109"/>
        <v>0.55000000000000004</v>
      </c>
      <c r="S2641" s="109" t="str">
        <f t="array" aca="1" ref="S2641" ca="1">IF(ISNUMBER(R2641),IF(R2641=100%,"CUMPLIDA",IF(AND(ISNUMBER(N2641),ISNUMBER(INDIRECT("FECHA_"&amp;$B2641,1))), IF(N2641&lt;=INDIRECT("FECHA_"&amp;$B2641,1),"INCUMPLIDA","PROCESO"), "VERIFICAR FECHA")),"SIN VALOR AVANCE")</f>
        <v>PROCESO</v>
      </c>
    </row>
    <row r="2642" spans="1:19" ht="45.75">
      <c r="A2642" s="101" t="s">
        <v>30</v>
      </c>
      <c r="B2642" s="102" t="s">
        <v>2985</v>
      </c>
      <c r="C2642" s="461"/>
      <c r="D2642" s="461"/>
      <c r="E2642" s="463"/>
      <c r="F2642" s="463"/>
      <c r="G2642" s="463"/>
      <c r="H2642" s="463"/>
      <c r="I2642" s="448">
        <v>5</v>
      </c>
      <c r="J2642" s="449">
        <v>1</v>
      </c>
      <c r="K2642" s="449" t="s">
        <v>3185</v>
      </c>
      <c r="L2642" s="105">
        <v>3</v>
      </c>
      <c r="M2642" s="106">
        <v>45383</v>
      </c>
      <c r="N2642" s="106">
        <v>45838</v>
      </c>
      <c r="O2642" s="107">
        <f t="shared" si="108"/>
        <v>65</v>
      </c>
      <c r="P2642" s="108">
        <v>1</v>
      </c>
      <c r="Q2642" s="104" t="s">
        <v>3385</v>
      </c>
      <c r="R2642" s="108">
        <f t="shared" si="109"/>
        <v>1</v>
      </c>
      <c r="S2642" s="109" t="str">
        <f t="array" aca="1" ref="S2642" ca="1">IF(ISNUMBER(R2642),IF(R2642=100%,"CUMPLIDA",IF(AND(ISNUMBER(N2642),ISNUMBER(INDIRECT("FECHA_"&amp;$B2642,1))), IF(N2642&lt;=INDIRECT("FECHA_"&amp;$B2642,1),"INCUMPLIDA","PROCESO"), "VERIFICAR FECHA")),"SIN VALOR AVANCE")</f>
        <v>CUMPLIDA</v>
      </c>
    </row>
    <row r="2643" spans="1:19" ht="135.75">
      <c r="A2643" s="101" t="s">
        <v>30</v>
      </c>
      <c r="B2643" s="102" t="s">
        <v>2985</v>
      </c>
      <c r="C2643" s="461"/>
      <c r="D2643" s="461"/>
      <c r="E2643" s="463" t="s">
        <v>3093</v>
      </c>
      <c r="F2643" s="463"/>
      <c r="G2643" s="463"/>
      <c r="H2643" s="463"/>
      <c r="I2643" s="448">
        <v>6</v>
      </c>
      <c r="J2643" s="449">
        <v>1</v>
      </c>
      <c r="K2643" s="449" t="s">
        <v>3185</v>
      </c>
      <c r="L2643" s="105" t="s">
        <v>3386</v>
      </c>
      <c r="M2643" s="106">
        <v>45413</v>
      </c>
      <c r="N2643" s="106">
        <v>46234</v>
      </c>
      <c r="O2643" s="107">
        <f t="shared" si="108"/>
        <v>117.28571428571429</v>
      </c>
      <c r="P2643" s="108">
        <v>0.55000000000000004</v>
      </c>
      <c r="Q2643" s="104" t="s">
        <v>3384</v>
      </c>
      <c r="R2643" s="108">
        <f t="shared" si="109"/>
        <v>0.55000000000000004</v>
      </c>
      <c r="S2643" s="109" t="str">
        <f t="array" aca="1" ref="S2643" ca="1">IF(ISNUMBER(R2643),IF(R2643=100%,"CUMPLIDA",IF(AND(ISNUMBER(N2643),ISNUMBER(INDIRECT("FECHA_"&amp;$B2643,1))), IF(N2643&lt;=INDIRECT("FECHA_"&amp;$B2643,1),"INCUMPLIDA","PROCESO"), "VERIFICAR FECHA")),"SIN VALOR AVANCE")</f>
        <v>PROCESO</v>
      </c>
    </row>
    <row r="2644" spans="1:19" ht="105.75">
      <c r="A2644" s="101" t="s">
        <v>30</v>
      </c>
      <c r="B2644" s="102" t="s">
        <v>2985</v>
      </c>
      <c r="C2644" s="461"/>
      <c r="D2644" s="461"/>
      <c r="E2644" s="463"/>
      <c r="F2644" s="463"/>
      <c r="G2644" s="463"/>
      <c r="H2644" s="463"/>
      <c r="I2644" s="448">
        <v>7</v>
      </c>
      <c r="J2644" s="449">
        <v>1</v>
      </c>
      <c r="K2644" s="449" t="s">
        <v>3185</v>
      </c>
      <c r="L2644" s="105">
        <v>1</v>
      </c>
      <c r="M2644" s="106">
        <v>45413</v>
      </c>
      <c r="N2644" s="106">
        <v>45657</v>
      </c>
      <c r="O2644" s="107">
        <f t="shared" si="108"/>
        <v>34.857142857142854</v>
      </c>
      <c r="P2644" s="108">
        <v>1</v>
      </c>
      <c r="Q2644" s="104" t="s">
        <v>3382</v>
      </c>
      <c r="R2644" s="108">
        <f t="shared" si="109"/>
        <v>1</v>
      </c>
      <c r="S2644" s="109" t="str">
        <f t="array" aca="1" ref="S2644" ca="1">IF(ISNUMBER(R2644),IF(R2644=100%,"CUMPLIDA",IF(AND(ISNUMBER(N2644),ISNUMBER(INDIRECT("FECHA_"&amp;$B2644,1))), IF(N2644&lt;=INDIRECT("FECHA_"&amp;$B2644,1),"INCUMPLIDA","PROCESO"), "VERIFICAR FECHA")),"SIN VALOR AVANCE")</f>
        <v>CUMPLIDA</v>
      </c>
    </row>
    <row r="2645" spans="1:19" ht="75.75">
      <c r="A2645" s="101" t="s">
        <v>30</v>
      </c>
      <c r="B2645" s="102" t="s">
        <v>2985</v>
      </c>
      <c r="C2645" s="461"/>
      <c r="D2645" s="461"/>
      <c r="E2645" s="463" t="s">
        <v>3143</v>
      </c>
      <c r="F2645" s="463"/>
      <c r="G2645" s="463"/>
      <c r="H2645" s="463"/>
      <c r="I2645" s="448">
        <v>8</v>
      </c>
      <c r="J2645" s="449">
        <v>1</v>
      </c>
      <c r="K2645" s="449" t="s">
        <v>3185</v>
      </c>
      <c r="L2645" s="105">
        <v>1</v>
      </c>
      <c r="M2645" s="106">
        <v>45413</v>
      </c>
      <c r="N2645" s="106">
        <v>45535</v>
      </c>
      <c r="O2645" s="107">
        <f t="shared" si="108"/>
        <v>17.428571428571427</v>
      </c>
      <c r="P2645" s="108">
        <v>1</v>
      </c>
      <c r="Q2645" s="104" t="s">
        <v>3383</v>
      </c>
      <c r="R2645" s="108">
        <f t="shared" si="109"/>
        <v>1</v>
      </c>
      <c r="S2645" s="109" t="str">
        <f t="array" aca="1" ref="S2645" ca="1">IF(ISNUMBER(R2645),IF(R2645=100%,"CUMPLIDA",IF(AND(ISNUMBER(N2645),ISNUMBER(INDIRECT("FECHA_"&amp;$B2645,1))), IF(N2645&lt;=INDIRECT("FECHA_"&amp;$B2645,1),"INCUMPLIDA","PROCESO"), "VERIFICAR FECHA")),"SIN VALOR AVANCE")</f>
        <v>CUMPLIDA</v>
      </c>
    </row>
    <row r="2646" spans="1:19" ht="45.75">
      <c r="A2646" s="101" t="s">
        <v>30</v>
      </c>
      <c r="B2646" s="102" t="s">
        <v>2985</v>
      </c>
      <c r="C2646" s="461"/>
      <c r="D2646" s="461"/>
      <c r="E2646" s="463"/>
      <c r="F2646" s="463"/>
      <c r="G2646" s="463"/>
      <c r="H2646" s="463"/>
      <c r="I2646" s="448">
        <v>9</v>
      </c>
      <c r="J2646" s="449">
        <v>1</v>
      </c>
      <c r="K2646" s="449" t="s">
        <v>3185</v>
      </c>
      <c r="L2646" s="105">
        <v>1</v>
      </c>
      <c r="M2646" s="106">
        <v>45413</v>
      </c>
      <c r="N2646" s="106">
        <v>45535</v>
      </c>
      <c r="O2646" s="107">
        <f t="shared" si="108"/>
        <v>17.428571428571427</v>
      </c>
      <c r="P2646" s="108">
        <v>1</v>
      </c>
      <c r="Q2646" s="104" t="s">
        <v>3387</v>
      </c>
      <c r="R2646" s="108">
        <f t="shared" si="109"/>
        <v>1</v>
      </c>
      <c r="S2646" s="109" t="str">
        <f t="array" aca="1" ref="S2646" ca="1">IF(ISNUMBER(R2646),IF(R2646=100%,"CUMPLIDA",IF(AND(ISNUMBER(N2646),ISNUMBER(INDIRECT("FECHA_"&amp;$B2646,1))), IF(N2646&lt;=INDIRECT("FECHA_"&amp;$B2646,1),"INCUMPLIDA","PROCESO"), "VERIFICAR FECHA")),"SIN VALOR AVANCE")</f>
        <v>CUMPLIDA</v>
      </c>
    </row>
    <row r="2647" spans="1:19" ht="75.75">
      <c r="A2647" s="101" t="s">
        <v>30</v>
      </c>
      <c r="B2647" s="102" t="s">
        <v>2985</v>
      </c>
      <c r="C2647" s="461"/>
      <c r="D2647" s="461"/>
      <c r="E2647" s="463"/>
      <c r="F2647" s="463"/>
      <c r="G2647" s="463"/>
      <c r="H2647" s="463"/>
      <c r="I2647" s="448">
        <v>10</v>
      </c>
      <c r="J2647" s="449">
        <v>1</v>
      </c>
      <c r="K2647" s="449" t="s">
        <v>3185</v>
      </c>
      <c r="L2647" s="105">
        <v>3</v>
      </c>
      <c r="M2647" s="106">
        <v>45413</v>
      </c>
      <c r="N2647" s="106">
        <v>45657</v>
      </c>
      <c r="O2647" s="107">
        <f t="shared" si="108"/>
        <v>34.857142857142854</v>
      </c>
      <c r="P2647" s="108">
        <v>1</v>
      </c>
      <c r="Q2647" s="104" t="s">
        <v>3383</v>
      </c>
      <c r="R2647" s="108">
        <f t="shared" si="109"/>
        <v>1</v>
      </c>
      <c r="S2647" s="109" t="str">
        <f t="array" aca="1" ref="S2647" ca="1">IF(ISNUMBER(R2647),IF(R2647=100%,"CUMPLIDA",IF(AND(ISNUMBER(N2647),ISNUMBER(INDIRECT("FECHA_"&amp;$B2647,1))), IF(N2647&lt;=INDIRECT("FECHA_"&amp;$B2647,1),"INCUMPLIDA","PROCESO"), "VERIFICAR FECHA")),"SIN VALOR AVANCE")</f>
        <v>CUMPLIDA</v>
      </c>
    </row>
    <row r="2648" spans="1:19" ht="60.75">
      <c r="A2648" s="101" t="s">
        <v>30</v>
      </c>
      <c r="B2648" s="102" t="s">
        <v>2985</v>
      </c>
      <c r="C2648" s="461"/>
      <c r="D2648" s="461"/>
      <c r="E2648" s="448" t="s">
        <v>3016</v>
      </c>
      <c r="F2648" s="448"/>
      <c r="G2648" s="448"/>
      <c r="H2648" s="463"/>
      <c r="I2648" s="257">
        <v>0</v>
      </c>
      <c r="J2648" s="449">
        <v>1</v>
      </c>
      <c r="K2648" s="449" t="s">
        <v>3185</v>
      </c>
      <c r="L2648" s="105">
        <v>0</v>
      </c>
      <c r="M2648" s="106">
        <v>45413</v>
      </c>
      <c r="N2648" s="106">
        <v>45413</v>
      </c>
      <c r="O2648" s="107">
        <f t="shared" si="108"/>
        <v>0</v>
      </c>
      <c r="P2648" s="108">
        <v>1</v>
      </c>
      <c r="Q2648" s="104" t="s">
        <v>3388</v>
      </c>
      <c r="R2648" s="108">
        <f t="shared" si="109"/>
        <v>1</v>
      </c>
      <c r="S2648" s="109" t="str">
        <f t="array" aca="1" ref="S2648" ca="1">IF(ISNUMBER(R2648),IF(R2648=100%,"CUMPLIDA",IF(AND(ISNUMBER(N2648),ISNUMBER(INDIRECT("FECHA_"&amp;$B2648,1))), IF(N2648&lt;=INDIRECT("FECHA_"&amp;$B2648,1),"INCUMPLIDA","PROCESO"), "VERIFICAR FECHA")),"SIN VALOR AVANCE")</f>
        <v>CUMPLIDA</v>
      </c>
    </row>
    <row r="2649" spans="1:19" ht="60.75">
      <c r="A2649" s="101" t="s">
        <v>30</v>
      </c>
      <c r="B2649" s="102" t="s">
        <v>2985</v>
      </c>
      <c r="C2649" s="461"/>
      <c r="D2649" s="461"/>
      <c r="E2649" s="463" t="s">
        <v>3017</v>
      </c>
      <c r="F2649" s="463"/>
      <c r="G2649" s="463"/>
      <c r="H2649" s="463"/>
      <c r="I2649" s="448">
        <v>11</v>
      </c>
      <c r="J2649" s="449">
        <v>1</v>
      </c>
      <c r="K2649" s="449" t="s">
        <v>3185</v>
      </c>
      <c r="L2649" s="105">
        <v>4</v>
      </c>
      <c r="M2649" s="106">
        <v>45413</v>
      </c>
      <c r="N2649" s="106">
        <v>45535</v>
      </c>
      <c r="O2649" s="107">
        <f t="shared" si="108"/>
        <v>17.428571428571427</v>
      </c>
      <c r="P2649" s="108">
        <v>1</v>
      </c>
      <c r="Q2649" s="104" t="s">
        <v>3388</v>
      </c>
      <c r="R2649" s="108">
        <f t="shared" si="109"/>
        <v>1</v>
      </c>
      <c r="S2649" s="109" t="str">
        <f t="array" aca="1" ref="S2649" ca="1">IF(ISNUMBER(R2649),IF(R2649=100%,"CUMPLIDA",IF(AND(ISNUMBER(N2649),ISNUMBER(INDIRECT("FECHA_"&amp;$B2649,1))), IF(N2649&lt;=INDIRECT("FECHA_"&amp;$B2649,1),"INCUMPLIDA","PROCESO"), "VERIFICAR FECHA")),"SIN VALOR AVANCE")</f>
        <v>CUMPLIDA</v>
      </c>
    </row>
    <row r="2650" spans="1:19" ht="75.75">
      <c r="A2650" s="101" t="s">
        <v>30</v>
      </c>
      <c r="B2650" s="102" t="s">
        <v>2985</v>
      </c>
      <c r="C2650" s="461"/>
      <c r="D2650" s="461"/>
      <c r="E2650" s="463"/>
      <c r="F2650" s="463"/>
      <c r="G2650" s="463"/>
      <c r="H2650" s="463"/>
      <c r="I2650" s="448">
        <v>12</v>
      </c>
      <c r="J2650" s="449">
        <v>1</v>
      </c>
      <c r="K2650" s="449" t="s">
        <v>3185</v>
      </c>
      <c r="L2650" s="105">
        <v>5</v>
      </c>
      <c r="M2650" s="106">
        <v>45413</v>
      </c>
      <c r="N2650" s="106">
        <v>45626</v>
      </c>
      <c r="O2650" s="107">
        <f t="shared" si="108"/>
        <v>30.428571428571427</v>
      </c>
      <c r="P2650" s="108">
        <v>1</v>
      </c>
      <c r="Q2650" s="104" t="s">
        <v>3383</v>
      </c>
      <c r="R2650" s="108">
        <f t="shared" si="109"/>
        <v>1</v>
      </c>
      <c r="S2650" s="109" t="str">
        <f t="array" aca="1" ref="S2650" ca="1">IF(ISNUMBER(R2650),IF(R2650=100%,"CUMPLIDA",IF(AND(ISNUMBER(N2650),ISNUMBER(INDIRECT("FECHA_"&amp;$B2650,1))), IF(N2650&lt;=INDIRECT("FECHA_"&amp;$B2650,1),"INCUMPLIDA","PROCESO"), "VERIFICAR FECHA")),"SIN VALOR AVANCE")</f>
        <v>CUMPLIDA</v>
      </c>
    </row>
    <row r="2651" spans="1:19" ht="75.75">
      <c r="A2651" s="101" t="s">
        <v>30</v>
      </c>
      <c r="B2651" s="102" t="s">
        <v>2985</v>
      </c>
      <c r="C2651" s="461"/>
      <c r="D2651" s="461"/>
      <c r="E2651" s="463"/>
      <c r="F2651" s="463"/>
      <c r="G2651" s="463" t="s">
        <v>3083</v>
      </c>
      <c r="H2651" s="463"/>
      <c r="I2651" s="448" t="s">
        <v>3389</v>
      </c>
      <c r="J2651" s="449">
        <v>1</v>
      </c>
      <c r="K2651" s="449" t="s">
        <v>3185</v>
      </c>
      <c r="L2651" s="105">
        <v>4</v>
      </c>
      <c r="M2651" s="106">
        <v>45413</v>
      </c>
      <c r="N2651" s="106">
        <v>45657</v>
      </c>
      <c r="O2651" s="107">
        <f t="shared" si="108"/>
        <v>34.857142857142854</v>
      </c>
      <c r="P2651" s="108">
        <v>1</v>
      </c>
      <c r="Q2651" s="104" t="s">
        <v>3383</v>
      </c>
      <c r="R2651" s="108">
        <f t="shared" si="109"/>
        <v>1</v>
      </c>
      <c r="S2651" s="109" t="str">
        <f t="array" aca="1" ref="S2651" ca="1">IF(ISNUMBER(R2651),IF(R2651=100%,"CUMPLIDA",IF(AND(ISNUMBER(N2651),ISNUMBER(INDIRECT("FECHA_"&amp;$B2651,1))), IF(N2651&lt;=INDIRECT("FECHA_"&amp;$B2651,1),"INCUMPLIDA","PROCESO"), "VERIFICAR FECHA")),"SIN VALOR AVANCE")</f>
        <v>CUMPLIDA</v>
      </c>
    </row>
    <row r="2652" spans="1:19" ht="135.75">
      <c r="A2652" s="101" t="s">
        <v>30</v>
      </c>
      <c r="B2652" s="102" t="s">
        <v>2985</v>
      </c>
      <c r="C2652" s="461"/>
      <c r="D2652" s="461"/>
      <c r="E2652" s="463"/>
      <c r="F2652" s="463"/>
      <c r="G2652" s="463"/>
      <c r="H2652" s="463"/>
      <c r="I2652" s="448">
        <v>14</v>
      </c>
      <c r="J2652" s="449">
        <v>1</v>
      </c>
      <c r="K2652" s="449" t="s">
        <v>3185</v>
      </c>
      <c r="L2652" s="105" t="s">
        <v>3390</v>
      </c>
      <c r="M2652" s="106">
        <v>45413</v>
      </c>
      <c r="N2652" s="106">
        <v>46234</v>
      </c>
      <c r="O2652" s="107">
        <f t="shared" si="108"/>
        <v>117.28571428571429</v>
      </c>
      <c r="P2652" s="108">
        <v>0.25</v>
      </c>
      <c r="Q2652" s="104" t="s">
        <v>3384</v>
      </c>
      <c r="R2652" s="108">
        <f t="shared" si="109"/>
        <v>0.25</v>
      </c>
      <c r="S2652" s="109" t="str">
        <f t="array" aca="1" ref="S2652" ca="1">IF(ISNUMBER(R2652),IF(R2652=100%,"CUMPLIDA",IF(AND(ISNUMBER(N2652),ISNUMBER(INDIRECT("FECHA_"&amp;$B2652,1))), IF(N2652&lt;=INDIRECT("FECHA_"&amp;$B2652,1),"INCUMPLIDA","PROCESO"), "VERIFICAR FECHA")),"SIN VALOR AVANCE")</f>
        <v>PROCESO</v>
      </c>
    </row>
    <row r="2653" spans="1:19" ht="135.75">
      <c r="A2653" s="101" t="s">
        <v>30</v>
      </c>
      <c r="B2653" s="102" t="s">
        <v>2985</v>
      </c>
      <c r="C2653" s="461"/>
      <c r="D2653" s="461"/>
      <c r="E2653" s="448"/>
      <c r="F2653" s="448"/>
      <c r="G2653" s="448" t="s">
        <v>3085</v>
      </c>
      <c r="H2653" s="463"/>
      <c r="I2653" s="448">
        <v>15</v>
      </c>
      <c r="J2653" s="449">
        <v>1</v>
      </c>
      <c r="K2653" s="449" t="s">
        <v>3185</v>
      </c>
      <c r="L2653" s="103" t="s">
        <v>3391</v>
      </c>
      <c r="M2653" s="106">
        <v>45413</v>
      </c>
      <c r="N2653" s="106">
        <v>46234</v>
      </c>
      <c r="O2653" s="107">
        <f t="shared" si="108"/>
        <v>117.28571428571429</v>
      </c>
      <c r="P2653" s="108">
        <v>0.25</v>
      </c>
      <c r="Q2653" s="104" t="s">
        <v>3384</v>
      </c>
      <c r="R2653" s="108">
        <f t="shared" si="109"/>
        <v>0.25</v>
      </c>
      <c r="S2653" s="109" t="str">
        <f t="array" aca="1" ref="S2653" ca="1">IF(ISNUMBER(R2653),IF(R2653=100%,"CUMPLIDA",IF(AND(ISNUMBER(N2653),ISNUMBER(INDIRECT("FECHA_"&amp;$B2653,1))), IF(N2653&lt;=INDIRECT("FECHA_"&amp;$B2653,1),"INCUMPLIDA","PROCESO"), "VERIFICAR FECHA")),"SIN VALOR AVANCE")</f>
        <v>PROCESO</v>
      </c>
    </row>
    <row r="2654" spans="1:19" ht="165.75">
      <c r="A2654" s="101" t="s">
        <v>30</v>
      </c>
      <c r="B2654" s="102" t="s">
        <v>2985</v>
      </c>
      <c r="C2654" s="461"/>
      <c r="D2654" s="461"/>
      <c r="E2654" s="448"/>
      <c r="F2654" s="448"/>
      <c r="G2654" s="448" t="s">
        <v>3282</v>
      </c>
      <c r="H2654" s="463"/>
      <c r="I2654" s="448">
        <v>17</v>
      </c>
      <c r="J2654" s="449">
        <v>1</v>
      </c>
      <c r="K2654" s="449" t="s">
        <v>3185</v>
      </c>
      <c r="L2654" s="105" t="s">
        <v>3391</v>
      </c>
      <c r="M2654" s="106">
        <v>45413</v>
      </c>
      <c r="N2654" s="106">
        <v>46234</v>
      </c>
      <c r="O2654" s="107">
        <f t="shared" si="108"/>
        <v>117.28571428571429</v>
      </c>
      <c r="P2654" s="108">
        <v>0.71</v>
      </c>
      <c r="Q2654" s="104" t="s">
        <v>3392</v>
      </c>
      <c r="R2654" s="108">
        <f t="shared" si="109"/>
        <v>0.71</v>
      </c>
      <c r="S2654" s="109" t="str">
        <f t="array" aca="1" ref="S2654" ca="1">IF(ISNUMBER(R2654),IF(R2654=100%,"CUMPLIDA",IF(AND(ISNUMBER(N2654),ISNUMBER(INDIRECT("FECHA_"&amp;$B2654,1))), IF(N2654&lt;=INDIRECT("FECHA_"&amp;$B2654,1),"INCUMPLIDA","PROCESO"), "VERIFICAR FECHA")),"SIN VALOR AVANCE")</f>
        <v>PROCESO</v>
      </c>
    </row>
    <row r="2655" spans="1:19" ht="165.75">
      <c r="A2655" s="101" t="s">
        <v>30</v>
      </c>
      <c r="B2655" s="102" t="s">
        <v>2985</v>
      </c>
      <c r="C2655" s="461" t="s">
        <v>3393</v>
      </c>
      <c r="D2655" s="461"/>
      <c r="E2655" s="463"/>
      <c r="F2655" s="463"/>
      <c r="G2655" s="463" t="s">
        <v>3112</v>
      </c>
      <c r="H2655" s="463"/>
      <c r="I2655" s="448">
        <v>17</v>
      </c>
      <c r="J2655" s="449">
        <v>1</v>
      </c>
      <c r="K2655" s="449" t="s">
        <v>3185</v>
      </c>
      <c r="L2655" s="105">
        <v>3</v>
      </c>
      <c r="M2655" s="106">
        <v>45444</v>
      </c>
      <c r="N2655" s="115">
        <v>46022</v>
      </c>
      <c r="O2655" s="107">
        <f t="shared" si="108"/>
        <v>82.571428571428569</v>
      </c>
      <c r="P2655" s="108">
        <v>1</v>
      </c>
      <c r="Q2655" s="104" t="s">
        <v>3394</v>
      </c>
      <c r="R2655" s="108">
        <f t="shared" si="109"/>
        <v>1</v>
      </c>
      <c r="S2655" s="109" t="str">
        <f t="array" aca="1" ref="S2655" ca="1">IF(ISNUMBER(R2655),IF(R2655=100%,"CUMPLIDA",IF(AND(ISNUMBER(N2655),ISNUMBER(INDIRECT("FECHA_"&amp;$B2655,1))), IF(N2655&lt;=INDIRECT("FECHA_"&amp;$B2655,1),"INCUMPLIDA","PROCESO"), "VERIFICAR FECHA")),"SIN VALOR AVANCE")</f>
        <v>CUMPLIDA</v>
      </c>
    </row>
    <row r="2656" spans="1:19" ht="150.75">
      <c r="A2656" s="101" t="s">
        <v>30</v>
      </c>
      <c r="B2656" s="102" t="s">
        <v>2985</v>
      </c>
      <c r="C2656" s="461"/>
      <c r="D2656" s="461"/>
      <c r="E2656" s="463"/>
      <c r="F2656" s="463"/>
      <c r="G2656" s="463"/>
      <c r="H2656" s="463"/>
      <c r="I2656" s="448" t="s">
        <v>3395</v>
      </c>
      <c r="J2656" s="449">
        <v>1</v>
      </c>
      <c r="K2656" s="449" t="s">
        <v>3185</v>
      </c>
      <c r="L2656" s="105" t="s">
        <v>3396</v>
      </c>
      <c r="M2656" s="106">
        <v>45413</v>
      </c>
      <c r="N2656" s="106">
        <v>46234</v>
      </c>
      <c r="O2656" s="107">
        <f t="shared" si="108"/>
        <v>117.28571428571429</v>
      </c>
      <c r="P2656" s="108">
        <v>0.69499999999999995</v>
      </c>
      <c r="Q2656" s="104" t="s">
        <v>3397</v>
      </c>
      <c r="R2656" s="108">
        <f t="shared" si="109"/>
        <v>0.69499999999999995</v>
      </c>
      <c r="S2656" s="109" t="str">
        <f t="array" aca="1" ref="S2656" ca="1">IF(ISNUMBER(R2656),IF(R2656=100%,"CUMPLIDA",IF(AND(ISNUMBER(N2656),ISNUMBER(INDIRECT("FECHA_"&amp;$B2656,1))), IF(N2656&lt;=INDIRECT("FECHA_"&amp;$B2656,1),"INCUMPLIDA","PROCESO"), "VERIFICAR FECHA")),"SIN VALOR AVANCE")</f>
        <v>PROCESO</v>
      </c>
    </row>
    <row r="2657" spans="1:19" ht="45.75">
      <c r="A2657" s="101" t="s">
        <v>30</v>
      </c>
      <c r="B2657" s="102" t="s">
        <v>2985</v>
      </c>
      <c r="C2657" s="461"/>
      <c r="D2657" s="461"/>
      <c r="E2657" s="463"/>
      <c r="F2657" s="463"/>
      <c r="G2657" s="463"/>
      <c r="H2657" s="463"/>
      <c r="I2657" s="448">
        <v>19</v>
      </c>
      <c r="J2657" s="449">
        <v>1</v>
      </c>
      <c r="K2657" s="449" t="s">
        <v>3185</v>
      </c>
      <c r="L2657" s="105">
        <v>1</v>
      </c>
      <c r="M2657" s="106">
        <v>45474</v>
      </c>
      <c r="N2657" s="106">
        <v>45716</v>
      </c>
      <c r="O2657" s="107">
        <f t="shared" si="108"/>
        <v>34.571428571428569</v>
      </c>
      <c r="P2657" s="108">
        <v>1</v>
      </c>
      <c r="Q2657" s="104" t="s">
        <v>3398</v>
      </c>
      <c r="R2657" s="108">
        <f t="shared" si="109"/>
        <v>1</v>
      </c>
      <c r="S2657" s="109" t="str">
        <f t="array" aca="1" ref="S2657" ca="1">IF(ISNUMBER(R2657),IF(R2657=100%,"CUMPLIDA",IF(AND(ISNUMBER(N2657),ISNUMBER(INDIRECT("FECHA_"&amp;$B2657,1))), IF(N2657&lt;=INDIRECT("FECHA_"&amp;$B2657,1),"INCUMPLIDA","PROCESO"), "VERIFICAR FECHA")),"SIN VALOR AVANCE")</f>
        <v>CUMPLIDA</v>
      </c>
    </row>
    <row r="2658" spans="1:19" ht="120.75">
      <c r="A2658" s="101" t="s">
        <v>30</v>
      </c>
      <c r="B2658" s="102" t="s">
        <v>2985</v>
      </c>
      <c r="C2658" s="461"/>
      <c r="D2658" s="461"/>
      <c r="E2658" s="463"/>
      <c r="F2658" s="463"/>
      <c r="G2658" s="463"/>
      <c r="H2658" s="463"/>
      <c r="I2658" s="448">
        <v>20</v>
      </c>
      <c r="J2658" s="449">
        <v>1</v>
      </c>
      <c r="K2658" s="449" t="s">
        <v>3185</v>
      </c>
      <c r="L2658" s="105">
        <v>1</v>
      </c>
      <c r="M2658" s="106">
        <v>45294</v>
      </c>
      <c r="N2658" s="106">
        <v>45657</v>
      </c>
      <c r="O2658" s="107">
        <f t="shared" si="108"/>
        <v>51.857142857142854</v>
      </c>
      <c r="P2658" s="108">
        <v>1</v>
      </c>
      <c r="Q2658" s="104" t="s">
        <v>3399</v>
      </c>
      <c r="R2658" s="108">
        <f t="shared" si="109"/>
        <v>1</v>
      </c>
      <c r="S2658" s="109" t="str">
        <f t="array" aca="1" ref="S2658" ca="1">IF(ISNUMBER(R2658),IF(R2658=100%,"CUMPLIDA",IF(AND(ISNUMBER(N2658),ISNUMBER(INDIRECT("FECHA_"&amp;$B2658,1))), IF(N2658&lt;=INDIRECT("FECHA_"&amp;$B2658,1),"INCUMPLIDA","PROCESO"), "VERIFICAR FECHA")),"SIN VALOR AVANCE")</f>
        <v>CUMPLIDA</v>
      </c>
    </row>
    <row r="2659" spans="1:19" ht="60.75">
      <c r="A2659" s="101" t="s">
        <v>30</v>
      </c>
      <c r="B2659" s="102" t="s">
        <v>2985</v>
      </c>
      <c r="C2659" s="461" t="s">
        <v>3400</v>
      </c>
      <c r="D2659" s="461"/>
      <c r="E2659" s="463"/>
      <c r="F2659" s="463"/>
      <c r="G2659" s="463" t="s">
        <v>3112</v>
      </c>
      <c r="H2659" s="463"/>
      <c r="I2659" s="448">
        <v>1</v>
      </c>
      <c r="J2659" s="449">
        <v>1</v>
      </c>
      <c r="K2659" s="449" t="s">
        <v>3185</v>
      </c>
      <c r="L2659" s="105">
        <v>1</v>
      </c>
      <c r="M2659" s="106">
        <v>45413</v>
      </c>
      <c r="N2659" s="106">
        <v>45747</v>
      </c>
      <c r="O2659" s="107">
        <f t="shared" si="108"/>
        <v>47.714285714285715</v>
      </c>
      <c r="P2659" s="108">
        <v>1</v>
      </c>
      <c r="Q2659" s="104" t="s">
        <v>3348</v>
      </c>
      <c r="R2659" s="108">
        <f t="shared" si="109"/>
        <v>1</v>
      </c>
      <c r="S2659" s="109" t="str">
        <f t="array" aca="1" ref="S2659" ca="1">IF(ISNUMBER(R2659),IF(R2659=100%,"CUMPLIDA",IF(AND(ISNUMBER(N2659),ISNUMBER(INDIRECT("FECHA_"&amp;$B2659,1))), IF(N2659&lt;=INDIRECT("FECHA_"&amp;$B2659,1),"INCUMPLIDA","PROCESO"), "VERIFICAR FECHA")),"SIN VALOR AVANCE")</f>
        <v>CUMPLIDA</v>
      </c>
    </row>
    <row r="2660" spans="1:19" ht="60.75">
      <c r="A2660" s="101" t="s">
        <v>30</v>
      </c>
      <c r="B2660" s="102" t="s">
        <v>2985</v>
      </c>
      <c r="C2660" s="461"/>
      <c r="D2660" s="461"/>
      <c r="E2660" s="463"/>
      <c r="F2660" s="463"/>
      <c r="G2660" s="463"/>
      <c r="H2660" s="463"/>
      <c r="I2660" s="448">
        <v>2</v>
      </c>
      <c r="J2660" s="449">
        <v>1</v>
      </c>
      <c r="K2660" s="449" t="s">
        <v>3185</v>
      </c>
      <c r="L2660" s="105">
        <v>1</v>
      </c>
      <c r="M2660" s="106">
        <v>45596</v>
      </c>
      <c r="N2660" s="106">
        <v>46295</v>
      </c>
      <c r="O2660" s="107">
        <f t="shared" si="108"/>
        <v>99.857142857142861</v>
      </c>
      <c r="P2660" s="108">
        <v>0</v>
      </c>
      <c r="Q2660" s="104" t="s">
        <v>3348</v>
      </c>
      <c r="R2660" s="108">
        <f t="shared" si="109"/>
        <v>0</v>
      </c>
      <c r="S2660" s="109" t="str">
        <f t="array" aca="1" ref="S2660" ca="1">IF(ISNUMBER(R2660),IF(R2660=100%,"CUMPLIDA",IF(AND(ISNUMBER(N2660),ISNUMBER(INDIRECT("FECHA_"&amp;$B2660,1))), IF(N2660&lt;=INDIRECT("FECHA_"&amp;$B2660,1),"INCUMPLIDA","PROCESO"), "VERIFICAR FECHA")),"SIN VALOR AVANCE")</f>
        <v>PROCESO</v>
      </c>
    </row>
    <row r="2661" spans="1:19" ht="90.75">
      <c r="A2661" s="101" t="s">
        <v>30</v>
      </c>
      <c r="B2661" s="102" t="s">
        <v>2985</v>
      </c>
      <c r="C2661" s="461"/>
      <c r="D2661" s="461"/>
      <c r="E2661" s="463"/>
      <c r="F2661" s="463"/>
      <c r="G2661" s="463"/>
      <c r="H2661" s="463"/>
      <c r="I2661" s="448">
        <v>19</v>
      </c>
      <c r="J2661" s="449">
        <v>1</v>
      </c>
      <c r="K2661" s="449" t="s">
        <v>3185</v>
      </c>
      <c r="L2661" s="105">
        <v>1</v>
      </c>
      <c r="M2661" s="106">
        <v>45596</v>
      </c>
      <c r="N2661" s="106">
        <v>46295</v>
      </c>
      <c r="O2661" s="107">
        <f t="shared" si="108"/>
        <v>99.857142857142861</v>
      </c>
      <c r="P2661" s="108">
        <v>0</v>
      </c>
      <c r="Q2661" s="104" t="s">
        <v>3401</v>
      </c>
      <c r="R2661" s="108">
        <f t="shared" si="109"/>
        <v>0</v>
      </c>
      <c r="S2661" s="109" t="str">
        <f t="array" aca="1" ref="S2661" ca="1">IF(ISNUMBER(R2661),IF(R2661=100%,"CUMPLIDA",IF(AND(ISNUMBER(N2661),ISNUMBER(INDIRECT("FECHA_"&amp;$B2661,1))), IF(N2661&lt;=INDIRECT("FECHA_"&amp;$B2661,1),"INCUMPLIDA","PROCESO"), "VERIFICAR FECHA")),"SIN VALOR AVANCE")</f>
        <v>PROCESO</v>
      </c>
    </row>
    <row r="2662" spans="1:19" ht="60.75">
      <c r="A2662" s="101" t="s">
        <v>30</v>
      </c>
      <c r="B2662" s="102" t="s">
        <v>2985</v>
      </c>
      <c r="C2662" s="461"/>
      <c r="D2662" s="461"/>
      <c r="E2662" s="463"/>
      <c r="F2662" s="463"/>
      <c r="G2662" s="463"/>
      <c r="H2662" s="463"/>
      <c r="I2662" s="448">
        <v>17</v>
      </c>
      <c r="J2662" s="449">
        <v>1</v>
      </c>
      <c r="K2662" s="449" t="s">
        <v>3185</v>
      </c>
      <c r="L2662" s="105">
        <v>1</v>
      </c>
      <c r="M2662" s="106">
        <v>45779</v>
      </c>
      <c r="N2662" s="106">
        <v>45961</v>
      </c>
      <c r="O2662" s="107">
        <f t="shared" si="108"/>
        <v>26</v>
      </c>
      <c r="P2662" s="108">
        <v>1</v>
      </c>
      <c r="Q2662" s="104" t="s">
        <v>3348</v>
      </c>
      <c r="R2662" s="108">
        <f t="shared" si="109"/>
        <v>1</v>
      </c>
      <c r="S2662" s="109" t="str">
        <f t="array" aca="1" ref="S2662" ca="1">IF(ISNUMBER(R2662),IF(R2662=100%,"CUMPLIDA",IF(AND(ISNUMBER(N2662),ISNUMBER(INDIRECT("FECHA_"&amp;$B2662,1))), IF(N2662&lt;=INDIRECT("FECHA_"&amp;$B2662,1),"INCUMPLIDA","PROCESO"), "VERIFICAR FECHA")),"SIN VALOR AVANCE")</f>
        <v>CUMPLIDA</v>
      </c>
    </row>
    <row r="2663" spans="1:19" ht="60.75">
      <c r="A2663" s="101" t="s">
        <v>30</v>
      </c>
      <c r="B2663" s="102" t="s">
        <v>2985</v>
      </c>
      <c r="C2663" s="461"/>
      <c r="D2663" s="461"/>
      <c r="E2663" s="463"/>
      <c r="F2663" s="463"/>
      <c r="G2663" s="463"/>
      <c r="H2663" s="463"/>
      <c r="I2663" s="448">
        <v>3</v>
      </c>
      <c r="J2663" s="449">
        <v>1</v>
      </c>
      <c r="K2663" s="449" t="s">
        <v>3185</v>
      </c>
      <c r="L2663" s="105">
        <v>1</v>
      </c>
      <c r="M2663" s="106">
        <v>45413</v>
      </c>
      <c r="N2663" s="106">
        <v>45747</v>
      </c>
      <c r="O2663" s="107">
        <f t="shared" si="108"/>
        <v>47.714285714285715</v>
      </c>
      <c r="P2663" s="108">
        <v>1</v>
      </c>
      <c r="Q2663" s="104" t="s">
        <v>3348</v>
      </c>
      <c r="R2663" s="108">
        <f t="shared" si="109"/>
        <v>1</v>
      </c>
      <c r="S2663" s="109" t="str">
        <f t="array" aca="1" ref="S2663" ca="1">IF(ISNUMBER(R2663),IF(R2663=100%,"CUMPLIDA",IF(AND(ISNUMBER(N2663),ISNUMBER(INDIRECT("FECHA_"&amp;$B2663,1))), IF(N2663&lt;=INDIRECT("FECHA_"&amp;$B2663,1),"INCUMPLIDA","PROCESO"), "VERIFICAR FECHA")),"SIN VALOR AVANCE")</f>
        <v>CUMPLIDA</v>
      </c>
    </row>
    <row r="2664" spans="1:19" ht="90.75">
      <c r="A2664" s="101" t="s">
        <v>30</v>
      </c>
      <c r="B2664" s="102" t="s">
        <v>2985</v>
      </c>
      <c r="C2664" s="461"/>
      <c r="D2664" s="461"/>
      <c r="E2664" s="463"/>
      <c r="F2664" s="463"/>
      <c r="G2664" s="463"/>
      <c r="H2664" s="463"/>
      <c r="I2664" s="448">
        <v>4</v>
      </c>
      <c r="J2664" s="449">
        <v>1</v>
      </c>
      <c r="K2664" s="449" t="s">
        <v>3185</v>
      </c>
      <c r="L2664" s="105">
        <v>1</v>
      </c>
      <c r="M2664" s="106">
        <v>45414</v>
      </c>
      <c r="N2664" s="106">
        <v>45899</v>
      </c>
      <c r="O2664" s="107">
        <f t="shared" si="108"/>
        <v>69.285714285714292</v>
      </c>
      <c r="P2664" s="108">
        <v>1</v>
      </c>
      <c r="Q2664" s="104" t="s">
        <v>3402</v>
      </c>
      <c r="R2664" s="108">
        <f t="shared" si="109"/>
        <v>1</v>
      </c>
      <c r="S2664" s="109" t="str">
        <f t="array" aca="1" ref="S2664" ca="1">IF(ISNUMBER(R2664),IF(R2664=100%,"CUMPLIDA",IF(AND(ISNUMBER(N2664),ISNUMBER(INDIRECT("FECHA_"&amp;$B2664,1))), IF(N2664&lt;=INDIRECT("FECHA_"&amp;$B2664,1),"INCUMPLIDA","PROCESO"), "VERIFICAR FECHA")),"SIN VALOR AVANCE")</f>
        <v>CUMPLIDA</v>
      </c>
    </row>
    <row r="2665" spans="1:19" ht="60.75">
      <c r="A2665" s="101" t="s">
        <v>30</v>
      </c>
      <c r="B2665" s="102" t="s">
        <v>2985</v>
      </c>
      <c r="C2665" s="461"/>
      <c r="D2665" s="461"/>
      <c r="E2665" s="463"/>
      <c r="F2665" s="463"/>
      <c r="G2665" s="463"/>
      <c r="H2665" s="463"/>
      <c r="I2665" s="448">
        <v>5</v>
      </c>
      <c r="J2665" s="449">
        <v>1</v>
      </c>
      <c r="K2665" s="449" t="s">
        <v>3185</v>
      </c>
      <c r="L2665" s="105">
        <v>1</v>
      </c>
      <c r="M2665" s="106">
        <v>45413</v>
      </c>
      <c r="N2665" s="106">
        <v>45747</v>
      </c>
      <c r="O2665" s="107">
        <f t="shared" si="108"/>
        <v>47.714285714285715</v>
      </c>
      <c r="P2665" s="108">
        <v>1</v>
      </c>
      <c r="Q2665" s="104" t="s">
        <v>3348</v>
      </c>
      <c r="R2665" s="108">
        <f t="shared" si="109"/>
        <v>1</v>
      </c>
      <c r="S2665" s="109" t="str">
        <f t="array" aca="1" ref="S2665" ca="1">IF(ISNUMBER(R2665),IF(R2665=100%,"CUMPLIDA",IF(AND(ISNUMBER(N2665),ISNUMBER(INDIRECT("FECHA_"&amp;$B2665,1))), IF(N2665&lt;=INDIRECT("FECHA_"&amp;$B2665,1),"INCUMPLIDA","PROCESO"), "VERIFICAR FECHA")),"SIN VALOR AVANCE")</f>
        <v>CUMPLIDA</v>
      </c>
    </row>
    <row r="2666" spans="1:19" ht="60.75">
      <c r="A2666" s="101" t="s">
        <v>30</v>
      </c>
      <c r="B2666" s="102" t="s">
        <v>2985</v>
      </c>
      <c r="C2666" s="461"/>
      <c r="D2666" s="461"/>
      <c r="E2666" s="463"/>
      <c r="F2666" s="463"/>
      <c r="G2666" s="463"/>
      <c r="H2666" s="463"/>
      <c r="I2666" s="448">
        <v>6</v>
      </c>
      <c r="J2666" s="449">
        <v>1</v>
      </c>
      <c r="K2666" s="449" t="s">
        <v>3185</v>
      </c>
      <c r="L2666" s="105">
        <v>1</v>
      </c>
      <c r="M2666" s="106">
        <v>45413</v>
      </c>
      <c r="N2666" s="106">
        <v>45838</v>
      </c>
      <c r="O2666" s="107">
        <f t="shared" si="108"/>
        <v>60.714285714285715</v>
      </c>
      <c r="P2666" s="108">
        <v>1</v>
      </c>
      <c r="Q2666" s="104" t="s">
        <v>3348</v>
      </c>
      <c r="R2666" s="108">
        <f t="shared" si="109"/>
        <v>1</v>
      </c>
      <c r="S2666" s="109" t="str">
        <f t="array" aca="1" ref="S2666" ca="1">IF(ISNUMBER(R2666),IF(R2666=100%,"CUMPLIDA",IF(AND(ISNUMBER(N2666),ISNUMBER(INDIRECT("FECHA_"&amp;$B2666,1))), IF(N2666&lt;=INDIRECT("FECHA_"&amp;$B2666,1),"INCUMPLIDA","PROCESO"), "VERIFICAR FECHA")),"SIN VALOR AVANCE")</f>
        <v>CUMPLIDA</v>
      </c>
    </row>
    <row r="2667" spans="1:19" ht="75.75">
      <c r="A2667" s="101" t="s">
        <v>30</v>
      </c>
      <c r="B2667" s="102" t="s">
        <v>2985</v>
      </c>
      <c r="C2667" s="461"/>
      <c r="D2667" s="461"/>
      <c r="E2667" s="463"/>
      <c r="F2667" s="463"/>
      <c r="G2667" s="463"/>
      <c r="H2667" s="463"/>
      <c r="I2667" s="448">
        <v>7</v>
      </c>
      <c r="J2667" s="449">
        <v>1</v>
      </c>
      <c r="K2667" s="449" t="s">
        <v>3185</v>
      </c>
      <c r="L2667" s="105">
        <v>7</v>
      </c>
      <c r="M2667" s="106">
        <v>45413</v>
      </c>
      <c r="N2667" s="106">
        <v>45657</v>
      </c>
      <c r="O2667" s="107">
        <f t="shared" si="108"/>
        <v>34.857142857142854</v>
      </c>
      <c r="P2667" s="108">
        <v>1</v>
      </c>
      <c r="Q2667" s="104" t="s">
        <v>3403</v>
      </c>
      <c r="R2667" s="108">
        <f t="shared" si="109"/>
        <v>1</v>
      </c>
      <c r="S2667" s="109" t="str">
        <f t="array" aca="1" ref="S2667" ca="1">IF(ISNUMBER(R2667),IF(R2667=100%,"CUMPLIDA",IF(AND(ISNUMBER(N2667),ISNUMBER(INDIRECT("FECHA_"&amp;$B2667,1))), IF(N2667&lt;=INDIRECT("FECHA_"&amp;$B2667,1),"INCUMPLIDA","PROCESO"), "VERIFICAR FECHA")),"SIN VALOR AVANCE")</f>
        <v>CUMPLIDA</v>
      </c>
    </row>
    <row r="2668" spans="1:19" ht="60.75">
      <c r="A2668" s="101" t="s">
        <v>30</v>
      </c>
      <c r="B2668" s="102" t="s">
        <v>2985</v>
      </c>
      <c r="C2668" s="461"/>
      <c r="D2668" s="461"/>
      <c r="E2668" s="463" t="s">
        <v>3013</v>
      </c>
      <c r="F2668" s="463"/>
      <c r="G2668" s="463"/>
      <c r="H2668" s="463"/>
      <c r="I2668" s="448">
        <v>8</v>
      </c>
      <c r="J2668" s="449">
        <v>1</v>
      </c>
      <c r="K2668" s="449" t="s">
        <v>3185</v>
      </c>
      <c r="L2668" s="105">
        <v>1</v>
      </c>
      <c r="M2668" s="106">
        <v>45383</v>
      </c>
      <c r="N2668" s="106">
        <v>45747</v>
      </c>
      <c r="O2668" s="107">
        <f t="shared" si="108"/>
        <v>52</v>
      </c>
      <c r="P2668" s="108">
        <v>1</v>
      </c>
      <c r="Q2668" s="104" t="s">
        <v>3348</v>
      </c>
      <c r="R2668" s="108">
        <f t="shared" si="109"/>
        <v>1</v>
      </c>
      <c r="S2668" s="109" t="str">
        <f t="array" aca="1" ref="S2668" ca="1">IF(ISNUMBER(R2668),IF(R2668=100%,"CUMPLIDA",IF(AND(ISNUMBER(N2668),ISNUMBER(INDIRECT("FECHA_"&amp;$B2668,1))), IF(N2668&lt;=INDIRECT("FECHA_"&amp;$B2668,1),"INCUMPLIDA","PROCESO"), "VERIFICAR FECHA")),"SIN VALOR AVANCE")</f>
        <v>CUMPLIDA</v>
      </c>
    </row>
    <row r="2669" spans="1:19" ht="60.75">
      <c r="A2669" s="101" t="s">
        <v>30</v>
      </c>
      <c r="B2669" s="102" t="s">
        <v>2985</v>
      </c>
      <c r="C2669" s="461"/>
      <c r="D2669" s="461"/>
      <c r="E2669" s="463"/>
      <c r="F2669" s="463"/>
      <c r="G2669" s="463"/>
      <c r="H2669" s="463"/>
      <c r="I2669" s="448">
        <v>9</v>
      </c>
      <c r="J2669" s="449">
        <v>1</v>
      </c>
      <c r="K2669" s="449" t="s">
        <v>3185</v>
      </c>
      <c r="L2669" s="105">
        <v>1</v>
      </c>
      <c r="M2669" s="106">
        <v>45596</v>
      </c>
      <c r="N2669" s="106">
        <v>46295</v>
      </c>
      <c r="O2669" s="107">
        <f t="shared" si="108"/>
        <v>99.857142857142861</v>
      </c>
      <c r="P2669" s="108">
        <v>0</v>
      </c>
      <c r="Q2669" s="104" t="s">
        <v>3348</v>
      </c>
      <c r="R2669" s="108">
        <f t="shared" si="109"/>
        <v>0</v>
      </c>
      <c r="S2669" s="109" t="str">
        <f t="array" aca="1" ref="S2669" ca="1">IF(ISNUMBER(R2669),IF(R2669=100%,"CUMPLIDA",IF(AND(ISNUMBER(N2669),ISNUMBER(INDIRECT("FECHA_"&amp;$B2669,1))), IF(N2669&lt;=INDIRECT("FECHA_"&amp;$B2669,1),"INCUMPLIDA","PROCESO"), "VERIFICAR FECHA")),"SIN VALOR AVANCE")</f>
        <v>PROCESO</v>
      </c>
    </row>
    <row r="2670" spans="1:19" ht="60.75">
      <c r="A2670" s="101" t="s">
        <v>30</v>
      </c>
      <c r="B2670" s="102" t="s">
        <v>2985</v>
      </c>
      <c r="C2670" s="461"/>
      <c r="D2670" s="461"/>
      <c r="E2670" s="463"/>
      <c r="F2670" s="463"/>
      <c r="G2670" s="463"/>
      <c r="H2670" s="463"/>
      <c r="I2670" s="448">
        <v>18</v>
      </c>
      <c r="J2670" s="449">
        <v>1</v>
      </c>
      <c r="K2670" s="449" t="s">
        <v>3185</v>
      </c>
      <c r="L2670" s="105">
        <v>1</v>
      </c>
      <c r="M2670" s="106">
        <v>45779</v>
      </c>
      <c r="N2670" s="106">
        <v>45961</v>
      </c>
      <c r="O2670" s="107">
        <f t="shared" si="108"/>
        <v>26</v>
      </c>
      <c r="P2670" s="108">
        <v>1</v>
      </c>
      <c r="Q2670" s="104" t="s">
        <v>3348</v>
      </c>
      <c r="R2670" s="108">
        <f>(P2670)</f>
        <v>1</v>
      </c>
      <c r="S2670" s="109" t="str">
        <f t="array" aca="1" ref="S2670" ca="1">IF(ISNUMBER(R2670),IF(R2670=100%,"CUMPLIDA",IF(AND(ISNUMBER(N2670),ISNUMBER(INDIRECT("FECHA_"&amp;$B2670,1))), IF(N2670&lt;=INDIRECT("FECHA_"&amp;$B2670,1),"INCUMPLIDA","PROCESO"), "VERIFICAR FECHA")),"SIN VALOR AVANCE")</f>
        <v>CUMPLIDA</v>
      </c>
    </row>
    <row r="2671" spans="1:19" ht="90.75">
      <c r="A2671" s="101" t="s">
        <v>30</v>
      </c>
      <c r="B2671" s="102" t="s">
        <v>2985</v>
      </c>
      <c r="C2671" s="461"/>
      <c r="D2671" s="461"/>
      <c r="E2671" s="463"/>
      <c r="F2671" s="463"/>
      <c r="G2671" s="463"/>
      <c r="H2671" s="463"/>
      <c r="I2671" s="448">
        <v>20</v>
      </c>
      <c r="J2671" s="449">
        <v>1</v>
      </c>
      <c r="K2671" s="449" t="s">
        <v>3185</v>
      </c>
      <c r="L2671" s="105">
        <v>1</v>
      </c>
      <c r="M2671" s="106">
        <v>45596</v>
      </c>
      <c r="N2671" s="106">
        <v>46295</v>
      </c>
      <c r="O2671" s="107">
        <f t="shared" si="108"/>
        <v>99.857142857142861</v>
      </c>
      <c r="P2671" s="108">
        <v>0</v>
      </c>
      <c r="Q2671" s="104" t="s">
        <v>3401</v>
      </c>
      <c r="R2671" s="108">
        <f t="shared" ref="R2671:R2735" si="110">(P2671)</f>
        <v>0</v>
      </c>
      <c r="S2671" s="109" t="str">
        <f t="array" aca="1" ref="S2671" ca="1">IF(ISNUMBER(R2671),IF(R2671=100%,"CUMPLIDA",IF(AND(ISNUMBER(N2671),ISNUMBER(INDIRECT("FECHA_"&amp;$B2671,1))), IF(N2671&lt;=INDIRECT("FECHA_"&amp;$B2671,1),"INCUMPLIDA","PROCESO"), "VERIFICAR FECHA")),"SIN VALOR AVANCE")</f>
        <v>PROCESO</v>
      </c>
    </row>
    <row r="2672" spans="1:19" ht="90.75">
      <c r="A2672" s="101" t="s">
        <v>30</v>
      </c>
      <c r="B2672" s="102" t="s">
        <v>2985</v>
      </c>
      <c r="C2672" s="461"/>
      <c r="D2672" s="461"/>
      <c r="E2672" s="463"/>
      <c r="F2672" s="463"/>
      <c r="G2672" s="463" t="s">
        <v>3113</v>
      </c>
      <c r="H2672" s="463"/>
      <c r="I2672" s="448">
        <v>4</v>
      </c>
      <c r="J2672" s="449">
        <v>1</v>
      </c>
      <c r="K2672" s="449" t="s">
        <v>3185</v>
      </c>
      <c r="L2672" s="105">
        <v>1</v>
      </c>
      <c r="M2672" s="106">
        <v>45414</v>
      </c>
      <c r="N2672" s="106">
        <v>45899</v>
      </c>
      <c r="O2672" s="107">
        <f t="shared" si="108"/>
        <v>69.285714285714292</v>
      </c>
      <c r="P2672" s="108">
        <v>1</v>
      </c>
      <c r="Q2672" s="104" t="s">
        <v>3402</v>
      </c>
      <c r="R2672" s="108">
        <f t="shared" si="110"/>
        <v>1</v>
      </c>
      <c r="S2672" s="109" t="str">
        <f t="array" aca="1" ref="S2672" ca="1">IF(ISNUMBER(R2672),IF(R2672=100%,"CUMPLIDA",IF(AND(ISNUMBER(N2672),ISNUMBER(INDIRECT("FECHA_"&amp;$B2672,1))), IF(N2672&lt;=INDIRECT("FECHA_"&amp;$B2672,1),"INCUMPLIDA","PROCESO"), "VERIFICAR FECHA")),"SIN VALOR AVANCE")</f>
        <v>CUMPLIDA</v>
      </c>
    </row>
    <row r="2673" spans="1:19" ht="60.75">
      <c r="A2673" s="101" t="s">
        <v>30</v>
      </c>
      <c r="B2673" s="102" t="s">
        <v>2985</v>
      </c>
      <c r="C2673" s="461"/>
      <c r="D2673" s="461"/>
      <c r="E2673" s="463"/>
      <c r="F2673" s="463"/>
      <c r="G2673" s="463"/>
      <c r="H2673" s="463"/>
      <c r="I2673" s="448">
        <v>10</v>
      </c>
      <c r="J2673" s="449">
        <v>1</v>
      </c>
      <c r="K2673" s="449" t="s">
        <v>3185</v>
      </c>
      <c r="L2673" s="105">
        <v>6</v>
      </c>
      <c r="M2673" s="106">
        <v>45413</v>
      </c>
      <c r="N2673" s="106">
        <v>45596</v>
      </c>
      <c r="O2673" s="107">
        <f t="shared" si="108"/>
        <v>26.142857142857142</v>
      </c>
      <c r="P2673" s="108">
        <v>1</v>
      </c>
      <c r="Q2673" s="104" t="s">
        <v>3404</v>
      </c>
      <c r="R2673" s="108">
        <f t="shared" si="110"/>
        <v>1</v>
      </c>
      <c r="S2673" s="109" t="str">
        <f t="array" aca="1" ref="S2673" ca="1">IF(ISNUMBER(R2673),IF(R2673=100%,"CUMPLIDA",IF(AND(ISNUMBER(N2673),ISNUMBER(INDIRECT("FECHA_"&amp;$B2673,1))), IF(N2673&lt;=INDIRECT("FECHA_"&amp;$B2673,1),"INCUMPLIDA","PROCESO"), "VERIFICAR FECHA")),"SIN VALOR AVANCE")</f>
        <v>CUMPLIDA</v>
      </c>
    </row>
    <row r="2674" spans="1:19" ht="90.75">
      <c r="A2674" s="101" t="s">
        <v>30</v>
      </c>
      <c r="B2674" s="102" t="s">
        <v>2985</v>
      </c>
      <c r="C2674" s="461"/>
      <c r="D2674" s="461"/>
      <c r="E2674" s="465"/>
      <c r="F2674" s="465"/>
      <c r="G2674" s="465" t="s">
        <v>3079</v>
      </c>
      <c r="H2674" s="463"/>
      <c r="I2674" s="448">
        <v>4</v>
      </c>
      <c r="J2674" s="449">
        <v>1</v>
      </c>
      <c r="K2674" s="449" t="s">
        <v>3185</v>
      </c>
      <c r="L2674" s="105">
        <v>1</v>
      </c>
      <c r="M2674" s="106">
        <v>45414</v>
      </c>
      <c r="N2674" s="106">
        <v>45899</v>
      </c>
      <c r="O2674" s="107">
        <f t="shared" si="108"/>
        <v>69.285714285714292</v>
      </c>
      <c r="P2674" s="108">
        <v>1</v>
      </c>
      <c r="Q2674" s="104" t="s">
        <v>3402</v>
      </c>
      <c r="R2674" s="108">
        <f t="shared" si="110"/>
        <v>1</v>
      </c>
      <c r="S2674" s="109" t="str">
        <f t="array" aca="1" ref="S2674" ca="1">IF(ISNUMBER(R2674),IF(R2674=100%,"CUMPLIDA",IF(AND(ISNUMBER(N2674),ISNUMBER(INDIRECT("FECHA_"&amp;$B2674,1))), IF(N2674&lt;=INDIRECT("FECHA_"&amp;$B2674,1),"INCUMPLIDA","PROCESO"), "VERIFICAR FECHA")),"SIN VALOR AVANCE")</f>
        <v>CUMPLIDA</v>
      </c>
    </row>
    <row r="2675" spans="1:19" ht="135.75">
      <c r="A2675" s="101" t="s">
        <v>30</v>
      </c>
      <c r="B2675" s="102" t="s">
        <v>2985</v>
      </c>
      <c r="C2675" s="461"/>
      <c r="D2675" s="461"/>
      <c r="E2675" s="465"/>
      <c r="F2675" s="465"/>
      <c r="G2675" s="465"/>
      <c r="H2675" s="463"/>
      <c r="I2675" s="448">
        <v>11</v>
      </c>
      <c r="J2675" s="449">
        <v>1</v>
      </c>
      <c r="K2675" s="449" t="s">
        <v>3185</v>
      </c>
      <c r="L2675" s="105">
        <v>1</v>
      </c>
      <c r="M2675" s="106">
        <v>45327</v>
      </c>
      <c r="N2675" s="106">
        <v>45777</v>
      </c>
      <c r="O2675" s="107">
        <f t="shared" si="108"/>
        <v>64.285714285714292</v>
      </c>
      <c r="P2675" s="108">
        <v>1</v>
      </c>
      <c r="Q2675" s="104" t="s">
        <v>3405</v>
      </c>
      <c r="R2675" s="108">
        <f t="shared" si="110"/>
        <v>1</v>
      </c>
      <c r="S2675" s="109" t="str">
        <f t="array" aca="1" ref="S2675" ca="1">IF(ISNUMBER(R2675),IF(R2675=100%,"CUMPLIDA",IF(AND(ISNUMBER(N2675),ISNUMBER(INDIRECT("FECHA_"&amp;$B2675,1))), IF(N2675&lt;=INDIRECT("FECHA_"&amp;$B2675,1),"INCUMPLIDA","PROCESO"), "VERIFICAR FECHA")),"SIN VALOR AVANCE")</f>
        <v>CUMPLIDA</v>
      </c>
    </row>
    <row r="2676" spans="1:19" ht="60.75">
      <c r="A2676" s="101" t="s">
        <v>30</v>
      </c>
      <c r="B2676" s="102" t="s">
        <v>2985</v>
      </c>
      <c r="C2676" s="461"/>
      <c r="D2676" s="461"/>
      <c r="E2676" s="465"/>
      <c r="F2676" s="465"/>
      <c r="G2676" s="465" t="s">
        <v>3081</v>
      </c>
      <c r="H2676" s="463"/>
      <c r="I2676" s="448">
        <v>12</v>
      </c>
      <c r="J2676" s="449">
        <v>1</v>
      </c>
      <c r="K2676" s="449" t="s">
        <v>3185</v>
      </c>
      <c r="L2676" s="105">
        <v>1</v>
      </c>
      <c r="M2676" s="106">
        <v>45442</v>
      </c>
      <c r="N2676" s="106">
        <v>45626</v>
      </c>
      <c r="O2676" s="107">
        <f t="shared" si="108"/>
        <v>26.285714285714285</v>
      </c>
      <c r="P2676" s="108">
        <v>1</v>
      </c>
      <c r="Q2676" s="104" t="s">
        <v>3406</v>
      </c>
      <c r="R2676" s="108">
        <f t="shared" si="110"/>
        <v>1</v>
      </c>
      <c r="S2676" s="109" t="str">
        <f t="array" aca="1" ref="S2676" ca="1">IF(ISNUMBER(R2676),IF(R2676=100%,"CUMPLIDA",IF(AND(ISNUMBER(N2676),ISNUMBER(INDIRECT("FECHA_"&amp;$B2676,1))), IF(N2676&lt;=INDIRECT("FECHA_"&amp;$B2676,1),"INCUMPLIDA","PROCESO"), "VERIFICAR FECHA")),"SIN VALOR AVANCE")</f>
        <v>CUMPLIDA</v>
      </c>
    </row>
    <row r="2677" spans="1:19" ht="45.75">
      <c r="A2677" s="101" t="s">
        <v>30</v>
      </c>
      <c r="B2677" s="102" t="s">
        <v>2985</v>
      </c>
      <c r="C2677" s="461"/>
      <c r="D2677" s="461"/>
      <c r="E2677" s="465"/>
      <c r="F2677" s="465"/>
      <c r="G2677" s="465"/>
      <c r="H2677" s="463"/>
      <c r="I2677" s="448">
        <v>13</v>
      </c>
      <c r="J2677" s="449">
        <v>1</v>
      </c>
      <c r="K2677" s="449" t="s">
        <v>3185</v>
      </c>
      <c r="L2677" s="105">
        <v>1</v>
      </c>
      <c r="M2677" s="106">
        <v>45442</v>
      </c>
      <c r="N2677" s="106">
        <v>45626</v>
      </c>
      <c r="O2677" s="107">
        <f t="shared" ref="O2677:O2740" si="111">(N2677-M2677)/7</f>
        <v>26.285714285714285</v>
      </c>
      <c r="P2677" s="108">
        <v>1</v>
      </c>
      <c r="Q2677" s="104" t="s">
        <v>3407</v>
      </c>
      <c r="R2677" s="108">
        <f t="shared" si="110"/>
        <v>1</v>
      </c>
      <c r="S2677" s="109" t="str">
        <f t="array" aca="1" ref="S2677" ca="1">IF(ISNUMBER(R2677),IF(R2677=100%,"CUMPLIDA",IF(AND(ISNUMBER(N2677),ISNUMBER(INDIRECT("FECHA_"&amp;$B2677,1))), IF(N2677&lt;=INDIRECT("FECHA_"&amp;$B2677,1),"INCUMPLIDA","PROCESO"), "VERIFICAR FECHA")),"SIN VALOR AVANCE")</f>
        <v>CUMPLIDA</v>
      </c>
    </row>
    <row r="2678" spans="1:19" ht="75.75">
      <c r="A2678" s="101" t="s">
        <v>30</v>
      </c>
      <c r="B2678" s="102" t="s">
        <v>2985</v>
      </c>
      <c r="C2678" s="461"/>
      <c r="D2678" s="461"/>
      <c r="E2678" s="450"/>
      <c r="F2678" s="450"/>
      <c r="G2678" s="450" t="s">
        <v>3083</v>
      </c>
      <c r="H2678" s="463"/>
      <c r="I2678" s="448">
        <v>14</v>
      </c>
      <c r="J2678" s="449">
        <v>1</v>
      </c>
      <c r="K2678" s="449" t="s">
        <v>3185</v>
      </c>
      <c r="L2678" s="105">
        <v>3</v>
      </c>
      <c r="M2678" s="106">
        <v>45413</v>
      </c>
      <c r="N2678" s="106">
        <v>45687</v>
      </c>
      <c r="O2678" s="107">
        <f t="shared" si="111"/>
        <v>39.142857142857146</v>
      </c>
      <c r="P2678" s="108">
        <v>1</v>
      </c>
      <c r="Q2678" s="104" t="s">
        <v>3408</v>
      </c>
      <c r="R2678" s="108">
        <f t="shared" si="110"/>
        <v>1</v>
      </c>
      <c r="S2678" s="109" t="str">
        <f t="array" aca="1" ref="S2678" ca="1">IF(ISNUMBER(R2678),IF(R2678=100%,"CUMPLIDA",IF(AND(ISNUMBER(N2678),ISNUMBER(INDIRECT("FECHA_"&amp;$B2678,1))), IF(N2678&lt;=INDIRECT("FECHA_"&amp;$B2678,1),"INCUMPLIDA","PROCESO"), "VERIFICAR FECHA")),"SIN VALOR AVANCE")</f>
        <v>CUMPLIDA</v>
      </c>
    </row>
    <row r="2679" spans="1:19" ht="45.75">
      <c r="A2679" s="101" t="s">
        <v>30</v>
      </c>
      <c r="B2679" s="102" t="s">
        <v>2985</v>
      </c>
      <c r="C2679" s="461"/>
      <c r="D2679" s="461"/>
      <c r="E2679" s="450"/>
      <c r="F2679" s="450"/>
      <c r="G2679" s="450" t="s">
        <v>3085</v>
      </c>
      <c r="H2679" s="463"/>
      <c r="I2679" s="448">
        <v>15</v>
      </c>
      <c r="J2679" s="449">
        <v>1</v>
      </c>
      <c r="K2679" s="449" t="s">
        <v>3185</v>
      </c>
      <c r="L2679" s="105">
        <v>1</v>
      </c>
      <c r="M2679" s="106">
        <v>45413</v>
      </c>
      <c r="N2679" s="106">
        <v>45565</v>
      </c>
      <c r="O2679" s="107">
        <f t="shared" si="111"/>
        <v>21.714285714285715</v>
      </c>
      <c r="P2679" s="108">
        <v>1</v>
      </c>
      <c r="Q2679" s="104" t="s">
        <v>3409</v>
      </c>
      <c r="R2679" s="108">
        <f t="shared" si="110"/>
        <v>1</v>
      </c>
      <c r="S2679" s="109" t="str">
        <f t="array" aca="1" ref="S2679" ca="1">IF(ISNUMBER(R2679),IF(R2679=100%,"CUMPLIDA",IF(AND(ISNUMBER(N2679),ISNUMBER(INDIRECT("FECHA_"&amp;$B2679,1))), IF(N2679&lt;=INDIRECT("FECHA_"&amp;$B2679,1),"INCUMPLIDA","PROCESO"), "VERIFICAR FECHA")),"SIN VALOR AVANCE")</f>
        <v>CUMPLIDA</v>
      </c>
    </row>
    <row r="2680" spans="1:19" ht="45.75">
      <c r="A2680" s="101" t="s">
        <v>30</v>
      </c>
      <c r="B2680" s="102" t="s">
        <v>2985</v>
      </c>
      <c r="C2680" s="461"/>
      <c r="D2680" s="461"/>
      <c r="E2680" s="450"/>
      <c r="F2680" s="450"/>
      <c r="G2680" s="450" t="s">
        <v>3282</v>
      </c>
      <c r="H2680" s="463"/>
      <c r="I2680" s="448">
        <v>16</v>
      </c>
      <c r="J2680" s="449">
        <v>1</v>
      </c>
      <c r="K2680" s="449" t="s">
        <v>3185</v>
      </c>
      <c r="L2680" s="105">
        <v>1</v>
      </c>
      <c r="M2680" s="106">
        <v>45565</v>
      </c>
      <c r="N2680" s="106">
        <v>45747</v>
      </c>
      <c r="O2680" s="107">
        <f t="shared" si="111"/>
        <v>26</v>
      </c>
      <c r="P2680" s="108">
        <v>1</v>
      </c>
      <c r="Q2680" s="104" t="s">
        <v>3325</v>
      </c>
      <c r="R2680" s="108">
        <f t="shared" si="110"/>
        <v>1</v>
      </c>
      <c r="S2680" s="109" t="str">
        <f t="array" aca="1" ref="S2680" ca="1">IF(ISNUMBER(R2680),IF(R2680=100%,"CUMPLIDA",IF(AND(ISNUMBER(N2680),ISNUMBER(INDIRECT("FECHA_"&amp;$B2680,1))), IF(N2680&lt;=INDIRECT("FECHA_"&amp;$B2680,1),"INCUMPLIDA","PROCESO"), "VERIFICAR FECHA")),"SIN VALOR AVANCE")</f>
        <v>CUMPLIDA</v>
      </c>
    </row>
    <row r="2681" spans="1:19" ht="45.75">
      <c r="A2681" s="101" t="s">
        <v>30</v>
      </c>
      <c r="B2681" s="102" t="s">
        <v>2985</v>
      </c>
      <c r="C2681" s="461" t="s">
        <v>3410</v>
      </c>
      <c r="D2681" s="461"/>
      <c r="E2681" s="463"/>
      <c r="F2681" s="463"/>
      <c r="G2681" s="463" t="s">
        <v>3112</v>
      </c>
      <c r="H2681" s="463"/>
      <c r="I2681" s="448">
        <v>1</v>
      </c>
      <c r="J2681" s="449">
        <v>1</v>
      </c>
      <c r="K2681" s="449" t="s">
        <v>3185</v>
      </c>
      <c r="L2681" s="105">
        <v>1</v>
      </c>
      <c r="M2681" s="106">
        <v>45536</v>
      </c>
      <c r="N2681" s="106">
        <v>45687</v>
      </c>
      <c r="O2681" s="107">
        <f t="shared" si="111"/>
        <v>21.571428571428573</v>
      </c>
      <c r="P2681" s="108">
        <v>1</v>
      </c>
      <c r="Q2681" s="104" t="s">
        <v>3411</v>
      </c>
      <c r="R2681" s="108">
        <f t="shared" si="110"/>
        <v>1</v>
      </c>
      <c r="S2681" s="109" t="str">
        <f t="array" aca="1" ref="S2681" ca="1">IF(ISNUMBER(R2681),IF(R2681=100%,"CUMPLIDA",IF(AND(ISNUMBER(N2681),ISNUMBER(INDIRECT("FECHA_"&amp;$B2681,1))), IF(N2681&lt;=INDIRECT("FECHA_"&amp;$B2681,1),"INCUMPLIDA","PROCESO"), "VERIFICAR FECHA")),"SIN VALOR AVANCE")</f>
        <v>CUMPLIDA</v>
      </c>
    </row>
    <row r="2682" spans="1:19" ht="60.75">
      <c r="A2682" s="101" t="s">
        <v>30</v>
      </c>
      <c r="B2682" s="102" t="s">
        <v>2985</v>
      </c>
      <c r="C2682" s="461"/>
      <c r="D2682" s="461"/>
      <c r="E2682" s="463"/>
      <c r="F2682" s="463"/>
      <c r="G2682" s="463"/>
      <c r="H2682" s="463"/>
      <c r="I2682" s="448">
        <v>2</v>
      </c>
      <c r="J2682" s="449">
        <v>1</v>
      </c>
      <c r="K2682" s="449" t="s">
        <v>3185</v>
      </c>
      <c r="L2682" s="105">
        <v>12</v>
      </c>
      <c r="M2682" s="106">
        <v>45658</v>
      </c>
      <c r="N2682" s="106">
        <v>46022</v>
      </c>
      <c r="O2682" s="107">
        <f t="shared" si="111"/>
        <v>52</v>
      </c>
      <c r="P2682" s="108">
        <v>1</v>
      </c>
      <c r="Q2682" s="104" t="s">
        <v>3412</v>
      </c>
      <c r="R2682" s="108">
        <f t="shared" si="110"/>
        <v>1</v>
      </c>
      <c r="S2682" s="109" t="str">
        <f t="array" aca="1" ref="S2682" ca="1">IF(ISNUMBER(R2682),IF(R2682=100%,"CUMPLIDA",IF(AND(ISNUMBER(N2682),ISNUMBER(INDIRECT("FECHA_"&amp;$B2682,1))), IF(N2682&lt;=INDIRECT("FECHA_"&amp;$B2682,1),"INCUMPLIDA","PROCESO"), "VERIFICAR FECHA")),"SIN VALOR AVANCE")</f>
        <v>CUMPLIDA</v>
      </c>
    </row>
    <row r="2683" spans="1:19" ht="45.75">
      <c r="A2683" s="101" t="s">
        <v>30</v>
      </c>
      <c r="B2683" s="102" t="s">
        <v>2985</v>
      </c>
      <c r="C2683" s="461"/>
      <c r="D2683" s="461"/>
      <c r="E2683" s="463"/>
      <c r="F2683" s="463"/>
      <c r="G2683" s="463"/>
      <c r="H2683" s="463"/>
      <c r="I2683" s="448">
        <v>3</v>
      </c>
      <c r="J2683" s="449">
        <v>1</v>
      </c>
      <c r="K2683" s="449" t="s">
        <v>3185</v>
      </c>
      <c r="L2683" s="105">
        <v>1</v>
      </c>
      <c r="M2683" s="106">
        <v>45536</v>
      </c>
      <c r="N2683" s="106">
        <v>45656</v>
      </c>
      <c r="O2683" s="107">
        <f t="shared" si="111"/>
        <v>17.142857142857142</v>
      </c>
      <c r="P2683" s="108">
        <v>1</v>
      </c>
      <c r="Q2683" s="104" t="s">
        <v>3411</v>
      </c>
      <c r="R2683" s="108">
        <f t="shared" si="110"/>
        <v>1</v>
      </c>
      <c r="S2683" s="109" t="str">
        <f t="array" aca="1" ref="S2683" ca="1">IF(ISNUMBER(R2683),IF(R2683=100%,"CUMPLIDA",IF(AND(ISNUMBER(N2683),ISNUMBER(INDIRECT("FECHA_"&amp;$B2683,1))), IF(N2683&lt;=INDIRECT("FECHA_"&amp;$B2683,1),"INCUMPLIDA","PROCESO"), "VERIFICAR FECHA")),"SIN VALOR AVANCE")</f>
        <v>CUMPLIDA</v>
      </c>
    </row>
    <row r="2684" spans="1:19" ht="60.75">
      <c r="A2684" s="101" t="s">
        <v>30</v>
      </c>
      <c r="B2684" s="102" t="s">
        <v>2985</v>
      </c>
      <c r="C2684" s="461"/>
      <c r="D2684" s="461"/>
      <c r="E2684" s="463"/>
      <c r="F2684" s="463"/>
      <c r="G2684" s="463"/>
      <c r="H2684" s="463"/>
      <c r="I2684" s="448">
        <v>4</v>
      </c>
      <c r="J2684" s="449">
        <v>1</v>
      </c>
      <c r="K2684" s="449" t="s">
        <v>3185</v>
      </c>
      <c r="L2684" s="105">
        <v>12</v>
      </c>
      <c r="M2684" s="106">
        <v>45658</v>
      </c>
      <c r="N2684" s="106">
        <v>46022</v>
      </c>
      <c r="O2684" s="107">
        <f t="shared" si="111"/>
        <v>52</v>
      </c>
      <c r="P2684" s="108">
        <v>1</v>
      </c>
      <c r="Q2684" s="104" t="s">
        <v>3412</v>
      </c>
      <c r="R2684" s="108">
        <f t="shared" si="110"/>
        <v>1</v>
      </c>
      <c r="S2684" s="109" t="str">
        <f t="array" aca="1" ref="S2684" ca="1">IF(ISNUMBER(R2684),IF(R2684=100%,"CUMPLIDA",IF(AND(ISNUMBER(N2684),ISNUMBER(INDIRECT("FECHA_"&amp;$B2684,1))), IF(N2684&lt;=INDIRECT("FECHA_"&amp;$B2684,1),"INCUMPLIDA","PROCESO"), "VERIFICAR FECHA")),"SIN VALOR AVANCE")</f>
        <v>CUMPLIDA</v>
      </c>
    </row>
    <row r="2685" spans="1:19" ht="45.75">
      <c r="A2685" s="101" t="s">
        <v>30</v>
      </c>
      <c r="B2685" s="102" t="s">
        <v>2985</v>
      </c>
      <c r="C2685" s="461"/>
      <c r="D2685" s="461"/>
      <c r="E2685" s="463"/>
      <c r="F2685" s="463"/>
      <c r="G2685" s="463"/>
      <c r="H2685" s="463"/>
      <c r="I2685" s="448">
        <v>5</v>
      </c>
      <c r="J2685" s="449">
        <v>1</v>
      </c>
      <c r="K2685" s="449" t="s">
        <v>3185</v>
      </c>
      <c r="L2685" s="105">
        <v>6</v>
      </c>
      <c r="M2685" s="106">
        <v>45595</v>
      </c>
      <c r="N2685" s="106">
        <v>46052</v>
      </c>
      <c r="O2685" s="107">
        <f t="shared" si="111"/>
        <v>65.285714285714292</v>
      </c>
      <c r="P2685" s="108">
        <v>1</v>
      </c>
      <c r="Q2685" s="104" t="s">
        <v>3411</v>
      </c>
      <c r="R2685" s="108">
        <f t="shared" si="110"/>
        <v>1</v>
      </c>
      <c r="S2685" s="109" t="str">
        <f t="array" aca="1" ref="S2685" ca="1">IF(ISNUMBER(R2685),IF(R2685=100%,"CUMPLIDA",IF(AND(ISNUMBER(N2685),ISNUMBER(INDIRECT("FECHA_"&amp;$B2685,1))), IF(N2685&lt;=INDIRECT("FECHA_"&amp;$B2685,1),"INCUMPLIDA","PROCESO"), "VERIFICAR FECHA")),"SIN VALOR AVANCE")</f>
        <v>CUMPLIDA</v>
      </c>
    </row>
    <row r="2686" spans="1:19" ht="45.75">
      <c r="A2686" s="101" t="s">
        <v>30</v>
      </c>
      <c r="B2686" s="102" t="s">
        <v>2985</v>
      </c>
      <c r="C2686" s="461"/>
      <c r="D2686" s="461"/>
      <c r="E2686" s="463" t="s">
        <v>3013</v>
      </c>
      <c r="F2686" s="463"/>
      <c r="G2686" s="463"/>
      <c r="H2686" s="463"/>
      <c r="I2686" s="448">
        <v>6</v>
      </c>
      <c r="J2686" s="449">
        <v>1</v>
      </c>
      <c r="K2686" s="449" t="s">
        <v>3185</v>
      </c>
      <c r="L2686" s="105">
        <v>6</v>
      </c>
      <c r="M2686" s="106">
        <v>45658</v>
      </c>
      <c r="N2686" s="106">
        <v>46233</v>
      </c>
      <c r="O2686" s="107">
        <f t="shared" si="111"/>
        <v>82.142857142857139</v>
      </c>
      <c r="P2686" s="108">
        <v>1</v>
      </c>
      <c r="Q2686" s="104" t="s">
        <v>3413</v>
      </c>
      <c r="R2686" s="108">
        <f t="shared" si="110"/>
        <v>1</v>
      </c>
      <c r="S2686" s="109" t="str">
        <f t="array" aca="1" ref="S2686" ca="1">IF(ISNUMBER(R2686),IF(R2686=100%,"CUMPLIDA",IF(AND(ISNUMBER(N2686),ISNUMBER(INDIRECT("FECHA_"&amp;$B2686,1))), IF(N2686&lt;=INDIRECT("FECHA_"&amp;$B2686,1),"INCUMPLIDA","PROCESO"), "VERIFICAR FECHA")),"SIN VALOR AVANCE")</f>
        <v>CUMPLIDA</v>
      </c>
    </row>
    <row r="2687" spans="1:19" ht="45.75">
      <c r="A2687" s="101" t="s">
        <v>30</v>
      </c>
      <c r="B2687" s="102" t="s">
        <v>2985</v>
      </c>
      <c r="C2687" s="461"/>
      <c r="D2687" s="461"/>
      <c r="E2687" s="463"/>
      <c r="F2687" s="463"/>
      <c r="G2687" s="463"/>
      <c r="H2687" s="463"/>
      <c r="I2687" s="448">
        <v>7</v>
      </c>
      <c r="J2687" s="449">
        <v>1</v>
      </c>
      <c r="K2687" s="449" t="s">
        <v>3185</v>
      </c>
      <c r="L2687" s="105">
        <v>6</v>
      </c>
      <c r="M2687" s="106">
        <v>45566</v>
      </c>
      <c r="N2687" s="106">
        <v>46142</v>
      </c>
      <c r="O2687" s="107">
        <f t="shared" si="111"/>
        <v>82.285714285714292</v>
      </c>
      <c r="P2687" s="108">
        <v>1</v>
      </c>
      <c r="Q2687" s="104" t="s">
        <v>3413</v>
      </c>
      <c r="R2687" s="108">
        <f t="shared" si="110"/>
        <v>1</v>
      </c>
      <c r="S2687" s="109" t="str">
        <f t="array" aca="1" ref="S2687" ca="1">IF(ISNUMBER(R2687),IF(R2687=100%,"CUMPLIDA",IF(AND(ISNUMBER(N2687),ISNUMBER(INDIRECT("FECHA_"&amp;$B2687,1))), IF(N2687&lt;=INDIRECT("FECHA_"&amp;$B2687,1),"INCUMPLIDA","PROCESO"), "VERIFICAR FECHA")),"SIN VALOR AVANCE")</f>
        <v>CUMPLIDA</v>
      </c>
    </row>
    <row r="2688" spans="1:19" ht="45.75">
      <c r="A2688" s="101" t="s">
        <v>30</v>
      </c>
      <c r="B2688" s="102" t="s">
        <v>2985</v>
      </c>
      <c r="C2688" s="461"/>
      <c r="D2688" s="461"/>
      <c r="E2688" s="463"/>
      <c r="F2688" s="463"/>
      <c r="G2688" s="463"/>
      <c r="H2688" s="463"/>
      <c r="I2688" s="448">
        <v>8</v>
      </c>
      <c r="J2688" s="449">
        <v>1</v>
      </c>
      <c r="K2688" s="449" t="s">
        <v>3185</v>
      </c>
      <c r="L2688" s="105">
        <v>6</v>
      </c>
      <c r="M2688" s="106">
        <v>45658</v>
      </c>
      <c r="N2688" s="106">
        <v>46233</v>
      </c>
      <c r="O2688" s="107">
        <f t="shared" si="111"/>
        <v>82.142857142857139</v>
      </c>
      <c r="P2688" s="108">
        <v>1</v>
      </c>
      <c r="Q2688" s="104" t="s">
        <v>3413</v>
      </c>
      <c r="R2688" s="108">
        <f t="shared" si="110"/>
        <v>1</v>
      </c>
      <c r="S2688" s="109" t="str">
        <f t="array" aca="1" ref="S2688" ca="1">IF(ISNUMBER(R2688),IF(R2688=100%,"CUMPLIDA",IF(AND(ISNUMBER(N2688),ISNUMBER(INDIRECT("FECHA_"&amp;$B2688,1))), IF(N2688&lt;=INDIRECT("FECHA_"&amp;$B2688,1),"INCUMPLIDA","PROCESO"), "VERIFICAR FECHA")),"SIN VALOR AVANCE")</f>
        <v>CUMPLIDA</v>
      </c>
    </row>
    <row r="2689" spans="1:19" ht="45.75">
      <c r="A2689" s="101" t="s">
        <v>30</v>
      </c>
      <c r="B2689" s="102" t="s">
        <v>2985</v>
      </c>
      <c r="C2689" s="461"/>
      <c r="D2689" s="461"/>
      <c r="E2689" s="463"/>
      <c r="F2689" s="463"/>
      <c r="G2689" s="463"/>
      <c r="H2689" s="463"/>
      <c r="I2689" s="448">
        <v>9</v>
      </c>
      <c r="J2689" s="449">
        <v>1</v>
      </c>
      <c r="K2689" s="449" t="s">
        <v>3185</v>
      </c>
      <c r="L2689" s="105">
        <v>1</v>
      </c>
      <c r="M2689" s="106">
        <v>45536</v>
      </c>
      <c r="N2689" s="106">
        <v>45838</v>
      </c>
      <c r="O2689" s="107">
        <f t="shared" si="111"/>
        <v>43.142857142857146</v>
      </c>
      <c r="P2689" s="108">
        <v>1</v>
      </c>
      <c r="Q2689" s="104" t="s">
        <v>3413</v>
      </c>
      <c r="R2689" s="108">
        <f t="shared" si="110"/>
        <v>1</v>
      </c>
      <c r="S2689" s="109" t="str">
        <f t="array" aca="1" ref="S2689" ca="1">IF(ISNUMBER(R2689),IF(R2689=100%,"CUMPLIDA",IF(AND(ISNUMBER(N2689),ISNUMBER(INDIRECT("FECHA_"&amp;$B2689,1))), IF(N2689&lt;=INDIRECT("FECHA_"&amp;$B2689,1),"INCUMPLIDA","PROCESO"), "VERIFICAR FECHA")),"SIN VALOR AVANCE")</f>
        <v>CUMPLIDA</v>
      </c>
    </row>
    <row r="2690" spans="1:19" ht="45.75">
      <c r="A2690" s="101" t="s">
        <v>30</v>
      </c>
      <c r="B2690" s="102" t="s">
        <v>2985</v>
      </c>
      <c r="C2690" s="461"/>
      <c r="D2690" s="461"/>
      <c r="E2690" s="463"/>
      <c r="F2690" s="463"/>
      <c r="G2690" s="463"/>
      <c r="H2690" s="463"/>
      <c r="I2690" s="448" t="s">
        <v>3242</v>
      </c>
      <c r="J2690" s="449">
        <v>1</v>
      </c>
      <c r="K2690" s="449" t="s">
        <v>3185</v>
      </c>
      <c r="L2690" s="105">
        <v>2</v>
      </c>
      <c r="M2690" s="106">
        <v>45536</v>
      </c>
      <c r="N2690" s="106">
        <v>45658</v>
      </c>
      <c r="O2690" s="107">
        <f t="shared" si="111"/>
        <v>17.428571428571427</v>
      </c>
      <c r="P2690" s="108">
        <v>1</v>
      </c>
      <c r="Q2690" s="104" t="s">
        <v>3411</v>
      </c>
      <c r="R2690" s="108">
        <f t="shared" si="110"/>
        <v>1</v>
      </c>
      <c r="S2690" s="109" t="str">
        <f t="array" aca="1" ref="S2690" ca="1">IF(ISNUMBER(R2690),IF(R2690=100%,"CUMPLIDA",IF(AND(ISNUMBER(N2690),ISNUMBER(INDIRECT("FECHA_"&amp;$B2690,1))), IF(N2690&lt;=INDIRECT("FECHA_"&amp;$B2690,1),"INCUMPLIDA","PROCESO"), "VERIFICAR FECHA")),"SIN VALOR AVANCE")</f>
        <v>CUMPLIDA</v>
      </c>
    </row>
    <row r="2691" spans="1:19" ht="45.75">
      <c r="A2691" s="101" t="s">
        <v>30</v>
      </c>
      <c r="B2691" s="102" t="s">
        <v>2985</v>
      </c>
      <c r="C2691" s="461"/>
      <c r="D2691" s="461"/>
      <c r="E2691" s="463"/>
      <c r="F2691" s="463"/>
      <c r="G2691" s="463"/>
      <c r="H2691" s="463"/>
      <c r="I2691" s="448">
        <v>11</v>
      </c>
      <c r="J2691" s="449">
        <v>1</v>
      </c>
      <c r="K2691" s="449" t="s">
        <v>3185</v>
      </c>
      <c r="L2691" s="105">
        <v>6</v>
      </c>
      <c r="M2691" s="106">
        <v>45658</v>
      </c>
      <c r="N2691" s="106">
        <v>46203</v>
      </c>
      <c r="O2691" s="107">
        <f t="shared" si="111"/>
        <v>77.857142857142861</v>
      </c>
      <c r="P2691" s="108">
        <v>1</v>
      </c>
      <c r="Q2691" s="104" t="s">
        <v>3413</v>
      </c>
      <c r="R2691" s="108">
        <f t="shared" si="110"/>
        <v>1</v>
      </c>
      <c r="S2691" s="109" t="str">
        <f t="array" aca="1" ref="S2691" ca="1">IF(ISNUMBER(R2691),IF(R2691=100%,"CUMPLIDA",IF(AND(ISNUMBER(N2691),ISNUMBER(INDIRECT("FECHA_"&amp;$B2691,1))), IF(N2691&lt;=INDIRECT("FECHA_"&amp;$B2691,1),"INCUMPLIDA","PROCESO"), "VERIFICAR FECHA")),"SIN VALOR AVANCE")</f>
        <v>CUMPLIDA</v>
      </c>
    </row>
    <row r="2692" spans="1:19" ht="45.75">
      <c r="A2692" s="101" t="s">
        <v>30</v>
      </c>
      <c r="B2692" s="102" t="s">
        <v>2985</v>
      </c>
      <c r="C2692" s="461"/>
      <c r="D2692" s="461"/>
      <c r="E2692" s="463" t="s">
        <v>2996</v>
      </c>
      <c r="F2692" s="463"/>
      <c r="G2692" s="463"/>
      <c r="H2692" s="463"/>
      <c r="I2692" s="448" t="s">
        <v>3414</v>
      </c>
      <c r="J2692" s="449">
        <v>1</v>
      </c>
      <c r="K2692" s="449" t="s">
        <v>3185</v>
      </c>
      <c r="L2692" s="105">
        <v>6</v>
      </c>
      <c r="M2692" s="106">
        <v>45658</v>
      </c>
      <c r="N2692" s="106">
        <v>46234</v>
      </c>
      <c r="O2692" s="107">
        <f t="shared" si="111"/>
        <v>82.285714285714292</v>
      </c>
      <c r="P2692" s="108">
        <v>1</v>
      </c>
      <c r="Q2692" s="104" t="s">
        <v>3413</v>
      </c>
      <c r="R2692" s="108">
        <f t="shared" si="110"/>
        <v>1</v>
      </c>
      <c r="S2692" s="109" t="str">
        <f t="array" aca="1" ref="S2692" ca="1">IF(ISNUMBER(R2692),IF(R2692=100%,"CUMPLIDA",IF(AND(ISNUMBER(N2692),ISNUMBER(INDIRECT("FECHA_"&amp;$B2692,1))), IF(N2692&lt;=INDIRECT("FECHA_"&amp;$B2692,1),"INCUMPLIDA","PROCESO"), "VERIFICAR FECHA")),"SIN VALOR AVANCE")</f>
        <v>CUMPLIDA</v>
      </c>
    </row>
    <row r="2693" spans="1:19" ht="45.75">
      <c r="A2693" s="101" t="s">
        <v>30</v>
      </c>
      <c r="B2693" s="102" t="s">
        <v>2985</v>
      </c>
      <c r="C2693" s="461"/>
      <c r="D2693" s="461"/>
      <c r="E2693" s="463"/>
      <c r="F2693" s="463"/>
      <c r="G2693" s="463"/>
      <c r="H2693" s="463"/>
      <c r="I2693" s="448">
        <v>9</v>
      </c>
      <c r="J2693" s="449">
        <v>1</v>
      </c>
      <c r="K2693" s="449" t="s">
        <v>3185</v>
      </c>
      <c r="L2693" s="105">
        <v>1</v>
      </c>
      <c r="M2693" s="106">
        <v>45536</v>
      </c>
      <c r="N2693" s="106">
        <v>45746</v>
      </c>
      <c r="O2693" s="107">
        <f t="shared" si="111"/>
        <v>30</v>
      </c>
      <c r="P2693" s="108">
        <v>1</v>
      </c>
      <c r="Q2693" s="104" t="s">
        <v>3413</v>
      </c>
      <c r="R2693" s="108">
        <f t="shared" si="110"/>
        <v>1</v>
      </c>
      <c r="S2693" s="109" t="str">
        <f t="array" aca="1" ref="S2693" ca="1">IF(ISNUMBER(R2693),IF(R2693=100%,"CUMPLIDA",IF(AND(ISNUMBER(N2693),ISNUMBER(INDIRECT("FECHA_"&amp;$B2693,1))), IF(N2693&lt;=INDIRECT("FECHA_"&amp;$B2693,1),"INCUMPLIDA","PROCESO"), "VERIFICAR FECHA")),"SIN VALOR AVANCE")</f>
        <v>CUMPLIDA</v>
      </c>
    </row>
    <row r="2694" spans="1:19" ht="240.75">
      <c r="A2694" s="101" t="s">
        <v>30</v>
      </c>
      <c r="B2694" s="102" t="s">
        <v>2985</v>
      </c>
      <c r="C2694" s="461"/>
      <c r="D2694" s="461"/>
      <c r="E2694" s="463" t="s">
        <v>3093</v>
      </c>
      <c r="F2694" s="463"/>
      <c r="G2694" s="463"/>
      <c r="H2694" s="463"/>
      <c r="I2694" s="448">
        <v>13</v>
      </c>
      <c r="J2694" s="449">
        <v>1</v>
      </c>
      <c r="K2694" s="449" t="s">
        <v>3185</v>
      </c>
      <c r="L2694" s="105">
        <v>27</v>
      </c>
      <c r="M2694" s="106">
        <v>45323</v>
      </c>
      <c r="N2694" s="106">
        <v>47118</v>
      </c>
      <c r="O2694" s="107">
        <f t="shared" si="111"/>
        <v>256.42857142857144</v>
      </c>
      <c r="P2694" s="108">
        <v>0.3</v>
      </c>
      <c r="Q2694" s="104" t="s">
        <v>3415</v>
      </c>
      <c r="R2694" s="108">
        <f t="shared" si="110"/>
        <v>0.3</v>
      </c>
      <c r="S2694" s="109" t="str">
        <f t="array" aca="1" ref="S2694" ca="1">IF(ISNUMBER(R2694),IF(R2694=100%,"CUMPLIDA",IF(AND(ISNUMBER(N2694),ISNUMBER(INDIRECT("FECHA_"&amp;$B2694,1))), IF(N2694&lt;=INDIRECT("FECHA_"&amp;$B2694,1),"INCUMPLIDA","PROCESO"), "VERIFICAR FECHA")),"SIN VALOR AVANCE")</f>
        <v>PROCESO</v>
      </c>
    </row>
    <row r="2695" spans="1:19" ht="45.75">
      <c r="A2695" s="101" t="s">
        <v>30</v>
      </c>
      <c r="B2695" s="102" t="s">
        <v>2985</v>
      </c>
      <c r="C2695" s="461"/>
      <c r="D2695" s="461"/>
      <c r="E2695" s="463"/>
      <c r="F2695" s="463"/>
      <c r="G2695" s="463"/>
      <c r="H2695" s="463"/>
      <c r="I2695" s="448">
        <v>14</v>
      </c>
      <c r="J2695" s="449">
        <v>1</v>
      </c>
      <c r="K2695" s="449" t="s">
        <v>3185</v>
      </c>
      <c r="L2695" s="105">
        <v>2</v>
      </c>
      <c r="M2695" s="106">
        <v>45536</v>
      </c>
      <c r="N2695" s="106">
        <v>45626</v>
      </c>
      <c r="O2695" s="107">
        <f t="shared" si="111"/>
        <v>12.857142857142858</v>
      </c>
      <c r="P2695" s="108">
        <v>1</v>
      </c>
      <c r="Q2695" s="104" t="s">
        <v>3413</v>
      </c>
      <c r="R2695" s="108">
        <f t="shared" si="110"/>
        <v>1</v>
      </c>
      <c r="S2695" s="109" t="str">
        <f t="array" aca="1" ref="S2695" ca="1">IF(ISNUMBER(R2695),IF(R2695=100%,"CUMPLIDA",IF(AND(ISNUMBER(N2695),ISNUMBER(INDIRECT("FECHA_"&amp;$B2695,1))), IF(N2695&lt;=INDIRECT("FECHA_"&amp;$B2695,1),"INCUMPLIDA","PROCESO"), "VERIFICAR FECHA")),"SIN VALOR AVANCE")</f>
        <v>CUMPLIDA</v>
      </c>
    </row>
    <row r="2696" spans="1:19" ht="45.75">
      <c r="A2696" s="101" t="s">
        <v>30</v>
      </c>
      <c r="B2696" s="102" t="s">
        <v>2985</v>
      </c>
      <c r="C2696" s="461"/>
      <c r="D2696" s="461"/>
      <c r="E2696" s="463"/>
      <c r="F2696" s="463"/>
      <c r="G2696" s="463"/>
      <c r="H2696" s="463"/>
      <c r="I2696" s="448" t="s">
        <v>3416</v>
      </c>
      <c r="J2696" s="449">
        <v>1</v>
      </c>
      <c r="K2696" s="449" t="s">
        <v>3185</v>
      </c>
      <c r="L2696" s="105">
        <v>1</v>
      </c>
      <c r="M2696" s="106">
        <v>45536</v>
      </c>
      <c r="N2696" s="115">
        <v>46234</v>
      </c>
      <c r="O2696" s="107">
        <f t="shared" si="111"/>
        <v>99.714285714285708</v>
      </c>
      <c r="P2696" s="108">
        <v>1</v>
      </c>
      <c r="Q2696" s="104" t="s">
        <v>3413</v>
      </c>
      <c r="R2696" s="108">
        <f t="shared" si="110"/>
        <v>1</v>
      </c>
      <c r="S2696" s="109" t="str">
        <f t="array" aca="1" ref="S2696" ca="1">IF(ISNUMBER(R2696),IF(R2696=100%,"CUMPLIDA",IF(AND(ISNUMBER(N2696),ISNUMBER(INDIRECT("FECHA_"&amp;$B2696,1))), IF(N2696&lt;=INDIRECT("FECHA_"&amp;$B2696,1),"INCUMPLIDA","PROCESO"), "VERIFICAR FECHA")),"SIN VALOR AVANCE")</f>
        <v>CUMPLIDA</v>
      </c>
    </row>
    <row r="2697" spans="1:19" ht="45.75">
      <c r="A2697" s="101" t="s">
        <v>30</v>
      </c>
      <c r="B2697" s="102" t="s">
        <v>2985</v>
      </c>
      <c r="C2697" s="461"/>
      <c r="D2697" s="461"/>
      <c r="E2697" s="450" t="s">
        <v>3143</v>
      </c>
      <c r="F2697" s="450"/>
      <c r="G2697" s="450"/>
      <c r="H2697" s="463"/>
      <c r="I2697" s="448">
        <v>15</v>
      </c>
      <c r="J2697" s="449">
        <v>1</v>
      </c>
      <c r="K2697" s="449" t="s">
        <v>3185</v>
      </c>
      <c r="L2697" s="105">
        <v>1</v>
      </c>
      <c r="M2697" s="106">
        <v>45536</v>
      </c>
      <c r="N2697" s="115">
        <v>46234</v>
      </c>
      <c r="O2697" s="107">
        <f t="shared" si="111"/>
        <v>99.714285714285708</v>
      </c>
      <c r="P2697" s="108">
        <v>1</v>
      </c>
      <c r="Q2697" s="104" t="s">
        <v>3413</v>
      </c>
      <c r="R2697" s="108">
        <f t="shared" si="110"/>
        <v>1</v>
      </c>
      <c r="S2697" s="109" t="str">
        <f t="array" aca="1" ref="S2697" ca="1">IF(ISNUMBER(R2697),IF(R2697=100%,"CUMPLIDA",IF(AND(ISNUMBER(N2697),ISNUMBER(INDIRECT("FECHA_"&amp;$B2697,1))), IF(N2697&lt;=INDIRECT("FECHA_"&amp;$B2697,1),"INCUMPLIDA","PROCESO"), "VERIFICAR FECHA")),"SIN VALOR AVANCE")</f>
        <v>CUMPLIDA</v>
      </c>
    </row>
    <row r="2698" spans="1:19" ht="45.75">
      <c r="A2698" s="101" t="s">
        <v>30</v>
      </c>
      <c r="B2698" s="102" t="s">
        <v>2985</v>
      </c>
      <c r="C2698" s="461"/>
      <c r="D2698" s="461"/>
      <c r="E2698" s="463" t="s">
        <v>3016</v>
      </c>
      <c r="F2698" s="463"/>
      <c r="G2698" s="463"/>
      <c r="H2698" s="463"/>
      <c r="I2698" s="448">
        <v>16</v>
      </c>
      <c r="J2698" s="449">
        <v>1</v>
      </c>
      <c r="K2698" s="449" t="s">
        <v>3185</v>
      </c>
      <c r="L2698" s="105">
        <v>1</v>
      </c>
      <c r="M2698" s="106">
        <v>45536</v>
      </c>
      <c r="N2698" s="106">
        <v>45626</v>
      </c>
      <c r="O2698" s="107">
        <f t="shared" si="111"/>
        <v>12.857142857142858</v>
      </c>
      <c r="P2698" s="108">
        <v>1</v>
      </c>
      <c r="Q2698" s="104" t="s">
        <v>3411</v>
      </c>
      <c r="R2698" s="108">
        <f t="shared" si="110"/>
        <v>1</v>
      </c>
      <c r="S2698" s="109" t="str">
        <f t="array" aca="1" ref="S2698" ca="1">IF(ISNUMBER(R2698),IF(R2698=100%,"CUMPLIDA",IF(AND(ISNUMBER(N2698),ISNUMBER(INDIRECT("FECHA_"&amp;$B2698,1))), IF(N2698&lt;=INDIRECT("FECHA_"&amp;$B2698,1),"INCUMPLIDA","PROCESO"), "VERIFICAR FECHA")),"SIN VALOR AVANCE")</f>
        <v>CUMPLIDA</v>
      </c>
    </row>
    <row r="2699" spans="1:19" ht="45.75">
      <c r="A2699" s="101" t="s">
        <v>30</v>
      </c>
      <c r="B2699" s="102" t="s">
        <v>2985</v>
      </c>
      <c r="C2699" s="461"/>
      <c r="D2699" s="461"/>
      <c r="E2699" s="463"/>
      <c r="F2699" s="463"/>
      <c r="G2699" s="463"/>
      <c r="H2699" s="463"/>
      <c r="I2699" s="448">
        <v>17</v>
      </c>
      <c r="J2699" s="449">
        <v>1</v>
      </c>
      <c r="K2699" s="449" t="s">
        <v>3185</v>
      </c>
      <c r="L2699" s="105">
        <v>1</v>
      </c>
      <c r="M2699" s="106">
        <v>45536</v>
      </c>
      <c r="N2699" s="106">
        <v>45746</v>
      </c>
      <c r="O2699" s="107">
        <f t="shared" si="111"/>
        <v>30</v>
      </c>
      <c r="P2699" s="108">
        <v>1</v>
      </c>
      <c r="Q2699" s="104" t="s">
        <v>3411</v>
      </c>
      <c r="R2699" s="108">
        <f t="shared" si="110"/>
        <v>1</v>
      </c>
      <c r="S2699" s="109" t="str">
        <f t="array" aca="1" ref="S2699" ca="1">IF(ISNUMBER(R2699),IF(R2699=100%,"CUMPLIDA",IF(AND(ISNUMBER(N2699),ISNUMBER(INDIRECT("FECHA_"&amp;$B2699,1))), IF(N2699&lt;=INDIRECT("FECHA_"&amp;$B2699,1),"INCUMPLIDA","PROCESO"), "VERIFICAR FECHA")),"SIN VALOR AVANCE")</f>
        <v>CUMPLIDA</v>
      </c>
    </row>
    <row r="2700" spans="1:19" ht="45.75">
      <c r="A2700" s="101" t="s">
        <v>30</v>
      </c>
      <c r="B2700" s="102" t="s">
        <v>2985</v>
      </c>
      <c r="C2700" s="461"/>
      <c r="D2700" s="461"/>
      <c r="E2700" s="463" t="s">
        <v>3017</v>
      </c>
      <c r="F2700" s="463"/>
      <c r="G2700" s="463"/>
      <c r="H2700" s="463"/>
      <c r="I2700" s="448" t="s">
        <v>3395</v>
      </c>
      <c r="J2700" s="449">
        <v>1</v>
      </c>
      <c r="K2700" s="449" t="s">
        <v>3185</v>
      </c>
      <c r="L2700" s="105">
        <v>2</v>
      </c>
      <c r="M2700" s="106">
        <v>45566</v>
      </c>
      <c r="N2700" s="106">
        <v>45687</v>
      </c>
      <c r="O2700" s="107">
        <f t="shared" si="111"/>
        <v>17.285714285714285</v>
      </c>
      <c r="P2700" s="108">
        <v>1</v>
      </c>
      <c r="Q2700" s="104" t="s">
        <v>3413</v>
      </c>
      <c r="R2700" s="108">
        <f t="shared" si="110"/>
        <v>1</v>
      </c>
      <c r="S2700" s="109" t="str">
        <f t="array" aca="1" ref="S2700" ca="1">IF(ISNUMBER(R2700),IF(R2700=100%,"CUMPLIDA",IF(AND(ISNUMBER(N2700),ISNUMBER(INDIRECT("FECHA_"&amp;$B2700,1))), IF(N2700&lt;=INDIRECT("FECHA_"&amp;$B2700,1),"INCUMPLIDA","PROCESO"), "VERIFICAR FECHA")),"SIN VALOR AVANCE")</f>
        <v>CUMPLIDA</v>
      </c>
    </row>
    <row r="2701" spans="1:19" ht="45.75">
      <c r="A2701" s="101" t="s">
        <v>30</v>
      </c>
      <c r="B2701" s="102" t="s">
        <v>2985</v>
      </c>
      <c r="C2701" s="461"/>
      <c r="D2701" s="461"/>
      <c r="E2701" s="463"/>
      <c r="F2701" s="463"/>
      <c r="G2701" s="463"/>
      <c r="H2701" s="463"/>
      <c r="I2701" s="448">
        <v>15</v>
      </c>
      <c r="J2701" s="449">
        <v>1</v>
      </c>
      <c r="K2701" s="449" t="s">
        <v>3185</v>
      </c>
      <c r="L2701" s="105">
        <v>1</v>
      </c>
      <c r="M2701" s="106">
        <v>45536</v>
      </c>
      <c r="N2701" s="115">
        <v>46234</v>
      </c>
      <c r="O2701" s="107">
        <f t="shared" si="111"/>
        <v>99.714285714285708</v>
      </c>
      <c r="P2701" s="108">
        <v>1</v>
      </c>
      <c r="Q2701" s="104" t="s">
        <v>3413</v>
      </c>
      <c r="R2701" s="108">
        <f t="shared" si="110"/>
        <v>1</v>
      </c>
      <c r="S2701" s="109" t="str">
        <f t="array" aca="1" ref="S2701" ca="1">IF(ISNUMBER(R2701),IF(R2701=100%,"CUMPLIDA",IF(AND(ISNUMBER(N2701),ISNUMBER(INDIRECT("FECHA_"&amp;$B2701,1))), IF(N2701&lt;=INDIRECT("FECHA_"&amp;$B2701,1),"INCUMPLIDA","PROCESO"), "VERIFICAR FECHA")),"SIN VALOR AVANCE")</f>
        <v>CUMPLIDA</v>
      </c>
    </row>
    <row r="2702" spans="1:19" ht="60.75">
      <c r="A2702" s="101" t="s">
        <v>30</v>
      </c>
      <c r="B2702" s="102" t="s">
        <v>2985</v>
      </c>
      <c r="C2702" s="461"/>
      <c r="D2702" s="461"/>
      <c r="E2702" s="448" t="s">
        <v>3100</v>
      </c>
      <c r="F2702" s="448"/>
      <c r="G2702" s="448"/>
      <c r="H2702" s="463"/>
      <c r="I2702" s="450">
        <v>19</v>
      </c>
      <c r="J2702" s="449">
        <v>1</v>
      </c>
      <c r="K2702" s="449" t="s">
        <v>3185</v>
      </c>
      <c r="L2702" s="105">
        <v>3</v>
      </c>
      <c r="M2702" s="106">
        <v>45536</v>
      </c>
      <c r="N2702" s="106">
        <v>45626</v>
      </c>
      <c r="O2702" s="107">
        <f t="shared" si="111"/>
        <v>12.857142857142858</v>
      </c>
      <c r="P2702" s="108">
        <v>1</v>
      </c>
      <c r="Q2702" s="104" t="s">
        <v>3417</v>
      </c>
      <c r="R2702" s="108">
        <f t="shared" si="110"/>
        <v>1</v>
      </c>
      <c r="S2702" s="109" t="str">
        <f t="array" aca="1" ref="S2702" ca="1">IF(ISNUMBER(R2702),IF(R2702=100%,"CUMPLIDA",IF(AND(ISNUMBER(N2702),ISNUMBER(INDIRECT("FECHA_"&amp;$B2702,1))), IF(N2702&lt;=INDIRECT("FECHA_"&amp;$B2702,1),"INCUMPLIDA","PROCESO"), "VERIFICAR FECHA")),"SIN VALOR AVANCE")</f>
        <v>CUMPLIDA</v>
      </c>
    </row>
    <row r="2703" spans="1:19" ht="45.75">
      <c r="A2703" s="101" t="s">
        <v>30</v>
      </c>
      <c r="B2703" s="102" t="s">
        <v>2985</v>
      </c>
      <c r="C2703" s="461"/>
      <c r="D2703" s="461"/>
      <c r="E2703" s="450"/>
      <c r="F2703" s="450"/>
      <c r="G2703" s="450" t="s">
        <v>3079</v>
      </c>
      <c r="H2703" s="463"/>
      <c r="I2703" s="448" t="s">
        <v>3395</v>
      </c>
      <c r="J2703" s="449">
        <v>1</v>
      </c>
      <c r="K2703" s="449" t="s">
        <v>3185</v>
      </c>
      <c r="L2703" s="105">
        <v>2</v>
      </c>
      <c r="M2703" s="106">
        <v>45566</v>
      </c>
      <c r="N2703" s="106">
        <v>45687</v>
      </c>
      <c r="O2703" s="107">
        <f t="shared" si="111"/>
        <v>17.285714285714285</v>
      </c>
      <c r="P2703" s="108">
        <v>1</v>
      </c>
      <c r="Q2703" s="104" t="s">
        <v>3413</v>
      </c>
      <c r="R2703" s="108">
        <f t="shared" si="110"/>
        <v>1</v>
      </c>
      <c r="S2703" s="109" t="str">
        <f t="array" aca="1" ref="S2703" ca="1">IF(ISNUMBER(R2703),IF(R2703=100%,"CUMPLIDA",IF(AND(ISNUMBER(N2703),ISNUMBER(INDIRECT("FECHA_"&amp;$B2703,1))), IF(N2703&lt;=INDIRECT("FECHA_"&amp;$B2703,1),"INCUMPLIDA","PROCESO"), "VERIFICAR FECHA")),"SIN VALOR AVANCE")</f>
        <v>CUMPLIDA</v>
      </c>
    </row>
    <row r="2704" spans="1:19" ht="90.75">
      <c r="A2704" s="101" t="s">
        <v>30</v>
      </c>
      <c r="B2704" s="102" t="s">
        <v>2985</v>
      </c>
      <c r="C2704" s="461"/>
      <c r="D2704" s="461"/>
      <c r="E2704" s="448"/>
      <c r="F2704" s="448"/>
      <c r="G2704" s="448" t="s">
        <v>3081</v>
      </c>
      <c r="H2704" s="463"/>
      <c r="I2704" s="448">
        <v>20</v>
      </c>
      <c r="J2704" s="449">
        <v>1</v>
      </c>
      <c r="K2704" s="449" t="s">
        <v>3185</v>
      </c>
      <c r="L2704" s="105">
        <v>5</v>
      </c>
      <c r="M2704" s="106">
        <v>45595</v>
      </c>
      <c r="N2704" s="106">
        <v>45960</v>
      </c>
      <c r="O2704" s="107">
        <f t="shared" si="111"/>
        <v>52.142857142857146</v>
      </c>
      <c r="P2704" s="108">
        <v>1</v>
      </c>
      <c r="Q2704" s="104" t="s">
        <v>3418</v>
      </c>
      <c r="R2704" s="108">
        <f t="shared" si="110"/>
        <v>1</v>
      </c>
      <c r="S2704" s="109" t="str">
        <f t="array" aca="1" ref="S2704" ca="1">IF(ISNUMBER(R2704),IF(R2704=100%,"CUMPLIDA",IF(AND(ISNUMBER(N2704),ISNUMBER(INDIRECT("FECHA_"&amp;$B2704,1))), IF(N2704&lt;=INDIRECT("FECHA_"&amp;$B2704,1),"INCUMPLIDA","PROCESO"), "VERIFICAR FECHA")),"SIN VALOR AVANCE")</f>
        <v>CUMPLIDA</v>
      </c>
    </row>
    <row r="2705" spans="1:19" ht="45.75">
      <c r="A2705" s="101" t="s">
        <v>30</v>
      </c>
      <c r="B2705" s="102" t="s">
        <v>2985</v>
      </c>
      <c r="C2705" s="461"/>
      <c r="D2705" s="461"/>
      <c r="E2705" s="448"/>
      <c r="F2705" s="448"/>
      <c r="G2705" s="448" t="s">
        <v>3083</v>
      </c>
      <c r="H2705" s="463"/>
      <c r="I2705" s="448">
        <v>15</v>
      </c>
      <c r="J2705" s="449">
        <v>1</v>
      </c>
      <c r="K2705" s="449" t="s">
        <v>3185</v>
      </c>
      <c r="L2705" s="105">
        <v>1</v>
      </c>
      <c r="M2705" s="106">
        <v>45536</v>
      </c>
      <c r="N2705" s="106">
        <v>46233</v>
      </c>
      <c r="O2705" s="107">
        <f t="shared" si="111"/>
        <v>99.571428571428569</v>
      </c>
      <c r="P2705" s="108">
        <v>1</v>
      </c>
      <c r="Q2705" s="104" t="s">
        <v>3413</v>
      </c>
      <c r="R2705" s="108">
        <f t="shared" si="110"/>
        <v>1</v>
      </c>
      <c r="S2705" s="109" t="str">
        <f t="array" aca="1" ref="S2705" ca="1">IF(ISNUMBER(R2705),IF(R2705=100%,"CUMPLIDA",IF(AND(ISNUMBER(N2705),ISNUMBER(INDIRECT("FECHA_"&amp;$B2705,1))), IF(N2705&lt;=INDIRECT("FECHA_"&amp;$B2705,1),"INCUMPLIDA","PROCESO"), "VERIFICAR FECHA")),"SIN VALOR AVANCE")</f>
        <v>CUMPLIDA</v>
      </c>
    </row>
    <row r="2706" spans="1:19" ht="165.75">
      <c r="A2706" s="101" t="s">
        <v>30</v>
      </c>
      <c r="B2706" s="102" t="s">
        <v>2985</v>
      </c>
      <c r="C2706" s="461" t="s">
        <v>3419</v>
      </c>
      <c r="D2706" s="461"/>
      <c r="E2706" s="463" t="s">
        <v>3013</v>
      </c>
      <c r="F2706" s="463"/>
      <c r="G2706" s="463"/>
      <c r="H2706" s="463"/>
      <c r="I2706" s="448">
        <v>1</v>
      </c>
      <c r="J2706" s="449">
        <v>1</v>
      </c>
      <c r="K2706" s="449" t="s">
        <v>3185</v>
      </c>
      <c r="L2706" s="105">
        <v>1</v>
      </c>
      <c r="M2706" s="106">
        <v>45658</v>
      </c>
      <c r="N2706" s="106">
        <v>46387</v>
      </c>
      <c r="O2706" s="107">
        <f t="shared" si="111"/>
        <v>104.14285714285714</v>
      </c>
      <c r="P2706" s="108">
        <v>0</v>
      </c>
      <c r="Q2706" s="104" t="s">
        <v>3420</v>
      </c>
      <c r="R2706" s="108">
        <f t="shared" si="110"/>
        <v>0</v>
      </c>
      <c r="S2706" s="109" t="str">
        <f t="array" aca="1" ref="S2706" ca="1">IF(ISNUMBER(R2706),IF(R2706=100%,"CUMPLIDA",IF(AND(ISNUMBER(N2706),ISNUMBER(INDIRECT("FECHA_"&amp;$B2706,1))), IF(N2706&lt;=INDIRECT("FECHA_"&amp;$B2706,1),"INCUMPLIDA","PROCESO"), "VERIFICAR FECHA")),"SIN VALOR AVANCE")</f>
        <v>PROCESO</v>
      </c>
    </row>
    <row r="2707" spans="1:19" ht="165.75">
      <c r="A2707" s="101" t="s">
        <v>30</v>
      </c>
      <c r="B2707" s="102" t="s">
        <v>2985</v>
      </c>
      <c r="C2707" s="461"/>
      <c r="D2707" s="461"/>
      <c r="E2707" s="463"/>
      <c r="F2707" s="463"/>
      <c r="G2707" s="463"/>
      <c r="H2707" s="463"/>
      <c r="I2707" s="448">
        <v>2</v>
      </c>
      <c r="J2707" s="449">
        <v>1</v>
      </c>
      <c r="K2707" s="449" t="s">
        <v>3185</v>
      </c>
      <c r="L2707" s="105">
        <v>27</v>
      </c>
      <c r="M2707" s="106">
        <v>45323</v>
      </c>
      <c r="N2707" s="106">
        <v>46660</v>
      </c>
      <c r="O2707" s="107">
        <f t="shared" si="111"/>
        <v>191</v>
      </c>
      <c r="P2707" s="108">
        <v>0.44440000000000002</v>
      </c>
      <c r="Q2707" s="104" t="s">
        <v>3420</v>
      </c>
      <c r="R2707" s="108">
        <f t="shared" si="110"/>
        <v>0.44440000000000002</v>
      </c>
      <c r="S2707" s="109" t="str">
        <f t="array" aca="1" ref="S2707" ca="1">IF(ISNUMBER(R2707),IF(R2707=100%,"CUMPLIDA",IF(AND(ISNUMBER(N2707),ISNUMBER(INDIRECT("FECHA_"&amp;$B2707,1))), IF(N2707&lt;=INDIRECT("FECHA_"&amp;$B2707,1),"INCUMPLIDA","PROCESO"), "VERIFICAR FECHA")),"SIN VALOR AVANCE")</f>
        <v>PROCESO</v>
      </c>
    </row>
    <row r="2708" spans="1:19" ht="165.75">
      <c r="A2708" s="101" t="s">
        <v>30</v>
      </c>
      <c r="B2708" s="102" t="s">
        <v>2985</v>
      </c>
      <c r="C2708" s="461"/>
      <c r="D2708" s="461"/>
      <c r="E2708" s="463" t="s">
        <v>2996</v>
      </c>
      <c r="F2708" s="463"/>
      <c r="G2708" s="463"/>
      <c r="H2708" s="463"/>
      <c r="I2708" s="448">
        <v>3</v>
      </c>
      <c r="J2708" s="449">
        <v>1</v>
      </c>
      <c r="K2708" s="449" t="s">
        <v>3185</v>
      </c>
      <c r="L2708" s="105">
        <v>27</v>
      </c>
      <c r="M2708" s="106">
        <v>45323</v>
      </c>
      <c r="N2708" s="106">
        <v>46660</v>
      </c>
      <c r="O2708" s="107">
        <f t="shared" si="111"/>
        <v>191</v>
      </c>
      <c r="P2708" s="108">
        <v>0.44440000000000002</v>
      </c>
      <c r="Q2708" s="104" t="s">
        <v>3421</v>
      </c>
      <c r="R2708" s="108">
        <f t="shared" si="110"/>
        <v>0.44440000000000002</v>
      </c>
      <c r="S2708" s="109" t="str">
        <f t="array" aca="1" ref="S2708" ca="1">IF(ISNUMBER(R2708),IF(R2708=100%,"CUMPLIDA",IF(AND(ISNUMBER(N2708),ISNUMBER(INDIRECT("FECHA_"&amp;$B2708,1))), IF(N2708&lt;=INDIRECT("FECHA_"&amp;$B2708,1),"INCUMPLIDA","PROCESO"), "VERIFICAR FECHA")),"SIN VALOR AVANCE")</f>
        <v>PROCESO</v>
      </c>
    </row>
    <row r="2709" spans="1:19" ht="90.75">
      <c r="A2709" s="101" t="s">
        <v>30</v>
      </c>
      <c r="B2709" s="102" t="s">
        <v>2985</v>
      </c>
      <c r="C2709" s="461"/>
      <c r="D2709" s="461"/>
      <c r="E2709" s="463"/>
      <c r="F2709" s="463"/>
      <c r="G2709" s="463"/>
      <c r="H2709" s="463"/>
      <c r="I2709" s="450">
        <v>4</v>
      </c>
      <c r="J2709" s="449">
        <v>1</v>
      </c>
      <c r="K2709" s="449" t="s">
        <v>3185</v>
      </c>
      <c r="L2709" s="105" t="s">
        <v>3422</v>
      </c>
      <c r="M2709" s="106">
        <v>45597</v>
      </c>
      <c r="N2709" s="106">
        <v>45809</v>
      </c>
      <c r="O2709" s="107">
        <f t="shared" si="111"/>
        <v>30.285714285714285</v>
      </c>
      <c r="P2709" s="108">
        <v>1</v>
      </c>
      <c r="Q2709" s="104" t="s">
        <v>3423</v>
      </c>
      <c r="R2709" s="108">
        <f t="shared" si="110"/>
        <v>1</v>
      </c>
      <c r="S2709" s="109" t="str">
        <f t="array" aca="1" ref="S2709" ca="1">IF(ISNUMBER(R2709),IF(R2709=100%,"CUMPLIDA",IF(AND(ISNUMBER(N2709),ISNUMBER(INDIRECT("FECHA_"&amp;$B2709,1))), IF(N2709&lt;=INDIRECT("FECHA_"&amp;$B2709,1),"INCUMPLIDA","PROCESO"), "VERIFICAR FECHA")),"SIN VALOR AVANCE")</f>
        <v>CUMPLIDA</v>
      </c>
    </row>
    <row r="2710" spans="1:19" ht="150.75">
      <c r="A2710" s="101" t="s">
        <v>30</v>
      </c>
      <c r="B2710" s="102" t="s">
        <v>2985</v>
      </c>
      <c r="C2710" s="461"/>
      <c r="D2710" s="461"/>
      <c r="E2710" s="463" t="s">
        <v>3093</v>
      </c>
      <c r="F2710" s="463"/>
      <c r="G2710" s="463"/>
      <c r="H2710" s="463"/>
      <c r="I2710" s="448">
        <v>5</v>
      </c>
      <c r="J2710" s="449">
        <v>1</v>
      </c>
      <c r="K2710" s="449" t="s">
        <v>3185</v>
      </c>
      <c r="L2710" s="105">
        <v>27</v>
      </c>
      <c r="M2710" s="106">
        <v>45323</v>
      </c>
      <c r="N2710" s="106">
        <v>46233</v>
      </c>
      <c r="O2710" s="107">
        <f t="shared" si="111"/>
        <v>130</v>
      </c>
      <c r="P2710" s="108">
        <v>0.44440000000000002</v>
      </c>
      <c r="Q2710" s="104" t="s">
        <v>3424</v>
      </c>
      <c r="R2710" s="108">
        <f t="shared" si="110"/>
        <v>0.44440000000000002</v>
      </c>
      <c r="S2710" s="109" t="str">
        <f t="array" aca="1" ref="S2710" ca="1">IF(ISNUMBER(R2710),IF(R2710=100%,"CUMPLIDA",IF(AND(ISNUMBER(N2710),ISNUMBER(INDIRECT("FECHA_"&amp;$B2710,1))), IF(N2710&lt;=INDIRECT("FECHA_"&amp;$B2710,1),"INCUMPLIDA","PROCESO"), "VERIFICAR FECHA")),"SIN VALOR AVANCE")</f>
        <v>PROCESO</v>
      </c>
    </row>
    <row r="2711" spans="1:19" ht="90.75">
      <c r="A2711" s="101" t="s">
        <v>30</v>
      </c>
      <c r="B2711" s="102" t="s">
        <v>2985</v>
      </c>
      <c r="C2711" s="461"/>
      <c r="D2711" s="461"/>
      <c r="E2711" s="463"/>
      <c r="F2711" s="463"/>
      <c r="G2711" s="463"/>
      <c r="H2711" s="463"/>
      <c r="I2711" s="450">
        <v>6</v>
      </c>
      <c r="J2711" s="449">
        <v>1</v>
      </c>
      <c r="K2711" s="449" t="s">
        <v>3185</v>
      </c>
      <c r="L2711" s="105">
        <v>4</v>
      </c>
      <c r="M2711" s="106">
        <v>45597</v>
      </c>
      <c r="N2711" s="106">
        <v>45838</v>
      </c>
      <c r="O2711" s="107">
        <f t="shared" si="111"/>
        <v>34.428571428571431</v>
      </c>
      <c r="P2711" s="108">
        <v>1</v>
      </c>
      <c r="Q2711" s="104" t="s">
        <v>3423</v>
      </c>
      <c r="R2711" s="108">
        <f t="shared" si="110"/>
        <v>1</v>
      </c>
      <c r="S2711" s="109" t="str">
        <f t="array" aca="1" ref="S2711" ca="1">IF(ISNUMBER(R2711),IF(R2711=100%,"CUMPLIDA",IF(AND(ISNUMBER(N2711),ISNUMBER(INDIRECT("FECHA_"&amp;$B2711,1))), IF(N2711&lt;=INDIRECT("FECHA_"&amp;$B2711,1),"INCUMPLIDA","PROCESO"), "VERIFICAR FECHA")),"SIN VALOR AVANCE")</f>
        <v>CUMPLIDA</v>
      </c>
    </row>
    <row r="2712" spans="1:19" ht="45">
      <c r="A2712" s="101" t="s">
        <v>30</v>
      </c>
      <c r="B2712" s="102" t="s">
        <v>2985</v>
      </c>
      <c r="C2712" s="461"/>
      <c r="D2712" s="461"/>
      <c r="E2712" s="463"/>
      <c r="F2712" s="463"/>
      <c r="G2712" s="463"/>
      <c r="H2712" s="463"/>
      <c r="I2712" s="448">
        <v>7</v>
      </c>
      <c r="J2712" s="449">
        <v>1</v>
      </c>
      <c r="K2712" s="449" t="s">
        <v>3185</v>
      </c>
      <c r="L2712" s="105" t="s">
        <v>3425</v>
      </c>
      <c r="M2712" s="106">
        <v>45505</v>
      </c>
      <c r="N2712" s="106">
        <v>45657</v>
      </c>
      <c r="O2712" s="107">
        <f t="shared" si="111"/>
        <v>21.714285714285715</v>
      </c>
      <c r="P2712" s="108">
        <v>1</v>
      </c>
      <c r="Q2712" s="104" t="s">
        <v>3426</v>
      </c>
      <c r="R2712" s="108">
        <f t="shared" si="110"/>
        <v>1</v>
      </c>
      <c r="S2712" s="109" t="str">
        <f t="array" aca="1" ref="S2712" ca="1">IF(ISNUMBER(R2712),IF(R2712=100%,"CUMPLIDA",IF(AND(ISNUMBER(N2712),ISNUMBER(INDIRECT("FECHA_"&amp;$B2712,1))), IF(N2712&lt;=INDIRECT("FECHA_"&amp;$B2712,1),"INCUMPLIDA","PROCESO"), "VERIFICAR FECHA")),"SIN VALOR AVANCE")</f>
        <v>CUMPLIDA</v>
      </c>
    </row>
    <row r="2713" spans="1:19" ht="180.75">
      <c r="A2713" s="101" t="s">
        <v>30</v>
      </c>
      <c r="B2713" s="102" t="s">
        <v>2985</v>
      </c>
      <c r="C2713" s="461"/>
      <c r="D2713" s="461"/>
      <c r="E2713" s="463" t="s">
        <v>3143</v>
      </c>
      <c r="F2713" s="463"/>
      <c r="G2713" s="463"/>
      <c r="H2713" s="463"/>
      <c r="I2713" s="448">
        <v>8</v>
      </c>
      <c r="J2713" s="449">
        <v>1</v>
      </c>
      <c r="K2713" s="449" t="s">
        <v>3185</v>
      </c>
      <c r="L2713" s="105">
        <v>27</v>
      </c>
      <c r="M2713" s="106">
        <v>45323</v>
      </c>
      <c r="N2713" s="106">
        <v>46660</v>
      </c>
      <c r="O2713" s="107">
        <f t="shared" si="111"/>
        <v>191</v>
      </c>
      <c r="P2713" s="108">
        <v>0.44440000000000002</v>
      </c>
      <c r="Q2713" s="104" t="s">
        <v>3427</v>
      </c>
      <c r="R2713" s="108">
        <f t="shared" si="110"/>
        <v>0.44440000000000002</v>
      </c>
      <c r="S2713" s="109" t="str">
        <f t="array" aca="1" ref="S2713" ca="1">IF(ISNUMBER(R2713),IF(R2713=100%,"CUMPLIDA",IF(AND(ISNUMBER(N2713),ISNUMBER(INDIRECT("FECHA_"&amp;$B2713,1))), IF(N2713&lt;=INDIRECT("FECHA_"&amp;$B2713,1),"INCUMPLIDA","PROCESO"), "VERIFICAR FECHA")),"SIN VALOR AVANCE")</f>
        <v>PROCESO</v>
      </c>
    </row>
    <row r="2714" spans="1:19" ht="90.75">
      <c r="A2714" s="101" t="s">
        <v>30</v>
      </c>
      <c r="B2714" s="102" t="s">
        <v>2985</v>
      </c>
      <c r="C2714" s="461"/>
      <c r="D2714" s="461"/>
      <c r="E2714" s="463"/>
      <c r="F2714" s="463"/>
      <c r="G2714" s="463"/>
      <c r="H2714" s="463"/>
      <c r="I2714" s="448">
        <v>9</v>
      </c>
      <c r="J2714" s="449">
        <v>1</v>
      </c>
      <c r="K2714" s="449" t="s">
        <v>3185</v>
      </c>
      <c r="L2714" s="105" t="s">
        <v>3428</v>
      </c>
      <c r="M2714" s="106">
        <v>45597</v>
      </c>
      <c r="N2714" s="106">
        <v>45838</v>
      </c>
      <c r="O2714" s="107">
        <f t="shared" si="111"/>
        <v>34.428571428571431</v>
      </c>
      <c r="P2714" s="108">
        <v>1</v>
      </c>
      <c r="Q2714" s="104" t="s">
        <v>3423</v>
      </c>
      <c r="R2714" s="108">
        <f t="shared" si="110"/>
        <v>1</v>
      </c>
      <c r="S2714" s="109" t="str">
        <f t="array" aca="1" ref="S2714" ca="1">IF(ISNUMBER(R2714),IF(R2714=100%,"CUMPLIDA",IF(AND(ISNUMBER(N2714),ISNUMBER(INDIRECT("FECHA_"&amp;$B2714,1))), IF(N2714&lt;=INDIRECT("FECHA_"&amp;$B2714,1),"INCUMPLIDA","PROCESO"), "VERIFICAR FECHA")),"SIN VALOR AVANCE")</f>
        <v>CUMPLIDA</v>
      </c>
    </row>
    <row r="2715" spans="1:19" ht="90.75">
      <c r="A2715" s="101" t="s">
        <v>30</v>
      </c>
      <c r="B2715" s="102" t="s">
        <v>2985</v>
      </c>
      <c r="C2715" s="461"/>
      <c r="D2715" s="461"/>
      <c r="E2715" s="463"/>
      <c r="F2715" s="463"/>
      <c r="G2715" s="463"/>
      <c r="H2715" s="463"/>
      <c r="I2715" s="448">
        <v>10</v>
      </c>
      <c r="J2715" s="449">
        <v>1</v>
      </c>
      <c r="K2715" s="449" t="s">
        <v>3185</v>
      </c>
      <c r="L2715" s="108">
        <v>1</v>
      </c>
      <c r="M2715" s="106">
        <v>45597</v>
      </c>
      <c r="N2715" s="106">
        <v>45868</v>
      </c>
      <c r="O2715" s="107">
        <f t="shared" si="111"/>
        <v>38.714285714285715</v>
      </c>
      <c r="P2715" s="108">
        <v>1</v>
      </c>
      <c r="Q2715" s="104" t="s">
        <v>3423</v>
      </c>
      <c r="R2715" s="108">
        <f t="shared" si="110"/>
        <v>1</v>
      </c>
      <c r="S2715" s="109" t="str">
        <f t="array" aca="1" ref="S2715" ca="1">IF(ISNUMBER(R2715),IF(R2715=100%,"CUMPLIDA",IF(AND(ISNUMBER(N2715),ISNUMBER(INDIRECT("FECHA_"&amp;$B2715,1))), IF(N2715&lt;=INDIRECT("FECHA_"&amp;$B2715,1),"INCUMPLIDA","PROCESO"), "VERIFICAR FECHA")),"SIN VALOR AVANCE")</f>
        <v>CUMPLIDA</v>
      </c>
    </row>
    <row r="2716" spans="1:19" ht="180.75">
      <c r="A2716" s="101" t="s">
        <v>30</v>
      </c>
      <c r="B2716" s="102" t="s">
        <v>2985</v>
      </c>
      <c r="C2716" s="461"/>
      <c r="D2716" s="461"/>
      <c r="E2716" s="463"/>
      <c r="F2716" s="463"/>
      <c r="G2716" s="463" t="s">
        <v>3112</v>
      </c>
      <c r="H2716" s="463"/>
      <c r="I2716" s="448" t="s">
        <v>3243</v>
      </c>
      <c r="J2716" s="449">
        <v>1</v>
      </c>
      <c r="K2716" s="449" t="s">
        <v>3185</v>
      </c>
      <c r="L2716" s="105">
        <v>1</v>
      </c>
      <c r="M2716" s="106">
        <v>45597</v>
      </c>
      <c r="N2716" s="106">
        <v>45991</v>
      </c>
      <c r="O2716" s="107">
        <f t="shared" si="111"/>
        <v>56.285714285714285</v>
      </c>
      <c r="P2716" s="108">
        <v>1</v>
      </c>
      <c r="Q2716" s="104" t="s">
        <v>3429</v>
      </c>
      <c r="R2716" s="108">
        <f t="shared" si="110"/>
        <v>1</v>
      </c>
      <c r="S2716" s="109" t="str">
        <f t="array" aca="1" ref="S2716" ca="1">IF(ISNUMBER(R2716),IF(R2716=100%,"CUMPLIDA",IF(AND(ISNUMBER(N2716),ISNUMBER(INDIRECT("FECHA_"&amp;$B2716,1))), IF(N2716&lt;=INDIRECT("FECHA_"&amp;$B2716,1),"INCUMPLIDA","PROCESO"), "VERIFICAR FECHA")),"SIN VALOR AVANCE")</f>
        <v>CUMPLIDA</v>
      </c>
    </row>
    <row r="2717" spans="1:19" ht="165.75">
      <c r="A2717" s="101" t="s">
        <v>30</v>
      </c>
      <c r="B2717" s="102" t="s">
        <v>2985</v>
      </c>
      <c r="C2717" s="461"/>
      <c r="D2717" s="461"/>
      <c r="E2717" s="463"/>
      <c r="F2717" s="463"/>
      <c r="G2717" s="463"/>
      <c r="H2717" s="463"/>
      <c r="I2717" s="448" t="s">
        <v>3414</v>
      </c>
      <c r="J2717" s="449">
        <v>1</v>
      </c>
      <c r="K2717" s="449" t="s">
        <v>3185</v>
      </c>
      <c r="L2717" s="105" t="s">
        <v>3430</v>
      </c>
      <c r="M2717" s="106">
        <v>45323</v>
      </c>
      <c r="N2717" s="106">
        <v>47483</v>
      </c>
      <c r="O2717" s="107">
        <f t="shared" si="111"/>
        <v>308.57142857142856</v>
      </c>
      <c r="P2717" s="108">
        <v>0.44440000000000002</v>
      </c>
      <c r="Q2717" s="104" t="s">
        <v>3420</v>
      </c>
      <c r="R2717" s="108">
        <f t="shared" si="110"/>
        <v>0.44440000000000002</v>
      </c>
      <c r="S2717" s="109" t="str">
        <f t="array" aca="1" ref="S2717" ca="1">IF(ISNUMBER(R2717),IF(R2717=100%,"CUMPLIDA",IF(AND(ISNUMBER(N2717),ISNUMBER(INDIRECT("FECHA_"&amp;$B2717,1))), IF(N2717&lt;=INDIRECT("FECHA_"&amp;$B2717,1),"INCUMPLIDA","PROCESO"), "VERIFICAR FECHA")),"SIN VALOR AVANCE")</f>
        <v>PROCESO</v>
      </c>
    </row>
    <row r="2718" spans="1:19" ht="90.75">
      <c r="A2718" s="101" t="s">
        <v>30</v>
      </c>
      <c r="B2718" s="102" t="s">
        <v>2985</v>
      </c>
      <c r="C2718" s="461"/>
      <c r="D2718" s="461"/>
      <c r="E2718" s="463"/>
      <c r="F2718" s="463"/>
      <c r="G2718" s="463"/>
      <c r="H2718" s="463"/>
      <c r="I2718" s="448" t="s">
        <v>3389</v>
      </c>
      <c r="J2718" s="449">
        <v>1</v>
      </c>
      <c r="K2718" s="449" t="s">
        <v>3185</v>
      </c>
      <c r="L2718" s="105">
        <v>4</v>
      </c>
      <c r="M2718" s="106">
        <v>45597</v>
      </c>
      <c r="N2718" s="106">
        <v>45991</v>
      </c>
      <c r="O2718" s="107">
        <f t="shared" si="111"/>
        <v>56.285714285714285</v>
      </c>
      <c r="P2718" s="108">
        <v>1</v>
      </c>
      <c r="Q2718" s="104" t="s">
        <v>3431</v>
      </c>
      <c r="R2718" s="108">
        <f t="shared" si="110"/>
        <v>1</v>
      </c>
      <c r="S2718" s="109" t="str">
        <f t="array" aca="1" ref="S2718" ca="1">IF(ISNUMBER(R2718),IF(R2718=100%,"CUMPLIDA",IF(AND(ISNUMBER(N2718),ISNUMBER(INDIRECT("FECHA_"&amp;$B2718,1))), IF(N2718&lt;=INDIRECT("FECHA_"&amp;$B2718,1),"INCUMPLIDA","PROCESO"), "VERIFICAR FECHA")),"SIN VALOR AVANCE")</f>
        <v>CUMPLIDA</v>
      </c>
    </row>
    <row r="2719" spans="1:19" ht="60.75">
      <c r="A2719" s="101" t="s">
        <v>30</v>
      </c>
      <c r="B2719" s="102" t="s">
        <v>2985</v>
      </c>
      <c r="C2719" s="461" t="s">
        <v>3432</v>
      </c>
      <c r="D2719" s="461"/>
      <c r="E2719" s="463" t="s">
        <v>3013</v>
      </c>
      <c r="F2719" s="463"/>
      <c r="G2719" s="463"/>
      <c r="H2719" s="463"/>
      <c r="I2719" s="448">
        <v>1</v>
      </c>
      <c r="J2719" s="449">
        <v>1</v>
      </c>
      <c r="K2719" s="449" t="s">
        <v>3185</v>
      </c>
      <c r="L2719" s="105">
        <v>2</v>
      </c>
      <c r="M2719" s="106">
        <v>45698</v>
      </c>
      <c r="N2719" s="106">
        <v>46022</v>
      </c>
      <c r="O2719" s="107">
        <f t="shared" si="111"/>
        <v>46.285714285714285</v>
      </c>
      <c r="P2719" s="108">
        <v>1</v>
      </c>
      <c r="Q2719" s="116" t="s">
        <v>3433</v>
      </c>
      <c r="R2719" s="108">
        <f t="shared" si="110"/>
        <v>1</v>
      </c>
      <c r="S2719" s="109" t="str">
        <f t="array" aca="1" ref="S2719" ca="1">IF(ISNUMBER(R2719),IF(R2719=100%,"CUMPLIDA",IF(AND(ISNUMBER(N2719),ISNUMBER(INDIRECT("FECHA_"&amp;$B2719,1))), IF(N2719&lt;=INDIRECT("FECHA_"&amp;$B2719,1),"INCUMPLIDA","PROCESO"), "VERIFICAR FECHA")),"SIN VALOR AVANCE")</f>
        <v>CUMPLIDA</v>
      </c>
    </row>
    <row r="2720" spans="1:19" ht="60.75">
      <c r="A2720" s="101" t="s">
        <v>30</v>
      </c>
      <c r="B2720" s="102" t="s">
        <v>2985</v>
      </c>
      <c r="C2720" s="461"/>
      <c r="D2720" s="461"/>
      <c r="E2720" s="463"/>
      <c r="F2720" s="463"/>
      <c r="G2720" s="463"/>
      <c r="H2720" s="463"/>
      <c r="I2720" s="448">
        <v>2</v>
      </c>
      <c r="J2720" s="449">
        <v>1</v>
      </c>
      <c r="K2720" s="449" t="s">
        <v>3185</v>
      </c>
      <c r="L2720" s="105">
        <v>1</v>
      </c>
      <c r="M2720" s="106">
        <v>45722</v>
      </c>
      <c r="N2720" s="106">
        <v>46022</v>
      </c>
      <c r="O2720" s="107">
        <f t="shared" si="111"/>
        <v>42.857142857142854</v>
      </c>
      <c r="P2720" s="108">
        <v>1</v>
      </c>
      <c r="Q2720" s="116" t="s">
        <v>3433</v>
      </c>
      <c r="R2720" s="108">
        <f t="shared" si="110"/>
        <v>1</v>
      </c>
      <c r="S2720" s="109" t="str">
        <f t="array" aca="1" ref="S2720" ca="1">IF(ISNUMBER(R2720),IF(R2720=100%,"CUMPLIDA",IF(AND(ISNUMBER(N2720),ISNUMBER(INDIRECT("FECHA_"&amp;$B2720,1))), IF(N2720&lt;=INDIRECT("FECHA_"&amp;$B2720,1),"INCUMPLIDA","PROCESO"), "VERIFICAR FECHA")),"SIN VALOR AVANCE")</f>
        <v>CUMPLIDA</v>
      </c>
    </row>
    <row r="2721" spans="1:19" ht="30.75">
      <c r="A2721" s="101" t="s">
        <v>30</v>
      </c>
      <c r="B2721" s="102" t="s">
        <v>2985</v>
      </c>
      <c r="C2721" s="461"/>
      <c r="D2721" s="461"/>
      <c r="E2721" s="463"/>
      <c r="F2721" s="463"/>
      <c r="G2721" s="463"/>
      <c r="H2721" s="463"/>
      <c r="I2721" s="448">
        <v>3</v>
      </c>
      <c r="J2721" s="449">
        <v>1</v>
      </c>
      <c r="K2721" s="449" t="s">
        <v>3185</v>
      </c>
      <c r="L2721" s="105">
        <v>1</v>
      </c>
      <c r="M2721" s="106">
        <v>45698</v>
      </c>
      <c r="N2721" s="106">
        <v>46022</v>
      </c>
      <c r="O2721" s="107">
        <f t="shared" si="111"/>
        <v>46.285714285714285</v>
      </c>
      <c r="P2721" s="108">
        <v>1</v>
      </c>
      <c r="Q2721" s="116" t="s">
        <v>3434</v>
      </c>
      <c r="R2721" s="108">
        <f t="shared" si="110"/>
        <v>1</v>
      </c>
      <c r="S2721" s="109" t="str">
        <f t="array" aca="1" ref="S2721" ca="1">IF(ISNUMBER(R2721),IF(R2721=100%,"CUMPLIDA",IF(AND(ISNUMBER(N2721),ISNUMBER(INDIRECT("FECHA_"&amp;$B2721,1))), IF(N2721&lt;=INDIRECT("FECHA_"&amp;$B2721,1),"INCUMPLIDA","PROCESO"), "VERIFICAR FECHA")),"SIN VALOR AVANCE")</f>
        <v>CUMPLIDA</v>
      </c>
    </row>
    <row r="2722" spans="1:19" ht="75.75">
      <c r="A2722" s="101" t="s">
        <v>30</v>
      </c>
      <c r="B2722" s="102" t="s">
        <v>2985</v>
      </c>
      <c r="C2722" s="461"/>
      <c r="D2722" s="461"/>
      <c r="E2722" s="463" t="s">
        <v>2996</v>
      </c>
      <c r="F2722" s="463"/>
      <c r="G2722" s="463"/>
      <c r="H2722" s="463"/>
      <c r="I2722" s="450">
        <v>4</v>
      </c>
      <c r="J2722" s="449">
        <v>1</v>
      </c>
      <c r="K2722" s="449" t="s">
        <v>3185</v>
      </c>
      <c r="L2722" s="105">
        <v>1</v>
      </c>
      <c r="M2722" s="106">
        <v>45698</v>
      </c>
      <c r="N2722" s="106">
        <v>45747</v>
      </c>
      <c r="O2722" s="107">
        <f t="shared" si="111"/>
        <v>7</v>
      </c>
      <c r="P2722" s="108">
        <v>1</v>
      </c>
      <c r="Q2722" s="117" t="s">
        <v>3435</v>
      </c>
      <c r="R2722" s="108">
        <f t="shared" si="110"/>
        <v>1</v>
      </c>
      <c r="S2722" s="109" t="str">
        <f t="array" aca="1" ref="S2722" ca="1">IF(ISNUMBER(R2722),IF(R2722=100%,"CUMPLIDA",IF(AND(ISNUMBER(N2722),ISNUMBER(INDIRECT("FECHA_"&amp;$B2722,1))), IF(N2722&lt;=INDIRECT("FECHA_"&amp;$B2722,1),"INCUMPLIDA","PROCESO"), "VERIFICAR FECHA")),"SIN VALOR AVANCE")</f>
        <v>CUMPLIDA</v>
      </c>
    </row>
    <row r="2723" spans="1:19" ht="31.5">
      <c r="A2723" s="101" t="s">
        <v>30</v>
      </c>
      <c r="B2723" s="102" t="s">
        <v>2985</v>
      </c>
      <c r="C2723" s="461"/>
      <c r="D2723" s="461"/>
      <c r="E2723" s="463"/>
      <c r="F2723" s="463"/>
      <c r="G2723" s="463"/>
      <c r="H2723" s="463"/>
      <c r="I2723" s="450">
        <v>5</v>
      </c>
      <c r="J2723" s="449">
        <v>1</v>
      </c>
      <c r="K2723" s="449" t="s">
        <v>3185</v>
      </c>
      <c r="L2723" s="105">
        <v>2</v>
      </c>
      <c r="M2723" s="106">
        <v>45719</v>
      </c>
      <c r="N2723" s="106">
        <v>46022</v>
      </c>
      <c r="O2723" s="107">
        <f t="shared" si="111"/>
        <v>43.285714285714285</v>
      </c>
      <c r="P2723" s="108">
        <v>1</v>
      </c>
      <c r="Q2723" s="117" t="s">
        <v>3436</v>
      </c>
      <c r="R2723" s="108">
        <f t="shared" si="110"/>
        <v>1</v>
      </c>
      <c r="S2723" s="109" t="str">
        <f t="array" aca="1" ref="S2723" ca="1">IF(ISNUMBER(R2723),IF(R2723=100%,"CUMPLIDA",IF(AND(ISNUMBER(N2723),ISNUMBER(INDIRECT("FECHA_"&amp;$B2723,1))), IF(N2723&lt;=INDIRECT("FECHA_"&amp;$B2723,1),"INCUMPLIDA","PROCESO"), "VERIFICAR FECHA")),"SIN VALOR AVANCE")</f>
        <v>CUMPLIDA</v>
      </c>
    </row>
    <row r="2724" spans="1:19" ht="75.75">
      <c r="A2724" s="101" t="s">
        <v>30</v>
      </c>
      <c r="B2724" s="102" t="s">
        <v>2985</v>
      </c>
      <c r="C2724" s="461"/>
      <c r="D2724" s="461"/>
      <c r="E2724" s="463" t="s">
        <v>3093</v>
      </c>
      <c r="F2724" s="463"/>
      <c r="G2724" s="463"/>
      <c r="H2724" s="463"/>
      <c r="I2724" s="448">
        <v>6</v>
      </c>
      <c r="J2724" s="449">
        <v>1</v>
      </c>
      <c r="K2724" s="449" t="s">
        <v>3185</v>
      </c>
      <c r="L2724" s="105">
        <v>1</v>
      </c>
      <c r="M2724" s="106">
        <v>45698</v>
      </c>
      <c r="N2724" s="106">
        <v>46022</v>
      </c>
      <c r="O2724" s="107">
        <f t="shared" si="111"/>
        <v>46.285714285714285</v>
      </c>
      <c r="P2724" s="108">
        <v>1</v>
      </c>
      <c r="Q2724" s="104" t="s">
        <v>3437</v>
      </c>
      <c r="R2724" s="108">
        <f t="shared" si="110"/>
        <v>1</v>
      </c>
      <c r="S2724" s="109" t="str">
        <f t="array" aca="1" ref="S2724" ca="1">IF(ISNUMBER(R2724),IF(R2724=100%,"CUMPLIDA",IF(AND(ISNUMBER(N2724),ISNUMBER(INDIRECT("FECHA_"&amp;$B2724,1))), IF(N2724&lt;=INDIRECT("FECHA_"&amp;$B2724,1),"INCUMPLIDA","PROCESO"), "VERIFICAR FECHA")),"SIN VALOR AVANCE")</f>
        <v>CUMPLIDA</v>
      </c>
    </row>
    <row r="2725" spans="1:19" ht="75.75">
      <c r="A2725" s="101" t="s">
        <v>30</v>
      </c>
      <c r="B2725" s="102" t="s">
        <v>2985</v>
      </c>
      <c r="C2725" s="461"/>
      <c r="D2725" s="461"/>
      <c r="E2725" s="463"/>
      <c r="F2725" s="463"/>
      <c r="G2725" s="463"/>
      <c r="H2725" s="463"/>
      <c r="I2725" s="448">
        <v>7</v>
      </c>
      <c r="J2725" s="449">
        <v>1</v>
      </c>
      <c r="K2725" s="449" t="s">
        <v>3185</v>
      </c>
      <c r="L2725" s="105">
        <v>1</v>
      </c>
      <c r="M2725" s="106">
        <v>45698</v>
      </c>
      <c r="N2725" s="106">
        <v>46022</v>
      </c>
      <c r="O2725" s="107">
        <f t="shared" si="111"/>
        <v>46.285714285714285</v>
      </c>
      <c r="P2725" s="108">
        <v>1</v>
      </c>
      <c r="Q2725" s="104" t="s">
        <v>3437</v>
      </c>
      <c r="R2725" s="108">
        <f t="shared" si="110"/>
        <v>1</v>
      </c>
      <c r="S2725" s="109" t="str">
        <f t="array" aca="1" ref="S2725" ca="1">IF(ISNUMBER(R2725),IF(R2725=100%,"CUMPLIDA",IF(AND(ISNUMBER(N2725),ISNUMBER(INDIRECT("FECHA_"&amp;$B2725,1))), IF(N2725&lt;=INDIRECT("FECHA_"&amp;$B2725,1),"INCUMPLIDA","PROCESO"), "VERIFICAR FECHA")),"SIN VALOR AVANCE")</f>
        <v>CUMPLIDA</v>
      </c>
    </row>
    <row r="2726" spans="1:19" ht="90.75">
      <c r="A2726" s="101" t="s">
        <v>30</v>
      </c>
      <c r="B2726" s="102" t="s">
        <v>2985</v>
      </c>
      <c r="C2726" s="461"/>
      <c r="D2726" s="461"/>
      <c r="E2726" s="463"/>
      <c r="F2726" s="463"/>
      <c r="G2726" s="463"/>
      <c r="H2726" s="463"/>
      <c r="I2726" s="448">
        <v>8</v>
      </c>
      <c r="J2726" s="449">
        <v>1</v>
      </c>
      <c r="K2726" s="449" t="s">
        <v>3185</v>
      </c>
      <c r="L2726" s="105">
        <v>1</v>
      </c>
      <c r="M2726" s="106">
        <v>45698</v>
      </c>
      <c r="N2726" s="106">
        <v>46112</v>
      </c>
      <c r="O2726" s="107">
        <f t="shared" si="111"/>
        <v>59.142857142857146</v>
      </c>
      <c r="P2726" s="108">
        <v>1</v>
      </c>
      <c r="Q2726" s="104" t="s">
        <v>3438</v>
      </c>
      <c r="R2726" s="108">
        <f t="shared" si="110"/>
        <v>1</v>
      </c>
      <c r="S2726" s="109" t="str">
        <f t="array" aca="1" ref="S2726" ca="1">IF(ISNUMBER(R2726),IF(R2726=100%,"CUMPLIDA",IF(AND(ISNUMBER(N2726),ISNUMBER(INDIRECT("FECHA_"&amp;$B2726,1))), IF(N2726&lt;=INDIRECT("FECHA_"&amp;$B2726,1),"INCUMPLIDA","PROCESO"), "VERIFICAR FECHA")),"SIN VALOR AVANCE")</f>
        <v>CUMPLIDA</v>
      </c>
    </row>
    <row r="2727" spans="1:19" ht="75.75">
      <c r="A2727" s="101" t="s">
        <v>30</v>
      </c>
      <c r="B2727" s="102" t="s">
        <v>2985</v>
      </c>
      <c r="C2727" s="461"/>
      <c r="D2727" s="461"/>
      <c r="E2727" s="463" t="s">
        <v>3143</v>
      </c>
      <c r="F2727" s="463"/>
      <c r="G2727" s="463"/>
      <c r="H2727" s="463"/>
      <c r="I2727" s="448">
        <v>9</v>
      </c>
      <c r="J2727" s="449">
        <v>1</v>
      </c>
      <c r="K2727" s="449" t="s">
        <v>3185</v>
      </c>
      <c r="L2727" s="105">
        <v>1</v>
      </c>
      <c r="M2727" s="106">
        <v>45698</v>
      </c>
      <c r="N2727" s="106">
        <v>46022</v>
      </c>
      <c r="O2727" s="107">
        <f t="shared" si="111"/>
        <v>46.285714285714285</v>
      </c>
      <c r="P2727" s="108">
        <v>1</v>
      </c>
      <c r="Q2727" s="104" t="s">
        <v>3437</v>
      </c>
      <c r="R2727" s="108">
        <f t="shared" si="110"/>
        <v>1</v>
      </c>
      <c r="S2727" s="109" t="str">
        <f t="array" aca="1" ref="S2727" ca="1">IF(ISNUMBER(R2727),IF(R2727=100%,"CUMPLIDA",IF(AND(ISNUMBER(N2727),ISNUMBER(INDIRECT("FECHA_"&amp;$B2727,1))), IF(N2727&lt;=INDIRECT("FECHA_"&amp;$B2727,1),"INCUMPLIDA","PROCESO"), "VERIFICAR FECHA")),"SIN VALOR AVANCE")</f>
        <v>CUMPLIDA</v>
      </c>
    </row>
    <row r="2728" spans="1:19" ht="75.75">
      <c r="A2728" s="101" t="s">
        <v>30</v>
      </c>
      <c r="B2728" s="102" t="s">
        <v>2985</v>
      </c>
      <c r="C2728" s="461"/>
      <c r="D2728" s="461"/>
      <c r="E2728" s="463"/>
      <c r="F2728" s="463"/>
      <c r="G2728" s="463"/>
      <c r="H2728" s="463"/>
      <c r="I2728" s="448">
        <v>10</v>
      </c>
      <c r="J2728" s="449">
        <v>1</v>
      </c>
      <c r="K2728" s="449" t="s">
        <v>3185</v>
      </c>
      <c r="L2728" s="105">
        <v>1</v>
      </c>
      <c r="M2728" s="106">
        <v>45698</v>
      </c>
      <c r="N2728" s="106">
        <v>46022</v>
      </c>
      <c r="O2728" s="107">
        <f t="shared" si="111"/>
        <v>46.285714285714285</v>
      </c>
      <c r="P2728" s="108">
        <v>1</v>
      </c>
      <c r="Q2728" s="104" t="s">
        <v>3437</v>
      </c>
      <c r="R2728" s="108">
        <f t="shared" si="110"/>
        <v>1</v>
      </c>
      <c r="S2728" s="109" t="str">
        <f t="array" aca="1" ref="S2728" ca="1">IF(ISNUMBER(R2728),IF(R2728=100%,"CUMPLIDA",IF(AND(ISNUMBER(N2728),ISNUMBER(INDIRECT("FECHA_"&amp;$B2728,1))), IF(N2728&lt;=INDIRECT("FECHA_"&amp;$B2728,1),"INCUMPLIDA","PROCESO"), "VERIFICAR FECHA")),"SIN VALOR AVANCE")</f>
        <v>CUMPLIDA</v>
      </c>
    </row>
    <row r="2729" spans="1:19" ht="75.75">
      <c r="A2729" s="101" t="s">
        <v>30</v>
      </c>
      <c r="B2729" s="102" t="s">
        <v>2985</v>
      </c>
      <c r="C2729" s="461"/>
      <c r="D2729" s="461"/>
      <c r="E2729" s="463" t="s">
        <v>3016</v>
      </c>
      <c r="F2729" s="463"/>
      <c r="G2729" s="463"/>
      <c r="H2729" s="463"/>
      <c r="I2729" s="448" t="s">
        <v>3243</v>
      </c>
      <c r="J2729" s="449">
        <v>1</v>
      </c>
      <c r="K2729" s="449" t="s">
        <v>3185</v>
      </c>
      <c r="L2729" s="105">
        <v>1</v>
      </c>
      <c r="M2729" s="106">
        <v>45698</v>
      </c>
      <c r="N2729" s="106">
        <v>45900</v>
      </c>
      <c r="O2729" s="107">
        <f t="shared" si="111"/>
        <v>28.857142857142858</v>
      </c>
      <c r="P2729" s="108">
        <v>1</v>
      </c>
      <c r="Q2729" s="104" t="s">
        <v>3439</v>
      </c>
      <c r="R2729" s="108">
        <f t="shared" si="110"/>
        <v>1</v>
      </c>
      <c r="S2729" s="109" t="str">
        <f t="array" aca="1" ref="S2729" ca="1">IF(ISNUMBER(R2729),IF(R2729=100%,"CUMPLIDA",IF(AND(ISNUMBER(N2729),ISNUMBER(INDIRECT("FECHA_"&amp;$B2729,1))), IF(N2729&lt;=INDIRECT("FECHA_"&amp;$B2729,1),"INCUMPLIDA","PROCESO"), "VERIFICAR FECHA")),"SIN VALOR AVANCE")</f>
        <v>CUMPLIDA</v>
      </c>
    </row>
    <row r="2730" spans="1:19" ht="60.75">
      <c r="A2730" s="101" t="s">
        <v>30</v>
      </c>
      <c r="B2730" s="102" t="s">
        <v>2985</v>
      </c>
      <c r="C2730" s="461"/>
      <c r="D2730" s="461"/>
      <c r="E2730" s="463"/>
      <c r="F2730" s="463"/>
      <c r="G2730" s="463"/>
      <c r="H2730" s="463"/>
      <c r="I2730" s="448" t="s">
        <v>3414</v>
      </c>
      <c r="J2730" s="449">
        <v>1</v>
      </c>
      <c r="K2730" s="449" t="s">
        <v>3185</v>
      </c>
      <c r="L2730" s="105">
        <v>1</v>
      </c>
      <c r="M2730" s="106">
        <v>45698</v>
      </c>
      <c r="N2730" s="106">
        <v>45900</v>
      </c>
      <c r="O2730" s="107">
        <f t="shared" si="111"/>
        <v>28.857142857142858</v>
      </c>
      <c r="P2730" s="108">
        <v>1</v>
      </c>
      <c r="Q2730" s="104" t="s">
        <v>3440</v>
      </c>
      <c r="R2730" s="108">
        <f t="shared" si="110"/>
        <v>1</v>
      </c>
      <c r="S2730" s="109" t="str">
        <f t="array" aca="1" ref="S2730" ca="1">IF(ISNUMBER(R2730),IF(R2730=100%,"CUMPLIDA",IF(AND(ISNUMBER(N2730),ISNUMBER(INDIRECT("FECHA_"&amp;$B2730,1))), IF(N2730&lt;=INDIRECT("FECHA_"&amp;$B2730,1),"INCUMPLIDA","PROCESO"), "VERIFICAR FECHA")),"SIN VALOR AVANCE")</f>
        <v>CUMPLIDA</v>
      </c>
    </row>
    <row r="2731" spans="1:19" ht="45.75">
      <c r="A2731" s="101" t="s">
        <v>30</v>
      </c>
      <c r="B2731" s="102" t="s">
        <v>2985</v>
      </c>
      <c r="C2731" s="461"/>
      <c r="D2731" s="461"/>
      <c r="E2731" s="463"/>
      <c r="F2731" s="463"/>
      <c r="G2731" s="463"/>
      <c r="H2731" s="463"/>
      <c r="I2731" s="448">
        <v>13</v>
      </c>
      <c r="J2731" s="449">
        <v>1</v>
      </c>
      <c r="K2731" s="449" t="s">
        <v>3185</v>
      </c>
      <c r="L2731" s="105">
        <v>1</v>
      </c>
      <c r="M2731" s="106">
        <v>45332</v>
      </c>
      <c r="N2731" s="106">
        <v>45900</v>
      </c>
      <c r="O2731" s="107">
        <f t="shared" si="111"/>
        <v>81.142857142857139</v>
      </c>
      <c r="P2731" s="108">
        <v>1</v>
      </c>
      <c r="Q2731" s="104" t="s">
        <v>3441</v>
      </c>
      <c r="R2731" s="108">
        <f t="shared" si="110"/>
        <v>1</v>
      </c>
      <c r="S2731" s="109" t="str">
        <f t="array" aca="1" ref="S2731" ca="1">IF(ISNUMBER(R2731),IF(R2731=100%,"CUMPLIDA",IF(AND(ISNUMBER(N2731),ISNUMBER(INDIRECT("FECHA_"&amp;$B2731,1))), IF(N2731&lt;=INDIRECT("FECHA_"&amp;$B2731,1),"INCUMPLIDA","PROCESO"), "VERIFICAR FECHA")),"SIN VALOR AVANCE")</f>
        <v>CUMPLIDA</v>
      </c>
    </row>
    <row r="2732" spans="1:19" ht="90.75">
      <c r="A2732" s="101" t="s">
        <v>30</v>
      </c>
      <c r="B2732" s="102" t="s">
        <v>2985</v>
      </c>
      <c r="C2732" s="461"/>
      <c r="D2732" s="461"/>
      <c r="E2732" s="463"/>
      <c r="F2732" s="463"/>
      <c r="G2732" s="463"/>
      <c r="H2732" s="463"/>
      <c r="I2732" s="448">
        <v>14</v>
      </c>
      <c r="J2732" s="449">
        <v>1</v>
      </c>
      <c r="K2732" s="449" t="s">
        <v>3185</v>
      </c>
      <c r="L2732" s="105">
        <v>1</v>
      </c>
      <c r="M2732" s="106">
        <v>45332</v>
      </c>
      <c r="N2732" s="106">
        <v>45900</v>
      </c>
      <c r="O2732" s="107">
        <f t="shared" si="111"/>
        <v>81.142857142857139</v>
      </c>
      <c r="P2732" s="108">
        <v>1</v>
      </c>
      <c r="Q2732" s="104" t="s">
        <v>3442</v>
      </c>
      <c r="R2732" s="108">
        <f t="shared" si="110"/>
        <v>1</v>
      </c>
      <c r="S2732" s="109" t="str">
        <f t="array" aca="1" ref="S2732" ca="1">IF(ISNUMBER(R2732),IF(R2732=100%,"CUMPLIDA",IF(AND(ISNUMBER(N2732),ISNUMBER(INDIRECT("FECHA_"&amp;$B2732,1))), IF(N2732&lt;=INDIRECT("FECHA_"&amp;$B2732,1),"INCUMPLIDA","PROCESO"), "VERIFICAR FECHA")),"SIN VALOR AVANCE")</f>
        <v>CUMPLIDA</v>
      </c>
    </row>
    <row r="2733" spans="1:19" ht="60.75">
      <c r="A2733" s="101" t="s">
        <v>30</v>
      </c>
      <c r="B2733" s="102" t="s">
        <v>2985</v>
      </c>
      <c r="C2733" s="461"/>
      <c r="D2733" s="461"/>
      <c r="E2733" s="463"/>
      <c r="F2733" s="463"/>
      <c r="G2733" s="463"/>
      <c r="H2733" s="463"/>
      <c r="I2733" s="448">
        <v>15</v>
      </c>
      <c r="J2733" s="449">
        <v>1</v>
      </c>
      <c r="K2733" s="449" t="s">
        <v>3185</v>
      </c>
      <c r="L2733" s="105">
        <v>1</v>
      </c>
      <c r="M2733" s="106">
        <v>45332</v>
      </c>
      <c r="N2733" s="106">
        <v>45900</v>
      </c>
      <c r="O2733" s="107">
        <f t="shared" si="111"/>
        <v>81.142857142857139</v>
      </c>
      <c r="P2733" s="108">
        <v>1</v>
      </c>
      <c r="Q2733" s="104" t="s">
        <v>3443</v>
      </c>
      <c r="R2733" s="108">
        <f t="shared" si="110"/>
        <v>1</v>
      </c>
      <c r="S2733" s="109" t="str">
        <f t="array" aca="1" ref="S2733" ca="1">IF(ISNUMBER(R2733),IF(R2733=100%,"CUMPLIDA",IF(AND(ISNUMBER(N2733),ISNUMBER(INDIRECT("FECHA_"&amp;$B2733,1))), IF(N2733&lt;=INDIRECT("FECHA_"&amp;$B2733,1),"INCUMPLIDA","PROCESO"), "VERIFICAR FECHA")),"SIN VALOR AVANCE")</f>
        <v>CUMPLIDA</v>
      </c>
    </row>
    <row r="2734" spans="1:19" ht="90.75">
      <c r="A2734" s="101" t="s">
        <v>30</v>
      </c>
      <c r="B2734" s="102" t="s">
        <v>2985</v>
      </c>
      <c r="C2734" s="461"/>
      <c r="D2734" s="461"/>
      <c r="E2734" s="463"/>
      <c r="F2734" s="463"/>
      <c r="G2734" s="463"/>
      <c r="H2734" s="463"/>
      <c r="I2734" s="448" t="s">
        <v>3444</v>
      </c>
      <c r="J2734" s="449">
        <v>1</v>
      </c>
      <c r="K2734" s="449" t="s">
        <v>3185</v>
      </c>
      <c r="L2734" s="105">
        <v>3</v>
      </c>
      <c r="M2734" s="106">
        <v>45717</v>
      </c>
      <c r="N2734" s="106">
        <v>46234</v>
      </c>
      <c r="O2734" s="107">
        <f t="shared" si="111"/>
        <v>73.857142857142861</v>
      </c>
      <c r="P2734" s="108">
        <v>1</v>
      </c>
      <c r="Q2734" s="104" t="s">
        <v>3442</v>
      </c>
      <c r="R2734" s="108">
        <f t="shared" si="110"/>
        <v>1</v>
      </c>
      <c r="S2734" s="109" t="str">
        <f t="array" aca="1" ref="S2734" ca="1">IF(ISNUMBER(R2734),IF(R2734=100%,"CUMPLIDA",IF(AND(ISNUMBER(N2734),ISNUMBER(INDIRECT("FECHA_"&amp;$B2734,1))), IF(N2734&lt;=INDIRECT("FECHA_"&amp;$B2734,1),"INCUMPLIDA","PROCESO"), "VERIFICAR FECHA")),"SIN VALOR AVANCE")</f>
        <v>CUMPLIDA</v>
      </c>
    </row>
    <row r="2735" spans="1:19" ht="90.75">
      <c r="A2735" s="101" t="s">
        <v>30</v>
      </c>
      <c r="B2735" s="102" t="s">
        <v>2985</v>
      </c>
      <c r="C2735" s="461"/>
      <c r="D2735" s="461"/>
      <c r="E2735" s="463"/>
      <c r="F2735" s="463"/>
      <c r="G2735" s="463"/>
      <c r="H2735" s="463"/>
      <c r="I2735" s="448" t="s">
        <v>3244</v>
      </c>
      <c r="J2735" s="449">
        <v>1</v>
      </c>
      <c r="K2735" s="449" t="s">
        <v>3185</v>
      </c>
      <c r="L2735" s="105">
        <v>3</v>
      </c>
      <c r="M2735" s="106">
        <v>45717</v>
      </c>
      <c r="N2735" s="106">
        <v>46022</v>
      </c>
      <c r="O2735" s="107">
        <f t="shared" si="111"/>
        <v>43.571428571428569</v>
      </c>
      <c r="P2735" s="108">
        <v>1</v>
      </c>
      <c r="Q2735" s="104" t="s">
        <v>3442</v>
      </c>
      <c r="R2735" s="108">
        <f t="shared" si="110"/>
        <v>1</v>
      </c>
      <c r="S2735" s="109" t="str">
        <f t="array" aca="1" ref="S2735" ca="1">IF(ISNUMBER(R2735),IF(R2735=100%,"CUMPLIDA",IF(AND(ISNUMBER(N2735),ISNUMBER(INDIRECT("FECHA_"&amp;$B2735,1))), IF(N2735&lt;=INDIRECT("FECHA_"&amp;$B2735,1),"INCUMPLIDA","PROCESO"), "VERIFICAR FECHA")),"SIN VALOR AVANCE")</f>
        <v>CUMPLIDA</v>
      </c>
    </row>
    <row r="2736" spans="1:19" ht="30.75">
      <c r="A2736" s="101" t="s">
        <v>30</v>
      </c>
      <c r="B2736" s="102" t="s">
        <v>2985</v>
      </c>
      <c r="C2736" s="461"/>
      <c r="D2736" s="461"/>
      <c r="E2736" s="463"/>
      <c r="F2736" s="463"/>
      <c r="G2736" s="463"/>
      <c r="H2736" s="463"/>
      <c r="I2736" s="448">
        <v>18</v>
      </c>
      <c r="J2736" s="449">
        <v>1</v>
      </c>
      <c r="K2736" s="449" t="s">
        <v>3185</v>
      </c>
      <c r="L2736" s="105">
        <v>1</v>
      </c>
      <c r="M2736" s="106">
        <v>45698</v>
      </c>
      <c r="N2736" s="106">
        <v>45838</v>
      </c>
      <c r="O2736" s="107">
        <f t="shared" si="111"/>
        <v>20</v>
      </c>
      <c r="P2736" s="108">
        <v>1</v>
      </c>
      <c r="Q2736" s="104" t="s">
        <v>3445</v>
      </c>
      <c r="R2736" s="108">
        <f t="shared" ref="R2736:R2799" si="112">(P2736)</f>
        <v>1</v>
      </c>
      <c r="S2736" s="109" t="str">
        <f t="array" aca="1" ref="S2736" ca="1">IF(ISNUMBER(R2736),IF(R2736=100%,"CUMPLIDA",IF(AND(ISNUMBER(N2736),ISNUMBER(INDIRECT("FECHA_"&amp;$B2736,1))), IF(N2736&lt;=INDIRECT("FECHA_"&amp;$B2736,1),"INCUMPLIDA","PROCESO"), "VERIFICAR FECHA")),"SIN VALOR AVANCE")</f>
        <v>CUMPLIDA</v>
      </c>
    </row>
    <row r="2737" spans="1:19" ht="30.75">
      <c r="A2737" s="101" t="s">
        <v>30</v>
      </c>
      <c r="B2737" s="102" t="s">
        <v>2985</v>
      </c>
      <c r="C2737" s="461"/>
      <c r="D2737" s="461"/>
      <c r="E2737" s="463" t="s">
        <v>3017</v>
      </c>
      <c r="F2737" s="463"/>
      <c r="G2737" s="463"/>
      <c r="H2737" s="463"/>
      <c r="I2737" s="448">
        <v>19</v>
      </c>
      <c r="J2737" s="449">
        <v>1</v>
      </c>
      <c r="K2737" s="449" t="s">
        <v>3185</v>
      </c>
      <c r="L2737" s="105">
        <v>1</v>
      </c>
      <c r="M2737" s="106">
        <v>45703</v>
      </c>
      <c r="N2737" s="106">
        <v>45838</v>
      </c>
      <c r="O2737" s="107">
        <f t="shared" si="111"/>
        <v>19.285714285714285</v>
      </c>
      <c r="P2737" s="108">
        <v>1</v>
      </c>
      <c r="Q2737" s="104" t="s">
        <v>3445</v>
      </c>
      <c r="R2737" s="108">
        <f t="shared" si="112"/>
        <v>1</v>
      </c>
      <c r="S2737" s="109" t="str">
        <f t="array" aca="1" ref="S2737" ca="1">IF(ISNUMBER(R2737),IF(R2737=100%,"CUMPLIDA",IF(AND(ISNUMBER(N2737),ISNUMBER(INDIRECT("FECHA_"&amp;$B2737,1))), IF(N2737&lt;=INDIRECT("FECHA_"&amp;$B2737,1),"INCUMPLIDA","PROCESO"), "VERIFICAR FECHA")),"SIN VALOR AVANCE")</f>
        <v>CUMPLIDA</v>
      </c>
    </row>
    <row r="2738" spans="1:19" ht="30.75">
      <c r="A2738" s="101" t="s">
        <v>30</v>
      </c>
      <c r="B2738" s="102" t="s">
        <v>2985</v>
      </c>
      <c r="C2738" s="461"/>
      <c r="D2738" s="461"/>
      <c r="E2738" s="463"/>
      <c r="F2738" s="463"/>
      <c r="G2738" s="463"/>
      <c r="H2738" s="463"/>
      <c r="I2738" s="448">
        <v>20</v>
      </c>
      <c r="J2738" s="449">
        <v>1</v>
      </c>
      <c r="K2738" s="449" t="s">
        <v>3185</v>
      </c>
      <c r="L2738" s="105">
        <v>2</v>
      </c>
      <c r="M2738" s="106">
        <v>45703</v>
      </c>
      <c r="N2738" s="106">
        <v>45777</v>
      </c>
      <c r="O2738" s="107">
        <f t="shared" si="111"/>
        <v>10.571428571428571</v>
      </c>
      <c r="P2738" s="108">
        <v>1</v>
      </c>
      <c r="Q2738" s="104" t="s">
        <v>3445</v>
      </c>
      <c r="R2738" s="108">
        <f t="shared" si="112"/>
        <v>1</v>
      </c>
      <c r="S2738" s="109" t="str">
        <f t="array" aca="1" ref="S2738" ca="1">IF(ISNUMBER(R2738),IF(R2738=100%,"CUMPLIDA",IF(AND(ISNUMBER(N2738),ISNUMBER(INDIRECT("FECHA_"&amp;$B2738,1))), IF(N2738&lt;=INDIRECT("FECHA_"&amp;$B2738,1),"INCUMPLIDA","PROCESO"), "VERIFICAR FECHA")),"SIN VALOR AVANCE")</f>
        <v>CUMPLIDA</v>
      </c>
    </row>
    <row r="2739" spans="1:19" ht="30.75">
      <c r="A2739" s="101" t="s">
        <v>30</v>
      </c>
      <c r="B2739" s="102" t="s">
        <v>2985</v>
      </c>
      <c r="C2739" s="461"/>
      <c r="D2739" s="461"/>
      <c r="E2739" s="463"/>
      <c r="F2739" s="463"/>
      <c r="G2739" s="463"/>
      <c r="H2739" s="463"/>
      <c r="I2739" s="448">
        <v>21</v>
      </c>
      <c r="J2739" s="449">
        <v>1</v>
      </c>
      <c r="K2739" s="449" t="s">
        <v>3185</v>
      </c>
      <c r="L2739" s="105">
        <v>2</v>
      </c>
      <c r="M2739" s="106">
        <v>45839</v>
      </c>
      <c r="N2739" s="106">
        <v>45869</v>
      </c>
      <c r="O2739" s="107">
        <f t="shared" si="111"/>
        <v>4.2857142857142856</v>
      </c>
      <c r="P2739" s="108">
        <v>1</v>
      </c>
      <c r="Q2739" s="104" t="s">
        <v>3445</v>
      </c>
      <c r="R2739" s="108">
        <f t="shared" si="112"/>
        <v>1</v>
      </c>
      <c r="S2739" s="109" t="str">
        <f t="array" aca="1" ref="S2739" ca="1">IF(ISNUMBER(R2739),IF(R2739=100%,"CUMPLIDA",IF(AND(ISNUMBER(N2739),ISNUMBER(INDIRECT("FECHA_"&amp;$B2739,1))), IF(N2739&lt;=INDIRECT("FECHA_"&amp;$B2739,1),"INCUMPLIDA","PROCESO"), "VERIFICAR FECHA")),"SIN VALOR AVANCE")</f>
        <v>CUMPLIDA</v>
      </c>
    </row>
    <row r="2740" spans="1:19" ht="105.75">
      <c r="A2740" s="101" t="s">
        <v>30</v>
      </c>
      <c r="B2740" s="102" t="s">
        <v>2985</v>
      </c>
      <c r="C2740" s="461"/>
      <c r="D2740" s="461"/>
      <c r="E2740" s="463" t="s">
        <v>3100</v>
      </c>
      <c r="F2740" s="463"/>
      <c r="G2740" s="463"/>
      <c r="H2740" s="463"/>
      <c r="I2740" s="448">
        <v>22</v>
      </c>
      <c r="J2740" s="449">
        <v>1</v>
      </c>
      <c r="K2740" s="449" t="s">
        <v>3185</v>
      </c>
      <c r="L2740" s="105">
        <v>1</v>
      </c>
      <c r="M2740" s="106">
        <v>45698</v>
      </c>
      <c r="N2740" s="106">
        <v>45869</v>
      </c>
      <c r="O2740" s="107">
        <f t="shared" si="111"/>
        <v>24.428571428571427</v>
      </c>
      <c r="P2740" s="108">
        <v>1</v>
      </c>
      <c r="Q2740" s="104" t="s">
        <v>3446</v>
      </c>
      <c r="R2740" s="108">
        <f t="shared" si="112"/>
        <v>1</v>
      </c>
      <c r="S2740" s="109" t="str">
        <f t="array" aca="1" ref="S2740" ca="1">IF(ISNUMBER(R2740),IF(R2740=100%,"CUMPLIDA",IF(AND(ISNUMBER(N2740),ISNUMBER(INDIRECT("FECHA_"&amp;$B2740,1))), IF(N2740&lt;=INDIRECT("FECHA_"&amp;$B2740,1),"INCUMPLIDA","PROCESO"), "VERIFICAR FECHA")),"SIN VALOR AVANCE")</f>
        <v>CUMPLIDA</v>
      </c>
    </row>
    <row r="2741" spans="1:19" ht="105.75">
      <c r="A2741" s="101" t="s">
        <v>30</v>
      </c>
      <c r="B2741" s="102" t="s">
        <v>2985</v>
      </c>
      <c r="C2741" s="461"/>
      <c r="D2741" s="461"/>
      <c r="E2741" s="463"/>
      <c r="F2741" s="463"/>
      <c r="G2741" s="463"/>
      <c r="H2741" s="463"/>
      <c r="I2741" s="448">
        <v>23</v>
      </c>
      <c r="J2741" s="449">
        <v>1</v>
      </c>
      <c r="K2741" s="449" t="s">
        <v>3185</v>
      </c>
      <c r="L2741" s="105">
        <v>1</v>
      </c>
      <c r="M2741" s="106">
        <v>45870</v>
      </c>
      <c r="N2741" s="106">
        <v>45930</v>
      </c>
      <c r="O2741" s="107">
        <f t="shared" ref="O2741:O2804" si="113">(N2741-M2741)/7</f>
        <v>8.5714285714285712</v>
      </c>
      <c r="P2741" s="108">
        <v>1</v>
      </c>
      <c r="Q2741" s="104" t="s">
        <v>3447</v>
      </c>
      <c r="R2741" s="108">
        <f t="shared" si="112"/>
        <v>1</v>
      </c>
      <c r="S2741" s="109" t="str">
        <f t="array" aca="1" ref="S2741" ca="1">IF(ISNUMBER(R2741),IF(R2741=100%,"CUMPLIDA",IF(AND(ISNUMBER(N2741),ISNUMBER(INDIRECT("FECHA_"&amp;$B2741,1))), IF(N2741&lt;=INDIRECT("FECHA_"&amp;$B2741,1),"INCUMPLIDA","PROCESO"), "VERIFICAR FECHA")),"SIN VALOR AVANCE")</f>
        <v>CUMPLIDA</v>
      </c>
    </row>
    <row r="2742" spans="1:19" ht="30.75">
      <c r="A2742" s="101" t="s">
        <v>30</v>
      </c>
      <c r="B2742" s="102" t="s">
        <v>2985</v>
      </c>
      <c r="C2742" s="461"/>
      <c r="D2742" s="461"/>
      <c r="E2742" s="463"/>
      <c r="F2742" s="463"/>
      <c r="G2742" s="463"/>
      <c r="H2742" s="463"/>
      <c r="I2742" s="448">
        <v>24</v>
      </c>
      <c r="J2742" s="449">
        <v>1</v>
      </c>
      <c r="K2742" s="449" t="s">
        <v>3185</v>
      </c>
      <c r="L2742" s="105">
        <v>2</v>
      </c>
      <c r="M2742" s="106">
        <v>45931</v>
      </c>
      <c r="N2742" s="106">
        <v>46053</v>
      </c>
      <c r="O2742" s="107">
        <f t="shared" si="113"/>
        <v>17.428571428571427</v>
      </c>
      <c r="P2742" s="108">
        <v>1</v>
      </c>
      <c r="Q2742" s="104" t="s">
        <v>3448</v>
      </c>
      <c r="R2742" s="108">
        <f t="shared" si="112"/>
        <v>1</v>
      </c>
      <c r="S2742" s="109" t="str">
        <f t="array" aca="1" ref="S2742" ca="1">IF(ISNUMBER(R2742),IF(R2742=100%,"CUMPLIDA",IF(AND(ISNUMBER(N2742),ISNUMBER(INDIRECT("FECHA_"&amp;$B2742,1))), IF(N2742&lt;=INDIRECT("FECHA_"&amp;$B2742,1),"INCUMPLIDA","PROCESO"), "VERIFICAR FECHA")),"SIN VALOR AVANCE")</f>
        <v>CUMPLIDA</v>
      </c>
    </row>
    <row r="2743" spans="1:19" ht="60.75">
      <c r="A2743" s="101" t="s">
        <v>30</v>
      </c>
      <c r="B2743" s="102" t="s">
        <v>2985</v>
      </c>
      <c r="C2743" s="461"/>
      <c r="D2743" s="461"/>
      <c r="E2743" s="463"/>
      <c r="F2743" s="463"/>
      <c r="G2743" s="463"/>
      <c r="H2743" s="463"/>
      <c r="I2743" s="448">
        <v>25</v>
      </c>
      <c r="J2743" s="449">
        <v>1</v>
      </c>
      <c r="K2743" s="449" t="s">
        <v>3185</v>
      </c>
      <c r="L2743" s="105">
        <v>3</v>
      </c>
      <c r="M2743" s="106">
        <v>45698</v>
      </c>
      <c r="N2743" s="106">
        <v>46203</v>
      </c>
      <c r="O2743" s="107">
        <f t="shared" si="113"/>
        <v>72.142857142857139</v>
      </c>
      <c r="P2743" s="108">
        <v>1</v>
      </c>
      <c r="Q2743" s="104" t="s">
        <v>3449</v>
      </c>
      <c r="R2743" s="108">
        <f t="shared" si="112"/>
        <v>1</v>
      </c>
      <c r="S2743" s="109" t="str">
        <f t="array" aca="1" ref="S2743" ca="1">IF(ISNUMBER(R2743),IF(R2743=100%,"CUMPLIDA",IF(AND(ISNUMBER(N2743),ISNUMBER(INDIRECT("FECHA_"&amp;$B2743,1))), IF(N2743&lt;=INDIRECT("FECHA_"&amp;$B2743,1),"INCUMPLIDA","PROCESO"), "VERIFICAR FECHA")),"SIN VALOR AVANCE")</f>
        <v>CUMPLIDA</v>
      </c>
    </row>
    <row r="2744" spans="1:19" ht="90.75">
      <c r="A2744" s="101" t="s">
        <v>30</v>
      </c>
      <c r="B2744" s="102" t="s">
        <v>2985</v>
      </c>
      <c r="C2744" s="461"/>
      <c r="D2744" s="461"/>
      <c r="E2744" s="463"/>
      <c r="F2744" s="463"/>
      <c r="G2744" s="463"/>
      <c r="H2744" s="463"/>
      <c r="I2744" s="448">
        <v>26</v>
      </c>
      <c r="J2744" s="449">
        <v>1</v>
      </c>
      <c r="K2744" s="449" t="s">
        <v>3185</v>
      </c>
      <c r="L2744" s="105">
        <v>11</v>
      </c>
      <c r="M2744" s="106">
        <v>45698</v>
      </c>
      <c r="N2744" s="106">
        <v>46022</v>
      </c>
      <c r="O2744" s="107">
        <f t="shared" si="113"/>
        <v>46.285714285714285</v>
      </c>
      <c r="P2744" s="108">
        <v>1</v>
      </c>
      <c r="Q2744" s="104" t="s">
        <v>3450</v>
      </c>
      <c r="R2744" s="108">
        <f t="shared" si="112"/>
        <v>1</v>
      </c>
      <c r="S2744" s="109" t="str">
        <f t="array" aca="1" ref="S2744" ca="1">IF(ISNUMBER(R2744),IF(R2744=100%,"CUMPLIDA",IF(AND(ISNUMBER(N2744),ISNUMBER(INDIRECT("FECHA_"&amp;$B2744,1))), IF(N2744&lt;=INDIRECT("FECHA_"&amp;$B2744,1),"INCUMPLIDA","PROCESO"), "VERIFICAR FECHA")),"SIN VALOR AVANCE")</f>
        <v>CUMPLIDA</v>
      </c>
    </row>
    <row r="2745" spans="1:19" ht="60.75">
      <c r="A2745" s="101" t="s">
        <v>30</v>
      </c>
      <c r="B2745" s="102" t="s">
        <v>2985</v>
      </c>
      <c r="C2745" s="461"/>
      <c r="D2745" s="461"/>
      <c r="E2745" s="463"/>
      <c r="F2745" s="463"/>
      <c r="G2745" s="463"/>
      <c r="H2745" s="463"/>
      <c r="I2745" s="448">
        <v>27</v>
      </c>
      <c r="J2745" s="449">
        <v>1</v>
      </c>
      <c r="K2745" s="449" t="s">
        <v>3185</v>
      </c>
      <c r="L2745" s="105">
        <v>1</v>
      </c>
      <c r="M2745" s="106">
        <v>45698</v>
      </c>
      <c r="N2745" s="106">
        <v>45869</v>
      </c>
      <c r="O2745" s="107">
        <f t="shared" si="113"/>
        <v>24.428571428571427</v>
      </c>
      <c r="P2745" s="108">
        <v>1</v>
      </c>
      <c r="Q2745" s="104" t="s">
        <v>3451</v>
      </c>
      <c r="R2745" s="108">
        <f t="shared" si="112"/>
        <v>1</v>
      </c>
      <c r="S2745" s="109" t="str">
        <f t="array" aca="1" ref="S2745" ca="1">IF(ISNUMBER(R2745),IF(R2745=100%,"CUMPLIDA",IF(AND(ISNUMBER(N2745),ISNUMBER(INDIRECT("FECHA_"&amp;$B2745,1))), IF(N2745&lt;=INDIRECT("FECHA_"&amp;$B2745,1),"INCUMPLIDA","PROCESO"), "VERIFICAR FECHA")),"SIN VALOR AVANCE")</f>
        <v>CUMPLIDA</v>
      </c>
    </row>
    <row r="2746" spans="1:19" ht="105.75">
      <c r="A2746" s="101" t="s">
        <v>30</v>
      </c>
      <c r="B2746" s="102" t="s">
        <v>2985</v>
      </c>
      <c r="C2746" s="461"/>
      <c r="D2746" s="461"/>
      <c r="E2746" s="463" t="s">
        <v>3102</v>
      </c>
      <c r="F2746" s="463"/>
      <c r="G2746" s="463"/>
      <c r="H2746" s="463"/>
      <c r="I2746" s="448">
        <v>22</v>
      </c>
      <c r="J2746" s="449">
        <v>1</v>
      </c>
      <c r="K2746" s="449" t="s">
        <v>3185</v>
      </c>
      <c r="L2746" s="105">
        <v>1</v>
      </c>
      <c r="M2746" s="106">
        <v>45698</v>
      </c>
      <c r="N2746" s="106">
        <v>45869</v>
      </c>
      <c r="O2746" s="107">
        <f t="shared" si="113"/>
        <v>24.428571428571427</v>
      </c>
      <c r="P2746" s="108">
        <v>1</v>
      </c>
      <c r="Q2746" s="104" t="s">
        <v>3452</v>
      </c>
      <c r="R2746" s="108">
        <f t="shared" si="112"/>
        <v>1</v>
      </c>
      <c r="S2746" s="109" t="str">
        <f t="array" aca="1" ref="S2746" ca="1">IF(ISNUMBER(R2746),IF(R2746=100%,"CUMPLIDA",IF(AND(ISNUMBER(N2746),ISNUMBER(INDIRECT("FECHA_"&amp;$B2746,1))), IF(N2746&lt;=INDIRECT("FECHA_"&amp;$B2746,1),"INCUMPLIDA","PROCESO"), "VERIFICAR FECHA")),"SIN VALOR AVANCE")</f>
        <v>CUMPLIDA</v>
      </c>
    </row>
    <row r="2747" spans="1:19" ht="105.75">
      <c r="A2747" s="101" t="s">
        <v>30</v>
      </c>
      <c r="B2747" s="102" t="s">
        <v>2985</v>
      </c>
      <c r="C2747" s="461"/>
      <c r="D2747" s="461"/>
      <c r="E2747" s="463"/>
      <c r="F2747" s="463"/>
      <c r="G2747" s="463"/>
      <c r="H2747" s="463"/>
      <c r="I2747" s="448">
        <v>23</v>
      </c>
      <c r="J2747" s="449">
        <v>1</v>
      </c>
      <c r="K2747" s="449" t="s">
        <v>3185</v>
      </c>
      <c r="L2747" s="105">
        <v>1</v>
      </c>
      <c r="M2747" s="106">
        <v>45870</v>
      </c>
      <c r="N2747" s="106">
        <v>45930</v>
      </c>
      <c r="O2747" s="107">
        <f t="shared" si="113"/>
        <v>8.5714285714285712</v>
      </c>
      <c r="P2747" s="108">
        <v>1</v>
      </c>
      <c r="Q2747" s="104" t="s">
        <v>3447</v>
      </c>
      <c r="R2747" s="108">
        <f t="shared" si="112"/>
        <v>1</v>
      </c>
      <c r="S2747" s="109" t="str">
        <f t="array" aca="1" ref="S2747" ca="1">IF(ISNUMBER(R2747),IF(R2747=100%,"CUMPLIDA",IF(AND(ISNUMBER(N2747),ISNUMBER(INDIRECT("FECHA_"&amp;$B2747,1))), IF(N2747&lt;=INDIRECT("FECHA_"&amp;$B2747,1),"INCUMPLIDA","PROCESO"), "VERIFICAR FECHA")),"SIN VALOR AVANCE")</f>
        <v>CUMPLIDA</v>
      </c>
    </row>
    <row r="2748" spans="1:19" ht="45.75">
      <c r="A2748" s="101" t="s">
        <v>30</v>
      </c>
      <c r="B2748" s="102" t="s">
        <v>2985</v>
      </c>
      <c r="C2748" s="461"/>
      <c r="D2748" s="461"/>
      <c r="E2748" s="463"/>
      <c r="F2748" s="463"/>
      <c r="G2748" s="463"/>
      <c r="H2748" s="463"/>
      <c r="I2748" s="448">
        <v>24</v>
      </c>
      <c r="J2748" s="449">
        <v>1</v>
      </c>
      <c r="K2748" s="449" t="s">
        <v>3185</v>
      </c>
      <c r="L2748" s="105">
        <v>2</v>
      </c>
      <c r="M2748" s="106">
        <v>45931</v>
      </c>
      <c r="N2748" s="106">
        <v>46053</v>
      </c>
      <c r="O2748" s="107">
        <f t="shared" si="113"/>
        <v>17.428571428571427</v>
      </c>
      <c r="P2748" s="108">
        <v>1</v>
      </c>
      <c r="Q2748" s="104" t="s">
        <v>3453</v>
      </c>
      <c r="R2748" s="108">
        <f t="shared" si="112"/>
        <v>1</v>
      </c>
      <c r="S2748" s="109" t="str">
        <f t="array" aca="1" ref="S2748" ca="1">IF(ISNUMBER(R2748),IF(R2748=100%,"CUMPLIDA",IF(AND(ISNUMBER(N2748),ISNUMBER(INDIRECT("FECHA_"&amp;$B2748,1))), IF(N2748&lt;=INDIRECT("FECHA_"&amp;$B2748,1),"INCUMPLIDA","PROCESO"), "VERIFICAR FECHA")),"SIN VALOR AVANCE")</f>
        <v>CUMPLIDA</v>
      </c>
    </row>
    <row r="2749" spans="1:19" ht="45.75">
      <c r="A2749" s="101" t="s">
        <v>30</v>
      </c>
      <c r="B2749" s="102" t="s">
        <v>2985</v>
      </c>
      <c r="C2749" s="461"/>
      <c r="D2749" s="461"/>
      <c r="E2749" s="463"/>
      <c r="F2749" s="463"/>
      <c r="G2749" s="463"/>
      <c r="H2749" s="463"/>
      <c r="I2749" s="448">
        <v>25</v>
      </c>
      <c r="J2749" s="449">
        <v>1</v>
      </c>
      <c r="K2749" s="449" t="s">
        <v>3185</v>
      </c>
      <c r="L2749" s="105">
        <v>3</v>
      </c>
      <c r="M2749" s="106">
        <v>45698</v>
      </c>
      <c r="N2749" s="106">
        <v>46203</v>
      </c>
      <c r="O2749" s="107">
        <f t="shared" si="113"/>
        <v>72.142857142857139</v>
      </c>
      <c r="P2749" s="108">
        <v>1</v>
      </c>
      <c r="Q2749" s="104" t="s">
        <v>3454</v>
      </c>
      <c r="R2749" s="108">
        <f t="shared" si="112"/>
        <v>1</v>
      </c>
      <c r="S2749" s="109" t="str">
        <f t="array" aca="1" ref="S2749" ca="1">IF(ISNUMBER(R2749),IF(R2749=100%,"CUMPLIDA",IF(AND(ISNUMBER(N2749),ISNUMBER(INDIRECT("FECHA_"&amp;$B2749,1))), IF(N2749&lt;=INDIRECT("FECHA_"&amp;$B2749,1),"INCUMPLIDA","PROCESO"), "VERIFICAR FECHA")),"SIN VALOR AVANCE")</f>
        <v>CUMPLIDA</v>
      </c>
    </row>
    <row r="2750" spans="1:19" ht="90.75">
      <c r="A2750" s="101" t="s">
        <v>30</v>
      </c>
      <c r="B2750" s="102" t="s">
        <v>2985</v>
      </c>
      <c r="C2750" s="461"/>
      <c r="D2750" s="461"/>
      <c r="E2750" s="463"/>
      <c r="F2750" s="463"/>
      <c r="G2750" s="463"/>
      <c r="H2750" s="463"/>
      <c r="I2750" s="448">
        <v>26</v>
      </c>
      <c r="J2750" s="449">
        <v>1</v>
      </c>
      <c r="K2750" s="449" t="s">
        <v>3185</v>
      </c>
      <c r="L2750" s="105">
        <v>11</v>
      </c>
      <c r="M2750" s="106">
        <v>45698</v>
      </c>
      <c r="N2750" s="106">
        <v>46022</v>
      </c>
      <c r="O2750" s="107">
        <f t="shared" si="113"/>
        <v>46.285714285714285</v>
      </c>
      <c r="P2750" s="108">
        <v>1</v>
      </c>
      <c r="Q2750" s="104" t="s">
        <v>3450</v>
      </c>
      <c r="R2750" s="108">
        <f t="shared" si="112"/>
        <v>1</v>
      </c>
      <c r="S2750" s="109" t="str">
        <f t="array" aca="1" ref="S2750" ca="1">IF(ISNUMBER(R2750),IF(R2750=100%,"CUMPLIDA",IF(AND(ISNUMBER(N2750),ISNUMBER(INDIRECT("FECHA_"&amp;$B2750,1))), IF(N2750&lt;=INDIRECT("FECHA_"&amp;$B2750,1),"INCUMPLIDA","PROCESO"), "VERIFICAR FECHA")),"SIN VALOR AVANCE")</f>
        <v>CUMPLIDA</v>
      </c>
    </row>
    <row r="2751" spans="1:19" ht="45.75">
      <c r="A2751" s="101" t="s">
        <v>30</v>
      </c>
      <c r="B2751" s="102" t="s">
        <v>2985</v>
      </c>
      <c r="C2751" s="461"/>
      <c r="D2751" s="461"/>
      <c r="E2751" s="463"/>
      <c r="F2751" s="463"/>
      <c r="G2751" s="463"/>
      <c r="H2751" s="463"/>
      <c r="I2751" s="448">
        <v>28</v>
      </c>
      <c r="J2751" s="449">
        <v>1</v>
      </c>
      <c r="K2751" s="449" t="s">
        <v>3185</v>
      </c>
      <c r="L2751" s="105">
        <v>1</v>
      </c>
      <c r="M2751" s="106">
        <v>45698</v>
      </c>
      <c r="N2751" s="106">
        <v>45868</v>
      </c>
      <c r="O2751" s="107">
        <f t="shared" si="113"/>
        <v>24.285714285714285</v>
      </c>
      <c r="P2751" s="108">
        <v>1</v>
      </c>
      <c r="Q2751" s="104" t="s">
        <v>3453</v>
      </c>
      <c r="R2751" s="108">
        <f t="shared" si="112"/>
        <v>1</v>
      </c>
      <c r="S2751" s="109" t="str">
        <f t="array" aca="1" ref="S2751" ca="1">IF(ISNUMBER(R2751),IF(R2751=100%,"CUMPLIDA",IF(AND(ISNUMBER(N2751),ISNUMBER(INDIRECT("FECHA_"&amp;$B2751,1))), IF(N2751&lt;=INDIRECT("FECHA_"&amp;$B2751,1),"INCUMPLIDA","PROCESO"), "VERIFICAR FECHA")),"SIN VALOR AVANCE")</f>
        <v>CUMPLIDA</v>
      </c>
    </row>
    <row r="2752" spans="1:19" ht="45.75">
      <c r="A2752" s="101" t="s">
        <v>30</v>
      </c>
      <c r="B2752" s="102" t="s">
        <v>2985</v>
      </c>
      <c r="C2752" s="461"/>
      <c r="D2752" s="461"/>
      <c r="E2752" s="463"/>
      <c r="F2752" s="463"/>
      <c r="G2752" s="463"/>
      <c r="H2752" s="463"/>
      <c r="I2752" s="448">
        <v>29</v>
      </c>
      <c r="J2752" s="449">
        <v>1</v>
      </c>
      <c r="K2752" s="449" t="s">
        <v>3185</v>
      </c>
      <c r="L2752" s="105">
        <v>5</v>
      </c>
      <c r="M2752" s="106">
        <v>45870</v>
      </c>
      <c r="N2752" s="106">
        <v>46021</v>
      </c>
      <c r="O2752" s="107">
        <f t="shared" si="113"/>
        <v>21.571428571428573</v>
      </c>
      <c r="P2752" s="108">
        <v>1</v>
      </c>
      <c r="Q2752" s="104" t="s">
        <v>3453</v>
      </c>
      <c r="R2752" s="108">
        <f t="shared" si="112"/>
        <v>1</v>
      </c>
      <c r="S2752" s="109" t="str">
        <f t="array" aca="1" ref="S2752" ca="1">IF(ISNUMBER(R2752),IF(R2752=100%,"CUMPLIDA",IF(AND(ISNUMBER(N2752),ISNUMBER(INDIRECT("FECHA_"&amp;$B2752,1))), IF(N2752&lt;=INDIRECT("FECHA_"&amp;$B2752,1),"INCUMPLIDA","PROCESO"), "VERIFICAR FECHA")),"SIN VALOR AVANCE")</f>
        <v>CUMPLIDA</v>
      </c>
    </row>
    <row r="2753" spans="1:19" ht="60.75">
      <c r="A2753" s="101" t="s">
        <v>30</v>
      </c>
      <c r="B2753" s="102" t="s">
        <v>2985</v>
      </c>
      <c r="C2753" s="461"/>
      <c r="D2753" s="461"/>
      <c r="E2753" s="463" t="s">
        <v>3104</v>
      </c>
      <c r="F2753" s="463"/>
      <c r="G2753" s="463"/>
      <c r="H2753" s="463"/>
      <c r="I2753" s="448" t="s">
        <v>3253</v>
      </c>
      <c r="J2753" s="449">
        <v>1</v>
      </c>
      <c r="K2753" s="449" t="s">
        <v>3185</v>
      </c>
      <c r="L2753" s="105">
        <v>3</v>
      </c>
      <c r="M2753" s="106">
        <v>45717</v>
      </c>
      <c r="N2753" s="106">
        <v>45808</v>
      </c>
      <c r="O2753" s="107">
        <f t="shared" si="113"/>
        <v>13</v>
      </c>
      <c r="P2753" s="108">
        <v>1</v>
      </c>
      <c r="Q2753" s="104" t="s">
        <v>3455</v>
      </c>
      <c r="R2753" s="108">
        <f t="shared" si="112"/>
        <v>1</v>
      </c>
      <c r="S2753" s="109" t="str">
        <f t="array" aca="1" ref="S2753" ca="1">IF(ISNUMBER(R2753),IF(R2753=100%,"CUMPLIDA",IF(AND(ISNUMBER(N2753),ISNUMBER(INDIRECT("FECHA_"&amp;$B2753,1))), IF(N2753&lt;=INDIRECT("FECHA_"&amp;$B2753,1),"INCUMPLIDA","PROCESO"), "VERIFICAR FECHA")),"SIN VALOR AVANCE")</f>
        <v>CUMPLIDA</v>
      </c>
    </row>
    <row r="2754" spans="1:19" ht="30.75">
      <c r="A2754" s="101" t="s">
        <v>30</v>
      </c>
      <c r="B2754" s="102" t="s">
        <v>2985</v>
      </c>
      <c r="C2754" s="461"/>
      <c r="D2754" s="461"/>
      <c r="E2754" s="463"/>
      <c r="F2754" s="463"/>
      <c r="G2754" s="463"/>
      <c r="H2754" s="463"/>
      <c r="I2754" s="448">
        <v>31</v>
      </c>
      <c r="J2754" s="449">
        <v>1</v>
      </c>
      <c r="K2754" s="449" t="s">
        <v>3185</v>
      </c>
      <c r="L2754" s="105">
        <v>2</v>
      </c>
      <c r="M2754" s="106">
        <v>45698</v>
      </c>
      <c r="N2754" s="106">
        <v>45746</v>
      </c>
      <c r="O2754" s="107">
        <f t="shared" si="113"/>
        <v>6.8571428571428568</v>
      </c>
      <c r="P2754" s="108">
        <v>1</v>
      </c>
      <c r="Q2754" s="104" t="s">
        <v>3448</v>
      </c>
      <c r="R2754" s="108">
        <f t="shared" si="112"/>
        <v>1</v>
      </c>
      <c r="S2754" s="109" t="str">
        <f t="array" aca="1" ref="S2754" ca="1">IF(ISNUMBER(R2754),IF(R2754=100%,"CUMPLIDA",IF(AND(ISNUMBER(N2754),ISNUMBER(INDIRECT("FECHA_"&amp;$B2754,1))), IF(N2754&lt;=INDIRECT("FECHA_"&amp;$B2754,1),"INCUMPLIDA","PROCESO"), "VERIFICAR FECHA")),"SIN VALOR AVANCE")</f>
        <v>CUMPLIDA</v>
      </c>
    </row>
    <row r="2755" spans="1:19" ht="30.75">
      <c r="A2755" s="101" t="s">
        <v>30</v>
      </c>
      <c r="B2755" s="102" t="s">
        <v>2985</v>
      </c>
      <c r="C2755" s="461"/>
      <c r="D2755" s="461"/>
      <c r="E2755" s="463"/>
      <c r="F2755" s="463"/>
      <c r="G2755" s="463"/>
      <c r="H2755" s="463"/>
      <c r="I2755" s="448">
        <v>32</v>
      </c>
      <c r="J2755" s="449">
        <v>1</v>
      </c>
      <c r="K2755" s="449" t="s">
        <v>3185</v>
      </c>
      <c r="L2755" s="105">
        <v>1</v>
      </c>
      <c r="M2755" s="106">
        <v>45748</v>
      </c>
      <c r="N2755" s="106">
        <v>45777</v>
      </c>
      <c r="O2755" s="107">
        <f t="shared" si="113"/>
        <v>4.1428571428571432</v>
      </c>
      <c r="P2755" s="108">
        <v>1</v>
      </c>
      <c r="Q2755" s="104" t="s">
        <v>3448</v>
      </c>
      <c r="R2755" s="108">
        <f t="shared" si="112"/>
        <v>1</v>
      </c>
      <c r="S2755" s="109" t="str">
        <f t="array" aca="1" ref="S2755" ca="1">IF(ISNUMBER(R2755),IF(R2755=100%,"CUMPLIDA",IF(AND(ISNUMBER(N2755),ISNUMBER(INDIRECT("FECHA_"&amp;$B2755,1))), IF(N2755&lt;=INDIRECT("FECHA_"&amp;$B2755,1),"INCUMPLIDA","PROCESO"), "VERIFICAR FECHA")),"SIN VALOR AVANCE")</f>
        <v>CUMPLIDA</v>
      </c>
    </row>
    <row r="2756" spans="1:19" ht="30.75">
      <c r="A2756" s="101" t="s">
        <v>30</v>
      </c>
      <c r="B2756" s="102" t="s">
        <v>2985</v>
      </c>
      <c r="C2756" s="461"/>
      <c r="D2756" s="461"/>
      <c r="E2756" s="463"/>
      <c r="F2756" s="463"/>
      <c r="G2756" s="463"/>
      <c r="H2756" s="463"/>
      <c r="I2756" s="448">
        <v>33</v>
      </c>
      <c r="J2756" s="449">
        <v>1</v>
      </c>
      <c r="K2756" s="449" t="s">
        <v>3185</v>
      </c>
      <c r="L2756" s="105">
        <v>2</v>
      </c>
      <c r="M2756" s="106">
        <v>45778</v>
      </c>
      <c r="N2756" s="106">
        <v>46081</v>
      </c>
      <c r="O2756" s="107">
        <f t="shared" si="113"/>
        <v>43.285714285714285</v>
      </c>
      <c r="P2756" s="108">
        <v>1</v>
      </c>
      <c r="Q2756" s="104" t="s">
        <v>3448</v>
      </c>
      <c r="R2756" s="108">
        <f t="shared" si="112"/>
        <v>1</v>
      </c>
      <c r="S2756" s="109" t="str">
        <f t="array" aca="1" ref="S2756" ca="1">IF(ISNUMBER(R2756),IF(R2756=100%,"CUMPLIDA",IF(AND(ISNUMBER(N2756),ISNUMBER(INDIRECT("FECHA_"&amp;$B2756,1))), IF(N2756&lt;=INDIRECT("FECHA_"&amp;$B2756,1),"INCUMPLIDA","PROCESO"), "VERIFICAR FECHA")),"SIN VALOR AVANCE")</f>
        <v>CUMPLIDA</v>
      </c>
    </row>
    <row r="2757" spans="1:19" ht="30.75">
      <c r="A2757" s="101" t="s">
        <v>30</v>
      </c>
      <c r="B2757" s="102" t="s">
        <v>2985</v>
      </c>
      <c r="C2757" s="461"/>
      <c r="D2757" s="461"/>
      <c r="E2757" s="448" t="s">
        <v>3105</v>
      </c>
      <c r="F2757" s="448"/>
      <c r="G2757" s="448"/>
      <c r="H2757" s="463"/>
      <c r="I2757" s="448">
        <v>34</v>
      </c>
      <c r="J2757" s="449">
        <v>1</v>
      </c>
      <c r="K2757" s="449" t="s">
        <v>3185</v>
      </c>
      <c r="L2757" s="105">
        <v>1</v>
      </c>
      <c r="M2757" s="106">
        <v>45931</v>
      </c>
      <c r="N2757" s="106">
        <v>46053</v>
      </c>
      <c r="O2757" s="107">
        <f t="shared" si="113"/>
        <v>17.428571428571427</v>
      </c>
      <c r="P2757" s="108">
        <v>1</v>
      </c>
      <c r="Q2757" s="104" t="s">
        <v>3448</v>
      </c>
      <c r="R2757" s="108">
        <f t="shared" si="112"/>
        <v>1</v>
      </c>
      <c r="S2757" s="109" t="str">
        <f t="array" aca="1" ref="S2757" ca="1">IF(ISNUMBER(R2757),IF(R2757=100%,"CUMPLIDA",IF(AND(ISNUMBER(N2757),ISNUMBER(INDIRECT("FECHA_"&amp;$B2757,1))), IF(N2757&lt;=INDIRECT("FECHA_"&amp;$B2757,1),"INCUMPLIDA","PROCESO"), "VERIFICAR FECHA")),"SIN VALOR AVANCE")</f>
        <v>CUMPLIDA</v>
      </c>
    </row>
    <row r="2758" spans="1:19" ht="180.75">
      <c r="A2758" s="101" t="s">
        <v>30</v>
      </c>
      <c r="B2758" s="102" t="s">
        <v>2985</v>
      </c>
      <c r="C2758" s="461" t="s">
        <v>3456</v>
      </c>
      <c r="D2758" s="461"/>
      <c r="E2758" s="463" t="s">
        <v>3013</v>
      </c>
      <c r="F2758" s="463"/>
      <c r="G2758" s="463"/>
      <c r="H2758" s="463"/>
      <c r="I2758" s="448" t="s">
        <v>3185</v>
      </c>
      <c r="J2758" s="449">
        <v>1</v>
      </c>
      <c r="K2758" s="449" t="s">
        <v>3185</v>
      </c>
      <c r="L2758" s="105">
        <v>1</v>
      </c>
      <c r="M2758" s="106">
        <v>45853</v>
      </c>
      <c r="N2758" s="106">
        <v>46022</v>
      </c>
      <c r="O2758" s="107">
        <f t="shared" si="113"/>
        <v>24.142857142857142</v>
      </c>
      <c r="P2758" s="108">
        <v>1</v>
      </c>
      <c r="Q2758" s="104" t="s">
        <v>3457</v>
      </c>
      <c r="R2758" s="108">
        <f t="shared" si="112"/>
        <v>1</v>
      </c>
      <c r="S2758" s="109" t="str">
        <f t="array" aca="1" ref="S2758" ca="1">IF(ISNUMBER(R2758),IF(R2758=100%,"CUMPLIDA",IF(AND(ISNUMBER(N2758),ISNUMBER(INDIRECT("FECHA_"&amp;$B2758,1))), IF(N2758&lt;=INDIRECT("FECHA_"&amp;$B2758,1),"INCUMPLIDA","PROCESO"), "VERIFICAR FECHA")),"SIN VALOR AVANCE")</f>
        <v>CUMPLIDA</v>
      </c>
    </row>
    <row r="2759" spans="1:19" ht="120.75">
      <c r="A2759" s="101" t="s">
        <v>30</v>
      </c>
      <c r="B2759" s="102" t="s">
        <v>2985</v>
      </c>
      <c r="C2759" s="461"/>
      <c r="D2759" s="461"/>
      <c r="E2759" s="463"/>
      <c r="F2759" s="463"/>
      <c r="G2759" s="463"/>
      <c r="H2759" s="463"/>
      <c r="I2759" s="448">
        <v>2</v>
      </c>
      <c r="J2759" s="449">
        <v>1</v>
      </c>
      <c r="K2759" s="449" t="s">
        <v>3185</v>
      </c>
      <c r="L2759" s="105">
        <v>6</v>
      </c>
      <c r="M2759" s="106">
        <v>45839</v>
      </c>
      <c r="N2759" s="106">
        <v>46204</v>
      </c>
      <c r="O2759" s="107">
        <f t="shared" si="113"/>
        <v>52.142857142857146</v>
      </c>
      <c r="P2759" s="108">
        <v>1</v>
      </c>
      <c r="Q2759" s="104" t="s">
        <v>3458</v>
      </c>
      <c r="R2759" s="108">
        <f t="shared" si="112"/>
        <v>1</v>
      </c>
      <c r="S2759" s="109" t="str">
        <f t="array" aca="1" ref="S2759" ca="1">IF(ISNUMBER(R2759),IF(R2759=100%,"CUMPLIDA",IF(AND(ISNUMBER(N2759),ISNUMBER(INDIRECT("FECHA_"&amp;$B2759,1))), IF(N2759&lt;=INDIRECT("FECHA_"&amp;$B2759,1),"INCUMPLIDA","PROCESO"), "VERIFICAR FECHA")),"SIN VALOR AVANCE")</f>
        <v>CUMPLIDA</v>
      </c>
    </row>
    <row r="2760" spans="1:19" ht="90">
      <c r="A2760" s="101" t="s">
        <v>30</v>
      </c>
      <c r="B2760" s="102" t="s">
        <v>2985</v>
      </c>
      <c r="C2760" s="461"/>
      <c r="D2760" s="461"/>
      <c r="E2760" s="463" t="s">
        <v>2996</v>
      </c>
      <c r="F2760" s="463"/>
      <c r="G2760" s="463"/>
      <c r="H2760" s="463"/>
      <c r="I2760" s="448">
        <v>3</v>
      </c>
      <c r="J2760" s="449">
        <v>1</v>
      </c>
      <c r="K2760" s="449" t="s">
        <v>3185</v>
      </c>
      <c r="L2760" s="105">
        <v>1</v>
      </c>
      <c r="M2760" s="106">
        <v>45839</v>
      </c>
      <c r="N2760" s="106">
        <v>46204</v>
      </c>
      <c r="O2760" s="107">
        <f t="shared" si="113"/>
        <v>52.142857142857146</v>
      </c>
      <c r="P2760" s="108">
        <v>1</v>
      </c>
      <c r="Q2760" s="104" t="s">
        <v>3459</v>
      </c>
      <c r="R2760" s="108">
        <f t="shared" si="112"/>
        <v>1</v>
      </c>
      <c r="S2760" s="109" t="str">
        <f t="array" aca="1" ref="S2760" ca="1">IF(ISNUMBER(R2760),IF(R2760=100%,"CUMPLIDA",IF(AND(ISNUMBER(N2760),ISNUMBER(INDIRECT("FECHA_"&amp;$B2760,1))), IF(N2760&lt;=INDIRECT("FECHA_"&amp;$B2760,1),"INCUMPLIDA","PROCESO"), "VERIFICAR FECHA")),"SIN VALOR AVANCE")</f>
        <v>CUMPLIDA</v>
      </c>
    </row>
    <row r="2761" spans="1:19" ht="45.75">
      <c r="A2761" s="101" t="s">
        <v>30</v>
      </c>
      <c r="B2761" s="102" t="s">
        <v>2985</v>
      </c>
      <c r="C2761" s="461"/>
      <c r="D2761" s="461"/>
      <c r="E2761" s="463"/>
      <c r="F2761" s="463"/>
      <c r="G2761" s="463"/>
      <c r="H2761" s="463"/>
      <c r="I2761" s="448">
        <v>4</v>
      </c>
      <c r="J2761" s="449">
        <v>1</v>
      </c>
      <c r="K2761" s="449" t="s">
        <v>3185</v>
      </c>
      <c r="L2761" s="105">
        <v>1</v>
      </c>
      <c r="M2761" s="106">
        <v>45839</v>
      </c>
      <c r="N2761" s="106">
        <v>46204</v>
      </c>
      <c r="O2761" s="107">
        <f t="shared" si="113"/>
        <v>52.142857142857146</v>
      </c>
      <c r="P2761" s="108">
        <v>1</v>
      </c>
      <c r="Q2761" s="104" t="s">
        <v>3460</v>
      </c>
      <c r="R2761" s="108">
        <f t="shared" si="112"/>
        <v>1</v>
      </c>
      <c r="S2761" s="109" t="str">
        <f t="array" aca="1" ref="S2761" ca="1">IF(ISNUMBER(R2761),IF(R2761=100%,"CUMPLIDA",IF(AND(ISNUMBER(N2761),ISNUMBER(INDIRECT("FECHA_"&amp;$B2761,1))), IF(N2761&lt;=INDIRECT("FECHA_"&amp;$B2761,1),"INCUMPLIDA","PROCESO"), "VERIFICAR FECHA")),"SIN VALOR AVANCE")</f>
        <v>CUMPLIDA</v>
      </c>
    </row>
    <row r="2762" spans="1:19" ht="409.5">
      <c r="A2762" s="101" t="s">
        <v>30</v>
      </c>
      <c r="B2762" s="102" t="s">
        <v>2985</v>
      </c>
      <c r="C2762" s="461"/>
      <c r="D2762" s="461"/>
      <c r="E2762" s="463" t="s">
        <v>3093</v>
      </c>
      <c r="F2762" s="463"/>
      <c r="G2762" s="463"/>
      <c r="H2762" s="463"/>
      <c r="I2762" s="448" t="s">
        <v>3238</v>
      </c>
      <c r="J2762" s="449">
        <v>1</v>
      </c>
      <c r="K2762" s="449" t="s">
        <v>3185</v>
      </c>
      <c r="L2762" s="105">
        <v>10</v>
      </c>
      <c r="M2762" s="106">
        <v>45839</v>
      </c>
      <c r="N2762" s="106">
        <v>47483</v>
      </c>
      <c r="O2762" s="107">
        <f t="shared" si="113"/>
        <v>234.85714285714286</v>
      </c>
      <c r="P2762" s="108">
        <v>0</v>
      </c>
      <c r="Q2762" s="104" t="s">
        <v>3461</v>
      </c>
      <c r="R2762" s="108">
        <f t="shared" si="112"/>
        <v>0</v>
      </c>
      <c r="S2762" s="109" t="str">
        <f t="array" aca="1" ref="S2762" ca="1">IF(ISNUMBER(R2762),IF(R2762=100%,"CUMPLIDA",IF(AND(ISNUMBER(N2762),ISNUMBER(INDIRECT("FECHA_"&amp;$B2762,1))), IF(N2762&lt;=INDIRECT("FECHA_"&amp;$B2762,1),"INCUMPLIDA","PROCESO"), "VERIFICAR FECHA")),"SIN VALOR AVANCE")</f>
        <v>PROCESO</v>
      </c>
    </row>
    <row r="2763" spans="1:19" ht="45.75">
      <c r="A2763" s="101" t="s">
        <v>30</v>
      </c>
      <c r="B2763" s="102" t="s">
        <v>2985</v>
      </c>
      <c r="C2763" s="461"/>
      <c r="D2763" s="461"/>
      <c r="E2763" s="463"/>
      <c r="F2763" s="463"/>
      <c r="G2763" s="463"/>
      <c r="H2763" s="463"/>
      <c r="I2763" s="448">
        <v>6</v>
      </c>
      <c r="J2763" s="449">
        <v>1</v>
      </c>
      <c r="K2763" s="449" t="s">
        <v>3185</v>
      </c>
      <c r="L2763" s="105">
        <v>1</v>
      </c>
      <c r="M2763" s="106">
        <v>45839</v>
      </c>
      <c r="N2763" s="106">
        <v>45930</v>
      </c>
      <c r="O2763" s="107">
        <f t="shared" si="113"/>
        <v>13</v>
      </c>
      <c r="P2763" s="108">
        <v>1</v>
      </c>
      <c r="Q2763" s="104" t="s">
        <v>3462</v>
      </c>
      <c r="R2763" s="108">
        <f t="shared" si="112"/>
        <v>1</v>
      </c>
      <c r="S2763" s="109" t="str">
        <f t="array" aca="1" ref="S2763" ca="1">IF(ISNUMBER(R2763),IF(R2763=100%,"CUMPLIDA",IF(AND(ISNUMBER(N2763),ISNUMBER(INDIRECT("FECHA_"&amp;$B2763,1))), IF(N2763&lt;=INDIRECT("FECHA_"&amp;$B2763,1),"INCUMPLIDA","PROCESO"), "VERIFICAR FECHA")),"SIN VALOR AVANCE")</f>
        <v>CUMPLIDA</v>
      </c>
    </row>
    <row r="2764" spans="1:19" ht="75.75">
      <c r="A2764" s="101" t="s">
        <v>30</v>
      </c>
      <c r="B2764" s="102" t="s">
        <v>2985</v>
      </c>
      <c r="C2764" s="461"/>
      <c r="D2764" s="461"/>
      <c r="E2764" s="463" t="s">
        <v>3143</v>
      </c>
      <c r="F2764" s="463"/>
      <c r="G2764" s="463"/>
      <c r="H2764" s="463"/>
      <c r="I2764" s="463">
        <v>7</v>
      </c>
      <c r="J2764" s="449">
        <v>1</v>
      </c>
      <c r="K2764" s="449" t="s">
        <v>3185</v>
      </c>
      <c r="L2764" s="105">
        <v>2</v>
      </c>
      <c r="M2764" s="106">
        <v>45839</v>
      </c>
      <c r="N2764" s="106">
        <v>46112</v>
      </c>
      <c r="O2764" s="107">
        <f t="shared" si="113"/>
        <v>39</v>
      </c>
      <c r="P2764" s="108">
        <v>1</v>
      </c>
      <c r="Q2764" s="104" t="s">
        <v>3463</v>
      </c>
      <c r="R2764" s="108">
        <f t="shared" si="112"/>
        <v>1</v>
      </c>
      <c r="S2764" s="109" t="str">
        <f t="array" aca="1" ref="S2764" ca="1">IF(ISNUMBER(R2764),IF(R2764=100%,"CUMPLIDA",IF(AND(ISNUMBER(N2764),ISNUMBER(INDIRECT("FECHA_"&amp;$B2764,1))), IF(N2764&lt;=INDIRECT("FECHA_"&amp;$B2764,1),"INCUMPLIDA","PROCESO"), "VERIFICAR FECHA")),"SIN VALOR AVANCE")</f>
        <v>CUMPLIDA</v>
      </c>
    </row>
    <row r="2765" spans="1:19" ht="60.75">
      <c r="A2765" s="101" t="s">
        <v>30</v>
      </c>
      <c r="B2765" s="102" t="s">
        <v>2985</v>
      </c>
      <c r="C2765" s="461"/>
      <c r="D2765" s="461"/>
      <c r="E2765" s="463"/>
      <c r="F2765" s="463"/>
      <c r="G2765" s="463"/>
      <c r="H2765" s="463"/>
      <c r="I2765" s="463"/>
      <c r="J2765" s="449">
        <v>1</v>
      </c>
      <c r="K2765" s="449" t="s">
        <v>3185</v>
      </c>
      <c r="L2765" s="105">
        <v>2</v>
      </c>
      <c r="M2765" s="106">
        <v>45839</v>
      </c>
      <c r="N2765" s="106">
        <v>46021</v>
      </c>
      <c r="O2765" s="107">
        <f t="shared" si="113"/>
        <v>26</v>
      </c>
      <c r="P2765" s="108">
        <v>1</v>
      </c>
      <c r="Q2765" s="104" t="s">
        <v>3464</v>
      </c>
      <c r="R2765" s="108">
        <f t="shared" si="112"/>
        <v>1</v>
      </c>
      <c r="S2765" s="109" t="str">
        <f t="array" aca="1" ref="S2765" ca="1">IF(ISNUMBER(R2765),IF(R2765=100%,"CUMPLIDA",IF(AND(ISNUMBER(N2765),ISNUMBER(INDIRECT("FECHA_"&amp;$B2765,1))), IF(N2765&lt;=INDIRECT("FECHA_"&amp;$B2765,1),"INCUMPLIDA","PROCESO"), "VERIFICAR FECHA")),"SIN VALOR AVANCE")</f>
        <v>CUMPLIDA</v>
      </c>
    </row>
    <row r="2766" spans="1:19" ht="409.5">
      <c r="A2766" s="101" t="s">
        <v>30</v>
      </c>
      <c r="B2766" s="102" t="s">
        <v>2985</v>
      </c>
      <c r="C2766" s="461"/>
      <c r="D2766" s="461"/>
      <c r="E2766" s="463" t="s">
        <v>3016</v>
      </c>
      <c r="F2766" s="463"/>
      <c r="G2766" s="463"/>
      <c r="H2766" s="463"/>
      <c r="I2766" s="448">
        <v>8</v>
      </c>
      <c r="J2766" s="449">
        <v>1</v>
      </c>
      <c r="K2766" s="449" t="s">
        <v>3185</v>
      </c>
      <c r="L2766" s="105">
        <v>10</v>
      </c>
      <c r="M2766" s="106">
        <v>45839</v>
      </c>
      <c r="N2766" s="106">
        <v>47483</v>
      </c>
      <c r="O2766" s="107">
        <f t="shared" si="113"/>
        <v>234.85714285714286</v>
      </c>
      <c r="P2766" s="108">
        <v>0</v>
      </c>
      <c r="Q2766" s="104" t="s">
        <v>3465</v>
      </c>
      <c r="R2766" s="108">
        <f t="shared" si="112"/>
        <v>0</v>
      </c>
      <c r="S2766" s="109" t="str">
        <f t="array" aca="1" ref="S2766" ca="1">IF(ISNUMBER(R2766),IF(R2766=100%,"CUMPLIDA",IF(AND(ISNUMBER(N2766),ISNUMBER(INDIRECT("FECHA_"&amp;$B2766,1))), IF(N2766&lt;=INDIRECT("FECHA_"&amp;$B2766,1),"INCUMPLIDA","PROCESO"), "VERIFICAR FECHA")),"SIN VALOR AVANCE")</f>
        <v>PROCESO</v>
      </c>
    </row>
    <row r="2767" spans="1:19" ht="75.75">
      <c r="A2767" s="101" t="s">
        <v>30</v>
      </c>
      <c r="B2767" s="102" t="s">
        <v>2985</v>
      </c>
      <c r="C2767" s="461"/>
      <c r="D2767" s="461"/>
      <c r="E2767" s="463"/>
      <c r="F2767" s="463"/>
      <c r="G2767" s="463"/>
      <c r="H2767" s="463"/>
      <c r="I2767" s="448">
        <v>9</v>
      </c>
      <c r="J2767" s="449">
        <v>1</v>
      </c>
      <c r="K2767" s="449" t="s">
        <v>3185</v>
      </c>
      <c r="L2767" s="105">
        <v>6</v>
      </c>
      <c r="M2767" s="106">
        <v>45839</v>
      </c>
      <c r="N2767" s="106">
        <v>46204</v>
      </c>
      <c r="O2767" s="107">
        <f t="shared" si="113"/>
        <v>52.142857142857146</v>
      </c>
      <c r="P2767" s="108">
        <v>1</v>
      </c>
      <c r="Q2767" s="104" t="s">
        <v>3466</v>
      </c>
      <c r="R2767" s="108">
        <f t="shared" si="112"/>
        <v>1</v>
      </c>
      <c r="S2767" s="109" t="str">
        <f t="array" aca="1" ref="S2767" ca="1">IF(ISNUMBER(R2767),IF(R2767=100%,"CUMPLIDA",IF(AND(ISNUMBER(N2767),ISNUMBER(INDIRECT("FECHA_"&amp;$B2767,1))), IF(N2767&lt;=INDIRECT("FECHA_"&amp;$B2767,1),"INCUMPLIDA","PROCESO"), "VERIFICAR FECHA")),"SIN VALOR AVANCE")</f>
        <v>CUMPLIDA</v>
      </c>
    </row>
    <row r="2768" spans="1:19" ht="60.75">
      <c r="A2768" s="101" t="s">
        <v>30</v>
      </c>
      <c r="B2768" s="102" t="s">
        <v>2985</v>
      </c>
      <c r="C2768" s="461"/>
      <c r="D2768" s="461"/>
      <c r="E2768" s="463" t="s">
        <v>3017</v>
      </c>
      <c r="F2768" s="463"/>
      <c r="G2768" s="463"/>
      <c r="H2768" s="463"/>
      <c r="I2768" s="448" t="s">
        <v>3242</v>
      </c>
      <c r="J2768" s="449">
        <v>1</v>
      </c>
      <c r="K2768" s="449" t="s">
        <v>3185</v>
      </c>
      <c r="L2768" s="105">
        <v>1</v>
      </c>
      <c r="M2768" s="106">
        <v>45839</v>
      </c>
      <c r="N2768" s="106">
        <v>46022</v>
      </c>
      <c r="O2768" s="107">
        <f t="shared" si="113"/>
        <v>26.142857142857142</v>
      </c>
      <c r="P2768" s="108">
        <v>1</v>
      </c>
      <c r="Q2768" s="104" t="s">
        <v>3467</v>
      </c>
      <c r="R2768" s="108">
        <f t="shared" si="112"/>
        <v>1</v>
      </c>
      <c r="S2768" s="109" t="str">
        <f t="array" aca="1" ref="S2768" ca="1">IF(ISNUMBER(R2768),IF(R2768=100%,"CUMPLIDA",IF(AND(ISNUMBER(N2768),ISNUMBER(INDIRECT("FECHA_"&amp;$B2768,1))), IF(N2768&lt;=INDIRECT("FECHA_"&amp;$B2768,1),"INCUMPLIDA","PROCESO"), "VERIFICAR FECHA")),"SIN VALOR AVANCE")</f>
        <v>CUMPLIDA</v>
      </c>
    </row>
    <row r="2769" spans="1:19" ht="60.75">
      <c r="A2769" s="101" t="s">
        <v>30</v>
      </c>
      <c r="B2769" s="102" t="s">
        <v>2985</v>
      </c>
      <c r="C2769" s="461"/>
      <c r="D2769" s="461"/>
      <c r="E2769" s="463"/>
      <c r="F2769" s="463"/>
      <c r="G2769" s="463"/>
      <c r="H2769" s="463"/>
      <c r="I2769" s="448">
        <v>11</v>
      </c>
      <c r="J2769" s="449">
        <v>1</v>
      </c>
      <c r="K2769" s="449" t="s">
        <v>3185</v>
      </c>
      <c r="L2769" s="105">
        <v>1</v>
      </c>
      <c r="M2769" s="106">
        <v>45839</v>
      </c>
      <c r="N2769" s="106">
        <v>46022</v>
      </c>
      <c r="O2769" s="107">
        <f t="shared" si="113"/>
        <v>26.142857142857142</v>
      </c>
      <c r="P2769" s="108">
        <v>1</v>
      </c>
      <c r="Q2769" s="104" t="s">
        <v>3468</v>
      </c>
      <c r="R2769" s="108">
        <f t="shared" si="112"/>
        <v>1</v>
      </c>
      <c r="S2769" s="109" t="str">
        <f t="array" aca="1" ref="S2769" ca="1">IF(ISNUMBER(R2769),IF(R2769=100%,"CUMPLIDA",IF(AND(ISNUMBER(N2769),ISNUMBER(INDIRECT("FECHA_"&amp;$B2769,1))), IF(N2769&lt;=INDIRECT("FECHA_"&amp;$B2769,1),"INCUMPLIDA","PROCESO"), "VERIFICAR FECHA")),"SIN VALOR AVANCE")</f>
        <v>CUMPLIDA</v>
      </c>
    </row>
    <row r="2770" spans="1:19" ht="120.75">
      <c r="A2770" s="101" t="s">
        <v>30</v>
      </c>
      <c r="B2770" s="102" t="s">
        <v>2985</v>
      </c>
      <c r="C2770" s="461"/>
      <c r="D2770" s="461"/>
      <c r="E2770" s="463" t="s">
        <v>3100</v>
      </c>
      <c r="F2770" s="463"/>
      <c r="G2770" s="463"/>
      <c r="H2770" s="463"/>
      <c r="I2770" s="448">
        <v>12</v>
      </c>
      <c r="J2770" s="449">
        <v>1</v>
      </c>
      <c r="K2770" s="449" t="s">
        <v>3185</v>
      </c>
      <c r="L2770" s="105">
        <v>6</v>
      </c>
      <c r="M2770" s="106">
        <v>45839</v>
      </c>
      <c r="N2770" s="106">
        <v>46204</v>
      </c>
      <c r="O2770" s="107">
        <f t="shared" si="113"/>
        <v>52.142857142857146</v>
      </c>
      <c r="P2770" s="108">
        <v>1</v>
      </c>
      <c r="Q2770" s="104" t="s">
        <v>3469</v>
      </c>
      <c r="R2770" s="108">
        <f t="shared" si="112"/>
        <v>1</v>
      </c>
      <c r="S2770" s="109" t="str">
        <f t="array" aca="1" ref="S2770" ca="1">IF(ISNUMBER(R2770),IF(R2770=100%,"CUMPLIDA",IF(AND(ISNUMBER(N2770),ISNUMBER(INDIRECT("FECHA_"&amp;$B2770,1))), IF(N2770&lt;=INDIRECT("FECHA_"&amp;$B2770,1),"INCUMPLIDA","PROCESO"), "VERIFICAR FECHA")),"SIN VALOR AVANCE")</f>
        <v>CUMPLIDA</v>
      </c>
    </row>
    <row r="2771" spans="1:19" ht="60.75">
      <c r="A2771" s="101" t="s">
        <v>30</v>
      </c>
      <c r="B2771" s="102" t="s">
        <v>2985</v>
      </c>
      <c r="C2771" s="461"/>
      <c r="D2771" s="461"/>
      <c r="E2771" s="463"/>
      <c r="F2771" s="463"/>
      <c r="G2771" s="463"/>
      <c r="H2771" s="463"/>
      <c r="I2771" s="448">
        <v>13</v>
      </c>
      <c r="J2771" s="449">
        <v>1</v>
      </c>
      <c r="K2771" s="449" t="s">
        <v>3185</v>
      </c>
      <c r="L2771" s="105">
        <v>2</v>
      </c>
      <c r="M2771" s="106">
        <v>45839</v>
      </c>
      <c r="N2771" s="106">
        <v>46204</v>
      </c>
      <c r="O2771" s="107">
        <f t="shared" si="113"/>
        <v>52.142857142857146</v>
      </c>
      <c r="P2771" s="108">
        <v>1</v>
      </c>
      <c r="Q2771" s="104" t="s">
        <v>3467</v>
      </c>
      <c r="R2771" s="108">
        <f t="shared" si="112"/>
        <v>1</v>
      </c>
      <c r="S2771" s="109" t="str">
        <f t="array" aca="1" ref="S2771" ca="1">IF(ISNUMBER(R2771),IF(R2771=100%,"CUMPLIDA",IF(AND(ISNUMBER(N2771),ISNUMBER(INDIRECT("FECHA_"&amp;$B2771,1))), IF(N2771&lt;=INDIRECT("FECHA_"&amp;$B2771,1),"INCUMPLIDA","PROCESO"), "VERIFICAR FECHA")),"SIN VALOR AVANCE")</f>
        <v>CUMPLIDA</v>
      </c>
    </row>
    <row r="2772" spans="1:19" ht="60.75">
      <c r="A2772" s="101" t="s">
        <v>30</v>
      </c>
      <c r="B2772" s="102" t="s">
        <v>2985</v>
      </c>
      <c r="C2772" s="461"/>
      <c r="D2772" s="461"/>
      <c r="E2772" s="463"/>
      <c r="F2772" s="463"/>
      <c r="G2772" s="463"/>
      <c r="H2772" s="463"/>
      <c r="I2772" s="448" t="s">
        <v>3470</v>
      </c>
      <c r="J2772" s="449">
        <v>1</v>
      </c>
      <c r="K2772" s="449" t="s">
        <v>3185</v>
      </c>
      <c r="L2772" s="105">
        <v>1</v>
      </c>
      <c r="M2772" s="106">
        <v>45839</v>
      </c>
      <c r="N2772" s="106">
        <v>46022</v>
      </c>
      <c r="O2772" s="107">
        <f t="shared" si="113"/>
        <v>26.142857142857142</v>
      </c>
      <c r="P2772" s="108">
        <v>1</v>
      </c>
      <c r="Q2772" s="104" t="s">
        <v>3468</v>
      </c>
      <c r="R2772" s="108">
        <f t="shared" si="112"/>
        <v>1</v>
      </c>
      <c r="S2772" s="109" t="str">
        <f t="array" aca="1" ref="S2772" ca="1">IF(ISNUMBER(R2772),IF(R2772=100%,"CUMPLIDA",IF(AND(ISNUMBER(N2772),ISNUMBER(INDIRECT("FECHA_"&amp;$B2772,1))), IF(N2772&lt;=INDIRECT("FECHA_"&amp;$B2772,1),"INCUMPLIDA","PROCESO"), "VERIFICAR FECHA")),"SIN VALOR AVANCE")</f>
        <v>CUMPLIDA</v>
      </c>
    </row>
    <row r="2773" spans="1:19" ht="90.75">
      <c r="A2773" s="101" t="s">
        <v>30</v>
      </c>
      <c r="B2773" s="102" t="s">
        <v>2985</v>
      </c>
      <c r="C2773" s="461"/>
      <c r="D2773" s="461"/>
      <c r="E2773" s="463"/>
      <c r="F2773" s="463"/>
      <c r="G2773" s="463"/>
      <c r="H2773" s="463"/>
      <c r="I2773" s="448">
        <v>15</v>
      </c>
      <c r="J2773" s="449">
        <v>1</v>
      </c>
      <c r="K2773" s="449" t="s">
        <v>3185</v>
      </c>
      <c r="L2773" s="105">
        <v>3</v>
      </c>
      <c r="M2773" s="106">
        <v>45839</v>
      </c>
      <c r="N2773" s="106">
        <v>46022</v>
      </c>
      <c r="O2773" s="107">
        <f t="shared" si="113"/>
        <v>26.142857142857142</v>
      </c>
      <c r="P2773" s="108">
        <v>1</v>
      </c>
      <c r="Q2773" s="104" t="s">
        <v>3471</v>
      </c>
      <c r="R2773" s="108">
        <f t="shared" si="112"/>
        <v>1</v>
      </c>
      <c r="S2773" s="109" t="str">
        <f t="array" aca="1" ref="S2773" ca="1">IF(ISNUMBER(R2773),IF(R2773=100%,"CUMPLIDA",IF(AND(ISNUMBER(N2773),ISNUMBER(INDIRECT("FECHA_"&amp;$B2773,1))), IF(N2773&lt;=INDIRECT("FECHA_"&amp;$B2773,1),"INCUMPLIDA","PROCESO"), "VERIFICAR FECHA")),"SIN VALOR AVANCE")</f>
        <v>CUMPLIDA</v>
      </c>
    </row>
    <row r="2774" spans="1:19" ht="105.75">
      <c r="A2774" s="101" t="s">
        <v>30</v>
      </c>
      <c r="B2774" s="102" t="s">
        <v>2985</v>
      </c>
      <c r="C2774" s="461"/>
      <c r="D2774" s="461"/>
      <c r="E2774" s="448"/>
      <c r="F2774" s="448"/>
      <c r="G2774" s="448" t="s">
        <v>3079</v>
      </c>
      <c r="H2774" s="463"/>
      <c r="I2774" s="448">
        <v>15</v>
      </c>
      <c r="J2774" s="449">
        <v>1</v>
      </c>
      <c r="K2774" s="449" t="s">
        <v>3185</v>
      </c>
      <c r="L2774" s="105">
        <v>3</v>
      </c>
      <c r="M2774" s="106">
        <v>45839</v>
      </c>
      <c r="N2774" s="106">
        <v>46022</v>
      </c>
      <c r="O2774" s="107">
        <f t="shared" si="113"/>
        <v>26.142857142857142</v>
      </c>
      <c r="P2774" s="108">
        <v>1</v>
      </c>
      <c r="Q2774" s="104" t="s">
        <v>3472</v>
      </c>
      <c r="R2774" s="108">
        <f t="shared" si="112"/>
        <v>1</v>
      </c>
      <c r="S2774" s="109" t="str">
        <f t="array" aca="1" ref="S2774" ca="1">IF(ISNUMBER(R2774),IF(R2774=100%,"CUMPLIDA",IF(AND(ISNUMBER(N2774),ISNUMBER(INDIRECT("FECHA_"&amp;$B2774,1))), IF(N2774&lt;=INDIRECT("FECHA_"&amp;$B2774,1),"INCUMPLIDA","PROCESO"), "VERIFICAR FECHA")),"SIN VALOR AVANCE")</f>
        <v>CUMPLIDA</v>
      </c>
    </row>
    <row r="2775" spans="1:19" ht="60.75">
      <c r="A2775" s="101" t="s">
        <v>30</v>
      </c>
      <c r="B2775" s="102" t="s">
        <v>2985</v>
      </c>
      <c r="C2775" s="461" t="s">
        <v>3473</v>
      </c>
      <c r="D2775" s="461"/>
      <c r="E2775" s="463" t="s">
        <v>3013</v>
      </c>
      <c r="F2775" s="463"/>
      <c r="G2775" s="463"/>
      <c r="H2775" s="463"/>
      <c r="I2775" s="448" t="s">
        <v>3185</v>
      </c>
      <c r="J2775" s="449">
        <v>1</v>
      </c>
      <c r="K2775" s="449" t="s">
        <v>3185</v>
      </c>
      <c r="L2775" s="105">
        <v>1</v>
      </c>
      <c r="M2775" s="106">
        <v>45824</v>
      </c>
      <c r="N2775" s="106">
        <v>46007</v>
      </c>
      <c r="O2775" s="107">
        <f t="shared" si="113"/>
        <v>26.142857142857142</v>
      </c>
      <c r="P2775" s="108">
        <v>1</v>
      </c>
      <c r="Q2775" s="116" t="s">
        <v>3474</v>
      </c>
      <c r="R2775" s="108">
        <f t="shared" si="112"/>
        <v>1</v>
      </c>
      <c r="S2775" s="109" t="str">
        <f t="array" aca="1" ref="S2775" ca="1">IF(ISNUMBER(R2775),IF(R2775=100%,"CUMPLIDA",IF(AND(ISNUMBER(N2775),ISNUMBER(INDIRECT("FECHA_"&amp;$B2775,1))), IF(N2775&lt;=INDIRECT("FECHA_"&amp;$B2775,1),"INCUMPLIDA","PROCESO"), "VERIFICAR FECHA")),"SIN VALOR AVANCE")</f>
        <v>CUMPLIDA</v>
      </c>
    </row>
    <row r="2776" spans="1:19" ht="60.75">
      <c r="A2776" s="101" t="s">
        <v>30</v>
      </c>
      <c r="B2776" s="102" t="s">
        <v>2985</v>
      </c>
      <c r="C2776" s="461"/>
      <c r="D2776" s="461"/>
      <c r="E2776" s="463"/>
      <c r="F2776" s="463"/>
      <c r="G2776" s="463"/>
      <c r="H2776" s="463"/>
      <c r="I2776" s="448">
        <v>19</v>
      </c>
      <c r="J2776" s="449">
        <v>1</v>
      </c>
      <c r="K2776" s="449" t="s">
        <v>3185</v>
      </c>
      <c r="L2776" s="105">
        <v>1</v>
      </c>
      <c r="M2776" s="106">
        <v>45824</v>
      </c>
      <c r="N2776" s="106">
        <v>46007</v>
      </c>
      <c r="O2776" s="107">
        <f t="shared" si="113"/>
        <v>26.142857142857142</v>
      </c>
      <c r="P2776" s="108">
        <v>1</v>
      </c>
      <c r="Q2776" s="116" t="s">
        <v>3474</v>
      </c>
      <c r="R2776" s="108">
        <f t="shared" si="112"/>
        <v>1</v>
      </c>
      <c r="S2776" s="109" t="str">
        <f t="array" aca="1" ref="S2776" ca="1">IF(ISNUMBER(R2776),IF(R2776=100%,"CUMPLIDA",IF(AND(ISNUMBER(N2776),ISNUMBER(INDIRECT("FECHA_"&amp;$B2776,1))), IF(N2776&lt;=INDIRECT("FECHA_"&amp;$B2776,1),"INCUMPLIDA","PROCESO"), "VERIFICAR FECHA")),"SIN VALOR AVANCE")</f>
        <v>CUMPLIDA</v>
      </c>
    </row>
    <row r="2777" spans="1:19" ht="105.75">
      <c r="A2777" s="101" t="s">
        <v>30</v>
      </c>
      <c r="B2777" s="102" t="s">
        <v>2985</v>
      </c>
      <c r="C2777" s="461"/>
      <c r="D2777" s="461"/>
      <c r="E2777" s="463" t="s">
        <v>2996</v>
      </c>
      <c r="F2777" s="463"/>
      <c r="G2777" s="463"/>
      <c r="H2777" s="463"/>
      <c r="I2777" s="448">
        <v>2</v>
      </c>
      <c r="J2777" s="449">
        <v>1</v>
      </c>
      <c r="K2777" s="449" t="s">
        <v>3185</v>
      </c>
      <c r="L2777" s="105">
        <v>2</v>
      </c>
      <c r="M2777" s="106">
        <v>45839</v>
      </c>
      <c r="N2777" s="106">
        <v>46568</v>
      </c>
      <c r="O2777" s="107">
        <f t="shared" si="113"/>
        <v>104.14285714285714</v>
      </c>
      <c r="P2777" s="108">
        <v>0.24</v>
      </c>
      <c r="Q2777" s="116" t="s">
        <v>3475</v>
      </c>
      <c r="R2777" s="108">
        <f t="shared" si="112"/>
        <v>0.24</v>
      </c>
      <c r="S2777" s="109" t="str">
        <f t="array" aca="1" ref="S2777" ca="1">IF(ISNUMBER(R2777),IF(R2777=100%,"CUMPLIDA",IF(AND(ISNUMBER(N2777),ISNUMBER(INDIRECT("FECHA_"&amp;$B2777,1))), IF(N2777&lt;=INDIRECT("FECHA_"&amp;$B2777,1),"INCUMPLIDA","PROCESO"), "VERIFICAR FECHA")),"SIN VALOR AVANCE")</f>
        <v>PROCESO</v>
      </c>
    </row>
    <row r="2778" spans="1:19" ht="105.75">
      <c r="A2778" s="101" t="s">
        <v>30</v>
      </c>
      <c r="B2778" s="102" t="s">
        <v>2985</v>
      </c>
      <c r="C2778" s="461"/>
      <c r="D2778" s="461"/>
      <c r="E2778" s="463"/>
      <c r="F2778" s="463"/>
      <c r="G2778" s="463"/>
      <c r="H2778" s="463"/>
      <c r="I2778" s="448">
        <v>3</v>
      </c>
      <c r="J2778" s="449">
        <v>1</v>
      </c>
      <c r="K2778" s="449" t="s">
        <v>3185</v>
      </c>
      <c r="L2778" s="105">
        <v>1</v>
      </c>
      <c r="M2778" s="106">
        <v>45839</v>
      </c>
      <c r="N2778" s="106">
        <v>46568</v>
      </c>
      <c r="O2778" s="107">
        <f t="shared" si="113"/>
        <v>104.14285714285714</v>
      </c>
      <c r="P2778" s="108">
        <v>0.25</v>
      </c>
      <c r="Q2778" s="116" t="s">
        <v>3475</v>
      </c>
      <c r="R2778" s="108">
        <f t="shared" si="112"/>
        <v>0.25</v>
      </c>
      <c r="S2778" s="109" t="str">
        <f t="array" aca="1" ref="S2778" ca="1">IF(ISNUMBER(R2778),IF(R2778=100%,"CUMPLIDA",IF(AND(ISNUMBER(N2778),ISNUMBER(INDIRECT("FECHA_"&amp;$B2778,1))), IF(N2778&lt;=INDIRECT("FECHA_"&amp;$B2778,1),"INCUMPLIDA","PROCESO"), "VERIFICAR FECHA")),"SIN VALOR AVANCE")</f>
        <v>PROCESO</v>
      </c>
    </row>
    <row r="2779" spans="1:19" ht="105.75">
      <c r="A2779" s="101" t="s">
        <v>30</v>
      </c>
      <c r="B2779" s="102" t="s">
        <v>2985</v>
      </c>
      <c r="C2779" s="461"/>
      <c r="D2779" s="461"/>
      <c r="E2779" s="463"/>
      <c r="F2779" s="463"/>
      <c r="G2779" s="463"/>
      <c r="H2779" s="463"/>
      <c r="I2779" s="448">
        <v>4</v>
      </c>
      <c r="J2779" s="449">
        <v>1</v>
      </c>
      <c r="K2779" s="449" t="s">
        <v>3185</v>
      </c>
      <c r="L2779" s="105">
        <v>2</v>
      </c>
      <c r="M2779" s="106">
        <v>45839</v>
      </c>
      <c r="N2779" s="106">
        <v>46568</v>
      </c>
      <c r="O2779" s="107">
        <f t="shared" si="113"/>
        <v>104.14285714285714</v>
      </c>
      <c r="P2779" s="108">
        <v>0</v>
      </c>
      <c r="Q2779" s="116" t="s">
        <v>3475</v>
      </c>
      <c r="R2779" s="108">
        <f t="shared" si="112"/>
        <v>0</v>
      </c>
      <c r="S2779" s="109" t="str">
        <f t="array" aca="1" ref="S2779" ca="1">IF(ISNUMBER(R2779),IF(R2779=100%,"CUMPLIDA",IF(AND(ISNUMBER(N2779),ISNUMBER(INDIRECT("FECHA_"&amp;$B2779,1))), IF(N2779&lt;=INDIRECT("FECHA_"&amp;$B2779,1),"INCUMPLIDA","PROCESO"), "VERIFICAR FECHA")),"SIN VALOR AVANCE")</f>
        <v>PROCESO</v>
      </c>
    </row>
    <row r="2780" spans="1:19" ht="45.75">
      <c r="A2780" s="101" t="s">
        <v>30</v>
      </c>
      <c r="B2780" s="102" t="s">
        <v>2985</v>
      </c>
      <c r="C2780" s="461"/>
      <c r="D2780" s="461"/>
      <c r="E2780" s="463"/>
      <c r="F2780" s="463"/>
      <c r="G2780" s="463"/>
      <c r="H2780" s="463"/>
      <c r="I2780" s="448">
        <v>5</v>
      </c>
      <c r="J2780" s="449">
        <v>1</v>
      </c>
      <c r="K2780" s="449" t="s">
        <v>3185</v>
      </c>
      <c r="L2780" s="105">
        <v>4</v>
      </c>
      <c r="M2780" s="106">
        <v>45839</v>
      </c>
      <c r="N2780" s="106">
        <v>46203</v>
      </c>
      <c r="O2780" s="107">
        <f t="shared" si="113"/>
        <v>52</v>
      </c>
      <c r="P2780" s="108">
        <v>1</v>
      </c>
      <c r="Q2780" s="116" t="s">
        <v>3476</v>
      </c>
      <c r="R2780" s="108">
        <f t="shared" si="112"/>
        <v>1</v>
      </c>
      <c r="S2780" s="109" t="str">
        <f t="array" aca="1" ref="S2780" ca="1">IF(ISNUMBER(R2780),IF(R2780=100%,"CUMPLIDA",IF(AND(ISNUMBER(N2780),ISNUMBER(INDIRECT("FECHA_"&amp;$B2780,1))), IF(N2780&lt;=INDIRECT("FECHA_"&amp;$B2780,1),"INCUMPLIDA","PROCESO"), "VERIFICAR FECHA")),"SIN VALOR AVANCE")</f>
        <v>CUMPLIDA</v>
      </c>
    </row>
    <row r="2781" spans="1:19" ht="45.75">
      <c r="A2781" s="101" t="s">
        <v>30</v>
      </c>
      <c r="B2781" s="102" t="s">
        <v>2985</v>
      </c>
      <c r="C2781" s="461"/>
      <c r="D2781" s="461"/>
      <c r="E2781" s="463" t="s">
        <v>3093</v>
      </c>
      <c r="F2781" s="463"/>
      <c r="G2781" s="463"/>
      <c r="H2781" s="463"/>
      <c r="I2781" s="448">
        <v>6</v>
      </c>
      <c r="J2781" s="449">
        <v>1</v>
      </c>
      <c r="K2781" s="449" t="s">
        <v>3185</v>
      </c>
      <c r="L2781" s="105">
        <v>2</v>
      </c>
      <c r="M2781" s="106">
        <v>45839</v>
      </c>
      <c r="N2781" s="106">
        <v>46203</v>
      </c>
      <c r="O2781" s="107">
        <f t="shared" si="113"/>
        <v>52</v>
      </c>
      <c r="P2781" s="108">
        <v>1</v>
      </c>
      <c r="Q2781" s="116" t="s">
        <v>3477</v>
      </c>
      <c r="R2781" s="108">
        <f t="shared" si="112"/>
        <v>1</v>
      </c>
      <c r="S2781" s="109" t="str">
        <f t="array" aca="1" ref="S2781" ca="1">IF(ISNUMBER(R2781),IF(R2781=100%,"CUMPLIDA",IF(AND(ISNUMBER(N2781),ISNUMBER(INDIRECT("FECHA_"&amp;$B2781,1))), IF(N2781&lt;=INDIRECT("FECHA_"&amp;$B2781,1),"INCUMPLIDA","PROCESO"), "VERIFICAR FECHA")),"SIN VALOR AVANCE")</f>
        <v>CUMPLIDA</v>
      </c>
    </row>
    <row r="2782" spans="1:19" ht="45.75">
      <c r="A2782" s="101" t="s">
        <v>30</v>
      </c>
      <c r="B2782" s="102" t="s">
        <v>2985</v>
      </c>
      <c r="C2782" s="461"/>
      <c r="D2782" s="461"/>
      <c r="E2782" s="463"/>
      <c r="F2782" s="463"/>
      <c r="G2782" s="463"/>
      <c r="H2782" s="463"/>
      <c r="I2782" s="448">
        <v>7</v>
      </c>
      <c r="J2782" s="449">
        <v>1</v>
      </c>
      <c r="K2782" s="449" t="s">
        <v>3185</v>
      </c>
      <c r="L2782" s="105">
        <v>12</v>
      </c>
      <c r="M2782" s="106">
        <v>45839</v>
      </c>
      <c r="N2782" s="106">
        <v>46203</v>
      </c>
      <c r="O2782" s="107">
        <f t="shared" si="113"/>
        <v>52</v>
      </c>
      <c r="P2782" s="108">
        <v>1</v>
      </c>
      <c r="Q2782" s="116" t="s">
        <v>3477</v>
      </c>
      <c r="R2782" s="108">
        <f t="shared" si="112"/>
        <v>1</v>
      </c>
      <c r="S2782" s="109" t="str">
        <f t="array" aca="1" ref="S2782" ca="1">IF(ISNUMBER(R2782),IF(R2782=100%,"CUMPLIDA",IF(AND(ISNUMBER(N2782),ISNUMBER(INDIRECT("FECHA_"&amp;$B2782,1))), IF(N2782&lt;=INDIRECT("FECHA_"&amp;$B2782,1),"INCUMPLIDA","PROCESO"), "VERIFICAR FECHA")),"SIN VALOR AVANCE")</f>
        <v>CUMPLIDA</v>
      </c>
    </row>
    <row r="2783" spans="1:19" ht="45.75">
      <c r="A2783" s="101" t="s">
        <v>30</v>
      </c>
      <c r="B2783" s="102" t="s">
        <v>2985</v>
      </c>
      <c r="C2783" s="461"/>
      <c r="D2783" s="461"/>
      <c r="E2783" s="463" t="s">
        <v>3143</v>
      </c>
      <c r="F2783" s="463"/>
      <c r="G2783" s="463"/>
      <c r="H2783" s="463"/>
      <c r="I2783" s="448">
        <v>8</v>
      </c>
      <c r="J2783" s="449">
        <v>1</v>
      </c>
      <c r="K2783" s="449" t="s">
        <v>3185</v>
      </c>
      <c r="L2783" s="105">
        <v>2</v>
      </c>
      <c r="M2783" s="106">
        <v>45839</v>
      </c>
      <c r="N2783" s="106">
        <v>46203</v>
      </c>
      <c r="O2783" s="107">
        <f t="shared" si="113"/>
        <v>52</v>
      </c>
      <c r="P2783" s="108">
        <v>1</v>
      </c>
      <c r="Q2783" s="116" t="s">
        <v>3478</v>
      </c>
      <c r="R2783" s="108">
        <f t="shared" si="112"/>
        <v>1</v>
      </c>
      <c r="S2783" s="109" t="str">
        <f t="array" aca="1" ref="S2783" ca="1">IF(ISNUMBER(R2783),IF(R2783=100%,"CUMPLIDA",IF(AND(ISNUMBER(N2783),ISNUMBER(INDIRECT("FECHA_"&amp;$B2783,1))), IF(N2783&lt;=INDIRECT("FECHA_"&amp;$B2783,1),"INCUMPLIDA","PROCESO"), "VERIFICAR FECHA")),"SIN VALOR AVANCE")</f>
        <v>CUMPLIDA</v>
      </c>
    </row>
    <row r="2784" spans="1:19" ht="60.75">
      <c r="A2784" s="101" t="s">
        <v>30</v>
      </c>
      <c r="B2784" s="102" t="s">
        <v>2985</v>
      </c>
      <c r="C2784" s="461"/>
      <c r="D2784" s="461"/>
      <c r="E2784" s="463"/>
      <c r="F2784" s="463"/>
      <c r="G2784" s="463"/>
      <c r="H2784" s="463"/>
      <c r="I2784" s="448">
        <v>9</v>
      </c>
      <c r="J2784" s="449">
        <v>1</v>
      </c>
      <c r="K2784" s="449" t="s">
        <v>3185</v>
      </c>
      <c r="L2784" s="105">
        <v>2</v>
      </c>
      <c r="M2784" s="106">
        <v>45839</v>
      </c>
      <c r="N2784" s="106">
        <v>45961</v>
      </c>
      <c r="O2784" s="107">
        <f t="shared" si="113"/>
        <v>17.428571428571427</v>
      </c>
      <c r="P2784" s="108">
        <v>1</v>
      </c>
      <c r="Q2784" s="117" t="s">
        <v>3479</v>
      </c>
      <c r="R2784" s="108">
        <f t="shared" si="112"/>
        <v>1</v>
      </c>
      <c r="S2784" s="109" t="str">
        <f t="array" aca="1" ref="S2784" ca="1">IF(ISNUMBER(R2784),IF(R2784=100%,"CUMPLIDA",IF(AND(ISNUMBER(N2784),ISNUMBER(INDIRECT("FECHA_"&amp;$B2784,1))), IF(N2784&lt;=INDIRECT("FECHA_"&amp;$B2784,1),"INCUMPLIDA","PROCESO"), "VERIFICAR FECHA")),"SIN VALOR AVANCE")</f>
        <v>CUMPLIDA</v>
      </c>
    </row>
    <row r="2785" spans="1:19" ht="75.75">
      <c r="A2785" s="101" t="s">
        <v>30</v>
      </c>
      <c r="B2785" s="102" t="s">
        <v>2985</v>
      </c>
      <c r="C2785" s="461"/>
      <c r="D2785" s="461"/>
      <c r="E2785" s="463"/>
      <c r="F2785" s="463"/>
      <c r="G2785" s="463"/>
      <c r="H2785" s="463"/>
      <c r="I2785" s="448">
        <v>10</v>
      </c>
      <c r="J2785" s="449">
        <v>1</v>
      </c>
      <c r="K2785" s="449" t="s">
        <v>3185</v>
      </c>
      <c r="L2785" s="105">
        <v>1</v>
      </c>
      <c r="M2785" s="106">
        <v>45839</v>
      </c>
      <c r="N2785" s="106">
        <v>46234</v>
      </c>
      <c r="O2785" s="107">
        <f t="shared" si="113"/>
        <v>56.428571428571431</v>
      </c>
      <c r="P2785" s="108">
        <v>0.77</v>
      </c>
      <c r="Q2785" s="116" t="s">
        <v>3480</v>
      </c>
      <c r="R2785" s="108">
        <f t="shared" si="112"/>
        <v>0.77</v>
      </c>
      <c r="S2785" s="109" t="str">
        <f t="array" aca="1" ref="S2785" ca="1">IF(ISNUMBER(R2785),IF(R2785=100%,"CUMPLIDA",IF(AND(ISNUMBER(N2785),ISNUMBER(INDIRECT("FECHA_"&amp;$B2785,1))), IF(N2785&lt;=INDIRECT("FECHA_"&amp;$B2785,1),"INCUMPLIDA","PROCESO"), "VERIFICAR FECHA")),"SIN VALOR AVANCE")</f>
        <v>PROCESO</v>
      </c>
    </row>
    <row r="2786" spans="1:19" ht="105.75">
      <c r="A2786" s="101" t="s">
        <v>30</v>
      </c>
      <c r="B2786" s="102" t="s">
        <v>2985</v>
      </c>
      <c r="C2786" s="461"/>
      <c r="D2786" s="461"/>
      <c r="E2786" s="463"/>
      <c r="F2786" s="463"/>
      <c r="G2786" s="463"/>
      <c r="H2786" s="463"/>
      <c r="I2786" s="448">
        <v>20</v>
      </c>
      <c r="J2786" s="449">
        <v>1</v>
      </c>
      <c r="K2786" s="449" t="s">
        <v>3185</v>
      </c>
      <c r="L2786" s="105">
        <v>1</v>
      </c>
      <c r="M2786" s="106">
        <v>45944</v>
      </c>
      <c r="N2786" s="106">
        <v>46022</v>
      </c>
      <c r="O2786" s="107">
        <f t="shared" si="113"/>
        <v>11.142857142857142</v>
      </c>
      <c r="P2786" s="108">
        <v>1</v>
      </c>
      <c r="Q2786" s="116" t="s">
        <v>3481</v>
      </c>
      <c r="R2786" s="108">
        <f t="shared" si="112"/>
        <v>1</v>
      </c>
      <c r="S2786" s="109" t="str">
        <f t="array" aca="1" ref="S2786" ca="1">IF(ISNUMBER(R2786),IF(R2786=100%,"CUMPLIDA",IF(AND(ISNUMBER(N2786),ISNUMBER(INDIRECT("FECHA_"&amp;$B2786,1))), IF(N2786&lt;=INDIRECT("FECHA_"&amp;$B2786,1),"INCUMPLIDA","PROCESO"), "VERIFICAR FECHA")),"SIN VALOR AVANCE")</f>
        <v>CUMPLIDA</v>
      </c>
    </row>
    <row r="2787" spans="1:19" ht="45.75">
      <c r="A2787" s="101" t="s">
        <v>30</v>
      </c>
      <c r="B2787" s="102" t="s">
        <v>2985</v>
      </c>
      <c r="C2787" s="461"/>
      <c r="D2787" s="461"/>
      <c r="E2787" s="448" t="s">
        <v>3016</v>
      </c>
      <c r="F2787" s="448"/>
      <c r="G2787" s="448"/>
      <c r="H2787" s="463"/>
      <c r="I2787" s="448">
        <v>11</v>
      </c>
      <c r="J2787" s="449">
        <v>1</v>
      </c>
      <c r="K2787" s="449" t="s">
        <v>3185</v>
      </c>
      <c r="L2787" s="105">
        <v>14</v>
      </c>
      <c r="M2787" s="106">
        <v>45839</v>
      </c>
      <c r="N2787" s="106">
        <v>46203</v>
      </c>
      <c r="O2787" s="107">
        <f t="shared" si="113"/>
        <v>52</v>
      </c>
      <c r="P2787" s="108">
        <v>1</v>
      </c>
      <c r="Q2787" s="116" t="s">
        <v>3478</v>
      </c>
      <c r="R2787" s="108">
        <f t="shared" si="112"/>
        <v>1</v>
      </c>
      <c r="S2787" s="109" t="str">
        <f t="array" aca="1" ref="S2787" ca="1">IF(ISNUMBER(R2787),IF(R2787=100%,"CUMPLIDA",IF(AND(ISNUMBER(N2787),ISNUMBER(INDIRECT("FECHA_"&amp;$B2787,1))), IF(N2787&lt;=INDIRECT("FECHA_"&amp;$B2787,1),"INCUMPLIDA","PROCESO"), "VERIFICAR FECHA")),"SIN VALOR AVANCE")</f>
        <v>CUMPLIDA</v>
      </c>
    </row>
    <row r="2788" spans="1:19" ht="90.75">
      <c r="A2788" s="101" t="s">
        <v>30</v>
      </c>
      <c r="B2788" s="102" t="s">
        <v>2985</v>
      </c>
      <c r="C2788" s="461"/>
      <c r="D2788" s="461"/>
      <c r="E2788" s="463" t="s">
        <v>3017</v>
      </c>
      <c r="F2788" s="463"/>
      <c r="G2788" s="463"/>
      <c r="H2788" s="463"/>
      <c r="I2788" s="448">
        <v>12</v>
      </c>
      <c r="J2788" s="449">
        <v>1</v>
      </c>
      <c r="K2788" s="449" t="s">
        <v>3185</v>
      </c>
      <c r="L2788" s="105">
        <v>1</v>
      </c>
      <c r="M2788" s="106">
        <v>45839</v>
      </c>
      <c r="N2788" s="106">
        <v>46052</v>
      </c>
      <c r="O2788" s="107">
        <f t="shared" si="113"/>
        <v>30.428571428571427</v>
      </c>
      <c r="P2788" s="108">
        <v>1</v>
      </c>
      <c r="Q2788" s="116" t="s">
        <v>3482</v>
      </c>
      <c r="R2788" s="108">
        <f t="shared" si="112"/>
        <v>1</v>
      </c>
      <c r="S2788" s="109" t="str">
        <f t="array" aca="1" ref="S2788" ca="1">IF(ISNUMBER(R2788),IF(R2788=100%,"CUMPLIDA",IF(AND(ISNUMBER(N2788),ISNUMBER(INDIRECT("FECHA_"&amp;$B2788,1))), IF(N2788&lt;=INDIRECT("FECHA_"&amp;$B2788,1),"INCUMPLIDA","PROCESO"), "VERIFICAR FECHA")),"SIN VALOR AVANCE")</f>
        <v>CUMPLIDA</v>
      </c>
    </row>
    <row r="2789" spans="1:19" ht="45.75">
      <c r="A2789" s="101" t="s">
        <v>30</v>
      </c>
      <c r="B2789" s="102" t="s">
        <v>2985</v>
      </c>
      <c r="C2789" s="461"/>
      <c r="D2789" s="461"/>
      <c r="E2789" s="463"/>
      <c r="F2789" s="463"/>
      <c r="G2789" s="463"/>
      <c r="H2789" s="463"/>
      <c r="I2789" s="448">
        <v>13</v>
      </c>
      <c r="J2789" s="449">
        <v>1</v>
      </c>
      <c r="K2789" s="449" t="s">
        <v>3185</v>
      </c>
      <c r="L2789" s="105">
        <v>1</v>
      </c>
      <c r="M2789" s="106">
        <v>45839</v>
      </c>
      <c r="N2789" s="106">
        <v>46052</v>
      </c>
      <c r="O2789" s="107">
        <f t="shared" si="113"/>
        <v>30.428571428571427</v>
      </c>
      <c r="P2789" s="108">
        <v>1</v>
      </c>
      <c r="Q2789" s="116" t="s">
        <v>3483</v>
      </c>
      <c r="R2789" s="108">
        <f t="shared" si="112"/>
        <v>1</v>
      </c>
      <c r="S2789" s="109" t="str">
        <f t="array" aca="1" ref="S2789" ca="1">IF(ISNUMBER(R2789),IF(R2789=100%,"CUMPLIDA",IF(AND(ISNUMBER(N2789),ISNUMBER(INDIRECT("FECHA_"&amp;$B2789,1))), IF(N2789&lt;=INDIRECT("FECHA_"&amp;$B2789,1),"INCUMPLIDA","PROCESO"), "VERIFICAR FECHA")),"SIN VALOR AVANCE")</f>
        <v>CUMPLIDA</v>
      </c>
    </row>
    <row r="2790" spans="1:19" ht="45.75">
      <c r="A2790" s="101" t="s">
        <v>30</v>
      </c>
      <c r="B2790" s="102" t="s">
        <v>2985</v>
      </c>
      <c r="C2790" s="461"/>
      <c r="D2790" s="461"/>
      <c r="E2790" s="463"/>
      <c r="F2790" s="463"/>
      <c r="G2790" s="463"/>
      <c r="H2790" s="463"/>
      <c r="I2790" s="448">
        <v>14</v>
      </c>
      <c r="J2790" s="449">
        <v>1</v>
      </c>
      <c r="K2790" s="449" t="s">
        <v>3185</v>
      </c>
      <c r="L2790" s="105">
        <v>5</v>
      </c>
      <c r="M2790" s="106">
        <v>45839</v>
      </c>
      <c r="N2790" s="106">
        <v>46052</v>
      </c>
      <c r="O2790" s="107">
        <f t="shared" si="113"/>
        <v>30.428571428571427</v>
      </c>
      <c r="P2790" s="108">
        <v>1</v>
      </c>
      <c r="Q2790" s="116" t="s">
        <v>3484</v>
      </c>
      <c r="R2790" s="108">
        <f t="shared" si="112"/>
        <v>1</v>
      </c>
      <c r="S2790" s="109" t="str">
        <f t="array" aca="1" ref="S2790" ca="1">IF(ISNUMBER(R2790),IF(R2790=100%,"CUMPLIDA",IF(AND(ISNUMBER(N2790),ISNUMBER(INDIRECT("FECHA_"&amp;$B2790,1))), IF(N2790&lt;=INDIRECT("FECHA_"&amp;$B2790,1),"INCUMPLIDA","PROCESO"), "VERIFICAR FECHA")),"SIN VALOR AVANCE")</f>
        <v>CUMPLIDA</v>
      </c>
    </row>
    <row r="2791" spans="1:19" ht="60.75">
      <c r="A2791" s="101" t="s">
        <v>30</v>
      </c>
      <c r="B2791" s="102" t="s">
        <v>2985</v>
      </c>
      <c r="C2791" s="461"/>
      <c r="D2791" s="461"/>
      <c r="E2791" s="463"/>
      <c r="F2791" s="463"/>
      <c r="G2791" s="463" t="s">
        <v>3079</v>
      </c>
      <c r="H2791" s="463"/>
      <c r="I2791" s="448">
        <v>2</v>
      </c>
      <c r="J2791" s="449">
        <v>1</v>
      </c>
      <c r="K2791" s="449" t="s">
        <v>3185</v>
      </c>
      <c r="L2791" s="105">
        <v>2</v>
      </c>
      <c r="M2791" s="106">
        <v>45839</v>
      </c>
      <c r="N2791" s="106">
        <v>46568</v>
      </c>
      <c r="O2791" s="107">
        <f t="shared" si="113"/>
        <v>104.14285714285714</v>
      </c>
      <c r="P2791" s="108">
        <v>0.24</v>
      </c>
      <c r="Q2791" s="116" t="s">
        <v>3485</v>
      </c>
      <c r="R2791" s="108">
        <f t="shared" si="112"/>
        <v>0.24</v>
      </c>
      <c r="S2791" s="109" t="str">
        <f t="array" aca="1" ref="S2791" ca="1">IF(ISNUMBER(R2791),IF(R2791=100%,"CUMPLIDA",IF(AND(ISNUMBER(N2791),ISNUMBER(INDIRECT("FECHA_"&amp;$B2791,1))), IF(N2791&lt;=INDIRECT("FECHA_"&amp;$B2791,1),"INCUMPLIDA","PROCESO"), "VERIFICAR FECHA")),"SIN VALOR AVANCE")</f>
        <v>PROCESO</v>
      </c>
    </row>
    <row r="2792" spans="1:19" ht="120.75">
      <c r="A2792" s="101" t="s">
        <v>30</v>
      </c>
      <c r="B2792" s="102" t="s">
        <v>2985</v>
      </c>
      <c r="C2792" s="461"/>
      <c r="D2792" s="461"/>
      <c r="E2792" s="463"/>
      <c r="F2792" s="463"/>
      <c r="G2792" s="463"/>
      <c r="H2792" s="463"/>
      <c r="I2792" s="448">
        <v>3</v>
      </c>
      <c r="J2792" s="449">
        <v>1</v>
      </c>
      <c r="K2792" s="449" t="s">
        <v>3185</v>
      </c>
      <c r="L2792" s="105">
        <v>1</v>
      </c>
      <c r="M2792" s="106">
        <v>45839</v>
      </c>
      <c r="N2792" s="106">
        <v>46568</v>
      </c>
      <c r="O2792" s="107">
        <f t="shared" si="113"/>
        <v>104.14285714285714</v>
      </c>
      <c r="P2792" s="108">
        <v>0.25</v>
      </c>
      <c r="Q2792" s="117" t="s">
        <v>3486</v>
      </c>
      <c r="R2792" s="108">
        <f t="shared" si="112"/>
        <v>0.25</v>
      </c>
      <c r="S2792" s="109" t="str">
        <f t="array" aca="1" ref="S2792" ca="1">IF(ISNUMBER(R2792),IF(R2792=100%,"CUMPLIDA",IF(AND(ISNUMBER(N2792),ISNUMBER(INDIRECT("FECHA_"&amp;$B2792,1))), IF(N2792&lt;=INDIRECT("FECHA_"&amp;$B2792,1),"INCUMPLIDA","PROCESO"), "VERIFICAR FECHA")),"SIN VALOR AVANCE")</f>
        <v>PROCESO</v>
      </c>
    </row>
    <row r="2793" spans="1:19" ht="90.75">
      <c r="A2793" s="101" t="s">
        <v>30</v>
      </c>
      <c r="B2793" s="102" t="s">
        <v>2985</v>
      </c>
      <c r="C2793" s="461"/>
      <c r="D2793" s="461"/>
      <c r="E2793" s="463"/>
      <c r="F2793" s="463"/>
      <c r="G2793" s="463"/>
      <c r="H2793" s="463"/>
      <c r="I2793" s="448">
        <v>4</v>
      </c>
      <c r="J2793" s="449">
        <v>1</v>
      </c>
      <c r="K2793" s="449" t="s">
        <v>3185</v>
      </c>
      <c r="L2793" s="105">
        <v>2</v>
      </c>
      <c r="M2793" s="106">
        <v>45839</v>
      </c>
      <c r="N2793" s="106">
        <v>46568</v>
      </c>
      <c r="O2793" s="107">
        <f t="shared" si="113"/>
        <v>104.14285714285714</v>
      </c>
      <c r="P2793" s="108">
        <v>0</v>
      </c>
      <c r="Q2793" s="116" t="s">
        <v>3487</v>
      </c>
      <c r="R2793" s="108">
        <f t="shared" si="112"/>
        <v>0</v>
      </c>
      <c r="S2793" s="109" t="str">
        <f t="array" aca="1" ref="S2793" ca="1">IF(ISNUMBER(R2793),IF(R2793=100%,"CUMPLIDA",IF(AND(ISNUMBER(N2793),ISNUMBER(INDIRECT("FECHA_"&amp;$B2793,1))), IF(N2793&lt;=INDIRECT("FECHA_"&amp;$B2793,1),"INCUMPLIDA","PROCESO"), "VERIFICAR FECHA")),"SIN VALOR AVANCE")</f>
        <v>PROCESO</v>
      </c>
    </row>
    <row r="2794" spans="1:19" ht="45.75">
      <c r="A2794" s="101" t="s">
        <v>30</v>
      </c>
      <c r="B2794" s="102" t="s">
        <v>2985</v>
      </c>
      <c r="C2794" s="461"/>
      <c r="D2794" s="461"/>
      <c r="E2794" s="463"/>
      <c r="F2794" s="463"/>
      <c r="G2794" s="463"/>
      <c r="H2794" s="463"/>
      <c r="I2794" s="448">
        <v>15</v>
      </c>
      <c r="J2794" s="449">
        <v>1</v>
      </c>
      <c r="K2794" s="449" t="s">
        <v>3185</v>
      </c>
      <c r="L2794" s="105">
        <v>4</v>
      </c>
      <c r="M2794" s="106">
        <v>45839</v>
      </c>
      <c r="N2794" s="106">
        <v>46203</v>
      </c>
      <c r="O2794" s="107">
        <f t="shared" si="113"/>
        <v>52</v>
      </c>
      <c r="P2794" s="108">
        <v>1</v>
      </c>
      <c r="Q2794" s="116" t="s">
        <v>3483</v>
      </c>
      <c r="R2794" s="108">
        <f t="shared" si="112"/>
        <v>1</v>
      </c>
      <c r="S2794" s="109" t="str">
        <f t="array" aca="1" ref="S2794" ca="1">IF(ISNUMBER(R2794),IF(R2794=100%,"CUMPLIDA",IF(AND(ISNUMBER(N2794),ISNUMBER(INDIRECT("FECHA_"&amp;$B2794,1))), IF(N2794&lt;=INDIRECT("FECHA_"&amp;$B2794,1),"INCUMPLIDA","PROCESO"), "VERIFICAR FECHA")),"SIN VALOR AVANCE")</f>
        <v>CUMPLIDA</v>
      </c>
    </row>
    <row r="2795" spans="1:19" ht="105.75">
      <c r="A2795" s="101" t="s">
        <v>30</v>
      </c>
      <c r="B2795" s="102" t="s">
        <v>2985</v>
      </c>
      <c r="C2795" s="461"/>
      <c r="D2795" s="461"/>
      <c r="E2795" s="463"/>
      <c r="F2795" s="463"/>
      <c r="G2795" s="463" t="s">
        <v>3081</v>
      </c>
      <c r="H2795" s="463"/>
      <c r="I2795" s="448">
        <v>2</v>
      </c>
      <c r="J2795" s="449">
        <v>1</v>
      </c>
      <c r="K2795" s="449" t="s">
        <v>3185</v>
      </c>
      <c r="L2795" s="105">
        <v>2</v>
      </c>
      <c r="M2795" s="106">
        <v>45839</v>
      </c>
      <c r="N2795" s="106">
        <v>46568</v>
      </c>
      <c r="O2795" s="107">
        <f t="shared" si="113"/>
        <v>104.14285714285714</v>
      </c>
      <c r="P2795" s="108">
        <v>0.24</v>
      </c>
      <c r="Q2795" s="116" t="s">
        <v>3475</v>
      </c>
      <c r="R2795" s="108">
        <f t="shared" si="112"/>
        <v>0.24</v>
      </c>
      <c r="S2795" s="109" t="str">
        <f t="array" aca="1" ref="S2795" ca="1">IF(ISNUMBER(R2795),IF(R2795=100%,"CUMPLIDA",IF(AND(ISNUMBER(N2795),ISNUMBER(INDIRECT("FECHA_"&amp;$B2795,1))), IF(N2795&lt;=INDIRECT("FECHA_"&amp;$B2795,1),"INCUMPLIDA","PROCESO"), "VERIFICAR FECHA")),"SIN VALOR AVANCE")</f>
        <v>PROCESO</v>
      </c>
    </row>
    <row r="2796" spans="1:19" ht="105.75">
      <c r="A2796" s="101" t="s">
        <v>30</v>
      </c>
      <c r="B2796" s="102" t="s">
        <v>2985</v>
      </c>
      <c r="C2796" s="461"/>
      <c r="D2796" s="461"/>
      <c r="E2796" s="463"/>
      <c r="F2796" s="463"/>
      <c r="G2796" s="463"/>
      <c r="H2796" s="463"/>
      <c r="I2796" s="448">
        <v>3</v>
      </c>
      <c r="J2796" s="449">
        <v>1</v>
      </c>
      <c r="K2796" s="449" t="s">
        <v>3185</v>
      </c>
      <c r="L2796" s="105">
        <v>1</v>
      </c>
      <c r="M2796" s="106">
        <v>45839</v>
      </c>
      <c r="N2796" s="106">
        <v>46568</v>
      </c>
      <c r="O2796" s="107">
        <f t="shared" si="113"/>
        <v>104.14285714285714</v>
      </c>
      <c r="P2796" s="108">
        <v>0.25</v>
      </c>
      <c r="Q2796" s="116" t="s">
        <v>3475</v>
      </c>
      <c r="R2796" s="108">
        <f t="shared" si="112"/>
        <v>0.25</v>
      </c>
      <c r="S2796" s="109" t="str">
        <f t="array" aca="1" ref="S2796" ca="1">IF(ISNUMBER(R2796),IF(R2796=100%,"CUMPLIDA",IF(AND(ISNUMBER(N2796),ISNUMBER(INDIRECT("FECHA_"&amp;$B2796,1))), IF(N2796&lt;=INDIRECT("FECHA_"&amp;$B2796,1),"INCUMPLIDA","PROCESO"), "VERIFICAR FECHA")),"SIN VALOR AVANCE")</f>
        <v>PROCESO</v>
      </c>
    </row>
    <row r="2797" spans="1:19" ht="105.75">
      <c r="A2797" s="101" t="s">
        <v>30</v>
      </c>
      <c r="B2797" s="102" t="s">
        <v>2985</v>
      </c>
      <c r="C2797" s="461"/>
      <c r="D2797" s="461"/>
      <c r="E2797" s="463"/>
      <c r="F2797" s="463"/>
      <c r="G2797" s="463"/>
      <c r="H2797" s="463"/>
      <c r="I2797" s="448">
        <v>4</v>
      </c>
      <c r="J2797" s="449">
        <v>1</v>
      </c>
      <c r="K2797" s="449" t="s">
        <v>3185</v>
      </c>
      <c r="L2797" s="105">
        <v>2</v>
      </c>
      <c r="M2797" s="106">
        <v>45839</v>
      </c>
      <c r="N2797" s="106">
        <v>46568</v>
      </c>
      <c r="O2797" s="107">
        <f t="shared" si="113"/>
        <v>104.14285714285714</v>
      </c>
      <c r="P2797" s="108">
        <v>0</v>
      </c>
      <c r="Q2797" s="116" t="s">
        <v>3475</v>
      </c>
      <c r="R2797" s="108">
        <f t="shared" si="112"/>
        <v>0</v>
      </c>
      <c r="S2797" s="109" t="str">
        <f t="array" aca="1" ref="S2797" ca="1">IF(ISNUMBER(R2797),IF(R2797=100%,"CUMPLIDA",IF(AND(ISNUMBER(N2797),ISNUMBER(INDIRECT("FECHA_"&amp;$B2797,1))), IF(N2797&lt;=INDIRECT("FECHA_"&amp;$B2797,1),"INCUMPLIDA","PROCESO"), "VERIFICAR FECHA")),"SIN VALOR AVANCE")</f>
        <v>PROCESO</v>
      </c>
    </row>
    <row r="2798" spans="1:19" ht="45.75">
      <c r="A2798" s="101" t="s">
        <v>30</v>
      </c>
      <c r="B2798" s="102" t="s">
        <v>2985</v>
      </c>
      <c r="C2798" s="461"/>
      <c r="D2798" s="461"/>
      <c r="E2798" s="463"/>
      <c r="F2798" s="463"/>
      <c r="G2798" s="463"/>
      <c r="H2798" s="463"/>
      <c r="I2798" s="448">
        <v>16</v>
      </c>
      <c r="J2798" s="449">
        <v>1</v>
      </c>
      <c r="K2798" s="449" t="s">
        <v>3185</v>
      </c>
      <c r="L2798" s="105">
        <v>4</v>
      </c>
      <c r="M2798" s="106">
        <v>45839</v>
      </c>
      <c r="N2798" s="106">
        <v>46203</v>
      </c>
      <c r="O2798" s="107">
        <f t="shared" si="113"/>
        <v>52</v>
      </c>
      <c r="P2798" s="108">
        <v>1</v>
      </c>
      <c r="Q2798" s="116" t="s">
        <v>3488</v>
      </c>
      <c r="R2798" s="108">
        <f t="shared" si="112"/>
        <v>1</v>
      </c>
      <c r="S2798" s="109" t="str">
        <f t="array" aca="1" ref="S2798" ca="1">IF(ISNUMBER(R2798),IF(R2798=100%,"CUMPLIDA",IF(AND(ISNUMBER(N2798),ISNUMBER(INDIRECT("FECHA_"&amp;$B2798,1))), IF(N2798&lt;=INDIRECT("FECHA_"&amp;$B2798,1),"INCUMPLIDA","PROCESO"), "VERIFICAR FECHA")),"SIN VALOR AVANCE")</f>
        <v>CUMPLIDA</v>
      </c>
    </row>
    <row r="2799" spans="1:19" ht="45.75">
      <c r="A2799" s="101" t="s">
        <v>30</v>
      </c>
      <c r="B2799" s="102" t="s">
        <v>2985</v>
      </c>
      <c r="C2799" s="461"/>
      <c r="D2799" s="461"/>
      <c r="E2799" s="463"/>
      <c r="F2799" s="463"/>
      <c r="G2799" s="463" t="s">
        <v>3083</v>
      </c>
      <c r="H2799" s="463"/>
      <c r="I2799" s="448">
        <v>17</v>
      </c>
      <c r="J2799" s="449">
        <v>1</v>
      </c>
      <c r="K2799" s="449" t="s">
        <v>3185</v>
      </c>
      <c r="L2799" s="105">
        <v>1</v>
      </c>
      <c r="M2799" s="106">
        <v>45839</v>
      </c>
      <c r="N2799" s="106">
        <v>46203</v>
      </c>
      <c r="O2799" s="107">
        <f t="shared" si="113"/>
        <v>52</v>
      </c>
      <c r="P2799" s="108">
        <v>1</v>
      </c>
      <c r="Q2799" s="116" t="s">
        <v>3489</v>
      </c>
      <c r="R2799" s="108">
        <f t="shared" si="112"/>
        <v>1</v>
      </c>
      <c r="S2799" s="109" t="str">
        <f t="array" aca="1" ref="S2799" ca="1">IF(ISNUMBER(R2799),IF(R2799=100%,"CUMPLIDA",IF(AND(ISNUMBER(N2799),ISNUMBER(INDIRECT("FECHA_"&amp;$B2799,1))), IF(N2799&lt;=INDIRECT("FECHA_"&amp;$B2799,1),"INCUMPLIDA","PROCESO"), "VERIFICAR FECHA")),"SIN VALOR AVANCE")</f>
        <v>CUMPLIDA</v>
      </c>
    </row>
    <row r="2800" spans="1:19" ht="60.75">
      <c r="A2800" s="101" t="s">
        <v>30</v>
      </c>
      <c r="B2800" s="102" t="s">
        <v>2985</v>
      </c>
      <c r="C2800" s="461"/>
      <c r="D2800" s="461"/>
      <c r="E2800" s="463"/>
      <c r="F2800" s="463"/>
      <c r="G2800" s="463"/>
      <c r="H2800" s="463"/>
      <c r="I2800" s="448">
        <v>18</v>
      </c>
      <c r="J2800" s="449">
        <v>1</v>
      </c>
      <c r="K2800" s="449" t="s">
        <v>3185</v>
      </c>
      <c r="L2800" s="105">
        <v>1</v>
      </c>
      <c r="M2800" s="106">
        <v>46233</v>
      </c>
      <c r="N2800" s="106">
        <v>46356</v>
      </c>
      <c r="O2800" s="107">
        <f t="shared" si="113"/>
        <v>17.571428571428573</v>
      </c>
      <c r="P2800" s="108">
        <v>0</v>
      </c>
      <c r="Q2800" s="116" t="s">
        <v>3490</v>
      </c>
      <c r="R2800" s="108">
        <f t="shared" ref="R2800:R2863" si="114">(P2800)</f>
        <v>0</v>
      </c>
      <c r="S2800" s="109" t="str">
        <f t="array" aca="1" ref="S2800" ca="1">IF(ISNUMBER(R2800),IF(R2800=100%,"CUMPLIDA",IF(AND(ISNUMBER(N2800),ISNUMBER(INDIRECT("FECHA_"&amp;$B2800,1))), IF(N2800&lt;=INDIRECT("FECHA_"&amp;$B2800,1),"INCUMPLIDA","PROCESO"), "VERIFICAR FECHA")),"SIN VALOR AVANCE")</f>
        <v>PROCESO</v>
      </c>
    </row>
    <row r="2801" spans="1:19" ht="120">
      <c r="A2801" s="101" t="s">
        <v>30</v>
      </c>
      <c r="B2801" s="102" t="s">
        <v>2985</v>
      </c>
      <c r="C2801" s="461" t="s">
        <v>3491</v>
      </c>
      <c r="D2801" s="461"/>
      <c r="E2801" s="448" t="s">
        <v>3013</v>
      </c>
      <c r="F2801" s="448"/>
      <c r="G2801" s="448"/>
      <c r="H2801" s="463"/>
      <c r="I2801" s="448">
        <v>1</v>
      </c>
      <c r="J2801" s="449">
        <v>1</v>
      </c>
      <c r="K2801" s="449" t="s">
        <v>3185</v>
      </c>
      <c r="L2801" s="103" t="s">
        <v>3492</v>
      </c>
      <c r="M2801" s="106">
        <v>45931</v>
      </c>
      <c r="N2801" s="106">
        <v>46265</v>
      </c>
      <c r="O2801" s="107">
        <f t="shared" si="113"/>
        <v>47.714285714285715</v>
      </c>
      <c r="P2801" s="108">
        <v>0.15</v>
      </c>
      <c r="Q2801" s="116" t="s">
        <v>3493</v>
      </c>
      <c r="R2801" s="108">
        <f t="shared" si="114"/>
        <v>0.15</v>
      </c>
      <c r="S2801" s="109" t="str">
        <f t="array" aca="1" ref="S2801" ca="1">IF(ISNUMBER(R2801),IF(R2801=100%,"CUMPLIDA",IF(AND(ISNUMBER(N2801),ISNUMBER(INDIRECT("FECHA_"&amp;$B2801,1))), IF(N2801&lt;=INDIRECT("FECHA_"&amp;$B2801,1),"INCUMPLIDA","PROCESO"), "VERIFICAR FECHA")),"SIN VALOR AVANCE")</f>
        <v>PROCESO</v>
      </c>
    </row>
    <row r="2802" spans="1:19" ht="60">
      <c r="A2802" s="101" t="s">
        <v>30</v>
      </c>
      <c r="B2802" s="102" t="s">
        <v>2985</v>
      </c>
      <c r="C2802" s="461"/>
      <c r="D2802" s="461"/>
      <c r="E2802" s="463" t="s">
        <v>2996</v>
      </c>
      <c r="F2802" s="463"/>
      <c r="G2802" s="463"/>
      <c r="H2802" s="463"/>
      <c r="I2802" s="448">
        <v>2</v>
      </c>
      <c r="J2802" s="449">
        <v>1</v>
      </c>
      <c r="K2802" s="449" t="s">
        <v>3185</v>
      </c>
      <c r="L2802" s="103" t="s">
        <v>3494</v>
      </c>
      <c r="M2802" s="106">
        <v>45931</v>
      </c>
      <c r="N2802" s="106">
        <v>46265</v>
      </c>
      <c r="O2802" s="107">
        <f t="shared" si="113"/>
        <v>47.714285714285715</v>
      </c>
      <c r="P2802" s="108">
        <v>1</v>
      </c>
      <c r="Q2802" s="104" t="s">
        <v>3495</v>
      </c>
      <c r="R2802" s="108">
        <f t="shared" si="114"/>
        <v>1</v>
      </c>
      <c r="S2802" s="109" t="str">
        <f t="array" aca="1" ref="S2802" ca="1">IF(ISNUMBER(R2802),IF(R2802=100%,"CUMPLIDA",IF(AND(ISNUMBER(N2802),ISNUMBER(INDIRECT("FECHA_"&amp;$B2802,1))), IF(N2802&lt;=INDIRECT("FECHA_"&amp;$B2802,1),"INCUMPLIDA","PROCESO"), "VERIFICAR FECHA")),"SIN VALOR AVANCE")</f>
        <v>CUMPLIDA</v>
      </c>
    </row>
    <row r="2803" spans="1:19" ht="30.75">
      <c r="A2803" s="101" t="s">
        <v>30</v>
      </c>
      <c r="B2803" s="102" t="s">
        <v>2985</v>
      </c>
      <c r="C2803" s="461"/>
      <c r="D2803" s="461"/>
      <c r="E2803" s="463"/>
      <c r="F2803" s="463"/>
      <c r="G2803" s="463"/>
      <c r="H2803" s="463"/>
      <c r="I2803" s="448">
        <v>3</v>
      </c>
      <c r="J2803" s="449">
        <v>1</v>
      </c>
      <c r="K2803" s="449" t="s">
        <v>3185</v>
      </c>
      <c r="L2803" s="105">
        <v>1</v>
      </c>
      <c r="M2803" s="106">
        <v>45931</v>
      </c>
      <c r="N2803" s="106">
        <v>46265</v>
      </c>
      <c r="O2803" s="107">
        <f t="shared" si="113"/>
        <v>47.714285714285715</v>
      </c>
      <c r="P2803" s="108">
        <v>0</v>
      </c>
      <c r="Q2803" s="104" t="s">
        <v>3495</v>
      </c>
      <c r="R2803" s="108">
        <f t="shared" si="114"/>
        <v>0</v>
      </c>
      <c r="S2803" s="109" t="str">
        <f t="array" aca="1" ref="S2803" ca="1">IF(ISNUMBER(R2803),IF(R2803=100%,"CUMPLIDA",IF(AND(ISNUMBER(N2803),ISNUMBER(INDIRECT("FECHA_"&amp;$B2803,1))), IF(N2803&lt;=INDIRECT("FECHA_"&amp;$B2803,1),"INCUMPLIDA","PROCESO"), "VERIFICAR FECHA")),"SIN VALOR AVANCE")</f>
        <v>PROCESO</v>
      </c>
    </row>
    <row r="2804" spans="1:19" ht="105">
      <c r="A2804" s="101" t="s">
        <v>30</v>
      </c>
      <c r="B2804" s="102" t="s">
        <v>2985</v>
      </c>
      <c r="C2804" s="461"/>
      <c r="D2804" s="461"/>
      <c r="E2804" s="463"/>
      <c r="F2804" s="463"/>
      <c r="G2804" s="463"/>
      <c r="H2804" s="463"/>
      <c r="I2804" s="448">
        <v>4</v>
      </c>
      <c r="J2804" s="449">
        <v>1</v>
      </c>
      <c r="K2804" s="449" t="s">
        <v>3185</v>
      </c>
      <c r="L2804" s="103" t="s">
        <v>3496</v>
      </c>
      <c r="M2804" s="106">
        <v>45931</v>
      </c>
      <c r="N2804" s="106">
        <v>46265</v>
      </c>
      <c r="O2804" s="107">
        <f t="shared" si="113"/>
        <v>47.714285714285715</v>
      </c>
      <c r="P2804" s="108">
        <v>0</v>
      </c>
      <c r="Q2804" s="104" t="s">
        <v>3497</v>
      </c>
      <c r="R2804" s="108">
        <f t="shared" si="114"/>
        <v>0</v>
      </c>
      <c r="S2804" s="109" t="str">
        <f t="array" aca="1" ref="S2804" ca="1">IF(ISNUMBER(R2804),IF(R2804=100%,"CUMPLIDA",IF(AND(ISNUMBER(N2804),ISNUMBER(INDIRECT("FECHA_"&amp;$B2804,1))), IF(N2804&lt;=INDIRECT("FECHA_"&amp;$B2804,1),"INCUMPLIDA","PROCESO"), "VERIFICAR FECHA")),"SIN VALOR AVANCE")</f>
        <v>PROCESO</v>
      </c>
    </row>
    <row r="2805" spans="1:19" ht="60.75">
      <c r="A2805" s="101" t="s">
        <v>30</v>
      </c>
      <c r="B2805" s="102" t="s">
        <v>2985</v>
      </c>
      <c r="C2805" s="461"/>
      <c r="D2805" s="461"/>
      <c r="E2805" s="448" t="s">
        <v>3093</v>
      </c>
      <c r="F2805" s="448"/>
      <c r="G2805" s="448"/>
      <c r="H2805" s="463"/>
      <c r="I2805" s="448">
        <v>5</v>
      </c>
      <c r="J2805" s="449">
        <v>1</v>
      </c>
      <c r="K2805" s="449" t="s">
        <v>3185</v>
      </c>
      <c r="L2805" s="105">
        <v>1</v>
      </c>
      <c r="M2805" s="106">
        <v>45778</v>
      </c>
      <c r="N2805" s="106">
        <v>46081</v>
      </c>
      <c r="O2805" s="107">
        <f t="shared" ref="O2805:O2865" si="115">(N2805-M2805)/7</f>
        <v>43.285714285714285</v>
      </c>
      <c r="P2805" s="108">
        <v>1</v>
      </c>
      <c r="Q2805" s="116" t="s">
        <v>3498</v>
      </c>
      <c r="R2805" s="108">
        <f t="shared" si="114"/>
        <v>1</v>
      </c>
      <c r="S2805" s="109" t="str">
        <f t="array" aca="1" ref="S2805" ca="1">IF(ISNUMBER(R2805),IF(R2805=100%,"CUMPLIDA",IF(AND(ISNUMBER(N2805),ISNUMBER(INDIRECT("FECHA_"&amp;$B2805,1))), IF(N2805&lt;=INDIRECT("FECHA_"&amp;$B2805,1),"INCUMPLIDA","PROCESO"), "VERIFICAR FECHA")),"SIN VALOR AVANCE")</f>
        <v>CUMPLIDA</v>
      </c>
    </row>
    <row r="2806" spans="1:19" ht="105.75">
      <c r="A2806" s="101" t="s">
        <v>30</v>
      </c>
      <c r="B2806" s="102" t="s">
        <v>2985</v>
      </c>
      <c r="C2806" s="461"/>
      <c r="D2806" s="461"/>
      <c r="E2806" s="463" t="s">
        <v>3143</v>
      </c>
      <c r="F2806" s="463"/>
      <c r="G2806" s="463"/>
      <c r="H2806" s="463"/>
      <c r="I2806" s="448">
        <v>6</v>
      </c>
      <c r="J2806" s="449">
        <v>1</v>
      </c>
      <c r="K2806" s="449" t="s">
        <v>3185</v>
      </c>
      <c r="L2806" s="105">
        <v>1</v>
      </c>
      <c r="M2806" s="106">
        <v>46204</v>
      </c>
      <c r="N2806" s="106">
        <v>46264</v>
      </c>
      <c r="O2806" s="107">
        <f t="shared" si="115"/>
        <v>8.5714285714285712</v>
      </c>
      <c r="P2806" s="108">
        <v>0</v>
      </c>
      <c r="Q2806" s="104" t="s">
        <v>3499</v>
      </c>
      <c r="R2806" s="108">
        <f t="shared" si="114"/>
        <v>0</v>
      </c>
      <c r="S2806" s="109" t="str">
        <f t="array" aca="1" ref="S2806" ca="1">IF(ISNUMBER(R2806),IF(R2806=100%,"CUMPLIDA",IF(AND(ISNUMBER(N2806),ISNUMBER(INDIRECT("FECHA_"&amp;$B2806,1))), IF(N2806&lt;=INDIRECT("FECHA_"&amp;$B2806,1),"INCUMPLIDA","PROCESO"), "VERIFICAR FECHA")),"SIN VALOR AVANCE")</f>
        <v>PROCESO</v>
      </c>
    </row>
    <row r="2807" spans="1:19" ht="105.75">
      <c r="A2807" s="101" t="s">
        <v>30</v>
      </c>
      <c r="B2807" s="102" t="s">
        <v>2985</v>
      </c>
      <c r="C2807" s="461"/>
      <c r="D2807" s="461"/>
      <c r="E2807" s="463"/>
      <c r="F2807" s="463"/>
      <c r="G2807" s="463"/>
      <c r="H2807" s="463"/>
      <c r="I2807" s="448">
        <v>7</v>
      </c>
      <c r="J2807" s="449">
        <v>1</v>
      </c>
      <c r="K2807" s="449" t="s">
        <v>3185</v>
      </c>
      <c r="L2807" s="105">
        <v>2</v>
      </c>
      <c r="M2807" s="106">
        <v>46082</v>
      </c>
      <c r="N2807" s="106">
        <v>46264</v>
      </c>
      <c r="O2807" s="107">
        <f t="shared" si="115"/>
        <v>26</v>
      </c>
      <c r="P2807" s="108">
        <v>0.7</v>
      </c>
      <c r="Q2807" s="104" t="s">
        <v>3499</v>
      </c>
      <c r="R2807" s="108">
        <f t="shared" si="114"/>
        <v>0.7</v>
      </c>
      <c r="S2807" s="109" t="str">
        <f t="array" aca="1" ref="S2807" ca="1">IF(ISNUMBER(R2807),IF(R2807=100%,"CUMPLIDA",IF(AND(ISNUMBER(N2807),ISNUMBER(INDIRECT("FECHA_"&amp;$B2807,1))), IF(N2807&lt;=INDIRECT("FECHA_"&amp;$B2807,1),"INCUMPLIDA","PROCESO"), "VERIFICAR FECHA")),"SIN VALOR AVANCE")</f>
        <v>PROCESO</v>
      </c>
    </row>
    <row r="2808" spans="1:19" ht="30.75">
      <c r="A2808" s="101" t="s">
        <v>30</v>
      </c>
      <c r="B2808" s="102" t="s">
        <v>2985</v>
      </c>
      <c r="C2808" s="461"/>
      <c r="D2808" s="461"/>
      <c r="E2808" s="448" t="s">
        <v>3016</v>
      </c>
      <c r="F2808" s="448"/>
      <c r="G2808" s="448"/>
      <c r="H2808" s="463"/>
      <c r="I2808" s="448">
        <v>8</v>
      </c>
      <c r="J2808" s="449">
        <v>1</v>
      </c>
      <c r="K2808" s="449" t="s">
        <v>3185</v>
      </c>
      <c r="L2808" s="105">
        <v>1</v>
      </c>
      <c r="M2808" s="106">
        <v>45915</v>
      </c>
      <c r="N2808" s="106">
        <v>46022</v>
      </c>
      <c r="O2808" s="107">
        <f t="shared" si="115"/>
        <v>15.285714285714286</v>
      </c>
      <c r="P2808" s="108">
        <v>1</v>
      </c>
      <c r="Q2808" s="104" t="s">
        <v>3371</v>
      </c>
      <c r="R2808" s="108">
        <f t="shared" si="114"/>
        <v>1</v>
      </c>
      <c r="S2808" s="109" t="str">
        <f t="array" aca="1" ref="S2808" ca="1">IF(ISNUMBER(R2808),IF(R2808=100%,"CUMPLIDA",IF(AND(ISNUMBER(N2808),ISNUMBER(INDIRECT("FECHA_"&amp;$B2808,1))), IF(N2808&lt;=INDIRECT("FECHA_"&amp;$B2808,1),"INCUMPLIDA","PROCESO"), "VERIFICAR FECHA")),"SIN VALOR AVANCE")</f>
        <v>CUMPLIDA</v>
      </c>
    </row>
    <row r="2809" spans="1:19" ht="60.75">
      <c r="A2809" s="101" t="s">
        <v>30</v>
      </c>
      <c r="B2809" s="102" t="s">
        <v>2985</v>
      </c>
      <c r="C2809" s="461"/>
      <c r="D2809" s="461"/>
      <c r="E2809" s="463" t="s">
        <v>3017</v>
      </c>
      <c r="F2809" s="463"/>
      <c r="G2809" s="463"/>
      <c r="H2809" s="463"/>
      <c r="I2809" s="448">
        <v>9</v>
      </c>
      <c r="J2809" s="449">
        <v>1</v>
      </c>
      <c r="K2809" s="449" t="s">
        <v>3185</v>
      </c>
      <c r="L2809" s="105">
        <v>3</v>
      </c>
      <c r="M2809" s="106">
        <v>45717</v>
      </c>
      <c r="N2809" s="106">
        <v>46233</v>
      </c>
      <c r="O2809" s="107">
        <f t="shared" si="115"/>
        <v>73.714285714285708</v>
      </c>
      <c r="P2809" s="108">
        <v>0.12</v>
      </c>
      <c r="Q2809" s="104" t="s">
        <v>3500</v>
      </c>
      <c r="R2809" s="108">
        <f t="shared" si="114"/>
        <v>0.12</v>
      </c>
      <c r="S2809" s="109" t="str">
        <f t="array" aca="1" ref="S2809" ca="1">IF(ISNUMBER(R2809),IF(R2809=100%,"CUMPLIDA",IF(AND(ISNUMBER(N2809),ISNUMBER(INDIRECT("FECHA_"&amp;$B2809,1))), IF(N2809&lt;=INDIRECT("FECHA_"&amp;$B2809,1),"INCUMPLIDA","PROCESO"), "VERIFICAR FECHA")),"SIN VALOR AVANCE")</f>
        <v>PROCESO</v>
      </c>
    </row>
    <row r="2810" spans="1:19" ht="45.75">
      <c r="A2810" s="101" t="s">
        <v>30</v>
      </c>
      <c r="B2810" s="102" t="s">
        <v>2985</v>
      </c>
      <c r="C2810" s="461"/>
      <c r="D2810" s="461"/>
      <c r="E2810" s="463"/>
      <c r="F2810" s="463"/>
      <c r="G2810" s="463"/>
      <c r="H2810" s="463"/>
      <c r="I2810" s="448">
        <v>10</v>
      </c>
      <c r="J2810" s="449">
        <v>1</v>
      </c>
      <c r="K2810" s="449" t="s">
        <v>3185</v>
      </c>
      <c r="L2810" s="105">
        <v>1</v>
      </c>
      <c r="M2810" s="106">
        <v>46143</v>
      </c>
      <c r="N2810" s="106">
        <v>46188</v>
      </c>
      <c r="O2810" s="107">
        <f t="shared" si="115"/>
        <v>6.4285714285714288</v>
      </c>
      <c r="P2810" s="108">
        <v>0</v>
      </c>
      <c r="Q2810" s="104" t="s">
        <v>3501</v>
      </c>
      <c r="R2810" s="108">
        <f t="shared" si="114"/>
        <v>0</v>
      </c>
      <c r="S2810" s="109" t="str">
        <f t="array" aca="1" ref="S2810" ca="1">IF(ISNUMBER(R2810),IF(R2810=100%,"CUMPLIDA",IF(AND(ISNUMBER(N2810),ISNUMBER(INDIRECT("FECHA_"&amp;$B2810,1))), IF(N2810&lt;=INDIRECT("FECHA_"&amp;$B2810,1),"INCUMPLIDA","PROCESO"), "VERIFICAR FECHA")),"SIN VALOR AVANCE")</f>
        <v>INCUMPLIDA</v>
      </c>
    </row>
    <row r="2811" spans="1:19" ht="90.75">
      <c r="A2811" s="101" t="s">
        <v>30</v>
      </c>
      <c r="B2811" s="102" t="s">
        <v>2985</v>
      </c>
      <c r="C2811" s="461"/>
      <c r="D2811" s="461"/>
      <c r="E2811" s="448" t="s">
        <v>3100</v>
      </c>
      <c r="F2811" s="448"/>
      <c r="G2811" s="448"/>
      <c r="H2811" s="463"/>
      <c r="I2811" s="448">
        <v>11</v>
      </c>
      <c r="J2811" s="449">
        <v>1</v>
      </c>
      <c r="K2811" s="449" t="s">
        <v>3185</v>
      </c>
      <c r="L2811" s="105" t="s">
        <v>3428</v>
      </c>
      <c r="M2811" s="106">
        <v>45931</v>
      </c>
      <c r="N2811" s="106">
        <v>46296</v>
      </c>
      <c r="O2811" s="107">
        <f t="shared" si="115"/>
        <v>52.142857142857146</v>
      </c>
      <c r="P2811" s="108">
        <v>0.5</v>
      </c>
      <c r="Q2811" s="116" t="s">
        <v>3502</v>
      </c>
      <c r="R2811" s="108">
        <f t="shared" si="114"/>
        <v>0.5</v>
      </c>
      <c r="S2811" s="109" t="str">
        <f t="array" aca="1" ref="S2811" ca="1">IF(ISNUMBER(R2811),IF(R2811=100%,"CUMPLIDA",IF(AND(ISNUMBER(N2811),ISNUMBER(INDIRECT("FECHA_"&amp;$B2811,1))), IF(N2811&lt;=INDIRECT("FECHA_"&amp;$B2811,1),"INCUMPLIDA","PROCESO"), "VERIFICAR FECHA")),"SIN VALOR AVANCE")</f>
        <v>PROCESO</v>
      </c>
    </row>
    <row r="2812" spans="1:19" ht="45.75">
      <c r="A2812" s="101" t="s">
        <v>30</v>
      </c>
      <c r="B2812" s="102" t="s">
        <v>2985</v>
      </c>
      <c r="C2812" s="461"/>
      <c r="D2812" s="461"/>
      <c r="E2812" s="448" t="s">
        <v>3102</v>
      </c>
      <c r="F2812" s="448"/>
      <c r="G2812" s="448"/>
      <c r="H2812" s="463"/>
      <c r="I2812" s="448">
        <v>12</v>
      </c>
      <c r="J2812" s="449">
        <v>1</v>
      </c>
      <c r="K2812" s="449" t="s">
        <v>3185</v>
      </c>
      <c r="L2812" s="105">
        <v>1</v>
      </c>
      <c r="M2812" s="106">
        <v>45931</v>
      </c>
      <c r="N2812" s="106">
        <v>46081</v>
      </c>
      <c r="O2812" s="107">
        <f t="shared" si="115"/>
        <v>21.428571428571427</v>
      </c>
      <c r="P2812" s="108">
        <v>1</v>
      </c>
      <c r="Q2812" s="104" t="s">
        <v>3503</v>
      </c>
      <c r="R2812" s="108">
        <f t="shared" si="114"/>
        <v>1</v>
      </c>
      <c r="S2812" s="109" t="str">
        <f t="array" aca="1" ref="S2812" ca="1">IF(ISNUMBER(R2812),IF(R2812=100%,"CUMPLIDA",IF(AND(ISNUMBER(N2812),ISNUMBER(INDIRECT("FECHA_"&amp;$B2812,1))), IF(N2812&lt;=INDIRECT("FECHA_"&amp;$B2812,1),"INCUMPLIDA","PROCESO"), "VERIFICAR FECHA")),"SIN VALOR AVANCE")</f>
        <v>CUMPLIDA</v>
      </c>
    </row>
    <row r="2813" spans="1:19" ht="60.75">
      <c r="A2813" s="101" t="s">
        <v>30</v>
      </c>
      <c r="B2813" s="102" t="s">
        <v>2985</v>
      </c>
      <c r="C2813" s="461"/>
      <c r="D2813" s="461"/>
      <c r="E2813" s="448" t="s">
        <v>3104</v>
      </c>
      <c r="F2813" s="448"/>
      <c r="G2813" s="448"/>
      <c r="H2813" s="463"/>
      <c r="I2813" s="448">
        <v>13</v>
      </c>
      <c r="J2813" s="449">
        <v>1</v>
      </c>
      <c r="K2813" s="449" t="s">
        <v>3185</v>
      </c>
      <c r="L2813" s="105">
        <v>2</v>
      </c>
      <c r="M2813" s="106">
        <v>45931</v>
      </c>
      <c r="N2813" s="106">
        <v>46022</v>
      </c>
      <c r="O2813" s="107">
        <f t="shared" si="115"/>
        <v>13</v>
      </c>
      <c r="P2813" s="108">
        <v>1</v>
      </c>
      <c r="Q2813" s="104" t="s">
        <v>3504</v>
      </c>
      <c r="R2813" s="108">
        <f t="shared" si="114"/>
        <v>1</v>
      </c>
      <c r="S2813" s="109" t="str">
        <f t="array" aca="1" ref="S2813" ca="1">IF(ISNUMBER(R2813),IF(R2813=100%,"CUMPLIDA",IF(AND(ISNUMBER(N2813),ISNUMBER(INDIRECT("FECHA_"&amp;$B2813,1))), IF(N2813&lt;=INDIRECT("FECHA_"&amp;$B2813,1),"INCUMPLIDA","PROCESO"), "VERIFICAR FECHA")),"SIN VALOR AVANCE")</f>
        <v>CUMPLIDA</v>
      </c>
    </row>
    <row r="2814" spans="1:19" ht="45.75">
      <c r="A2814" s="101" t="s">
        <v>30</v>
      </c>
      <c r="B2814" s="102" t="s">
        <v>2985</v>
      </c>
      <c r="C2814" s="461"/>
      <c r="D2814" s="461"/>
      <c r="E2814" s="463" t="s">
        <v>3105</v>
      </c>
      <c r="F2814" s="463"/>
      <c r="G2814" s="463"/>
      <c r="H2814" s="463"/>
      <c r="I2814" s="448">
        <v>14</v>
      </c>
      <c r="J2814" s="449">
        <v>1</v>
      </c>
      <c r="K2814" s="449" t="s">
        <v>3185</v>
      </c>
      <c r="L2814" s="105">
        <v>3</v>
      </c>
      <c r="M2814" s="106">
        <v>45931</v>
      </c>
      <c r="N2814" s="106">
        <v>46022</v>
      </c>
      <c r="O2814" s="107">
        <f t="shared" si="115"/>
        <v>13</v>
      </c>
      <c r="P2814" s="108">
        <v>1</v>
      </c>
      <c r="Q2814" s="116" t="s">
        <v>3503</v>
      </c>
      <c r="R2814" s="108">
        <f t="shared" si="114"/>
        <v>1</v>
      </c>
      <c r="S2814" s="109" t="str">
        <f t="array" aca="1" ref="S2814" ca="1">IF(ISNUMBER(R2814),IF(R2814=100%,"CUMPLIDA",IF(AND(ISNUMBER(N2814),ISNUMBER(INDIRECT("FECHA_"&amp;$B2814,1))), IF(N2814&lt;=INDIRECT("FECHA_"&amp;$B2814,1),"INCUMPLIDA","PROCESO"), "VERIFICAR FECHA")),"SIN VALOR AVANCE")</f>
        <v>CUMPLIDA</v>
      </c>
    </row>
    <row r="2815" spans="1:19" ht="45.75">
      <c r="A2815" s="101" t="s">
        <v>30</v>
      </c>
      <c r="B2815" s="102" t="s">
        <v>2985</v>
      </c>
      <c r="C2815" s="461"/>
      <c r="D2815" s="461"/>
      <c r="E2815" s="463"/>
      <c r="F2815" s="463"/>
      <c r="G2815" s="463"/>
      <c r="H2815" s="463"/>
      <c r="I2815" s="448">
        <v>15</v>
      </c>
      <c r="J2815" s="449">
        <v>1</v>
      </c>
      <c r="K2815" s="449" t="s">
        <v>3185</v>
      </c>
      <c r="L2815" s="105">
        <v>1</v>
      </c>
      <c r="M2815" s="106">
        <v>45931</v>
      </c>
      <c r="N2815" s="106">
        <v>46234</v>
      </c>
      <c r="O2815" s="107">
        <f t="shared" si="115"/>
        <v>43.285714285714285</v>
      </c>
      <c r="P2815" s="108">
        <v>0.7</v>
      </c>
      <c r="Q2815" s="116" t="s">
        <v>3503</v>
      </c>
      <c r="R2815" s="108">
        <f t="shared" si="114"/>
        <v>0.7</v>
      </c>
      <c r="S2815" s="109" t="str">
        <f t="array" aca="1" ref="S2815" ca="1">IF(ISNUMBER(R2815),IF(R2815=100%,"CUMPLIDA",IF(AND(ISNUMBER(N2815),ISNUMBER(INDIRECT("FECHA_"&amp;$B2815,1))), IF(N2815&lt;=INDIRECT("FECHA_"&amp;$B2815,1),"INCUMPLIDA","PROCESO"), "VERIFICAR FECHA")),"SIN VALOR AVANCE")</f>
        <v>PROCESO</v>
      </c>
    </row>
    <row r="2816" spans="1:19" ht="45.75">
      <c r="A2816" s="101" t="s">
        <v>30</v>
      </c>
      <c r="B2816" s="102" t="s">
        <v>2985</v>
      </c>
      <c r="C2816" s="461"/>
      <c r="D2816" s="461"/>
      <c r="E2816" s="448" t="s">
        <v>3108</v>
      </c>
      <c r="F2816" s="448"/>
      <c r="G2816" s="448"/>
      <c r="H2816" s="463"/>
      <c r="I2816" s="448">
        <v>16</v>
      </c>
      <c r="J2816" s="449">
        <v>1</v>
      </c>
      <c r="K2816" s="449" t="s">
        <v>3185</v>
      </c>
      <c r="L2816" s="105">
        <v>1</v>
      </c>
      <c r="M2816" s="106">
        <v>45931</v>
      </c>
      <c r="N2816" s="106">
        <v>46081</v>
      </c>
      <c r="O2816" s="107">
        <f t="shared" si="115"/>
        <v>21.428571428571427</v>
      </c>
      <c r="P2816" s="108">
        <v>1</v>
      </c>
      <c r="Q2816" s="116" t="s">
        <v>3503</v>
      </c>
      <c r="R2816" s="108">
        <f t="shared" si="114"/>
        <v>1</v>
      </c>
      <c r="S2816" s="109" t="str">
        <f t="array" aca="1" ref="S2816" ca="1">IF(ISNUMBER(R2816),IF(R2816=100%,"CUMPLIDA",IF(AND(ISNUMBER(N2816),ISNUMBER(INDIRECT("FECHA_"&amp;$B2816,1))), IF(N2816&lt;=INDIRECT("FECHA_"&amp;$B2816,1),"INCUMPLIDA","PROCESO"), "VERIFICAR FECHA")),"SIN VALOR AVANCE")</f>
        <v>CUMPLIDA</v>
      </c>
    </row>
    <row r="2817" spans="1:19" ht="45.75">
      <c r="A2817" s="101" t="s">
        <v>30</v>
      </c>
      <c r="B2817" s="102" t="s">
        <v>2985</v>
      </c>
      <c r="C2817" s="461"/>
      <c r="D2817" s="461"/>
      <c r="E2817" s="448" t="s">
        <v>3111</v>
      </c>
      <c r="F2817" s="448"/>
      <c r="G2817" s="448"/>
      <c r="H2817" s="463"/>
      <c r="I2817" s="448">
        <v>17</v>
      </c>
      <c r="J2817" s="449">
        <v>1</v>
      </c>
      <c r="K2817" s="449" t="s">
        <v>3185</v>
      </c>
      <c r="L2817" s="105">
        <v>1</v>
      </c>
      <c r="M2817" s="106">
        <v>45931</v>
      </c>
      <c r="N2817" s="106">
        <v>46081</v>
      </c>
      <c r="O2817" s="107">
        <f t="shared" si="115"/>
        <v>21.428571428571427</v>
      </c>
      <c r="P2817" s="108">
        <v>1</v>
      </c>
      <c r="Q2817" s="116" t="s">
        <v>3503</v>
      </c>
      <c r="R2817" s="108">
        <f t="shared" si="114"/>
        <v>1</v>
      </c>
      <c r="S2817" s="109" t="str">
        <f t="array" aca="1" ref="S2817" ca="1">IF(ISNUMBER(R2817),IF(R2817=100%,"CUMPLIDA",IF(AND(ISNUMBER(N2817),ISNUMBER(INDIRECT("FECHA_"&amp;$B2817,1))), IF(N2817&lt;=INDIRECT("FECHA_"&amp;$B2817,1),"INCUMPLIDA","PROCESO"), "VERIFICAR FECHA")),"SIN VALOR AVANCE")</f>
        <v>CUMPLIDA</v>
      </c>
    </row>
    <row r="2818" spans="1:19" ht="90.75">
      <c r="A2818" s="101" t="s">
        <v>30</v>
      </c>
      <c r="B2818" s="102" t="s">
        <v>2985</v>
      </c>
      <c r="C2818" s="461"/>
      <c r="D2818" s="461"/>
      <c r="E2818" s="448" t="s">
        <v>3505</v>
      </c>
      <c r="F2818" s="448"/>
      <c r="G2818" s="448"/>
      <c r="H2818" s="463"/>
      <c r="I2818" s="448">
        <v>18</v>
      </c>
      <c r="J2818" s="449">
        <v>1</v>
      </c>
      <c r="K2818" s="449" t="s">
        <v>3185</v>
      </c>
      <c r="L2818" s="105">
        <v>2</v>
      </c>
      <c r="M2818" s="106">
        <v>46023</v>
      </c>
      <c r="N2818" s="106">
        <v>46265</v>
      </c>
      <c r="O2818" s="107">
        <f t="shared" si="115"/>
        <v>34.571428571428569</v>
      </c>
      <c r="P2818" s="108">
        <v>0.8</v>
      </c>
      <c r="Q2818" s="104" t="s">
        <v>3506</v>
      </c>
      <c r="R2818" s="108">
        <f t="shared" si="114"/>
        <v>0.8</v>
      </c>
      <c r="S2818" s="109" t="str">
        <f t="array" aca="1" ref="S2818" ca="1">IF(ISNUMBER(R2818),IF(R2818=100%,"CUMPLIDA",IF(AND(ISNUMBER(N2818),ISNUMBER(INDIRECT("FECHA_"&amp;$B2818,1))), IF(N2818&lt;=INDIRECT("FECHA_"&amp;$B2818,1),"INCUMPLIDA","PROCESO"), "VERIFICAR FECHA")),"SIN VALOR AVANCE")</f>
        <v>PROCESO</v>
      </c>
    </row>
    <row r="2819" spans="1:19" ht="75.75">
      <c r="A2819" s="101" t="s">
        <v>30</v>
      </c>
      <c r="B2819" s="102" t="s">
        <v>2985</v>
      </c>
      <c r="C2819" s="461"/>
      <c r="D2819" s="461"/>
      <c r="E2819" s="448" t="s">
        <v>3507</v>
      </c>
      <c r="F2819" s="448"/>
      <c r="G2819" s="448"/>
      <c r="H2819" s="463"/>
      <c r="I2819" s="448">
        <v>19</v>
      </c>
      <c r="J2819" s="449">
        <v>1</v>
      </c>
      <c r="K2819" s="449" t="s">
        <v>3185</v>
      </c>
      <c r="L2819" s="105">
        <v>2</v>
      </c>
      <c r="M2819" s="106">
        <v>45383</v>
      </c>
      <c r="N2819" s="106">
        <v>46265</v>
      </c>
      <c r="O2819" s="107">
        <f t="shared" si="115"/>
        <v>126</v>
      </c>
      <c r="P2819" s="108">
        <v>0.55000000000000004</v>
      </c>
      <c r="Q2819" s="116" t="s">
        <v>3508</v>
      </c>
      <c r="R2819" s="108">
        <f t="shared" si="114"/>
        <v>0.55000000000000004</v>
      </c>
      <c r="S2819" s="109" t="str">
        <f t="array" aca="1" ref="S2819" ca="1">IF(ISNUMBER(R2819),IF(R2819=100%,"CUMPLIDA",IF(AND(ISNUMBER(N2819),ISNUMBER(INDIRECT("FECHA_"&amp;$B2819,1))), IF(N2819&lt;=INDIRECT("FECHA_"&amp;$B2819,1),"INCUMPLIDA","PROCESO"), "VERIFICAR FECHA")),"SIN VALOR AVANCE")</f>
        <v>PROCESO</v>
      </c>
    </row>
    <row r="2820" spans="1:19" ht="45">
      <c r="A2820" s="101" t="s">
        <v>30</v>
      </c>
      <c r="B2820" s="102" t="s">
        <v>2985</v>
      </c>
      <c r="C2820" s="461"/>
      <c r="D2820" s="461"/>
      <c r="E2820" s="463" t="s">
        <v>3509</v>
      </c>
      <c r="F2820" s="463"/>
      <c r="G2820" s="463"/>
      <c r="H2820" s="463"/>
      <c r="I2820" s="448">
        <v>20</v>
      </c>
      <c r="J2820" s="449">
        <v>1</v>
      </c>
      <c r="K2820" s="449" t="s">
        <v>3185</v>
      </c>
      <c r="L2820" s="105" t="s">
        <v>3510</v>
      </c>
      <c r="M2820" s="106">
        <v>45905</v>
      </c>
      <c r="N2820" s="106">
        <v>46265</v>
      </c>
      <c r="O2820" s="107">
        <f t="shared" si="115"/>
        <v>51.428571428571431</v>
      </c>
      <c r="P2820" s="108">
        <v>0</v>
      </c>
      <c r="Q2820" s="104" t="s">
        <v>3495</v>
      </c>
      <c r="R2820" s="108">
        <f t="shared" si="114"/>
        <v>0</v>
      </c>
      <c r="S2820" s="109" t="str">
        <f t="array" aca="1" ref="S2820" ca="1">IF(ISNUMBER(R2820),IF(R2820=100%,"CUMPLIDA",IF(AND(ISNUMBER(N2820),ISNUMBER(INDIRECT("FECHA_"&amp;$B2820,1))), IF(N2820&lt;=INDIRECT("FECHA_"&amp;$B2820,1),"INCUMPLIDA","PROCESO"), "VERIFICAR FECHA")),"SIN VALOR AVANCE")</f>
        <v>PROCESO</v>
      </c>
    </row>
    <row r="2821" spans="1:19" ht="45">
      <c r="A2821" s="101" t="s">
        <v>30</v>
      </c>
      <c r="B2821" s="102" t="s">
        <v>2985</v>
      </c>
      <c r="C2821" s="461"/>
      <c r="D2821" s="461"/>
      <c r="E2821" s="463"/>
      <c r="F2821" s="463"/>
      <c r="G2821" s="463"/>
      <c r="H2821" s="463"/>
      <c r="I2821" s="448">
        <v>21</v>
      </c>
      <c r="J2821" s="449">
        <v>1</v>
      </c>
      <c r="K2821" s="449" t="s">
        <v>3185</v>
      </c>
      <c r="L2821" s="105" t="s">
        <v>3510</v>
      </c>
      <c r="M2821" s="106">
        <v>45931</v>
      </c>
      <c r="N2821" s="106">
        <v>46387</v>
      </c>
      <c r="O2821" s="107">
        <f t="shared" si="115"/>
        <v>65.142857142857139</v>
      </c>
      <c r="P2821" s="108">
        <v>0</v>
      </c>
      <c r="Q2821" s="104" t="s">
        <v>3495</v>
      </c>
      <c r="R2821" s="108">
        <f t="shared" si="114"/>
        <v>0</v>
      </c>
      <c r="S2821" s="109" t="str">
        <f t="array" aca="1" ref="S2821" ca="1">IF(ISNUMBER(R2821),IF(R2821=100%,"CUMPLIDA",IF(AND(ISNUMBER(N2821),ISNUMBER(INDIRECT("FECHA_"&amp;$B2821,1))), IF(N2821&lt;=INDIRECT("FECHA_"&amp;$B2821,1),"INCUMPLIDA","PROCESO"), "VERIFICAR FECHA")),"SIN VALOR AVANCE")</f>
        <v>PROCESO</v>
      </c>
    </row>
    <row r="2822" spans="1:19" ht="90.75">
      <c r="A2822" s="101" t="s">
        <v>30</v>
      </c>
      <c r="B2822" s="102" t="s">
        <v>2985</v>
      </c>
      <c r="C2822" s="461"/>
      <c r="D2822" s="461"/>
      <c r="E2822" s="463"/>
      <c r="F2822" s="463"/>
      <c r="G2822" s="463"/>
      <c r="H2822" s="463"/>
      <c r="I2822" s="448">
        <v>22</v>
      </c>
      <c r="J2822" s="449">
        <v>1</v>
      </c>
      <c r="K2822" s="449" t="s">
        <v>3185</v>
      </c>
      <c r="L2822" s="105">
        <v>4</v>
      </c>
      <c r="M2822" s="106">
        <v>45931</v>
      </c>
      <c r="N2822" s="106">
        <v>46387</v>
      </c>
      <c r="O2822" s="107">
        <f t="shared" si="115"/>
        <v>65.142857142857139</v>
      </c>
      <c r="P2822" s="108">
        <v>0</v>
      </c>
      <c r="Q2822" s="116" t="s">
        <v>3511</v>
      </c>
      <c r="R2822" s="108">
        <f t="shared" si="114"/>
        <v>0</v>
      </c>
      <c r="S2822" s="109" t="str">
        <f t="array" aca="1" ref="S2822" ca="1">IF(ISNUMBER(R2822),IF(R2822=100%,"CUMPLIDA",IF(AND(ISNUMBER(N2822),ISNUMBER(INDIRECT("FECHA_"&amp;$B2822,1))), IF(N2822&lt;=INDIRECT("FECHA_"&amp;$B2822,1),"INCUMPLIDA","PROCESO"), "VERIFICAR FECHA")),"SIN VALOR AVANCE")</f>
        <v>PROCESO</v>
      </c>
    </row>
    <row r="2823" spans="1:19" ht="30.75">
      <c r="A2823" s="101" t="s">
        <v>30</v>
      </c>
      <c r="B2823" s="102" t="s">
        <v>2985</v>
      </c>
      <c r="C2823" s="461"/>
      <c r="D2823" s="461"/>
      <c r="E2823" s="463" t="s">
        <v>3512</v>
      </c>
      <c r="F2823" s="463"/>
      <c r="G2823" s="463"/>
      <c r="H2823" s="463"/>
      <c r="I2823" s="448">
        <v>21</v>
      </c>
      <c r="J2823" s="449">
        <v>1</v>
      </c>
      <c r="K2823" s="449" t="s">
        <v>3185</v>
      </c>
      <c r="L2823" s="105">
        <v>3</v>
      </c>
      <c r="M2823" s="106">
        <v>45663</v>
      </c>
      <c r="N2823" s="106">
        <v>46387</v>
      </c>
      <c r="O2823" s="107">
        <f t="shared" si="115"/>
        <v>103.42857142857143</v>
      </c>
      <c r="P2823" s="108">
        <v>0</v>
      </c>
      <c r="Q2823" s="104" t="s">
        <v>3372</v>
      </c>
      <c r="R2823" s="108">
        <f t="shared" si="114"/>
        <v>0</v>
      </c>
      <c r="S2823" s="109" t="str">
        <f t="array" aca="1" ref="S2823" ca="1">IF(ISNUMBER(R2823),IF(R2823=100%,"CUMPLIDA",IF(AND(ISNUMBER(N2823),ISNUMBER(INDIRECT("FECHA_"&amp;$B2823,1))), IF(N2823&lt;=INDIRECT("FECHA_"&amp;$B2823,1),"INCUMPLIDA","PROCESO"), "VERIFICAR FECHA")),"SIN VALOR AVANCE")</f>
        <v>PROCESO</v>
      </c>
    </row>
    <row r="2824" spans="1:19" ht="75.75">
      <c r="A2824" s="101" t="s">
        <v>30</v>
      </c>
      <c r="B2824" s="102" t="s">
        <v>2985</v>
      </c>
      <c r="C2824" s="461"/>
      <c r="D2824" s="461"/>
      <c r="E2824" s="463"/>
      <c r="F2824" s="463"/>
      <c r="G2824" s="463"/>
      <c r="H2824" s="463"/>
      <c r="I2824" s="448">
        <v>22</v>
      </c>
      <c r="J2824" s="449">
        <v>1</v>
      </c>
      <c r="K2824" s="449" t="s">
        <v>3185</v>
      </c>
      <c r="L2824" s="105">
        <v>1</v>
      </c>
      <c r="M2824" s="106">
        <v>45663</v>
      </c>
      <c r="N2824" s="106">
        <v>46387</v>
      </c>
      <c r="O2824" s="107">
        <f t="shared" si="115"/>
        <v>103.42857142857143</v>
      </c>
      <c r="P2824" s="108">
        <v>0</v>
      </c>
      <c r="Q2824" s="104" t="s">
        <v>3513</v>
      </c>
      <c r="R2824" s="108">
        <f t="shared" si="114"/>
        <v>0</v>
      </c>
      <c r="S2824" s="109" t="str">
        <f t="array" aca="1" ref="S2824" ca="1">IF(ISNUMBER(R2824),IF(R2824=100%,"CUMPLIDA",IF(AND(ISNUMBER(N2824),ISNUMBER(INDIRECT("FECHA_"&amp;$B2824,1))), IF(N2824&lt;=INDIRECT("FECHA_"&amp;$B2824,1),"INCUMPLIDA","PROCESO"), "VERIFICAR FECHA")),"SIN VALOR AVANCE")</f>
        <v>PROCESO</v>
      </c>
    </row>
    <row r="2825" spans="1:19" ht="30.75">
      <c r="A2825" s="101" t="s">
        <v>30</v>
      </c>
      <c r="B2825" s="102" t="s">
        <v>2985</v>
      </c>
      <c r="C2825" s="461"/>
      <c r="D2825" s="461"/>
      <c r="E2825" s="463"/>
      <c r="F2825" s="463"/>
      <c r="G2825" s="463"/>
      <c r="H2825" s="463"/>
      <c r="I2825" s="448">
        <v>23</v>
      </c>
      <c r="J2825" s="449">
        <v>1</v>
      </c>
      <c r="K2825" s="449" t="s">
        <v>3185</v>
      </c>
      <c r="L2825" s="105">
        <v>2</v>
      </c>
      <c r="M2825" s="106">
        <v>45663</v>
      </c>
      <c r="N2825" s="106">
        <v>46387</v>
      </c>
      <c r="O2825" s="107">
        <f t="shared" si="115"/>
        <v>103.42857142857143</v>
      </c>
      <c r="P2825" s="108">
        <v>0</v>
      </c>
      <c r="Q2825" s="104" t="s">
        <v>3514</v>
      </c>
      <c r="R2825" s="108">
        <f t="shared" si="114"/>
        <v>0</v>
      </c>
      <c r="S2825" s="109" t="str">
        <f t="array" aca="1" ref="S2825" ca="1">IF(ISNUMBER(R2825),IF(R2825=100%,"CUMPLIDA",IF(AND(ISNUMBER(N2825),ISNUMBER(INDIRECT("FECHA_"&amp;$B2825,1))), IF(N2825&lt;=INDIRECT("FECHA_"&amp;$B2825,1),"INCUMPLIDA","PROCESO"), "VERIFICAR FECHA")),"SIN VALOR AVANCE")</f>
        <v>PROCESO</v>
      </c>
    </row>
    <row r="2826" spans="1:19" ht="90.75">
      <c r="A2826" s="101" t="s">
        <v>30</v>
      </c>
      <c r="B2826" s="102" t="s">
        <v>2985</v>
      </c>
      <c r="C2826" s="461"/>
      <c r="D2826" s="461"/>
      <c r="E2826" s="448" t="s">
        <v>3515</v>
      </c>
      <c r="F2826" s="448"/>
      <c r="G2826" s="448"/>
      <c r="H2826" s="463"/>
      <c r="I2826" s="448">
        <v>24</v>
      </c>
      <c r="J2826" s="449">
        <v>1</v>
      </c>
      <c r="K2826" s="449" t="s">
        <v>3185</v>
      </c>
      <c r="L2826" s="105">
        <v>12</v>
      </c>
      <c r="M2826" s="106">
        <v>45992</v>
      </c>
      <c r="N2826" s="106">
        <v>46357</v>
      </c>
      <c r="O2826" s="107">
        <f t="shared" si="115"/>
        <v>52.142857142857146</v>
      </c>
      <c r="P2826" s="108">
        <v>0.6</v>
      </c>
      <c r="Q2826" s="116" t="s">
        <v>3516</v>
      </c>
      <c r="R2826" s="108">
        <f t="shared" si="114"/>
        <v>0.6</v>
      </c>
      <c r="S2826" s="109" t="str">
        <f t="array" aca="1" ref="S2826" ca="1">IF(ISNUMBER(R2826),IF(R2826=100%,"CUMPLIDA",IF(AND(ISNUMBER(N2826),ISNUMBER(INDIRECT("FECHA_"&amp;$B2826,1))), IF(N2826&lt;=INDIRECT("FECHA_"&amp;$B2826,1),"INCUMPLIDA","PROCESO"), "VERIFICAR FECHA")),"SIN VALOR AVANCE")</f>
        <v>PROCESO</v>
      </c>
    </row>
    <row r="2827" spans="1:19" ht="45.75">
      <c r="A2827" s="101" t="s">
        <v>30</v>
      </c>
      <c r="B2827" s="102" t="s">
        <v>2985</v>
      </c>
      <c r="C2827" s="461"/>
      <c r="D2827" s="461"/>
      <c r="E2827" s="463"/>
      <c r="F2827" s="463"/>
      <c r="G2827" s="463" t="s">
        <v>3079</v>
      </c>
      <c r="H2827" s="463"/>
      <c r="I2827" s="448">
        <v>25</v>
      </c>
      <c r="J2827" s="449">
        <v>1</v>
      </c>
      <c r="K2827" s="449" t="s">
        <v>3185</v>
      </c>
      <c r="L2827" s="105">
        <v>1</v>
      </c>
      <c r="M2827" s="106">
        <v>46023</v>
      </c>
      <c r="N2827" s="106">
        <v>46265</v>
      </c>
      <c r="O2827" s="107">
        <f t="shared" si="115"/>
        <v>34.571428571428569</v>
      </c>
      <c r="P2827" s="108">
        <v>0</v>
      </c>
      <c r="Q2827" s="104" t="s">
        <v>3517</v>
      </c>
      <c r="R2827" s="108">
        <f t="shared" si="114"/>
        <v>0</v>
      </c>
      <c r="S2827" s="109" t="str">
        <f t="array" aca="1" ref="S2827" ca="1">IF(ISNUMBER(R2827),IF(R2827=100%,"CUMPLIDA",IF(AND(ISNUMBER(N2827),ISNUMBER(INDIRECT("FECHA_"&amp;$B2827,1))), IF(N2827&lt;=INDIRECT("FECHA_"&amp;$B2827,1),"INCUMPLIDA","PROCESO"), "VERIFICAR FECHA")),"SIN VALOR AVANCE")</f>
        <v>PROCESO</v>
      </c>
    </row>
    <row r="2828" spans="1:19" ht="45.75">
      <c r="A2828" s="101" t="s">
        <v>30</v>
      </c>
      <c r="B2828" s="102" t="s">
        <v>2985</v>
      </c>
      <c r="C2828" s="461"/>
      <c r="D2828" s="461"/>
      <c r="E2828" s="463"/>
      <c r="F2828" s="463"/>
      <c r="G2828" s="463"/>
      <c r="H2828" s="463"/>
      <c r="I2828" s="448">
        <v>26</v>
      </c>
      <c r="J2828" s="449">
        <v>1</v>
      </c>
      <c r="K2828" s="449" t="s">
        <v>3185</v>
      </c>
      <c r="L2828" s="105">
        <v>2</v>
      </c>
      <c r="M2828" s="106">
        <v>45383</v>
      </c>
      <c r="N2828" s="106">
        <v>46265</v>
      </c>
      <c r="O2828" s="107">
        <f t="shared" si="115"/>
        <v>126</v>
      </c>
      <c r="P2828" s="108">
        <v>0</v>
      </c>
      <c r="Q2828" s="104" t="s">
        <v>3517</v>
      </c>
      <c r="R2828" s="108">
        <f t="shared" si="114"/>
        <v>0</v>
      </c>
      <c r="S2828" s="109" t="str">
        <f t="array" aca="1" ref="S2828" ca="1">IF(ISNUMBER(R2828),IF(R2828=100%,"CUMPLIDA",IF(AND(ISNUMBER(N2828),ISNUMBER(INDIRECT("FECHA_"&amp;$B2828,1))), IF(N2828&lt;=INDIRECT("FECHA_"&amp;$B2828,1),"INCUMPLIDA","PROCESO"), "VERIFICAR FECHA")),"SIN VALOR AVANCE")</f>
        <v>PROCESO</v>
      </c>
    </row>
    <row r="2829" spans="1:19" ht="105.75">
      <c r="A2829" s="101" t="s">
        <v>30</v>
      </c>
      <c r="B2829" s="102" t="s">
        <v>2985</v>
      </c>
      <c r="C2829" s="461" t="s">
        <v>3518</v>
      </c>
      <c r="D2829" s="461"/>
      <c r="E2829" s="463" t="s">
        <v>3013</v>
      </c>
      <c r="F2829" s="463"/>
      <c r="G2829" s="463"/>
      <c r="H2829" s="463"/>
      <c r="I2829" s="448">
        <v>1</v>
      </c>
      <c r="J2829" s="449">
        <v>1</v>
      </c>
      <c r="K2829" s="449" t="s">
        <v>3185</v>
      </c>
      <c r="L2829" s="105">
        <v>1</v>
      </c>
      <c r="M2829" s="106">
        <v>46125</v>
      </c>
      <c r="N2829" s="106">
        <v>46490</v>
      </c>
      <c r="O2829" s="107">
        <f t="shared" si="115"/>
        <v>52.142857142857146</v>
      </c>
      <c r="P2829" s="108">
        <v>0</v>
      </c>
      <c r="Q2829" s="116" t="s">
        <v>3519</v>
      </c>
      <c r="R2829" s="108">
        <f t="shared" si="114"/>
        <v>0</v>
      </c>
      <c r="S2829" s="109" t="str">
        <f t="array" aca="1" ref="S2829" ca="1">IF(ISNUMBER(R2829),IF(R2829=100%,"CUMPLIDA",IF(AND(ISNUMBER(N2829),ISNUMBER(INDIRECT("FECHA_"&amp;$B2829,1))), IF(N2829&lt;=INDIRECT("FECHA_"&amp;$B2829,1),"INCUMPLIDA","PROCESO"), "VERIFICAR FECHA")),"SIN VALOR AVANCE")</f>
        <v>PROCESO</v>
      </c>
    </row>
    <row r="2830" spans="1:19" ht="60.75">
      <c r="A2830" s="101" t="s">
        <v>30</v>
      </c>
      <c r="B2830" s="102" t="s">
        <v>2985</v>
      </c>
      <c r="C2830" s="461"/>
      <c r="D2830" s="461"/>
      <c r="E2830" s="463"/>
      <c r="F2830" s="463"/>
      <c r="G2830" s="463"/>
      <c r="H2830" s="463"/>
      <c r="I2830" s="448">
        <v>2</v>
      </c>
      <c r="J2830" s="449">
        <v>1</v>
      </c>
      <c r="K2830" s="449" t="s">
        <v>3185</v>
      </c>
      <c r="L2830" s="105">
        <v>25</v>
      </c>
      <c r="M2830" s="106">
        <v>46132</v>
      </c>
      <c r="N2830" s="106">
        <v>46203</v>
      </c>
      <c r="O2830" s="107">
        <f t="shared" si="115"/>
        <v>10.142857142857142</v>
      </c>
      <c r="P2830" s="108">
        <v>0</v>
      </c>
      <c r="Q2830" s="116" t="s">
        <v>3520</v>
      </c>
      <c r="R2830" s="108">
        <f t="shared" si="114"/>
        <v>0</v>
      </c>
      <c r="S2830" s="109" t="str">
        <f t="array" aca="1" ref="S2830" ca="1">IF(ISNUMBER(R2830),IF(R2830=100%,"CUMPLIDA",IF(AND(ISNUMBER(N2830),ISNUMBER(INDIRECT("FECHA_"&amp;$B2830,1))), IF(N2830&lt;=INDIRECT("FECHA_"&amp;$B2830,1),"INCUMPLIDA","PROCESO"), "VERIFICAR FECHA")),"SIN VALOR AVANCE")</f>
        <v>INCUMPLIDA</v>
      </c>
    </row>
    <row r="2831" spans="1:19" ht="345.75">
      <c r="A2831" s="101" t="s">
        <v>30</v>
      </c>
      <c r="B2831" s="102" t="s">
        <v>2985</v>
      </c>
      <c r="C2831" s="461"/>
      <c r="D2831" s="461"/>
      <c r="E2831" s="463"/>
      <c r="F2831" s="463"/>
      <c r="G2831" s="463"/>
      <c r="H2831" s="463"/>
      <c r="I2831" s="448">
        <v>3</v>
      </c>
      <c r="J2831" s="449">
        <v>1</v>
      </c>
      <c r="K2831" s="449" t="s">
        <v>3185</v>
      </c>
      <c r="L2831" s="105">
        <v>66</v>
      </c>
      <c r="M2831" s="106">
        <v>46113</v>
      </c>
      <c r="N2831" s="106">
        <v>46387</v>
      </c>
      <c r="O2831" s="107">
        <f t="shared" si="115"/>
        <v>39.142857142857146</v>
      </c>
      <c r="P2831" s="108">
        <v>0</v>
      </c>
      <c r="Q2831" s="104" t="s">
        <v>3521</v>
      </c>
      <c r="R2831" s="108">
        <f t="shared" si="114"/>
        <v>0</v>
      </c>
      <c r="S2831" s="109" t="str">
        <f t="array" aca="1" ref="S2831" ca="1">IF(ISNUMBER(R2831),IF(R2831=100%,"CUMPLIDA",IF(AND(ISNUMBER(N2831),ISNUMBER(INDIRECT("FECHA_"&amp;$B2831,1))), IF(N2831&lt;=INDIRECT("FECHA_"&amp;$B2831,1),"INCUMPLIDA","PROCESO"), "VERIFICAR FECHA")),"SIN VALOR AVANCE")</f>
        <v>PROCESO</v>
      </c>
    </row>
    <row r="2832" spans="1:19" ht="60.75">
      <c r="A2832" s="101" t="s">
        <v>30</v>
      </c>
      <c r="B2832" s="102" t="s">
        <v>2985</v>
      </c>
      <c r="C2832" s="461"/>
      <c r="D2832" s="461"/>
      <c r="E2832" s="448" t="s">
        <v>2996</v>
      </c>
      <c r="F2832" s="448"/>
      <c r="G2832" s="448"/>
      <c r="H2832" s="463"/>
      <c r="I2832" s="448">
        <v>4</v>
      </c>
      <c r="J2832" s="449">
        <v>1</v>
      </c>
      <c r="K2832" s="449" t="s">
        <v>3185</v>
      </c>
      <c r="L2832" s="105">
        <v>1</v>
      </c>
      <c r="M2832" s="106">
        <v>46090</v>
      </c>
      <c r="N2832" s="106">
        <v>46387</v>
      </c>
      <c r="O2832" s="107">
        <f t="shared" si="115"/>
        <v>42.428571428571431</v>
      </c>
      <c r="P2832" s="108">
        <v>0</v>
      </c>
      <c r="Q2832" s="116" t="s">
        <v>3520</v>
      </c>
      <c r="R2832" s="108">
        <f t="shared" si="114"/>
        <v>0</v>
      </c>
      <c r="S2832" s="109" t="str">
        <f t="array" aca="1" ref="S2832" ca="1">IF(ISNUMBER(R2832),IF(R2832=100%,"CUMPLIDA",IF(AND(ISNUMBER(N2832),ISNUMBER(INDIRECT("FECHA_"&amp;$B2832,1))), IF(N2832&lt;=INDIRECT("FECHA_"&amp;$B2832,1),"INCUMPLIDA","PROCESO"), "VERIFICAR FECHA")),"SIN VALOR AVANCE")</f>
        <v>PROCESO</v>
      </c>
    </row>
    <row r="2833" spans="1:19" ht="60.75">
      <c r="A2833" s="101" t="s">
        <v>30</v>
      </c>
      <c r="B2833" s="102" t="s">
        <v>2985</v>
      </c>
      <c r="C2833" s="461"/>
      <c r="D2833" s="461"/>
      <c r="E2833" s="463" t="s">
        <v>3093</v>
      </c>
      <c r="F2833" s="463"/>
      <c r="G2833" s="463"/>
      <c r="H2833" s="463"/>
      <c r="I2833" s="448">
        <v>5</v>
      </c>
      <c r="J2833" s="449">
        <v>1</v>
      </c>
      <c r="K2833" s="449" t="s">
        <v>3185</v>
      </c>
      <c r="L2833" s="105">
        <v>2</v>
      </c>
      <c r="M2833" s="106">
        <v>46113</v>
      </c>
      <c r="N2833" s="106">
        <v>47483</v>
      </c>
      <c r="O2833" s="107">
        <f t="shared" si="115"/>
        <v>195.71428571428572</v>
      </c>
      <c r="P2833" s="108">
        <v>0</v>
      </c>
      <c r="Q2833" s="116" t="s">
        <v>3522</v>
      </c>
      <c r="R2833" s="108">
        <f t="shared" si="114"/>
        <v>0</v>
      </c>
      <c r="S2833" s="109" t="str">
        <f t="array" aca="1" ref="S2833" ca="1">IF(ISNUMBER(R2833),IF(R2833=100%,"CUMPLIDA",IF(AND(ISNUMBER(N2833),ISNUMBER(INDIRECT("FECHA_"&amp;$B2833,1))), IF(N2833&lt;=INDIRECT("FECHA_"&amp;$B2833,1),"INCUMPLIDA","PROCESO"), "VERIFICAR FECHA")),"SIN VALOR AVANCE")</f>
        <v>PROCESO</v>
      </c>
    </row>
    <row r="2834" spans="1:19" ht="75.75">
      <c r="A2834" s="101" t="s">
        <v>30</v>
      </c>
      <c r="B2834" s="102" t="s">
        <v>2985</v>
      </c>
      <c r="C2834" s="461"/>
      <c r="D2834" s="461"/>
      <c r="E2834" s="463"/>
      <c r="F2834" s="463"/>
      <c r="G2834" s="463"/>
      <c r="H2834" s="463"/>
      <c r="I2834" s="448">
        <v>6</v>
      </c>
      <c r="J2834" s="449">
        <v>1</v>
      </c>
      <c r="K2834" s="449" t="s">
        <v>3185</v>
      </c>
      <c r="L2834" s="105">
        <v>1</v>
      </c>
      <c r="M2834" s="106">
        <v>46113</v>
      </c>
      <c r="N2834" s="106">
        <v>46507</v>
      </c>
      <c r="O2834" s="107">
        <f t="shared" si="115"/>
        <v>56.285714285714285</v>
      </c>
      <c r="P2834" s="108">
        <v>0</v>
      </c>
      <c r="Q2834" s="116" t="s">
        <v>3523</v>
      </c>
      <c r="R2834" s="108">
        <f t="shared" si="114"/>
        <v>0</v>
      </c>
      <c r="S2834" s="109" t="str">
        <f t="array" aca="1" ref="S2834" ca="1">IF(ISNUMBER(R2834),IF(R2834=100%,"CUMPLIDA",IF(AND(ISNUMBER(N2834),ISNUMBER(INDIRECT("FECHA_"&amp;$B2834,1))), IF(N2834&lt;=INDIRECT("FECHA_"&amp;$B2834,1),"INCUMPLIDA","PROCESO"), "VERIFICAR FECHA")),"SIN VALOR AVANCE")</f>
        <v>PROCESO</v>
      </c>
    </row>
    <row r="2835" spans="1:19" ht="45.75">
      <c r="A2835" s="101" t="s">
        <v>30</v>
      </c>
      <c r="B2835" s="102" t="s">
        <v>2985</v>
      </c>
      <c r="C2835" s="461"/>
      <c r="D2835" s="461"/>
      <c r="E2835" s="448" t="s">
        <v>3143</v>
      </c>
      <c r="F2835" s="448"/>
      <c r="G2835" s="448"/>
      <c r="H2835" s="463"/>
      <c r="I2835" s="448">
        <v>7</v>
      </c>
      <c r="J2835" s="449">
        <v>1</v>
      </c>
      <c r="K2835" s="449" t="s">
        <v>3185</v>
      </c>
      <c r="L2835" s="105">
        <v>1</v>
      </c>
      <c r="M2835" s="115">
        <v>46113</v>
      </c>
      <c r="N2835" s="115">
        <v>46326</v>
      </c>
      <c r="O2835" s="107">
        <f t="shared" si="115"/>
        <v>30.428571428571427</v>
      </c>
      <c r="P2835" s="108">
        <v>0</v>
      </c>
      <c r="Q2835" s="116" t="s">
        <v>3524</v>
      </c>
      <c r="R2835" s="108">
        <f t="shared" si="114"/>
        <v>0</v>
      </c>
      <c r="S2835" s="109" t="str">
        <f t="array" aca="1" ref="S2835" ca="1">IF(ISNUMBER(R2835),IF(R2835=100%,"CUMPLIDA",IF(AND(ISNUMBER(N2835),ISNUMBER(INDIRECT("FECHA_"&amp;$B2835,1))), IF(N2835&lt;=INDIRECT("FECHA_"&amp;$B2835,1),"INCUMPLIDA","PROCESO"), "VERIFICAR FECHA")),"SIN VALOR AVANCE")</f>
        <v>PROCESO</v>
      </c>
    </row>
    <row r="2836" spans="1:19" ht="135.75">
      <c r="A2836" s="101" t="s">
        <v>30</v>
      </c>
      <c r="B2836" s="102" t="s">
        <v>2985</v>
      </c>
      <c r="C2836" s="461"/>
      <c r="D2836" s="461"/>
      <c r="E2836" s="448"/>
      <c r="F2836" s="448"/>
      <c r="G2836" s="448" t="s">
        <v>3079</v>
      </c>
      <c r="H2836" s="463"/>
      <c r="I2836" s="448">
        <v>8</v>
      </c>
      <c r="J2836" s="449">
        <v>1</v>
      </c>
      <c r="K2836" s="449" t="s">
        <v>3185</v>
      </c>
      <c r="L2836" s="105">
        <v>15</v>
      </c>
      <c r="M2836" s="115">
        <v>46113</v>
      </c>
      <c r="N2836" s="115">
        <v>46387</v>
      </c>
      <c r="O2836" s="107">
        <f t="shared" si="115"/>
        <v>39.142857142857146</v>
      </c>
      <c r="P2836" s="108">
        <v>0</v>
      </c>
      <c r="Q2836" s="116" t="s">
        <v>3525</v>
      </c>
      <c r="R2836" s="108">
        <f t="shared" si="114"/>
        <v>0</v>
      </c>
      <c r="S2836" s="109" t="str">
        <f t="array" aca="1" ref="S2836" ca="1">IF(ISNUMBER(R2836),IF(R2836=100%,"CUMPLIDA",IF(AND(ISNUMBER(N2836),ISNUMBER(INDIRECT("FECHA_"&amp;$B2836,1))), IF(N2836&lt;=INDIRECT("FECHA_"&amp;$B2836,1),"INCUMPLIDA","PROCESO"), "VERIFICAR FECHA")),"SIN VALOR AVANCE")</f>
        <v>PROCESO</v>
      </c>
    </row>
    <row r="2837" spans="1:19" ht="135.75">
      <c r="A2837" s="101" t="s">
        <v>30</v>
      </c>
      <c r="B2837" s="102" t="s">
        <v>2985</v>
      </c>
      <c r="C2837" s="461"/>
      <c r="D2837" s="461"/>
      <c r="E2837" s="463"/>
      <c r="F2837" s="463"/>
      <c r="G2837" s="463" t="s">
        <v>3081</v>
      </c>
      <c r="H2837" s="463"/>
      <c r="I2837" s="448">
        <v>9</v>
      </c>
      <c r="J2837" s="449">
        <v>1</v>
      </c>
      <c r="K2837" s="449" t="s">
        <v>3185</v>
      </c>
      <c r="L2837" s="105">
        <v>15</v>
      </c>
      <c r="M2837" s="115">
        <v>46113</v>
      </c>
      <c r="N2837" s="106">
        <v>46387</v>
      </c>
      <c r="O2837" s="107">
        <f t="shared" si="115"/>
        <v>39.142857142857146</v>
      </c>
      <c r="P2837" s="108">
        <v>0</v>
      </c>
      <c r="Q2837" s="116" t="s">
        <v>3525</v>
      </c>
      <c r="R2837" s="108">
        <f t="shared" si="114"/>
        <v>0</v>
      </c>
      <c r="S2837" s="109" t="str">
        <f t="array" aca="1" ref="S2837" ca="1">IF(ISNUMBER(R2837),IF(R2837=100%,"CUMPLIDA",IF(AND(ISNUMBER(N2837),ISNUMBER(INDIRECT("FECHA_"&amp;$B2837,1))), IF(N2837&lt;=INDIRECT("FECHA_"&amp;$B2837,1),"INCUMPLIDA","PROCESO"), "VERIFICAR FECHA")),"SIN VALOR AVANCE")</f>
        <v>PROCESO</v>
      </c>
    </row>
    <row r="2838" spans="1:19" ht="135.75">
      <c r="A2838" s="101" t="s">
        <v>30</v>
      </c>
      <c r="B2838" s="102" t="s">
        <v>2985</v>
      </c>
      <c r="C2838" s="461"/>
      <c r="D2838" s="461"/>
      <c r="E2838" s="463"/>
      <c r="F2838" s="463"/>
      <c r="G2838" s="463"/>
      <c r="H2838" s="463"/>
      <c r="I2838" s="448">
        <v>10</v>
      </c>
      <c r="J2838" s="449">
        <v>1</v>
      </c>
      <c r="K2838" s="449" t="s">
        <v>3185</v>
      </c>
      <c r="L2838" s="105">
        <v>15</v>
      </c>
      <c r="M2838" s="115">
        <v>46113</v>
      </c>
      <c r="N2838" s="106">
        <v>46387</v>
      </c>
      <c r="O2838" s="107">
        <f t="shared" si="115"/>
        <v>39.142857142857146</v>
      </c>
      <c r="P2838" s="108">
        <v>0</v>
      </c>
      <c r="Q2838" s="116" t="s">
        <v>3525</v>
      </c>
      <c r="R2838" s="108">
        <f t="shared" si="114"/>
        <v>0</v>
      </c>
      <c r="S2838" s="109" t="str">
        <f t="array" aca="1" ref="S2838" ca="1">IF(ISNUMBER(R2838),IF(R2838=100%,"CUMPLIDA",IF(AND(ISNUMBER(N2838),ISNUMBER(INDIRECT("FECHA_"&amp;$B2838,1))), IF(N2838&lt;=INDIRECT("FECHA_"&amp;$B2838,1),"INCUMPLIDA","PROCESO"), "VERIFICAR FECHA")),"SIN VALOR AVANCE")</f>
        <v>PROCESO</v>
      </c>
    </row>
    <row r="2839" spans="1:19" ht="135.75">
      <c r="A2839" s="101" t="s">
        <v>30</v>
      </c>
      <c r="B2839" s="102" t="s">
        <v>2985</v>
      </c>
      <c r="C2839" s="461"/>
      <c r="D2839" s="461"/>
      <c r="E2839" s="448"/>
      <c r="F2839" s="448"/>
      <c r="G2839" s="448" t="s">
        <v>3083</v>
      </c>
      <c r="H2839" s="463"/>
      <c r="I2839" s="448">
        <v>10</v>
      </c>
      <c r="J2839" s="449">
        <v>1</v>
      </c>
      <c r="K2839" s="449" t="s">
        <v>3185</v>
      </c>
      <c r="L2839" s="105">
        <v>15</v>
      </c>
      <c r="M2839" s="115">
        <v>46113</v>
      </c>
      <c r="N2839" s="106">
        <v>46387</v>
      </c>
      <c r="O2839" s="107">
        <f t="shared" si="115"/>
        <v>39.142857142857146</v>
      </c>
      <c r="P2839" s="108">
        <v>0</v>
      </c>
      <c r="Q2839" s="116" t="s">
        <v>3525</v>
      </c>
      <c r="R2839" s="108">
        <f t="shared" si="114"/>
        <v>0</v>
      </c>
      <c r="S2839" s="109" t="str">
        <f t="array" aca="1" ref="S2839" ca="1">IF(ISNUMBER(R2839),IF(R2839=100%,"CUMPLIDA",IF(AND(ISNUMBER(N2839),ISNUMBER(INDIRECT("FECHA_"&amp;$B2839,1))), IF(N2839&lt;=INDIRECT("FECHA_"&amp;$B2839,1),"INCUMPLIDA","PROCESO"), "VERIFICAR FECHA")),"SIN VALOR AVANCE")</f>
        <v>PROCESO</v>
      </c>
    </row>
    <row r="2840" spans="1:19" ht="45.75">
      <c r="A2840" s="101" t="s">
        <v>30</v>
      </c>
      <c r="B2840" s="102" t="s">
        <v>2985</v>
      </c>
      <c r="C2840" s="461"/>
      <c r="D2840" s="461"/>
      <c r="E2840" s="448"/>
      <c r="F2840" s="448"/>
      <c r="G2840" s="448" t="s">
        <v>3085</v>
      </c>
      <c r="H2840" s="463"/>
      <c r="I2840" s="448">
        <v>11</v>
      </c>
      <c r="J2840" s="449">
        <v>1</v>
      </c>
      <c r="K2840" s="449" t="s">
        <v>3185</v>
      </c>
      <c r="L2840" s="105">
        <v>2</v>
      </c>
      <c r="M2840" s="106">
        <v>46113</v>
      </c>
      <c r="N2840" s="106">
        <v>46387</v>
      </c>
      <c r="O2840" s="107">
        <f t="shared" si="115"/>
        <v>39.142857142857146</v>
      </c>
      <c r="P2840" s="108">
        <v>0</v>
      </c>
      <c r="Q2840" s="116" t="s">
        <v>3526</v>
      </c>
      <c r="R2840" s="108">
        <f t="shared" si="114"/>
        <v>0</v>
      </c>
      <c r="S2840" s="109" t="str">
        <f t="array" aca="1" ref="S2840" ca="1">IF(ISNUMBER(R2840),IF(R2840=100%,"CUMPLIDA",IF(AND(ISNUMBER(N2840),ISNUMBER(INDIRECT("FECHA_"&amp;$B2840,1))), IF(N2840&lt;=INDIRECT("FECHA_"&amp;$B2840,1),"INCUMPLIDA","PROCESO"), "VERIFICAR FECHA")),"SIN VALOR AVANCE")</f>
        <v>PROCESO</v>
      </c>
    </row>
    <row r="2841" spans="1:19" ht="60.75">
      <c r="A2841" s="101" t="s">
        <v>30</v>
      </c>
      <c r="B2841" s="102" t="s">
        <v>2985</v>
      </c>
      <c r="C2841" s="461"/>
      <c r="D2841" s="461"/>
      <c r="E2841" s="463"/>
      <c r="F2841" s="463"/>
      <c r="G2841" s="463" t="s">
        <v>3282</v>
      </c>
      <c r="H2841" s="463"/>
      <c r="I2841" s="448">
        <v>12</v>
      </c>
      <c r="J2841" s="449">
        <v>1</v>
      </c>
      <c r="K2841" s="449" t="s">
        <v>3185</v>
      </c>
      <c r="L2841" s="105">
        <v>2</v>
      </c>
      <c r="M2841" s="115">
        <v>46113</v>
      </c>
      <c r="N2841" s="115">
        <v>46507</v>
      </c>
      <c r="O2841" s="107">
        <f t="shared" si="115"/>
        <v>56.285714285714285</v>
      </c>
      <c r="P2841" s="108">
        <v>0</v>
      </c>
      <c r="Q2841" s="116" t="s">
        <v>3527</v>
      </c>
      <c r="R2841" s="108">
        <f t="shared" si="114"/>
        <v>0</v>
      </c>
      <c r="S2841" s="109" t="str">
        <f t="array" aca="1" ref="S2841" ca="1">IF(ISNUMBER(R2841),IF(R2841=100%,"CUMPLIDA",IF(AND(ISNUMBER(N2841),ISNUMBER(INDIRECT("FECHA_"&amp;$B2841,1))), IF(N2841&lt;=INDIRECT("FECHA_"&amp;$B2841,1),"INCUMPLIDA","PROCESO"), "VERIFICAR FECHA")),"SIN VALOR AVANCE")</f>
        <v>PROCESO</v>
      </c>
    </row>
    <row r="2842" spans="1:19" ht="45.75">
      <c r="A2842" s="101" t="s">
        <v>30</v>
      </c>
      <c r="B2842" s="102" t="s">
        <v>2985</v>
      </c>
      <c r="C2842" s="461"/>
      <c r="D2842" s="461"/>
      <c r="E2842" s="463"/>
      <c r="F2842" s="463"/>
      <c r="G2842" s="463"/>
      <c r="H2842" s="463"/>
      <c r="I2842" s="448">
        <v>13</v>
      </c>
      <c r="J2842" s="449">
        <v>1</v>
      </c>
      <c r="K2842" s="449" t="s">
        <v>3185</v>
      </c>
      <c r="L2842" s="105">
        <v>2</v>
      </c>
      <c r="M2842" s="115">
        <v>46113</v>
      </c>
      <c r="N2842" s="115">
        <v>46507</v>
      </c>
      <c r="O2842" s="107">
        <f t="shared" si="115"/>
        <v>56.285714285714285</v>
      </c>
      <c r="P2842" s="108">
        <v>0</v>
      </c>
      <c r="Q2842" s="116" t="s">
        <v>3528</v>
      </c>
      <c r="R2842" s="108">
        <f t="shared" si="114"/>
        <v>0</v>
      </c>
      <c r="S2842" s="109" t="str">
        <f t="array" aca="1" ref="S2842" ca="1">IF(ISNUMBER(R2842),IF(R2842=100%,"CUMPLIDA",IF(AND(ISNUMBER(N2842),ISNUMBER(INDIRECT("FECHA_"&amp;$B2842,1))), IF(N2842&lt;=INDIRECT("FECHA_"&amp;$B2842,1),"INCUMPLIDA","PROCESO"), "VERIFICAR FECHA")),"SIN VALOR AVANCE")</f>
        <v>PROCESO</v>
      </c>
    </row>
    <row r="2843" spans="1:19" ht="45.75">
      <c r="A2843" s="101" t="s">
        <v>30</v>
      </c>
      <c r="B2843" s="102" t="s">
        <v>2985</v>
      </c>
      <c r="C2843" s="461"/>
      <c r="D2843" s="461"/>
      <c r="E2843" s="463"/>
      <c r="F2843" s="463"/>
      <c r="G2843" s="463" t="s">
        <v>3284</v>
      </c>
      <c r="H2843" s="463"/>
      <c r="I2843" s="448">
        <v>14</v>
      </c>
      <c r="J2843" s="449">
        <v>1</v>
      </c>
      <c r="K2843" s="449" t="s">
        <v>3185</v>
      </c>
      <c r="L2843" s="105">
        <v>2</v>
      </c>
      <c r="M2843" s="106">
        <v>46113</v>
      </c>
      <c r="N2843" s="106">
        <v>46326</v>
      </c>
      <c r="O2843" s="107">
        <f t="shared" si="115"/>
        <v>30.428571428571427</v>
      </c>
      <c r="P2843" s="108">
        <v>0</v>
      </c>
      <c r="Q2843" s="116" t="s">
        <v>3529</v>
      </c>
      <c r="R2843" s="108">
        <f t="shared" si="114"/>
        <v>0</v>
      </c>
      <c r="S2843" s="109" t="str">
        <f t="array" aca="1" ref="S2843" ca="1">IF(ISNUMBER(R2843),IF(R2843=100%,"CUMPLIDA",IF(AND(ISNUMBER(N2843),ISNUMBER(INDIRECT("FECHA_"&amp;$B2843,1))), IF(N2843&lt;=INDIRECT("FECHA_"&amp;$B2843,1),"INCUMPLIDA","PROCESO"), "VERIFICAR FECHA")),"SIN VALOR AVANCE")</f>
        <v>PROCESO</v>
      </c>
    </row>
    <row r="2844" spans="1:19" ht="45.75">
      <c r="A2844" s="235" t="s">
        <v>30</v>
      </c>
      <c r="B2844" s="236" t="s">
        <v>2985</v>
      </c>
      <c r="C2844" s="462"/>
      <c r="D2844" s="462"/>
      <c r="E2844" s="464"/>
      <c r="F2844" s="464"/>
      <c r="G2844" s="464"/>
      <c r="H2844" s="464"/>
      <c r="I2844" s="451">
        <v>15</v>
      </c>
      <c r="J2844" s="449">
        <v>1</v>
      </c>
      <c r="K2844" s="449" t="s">
        <v>3185</v>
      </c>
      <c r="L2844" s="237">
        <v>3</v>
      </c>
      <c r="M2844" s="238">
        <v>46113</v>
      </c>
      <c r="N2844" s="238">
        <v>46326</v>
      </c>
      <c r="O2844" s="239">
        <f t="shared" si="115"/>
        <v>30.428571428571427</v>
      </c>
      <c r="P2844" s="240">
        <v>0</v>
      </c>
      <c r="Q2844" s="241" t="s">
        <v>3529</v>
      </c>
      <c r="R2844" s="240">
        <f t="shared" si="114"/>
        <v>0</v>
      </c>
      <c r="S2844" s="109" t="str">
        <f t="array" aca="1" ref="S2844" ca="1">IF(ISNUMBER(R2844),IF(R2844=100%,"CUMPLIDA",IF(AND(ISNUMBER(N2844),ISNUMBER(INDIRECT("FECHA_"&amp;$B2844,1))), IF(N2844&lt;=INDIRECT("FECHA_"&amp;$B2844,1),"INCUMPLIDA","PROCESO"), "VERIFICAR FECHA")),"SIN VALOR AVANCE")</f>
        <v>PROCESO</v>
      </c>
    </row>
    <row r="2845" spans="1:19" ht="45.75">
      <c r="A2845" s="101" t="s">
        <v>30</v>
      </c>
      <c r="B2845" s="102" t="s">
        <v>2985</v>
      </c>
      <c r="C2845" s="455" t="s">
        <v>3530</v>
      </c>
      <c r="D2845" s="455"/>
      <c r="E2845" s="458" t="s">
        <v>3013</v>
      </c>
      <c r="F2845" s="458"/>
      <c r="G2845" s="458"/>
      <c r="H2845" s="455"/>
      <c r="I2845" s="448">
        <v>1</v>
      </c>
      <c r="J2845" s="449">
        <v>1</v>
      </c>
      <c r="K2845" s="449" t="s">
        <v>3185</v>
      </c>
      <c r="L2845" s="105">
        <v>2</v>
      </c>
      <c r="M2845" s="106">
        <v>46174</v>
      </c>
      <c r="N2845" s="106">
        <v>46387</v>
      </c>
      <c r="O2845" s="107">
        <f t="shared" si="115"/>
        <v>30.428571428571427</v>
      </c>
      <c r="P2845" s="108">
        <v>0</v>
      </c>
      <c r="Q2845" s="116" t="s">
        <v>3531</v>
      </c>
      <c r="R2845" s="242">
        <f t="shared" si="114"/>
        <v>0</v>
      </c>
      <c r="S2845" s="109" t="str">
        <f t="array" aca="1" ref="S2845" ca="1">IF(ISNUMBER(R2845),IF(R2845=100%,"CUMPLIDA",IF(AND(ISNUMBER(N2845),ISNUMBER(INDIRECT("FECHA_"&amp;$B2845,1))), IF(N2845&lt;=INDIRECT("FECHA_"&amp;$B2845,1),"INCUMPLIDA","PROCESO"), "VERIFICAR FECHA")),"SIN VALOR AVANCE")</f>
        <v>PROCESO</v>
      </c>
    </row>
    <row r="2846" spans="1:19" ht="60.75">
      <c r="A2846" s="101" t="s">
        <v>30</v>
      </c>
      <c r="B2846" s="102" t="s">
        <v>2985</v>
      </c>
      <c r="C2846" s="456"/>
      <c r="D2846" s="456"/>
      <c r="E2846" s="458"/>
      <c r="F2846" s="458"/>
      <c r="G2846" s="458"/>
      <c r="H2846" s="456"/>
      <c r="I2846" s="448">
        <v>2</v>
      </c>
      <c r="J2846" s="449">
        <v>1</v>
      </c>
      <c r="K2846" s="449" t="s">
        <v>3185</v>
      </c>
      <c r="L2846" s="105">
        <v>4</v>
      </c>
      <c r="M2846" s="424">
        <v>46174</v>
      </c>
      <c r="N2846" s="424">
        <v>46568</v>
      </c>
      <c r="O2846" s="107">
        <f t="shared" si="115"/>
        <v>56.285714285714285</v>
      </c>
      <c r="P2846" s="108">
        <v>0</v>
      </c>
      <c r="Q2846" s="116" t="s">
        <v>3532</v>
      </c>
      <c r="R2846" s="242">
        <f t="shared" si="114"/>
        <v>0</v>
      </c>
      <c r="S2846" s="109" t="str">
        <f t="array" aca="1" ref="S2846" ca="1">IF(ISNUMBER(R2846),IF(R2846=100%,"CUMPLIDA",IF(AND(ISNUMBER(N2846),ISNUMBER(INDIRECT("FECHA_"&amp;$B2846,1))), IF(N2846&lt;=INDIRECT("FECHA_"&amp;$B2846,1),"INCUMPLIDA","PROCESO"), "VERIFICAR FECHA")),"SIN VALOR AVANCE")</f>
        <v>PROCESO</v>
      </c>
    </row>
    <row r="2847" spans="1:19" ht="60.75">
      <c r="A2847" s="101" t="s">
        <v>30</v>
      </c>
      <c r="B2847" s="102" t="s">
        <v>2985</v>
      </c>
      <c r="C2847" s="456"/>
      <c r="D2847" s="456"/>
      <c r="E2847" s="458"/>
      <c r="F2847" s="458"/>
      <c r="G2847" s="458"/>
      <c r="H2847" s="456"/>
      <c r="I2847" s="448">
        <v>3</v>
      </c>
      <c r="J2847" s="449">
        <v>1</v>
      </c>
      <c r="K2847" s="449" t="s">
        <v>3185</v>
      </c>
      <c r="L2847" s="105">
        <v>2</v>
      </c>
      <c r="M2847" s="424">
        <v>46174</v>
      </c>
      <c r="N2847" s="424">
        <v>46568</v>
      </c>
      <c r="O2847" s="107">
        <f t="shared" si="115"/>
        <v>56.285714285714285</v>
      </c>
      <c r="P2847" s="108">
        <v>0</v>
      </c>
      <c r="Q2847" s="116" t="s">
        <v>3532</v>
      </c>
      <c r="R2847" s="242">
        <f t="shared" si="114"/>
        <v>0</v>
      </c>
      <c r="S2847" s="109" t="str">
        <f t="array" aca="1" ref="S2847" ca="1">IF(ISNUMBER(R2847),IF(R2847=100%,"CUMPLIDA",IF(AND(ISNUMBER(N2847),ISNUMBER(INDIRECT("FECHA_"&amp;$B2847,1))), IF(N2847&lt;=INDIRECT("FECHA_"&amp;$B2847,1),"INCUMPLIDA","PROCESO"), "VERIFICAR FECHA")),"SIN VALOR AVANCE")</f>
        <v>PROCESO</v>
      </c>
    </row>
    <row r="2848" spans="1:19" ht="60.75">
      <c r="A2848" s="101" t="s">
        <v>30</v>
      </c>
      <c r="B2848" s="102" t="s">
        <v>2985</v>
      </c>
      <c r="C2848" s="456"/>
      <c r="D2848" s="456"/>
      <c r="E2848" s="458"/>
      <c r="F2848" s="458"/>
      <c r="G2848" s="458"/>
      <c r="H2848" s="456"/>
      <c r="I2848" s="448">
        <v>4</v>
      </c>
      <c r="J2848" s="449">
        <v>1</v>
      </c>
      <c r="K2848" s="449" t="s">
        <v>3185</v>
      </c>
      <c r="L2848" s="105">
        <v>4</v>
      </c>
      <c r="M2848" s="424">
        <v>46174</v>
      </c>
      <c r="N2848" s="424">
        <v>46568</v>
      </c>
      <c r="O2848" s="107">
        <f t="shared" si="115"/>
        <v>56.285714285714285</v>
      </c>
      <c r="P2848" s="108">
        <v>0</v>
      </c>
      <c r="Q2848" s="116" t="s">
        <v>3532</v>
      </c>
      <c r="R2848" s="242">
        <f t="shared" si="114"/>
        <v>0</v>
      </c>
      <c r="S2848" s="109" t="str">
        <f t="array" aca="1" ref="S2848" ca="1">IF(ISNUMBER(R2848),IF(R2848=100%,"CUMPLIDA",IF(AND(ISNUMBER(N2848),ISNUMBER(INDIRECT("FECHA_"&amp;$B2848,1))), IF(N2848&lt;=INDIRECT("FECHA_"&amp;$B2848,1),"INCUMPLIDA","PROCESO"), "VERIFICAR FECHA")),"SIN VALOR AVANCE")</f>
        <v>PROCESO</v>
      </c>
    </row>
    <row r="2849" spans="1:19" ht="30.75">
      <c r="A2849" s="101" t="s">
        <v>30</v>
      </c>
      <c r="B2849" s="102" t="s">
        <v>2985</v>
      </c>
      <c r="C2849" s="456"/>
      <c r="D2849" s="456"/>
      <c r="E2849" s="458" t="s">
        <v>2996</v>
      </c>
      <c r="F2849" s="245"/>
      <c r="G2849" s="245"/>
      <c r="H2849" s="456"/>
      <c r="I2849" s="448">
        <v>5</v>
      </c>
      <c r="J2849" s="449">
        <v>1</v>
      </c>
      <c r="K2849" s="449" t="s">
        <v>3185</v>
      </c>
      <c r="L2849" s="105">
        <v>4</v>
      </c>
      <c r="M2849" s="424">
        <v>46174</v>
      </c>
      <c r="N2849" s="424">
        <v>46568</v>
      </c>
      <c r="O2849" s="107">
        <f t="shared" si="115"/>
        <v>56.285714285714285</v>
      </c>
      <c r="P2849" s="108">
        <v>0</v>
      </c>
      <c r="Q2849" s="116" t="s">
        <v>3533</v>
      </c>
      <c r="R2849" s="242">
        <f t="shared" si="114"/>
        <v>0</v>
      </c>
      <c r="S2849" s="109" t="str">
        <f t="array" aca="1" ref="S2849" ca="1">IF(ISNUMBER(R2849),IF(R2849=100%,"CUMPLIDA",IF(AND(ISNUMBER(N2849),ISNUMBER(INDIRECT("FECHA_"&amp;$B2849,1))), IF(N2849&lt;=INDIRECT("FECHA_"&amp;$B2849,1),"INCUMPLIDA","PROCESO"), "VERIFICAR FECHA")),"SIN VALOR AVANCE")</f>
        <v>PROCESO</v>
      </c>
    </row>
    <row r="2850" spans="1:19" ht="30.75">
      <c r="A2850" s="101" t="s">
        <v>30</v>
      </c>
      <c r="B2850" s="102" t="s">
        <v>2985</v>
      </c>
      <c r="C2850" s="456"/>
      <c r="D2850" s="456"/>
      <c r="E2850" s="458"/>
      <c r="F2850" s="245"/>
      <c r="G2850" s="245"/>
      <c r="H2850" s="456"/>
      <c r="I2850" s="448">
        <v>6</v>
      </c>
      <c r="J2850" s="449">
        <v>1</v>
      </c>
      <c r="K2850" s="449" t="s">
        <v>3185</v>
      </c>
      <c r="L2850" s="105">
        <v>2</v>
      </c>
      <c r="M2850" s="424">
        <v>46174</v>
      </c>
      <c r="N2850" s="424">
        <v>46568</v>
      </c>
      <c r="O2850" s="107">
        <f t="shared" si="115"/>
        <v>56.285714285714285</v>
      </c>
      <c r="P2850" s="108">
        <v>0</v>
      </c>
      <c r="Q2850" s="116" t="s">
        <v>3533</v>
      </c>
      <c r="R2850" s="242">
        <f t="shared" si="114"/>
        <v>0</v>
      </c>
      <c r="S2850" s="109" t="str">
        <f t="array" aca="1" ref="S2850" ca="1">IF(ISNUMBER(R2850),IF(R2850=100%,"CUMPLIDA",IF(AND(ISNUMBER(N2850),ISNUMBER(INDIRECT("FECHA_"&amp;$B2850,1))), IF(N2850&lt;=INDIRECT("FECHA_"&amp;$B2850,1),"INCUMPLIDA","PROCESO"), "VERIFICAR FECHA")),"SIN VALOR AVANCE")</f>
        <v>PROCESO</v>
      </c>
    </row>
    <row r="2851" spans="1:19" ht="60.75">
      <c r="A2851" s="101" t="s">
        <v>30</v>
      </c>
      <c r="B2851" s="102" t="s">
        <v>2985</v>
      </c>
      <c r="C2851" s="456"/>
      <c r="D2851" s="456"/>
      <c r="E2851" s="458"/>
      <c r="F2851" s="245"/>
      <c r="G2851" s="245"/>
      <c r="H2851" s="456"/>
      <c r="I2851" s="448">
        <v>4</v>
      </c>
      <c r="J2851" s="449">
        <v>1</v>
      </c>
      <c r="K2851" s="449" t="s">
        <v>3185</v>
      </c>
      <c r="L2851" s="105">
        <v>4</v>
      </c>
      <c r="M2851" s="424">
        <v>46174</v>
      </c>
      <c r="N2851" s="424">
        <v>46568</v>
      </c>
      <c r="O2851" s="107">
        <f t="shared" si="115"/>
        <v>56.285714285714285</v>
      </c>
      <c r="P2851" s="108">
        <v>0</v>
      </c>
      <c r="Q2851" s="116" t="s">
        <v>3534</v>
      </c>
      <c r="R2851" s="242">
        <f t="shared" si="114"/>
        <v>0</v>
      </c>
      <c r="S2851" s="109" t="str">
        <f t="array" aca="1" ref="S2851" ca="1">IF(ISNUMBER(R2851),IF(R2851=100%,"CUMPLIDA",IF(AND(ISNUMBER(N2851),ISNUMBER(INDIRECT("FECHA_"&amp;$B2851,1))), IF(N2851&lt;=INDIRECT("FECHA_"&amp;$B2851,1),"INCUMPLIDA","PROCESO"), "VERIFICAR FECHA")),"SIN VALOR AVANCE")</f>
        <v>PROCESO</v>
      </c>
    </row>
    <row r="2852" spans="1:19" ht="45.75">
      <c r="A2852" s="101" t="s">
        <v>30</v>
      </c>
      <c r="B2852" s="102" t="s">
        <v>2985</v>
      </c>
      <c r="C2852" s="456"/>
      <c r="D2852" s="456"/>
      <c r="E2852" s="458" t="s">
        <v>3093</v>
      </c>
      <c r="F2852" s="245"/>
      <c r="G2852" s="245"/>
      <c r="H2852" s="456"/>
      <c r="I2852" s="448">
        <v>7</v>
      </c>
      <c r="J2852" s="449">
        <v>1</v>
      </c>
      <c r="K2852" s="449" t="s">
        <v>3185</v>
      </c>
      <c r="L2852" s="105">
        <v>2</v>
      </c>
      <c r="M2852" s="424">
        <v>46174</v>
      </c>
      <c r="N2852" s="424">
        <v>46387</v>
      </c>
      <c r="O2852" s="107">
        <f t="shared" si="115"/>
        <v>30.428571428571427</v>
      </c>
      <c r="P2852" s="108">
        <v>0</v>
      </c>
      <c r="Q2852" s="116" t="s">
        <v>3535</v>
      </c>
      <c r="R2852" s="242">
        <f t="shared" si="114"/>
        <v>0</v>
      </c>
      <c r="S2852" s="109" t="str">
        <f t="array" aca="1" ref="S2852" ca="1">IF(ISNUMBER(R2852),IF(R2852=100%,"CUMPLIDA",IF(AND(ISNUMBER(N2852),ISNUMBER(INDIRECT("FECHA_"&amp;$B2852,1))), IF(N2852&lt;=INDIRECT("FECHA_"&amp;$B2852,1),"INCUMPLIDA","PROCESO"), "VERIFICAR FECHA")),"SIN VALOR AVANCE")</f>
        <v>PROCESO</v>
      </c>
    </row>
    <row r="2853" spans="1:19" ht="30.75">
      <c r="A2853" s="101" t="s">
        <v>30</v>
      </c>
      <c r="B2853" s="102" t="s">
        <v>2985</v>
      </c>
      <c r="C2853" s="456"/>
      <c r="D2853" s="456"/>
      <c r="E2853" s="458"/>
      <c r="F2853" s="245"/>
      <c r="G2853" s="245"/>
      <c r="H2853" s="456"/>
      <c r="I2853" s="448">
        <v>8</v>
      </c>
      <c r="J2853" s="449">
        <v>1</v>
      </c>
      <c r="K2853" s="449" t="s">
        <v>3185</v>
      </c>
      <c r="L2853" s="105">
        <v>4</v>
      </c>
      <c r="M2853" s="424">
        <v>46174</v>
      </c>
      <c r="N2853" s="424">
        <v>46568</v>
      </c>
      <c r="O2853" s="107">
        <f t="shared" si="115"/>
        <v>56.285714285714285</v>
      </c>
      <c r="P2853" s="108">
        <v>0</v>
      </c>
      <c r="Q2853" s="116" t="s">
        <v>3533</v>
      </c>
      <c r="R2853" s="242">
        <f t="shared" si="114"/>
        <v>0</v>
      </c>
      <c r="S2853" s="109" t="str">
        <f t="array" aca="1" ref="S2853" ca="1">IF(ISNUMBER(R2853),IF(R2853=100%,"CUMPLIDA",IF(AND(ISNUMBER(N2853),ISNUMBER(INDIRECT("FECHA_"&amp;$B2853,1))), IF(N2853&lt;=INDIRECT("FECHA_"&amp;$B2853,1),"INCUMPLIDA","PROCESO"), "VERIFICAR FECHA")),"SIN VALOR AVANCE")</f>
        <v>PROCESO</v>
      </c>
    </row>
    <row r="2854" spans="1:19" ht="30.75">
      <c r="A2854" s="101" t="s">
        <v>30</v>
      </c>
      <c r="B2854" s="102" t="s">
        <v>2985</v>
      </c>
      <c r="C2854" s="456"/>
      <c r="D2854" s="456"/>
      <c r="E2854" s="458"/>
      <c r="F2854" s="245"/>
      <c r="G2854" s="245"/>
      <c r="H2854" s="456"/>
      <c r="I2854" s="448">
        <v>9</v>
      </c>
      <c r="J2854" s="449">
        <v>1</v>
      </c>
      <c r="K2854" s="449" t="s">
        <v>3185</v>
      </c>
      <c r="L2854" s="105">
        <v>2</v>
      </c>
      <c r="M2854" s="424">
        <v>46174</v>
      </c>
      <c r="N2854" s="424">
        <v>46387</v>
      </c>
      <c r="O2854" s="107">
        <f t="shared" si="115"/>
        <v>30.428571428571427</v>
      </c>
      <c r="P2854" s="108">
        <v>0</v>
      </c>
      <c r="Q2854" s="116" t="s">
        <v>3533</v>
      </c>
      <c r="R2854" s="242">
        <f t="shared" si="114"/>
        <v>0</v>
      </c>
      <c r="S2854" s="109" t="str">
        <f t="array" aca="1" ref="S2854" ca="1">IF(ISNUMBER(R2854),IF(R2854=100%,"CUMPLIDA",IF(AND(ISNUMBER(N2854),ISNUMBER(INDIRECT("FECHA_"&amp;$B2854,1))), IF(N2854&lt;=INDIRECT("FECHA_"&amp;$B2854,1),"INCUMPLIDA","PROCESO"), "VERIFICAR FECHA")),"SIN VALOR AVANCE")</f>
        <v>PROCESO</v>
      </c>
    </row>
    <row r="2855" spans="1:19" ht="60.75">
      <c r="A2855" s="101" t="s">
        <v>30</v>
      </c>
      <c r="B2855" s="102" t="s">
        <v>2985</v>
      </c>
      <c r="C2855" s="456"/>
      <c r="D2855" s="456"/>
      <c r="E2855" s="458"/>
      <c r="F2855" s="245"/>
      <c r="G2855" s="245"/>
      <c r="H2855" s="456"/>
      <c r="I2855" s="448">
        <v>4</v>
      </c>
      <c r="J2855" s="449">
        <v>1</v>
      </c>
      <c r="K2855" s="449" t="s">
        <v>3185</v>
      </c>
      <c r="L2855" s="105">
        <v>4</v>
      </c>
      <c r="M2855" s="424">
        <v>46174</v>
      </c>
      <c r="N2855" s="424">
        <v>46568</v>
      </c>
      <c r="O2855" s="107">
        <f t="shared" si="115"/>
        <v>56.285714285714285</v>
      </c>
      <c r="P2855" s="108">
        <v>0</v>
      </c>
      <c r="Q2855" s="116" t="s">
        <v>3536</v>
      </c>
      <c r="R2855" s="242">
        <f t="shared" si="114"/>
        <v>0</v>
      </c>
      <c r="S2855" s="109" t="str">
        <f t="array" aca="1" ref="S2855" ca="1">IF(ISNUMBER(R2855),IF(R2855=100%,"CUMPLIDA",IF(AND(ISNUMBER(N2855),ISNUMBER(INDIRECT("FECHA_"&amp;$B2855,1))), IF(N2855&lt;=INDIRECT("FECHA_"&amp;$B2855,1),"INCUMPLIDA","PROCESO"), "VERIFICAR FECHA")),"SIN VALOR AVANCE")</f>
        <v>PROCESO</v>
      </c>
    </row>
    <row r="2856" spans="1:19" ht="45.75">
      <c r="A2856" s="101" t="s">
        <v>30</v>
      </c>
      <c r="B2856" s="102" t="s">
        <v>2985</v>
      </c>
      <c r="C2856" s="456"/>
      <c r="D2856" s="456"/>
      <c r="E2856" s="458"/>
      <c r="F2856" s="245"/>
      <c r="G2856" s="245"/>
      <c r="H2856" s="456"/>
      <c r="I2856" s="448">
        <v>10</v>
      </c>
      <c r="J2856" s="449">
        <v>1</v>
      </c>
      <c r="K2856" s="449" t="s">
        <v>3185</v>
      </c>
      <c r="L2856" s="105">
        <v>2</v>
      </c>
      <c r="M2856" s="424">
        <v>46174</v>
      </c>
      <c r="N2856" s="424">
        <v>46387</v>
      </c>
      <c r="O2856" s="107">
        <f t="shared" si="115"/>
        <v>30.428571428571427</v>
      </c>
      <c r="P2856" s="108">
        <v>0</v>
      </c>
      <c r="Q2856" s="116" t="s">
        <v>3537</v>
      </c>
      <c r="R2856" s="242">
        <f t="shared" si="114"/>
        <v>0</v>
      </c>
      <c r="S2856" s="109" t="str">
        <f t="array" aca="1" ref="S2856" ca="1">IF(ISNUMBER(R2856),IF(R2856=100%,"CUMPLIDA",IF(AND(ISNUMBER(N2856),ISNUMBER(INDIRECT("FECHA_"&amp;$B2856,1))), IF(N2856&lt;=INDIRECT("FECHA_"&amp;$B2856,1),"INCUMPLIDA","PROCESO"), "VERIFICAR FECHA")),"SIN VALOR AVANCE")</f>
        <v>PROCESO</v>
      </c>
    </row>
    <row r="2857" spans="1:19" ht="45.75">
      <c r="A2857" s="101" t="s">
        <v>30</v>
      </c>
      <c r="B2857" s="102" t="s">
        <v>2985</v>
      </c>
      <c r="C2857" s="456"/>
      <c r="D2857" s="456"/>
      <c r="E2857" s="458" t="s">
        <v>3143</v>
      </c>
      <c r="F2857" s="245"/>
      <c r="G2857" s="245"/>
      <c r="H2857" s="456"/>
      <c r="I2857" s="448">
        <v>11</v>
      </c>
      <c r="J2857" s="449">
        <v>1</v>
      </c>
      <c r="K2857" s="449" t="s">
        <v>3185</v>
      </c>
      <c r="L2857" s="105">
        <v>1</v>
      </c>
      <c r="M2857" s="424">
        <v>46174</v>
      </c>
      <c r="N2857" s="424">
        <v>46387</v>
      </c>
      <c r="O2857" s="107">
        <f t="shared" si="115"/>
        <v>30.428571428571427</v>
      </c>
      <c r="P2857" s="108">
        <v>0</v>
      </c>
      <c r="Q2857" s="116" t="s">
        <v>3538</v>
      </c>
      <c r="R2857" s="242">
        <f t="shared" si="114"/>
        <v>0</v>
      </c>
      <c r="S2857" s="109" t="str">
        <f t="array" aca="1" ref="S2857" ca="1">IF(ISNUMBER(R2857),IF(R2857=100%,"CUMPLIDA",IF(AND(ISNUMBER(N2857),ISNUMBER(INDIRECT("FECHA_"&amp;$B2857,1))), IF(N2857&lt;=INDIRECT("FECHA_"&amp;$B2857,1),"INCUMPLIDA","PROCESO"), "VERIFICAR FECHA")),"SIN VALOR AVANCE")</f>
        <v>PROCESO</v>
      </c>
    </row>
    <row r="2858" spans="1:19" ht="90.75">
      <c r="A2858" s="101" t="s">
        <v>30</v>
      </c>
      <c r="B2858" s="102" t="s">
        <v>2985</v>
      </c>
      <c r="C2858" s="456"/>
      <c r="D2858" s="456"/>
      <c r="E2858" s="458"/>
      <c r="F2858" s="245"/>
      <c r="G2858" s="245"/>
      <c r="H2858" s="456"/>
      <c r="I2858" s="448">
        <v>12</v>
      </c>
      <c r="J2858" s="449">
        <v>1</v>
      </c>
      <c r="K2858" s="449" t="s">
        <v>3185</v>
      </c>
      <c r="L2858" s="105">
        <v>2</v>
      </c>
      <c r="M2858" s="425">
        <v>46174</v>
      </c>
      <c r="N2858" s="424">
        <v>46387</v>
      </c>
      <c r="O2858" s="107">
        <f t="shared" si="115"/>
        <v>30.428571428571427</v>
      </c>
      <c r="P2858" s="108">
        <v>0</v>
      </c>
      <c r="Q2858" s="116" t="s">
        <v>3539</v>
      </c>
      <c r="R2858" s="242">
        <f t="shared" si="114"/>
        <v>0</v>
      </c>
      <c r="S2858" s="109" t="str">
        <f t="array" aca="1" ref="S2858" ca="1">IF(ISNUMBER(R2858),IF(R2858=100%,"CUMPLIDA",IF(AND(ISNUMBER(N2858),ISNUMBER(INDIRECT("FECHA_"&amp;$B2858,1))), IF(N2858&lt;=INDIRECT("FECHA_"&amp;$B2858,1),"INCUMPLIDA","PROCESO"), "VERIFICAR FECHA")),"SIN VALOR AVANCE")</f>
        <v>PROCESO</v>
      </c>
    </row>
    <row r="2859" spans="1:19" ht="45.75">
      <c r="A2859" s="235" t="s">
        <v>30</v>
      </c>
      <c r="B2859" s="236" t="s">
        <v>2985</v>
      </c>
      <c r="C2859" s="456"/>
      <c r="D2859" s="456"/>
      <c r="E2859" s="426" t="s">
        <v>3016</v>
      </c>
      <c r="F2859" s="246"/>
      <c r="G2859" s="246"/>
      <c r="H2859" s="456"/>
      <c r="I2859" s="451">
        <v>13</v>
      </c>
      <c r="J2859" s="449">
        <v>1</v>
      </c>
      <c r="K2859" s="449" t="s">
        <v>3185</v>
      </c>
      <c r="L2859" s="237">
        <v>1</v>
      </c>
      <c r="M2859" s="427">
        <v>46174</v>
      </c>
      <c r="N2859" s="427">
        <v>46387</v>
      </c>
      <c r="O2859" s="239">
        <f t="shared" si="115"/>
        <v>30.428571428571427</v>
      </c>
      <c r="P2859" s="240">
        <v>1</v>
      </c>
      <c r="Q2859" s="116" t="s">
        <v>3524</v>
      </c>
      <c r="R2859" s="242">
        <f t="shared" si="114"/>
        <v>1</v>
      </c>
      <c r="S2859" s="109" t="str">
        <f t="array" aca="1" ref="S2859" ca="1">IF(ISNUMBER(R2859),IF(R2859=100%,"CUMPLIDA",IF(AND(ISNUMBER(N2859),ISNUMBER(INDIRECT("FECHA_"&amp;$B2859,1))), IF(N2859&lt;=INDIRECT("FECHA_"&amp;$B2859,1),"INCUMPLIDA","PROCESO"), "VERIFICAR FECHA")),"SIN VALOR AVANCE")</f>
        <v>CUMPLIDA</v>
      </c>
    </row>
    <row r="2860" spans="1:19" ht="90.75">
      <c r="A2860" s="101" t="s">
        <v>30</v>
      </c>
      <c r="B2860" s="102" t="s">
        <v>2985</v>
      </c>
      <c r="C2860" s="456"/>
      <c r="D2860" s="456"/>
      <c r="E2860" s="426" t="s">
        <v>3017</v>
      </c>
      <c r="F2860" s="245"/>
      <c r="G2860" s="245"/>
      <c r="H2860" s="456"/>
      <c r="I2860" s="448">
        <v>14</v>
      </c>
      <c r="J2860" s="449">
        <v>1</v>
      </c>
      <c r="K2860" s="449" t="s">
        <v>3185</v>
      </c>
      <c r="L2860" s="105">
        <v>2</v>
      </c>
      <c r="M2860" s="424">
        <v>46174</v>
      </c>
      <c r="N2860" s="424">
        <v>46387</v>
      </c>
      <c r="O2860" s="107">
        <f t="shared" si="115"/>
        <v>30.428571428571427</v>
      </c>
      <c r="P2860" s="108">
        <v>0</v>
      </c>
      <c r="Q2860" s="116" t="s">
        <v>3540</v>
      </c>
      <c r="R2860" s="242">
        <f t="shared" si="114"/>
        <v>0</v>
      </c>
      <c r="S2860" s="109" t="str">
        <f t="array" aca="1" ref="S2860" ca="1">IF(ISNUMBER(R2860),IF(R2860=100%,"CUMPLIDA",IF(AND(ISNUMBER(N2860),ISNUMBER(INDIRECT("FECHA_"&amp;$B2860,1))), IF(N2860&lt;=INDIRECT("FECHA_"&amp;$B2860,1),"INCUMPLIDA","PROCESO"), "VERIFICAR FECHA")),"SIN VALOR AVANCE")</f>
        <v>PROCESO</v>
      </c>
    </row>
    <row r="2861" spans="1:19" ht="30.75">
      <c r="A2861" s="101" t="s">
        <v>30</v>
      </c>
      <c r="B2861" s="102" t="s">
        <v>2985</v>
      </c>
      <c r="C2861" s="456"/>
      <c r="D2861" s="456"/>
      <c r="E2861" s="458" t="s">
        <v>3100</v>
      </c>
      <c r="F2861" s="245"/>
      <c r="G2861" s="245"/>
      <c r="H2861" s="456"/>
      <c r="I2861" s="448" t="s">
        <v>3416</v>
      </c>
      <c r="J2861" s="449">
        <v>1</v>
      </c>
      <c r="K2861" s="449" t="s">
        <v>3185</v>
      </c>
      <c r="L2861" s="105">
        <v>1</v>
      </c>
      <c r="M2861" s="428">
        <v>46174</v>
      </c>
      <c r="N2861" s="424">
        <v>46387</v>
      </c>
      <c r="O2861" s="107">
        <f t="shared" si="115"/>
        <v>30.428571428571427</v>
      </c>
      <c r="P2861" s="108">
        <v>0</v>
      </c>
      <c r="Q2861" s="116" t="s">
        <v>3370</v>
      </c>
      <c r="R2861" s="242">
        <f t="shared" si="114"/>
        <v>0</v>
      </c>
      <c r="S2861" s="109" t="str">
        <f t="array" aca="1" ref="S2861" ca="1">IF(ISNUMBER(R2861),IF(R2861=100%,"CUMPLIDA",IF(AND(ISNUMBER(N2861),ISNUMBER(INDIRECT("FECHA_"&amp;$B2861,1))), IF(N2861&lt;=INDIRECT("FECHA_"&amp;$B2861,1),"INCUMPLIDA","PROCESO"), "VERIFICAR FECHA")),"SIN VALOR AVANCE")</f>
        <v>PROCESO</v>
      </c>
    </row>
    <row r="2862" spans="1:19" ht="60.75">
      <c r="A2862" s="235" t="s">
        <v>30</v>
      </c>
      <c r="B2862" s="236" t="s">
        <v>2985</v>
      </c>
      <c r="C2862" s="456"/>
      <c r="D2862" s="456"/>
      <c r="E2862" s="459"/>
      <c r="F2862" s="246"/>
      <c r="G2862" s="246"/>
      <c r="H2862" s="456"/>
      <c r="I2862" s="451">
        <v>16</v>
      </c>
      <c r="J2862" s="449">
        <v>1</v>
      </c>
      <c r="K2862" s="449" t="s">
        <v>3185</v>
      </c>
      <c r="L2862" s="237">
        <v>2</v>
      </c>
      <c r="M2862" s="429">
        <v>46174</v>
      </c>
      <c r="N2862" s="429">
        <v>46568</v>
      </c>
      <c r="O2862" s="239">
        <f t="shared" si="115"/>
        <v>56.285714285714285</v>
      </c>
      <c r="P2862" s="240">
        <v>0</v>
      </c>
      <c r="Q2862" s="241" t="s">
        <v>3541</v>
      </c>
      <c r="R2862" s="242">
        <f t="shared" si="114"/>
        <v>0</v>
      </c>
      <c r="S2862" s="109" t="str">
        <f t="array" aca="1" ref="S2862" ca="1">IF(ISNUMBER(R2862),IF(R2862=100%,"CUMPLIDA",IF(AND(ISNUMBER(N2862),ISNUMBER(INDIRECT("FECHA_"&amp;$B2862,1))), IF(N2862&lt;=INDIRECT("FECHA_"&amp;$B2862,1),"INCUMPLIDA","PROCESO"), "VERIFICAR FECHA")),"SIN VALOR AVANCE")</f>
        <v>PROCESO</v>
      </c>
    </row>
    <row r="2863" spans="1:19" ht="60.75">
      <c r="A2863" s="235" t="s">
        <v>30</v>
      </c>
      <c r="B2863" s="236" t="s">
        <v>2985</v>
      </c>
      <c r="C2863" s="456"/>
      <c r="D2863" s="456"/>
      <c r="E2863" s="426" t="s">
        <v>3102</v>
      </c>
      <c r="F2863" s="246"/>
      <c r="G2863" s="246"/>
      <c r="H2863" s="456"/>
      <c r="I2863" s="451">
        <v>4</v>
      </c>
      <c r="J2863" s="449">
        <v>1</v>
      </c>
      <c r="K2863" s="449" t="s">
        <v>3185</v>
      </c>
      <c r="L2863" s="237">
        <v>4</v>
      </c>
      <c r="M2863" s="427">
        <v>46174</v>
      </c>
      <c r="N2863" s="427">
        <v>46568</v>
      </c>
      <c r="O2863" s="239">
        <f t="shared" si="115"/>
        <v>56.285714285714285</v>
      </c>
      <c r="P2863" s="240">
        <v>0</v>
      </c>
      <c r="Q2863" s="241" t="s">
        <v>3536</v>
      </c>
      <c r="R2863" s="244">
        <f t="shared" si="114"/>
        <v>0</v>
      </c>
      <c r="S2863" s="109" t="str">
        <f t="array" aca="1" ref="S2863" ca="1">IF(ISNUMBER(R2863),IF(R2863=100%,"CUMPLIDA",IF(AND(ISNUMBER(N2863),ISNUMBER(INDIRECT("FECHA_"&amp;$B2863,1))), IF(N2863&lt;=INDIRECT("FECHA_"&amp;$B2863,1),"INCUMPLIDA","PROCESO"), "VERIFICAR FECHA")),"SIN VALOR AVANCE")</f>
        <v>PROCESO</v>
      </c>
    </row>
    <row r="2864" spans="1:19" ht="45.75">
      <c r="A2864" s="101" t="s">
        <v>30</v>
      </c>
      <c r="B2864" s="102" t="s">
        <v>2985</v>
      </c>
      <c r="C2864" s="456"/>
      <c r="D2864" s="456"/>
      <c r="E2864" s="245"/>
      <c r="F2864" s="245"/>
      <c r="G2864" s="458" t="s">
        <v>3079</v>
      </c>
      <c r="H2864" s="456"/>
      <c r="I2864" s="448">
        <v>7</v>
      </c>
      <c r="J2864" s="449">
        <v>1</v>
      </c>
      <c r="K2864" s="449" t="s">
        <v>3185</v>
      </c>
      <c r="L2864" s="105">
        <v>2</v>
      </c>
      <c r="M2864" s="424">
        <v>46174</v>
      </c>
      <c r="N2864" s="424">
        <v>46387</v>
      </c>
      <c r="O2864" s="107">
        <f t="shared" si="115"/>
        <v>30.428571428571427</v>
      </c>
      <c r="P2864" s="108">
        <v>0</v>
      </c>
      <c r="Q2864" s="116" t="s">
        <v>3535</v>
      </c>
      <c r="R2864" s="108">
        <f t="shared" ref="R2864:R2865" si="116">(P2864)</f>
        <v>0</v>
      </c>
      <c r="S2864" s="109" t="str">
        <f t="array" aca="1" ref="S2864" ca="1">IF(ISNUMBER(R2864),IF(R2864=100%,"CUMPLIDA",IF(AND(ISNUMBER(N2864),ISNUMBER(INDIRECT("FECHA_"&amp;$B2864,1))), IF(N2864&lt;=INDIRECT("FECHA_"&amp;$B2864,1),"INCUMPLIDA","PROCESO"), "VERIFICAR FECHA")),"SIN VALOR AVANCE")</f>
        <v>PROCESO</v>
      </c>
    </row>
    <row r="2865" spans="1:19" ht="45.75">
      <c r="A2865" s="235" t="s">
        <v>30</v>
      </c>
      <c r="B2865" s="236" t="s">
        <v>2985</v>
      </c>
      <c r="C2865" s="456"/>
      <c r="D2865" s="456"/>
      <c r="E2865" s="246"/>
      <c r="F2865" s="246"/>
      <c r="G2865" s="459"/>
      <c r="H2865" s="456"/>
      <c r="I2865" s="430">
        <v>17</v>
      </c>
      <c r="J2865" s="449">
        <v>1</v>
      </c>
      <c r="K2865" s="449" t="s">
        <v>3185</v>
      </c>
      <c r="L2865" s="237">
        <v>2</v>
      </c>
      <c r="M2865" s="431">
        <v>46174</v>
      </c>
      <c r="N2865" s="429">
        <v>46568</v>
      </c>
      <c r="O2865" s="239">
        <f t="shared" si="115"/>
        <v>56.285714285714285</v>
      </c>
      <c r="P2865" s="240">
        <v>0</v>
      </c>
      <c r="Q2865" s="241" t="s">
        <v>3542</v>
      </c>
      <c r="R2865" s="240">
        <f t="shared" si="116"/>
        <v>0</v>
      </c>
      <c r="S2865" s="109" t="str">
        <f t="array" aca="1" ref="S2865" ca="1">IF(ISNUMBER(R2865),IF(R2865=100%,"CUMPLIDA",IF(AND(ISNUMBER(N2865),ISNUMBER(INDIRECT("FECHA_"&amp;$B2865,1))), IF(N2865&lt;=INDIRECT("FECHA_"&amp;$B2865,1),"INCUMPLIDA","PROCESO"), "VERIFICAR FECHA")),"SIN VALOR AVANCE")</f>
        <v>PROCESO</v>
      </c>
    </row>
    <row r="2866" spans="1:19" ht="45.75">
      <c r="A2866" s="101" t="s">
        <v>30</v>
      </c>
      <c r="B2866" s="102" t="s">
        <v>2985</v>
      </c>
      <c r="C2866" s="456"/>
      <c r="D2866" s="456"/>
      <c r="E2866" s="245"/>
      <c r="F2866" s="245"/>
      <c r="G2866" s="458" t="s">
        <v>3081</v>
      </c>
      <c r="H2866" s="456"/>
      <c r="I2866" s="448">
        <v>1</v>
      </c>
      <c r="J2866" s="449">
        <v>1</v>
      </c>
      <c r="K2866" s="449" t="s">
        <v>3185</v>
      </c>
      <c r="L2866" s="105">
        <v>2</v>
      </c>
      <c r="M2866" s="106">
        <v>46174</v>
      </c>
      <c r="N2866" s="106">
        <v>46387</v>
      </c>
      <c r="O2866" s="107">
        <f>(N2866-M2866)/7</f>
        <v>30.428571428571427</v>
      </c>
      <c r="P2866" s="108">
        <v>0</v>
      </c>
      <c r="Q2866" s="116" t="s">
        <v>3531</v>
      </c>
      <c r="R2866" s="108">
        <f>(P2866)</f>
        <v>0</v>
      </c>
      <c r="S2866" s="109" t="str">
        <f t="array" aca="1" ref="S2866" ca="1">IF(ISNUMBER(R2866),IF(R2866=100%,"CUMPLIDA",IF(AND(ISNUMBER(N2866),ISNUMBER(INDIRECT("FECHA_"&amp;$B2866,1))), IF(N2866&lt;=INDIRECT("FECHA_"&amp;$B2866,1),"INCUMPLIDA","PROCESO"), "VERIFICAR FECHA")),"SIN VALOR AVANCE")</f>
        <v>PROCESO</v>
      </c>
    </row>
    <row r="2867" spans="1:19" ht="60.75">
      <c r="A2867" s="101" t="s">
        <v>30</v>
      </c>
      <c r="B2867" s="102" t="s">
        <v>2985</v>
      </c>
      <c r="C2867" s="456"/>
      <c r="D2867" s="456"/>
      <c r="E2867" s="245"/>
      <c r="F2867" s="245"/>
      <c r="G2867" s="458"/>
      <c r="H2867" s="456"/>
      <c r="I2867" s="448">
        <v>4</v>
      </c>
      <c r="J2867" s="449">
        <v>1</v>
      </c>
      <c r="K2867" s="449" t="s">
        <v>3185</v>
      </c>
      <c r="L2867" s="105">
        <v>4</v>
      </c>
      <c r="M2867" s="424">
        <v>46174</v>
      </c>
      <c r="N2867" s="424">
        <v>46568</v>
      </c>
      <c r="O2867" s="107">
        <f t="shared" ref="O2867:O2872" si="117">(N2867-M2867)/7</f>
        <v>56.285714285714285</v>
      </c>
      <c r="P2867" s="108">
        <v>0</v>
      </c>
      <c r="Q2867" s="116" t="s">
        <v>3536</v>
      </c>
      <c r="R2867" s="108">
        <f t="shared" ref="R2867:R2872" si="118">(P2867)</f>
        <v>0</v>
      </c>
      <c r="S2867" s="109" t="str">
        <f t="array" aca="1" ref="S2867" ca="1">IF(ISNUMBER(R2867),IF(R2867=100%,"CUMPLIDA",IF(AND(ISNUMBER(N2867),ISNUMBER(INDIRECT("FECHA_"&amp;$B2867,1))), IF(N2867&lt;=INDIRECT("FECHA_"&amp;$B2867,1),"INCUMPLIDA","PROCESO"), "VERIFICAR FECHA")),"SIN VALOR AVANCE")</f>
        <v>PROCESO</v>
      </c>
    </row>
    <row r="2868" spans="1:19" ht="75.75">
      <c r="A2868" s="235" t="s">
        <v>30</v>
      </c>
      <c r="B2868" s="236" t="s">
        <v>2985</v>
      </c>
      <c r="C2868" s="456"/>
      <c r="D2868" s="456"/>
      <c r="E2868" s="246"/>
      <c r="F2868" s="246"/>
      <c r="G2868" s="459"/>
      <c r="H2868" s="456"/>
      <c r="I2868" s="451">
        <v>18</v>
      </c>
      <c r="J2868" s="449">
        <v>1</v>
      </c>
      <c r="K2868" s="449" t="s">
        <v>3185</v>
      </c>
      <c r="L2868" s="237">
        <v>4</v>
      </c>
      <c r="M2868" s="431">
        <v>46174</v>
      </c>
      <c r="N2868" s="427">
        <v>46569</v>
      </c>
      <c r="O2868" s="239">
        <f t="shared" si="117"/>
        <v>56.428571428571431</v>
      </c>
      <c r="P2868" s="240">
        <v>0</v>
      </c>
      <c r="Q2868" s="241" t="s">
        <v>3543</v>
      </c>
      <c r="R2868" s="240">
        <f t="shared" si="118"/>
        <v>0</v>
      </c>
      <c r="S2868" s="109" t="str">
        <f t="array" aca="1" ref="S2868" ca="1">IF(ISNUMBER(R2868),IF(R2868=100%,"CUMPLIDA",IF(AND(ISNUMBER(N2868),ISNUMBER(INDIRECT("FECHA_"&amp;$B2868,1))), IF(N2868&lt;=INDIRECT("FECHA_"&amp;$B2868,1),"INCUMPLIDA","PROCESO"), "VERIFICAR FECHA")),"SIN VALOR AVANCE")</f>
        <v>PROCESO</v>
      </c>
    </row>
    <row r="2869" spans="1:19" ht="30.75">
      <c r="A2869" s="101" t="s">
        <v>30</v>
      </c>
      <c r="B2869" s="102" t="s">
        <v>2985</v>
      </c>
      <c r="C2869" s="456"/>
      <c r="D2869" s="456"/>
      <c r="E2869" s="245"/>
      <c r="F2869" s="245"/>
      <c r="G2869" s="452" t="s">
        <v>3083</v>
      </c>
      <c r="H2869" s="456"/>
      <c r="I2869" s="448">
        <v>19</v>
      </c>
      <c r="J2869" s="449">
        <v>1</v>
      </c>
      <c r="K2869" s="449" t="s">
        <v>3185</v>
      </c>
      <c r="L2869" s="105">
        <v>2</v>
      </c>
      <c r="M2869" s="424">
        <v>46174</v>
      </c>
      <c r="N2869" s="424">
        <v>46568</v>
      </c>
      <c r="O2869" s="107">
        <f t="shared" si="117"/>
        <v>56.285714285714285</v>
      </c>
      <c r="P2869" s="108">
        <v>0</v>
      </c>
      <c r="Q2869" s="116" t="s">
        <v>3544</v>
      </c>
      <c r="R2869" s="108">
        <f t="shared" si="118"/>
        <v>0</v>
      </c>
      <c r="S2869" s="109" t="str">
        <f t="array" aca="1" ref="S2869" ca="1">IF(ISNUMBER(R2869),IF(R2869=100%,"CUMPLIDA",IF(AND(ISNUMBER(N2869),ISNUMBER(INDIRECT("FECHA_"&amp;$B2869,1))), IF(N2869&lt;=INDIRECT("FECHA_"&amp;$B2869,1),"INCUMPLIDA","PROCESO"), "VERIFICAR FECHA")),"SIN VALOR AVANCE")</f>
        <v>PROCESO</v>
      </c>
    </row>
    <row r="2870" spans="1:19" ht="30.75">
      <c r="A2870" s="101" t="s">
        <v>30</v>
      </c>
      <c r="B2870" s="102" t="s">
        <v>2985</v>
      </c>
      <c r="C2870" s="456"/>
      <c r="D2870" s="456"/>
      <c r="E2870" s="245"/>
      <c r="F2870" s="245"/>
      <c r="G2870" s="459" t="s">
        <v>3085</v>
      </c>
      <c r="H2870" s="456"/>
      <c r="I2870" s="448">
        <v>20</v>
      </c>
      <c r="J2870" s="449">
        <v>1</v>
      </c>
      <c r="K2870" s="449" t="s">
        <v>3185</v>
      </c>
      <c r="L2870" s="105">
        <v>1</v>
      </c>
      <c r="M2870" s="425">
        <v>46143</v>
      </c>
      <c r="N2870" s="425">
        <v>46568</v>
      </c>
      <c r="O2870" s="107">
        <f t="shared" si="117"/>
        <v>60.714285714285715</v>
      </c>
      <c r="P2870" s="108">
        <v>0</v>
      </c>
      <c r="Q2870" s="116" t="s">
        <v>3544</v>
      </c>
      <c r="R2870" s="108">
        <f t="shared" si="118"/>
        <v>0</v>
      </c>
      <c r="S2870" s="109" t="str">
        <f t="array" aca="1" ref="S2870" ca="1">IF(ISNUMBER(R2870),IF(R2870=100%,"CUMPLIDA",IF(AND(ISNUMBER(N2870),ISNUMBER(INDIRECT("FECHA_"&amp;$B2870,1))), IF(N2870&lt;=INDIRECT("FECHA_"&amp;$B2870,1),"INCUMPLIDA","PROCESO"), "VERIFICAR FECHA")),"SIN VALOR AVANCE")</f>
        <v>PROCESO</v>
      </c>
    </row>
    <row r="2871" spans="1:19" ht="30.75">
      <c r="A2871" s="101" t="s">
        <v>30</v>
      </c>
      <c r="B2871" s="102" t="s">
        <v>2985</v>
      </c>
      <c r="C2871" s="456"/>
      <c r="D2871" s="456"/>
      <c r="E2871" s="245"/>
      <c r="F2871" s="245"/>
      <c r="G2871" s="460"/>
      <c r="H2871" s="456"/>
      <c r="I2871" s="448">
        <v>21</v>
      </c>
      <c r="J2871" s="449">
        <v>1</v>
      </c>
      <c r="K2871" s="449" t="s">
        <v>3185</v>
      </c>
      <c r="L2871" s="105">
        <v>1</v>
      </c>
      <c r="M2871" s="425">
        <v>46143</v>
      </c>
      <c r="N2871" s="425">
        <v>46568</v>
      </c>
      <c r="O2871" s="107">
        <f t="shared" si="117"/>
        <v>60.714285714285715</v>
      </c>
      <c r="P2871" s="108">
        <v>0</v>
      </c>
      <c r="Q2871" s="116" t="s">
        <v>3544</v>
      </c>
      <c r="R2871" s="108">
        <f t="shared" si="118"/>
        <v>0</v>
      </c>
      <c r="S2871" s="109" t="str">
        <f t="array" aca="1" ref="S2871" ca="1">IF(ISNUMBER(R2871),IF(R2871=100%,"CUMPLIDA",IF(AND(ISNUMBER(N2871),ISNUMBER(INDIRECT("FECHA_"&amp;$B2871,1))), IF(N2871&lt;=INDIRECT("FECHA_"&amp;$B2871,1),"INCUMPLIDA","PROCESO"), "VERIFICAR FECHA")),"SIN VALOR AVANCE")</f>
        <v>PROCESO</v>
      </c>
    </row>
    <row r="2872" spans="1:19" ht="30.75">
      <c r="A2872" s="101" t="s">
        <v>30</v>
      </c>
      <c r="B2872" s="102" t="s">
        <v>2985</v>
      </c>
      <c r="C2872" s="457"/>
      <c r="D2872" s="457"/>
      <c r="E2872" s="245"/>
      <c r="F2872" s="245"/>
      <c r="G2872" s="452" t="s">
        <v>3282</v>
      </c>
      <c r="H2872" s="457"/>
      <c r="I2872" s="448">
        <v>22</v>
      </c>
      <c r="J2872" s="449">
        <v>1</v>
      </c>
      <c r="K2872" s="449" t="s">
        <v>3185</v>
      </c>
      <c r="L2872" s="105">
        <v>8</v>
      </c>
      <c r="M2872" s="425">
        <v>46174</v>
      </c>
      <c r="N2872" s="425">
        <v>46568</v>
      </c>
      <c r="O2872" s="107">
        <f t="shared" si="117"/>
        <v>56.285714285714285</v>
      </c>
      <c r="P2872" s="108">
        <v>0</v>
      </c>
      <c r="Q2872" s="116" t="s">
        <v>3544</v>
      </c>
      <c r="R2872" s="108">
        <f t="shared" si="118"/>
        <v>0</v>
      </c>
      <c r="S2872" s="109" t="str">
        <f t="array" aca="1" ref="S2872" ca="1">IF(ISNUMBER(R2872),IF(R2872=100%,"CUMPLIDA",IF(AND(ISNUMBER(N2872),ISNUMBER(INDIRECT("FECHA_"&amp;$B2872,1))), IF(N2872&lt;=INDIRECT("FECHA_"&amp;$B2872,1),"INCUMPLIDA","PROCESO"), "VERIFICAR FECHA")),"SIN VALOR AVANCE")</f>
        <v>PROCESO</v>
      </c>
    </row>
  </sheetData>
  <sheetProtection algorithmName="SHA-512" hashValue="J8ROFXddorF0P0K1fAKC4Ztjtjee0J6zlOoX8zDCMpWpUe0kQKXBt6oDZC44QBjw3zZb0nXWAQPAXVIF/D11zg==" saltValue="K9x9DTv/kevR6sJaN+gjbQ==" spinCount="100000" sheet="1" objects="1" scenarios="1" formatCells="0" formatColumns="0" formatRows="0" autoFilter="0"/>
  <protectedRanges>
    <protectedRange sqref="O12:O27" name="Rango2_2_12_1_1_1_2_1_1_1_1_1"/>
    <protectedRange sqref="O28:O43" name="Rango2_2_12_1_1_1_2_2_1_1_1"/>
    <protectedRange sqref="O44:O52" name="Rango2_2_12_1_1_1_2_3_1_1_1"/>
    <protectedRange sqref="O53:O64" name="Rango2_2_12_1_1_1_2_4_1_1_1"/>
    <protectedRange sqref="O65:O88" name="Rango2_2_12_1_1_1_2_5_1_1_1"/>
    <protectedRange sqref="O114:O115" name="Rango2_2_12_1_1_1_2_6_1_1_1"/>
    <protectedRange sqref="O116" name="Rango2_2_12_1_1_1_2_8_1_1_1"/>
    <protectedRange sqref="O117" name="Rango2_2_12_1_1_1_2_9_1_1_1"/>
    <protectedRange sqref="O118" name="Rango2_2_12_1_1_1_2_10_1_1_1"/>
    <protectedRange sqref="O119" name="Rango2_2_12_1_1_1_2_11_1_1_1"/>
    <protectedRange sqref="O120:O124" name="Rango2_2_12_1_1_1_2_12_1_1_1"/>
    <protectedRange sqref="O125:O132" name="Rango2_2_12_1_1_1_2_13_1_1_1"/>
    <protectedRange sqref="O135:O136" name="Rango2_2_12_1_1_1_2_16_1_1_1"/>
    <protectedRange sqref="O137:O139" name="Rango2_2_12_1_1_1_2_17_1_1_1"/>
    <protectedRange sqref="O140" name="Rango2_2_12_1_1_1_2_18_1_1_1"/>
    <protectedRange sqref="O141:O142" name="Rango2_2_12_1_1_1_2_19_1_1_1"/>
    <protectedRange sqref="O143" name="Rango2_2_12_1_1_1_2_20_1_1_1"/>
    <protectedRange sqref="O144:O146" name="Rango2_2_12_1_1_1_2_21_1_1_1"/>
    <protectedRange sqref="O147:O149" name="Rango2_2_12_1_1_1_2_22_1_1_1"/>
    <protectedRange sqref="O150:O154" name="Rango2_2_12_1_1_1_2_23_1_1_1"/>
    <protectedRange sqref="O155:O159" name="Rango2_2_12_1_1_1_2_24_1_1_1"/>
    <protectedRange sqref="O160:O161" name="Rango2_2_12_1_1_1_2_25_1_1_1"/>
    <protectedRange sqref="O181:O185" name="Rango2_2_12_1_1_1_2_26_1_1_1"/>
    <protectedRange sqref="O190:O194" name="Rango2_2_12_1_1_1_2_28_1_1_1"/>
    <protectedRange sqref="O186:O189" name="Rango2_2_12_1_1_1_2_29_1_1_1"/>
    <protectedRange sqref="O195:O202" name="Rango2_2_12_1_1_1_2_32_1_1_1"/>
    <protectedRange sqref="O213:O225" name="Rango2_2_12_1_1_1_2_33_1_1_1_1"/>
    <protectedRange sqref="O226:O238" name="Rango2_2_12_1_1_1_2_34_1_1_1_1"/>
    <protectedRange sqref="O239:O251" name="Rango2_2_12_1_1_1_2_35_1_1_1_1"/>
    <protectedRange sqref="O252:O264" name="Rango2_2_12_1_1_1_2_36_1_1_1_1"/>
    <protectedRange sqref="O265:O279" name="Rango2_2_12_1_1_1_2_37_1_1_1_1"/>
    <protectedRange sqref="O280:O282" name="Rango2_2_12_1_1_1_2_38_1_1_1_1"/>
    <protectedRange sqref="O283:O287" name="Rango2_2_12_1_1_1_2_39_1_1_1_1"/>
    <protectedRange sqref="O288:O298" name="Rango2_2_12_1_1_1_2_40_1_1_1_1"/>
    <protectedRange sqref="O299:O309" name="Rango2_2_12_1_1_1_2_41_1_1_1_1"/>
    <protectedRange sqref="O310:O320" name="Rango2_2_12_1_1_1_2_42_1_1_1_1"/>
    <protectedRange sqref="O321:O332" name="Rango2_2_12_1_1_1_2_43_1_1_1_1"/>
    <protectedRange sqref="O333:O344" name="Rango2_2_12_1_1_1_2_44_1_1_1_1"/>
    <protectedRange sqref="O345:O347" name="Rango2_2_12_1_1_1_2_46_1_1_1_1"/>
    <protectedRange sqref="O348:O359" name="Rango2_2_12_1_1_1_2_48_1_1_1_1"/>
    <protectedRange sqref="O360:O371" name="Rango2_2_12_1_1_1_2_49_1_1_1_1"/>
    <protectedRange sqref="O372:O383" name="Rango2_2_12_1_1_1_2_50_1_1_1"/>
    <protectedRange sqref="O384:O395" name="Rango2_2_12_1_1_1_2_51_1_1_1"/>
    <protectedRange sqref="O396:O398" name="Rango2_2_12_1_1_1_2_52_1_1_1"/>
    <protectedRange sqref="O399:O410" name="Rango2_2_12_1_1_1_2_53_1_1_1"/>
    <protectedRange sqref="O411:O422" name="Rango2_2_12_1_1_1_2_54_1_1_1"/>
    <protectedRange sqref="O423:O434" name="Rango2_2_12_1_1_1_2_55_1_1_1"/>
    <protectedRange sqref="O435:O446" name="Rango2_2_12_1_1_1_2_56_1_1_1"/>
    <protectedRange sqref="O447:O457" name="Rango2_2_12_1_1_1_2_57_1_1_1"/>
    <protectedRange sqref="O458:O468" name="Rango2_2_12_1_1_1_2_58_1_1_1"/>
    <protectedRange sqref="O469:O480" name="Rango2_2_12_1_1_1_2_59_1_1_1"/>
    <protectedRange sqref="O481:O492" name="Rango2_2_12_1_1_1_2_60_1_1_1"/>
    <protectedRange sqref="O493:O504" name="Rango2_2_12_1_1_1_2_61_1_1_1"/>
    <protectedRange sqref="O505:O516" name="Rango2_2_12_1_1_1_2_62_1_1_1"/>
    <protectedRange sqref="O517:O522" name="Rango2_2_12_1_1_1_2_63_1_1_1"/>
    <protectedRange sqref="O523:O534" name="Rango2_2_12_1_1_1_2_64_1_1_1"/>
    <protectedRange sqref="O535:O548" name="Rango2_2_12_1_1_1_2_65_1_1_1"/>
    <protectedRange sqref="O549:O559" name="Rango2_2_12_1_1_1_2_66_1_1_1"/>
    <protectedRange sqref="O560:O571" name="Rango2_2_12_1_1_1_2_67_1_1_1"/>
    <protectedRange sqref="O572:O583" name="Rango2_2_12_1_1_1_2_68_1_1_1"/>
    <protectedRange sqref="O584:O594" name="Rango2_2_12_1_1_1_2_69_1_1_1"/>
    <protectedRange sqref="O595:O605" name="Rango2_2_12_1_1_1_2_70_1_1_1"/>
    <protectedRange sqref="O606:O616" name="Rango2_2_12_1_1_1_2_71_1_1_1"/>
    <protectedRange sqref="O617:O629" name="Rango2_2_12_1_1_1_2_72_1_1_1"/>
    <protectedRange sqref="O630:O642" name="Rango2_2_12_1_1_1_2_73_1_1_1"/>
    <protectedRange sqref="O643:O653" name="Rango2_2_12_1_1_1_2_74_1_1_1"/>
    <protectedRange sqref="O654:O664" name="Rango2_2_12_1_1_1_2_75_1_1_1"/>
    <protectedRange sqref="O665:O675" name="Rango2_2_12_1_1_1_2_76_1_1_1"/>
    <protectedRange sqref="O676:O677" name="Rango2_2_12_1_1_1_2_77_1_1_1"/>
    <protectedRange sqref="O678:O688" name="Rango2_2_12_1_1_1_2_78_1_1_1"/>
    <protectedRange sqref="O689:O690" name="Rango2_2_12_1_1_1_2_79_1_1_1"/>
    <protectedRange sqref="O691:O701" name="Rango2_2_12_1_1_1_2_80_1_1_1"/>
    <protectedRange sqref="O702:O719" name="Rango2_2_12_1_1_1_2_81_1_1_1"/>
    <protectedRange sqref="O720:O734" name="Rango2_2_12_1_1_1_2_82_1_1_1"/>
    <protectedRange sqref="O735:O749" name="Rango2_2_12_1_1_1_2_83_1_1_1"/>
    <protectedRange sqref="O750:O766" name="Rango2_2_12_1_1_1_2_84_1_1_1"/>
    <protectedRange sqref="O767:O785" name="Rango2_2_12_1_1_1_2_85_1_1_1"/>
    <protectedRange sqref="O786:O802" name="Rango2_2_12_1_1_1_2_86_1_1_1"/>
    <protectedRange sqref="O803:O817" name="Rango2_2_12_1_1_1_2_87_1_1_1"/>
    <protectedRange sqref="O818:O838" name="Rango2_2_12_1_1_1_2_88_1_1_1"/>
    <protectedRange sqref="O839:O854" name="Rango2_2_12_1_1_1_2_89_1_1_1"/>
    <protectedRange sqref="O855:O869" name="Rango2_2_12_1_1_1_2_90_1_1_1"/>
    <protectedRange sqref="O870:O900" name="Rango2_2_12_1_1_1_2_91_1_1_1"/>
    <protectedRange sqref="O901:O918" name="Rango2_2_12_1_1_1_2_92_1_1_1"/>
    <protectedRange sqref="O919:O930" name="Rango2_2_12_1_1_1_2_93_1_1_1"/>
    <protectedRange sqref="O931:O945" name="Rango2_2_12_1_1_1_2_94_1_1_1"/>
    <protectedRange sqref="O963:O974" name="Rango2_2_12_1_1_1_2_96_1_1_1"/>
    <protectedRange sqref="O975:O989" name="Rango2_2_12_1_1_1_2_97_1_1_1"/>
    <protectedRange sqref="O990" name="Rango2_2_12_1_1_1_2_98_1_1_1"/>
    <protectedRange sqref="O991:O1002" name="Rango2_2_12_1_1_1_2_99_1_1_1"/>
    <protectedRange sqref="O1160:O1169" name="Rango2_2_12_1_1_1_2_7_1_1_1"/>
    <protectedRange sqref="O1170:O1176" name="Rango2_2_12_1_1_1_2_14_1_1_1"/>
    <protectedRange sqref="O1177:O1209" name="Rango2_2_12_1_1_1_2_15_1_1_1"/>
    <protectedRange sqref="O1210:O1222" name="Rango2_2_12_1_1_1_2_30_1_1_1"/>
    <protectedRange sqref="O1223:O1235" name="Rango2_2_12_1_1_1_2_31_1_1_1"/>
    <protectedRange sqref="O1236:O1248" name="Rango2_2_12_1_1_1_2_45_1_1_1"/>
    <protectedRange sqref="O1249:O1259" name="Rango2_2_12_1_1_1_2_47_1_1_1"/>
    <protectedRange sqref="O1271:O1280" name="Rango2_2_12_1_1_1_2_95_1_1_1"/>
    <protectedRange sqref="Q1280" name="Rango2_5_2_2_1_1_1_1_1_1_1_1"/>
    <protectedRange sqref="L1479:L1480 L1483:L1484" name="Rango2_44_1_1_2_2_6_1_6_1_1_1_1_2"/>
    <protectedRange sqref="M1479:N1480 M1483:N1484" name="Rango2_45_1_1_2_2_6_1_6_1_1_1_1_2"/>
    <protectedRange sqref="I1448:K1455" name="Rango2_43_1_1_2_2_6_1_1_1_1_1_1_2"/>
    <protectedRange sqref="L1448:L1455" name="Rango2_44_1_1_2_2_6_1_1_1_1_1_1_2"/>
    <protectedRange sqref="M1448:N1455" name="Rango2_45_1_1_2_2_6_1_1_1_1_1_1_2"/>
    <protectedRange sqref="I1458:K1459 J1460:K1461" name="Rango2_43_1_1_2_2_6_1_2_1_1_1_1_2"/>
    <protectedRange sqref="L1458:L1461" name="Rango2_44_1_1_2_2_6_1_2_1_1_1_1_2"/>
    <protectedRange sqref="M1458:N1461" name="Rango2_45_1_1_2_2_6_1_2_1_1_1_1_2"/>
    <protectedRange sqref="J1467:K1468" name="Rango2_43_1_1_2_2_6_1_4_1_1_1_1_2"/>
    <protectedRange sqref="L1467:L1468" name="Rango2_44_1_1_2_2_6_1_4_1_1_1_1_2"/>
    <protectedRange sqref="M1467:N1468" name="Rango2_45_1_1_2_2_6_1_4_1_1_1_1_2"/>
    <protectedRange sqref="J1497:K1497" name="Rango2_43_1_1_2_2_6_1_7_1_1_1_1_2"/>
    <protectedRange sqref="L1497" name="Rango2_44_1_1_2_2_6_1_7_1_1_1_1_2"/>
    <protectedRange sqref="F1433:G1437" name="Rango2_16_1_1_3_2_1_1_1_2_1_1_1_2"/>
    <protectedRange sqref="J1532:J1533" name="Rango2_38_2_12_1_4_1_1_2_1_1_1_1_2_1_1_1_1_1_3_1_1_6_1_1_2_2_1_1_1_2"/>
    <protectedRange sqref="K1532:K1533" name="Rango2_38_2_12_1_2_2_1_1_2_1_1_1_1_2_1_1_1_1_1_3_1_1_6_1_1_2_2_1_1_1_2"/>
    <protectedRange sqref="K1545" name="Rango2_41_2_2_1_1_1_1_1_1_2_1_1_1_1_2_1_1_1_1_1_3_1_1_6_1_1_2_2_1_1_1_2"/>
    <protectedRange sqref="J1557:J1558" name="Rango2_40_2_3_1_1_1_1_1_2_1_1_1_1_2_1_1_1_1_1_3_1_1_6_1_1_2_2_1_1_1_2"/>
    <protectedRange sqref="K1557:K1558" name="Rango2_41_2_2_1_1_1_1_1_1_2_1_1_1_1_2_1_2_1_1_3_1_1_6_1_1_2_2_1_1_1_2"/>
    <protectedRange sqref="J1666:K1672" name="Rango2_37_1_3_2_6_1_1_2_2_1_1_1_2"/>
    <protectedRange sqref="L1666:L1671" name="Rango2_38_1_1_2_2_6_1_1_2_2_1_1_1_2"/>
    <protectedRange sqref="M1666:N1670" name="Rango2_39_1_1_2_2_6_1_1_2_2_1_1_1_2"/>
    <protectedRange sqref="E1714:G1717 E1711:G1712" name="Rango2_5_1_1_2_1_1_1_2"/>
    <protectedRange sqref="H1714:H1717 H1711:H1712" name="Rango2_1_3_3_1_2_1_1_1_2"/>
    <protectedRange sqref="J1574:J1577" name="Rango2_2_14_1_2_1_1_1_1_1_3_1_1_6_1_1_2_2_1_1_1_2"/>
    <protectedRange sqref="J1573 J1571" name="Rango2_1_2_4_1_2_1_1_1_1_1_3_1_1_6_1_1_2_2_1_1_1_2"/>
    <protectedRange sqref="J1572" name="Rango2_1_1_1_2_1_1_2_1_1_1_1_1_3_1_1_6_1_1_2_2_1_1_1_2"/>
    <protectedRange sqref="K1574:K1577" name="Rango2_3_7_1_2_1_1_1_1_1_3_1_1_6_1_1_2_2_1_1_1_2"/>
    <protectedRange sqref="K1573 K1571" name="Rango2_1_3_13_1_2_1_1_1_1_1_3_1_1_6_1_1_2_2_1_1_1_2"/>
    <protectedRange sqref="K1572" name="Rango2_1_1_2_2_1_2_1_1_1_1_1_3_1_1_6_1_1_2_2_1_1_1_2"/>
    <protectedRange sqref="L1574:L1577" name="Rango2_4_21_1_2_1_1_1_1_1_3_1_1_6_1_1_2_2_1_1_1_2"/>
    <protectedRange sqref="L1571 L1573" name="Rango2_1_4_1_2_2_1_1_1_1_1_3_1_1_6_1_1_2_2_1_1_1_2"/>
    <protectedRange sqref="L1572" name="Rango2_1_1_3_1_1_2_1_1_1_1_1_3_1_1_6_1_1_2_2_1_1_1_2"/>
    <protectedRange sqref="M1571:N1571 M1573:N1573" name="Rango2_1_5_1_1_2_1_1_1_1_1_3_1_1_6_1_1_2_2_1_1_1_2"/>
    <protectedRange sqref="M1572:N1572" name="Rango2_1_1_4_1_1_2_1_1_1_1_1_3_1_1_6_1_1_2_2_1_1_1_2"/>
    <protectedRange sqref="M1574:N1577" name="Rango2_5_3_1_2_1_2_1_1_1_1_1_3_1_1_6_1_1_2_2_1_1_1_2"/>
    <protectedRange sqref="J1570" name="Rango2_1_2_4_1_1_2_1_1_1_1_1_3_1_1_6_1_1_2_2_1_1_1_2"/>
    <protectedRange sqref="K1570" name="Rango2_1_3_13_1_1_2_1_1_1_1_1_3_1_1_6_1_1_2_2_1_1_1_2"/>
    <protectedRange sqref="L1570" name="Rango2_1_4_1_1_2_1_1_1_1_1_3_2_6_1_1_2_2_1_1_1_2"/>
    <protectedRange sqref="M1570:N1570" name="Rango2_1_5_1_2_4_1_1_1_1_1_3_1_1_6_1_1_2_2_1_1_1_2"/>
    <protectedRange sqref="J1591:J1592" name="Rango2_2_3_2_1_2_1_1_1_1_1_3_2_6_1_1_2_2_1_1_1_2"/>
    <protectedRange sqref="J1590" name="Rango2_7_3_1_1_2_1_1_1_1_1_3_2_6_1_1_2_2_1_1_1_2"/>
    <protectedRange sqref="K1591:K1592" name="Rango2_2_4_1_1_2_1_1_1_1_1_3_1_1_6_1_1_2_2_1_1_1_2"/>
    <protectedRange sqref="K1590" name="Rango2_7_4_1_1_2_1_1_1_1_1_3_1_1_6_1_1_2_2_1_1_1_2"/>
    <protectedRange sqref="L1591:L1592" name="Rango2_2_5_1_1_2_1_1_1_1_1_3_1_1_6_1_1_2_2_1_1_1_2"/>
    <protectedRange sqref="L1590" name="Rango2_7_5_1_1_2_1_1_1_1_1_3_1_1_6_1_1_2_2_1_1_1_2"/>
    <protectedRange sqref="M1591:M1592" name="Rango2_14_8_1_2_1_1_1_1_1_3_2_6_1_1_2_2_1_1_1_2"/>
    <protectedRange sqref="N1591:N1592" name="Rango2_2_6_1_1_2_1_1_1_1_1_3_2_6_1_1_2_2_1_1_1_2"/>
    <protectedRange sqref="M1590:N1590" name="Rango2_7_6_1_1_2_1_1_1_1_1_3_1_1_6_1_1_2_2_1_1_1_2"/>
    <protectedRange sqref="J1589" name="Rango2_11_5_1_2_1_1_1_1_3_1_1_6_1_1_2_2_1_1_1_2"/>
    <protectedRange sqref="K1589" name="Rango2_12_4_2_1_1_1_1_1_3_2_6_1_1_2_2_1_1_1_2"/>
    <protectedRange sqref="L1589" name="Rango2_13_6_2_1_1_1_1_1_3_2_6_1_1_2_2_1_1_1_2"/>
    <protectedRange sqref="M1589" name="Rango2_14_8_2_1_1_1_1_1_3_1_1_6_1_1_2_2_1_1_1_2"/>
    <protectedRange sqref="N1589" name="Rango2_1_5_1_2_1_1_1_1_1_1_1_3_1_1_6_1_1_2_2_1_1_1_2"/>
    <protectedRange sqref="J1594:J1597" name="Rango2_17_2_1_2_1_1_1_1_1_3_2_6_1_1_2_2_1_1_1_2"/>
    <protectedRange sqref="K1594:K1597" name="Rango2_18_1_1_2_1_1_1_1_1_3_2_6_1_1_2_2_1_1_1_2"/>
    <protectedRange sqref="L1594:L1597" name="Rango2_20_1_1_2_1_1_1_1_1_3_1_1_6_1_1_2_2_1_1_1_2"/>
    <protectedRange sqref="M1594:N1597" name="Rango2_5_3_2_1_2_2_1_1_1_1_1_3_1_1_6_1_1_2_2_1_1_1_2"/>
    <protectedRange sqref="J1593" name="Rango2_17_2_2_1_1_1_1_1_3_1_1_6_1_1_2_2_1_1_1_2"/>
    <protectedRange sqref="K1593" name="Rango2_18_1_2_1_1_1_1_1_3_1_1_6_1_1_2_2_1_1_1_2"/>
    <protectedRange sqref="L1593" name="Rango2_20_1_2_1_1_1_1_1_3_2_6_1_1_2_2_1_1_1_2"/>
    <protectedRange sqref="N1593" name="Rango2_1_5_1_2_2_1_1_1_1_1_1_3_2_6_1_1_2_2_1_1_1_2"/>
    <protectedRange sqref="J1612" name="Rango2_27_1_1_2_1_1_1_1_1_3_1_1_6_1_1_2_2_1_1_1_2"/>
    <protectedRange sqref="J1610" name="Rango2_3_3_2_1_2_1_1_1_1_1_3_1_1_6_1_1_2_2_1_1_1_2"/>
    <protectedRange sqref="K1612:L1612" name="Rango2_28_1_1_2_1_1_1_1_1_3_1_1_6_1_1_2_2_1_1_1_2"/>
    <protectedRange sqref="K1610:L1610 L1611" name="Rango2_3_4_2_1_2_1_1_1_1_1_3_1_1_6_1_1_2_2_1_1_1_2"/>
    <protectedRange sqref="M1612 M1610" name="Rango2_29_1_1_2_1_1_1_1_1_3_1_1_6_1_1_2_2_1_1_1_2"/>
    <protectedRange sqref="N1610" name="Rango2_2_7_1_1_2_1_1_1_1_1_3_1_1_6_1_1_2_2_1_1_1_2"/>
    <protectedRange sqref="J1609" name="Rango2_27_1_2_1_1_1_1_1_3_1_1_6_1_1_2_2_1_1_1_2"/>
    <protectedRange sqref="K1609:L1609" name="Rango2_28_1_3_1_1_1_1_1_3_1_1_6_1_1_2_2_1_1_1_2"/>
    <protectedRange sqref="M1609" name="Rango2_29_1_3_1_1_1_1_1_3_1_1_6_1_1_2_2_1_1_1_2"/>
    <protectedRange sqref="J1611" name="Rango2_27_1_1_1_2_1_1_1_1_1_3_2_6_1_1_2_2_1_1_1_2"/>
    <protectedRange sqref="N1609" name="Rango2_1_5_1_2_3_1_1_1_1_1_1_3_2_6_1_1_2_2_1_1_1_2"/>
    <protectedRange sqref="K1611" name="Rango2_28_1_1_1_2_1_1_1_1_1_3_2_6_1_1_2_2_1_1_1_2"/>
    <protectedRange sqref="M1611" name="Rango2_29_1_2_1_1_1_1_1_1_3_2_6_1_1_2_2_1_1_1_2"/>
    <protectedRange sqref="N1611" name="Rango2_2_7_1_3_1_1_1_1_1_3_2_6_1_1_2_2_1_1_1_2"/>
    <protectedRange sqref="N1612" name="Rango2_2_7_1_2_1_1_1_1_1_1_3_2_6_1_1_2_2_1_1_1_2"/>
    <protectedRange sqref="Q1613:Q1616 Q1628" name="Rango2_37_1_1_1_1_1_1_3_7_1_1_2_2_1_1_1_2"/>
    <protectedRange sqref="I1613:I1616" name="Rango2_34_1_1_2_1_1_1_1_1_3_8_1_1_2_2_1_1_1_2"/>
    <protectedRange sqref="J1613:J1616" name="Rango2_34_1_1_2_1_1_1_1_1_3_2_6_1_1_2_2_1_1_1_2"/>
    <protectedRange sqref="K1613:L1616" name="Rango2_35_1_1_2_1_1_1_1_1_3_2_6_1_1_2_2_1_1_1_2"/>
    <protectedRange sqref="M1613:N1616" name="Rango2_5_3_3_1_1_2_1_1_1_1_1_3_2_6_1_1_2_2_1_1_1_2"/>
    <protectedRange sqref="K1628:L1628" name="Rango2_35_1_2_1_1_1_1_1_3_2_6_1_1_2_2_1_1_1_2"/>
    <protectedRange sqref="M1628" name="Rango2_36_1_2_1_1_1_2_1_3_2_6_1_1_2_2_1_1_1_2"/>
    <protectedRange sqref="N1628" name="Rango2_36_1_2_1_1_1_1_2_1_3_2_6_1_1_2_2_1_1_1_2"/>
    <protectedRange sqref="E1741:G1747 E1755:G1756" name="Rango2_14_1_1_2"/>
    <protectedRange sqref="H1741:H1747 H1755:H1756" name="Rango2_1_10_1_1_2"/>
    <protectedRange sqref="E1757:G1758" name="Rango2_3_2_1_1_2"/>
    <protectedRange sqref="H1757:H1758" name="Rango2_1_2_2_1_1_2"/>
    <protectedRange sqref="E1759:G1773" name="Rango2_2_4_1_1_2"/>
    <protectedRange sqref="H1759:H1773" name="Rango2_1_1_2_1_1_2"/>
    <protectedRange sqref="E2280:H2291" name="Rango2_2_1_1_1_2_1_1_1_1_1_1_1_1_1_1_1_1_1_1_1_2_1_1_1_1_1_1_2_1_1_2_1_1_1"/>
    <protectedRange sqref="I2280:I2291" name="Rango2_9_2_2_1_1_1_1_1_1_1_1_2_1_1_1_1_1_1_1_2_1_1_1_1_1_1_2_1_1_2_1_1_1"/>
    <protectedRange sqref="E2292:H2303" name="Rango2_2_1_1_1_2_1_1_1_1_1_1_1_1_1_1_1_1_1_1_1_2_1_1_1_1_1_1_2_1_1_1_1_1_1_1_1"/>
    <protectedRange sqref="I1849 I1851:I1852" name="Rango2_6_1_2_1_1_1_1_1_1_1_1_2_1_1_1_1_1_1_2_1_1_1_1_1_1_1_1"/>
    <protectedRange sqref="I2292:I2303" name="Rango2_9_2_2_1_1_1_1_1_1_1_1_2_1_1_1_1_1_1_1_2_1_1_1_1_1_1_2_1_1_1_1_1_1_1_1"/>
    <protectedRange sqref="I2365:I2366" name="Rango2_40_2_1_1_1_1_5_3_1_1_1_1_1_1_1_1_1_1_1_1_1_1_1_1_2_1_1_1_1_1_1_2_1_1_1_1_1_1"/>
    <protectedRange sqref="I1973:I1979 I1985" name="Rango2_40_2_1_1_1_1_5_1_1_1_1_1_1_1_1_1_1_1_1_1_1_1_1_1_1_1_1_1_1_1_1_1_2_1_1_1_1_1_1_1_1"/>
    <protectedRange sqref="I1986:I2006" name="Rango2_40_2_1_1_1_1_2_2_1_1_1_1_1_1_1_1_1_1_1_1_1_1_1_1_1_1_1_1_1_1_1_1_1_2_1_1_1_1_1_1_1_1"/>
    <protectedRange sqref="Q1851:Q1852" name="Rango2_40_1_1_1_1_1_1_1_1_1_1_1_1_1_1_1_1_1_2_1_1_1_1_1_1_2_1_1_1_1_1_1_1_2_1"/>
    <protectedRange sqref="M1849:N1849 M1851:N1852" name="Rango2_3_2_1_2_1_1_1_1_1_1_1_1_2_1_1_1_1_1_1_2_1_1_1_1_1_1_1_2_1"/>
    <protectedRange sqref="M1853:N1853" name="Rango2_2_2_1_1_1_1_1_1_1_1_1_1_1_1_2_1_1_1_1_1_1_2_1_1_1_1_1_1_1_2_1"/>
    <protectedRange sqref="L1849 L1852" name="Rango2_4_2_1_1_1_1_1_1_1_1_1_1_2_1_1_1_1_1_1_2_1_1_1_1_1_1_1_2_1"/>
    <protectedRange sqref="L1853" name="Rango2_2_3_3_1_1_1_1_1_1_1_1_1_1_1_2_1_1_1_1_1_1_2_1_1_1_1_1_1_1_2_1"/>
    <protectedRange sqref="Q2724:Q2728" name="Rango2_5_1_1_1_1_1_1_1_2_1_1_1_1_1_1_2_1_1_1_1_1_1_1_2_1"/>
    <protectedRange sqref="Q2729 Q2733" name="Rango2_5_3_1_1_1_1_1_1_1_2_1_1_1_1_1_1_2_1_1_1_1_1_1_1_2_1"/>
    <protectedRange sqref="Q2730" name="Rango2_5_4_1_1_1_1_1_1_1_2_1_1_1_1_1_1_2_1_1_1_1_1_1_1_2_1"/>
    <protectedRange sqref="Q2731" name="Rango2_5_5_1_1_1_1_1_1_1_2_1_1_1_1_1_1_2_1_1_1_1_1_1_1_2_1"/>
    <protectedRange sqref="Q2732 Q2734:Q2739" name="Rango2_5_6_1_1_1_1_1_1_1_2_1_1_1_1_1_1_2_1_1_1_1_1_1_1_2_1"/>
    <protectedRange sqref="M2755:N2755" name="Rango2_3_2_1_1_1_1_1_1_1_2_1_1_1_1_1_1_2_1_1_1_1_1_1_1_2_1"/>
    <protectedRange sqref="M2756:N2756" name="Rango2_3_3_2_1_1_1_1_1_1_2_1_1_1_1_1_1_2_1_1_1_1_1_1_1_2_1"/>
    <protectedRange sqref="Q1973:Q1974 Q1985" name="Rango2_2_1_14_2_1_1_1_1_1_1_1_1_1_1_1_1_1_1_1_1_1_1_1_1_1_1_1_1_1_1_1_2_1_1_1_1_1_1_1_2_1"/>
    <protectedRange sqref="M2805" name="Rango2_3_3_2_1_1_1_1_2_1_1_1_1_1_1_1_2_1"/>
    <protectedRange sqref="N2805" name="Rango2_3_3_1_1_1_1_1_1_2_1_1_1_1_1_1_1_2_1"/>
  </protectedRanges>
  <autoFilter ref="A11:S2872"/>
  <mergeCells count="2428">
    <mergeCell ref="C1774:C1781"/>
    <mergeCell ref="D1774:D1781"/>
    <mergeCell ref="E1774:E1781"/>
    <mergeCell ref="F1774:F1781"/>
    <mergeCell ref="G1774:G1781"/>
    <mergeCell ref="H1774:H1781"/>
    <mergeCell ref="C1782:C1792"/>
    <mergeCell ref="D1782:D1792"/>
    <mergeCell ref="E1782:E1786"/>
    <mergeCell ref="F1782:F1786"/>
    <mergeCell ref="G1782:G1786"/>
    <mergeCell ref="H1782:H1792"/>
    <mergeCell ref="E1787:E1792"/>
    <mergeCell ref="F1787:F1792"/>
    <mergeCell ref="G1787:G1792"/>
    <mergeCell ref="C1793:C1800"/>
    <mergeCell ref="D1793:D1800"/>
    <mergeCell ref="E1793:E1796"/>
    <mergeCell ref="F1793:F1796"/>
    <mergeCell ref="G1793:G1796"/>
    <mergeCell ref="H1793:H1800"/>
    <mergeCell ref="E1797:E1800"/>
    <mergeCell ref="F1797:F1800"/>
    <mergeCell ref="G1797:G1800"/>
    <mergeCell ref="C1769:C1771"/>
    <mergeCell ref="D1769:D1771"/>
    <mergeCell ref="E1769:E1771"/>
    <mergeCell ref="F1769:F1771"/>
    <mergeCell ref="G1769:G1771"/>
    <mergeCell ref="H1769:H1771"/>
    <mergeCell ref="C1772:C1773"/>
    <mergeCell ref="D1772:D1773"/>
    <mergeCell ref="E1772:E1773"/>
    <mergeCell ref="F1772:F1773"/>
    <mergeCell ref="G1772:G1773"/>
    <mergeCell ref="H1772:H1773"/>
    <mergeCell ref="C1759:C1761"/>
    <mergeCell ref="D1759:D1761"/>
    <mergeCell ref="E1759:E1761"/>
    <mergeCell ref="F1759:F1761"/>
    <mergeCell ref="G1759:G1761"/>
    <mergeCell ref="H1759:H1761"/>
    <mergeCell ref="C1762:C1764"/>
    <mergeCell ref="D1762:D1764"/>
    <mergeCell ref="E1762:E1764"/>
    <mergeCell ref="F1762:F1764"/>
    <mergeCell ref="G1762:G1764"/>
    <mergeCell ref="H1762:H1764"/>
    <mergeCell ref="C1765:C1768"/>
    <mergeCell ref="D1765:D1768"/>
    <mergeCell ref="E1765:E1768"/>
    <mergeCell ref="F1765:F1768"/>
    <mergeCell ref="G1765:G1768"/>
    <mergeCell ref="H1765:H1768"/>
    <mergeCell ref="C1743:C1754"/>
    <mergeCell ref="D1743:D1754"/>
    <mergeCell ref="E1743:E1754"/>
    <mergeCell ref="F1743:F1754"/>
    <mergeCell ref="G1743:G1754"/>
    <mergeCell ref="H1743:H1754"/>
    <mergeCell ref="I1744:I1747"/>
    <mergeCell ref="C1755:C1756"/>
    <mergeCell ref="D1755:D1756"/>
    <mergeCell ref="E1755:E1756"/>
    <mergeCell ref="F1755:F1756"/>
    <mergeCell ref="G1755:G1756"/>
    <mergeCell ref="H1755:H1756"/>
    <mergeCell ref="C1757:C1758"/>
    <mergeCell ref="D1757:D1758"/>
    <mergeCell ref="E1757:E1758"/>
    <mergeCell ref="F1757:F1758"/>
    <mergeCell ref="G1757:G1758"/>
    <mergeCell ref="H1757:H1758"/>
    <mergeCell ref="C1729:C1730"/>
    <mergeCell ref="D1729:D1730"/>
    <mergeCell ref="E1729:E1730"/>
    <mergeCell ref="F1729:F1730"/>
    <mergeCell ref="G1729:G1730"/>
    <mergeCell ref="H1729:H1730"/>
    <mergeCell ref="C1731:C1740"/>
    <mergeCell ref="D1731:D1740"/>
    <mergeCell ref="E1731:E1740"/>
    <mergeCell ref="F1731:F1740"/>
    <mergeCell ref="G1731:G1740"/>
    <mergeCell ref="H1731:H1740"/>
    <mergeCell ref="C1741:C1742"/>
    <mergeCell ref="D1741:D1742"/>
    <mergeCell ref="E1741:E1742"/>
    <mergeCell ref="F1741:F1742"/>
    <mergeCell ref="G1741:G1742"/>
    <mergeCell ref="H1741:H1742"/>
    <mergeCell ref="C1707:C1709"/>
    <mergeCell ref="D1707:D1709"/>
    <mergeCell ref="E1707:E1709"/>
    <mergeCell ref="F1707:F1709"/>
    <mergeCell ref="G1707:G1709"/>
    <mergeCell ref="H1707:H1709"/>
    <mergeCell ref="C1711:C1717"/>
    <mergeCell ref="D1711:D1717"/>
    <mergeCell ref="E1711:E1717"/>
    <mergeCell ref="F1711:F1717"/>
    <mergeCell ref="G1711:G1717"/>
    <mergeCell ref="H1711:H1717"/>
    <mergeCell ref="I1715:I1717"/>
    <mergeCell ref="C1718:C1728"/>
    <mergeCell ref="D1718:D1728"/>
    <mergeCell ref="E1718:E1728"/>
    <mergeCell ref="F1718:F1728"/>
    <mergeCell ref="G1718:G1728"/>
    <mergeCell ref="H1718:H1728"/>
    <mergeCell ref="I1708:I1709"/>
    <mergeCell ref="I1689:I1690"/>
    <mergeCell ref="C1692:C1702"/>
    <mergeCell ref="D1692:D1702"/>
    <mergeCell ref="E1692:E1702"/>
    <mergeCell ref="F1692:F1702"/>
    <mergeCell ref="G1692:G1702"/>
    <mergeCell ref="H1692:H1702"/>
    <mergeCell ref="C1703:C1704"/>
    <mergeCell ref="D1703:D1704"/>
    <mergeCell ref="E1703:E1704"/>
    <mergeCell ref="F1703:F1704"/>
    <mergeCell ref="G1703:G1704"/>
    <mergeCell ref="H1703:H1704"/>
    <mergeCell ref="C1705:C1706"/>
    <mergeCell ref="D1705:D1706"/>
    <mergeCell ref="E1705:E1706"/>
    <mergeCell ref="F1705:F1706"/>
    <mergeCell ref="G1705:G1706"/>
    <mergeCell ref="H1705:H1706"/>
    <mergeCell ref="C1649:C1656"/>
    <mergeCell ref="D1649:D1656"/>
    <mergeCell ref="E1649:E1656"/>
    <mergeCell ref="F1649:F1656"/>
    <mergeCell ref="G1649:G1656"/>
    <mergeCell ref="H1649:H1656"/>
    <mergeCell ref="C1657:C1665"/>
    <mergeCell ref="D1657:D1665"/>
    <mergeCell ref="E1657:E1665"/>
    <mergeCell ref="F1657:F1665"/>
    <mergeCell ref="G1657:G1665"/>
    <mergeCell ref="H1657:H1665"/>
    <mergeCell ref="C1666:C1673"/>
    <mergeCell ref="D1666:D1673"/>
    <mergeCell ref="E1666:E1673"/>
    <mergeCell ref="F1666:F1673"/>
    <mergeCell ref="G1666:G1673"/>
    <mergeCell ref="H1666:H1673"/>
    <mergeCell ref="I1598:I1599"/>
    <mergeCell ref="C1609:C1612"/>
    <mergeCell ref="D1609:D1612"/>
    <mergeCell ref="E1609:E1612"/>
    <mergeCell ref="F1609:F1612"/>
    <mergeCell ref="G1609:G1612"/>
    <mergeCell ref="H1609:H1612"/>
    <mergeCell ref="C1613:C1628"/>
    <mergeCell ref="D1613:D1628"/>
    <mergeCell ref="E1613:E1628"/>
    <mergeCell ref="F1613:F1628"/>
    <mergeCell ref="G1613:G1628"/>
    <mergeCell ref="H1613:H1628"/>
    <mergeCell ref="I1617:I1618"/>
    <mergeCell ref="C1629:C1648"/>
    <mergeCell ref="D1629:D1648"/>
    <mergeCell ref="E1629:E1648"/>
    <mergeCell ref="F1629:F1648"/>
    <mergeCell ref="G1629:G1648"/>
    <mergeCell ref="H1629:H1648"/>
    <mergeCell ref="C1570:C1588"/>
    <mergeCell ref="D1570:D1588"/>
    <mergeCell ref="E1570:E1588"/>
    <mergeCell ref="F1570:F1588"/>
    <mergeCell ref="G1570:G1588"/>
    <mergeCell ref="H1570:H1588"/>
    <mergeCell ref="C1589:C1592"/>
    <mergeCell ref="D1589:D1592"/>
    <mergeCell ref="E1589:E1592"/>
    <mergeCell ref="F1589:F1592"/>
    <mergeCell ref="G1589:G1592"/>
    <mergeCell ref="H1589:H1592"/>
    <mergeCell ref="C1593:C1608"/>
    <mergeCell ref="D1593:D1608"/>
    <mergeCell ref="E1593:E1608"/>
    <mergeCell ref="F1593:F1608"/>
    <mergeCell ref="G1593:G1608"/>
    <mergeCell ref="H1593:H1608"/>
    <mergeCell ref="C1532:C1544"/>
    <mergeCell ref="D1532:D1544"/>
    <mergeCell ref="E1532:E1544"/>
    <mergeCell ref="F1532:F1544"/>
    <mergeCell ref="G1532:G1544"/>
    <mergeCell ref="H1532:H1544"/>
    <mergeCell ref="I1534:I1535"/>
    <mergeCell ref="C1545:C1558"/>
    <mergeCell ref="D1545:D1558"/>
    <mergeCell ref="E1545:E1558"/>
    <mergeCell ref="F1545:F1558"/>
    <mergeCell ref="G1545:G1558"/>
    <mergeCell ref="H1545:H1558"/>
    <mergeCell ref="I1546:I1547"/>
    <mergeCell ref="C1559:C1569"/>
    <mergeCell ref="D1559:D1569"/>
    <mergeCell ref="E1559:E1569"/>
    <mergeCell ref="F1559:F1569"/>
    <mergeCell ref="G1559:G1569"/>
    <mergeCell ref="H1559:H1569"/>
    <mergeCell ref="I1559:I1560"/>
    <mergeCell ref="C1499:C1509"/>
    <mergeCell ref="D1499:D1509"/>
    <mergeCell ref="E1499:E1509"/>
    <mergeCell ref="F1499:F1509"/>
    <mergeCell ref="G1499:G1509"/>
    <mergeCell ref="H1499:H1509"/>
    <mergeCell ref="I1499:I1500"/>
    <mergeCell ref="C1510:C1520"/>
    <mergeCell ref="D1510:D1520"/>
    <mergeCell ref="E1510:E1520"/>
    <mergeCell ref="F1510:F1520"/>
    <mergeCell ref="G1510:G1520"/>
    <mergeCell ref="H1510:H1520"/>
    <mergeCell ref="C1521:C1531"/>
    <mergeCell ref="D1521:D1531"/>
    <mergeCell ref="E1521:E1531"/>
    <mergeCell ref="F1521:F1531"/>
    <mergeCell ref="G1521:G1531"/>
    <mergeCell ref="H1521:H1531"/>
    <mergeCell ref="I1521:I1522"/>
    <mergeCell ref="C1485:C1490"/>
    <mergeCell ref="D1485:D1490"/>
    <mergeCell ref="E1485:E1490"/>
    <mergeCell ref="F1485:F1490"/>
    <mergeCell ref="G1485:G1490"/>
    <mergeCell ref="H1485:H1490"/>
    <mergeCell ref="I1489:I1490"/>
    <mergeCell ref="C1491:C1495"/>
    <mergeCell ref="D1491:D1495"/>
    <mergeCell ref="E1491:E1495"/>
    <mergeCell ref="F1491:F1495"/>
    <mergeCell ref="G1491:G1495"/>
    <mergeCell ref="H1491:H1495"/>
    <mergeCell ref="I1491:I1492"/>
    <mergeCell ref="C1496:C1498"/>
    <mergeCell ref="D1496:D1498"/>
    <mergeCell ref="E1496:E1498"/>
    <mergeCell ref="F1496:F1498"/>
    <mergeCell ref="G1496:G1498"/>
    <mergeCell ref="H1496:H1498"/>
    <mergeCell ref="I1496:I1498"/>
    <mergeCell ref="C1466:C1474"/>
    <mergeCell ref="D1466:D1474"/>
    <mergeCell ref="E1466:E1474"/>
    <mergeCell ref="F1466:F1474"/>
    <mergeCell ref="G1466:G1474"/>
    <mergeCell ref="H1466:H1474"/>
    <mergeCell ref="I1467:I1468"/>
    <mergeCell ref="C1475:C1478"/>
    <mergeCell ref="D1475:D1478"/>
    <mergeCell ref="E1475:E1478"/>
    <mergeCell ref="F1475:F1478"/>
    <mergeCell ref="G1475:G1478"/>
    <mergeCell ref="H1475:H1478"/>
    <mergeCell ref="I1475:I1476"/>
    <mergeCell ref="I1477:I1478"/>
    <mergeCell ref="C1479:C1484"/>
    <mergeCell ref="D1479:D1484"/>
    <mergeCell ref="E1479:E1484"/>
    <mergeCell ref="F1479:F1484"/>
    <mergeCell ref="G1479:G1484"/>
    <mergeCell ref="H1479:H1484"/>
    <mergeCell ref="I1479:I1482"/>
    <mergeCell ref="I1483:I1484"/>
    <mergeCell ref="C1448:C1455"/>
    <mergeCell ref="D1448:D1455"/>
    <mergeCell ref="E1448:E1455"/>
    <mergeCell ref="F1448:F1455"/>
    <mergeCell ref="G1448:G1455"/>
    <mergeCell ref="H1448:H1455"/>
    <mergeCell ref="I1448:I1449"/>
    <mergeCell ref="I1450:I1451"/>
    <mergeCell ref="I1452:I1453"/>
    <mergeCell ref="I1454:I1455"/>
    <mergeCell ref="C1456:C1465"/>
    <mergeCell ref="D1456:D1465"/>
    <mergeCell ref="E1456:E1465"/>
    <mergeCell ref="F1456:F1465"/>
    <mergeCell ref="G1456:G1465"/>
    <mergeCell ref="H1456:H1465"/>
    <mergeCell ref="I1456:I1457"/>
    <mergeCell ref="I1458:I1459"/>
    <mergeCell ref="I1460:I1461"/>
    <mergeCell ref="C1433:C1437"/>
    <mergeCell ref="D1433:D1437"/>
    <mergeCell ref="E1433:E1437"/>
    <mergeCell ref="F1433:F1437"/>
    <mergeCell ref="G1433:G1437"/>
    <mergeCell ref="H1433:H1437"/>
    <mergeCell ref="I1435:I1437"/>
    <mergeCell ref="C1438:C1445"/>
    <mergeCell ref="D1438:D1445"/>
    <mergeCell ref="E1438:E1445"/>
    <mergeCell ref="F1438:F1445"/>
    <mergeCell ref="G1438:G1445"/>
    <mergeCell ref="H1438:H1445"/>
    <mergeCell ref="I1440:I1442"/>
    <mergeCell ref="C1446:C1447"/>
    <mergeCell ref="D1446:D1447"/>
    <mergeCell ref="E1446:E1447"/>
    <mergeCell ref="F1446:F1447"/>
    <mergeCell ref="G1446:G1447"/>
    <mergeCell ref="H1446:H1447"/>
    <mergeCell ref="I1433:I1434"/>
    <mergeCell ref="F1412:F1414"/>
    <mergeCell ref="G1412:G1414"/>
    <mergeCell ref="H1412:H1414"/>
    <mergeCell ref="I1413:I1414"/>
    <mergeCell ref="C1416:C1423"/>
    <mergeCell ref="D1416:D1423"/>
    <mergeCell ref="E1416:E1423"/>
    <mergeCell ref="F1416:F1423"/>
    <mergeCell ref="G1416:G1423"/>
    <mergeCell ref="H1416:H1423"/>
    <mergeCell ref="I1416:I1417"/>
    <mergeCell ref="C1424:C1432"/>
    <mergeCell ref="D1424:D1432"/>
    <mergeCell ref="E1424:E1432"/>
    <mergeCell ref="F1424:F1432"/>
    <mergeCell ref="G1424:G1432"/>
    <mergeCell ref="H1424:H1432"/>
    <mergeCell ref="I1424:I1427"/>
    <mergeCell ref="I1428:I1429"/>
    <mergeCell ref="I1430:I1432"/>
    <mergeCell ref="I1418:I1419"/>
    <mergeCell ref="C1385:C1386"/>
    <mergeCell ref="D1385:D1386"/>
    <mergeCell ref="E1385:E1386"/>
    <mergeCell ref="F1385:F1386"/>
    <mergeCell ref="G1385:G1386"/>
    <mergeCell ref="H1385:H1386"/>
    <mergeCell ref="C1387:C1391"/>
    <mergeCell ref="D1387:D1391"/>
    <mergeCell ref="E1387:E1391"/>
    <mergeCell ref="F1387:F1391"/>
    <mergeCell ref="G1387:G1391"/>
    <mergeCell ref="H1387:H1391"/>
    <mergeCell ref="I1387:I1389"/>
    <mergeCell ref="I1390:I1391"/>
    <mergeCell ref="C1392:C1403"/>
    <mergeCell ref="D1392:D1403"/>
    <mergeCell ref="E1392:E1403"/>
    <mergeCell ref="F1392:F1403"/>
    <mergeCell ref="G1392:G1403"/>
    <mergeCell ref="H1392:H1403"/>
    <mergeCell ref="I1392:I1393"/>
    <mergeCell ref="I1395:I1396"/>
    <mergeCell ref="I1397:I1398"/>
    <mergeCell ref="I1402:I1403"/>
    <mergeCell ref="C1370:C1373"/>
    <mergeCell ref="D1370:D1373"/>
    <mergeCell ref="E1370:E1373"/>
    <mergeCell ref="F1370:F1373"/>
    <mergeCell ref="G1370:G1373"/>
    <mergeCell ref="H1370:H1373"/>
    <mergeCell ref="C1375:C1381"/>
    <mergeCell ref="D1375:D1381"/>
    <mergeCell ref="E1375:E1381"/>
    <mergeCell ref="F1375:F1381"/>
    <mergeCell ref="G1375:G1381"/>
    <mergeCell ref="H1375:H1381"/>
    <mergeCell ref="I1375:I1376"/>
    <mergeCell ref="I1378:I1379"/>
    <mergeCell ref="C1382:C1384"/>
    <mergeCell ref="D1382:D1384"/>
    <mergeCell ref="E1382:E1384"/>
    <mergeCell ref="F1382:F1384"/>
    <mergeCell ref="G1382:G1384"/>
    <mergeCell ref="H1382:H1384"/>
    <mergeCell ref="C1354:C1357"/>
    <mergeCell ref="D1354:D1357"/>
    <mergeCell ref="E1354:E1357"/>
    <mergeCell ref="F1354:F1357"/>
    <mergeCell ref="G1354:G1357"/>
    <mergeCell ref="H1354:H1357"/>
    <mergeCell ref="C1358:C1365"/>
    <mergeCell ref="D1358:D1365"/>
    <mergeCell ref="E1358:E1365"/>
    <mergeCell ref="F1358:F1365"/>
    <mergeCell ref="G1358:G1365"/>
    <mergeCell ref="H1358:H1365"/>
    <mergeCell ref="I1358:I1360"/>
    <mergeCell ref="C1366:C1369"/>
    <mergeCell ref="D1366:D1369"/>
    <mergeCell ref="E1366:E1369"/>
    <mergeCell ref="F1366:F1369"/>
    <mergeCell ref="G1366:G1369"/>
    <mergeCell ref="H1366:H1369"/>
    <mergeCell ref="C1343:C1344"/>
    <mergeCell ref="D1343:D1344"/>
    <mergeCell ref="E1343:E1344"/>
    <mergeCell ref="F1343:F1344"/>
    <mergeCell ref="G1343:G1344"/>
    <mergeCell ref="H1343:H1344"/>
    <mergeCell ref="I1343:I1344"/>
    <mergeCell ref="C1347:C1348"/>
    <mergeCell ref="D1347:D1348"/>
    <mergeCell ref="E1347:E1348"/>
    <mergeCell ref="F1347:F1348"/>
    <mergeCell ref="G1347:G1348"/>
    <mergeCell ref="H1347:H1348"/>
    <mergeCell ref="I1347:I1348"/>
    <mergeCell ref="C1351:C1352"/>
    <mergeCell ref="D1351:D1352"/>
    <mergeCell ref="E1351:E1352"/>
    <mergeCell ref="F1351:F1352"/>
    <mergeCell ref="G1351:G1352"/>
    <mergeCell ref="H1351:H1352"/>
    <mergeCell ref="C1336:C1337"/>
    <mergeCell ref="D1336:D1337"/>
    <mergeCell ref="E1336:E1337"/>
    <mergeCell ref="F1336:F1337"/>
    <mergeCell ref="G1336:G1337"/>
    <mergeCell ref="H1336:H1337"/>
    <mergeCell ref="C1338:C1339"/>
    <mergeCell ref="D1338:D1339"/>
    <mergeCell ref="E1338:E1339"/>
    <mergeCell ref="F1338:F1339"/>
    <mergeCell ref="G1338:G1339"/>
    <mergeCell ref="H1338:H1339"/>
    <mergeCell ref="I1338:I1339"/>
    <mergeCell ref="C1340:C1341"/>
    <mergeCell ref="D1340:D1341"/>
    <mergeCell ref="E1340:E1341"/>
    <mergeCell ref="F1340:F1341"/>
    <mergeCell ref="G1340:G1341"/>
    <mergeCell ref="H1340:H1341"/>
    <mergeCell ref="I1340:I1341"/>
    <mergeCell ref="C1324:C1327"/>
    <mergeCell ref="D1324:D1327"/>
    <mergeCell ref="E1324:E1327"/>
    <mergeCell ref="F1324:F1327"/>
    <mergeCell ref="G1324:G1327"/>
    <mergeCell ref="H1324:H1327"/>
    <mergeCell ref="I1324:I1325"/>
    <mergeCell ref="C1328:C1329"/>
    <mergeCell ref="D1328:D1329"/>
    <mergeCell ref="E1328:E1329"/>
    <mergeCell ref="F1328:F1329"/>
    <mergeCell ref="G1328:G1329"/>
    <mergeCell ref="H1328:H1329"/>
    <mergeCell ref="C1330:C1332"/>
    <mergeCell ref="D1330:D1332"/>
    <mergeCell ref="E1330:E1332"/>
    <mergeCell ref="F1330:F1332"/>
    <mergeCell ref="G1330:G1332"/>
    <mergeCell ref="H1330:H1332"/>
    <mergeCell ref="I1330:I1331"/>
    <mergeCell ref="C1314:C1316"/>
    <mergeCell ref="D1314:D1316"/>
    <mergeCell ref="E1314:E1316"/>
    <mergeCell ref="F1314:F1316"/>
    <mergeCell ref="G1314:G1316"/>
    <mergeCell ref="H1314:H1316"/>
    <mergeCell ref="I1314:I1316"/>
    <mergeCell ref="C1317:C1319"/>
    <mergeCell ref="D1317:D1319"/>
    <mergeCell ref="E1317:E1319"/>
    <mergeCell ref="F1317:F1319"/>
    <mergeCell ref="G1317:G1319"/>
    <mergeCell ref="H1317:H1319"/>
    <mergeCell ref="I1317:I1319"/>
    <mergeCell ref="C1320:C1323"/>
    <mergeCell ref="D1320:D1323"/>
    <mergeCell ref="E1320:E1323"/>
    <mergeCell ref="F1320:F1323"/>
    <mergeCell ref="G1320:G1323"/>
    <mergeCell ref="H1320:H1323"/>
    <mergeCell ref="I1322:I1323"/>
    <mergeCell ref="F1304:F1305"/>
    <mergeCell ref="G1304:G1305"/>
    <mergeCell ref="H1304:H1305"/>
    <mergeCell ref="C1306:C1310"/>
    <mergeCell ref="D1306:D1310"/>
    <mergeCell ref="E1306:E1310"/>
    <mergeCell ref="F1306:F1310"/>
    <mergeCell ref="G1306:G1310"/>
    <mergeCell ref="H1306:H1310"/>
    <mergeCell ref="I1309:I1310"/>
    <mergeCell ref="C1311:C1313"/>
    <mergeCell ref="D1311:D1313"/>
    <mergeCell ref="E1311:E1313"/>
    <mergeCell ref="F1311:F1313"/>
    <mergeCell ref="G1311:G1313"/>
    <mergeCell ref="H1311:H1313"/>
    <mergeCell ref="I1312:I1313"/>
    <mergeCell ref="I1293:I1294"/>
    <mergeCell ref="C1296:C1298"/>
    <mergeCell ref="D1296:D1298"/>
    <mergeCell ref="E1296:E1298"/>
    <mergeCell ref="F1296:F1298"/>
    <mergeCell ref="G1296:G1298"/>
    <mergeCell ref="H1296:H1298"/>
    <mergeCell ref="C1299:C1300"/>
    <mergeCell ref="D1299:D1300"/>
    <mergeCell ref="E1299:E1300"/>
    <mergeCell ref="F1299:F1300"/>
    <mergeCell ref="G1299:G1300"/>
    <mergeCell ref="H1299:H1300"/>
    <mergeCell ref="I1299:I1300"/>
    <mergeCell ref="C1301:C1303"/>
    <mergeCell ref="D1301:D1303"/>
    <mergeCell ref="E1301:E1303"/>
    <mergeCell ref="F1301:F1303"/>
    <mergeCell ref="G1301:G1303"/>
    <mergeCell ref="H1301:H1303"/>
    <mergeCell ref="C1284:C1286"/>
    <mergeCell ref="D1284:D1286"/>
    <mergeCell ref="E1284:E1286"/>
    <mergeCell ref="F1284:F1286"/>
    <mergeCell ref="G1284:G1286"/>
    <mergeCell ref="H1284:H1286"/>
    <mergeCell ref="I1284:I1286"/>
    <mergeCell ref="C1287:C1289"/>
    <mergeCell ref="D1287:D1289"/>
    <mergeCell ref="E1287:E1289"/>
    <mergeCell ref="F1287:F1289"/>
    <mergeCell ref="G1287:G1289"/>
    <mergeCell ref="H1287:H1289"/>
    <mergeCell ref="I1287:I1288"/>
    <mergeCell ref="C1290:C1292"/>
    <mergeCell ref="D1290:D1292"/>
    <mergeCell ref="E1290:E1292"/>
    <mergeCell ref="F1290:F1292"/>
    <mergeCell ref="G1290:G1292"/>
    <mergeCell ref="H1290:H1292"/>
    <mergeCell ref="C1260:C1270"/>
    <mergeCell ref="D1260:D1270"/>
    <mergeCell ref="E1260:E1270"/>
    <mergeCell ref="F1260:F1270"/>
    <mergeCell ref="G1260:G1270"/>
    <mergeCell ref="H1260:H1270"/>
    <mergeCell ref="I1260:I1261"/>
    <mergeCell ref="C1271:C1280"/>
    <mergeCell ref="D1271:D1280"/>
    <mergeCell ref="E1271:E1280"/>
    <mergeCell ref="F1271:F1280"/>
    <mergeCell ref="G1271:G1280"/>
    <mergeCell ref="H1271:H1280"/>
    <mergeCell ref="I1271:I1274"/>
    <mergeCell ref="I1276:I1278"/>
    <mergeCell ref="C1281:C1283"/>
    <mergeCell ref="D1281:D1283"/>
    <mergeCell ref="E1281:E1283"/>
    <mergeCell ref="F1281:F1283"/>
    <mergeCell ref="G1281:G1283"/>
    <mergeCell ref="H1281:H1283"/>
    <mergeCell ref="E1223:E1235"/>
    <mergeCell ref="F1223:F1235"/>
    <mergeCell ref="G1223:G1235"/>
    <mergeCell ref="H1223:H1235"/>
    <mergeCell ref="I1223:I1225"/>
    <mergeCell ref="C1236:C1248"/>
    <mergeCell ref="D1236:D1248"/>
    <mergeCell ref="E1236:E1248"/>
    <mergeCell ref="F1236:F1248"/>
    <mergeCell ref="G1236:G1248"/>
    <mergeCell ref="H1236:H1248"/>
    <mergeCell ref="I1236:I1238"/>
    <mergeCell ref="C1249:C1259"/>
    <mergeCell ref="D1249:D1259"/>
    <mergeCell ref="E1249:E1259"/>
    <mergeCell ref="F1249:F1259"/>
    <mergeCell ref="G1249:G1259"/>
    <mergeCell ref="H1249:H1259"/>
    <mergeCell ref="I1170:I1172"/>
    <mergeCell ref="I1175:I1176"/>
    <mergeCell ref="C1177:C1209"/>
    <mergeCell ref="D1177:D1209"/>
    <mergeCell ref="E1177:E1209"/>
    <mergeCell ref="F1177:F1209"/>
    <mergeCell ref="G1177:G1209"/>
    <mergeCell ref="H1177:H1209"/>
    <mergeCell ref="I1178:I1180"/>
    <mergeCell ref="I1181:I1186"/>
    <mergeCell ref="I1187:I1189"/>
    <mergeCell ref="I1191:I1193"/>
    <mergeCell ref="J1191:J1192"/>
    <mergeCell ref="I1203:I1207"/>
    <mergeCell ref="J1203:J1204"/>
    <mergeCell ref="J1205:J1206"/>
    <mergeCell ref="C1210:C1222"/>
    <mergeCell ref="D1210:D1222"/>
    <mergeCell ref="E1210:E1222"/>
    <mergeCell ref="F1210:F1222"/>
    <mergeCell ref="G1210:G1222"/>
    <mergeCell ref="H1210:H1222"/>
    <mergeCell ref="I1210:I1212"/>
    <mergeCell ref="C1152:C1154"/>
    <mergeCell ref="D1152:D1154"/>
    <mergeCell ref="E1152:E1154"/>
    <mergeCell ref="F1152:F1154"/>
    <mergeCell ref="G1152:G1154"/>
    <mergeCell ref="H1152:H1154"/>
    <mergeCell ref="I1153:I1154"/>
    <mergeCell ref="C1155:C1159"/>
    <mergeCell ref="D1155:D1159"/>
    <mergeCell ref="E1155:E1159"/>
    <mergeCell ref="F1155:F1159"/>
    <mergeCell ref="G1155:G1159"/>
    <mergeCell ref="H1155:H1159"/>
    <mergeCell ref="I1155:I1156"/>
    <mergeCell ref="I1157:I1158"/>
    <mergeCell ref="C1146:C1151"/>
    <mergeCell ref="D1146:D1151"/>
    <mergeCell ref="E1146:E1151"/>
    <mergeCell ref="C1134:C1139"/>
    <mergeCell ref="D1134:D1139"/>
    <mergeCell ref="E1134:E1139"/>
    <mergeCell ref="F1134:F1139"/>
    <mergeCell ref="G1134:G1139"/>
    <mergeCell ref="H1134:H1139"/>
    <mergeCell ref="I1134:I1135"/>
    <mergeCell ref="I1136:I1137"/>
    <mergeCell ref="F1146:F1151"/>
    <mergeCell ref="G1146:G1151"/>
    <mergeCell ref="H1146:H1151"/>
    <mergeCell ref="I1146:I1147"/>
    <mergeCell ref="I1148:I1149"/>
    <mergeCell ref="I1150:I1151"/>
    <mergeCell ref="C1140:C1145"/>
    <mergeCell ref="D1140:D1145"/>
    <mergeCell ref="E1140:E1145"/>
    <mergeCell ref="F1140:F1145"/>
    <mergeCell ref="G1140:G1145"/>
    <mergeCell ref="H1140:H1145"/>
    <mergeCell ref="I1140:I1141"/>
    <mergeCell ref="I1142:I1143"/>
    <mergeCell ref="C1119:C1123"/>
    <mergeCell ref="D1119:D1123"/>
    <mergeCell ref="E1119:E1123"/>
    <mergeCell ref="F1119:F1123"/>
    <mergeCell ref="G1119:G1123"/>
    <mergeCell ref="H1119:H1123"/>
    <mergeCell ref="I1119:I1120"/>
    <mergeCell ref="I1121:I1122"/>
    <mergeCell ref="C1124:C1128"/>
    <mergeCell ref="D1124:D1128"/>
    <mergeCell ref="E1124:E1128"/>
    <mergeCell ref="F1124:F1128"/>
    <mergeCell ref="G1124:G1128"/>
    <mergeCell ref="H1124:H1128"/>
    <mergeCell ref="I1124:I1125"/>
    <mergeCell ref="I1126:I1127"/>
    <mergeCell ref="C1129:C1133"/>
    <mergeCell ref="D1129:D1133"/>
    <mergeCell ref="E1129:E1133"/>
    <mergeCell ref="F1129:F1133"/>
    <mergeCell ref="G1129:G1133"/>
    <mergeCell ref="H1129:H1133"/>
    <mergeCell ref="I1129:I1130"/>
    <mergeCell ref="I1131:I1132"/>
    <mergeCell ref="H1084:H1086"/>
    <mergeCell ref="C1073:C1076"/>
    <mergeCell ref="D1073:D1076"/>
    <mergeCell ref="E1073:E1076"/>
    <mergeCell ref="F1073:F1076"/>
    <mergeCell ref="G1073:G1076"/>
    <mergeCell ref="H1073:H1076"/>
    <mergeCell ref="I1097:I1098"/>
    <mergeCell ref="I1099:I1100"/>
    <mergeCell ref="C1102:C1106"/>
    <mergeCell ref="D1102:D1106"/>
    <mergeCell ref="E1102:E1106"/>
    <mergeCell ref="F1102:F1106"/>
    <mergeCell ref="G1102:G1106"/>
    <mergeCell ref="H1102:H1106"/>
    <mergeCell ref="I1102:I1103"/>
    <mergeCell ref="I1104:I1105"/>
    <mergeCell ref="I1087:I1088"/>
    <mergeCell ref="I1089:I1090"/>
    <mergeCell ref="C1092:C1096"/>
    <mergeCell ref="D1092:D1096"/>
    <mergeCell ref="E1092:E1096"/>
    <mergeCell ref="F1092:F1096"/>
    <mergeCell ref="G1092:G1096"/>
    <mergeCell ref="H1092:H1096"/>
    <mergeCell ref="I1069:I1070"/>
    <mergeCell ref="C1061:C1064"/>
    <mergeCell ref="D1061:D1064"/>
    <mergeCell ref="E1061:E1064"/>
    <mergeCell ref="F1061:F1064"/>
    <mergeCell ref="G1061:G1064"/>
    <mergeCell ref="H1061:H1064"/>
    <mergeCell ref="I1073:I1074"/>
    <mergeCell ref="C1077:C1078"/>
    <mergeCell ref="D1077:D1078"/>
    <mergeCell ref="E1077:E1078"/>
    <mergeCell ref="F1077:F1078"/>
    <mergeCell ref="G1077:G1078"/>
    <mergeCell ref="H1077:H1078"/>
    <mergeCell ref="C1079:C1083"/>
    <mergeCell ref="D1079:D1083"/>
    <mergeCell ref="E1079:E1083"/>
    <mergeCell ref="F1079:F1083"/>
    <mergeCell ref="G1079:G1083"/>
    <mergeCell ref="H1079:H1083"/>
    <mergeCell ref="I1079:I1080"/>
    <mergeCell ref="I1082:I1083"/>
    <mergeCell ref="I1051:I1052"/>
    <mergeCell ref="I1054:I1055"/>
    <mergeCell ref="C1056:C1060"/>
    <mergeCell ref="D1056:D1060"/>
    <mergeCell ref="E1056:E1060"/>
    <mergeCell ref="F1056:F1060"/>
    <mergeCell ref="G1056:G1060"/>
    <mergeCell ref="H1056:H1060"/>
    <mergeCell ref="I1056:I1057"/>
    <mergeCell ref="I1058:I1059"/>
    <mergeCell ref="I1061:I1062"/>
    <mergeCell ref="I1063:I1064"/>
    <mergeCell ref="C1065:C1068"/>
    <mergeCell ref="D1065:D1068"/>
    <mergeCell ref="E1065:E1068"/>
    <mergeCell ref="F1065:F1068"/>
    <mergeCell ref="G1065:G1068"/>
    <mergeCell ref="H1065:H1068"/>
    <mergeCell ref="I1065:I1066"/>
    <mergeCell ref="I1067:I1068"/>
    <mergeCell ref="G1014:G1029"/>
    <mergeCell ref="H1014:H1029"/>
    <mergeCell ref="I1014:I1017"/>
    <mergeCell ref="I1018:I1019"/>
    <mergeCell ref="C1037:C1040"/>
    <mergeCell ref="D1037:D1040"/>
    <mergeCell ref="E1037:E1040"/>
    <mergeCell ref="F1037:F1040"/>
    <mergeCell ref="G1037:G1040"/>
    <mergeCell ref="H1037:H1040"/>
    <mergeCell ref="D1033:D1036"/>
    <mergeCell ref="E1033:E1036"/>
    <mergeCell ref="F1033:F1036"/>
    <mergeCell ref="G1033:G1036"/>
    <mergeCell ref="H1033:H1036"/>
    <mergeCell ref="I1035:I1036"/>
    <mergeCell ref="E1047:E1049"/>
    <mergeCell ref="F1047:F1049"/>
    <mergeCell ref="G1047:G1049"/>
    <mergeCell ref="H1047:H1049"/>
    <mergeCell ref="C1041:C1042"/>
    <mergeCell ref="D1041:D1042"/>
    <mergeCell ref="E1041:E1042"/>
    <mergeCell ref="F1041:F1042"/>
    <mergeCell ref="G1041:G1042"/>
    <mergeCell ref="H1041:H1042"/>
    <mergeCell ref="C1043:C1046"/>
    <mergeCell ref="D1043:D1046"/>
    <mergeCell ref="E1043:E1046"/>
    <mergeCell ref="F1043:F1046"/>
    <mergeCell ref="G1043:G1046"/>
    <mergeCell ref="H1043:H1046"/>
    <mergeCell ref="I902:I903"/>
    <mergeCell ref="C919:C930"/>
    <mergeCell ref="D919:D930"/>
    <mergeCell ref="E919:E930"/>
    <mergeCell ref="F919:F930"/>
    <mergeCell ref="G919:G930"/>
    <mergeCell ref="H919:H930"/>
    <mergeCell ref="C931:C945"/>
    <mergeCell ref="D931:D945"/>
    <mergeCell ref="E931:E945"/>
    <mergeCell ref="F931:F945"/>
    <mergeCell ref="G931:G945"/>
    <mergeCell ref="H931:H945"/>
    <mergeCell ref="C946:C962"/>
    <mergeCell ref="D946:D962"/>
    <mergeCell ref="E946:E962"/>
    <mergeCell ref="F946:F962"/>
    <mergeCell ref="G946:G962"/>
    <mergeCell ref="H946:H962"/>
    <mergeCell ref="F901:F918"/>
    <mergeCell ref="G901:G918"/>
    <mergeCell ref="H901:H918"/>
    <mergeCell ref="I833:I835"/>
    <mergeCell ref="I836:I837"/>
    <mergeCell ref="C839:C854"/>
    <mergeCell ref="D839:D854"/>
    <mergeCell ref="E839:E854"/>
    <mergeCell ref="F839:F854"/>
    <mergeCell ref="G839:G854"/>
    <mergeCell ref="H839:H854"/>
    <mergeCell ref="C855:C869"/>
    <mergeCell ref="D855:D869"/>
    <mergeCell ref="E855:E869"/>
    <mergeCell ref="F855:F869"/>
    <mergeCell ref="G855:G869"/>
    <mergeCell ref="H855:H869"/>
    <mergeCell ref="C870:C884"/>
    <mergeCell ref="D870:D884"/>
    <mergeCell ref="E870:E884"/>
    <mergeCell ref="F870:F884"/>
    <mergeCell ref="G870:G884"/>
    <mergeCell ref="H870:H884"/>
    <mergeCell ref="H689:H690"/>
    <mergeCell ref="I689:I690"/>
    <mergeCell ref="G702:G719"/>
    <mergeCell ref="H702:H719"/>
    <mergeCell ref="I704:I705"/>
    <mergeCell ref="C720:C734"/>
    <mergeCell ref="D720:D734"/>
    <mergeCell ref="E720:E734"/>
    <mergeCell ref="F720:F734"/>
    <mergeCell ref="G720:G734"/>
    <mergeCell ref="H720:H734"/>
    <mergeCell ref="I721:I722"/>
    <mergeCell ref="C735:C749"/>
    <mergeCell ref="D735:D749"/>
    <mergeCell ref="E735:E749"/>
    <mergeCell ref="F735:F749"/>
    <mergeCell ref="G735:G749"/>
    <mergeCell ref="H735:H749"/>
    <mergeCell ref="I735:I736"/>
    <mergeCell ref="C702:C719"/>
    <mergeCell ref="D702:D719"/>
    <mergeCell ref="E702:E719"/>
    <mergeCell ref="F702:F719"/>
    <mergeCell ref="D689:D690"/>
    <mergeCell ref="E689:E690"/>
    <mergeCell ref="F689:F690"/>
    <mergeCell ref="G689:G690"/>
    <mergeCell ref="I665:I666"/>
    <mergeCell ref="C676:C677"/>
    <mergeCell ref="D676:D677"/>
    <mergeCell ref="E676:E677"/>
    <mergeCell ref="F676:F677"/>
    <mergeCell ref="G676:G677"/>
    <mergeCell ref="H676:H677"/>
    <mergeCell ref="C643:C653"/>
    <mergeCell ref="D643:D653"/>
    <mergeCell ref="E643:E653"/>
    <mergeCell ref="F643:F653"/>
    <mergeCell ref="G643:G653"/>
    <mergeCell ref="H643:H653"/>
    <mergeCell ref="I643:I644"/>
    <mergeCell ref="C654:C664"/>
    <mergeCell ref="D654:D664"/>
    <mergeCell ref="E654:E664"/>
    <mergeCell ref="F654:F664"/>
    <mergeCell ref="C535:C548"/>
    <mergeCell ref="D535:D548"/>
    <mergeCell ref="E535:E548"/>
    <mergeCell ref="F535:F548"/>
    <mergeCell ref="G535:G548"/>
    <mergeCell ref="H535:H548"/>
    <mergeCell ref="I537:I539"/>
    <mergeCell ref="C549:C559"/>
    <mergeCell ref="D549:D559"/>
    <mergeCell ref="E549:E559"/>
    <mergeCell ref="F549:F559"/>
    <mergeCell ref="G549:G559"/>
    <mergeCell ref="H549:H559"/>
    <mergeCell ref="I549:I550"/>
    <mergeCell ref="G584:G594"/>
    <mergeCell ref="H584:H594"/>
    <mergeCell ref="I584:I585"/>
    <mergeCell ref="C560:C571"/>
    <mergeCell ref="D560:D571"/>
    <mergeCell ref="E560:E571"/>
    <mergeCell ref="F560:F571"/>
    <mergeCell ref="G560:G571"/>
    <mergeCell ref="H560:H571"/>
    <mergeCell ref="I560:I562"/>
    <mergeCell ref="C572:C583"/>
    <mergeCell ref="D572:D583"/>
    <mergeCell ref="E572:E583"/>
    <mergeCell ref="F572:F583"/>
    <mergeCell ref="G572:G583"/>
    <mergeCell ref="H572:H583"/>
    <mergeCell ref="I572:I574"/>
    <mergeCell ref="C584:C594"/>
    <mergeCell ref="C458:C468"/>
    <mergeCell ref="D458:D468"/>
    <mergeCell ref="E458:E468"/>
    <mergeCell ref="F458:F468"/>
    <mergeCell ref="G458:G468"/>
    <mergeCell ref="H458:H468"/>
    <mergeCell ref="I458:I459"/>
    <mergeCell ref="C469:C480"/>
    <mergeCell ref="D469:D480"/>
    <mergeCell ref="E469:E480"/>
    <mergeCell ref="F469:F480"/>
    <mergeCell ref="G469:G480"/>
    <mergeCell ref="H469:H480"/>
    <mergeCell ref="I469:I471"/>
    <mergeCell ref="C481:C492"/>
    <mergeCell ref="D481:D492"/>
    <mergeCell ref="E481:E492"/>
    <mergeCell ref="F481:F492"/>
    <mergeCell ref="G481:G492"/>
    <mergeCell ref="H481:H492"/>
    <mergeCell ref="I481:I483"/>
    <mergeCell ref="F396:F398"/>
    <mergeCell ref="G396:G398"/>
    <mergeCell ref="H396:H398"/>
    <mergeCell ref="I396:I398"/>
    <mergeCell ref="C399:C410"/>
    <mergeCell ref="D399:D410"/>
    <mergeCell ref="E399:E410"/>
    <mergeCell ref="F399:F410"/>
    <mergeCell ref="G399:G410"/>
    <mergeCell ref="H399:H410"/>
    <mergeCell ref="I400:I401"/>
    <mergeCell ref="C411:C422"/>
    <mergeCell ref="D411:D422"/>
    <mergeCell ref="E411:E422"/>
    <mergeCell ref="F411:F422"/>
    <mergeCell ref="G411:G422"/>
    <mergeCell ref="H411:H422"/>
    <mergeCell ref="C396:C398"/>
    <mergeCell ref="D396:D398"/>
    <mergeCell ref="E396:E398"/>
    <mergeCell ref="I412:I413"/>
    <mergeCell ref="C265:C279"/>
    <mergeCell ref="D265:D279"/>
    <mergeCell ref="E265:E279"/>
    <mergeCell ref="F265:F279"/>
    <mergeCell ref="G265:G279"/>
    <mergeCell ref="H265:H279"/>
    <mergeCell ref="I267:I270"/>
    <mergeCell ref="C239:C251"/>
    <mergeCell ref="D239:D251"/>
    <mergeCell ref="D348:D359"/>
    <mergeCell ref="E348:E359"/>
    <mergeCell ref="F348:F359"/>
    <mergeCell ref="G348:G359"/>
    <mergeCell ref="H348:H359"/>
    <mergeCell ref="I349:I350"/>
    <mergeCell ref="C360:C371"/>
    <mergeCell ref="D360:D371"/>
    <mergeCell ref="E360:E371"/>
    <mergeCell ref="F360:F371"/>
    <mergeCell ref="G360:G371"/>
    <mergeCell ref="H360:H371"/>
    <mergeCell ref="I361:I362"/>
    <mergeCell ref="C280:C282"/>
    <mergeCell ref="D280:D282"/>
    <mergeCell ref="E280:E282"/>
    <mergeCell ref="F280:F282"/>
    <mergeCell ref="G280:G282"/>
    <mergeCell ref="H280:H282"/>
    <mergeCell ref="I280:I281"/>
    <mergeCell ref="C283:C287"/>
    <mergeCell ref="D283:D287"/>
    <mergeCell ref="E283:E287"/>
    <mergeCell ref="C213:C225"/>
    <mergeCell ref="D213:D225"/>
    <mergeCell ref="E213:E225"/>
    <mergeCell ref="F213:F225"/>
    <mergeCell ref="G213:G225"/>
    <mergeCell ref="H213:H225"/>
    <mergeCell ref="I213:I214"/>
    <mergeCell ref="I215:I216"/>
    <mergeCell ref="E239:E251"/>
    <mergeCell ref="F239:F251"/>
    <mergeCell ref="G239:G251"/>
    <mergeCell ref="H239:H251"/>
    <mergeCell ref="I239:I240"/>
    <mergeCell ref="I241:I242"/>
    <mergeCell ref="C252:C264"/>
    <mergeCell ref="D252:D264"/>
    <mergeCell ref="E252:E264"/>
    <mergeCell ref="F252:F264"/>
    <mergeCell ref="G252:G264"/>
    <mergeCell ref="H252:H264"/>
    <mergeCell ref="I252:I253"/>
    <mergeCell ref="I254:I255"/>
    <mergeCell ref="I200:I202"/>
    <mergeCell ref="C203:C206"/>
    <mergeCell ref="D203:D206"/>
    <mergeCell ref="E203:E206"/>
    <mergeCell ref="F203:F206"/>
    <mergeCell ref="G203:G206"/>
    <mergeCell ref="H203:H206"/>
    <mergeCell ref="I203:I204"/>
    <mergeCell ref="C207:C209"/>
    <mergeCell ref="D207:D209"/>
    <mergeCell ref="E207:E209"/>
    <mergeCell ref="F207:F209"/>
    <mergeCell ref="G207:G209"/>
    <mergeCell ref="H207:H209"/>
    <mergeCell ref="I208:I209"/>
    <mergeCell ref="C210:C212"/>
    <mergeCell ref="D210:D212"/>
    <mergeCell ref="E210:E212"/>
    <mergeCell ref="F210:F212"/>
    <mergeCell ref="G210:G212"/>
    <mergeCell ref="H210:H212"/>
    <mergeCell ref="I210:I212"/>
    <mergeCell ref="C172:C176"/>
    <mergeCell ref="D172:D176"/>
    <mergeCell ref="E172:E176"/>
    <mergeCell ref="F172:F176"/>
    <mergeCell ref="G172:G176"/>
    <mergeCell ref="H172:H176"/>
    <mergeCell ref="I172:I173"/>
    <mergeCell ref="I175:I176"/>
    <mergeCell ref="C177:C180"/>
    <mergeCell ref="D177:D180"/>
    <mergeCell ref="E177:E180"/>
    <mergeCell ref="F177:F180"/>
    <mergeCell ref="G177:G180"/>
    <mergeCell ref="H177:H180"/>
    <mergeCell ref="I177:I178"/>
    <mergeCell ref="I179:I180"/>
    <mergeCell ref="C181:C185"/>
    <mergeCell ref="D181:D185"/>
    <mergeCell ref="E181:E185"/>
    <mergeCell ref="F181:F185"/>
    <mergeCell ref="G181:G185"/>
    <mergeCell ref="H181:H185"/>
    <mergeCell ref="I182:I183"/>
    <mergeCell ref="F162:F167"/>
    <mergeCell ref="G162:G167"/>
    <mergeCell ref="H162:H167"/>
    <mergeCell ref="I162:I163"/>
    <mergeCell ref="I165:I166"/>
    <mergeCell ref="C168:C169"/>
    <mergeCell ref="D168:D169"/>
    <mergeCell ref="E168:E169"/>
    <mergeCell ref="F168:F169"/>
    <mergeCell ref="G168:G169"/>
    <mergeCell ref="H168:H169"/>
    <mergeCell ref="I168:I169"/>
    <mergeCell ref="C170:C171"/>
    <mergeCell ref="D170:D171"/>
    <mergeCell ref="E170:E171"/>
    <mergeCell ref="F170:F171"/>
    <mergeCell ref="G170:G171"/>
    <mergeCell ref="H170:H171"/>
    <mergeCell ref="I170:I171"/>
    <mergeCell ref="C162:C167"/>
    <mergeCell ref="D162:D167"/>
    <mergeCell ref="E162:E167"/>
    <mergeCell ref="C147:C149"/>
    <mergeCell ref="D147:D149"/>
    <mergeCell ref="E147:E149"/>
    <mergeCell ref="F147:F149"/>
    <mergeCell ref="G147:G149"/>
    <mergeCell ref="H147:H149"/>
    <mergeCell ref="I147:I148"/>
    <mergeCell ref="C150:C154"/>
    <mergeCell ref="D150:D154"/>
    <mergeCell ref="E150:E154"/>
    <mergeCell ref="F150:F154"/>
    <mergeCell ref="G150:G154"/>
    <mergeCell ref="H150:H154"/>
    <mergeCell ref="I151:I152"/>
    <mergeCell ref="C155:C159"/>
    <mergeCell ref="D155:D159"/>
    <mergeCell ref="E155:E159"/>
    <mergeCell ref="F155:F159"/>
    <mergeCell ref="G155:G159"/>
    <mergeCell ref="H155:H159"/>
    <mergeCell ref="I157:I158"/>
    <mergeCell ref="C137:C139"/>
    <mergeCell ref="D137:D139"/>
    <mergeCell ref="E137:E139"/>
    <mergeCell ref="F137:F139"/>
    <mergeCell ref="G137:G139"/>
    <mergeCell ref="H137:H139"/>
    <mergeCell ref="I138:I139"/>
    <mergeCell ref="C141:C142"/>
    <mergeCell ref="D141:D142"/>
    <mergeCell ref="E141:E142"/>
    <mergeCell ref="F141:F142"/>
    <mergeCell ref="G141:G142"/>
    <mergeCell ref="H141:H142"/>
    <mergeCell ref="I141:I142"/>
    <mergeCell ref="C144:C146"/>
    <mergeCell ref="D144:D146"/>
    <mergeCell ref="E144:E146"/>
    <mergeCell ref="F144:F146"/>
    <mergeCell ref="G144:G146"/>
    <mergeCell ref="H144:H146"/>
    <mergeCell ref="I144:I145"/>
    <mergeCell ref="I131:I132"/>
    <mergeCell ref="C133:C134"/>
    <mergeCell ref="D133:D134"/>
    <mergeCell ref="E133:E134"/>
    <mergeCell ref="F133:F134"/>
    <mergeCell ref="G133:G134"/>
    <mergeCell ref="C135:C136"/>
    <mergeCell ref="D135:D136"/>
    <mergeCell ref="E135:E136"/>
    <mergeCell ref="F135:F136"/>
    <mergeCell ref="G135:G136"/>
    <mergeCell ref="H135:H136"/>
    <mergeCell ref="I135:I136"/>
    <mergeCell ref="C125:C132"/>
    <mergeCell ref="D125:D132"/>
    <mergeCell ref="E125:E132"/>
    <mergeCell ref="F125:F132"/>
    <mergeCell ref="A9:S9"/>
    <mergeCell ref="A8:E8"/>
    <mergeCell ref="H3:K3"/>
    <mergeCell ref="Q7:R7"/>
    <mergeCell ref="Q6:R6"/>
    <mergeCell ref="Q4:R4"/>
    <mergeCell ref="Q5:R5"/>
    <mergeCell ref="A4:E4"/>
    <mergeCell ref="A5:E5"/>
    <mergeCell ref="A6:E6"/>
    <mergeCell ref="A7:E7"/>
    <mergeCell ref="A1:B3"/>
    <mergeCell ref="E92:E97"/>
    <mergeCell ref="F92:F97"/>
    <mergeCell ref="G92:G97"/>
    <mergeCell ref="H92:H97"/>
    <mergeCell ref="I92:I93"/>
    <mergeCell ref="I94:I95"/>
    <mergeCell ref="I96:I97"/>
    <mergeCell ref="C12:C27"/>
    <mergeCell ref="D12:D27"/>
    <mergeCell ref="E12:E27"/>
    <mergeCell ref="F12:F27"/>
    <mergeCell ref="G12:G27"/>
    <mergeCell ref="H12:H27"/>
    <mergeCell ref="I12:I17"/>
    <mergeCell ref="C28:C43"/>
    <mergeCell ref="D28:D43"/>
    <mergeCell ref="E28:E43"/>
    <mergeCell ref="F28:F43"/>
    <mergeCell ref="G28:G43"/>
    <mergeCell ref="H28:H43"/>
    <mergeCell ref="I39:I43"/>
    <mergeCell ref="C44:C52"/>
    <mergeCell ref="D44:D52"/>
    <mergeCell ref="E44:E52"/>
    <mergeCell ref="F44:F52"/>
    <mergeCell ref="G44:G52"/>
    <mergeCell ref="H44:H52"/>
    <mergeCell ref="I46:I52"/>
    <mergeCell ref="C53:C64"/>
    <mergeCell ref="D53:D64"/>
    <mergeCell ref="E53:E64"/>
    <mergeCell ref="F53:F64"/>
    <mergeCell ref="G53:G64"/>
    <mergeCell ref="H53:H64"/>
    <mergeCell ref="C65:C88"/>
    <mergeCell ref="D65:D88"/>
    <mergeCell ref="E65:E88"/>
    <mergeCell ref="F65:F88"/>
    <mergeCell ref="G65:G88"/>
    <mergeCell ref="H65:H88"/>
    <mergeCell ref="C89:C91"/>
    <mergeCell ref="D89:D91"/>
    <mergeCell ref="E89:E91"/>
    <mergeCell ref="F89:F91"/>
    <mergeCell ref="G89:G91"/>
    <mergeCell ref="H89:H91"/>
    <mergeCell ref="I89:I90"/>
    <mergeCell ref="C92:C97"/>
    <mergeCell ref="D92:D97"/>
    <mergeCell ref="C120:C124"/>
    <mergeCell ref="D120:D124"/>
    <mergeCell ref="E120:E124"/>
    <mergeCell ref="F120:F124"/>
    <mergeCell ref="G120:G124"/>
    <mergeCell ref="H120:H124"/>
    <mergeCell ref="I120:I121"/>
    <mergeCell ref="I122:I123"/>
    <mergeCell ref="D104:D105"/>
    <mergeCell ref="E104:E105"/>
    <mergeCell ref="F104:F105"/>
    <mergeCell ref="G104:G105"/>
    <mergeCell ref="H104:H105"/>
    <mergeCell ref="I104:I105"/>
    <mergeCell ref="C106:C109"/>
    <mergeCell ref="D106:D109"/>
    <mergeCell ref="E106:E109"/>
    <mergeCell ref="F106:F109"/>
    <mergeCell ref="G106:G109"/>
    <mergeCell ref="H106:H109"/>
    <mergeCell ref="I107:I108"/>
    <mergeCell ref="C110:C113"/>
    <mergeCell ref="D110:D113"/>
    <mergeCell ref="C160:C161"/>
    <mergeCell ref="D160:D161"/>
    <mergeCell ref="E160:E161"/>
    <mergeCell ref="F160:F161"/>
    <mergeCell ref="G160:G161"/>
    <mergeCell ref="H160:H161"/>
    <mergeCell ref="I160:I161"/>
    <mergeCell ref="C98:C103"/>
    <mergeCell ref="D98:D103"/>
    <mergeCell ref="E98:E103"/>
    <mergeCell ref="F98:F103"/>
    <mergeCell ref="G98:G103"/>
    <mergeCell ref="H98:H103"/>
    <mergeCell ref="I98:I99"/>
    <mergeCell ref="I100:I101"/>
    <mergeCell ref="I102:I103"/>
    <mergeCell ref="C104:C105"/>
    <mergeCell ref="E110:E113"/>
    <mergeCell ref="F110:F113"/>
    <mergeCell ref="G110:G113"/>
    <mergeCell ref="H110:H113"/>
    <mergeCell ref="I111:I112"/>
    <mergeCell ref="C114:C115"/>
    <mergeCell ref="D114:D115"/>
    <mergeCell ref="E114:E115"/>
    <mergeCell ref="F114:F115"/>
    <mergeCell ref="G114:G115"/>
    <mergeCell ref="H114:H115"/>
    <mergeCell ref="G125:G132"/>
    <mergeCell ref="H125:H132"/>
    <mergeCell ref="I126:I127"/>
    <mergeCell ref="I128:I129"/>
    <mergeCell ref="C186:C189"/>
    <mergeCell ref="D186:D189"/>
    <mergeCell ref="E186:E189"/>
    <mergeCell ref="F186:F189"/>
    <mergeCell ref="G186:G189"/>
    <mergeCell ref="H186:H189"/>
    <mergeCell ref="I186:I187"/>
    <mergeCell ref="I188:I189"/>
    <mergeCell ref="C190:C194"/>
    <mergeCell ref="D190:D194"/>
    <mergeCell ref="E190:E194"/>
    <mergeCell ref="F190:F194"/>
    <mergeCell ref="C226:C238"/>
    <mergeCell ref="D226:D238"/>
    <mergeCell ref="E226:E238"/>
    <mergeCell ref="F226:F238"/>
    <mergeCell ref="G226:G238"/>
    <mergeCell ref="H226:H238"/>
    <mergeCell ref="I226:I227"/>
    <mergeCell ref="I228:I229"/>
    <mergeCell ref="G190:G194"/>
    <mergeCell ref="H190:H194"/>
    <mergeCell ref="I190:I191"/>
    <mergeCell ref="I192:I194"/>
    <mergeCell ref="C195:C202"/>
    <mergeCell ref="D195:D202"/>
    <mergeCell ref="E195:E202"/>
    <mergeCell ref="F195:F202"/>
    <mergeCell ref="G195:G202"/>
    <mergeCell ref="H195:H202"/>
    <mergeCell ref="I195:I196"/>
    <mergeCell ref="I197:I199"/>
    <mergeCell ref="F283:F287"/>
    <mergeCell ref="I285:I286"/>
    <mergeCell ref="G283:G287"/>
    <mergeCell ref="H283:H287"/>
    <mergeCell ref="I283:I284"/>
    <mergeCell ref="C288:C298"/>
    <mergeCell ref="D288:D298"/>
    <mergeCell ref="E288:E298"/>
    <mergeCell ref="F288:F298"/>
    <mergeCell ref="G288:G298"/>
    <mergeCell ref="H288:H298"/>
    <mergeCell ref="I288:I289"/>
    <mergeCell ref="C299:C309"/>
    <mergeCell ref="D299:D309"/>
    <mergeCell ref="E299:E309"/>
    <mergeCell ref="F299:F309"/>
    <mergeCell ref="G299:G309"/>
    <mergeCell ref="H299:H309"/>
    <mergeCell ref="I299:I300"/>
    <mergeCell ref="I310:I311"/>
    <mergeCell ref="C310:C320"/>
    <mergeCell ref="D310:D320"/>
    <mergeCell ref="E310:E320"/>
    <mergeCell ref="F310:F320"/>
    <mergeCell ref="G310:G320"/>
    <mergeCell ref="H310:H320"/>
    <mergeCell ref="C321:C332"/>
    <mergeCell ref="D321:D332"/>
    <mergeCell ref="E321:E332"/>
    <mergeCell ref="F321:F332"/>
    <mergeCell ref="G321:G332"/>
    <mergeCell ref="H321:H332"/>
    <mergeCell ref="I322:I323"/>
    <mergeCell ref="I334:I335"/>
    <mergeCell ref="C333:C344"/>
    <mergeCell ref="D333:D344"/>
    <mergeCell ref="E333:E344"/>
    <mergeCell ref="F333:F344"/>
    <mergeCell ref="G333:G344"/>
    <mergeCell ref="H333:H344"/>
    <mergeCell ref="C345:C347"/>
    <mergeCell ref="D345:D347"/>
    <mergeCell ref="E345:E347"/>
    <mergeCell ref="F345:F347"/>
    <mergeCell ref="G345:G347"/>
    <mergeCell ref="H345:H347"/>
    <mergeCell ref="I345:I347"/>
    <mergeCell ref="C348:C359"/>
    <mergeCell ref="C384:C395"/>
    <mergeCell ref="D384:D395"/>
    <mergeCell ref="E384:E395"/>
    <mergeCell ref="F384:F395"/>
    <mergeCell ref="G384:G395"/>
    <mergeCell ref="H384:H395"/>
    <mergeCell ref="I385:I386"/>
    <mergeCell ref="C372:C383"/>
    <mergeCell ref="D372:D383"/>
    <mergeCell ref="E372:E383"/>
    <mergeCell ref="F372:F383"/>
    <mergeCell ref="G372:G383"/>
    <mergeCell ref="H372:H383"/>
    <mergeCell ref="I373:I374"/>
    <mergeCell ref="C423:C434"/>
    <mergeCell ref="D423:D434"/>
    <mergeCell ref="E423:E434"/>
    <mergeCell ref="F423:F434"/>
    <mergeCell ref="G423:G434"/>
    <mergeCell ref="H423:H434"/>
    <mergeCell ref="I424:I425"/>
    <mergeCell ref="C435:C446"/>
    <mergeCell ref="D435:D446"/>
    <mergeCell ref="E435:E446"/>
    <mergeCell ref="F435:F446"/>
    <mergeCell ref="G435:G446"/>
    <mergeCell ref="H435:H446"/>
    <mergeCell ref="I436:I437"/>
    <mergeCell ref="C447:C457"/>
    <mergeCell ref="D447:D457"/>
    <mergeCell ref="E447:E457"/>
    <mergeCell ref="F447:F457"/>
    <mergeCell ref="G447:G457"/>
    <mergeCell ref="H447:H457"/>
    <mergeCell ref="I447:I448"/>
    <mergeCell ref="C493:C504"/>
    <mergeCell ref="D493:D504"/>
    <mergeCell ref="E493:E504"/>
    <mergeCell ref="F493:F504"/>
    <mergeCell ref="G493:G504"/>
    <mergeCell ref="H493:H504"/>
    <mergeCell ref="I493:I495"/>
    <mergeCell ref="I523:I525"/>
    <mergeCell ref="C505:C516"/>
    <mergeCell ref="D505:D516"/>
    <mergeCell ref="E505:E516"/>
    <mergeCell ref="F505:F516"/>
    <mergeCell ref="G505:G516"/>
    <mergeCell ref="H505:H516"/>
    <mergeCell ref="I505:I507"/>
    <mergeCell ref="C517:C522"/>
    <mergeCell ref="D517:D522"/>
    <mergeCell ref="E517:E522"/>
    <mergeCell ref="F517:F522"/>
    <mergeCell ref="G517:G522"/>
    <mergeCell ref="H517:H522"/>
    <mergeCell ref="C523:C534"/>
    <mergeCell ref="D523:D534"/>
    <mergeCell ref="E523:E534"/>
    <mergeCell ref="F523:F534"/>
    <mergeCell ref="G523:G534"/>
    <mergeCell ref="H523:H534"/>
    <mergeCell ref="D584:D594"/>
    <mergeCell ref="E584:E594"/>
    <mergeCell ref="F584:F594"/>
    <mergeCell ref="C617:C629"/>
    <mergeCell ref="D617:D629"/>
    <mergeCell ref="E617:E629"/>
    <mergeCell ref="F617:F629"/>
    <mergeCell ref="G617:G629"/>
    <mergeCell ref="H617:H629"/>
    <mergeCell ref="I617:I620"/>
    <mergeCell ref="C630:C642"/>
    <mergeCell ref="D630:D642"/>
    <mergeCell ref="E630:E642"/>
    <mergeCell ref="F630:F642"/>
    <mergeCell ref="G630:G642"/>
    <mergeCell ref="H630:H642"/>
    <mergeCell ref="I630:I633"/>
    <mergeCell ref="C595:C605"/>
    <mergeCell ref="D595:D605"/>
    <mergeCell ref="E595:E605"/>
    <mergeCell ref="F595:F605"/>
    <mergeCell ref="G595:G605"/>
    <mergeCell ref="H595:H605"/>
    <mergeCell ref="I595:I596"/>
    <mergeCell ref="C606:C616"/>
    <mergeCell ref="D606:D616"/>
    <mergeCell ref="E606:E616"/>
    <mergeCell ref="F606:F616"/>
    <mergeCell ref="G606:G616"/>
    <mergeCell ref="H606:H616"/>
    <mergeCell ref="I606:I607"/>
    <mergeCell ref="I768:I769"/>
    <mergeCell ref="C786:C802"/>
    <mergeCell ref="D786:D802"/>
    <mergeCell ref="E786:E802"/>
    <mergeCell ref="F786:F802"/>
    <mergeCell ref="G786:G802"/>
    <mergeCell ref="H786:H802"/>
    <mergeCell ref="I787:I788"/>
    <mergeCell ref="G654:G664"/>
    <mergeCell ref="H654:H664"/>
    <mergeCell ref="I654:I655"/>
    <mergeCell ref="C665:C675"/>
    <mergeCell ref="D665:D675"/>
    <mergeCell ref="E665:E675"/>
    <mergeCell ref="F665:F675"/>
    <mergeCell ref="G665:G675"/>
    <mergeCell ref="H665:H675"/>
    <mergeCell ref="C691:C701"/>
    <mergeCell ref="D691:D701"/>
    <mergeCell ref="E691:E701"/>
    <mergeCell ref="F691:F701"/>
    <mergeCell ref="G691:G701"/>
    <mergeCell ref="H691:H701"/>
    <mergeCell ref="I691:I692"/>
    <mergeCell ref="C678:C688"/>
    <mergeCell ref="D678:D688"/>
    <mergeCell ref="E678:E688"/>
    <mergeCell ref="F678:F688"/>
    <mergeCell ref="G678:G688"/>
    <mergeCell ref="H678:H688"/>
    <mergeCell ref="I678:I679"/>
    <mergeCell ref="C689:C690"/>
    <mergeCell ref="F885:F900"/>
    <mergeCell ref="G885:G900"/>
    <mergeCell ref="H885:H900"/>
    <mergeCell ref="C901:C918"/>
    <mergeCell ref="D901:D918"/>
    <mergeCell ref="E901:E918"/>
    <mergeCell ref="C750:C766"/>
    <mergeCell ref="D750:D766"/>
    <mergeCell ref="E750:E766"/>
    <mergeCell ref="F750:F766"/>
    <mergeCell ref="G750:G766"/>
    <mergeCell ref="H750:H766"/>
    <mergeCell ref="C767:C785"/>
    <mergeCell ref="D767:D785"/>
    <mergeCell ref="E767:E785"/>
    <mergeCell ref="F767:F785"/>
    <mergeCell ref="G767:G785"/>
    <mergeCell ref="H767:H785"/>
    <mergeCell ref="G833:G838"/>
    <mergeCell ref="H833:H838"/>
    <mergeCell ref="I975:I980"/>
    <mergeCell ref="C991:C1002"/>
    <mergeCell ref="D991:D1002"/>
    <mergeCell ref="E991:E1002"/>
    <mergeCell ref="F991:F1002"/>
    <mergeCell ref="G991:G1002"/>
    <mergeCell ref="C803:C817"/>
    <mergeCell ref="D803:D817"/>
    <mergeCell ref="E803:E817"/>
    <mergeCell ref="F803:F817"/>
    <mergeCell ref="G803:G817"/>
    <mergeCell ref="H803:H817"/>
    <mergeCell ref="I804:I805"/>
    <mergeCell ref="C1293:C1295"/>
    <mergeCell ref="D1293:D1295"/>
    <mergeCell ref="E1293:E1295"/>
    <mergeCell ref="F1293:F1295"/>
    <mergeCell ref="G1293:G1295"/>
    <mergeCell ref="C818:C832"/>
    <mergeCell ref="D818:D832"/>
    <mergeCell ref="E818:E832"/>
    <mergeCell ref="F818:F832"/>
    <mergeCell ref="G818:G832"/>
    <mergeCell ref="H818:H832"/>
    <mergeCell ref="I819:I820"/>
    <mergeCell ref="C833:C838"/>
    <mergeCell ref="D833:D838"/>
    <mergeCell ref="E833:E838"/>
    <mergeCell ref="F833:F838"/>
    <mergeCell ref="C885:C900"/>
    <mergeCell ref="D885:D900"/>
    <mergeCell ref="E885:E900"/>
    <mergeCell ref="C963:C974"/>
    <mergeCell ref="D963:D974"/>
    <mergeCell ref="E963:E974"/>
    <mergeCell ref="F963:F974"/>
    <mergeCell ref="G963:G974"/>
    <mergeCell ref="H963:H974"/>
    <mergeCell ref="C975:C989"/>
    <mergeCell ref="D975:D989"/>
    <mergeCell ref="E975:E989"/>
    <mergeCell ref="F975:F989"/>
    <mergeCell ref="G975:G989"/>
    <mergeCell ref="H975:H989"/>
    <mergeCell ref="H1293:H1295"/>
    <mergeCell ref="C1304:C1305"/>
    <mergeCell ref="C1030:C1032"/>
    <mergeCell ref="D1030:D1032"/>
    <mergeCell ref="E1030:E1032"/>
    <mergeCell ref="F1030:F1032"/>
    <mergeCell ref="G1030:G1032"/>
    <mergeCell ref="H1030:H1032"/>
    <mergeCell ref="C1033:C1036"/>
    <mergeCell ref="H991:H1002"/>
    <mergeCell ref="C1003:C1013"/>
    <mergeCell ref="D1003:D1013"/>
    <mergeCell ref="E1003:E1013"/>
    <mergeCell ref="F1003:F1013"/>
    <mergeCell ref="G1003:G1013"/>
    <mergeCell ref="H1003:H1013"/>
    <mergeCell ref="C1014:C1029"/>
    <mergeCell ref="D1014:D1029"/>
    <mergeCell ref="E1014:E1029"/>
    <mergeCell ref="F1014:F1029"/>
    <mergeCell ref="C1047:C1049"/>
    <mergeCell ref="D1047:D1049"/>
    <mergeCell ref="G1674:G1676"/>
    <mergeCell ref="H1674:H1676"/>
    <mergeCell ref="C1223:C1235"/>
    <mergeCell ref="D1223:D1235"/>
    <mergeCell ref="C1087:C1091"/>
    <mergeCell ref="D1087:D1091"/>
    <mergeCell ref="E1087:E1091"/>
    <mergeCell ref="F1087:F1091"/>
    <mergeCell ref="G1087:G1091"/>
    <mergeCell ref="H1087:H1091"/>
    <mergeCell ref="C1412:C1414"/>
    <mergeCell ref="D1412:D1414"/>
    <mergeCell ref="E1412:E1414"/>
    <mergeCell ref="C1051:C1055"/>
    <mergeCell ref="D1051:D1055"/>
    <mergeCell ref="E1051:E1055"/>
    <mergeCell ref="F1051:F1055"/>
    <mergeCell ref="G1051:G1055"/>
    <mergeCell ref="H1051:H1055"/>
    <mergeCell ref="C1069:C1072"/>
    <mergeCell ref="D1069:D1072"/>
    <mergeCell ref="E1069:E1072"/>
    <mergeCell ref="F1069:F1072"/>
    <mergeCell ref="G1069:G1072"/>
    <mergeCell ref="H1069:H1072"/>
    <mergeCell ref="C1084:C1086"/>
    <mergeCell ref="D1084:D1086"/>
    <mergeCell ref="E1084:E1086"/>
    <mergeCell ref="F1084:F1086"/>
    <mergeCell ref="G1084:G1086"/>
    <mergeCell ref="C1404:C1411"/>
    <mergeCell ref="D1404:D1411"/>
    <mergeCell ref="E1404:E1411"/>
    <mergeCell ref="F1404:F1411"/>
    <mergeCell ref="G1404:G1411"/>
    <mergeCell ref="H1404:H1411"/>
    <mergeCell ref="I1405:I1406"/>
    <mergeCell ref="I1407:I1409"/>
    <mergeCell ref="I1092:I1093"/>
    <mergeCell ref="I1094:I1095"/>
    <mergeCell ref="C1097:C1101"/>
    <mergeCell ref="D1097:D1101"/>
    <mergeCell ref="E1097:E1101"/>
    <mergeCell ref="F1097:F1101"/>
    <mergeCell ref="G1097:G1101"/>
    <mergeCell ref="H1097:H1101"/>
    <mergeCell ref="C1107:C1111"/>
    <mergeCell ref="D1107:D1111"/>
    <mergeCell ref="E1107:E1111"/>
    <mergeCell ref="F1107:F1111"/>
    <mergeCell ref="G1107:G1111"/>
    <mergeCell ref="H1107:H1111"/>
    <mergeCell ref="I1107:I1108"/>
    <mergeCell ref="I1109:I1110"/>
    <mergeCell ref="C1112:C1117"/>
    <mergeCell ref="D1112:D1117"/>
    <mergeCell ref="E1112:E1117"/>
    <mergeCell ref="F1112:F1117"/>
    <mergeCell ref="G1112:G1117"/>
    <mergeCell ref="H1112:H1117"/>
    <mergeCell ref="I1112:I1113"/>
    <mergeCell ref="I1114:I1115"/>
    <mergeCell ref="I1678:I1679"/>
    <mergeCell ref="C1680:C1687"/>
    <mergeCell ref="D1680:D1687"/>
    <mergeCell ref="E1680:E1687"/>
    <mergeCell ref="F1680:F1687"/>
    <mergeCell ref="G1680:G1687"/>
    <mergeCell ref="H1680:H1687"/>
    <mergeCell ref="I1683:I1686"/>
    <mergeCell ref="C1688:C1690"/>
    <mergeCell ref="D1688:D1690"/>
    <mergeCell ref="E1688:E1690"/>
    <mergeCell ref="F1688:F1690"/>
    <mergeCell ref="G1688:G1690"/>
    <mergeCell ref="H1688:H1690"/>
    <mergeCell ref="C1160:C1169"/>
    <mergeCell ref="D1160:D1169"/>
    <mergeCell ref="E1160:E1169"/>
    <mergeCell ref="F1160:F1169"/>
    <mergeCell ref="G1160:G1169"/>
    <mergeCell ref="H1160:H1169"/>
    <mergeCell ref="C1170:C1176"/>
    <mergeCell ref="D1170:D1176"/>
    <mergeCell ref="E1170:E1176"/>
    <mergeCell ref="F1170:F1176"/>
    <mergeCell ref="G1170:G1176"/>
    <mergeCell ref="H1170:H1176"/>
    <mergeCell ref="D1304:D1305"/>
    <mergeCell ref="E1304:E1305"/>
    <mergeCell ref="C1674:C1676"/>
    <mergeCell ref="D1674:D1676"/>
    <mergeCell ref="E1674:E1676"/>
    <mergeCell ref="F1674:F1676"/>
    <mergeCell ref="I963:I964"/>
    <mergeCell ref="I1674:I1675"/>
    <mergeCell ref="C1677:C1679"/>
    <mergeCell ref="D1677:D1679"/>
    <mergeCell ref="E1677:E1679"/>
    <mergeCell ref="F1677:F1679"/>
    <mergeCell ref="G1677:G1679"/>
    <mergeCell ref="H1677:H1679"/>
    <mergeCell ref="C1801:C1821"/>
    <mergeCell ref="D1801:D1821"/>
    <mergeCell ref="E1801:E1803"/>
    <mergeCell ref="F1801:F1803"/>
    <mergeCell ref="G1801:G1803"/>
    <mergeCell ref="H1801:H1821"/>
    <mergeCell ref="E1804:E1806"/>
    <mergeCell ref="F1804:F1806"/>
    <mergeCell ref="G1804:G1806"/>
    <mergeCell ref="E1807:E1809"/>
    <mergeCell ref="F1807:F1809"/>
    <mergeCell ref="G1807:G1809"/>
    <mergeCell ref="E1810:E1812"/>
    <mergeCell ref="F1810:F1812"/>
    <mergeCell ref="G1810:G1812"/>
    <mergeCell ref="E1813:E1815"/>
    <mergeCell ref="F1813:F1815"/>
    <mergeCell ref="G1813:G1815"/>
    <mergeCell ref="E1816:E1818"/>
    <mergeCell ref="F1816:F1818"/>
    <mergeCell ref="G1816:G1818"/>
    <mergeCell ref="E1819:E1820"/>
    <mergeCell ref="F1819:F1820"/>
    <mergeCell ref="G1819:G1820"/>
    <mergeCell ref="C1822:C1830"/>
    <mergeCell ref="D1822:D1830"/>
    <mergeCell ref="H1822:H1830"/>
    <mergeCell ref="C1831:C1853"/>
    <mergeCell ref="D1831:D1853"/>
    <mergeCell ref="E1831:E1833"/>
    <mergeCell ref="F1831:F1833"/>
    <mergeCell ref="G1831:G1833"/>
    <mergeCell ref="H1831:H1853"/>
    <mergeCell ref="E1834:E1836"/>
    <mergeCell ref="F1834:F1836"/>
    <mergeCell ref="G1834:G1836"/>
    <mergeCell ref="E1837:E1839"/>
    <mergeCell ref="F1837:F1839"/>
    <mergeCell ref="G1837:G1839"/>
    <mergeCell ref="I1839:I1840"/>
    <mergeCell ref="J1839:J1840"/>
    <mergeCell ref="E1840:E1844"/>
    <mergeCell ref="F1840:F1844"/>
    <mergeCell ref="G1840:G1844"/>
    <mergeCell ref="E1845:E1846"/>
    <mergeCell ref="F1845:F1846"/>
    <mergeCell ref="G1845:G1846"/>
    <mergeCell ref="E1847:E1853"/>
    <mergeCell ref="F1847:F1853"/>
    <mergeCell ref="G1847:G1853"/>
    <mergeCell ref="C1854:C1860"/>
    <mergeCell ref="D1854:D1860"/>
    <mergeCell ref="E1854:E1860"/>
    <mergeCell ref="F1854:F1860"/>
    <mergeCell ref="G1854:G1860"/>
    <mergeCell ref="H1854:H1860"/>
    <mergeCell ref="C1861:C1878"/>
    <mergeCell ref="D1861:D1878"/>
    <mergeCell ref="E1861:E1878"/>
    <mergeCell ref="F1861:F1878"/>
    <mergeCell ref="G1861:G1878"/>
    <mergeCell ref="H1861:H1878"/>
    <mergeCell ref="C1879:C1928"/>
    <mergeCell ref="D1879:D1928"/>
    <mergeCell ref="H1879:H1928"/>
    <mergeCell ref="E1880:E1883"/>
    <mergeCell ref="F1880:F1883"/>
    <mergeCell ref="G1880:G1883"/>
    <mergeCell ref="E1884:E1888"/>
    <mergeCell ref="F1884:F1888"/>
    <mergeCell ref="G1884:G1888"/>
    <mergeCell ref="E1889:E1890"/>
    <mergeCell ref="F1889:F1890"/>
    <mergeCell ref="G1889:G1890"/>
    <mergeCell ref="E1891:E1894"/>
    <mergeCell ref="F1891:F1894"/>
    <mergeCell ref="G1891:G1894"/>
    <mergeCell ref="E1895:E1898"/>
    <mergeCell ref="F1895:F1898"/>
    <mergeCell ref="G1895:G1898"/>
    <mergeCell ref="E1899:E1902"/>
    <mergeCell ref="F1899:F1902"/>
    <mergeCell ref="G1899:G1902"/>
    <mergeCell ref="E1903:E1906"/>
    <mergeCell ref="F1903:F1906"/>
    <mergeCell ref="G1903:G1906"/>
    <mergeCell ref="E1907:E1912"/>
    <mergeCell ref="F1907:F1912"/>
    <mergeCell ref="G1907:G1912"/>
    <mergeCell ref="E1913:E1915"/>
    <mergeCell ref="F1913:F1915"/>
    <mergeCell ref="G1913:G1915"/>
    <mergeCell ref="E1916:E1917"/>
    <mergeCell ref="F1916:F1917"/>
    <mergeCell ref="G1916:G1917"/>
    <mergeCell ref="E1918:E1921"/>
    <mergeCell ref="F1918:F1921"/>
    <mergeCell ref="G1918:G1921"/>
    <mergeCell ref="E1923:E1924"/>
    <mergeCell ref="F1923:F1924"/>
    <mergeCell ref="G1923:G1924"/>
    <mergeCell ref="E1925:E1928"/>
    <mergeCell ref="F1925:F1928"/>
    <mergeCell ref="G1925:G1928"/>
    <mergeCell ref="C1929:C1942"/>
    <mergeCell ref="D1929:D1942"/>
    <mergeCell ref="E1929:E1938"/>
    <mergeCell ref="F1929:F1938"/>
    <mergeCell ref="G1929:G1938"/>
    <mergeCell ref="H1929:H1942"/>
    <mergeCell ref="E1939:E1940"/>
    <mergeCell ref="F1939:F1940"/>
    <mergeCell ref="G1939:G1940"/>
    <mergeCell ref="E1941:E1942"/>
    <mergeCell ref="F1941:F1942"/>
    <mergeCell ref="G1941:G1942"/>
    <mergeCell ref="C1943:C1972"/>
    <mergeCell ref="D1943:D1972"/>
    <mergeCell ref="E1943:E1944"/>
    <mergeCell ref="F1943:F1944"/>
    <mergeCell ref="G1943:G1944"/>
    <mergeCell ref="H1943:H1972"/>
    <mergeCell ref="E1945:E1946"/>
    <mergeCell ref="F1945:F1946"/>
    <mergeCell ref="G1945:G1946"/>
    <mergeCell ref="E1947:E1948"/>
    <mergeCell ref="F1947:F1948"/>
    <mergeCell ref="G1947:G1948"/>
    <mergeCell ref="E1949:E1950"/>
    <mergeCell ref="F1949:F1950"/>
    <mergeCell ref="G1949:G1950"/>
    <mergeCell ref="E1951:E1952"/>
    <mergeCell ref="F1951:F1952"/>
    <mergeCell ref="G1951:G1952"/>
    <mergeCell ref="E1954:E1956"/>
    <mergeCell ref="F1954:F1956"/>
    <mergeCell ref="G1954:G1956"/>
    <mergeCell ref="E1957:E1958"/>
    <mergeCell ref="F1957:F1958"/>
    <mergeCell ref="G1957:G1958"/>
    <mergeCell ref="E1959:E1960"/>
    <mergeCell ref="F1959:F1960"/>
    <mergeCell ref="G1959:G1960"/>
    <mergeCell ref="E1961:E1962"/>
    <mergeCell ref="F1961:F1962"/>
    <mergeCell ref="G1961:G1962"/>
    <mergeCell ref="E1963:E1967"/>
    <mergeCell ref="F1963:F1967"/>
    <mergeCell ref="G1963:G1967"/>
    <mergeCell ref="E1970:E1972"/>
    <mergeCell ref="F1970:F1972"/>
    <mergeCell ref="G1970:G1972"/>
    <mergeCell ref="C1973:C1985"/>
    <mergeCell ref="D1973:D1985"/>
    <mergeCell ref="E1973:E1985"/>
    <mergeCell ref="F1973:F1985"/>
    <mergeCell ref="G1973:G1985"/>
    <mergeCell ref="H1973:H1985"/>
    <mergeCell ref="C1986:C2006"/>
    <mergeCell ref="D1986:D2006"/>
    <mergeCell ref="E1986:E1990"/>
    <mergeCell ref="F1986:F1990"/>
    <mergeCell ref="G1986:G1990"/>
    <mergeCell ref="H1986:H2006"/>
    <mergeCell ref="I1986:I1987"/>
    <mergeCell ref="E1991:E1999"/>
    <mergeCell ref="F1991:F1999"/>
    <mergeCell ref="G1991:G1999"/>
    <mergeCell ref="E2000:E2006"/>
    <mergeCell ref="F2000:F2006"/>
    <mergeCell ref="G2000:G2006"/>
    <mergeCell ref="I2000:I2001"/>
    <mergeCell ref="I2002:I2003"/>
    <mergeCell ref="I2004:I2005"/>
    <mergeCell ref="C2007:C2045"/>
    <mergeCell ref="D2007:D2045"/>
    <mergeCell ref="E2007:E2045"/>
    <mergeCell ref="F2007:F2045"/>
    <mergeCell ref="G2007:G2045"/>
    <mergeCell ref="H2007:H2045"/>
    <mergeCell ref="C2046:C2094"/>
    <mergeCell ref="D2046:D2094"/>
    <mergeCell ref="E2046:E2067"/>
    <mergeCell ref="F2046:F2067"/>
    <mergeCell ref="G2046:G2067"/>
    <mergeCell ref="H2046:H2094"/>
    <mergeCell ref="E2068:E2078"/>
    <mergeCell ref="F2068:F2078"/>
    <mergeCell ref="G2068:G2078"/>
    <mergeCell ref="E2081:E2082"/>
    <mergeCell ref="F2081:F2082"/>
    <mergeCell ref="G2081:G2082"/>
    <mergeCell ref="E2083:E2094"/>
    <mergeCell ref="F2083:F2094"/>
    <mergeCell ref="G2083:G2094"/>
    <mergeCell ref="K2160:K2170"/>
    <mergeCell ref="E2169:E2171"/>
    <mergeCell ref="F2169:F2171"/>
    <mergeCell ref="G2169:G2171"/>
    <mergeCell ref="C2095:C2112"/>
    <mergeCell ref="D2095:D2112"/>
    <mergeCell ref="E2095:E2099"/>
    <mergeCell ref="F2095:F2099"/>
    <mergeCell ref="G2095:G2099"/>
    <mergeCell ref="H2095:H2112"/>
    <mergeCell ref="E2100:E2104"/>
    <mergeCell ref="F2100:F2104"/>
    <mergeCell ref="G2100:G2104"/>
    <mergeCell ref="E2108:E2111"/>
    <mergeCell ref="F2108:F2111"/>
    <mergeCell ref="G2108:G2111"/>
    <mergeCell ref="C2113:C2131"/>
    <mergeCell ref="D2113:D2131"/>
    <mergeCell ref="E2113:E2116"/>
    <mergeCell ref="F2113:F2116"/>
    <mergeCell ref="G2113:G2116"/>
    <mergeCell ref="H2113:H2131"/>
    <mergeCell ref="E2118:E2121"/>
    <mergeCell ref="F2118:F2121"/>
    <mergeCell ref="G2118:G2121"/>
    <mergeCell ref="E2124:E2127"/>
    <mergeCell ref="F2124:F2127"/>
    <mergeCell ref="G2124:G2127"/>
    <mergeCell ref="E2202:E2203"/>
    <mergeCell ref="F2202:F2203"/>
    <mergeCell ref="G2202:G2203"/>
    <mergeCell ref="E2204:E2205"/>
    <mergeCell ref="C2132:C2171"/>
    <mergeCell ref="D2132:D2171"/>
    <mergeCell ref="E2132:E2159"/>
    <mergeCell ref="F2132:F2159"/>
    <mergeCell ref="G2132:G2159"/>
    <mergeCell ref="H2132:H2171"/>
    <mergeCell ref="I2132:I2134"/>
    <mergeCell ref="J2132:J2134"/>
    <mergeCell ref="I2135:I2139"/>
    <mergeCell ref="J2135:J2139"/>
    <mergeCell ref="K2135:K2139"/>
    <mergeCell ref="I2140:I2142"/>
    <mergeCell ref="J2140:J2142"/>
    <mergeCell ref="I2143:I2149"/>
    <mergeCell ref="J2143:J2149"/>
    <mergeCell ref="K2143:K2149"/>
    <mergeCell ref="I2151:I2152"/>
    <mergeCell ref="J2151:J2152"/>
    <mergeCell ref="I2153:I2154"/>
    <mergeCell ref="J2153:J2154"/>
    <mergeCell ref="K2153:K2154"/>
    <mergeCell ref="I2156:I2158"/>
    <mergeCell ref="J2156:J2158"/>
    <mergeCell ref="E2160:E2168"/>
    <mergeCell ref="F2160:F2168"/>
    <mergeCell ref="G2160:G2168"/>
    <mergeCell ref="I2160:I2170"/>
    <mergeCell ref="J2160:J2170"/>
    <mergeCell ref="I2173:I2174"/>
    <mergeCell ref="E2178:E2180"/>
    <mergeCell ref="F2178:F2180"/>
    <mergeCell ref="G2178:G2180"/>
    <mergeCell ref="E2181:E2184"/>
    <mergeCell ref="F2181:F2184"/>
    <mergeCell ref="G2181:G2184"/>
    <mergeCell ref="E2185:E2186"/>
    <mergeCell ref="F2185:F2186"/>
    <mergeCell ref="G2185:G2186"/>
    <mergeCell ref="E2187:E2188"/>
    <mergeCell ref="F2187:F2188"/>
    <mergeCell ref="G2187:G2188"/>
    <mergeCell ref="E2189:E2196"/>
    <mergeCell ref="F2189:F2196"/>
    <mergeCell ref="G2189:G2196"/>
    <mergeCell ref="E2197:E2198"/>
    <mergeCell ref="F2197:F2198"/>
    <mergeCell ref="G2197:G2198"/>
    <mergeCell ref="F2204:F2205"/>
    <mergeCell ref="G2204:G2205"/>
    <mergeCell ref="C2206:C2248"/>
    <mergeCell ref="D2206:D2248"/>
    <mergeCell ref="E2206:E2216"/>
    <mergeCell ref="F2206:F2216"/>
    <mergeCell ref="G2206:G2216"/>
    <mergeCell ref="H2206:H2248"/>
    <mergeCell ref="E2217:E2218"/>
    <mergeCell ref="F2217:F2218"/>
    <mergeCell ref="G2217:G2218"/>
    <mergeCell ref="E2219:E2229"/>
    <mergeCell ref="F2219:F2229"/>
    <mergeCell ref="G2219:G2229"/>
    <mergeCell ref="E2230:E2232"/>
    <mergeCell ref="F2230:F2232"/>
    <mergeCell ref="G2230:G2232"/>
    <mergeCell ref="E2233:E2235"/>
    <mergeCell ref="F2233:F2235"/>
    <mergeCell ref="G2233:G2235"/>
    <mergeCell ref="E2236:E2247"/>
    <mergeCell ref="F2236:F2247"/>
    <mergeCell ref="G2236:G2247"/>
    <mergeCell ref="C2172:C2205"/>
    <mergeCell ref="D2172:D2205"/>
    <mergeCell ref="E2172:E2177"/>
    <mergeCell ref="F2172:F2177"/>
    <mergeCell ref="G2172:G2177"/>
    <mergeCell ref="H2172:H2205"/>
    <mergeCell ref="E2199:E2201"/>
    <mergeCell ref="F2199:F2201"/>
    <mergeCell ref="G2199:G2201"/>
    <mergeCell ref="C2249:C2260"/>
    <mergeCell ref="D2249:D2260"/>
    <mergeCell ref="H2249:H2260"/>
    <mergeCell ref="E2250:E2251"/>
    <mergeCell ref="F2250:F2251"/>
    <mergeCell ref="G2250:G2251"/>
    <mergeCell ref="E2255:E2256"/>
    <mergeCell ref="F2255:F2256"/>
    <mergeCell ref="G2255:G2256"/>
    <mergeCell ref="I2255:I2256"/>
    <mergeCell ref="E2257:E2259"/>
    <mergeCell ref="F2257:F2259"/>
    <mergeCell ref="G2257:G2259"/>
    <mergeCell ref="C2261:C2279"/>
    <mergeCell ref="D2261:D2279"/>
    <mergeCell ref="E2261:E2263"/>
    <mergeCell ref="F2261:F2263"/>
    <mergeCell ref="G2261:G2263"/>
    <mergeCell ref="H2261:H2279"/>
    <mergeCell ref="E2264:E2265"/>
    <mergeCell ref="F2264:F2265"/>
    <mergeCell ref="G2264:G2265"/>
    <mergeCell ref="E2267:E2270"/>
    <mergeCell ref="F2267:F2270"/>
    <mergeCell ref="G2267:G2270"/>
    <mergeCell ref="E2271:E2273"/>
    <mergeCell ref="F2271:F2273"/>
    <mergeCell ref="G2271:G2273"/>
    <mergeCell ref="E2274:E2275"/>
    <mergeCell ref="F2274:F2275"/>
    <mergeCell ref="G2274:G2275"/>
    <mergeCell ref="C2280:C2291"/>
    <mergeCell ref="D2280:D2291"/>
    <mergeCell ref="E2280:E2282"/>
    <mergeCell ref="F2280:F2282"/>
    <mergeCell ref="G2280:G2282"/>
    <mergeCell ref="H2280:H2291"/>
    <mergeCell ref="I2280:I2281"/>
    <mergeCell ref="I2282:I2283"/>
    <mergeCell ref="E2283:E2285"/>
    <mergeCell ref="F2283:F2285"/>
    <mergeCell ref="G2283:G2285"/>
    <mergeCell ref="I2285:I2286"/>
    <mergeCell ref="E2286:E2288"/>
    <mergeCell ref="F2286:F2288"/>
    <mergeCell ref="G2286:G2288"/>
    <mergeCell ref="I2287:I2288"/>
    <mergeCell ref="E2289:E2291"/>
    <mergeCell ref="F2289:F2291"/>
    <mergeCell ref="G2289:G2291"/>
    <mergeCell ref="I2290:I2291"/>
    <mergeCell ref="C2292:C2303"/>
    <mergeCell ref="D2292:D2303"/>
    <mergeCell ref="E2292:E2294"/>
    <mergeCell ref="F2292:F2294"/>
    <mergeCell ref="G2292:G2294"/>
    <mergeCell ref="H2292:H2303"/>
    <mergeCell ref="I2292:I2293"/>
    <mergeCell ref="I2294:I2295"/>
    <mergeCell ref="E2295:E2297"/>
    <mergeCell ref="F2295:F2297"/>
    <mergeCell ref="G2295:G2297"/>
    <mergeCell ref="I2297:I2298"/>
    <mergeCell ref="E2298:E2300"/>
    <mergeCell ref="F2298:F2300"/>
    <mergeCell ref="G2298:G2300"/>
    <mergeCell ref="I2299:I2300"/>
    <mergeCell ref="E2301:E2303"/>
    <mergeCell ref="F2301:F2303"/>
    <mergeCell ref="G2301:G2303"/>
    <mergeCell ref="I2302:I2303"/>
    <mergeCell ref="C2304:C2336"/>
    <mergeCell ref="D2304:D2336"/>
    <mergeCell ref="G2304:G2311"/>
    <mergeCell ref="H2304:H2336"/>
    <mergeCell ref="E2312:E2316"/>
    <mergeCell ref="F2312:F2316"/>
    <mergeCell ref="E2317:E2318"/>
    <mergeCell ref="F2317:F2318"/>
    <mergeCell ref="E2319:E2320"/>
    <mergeCell ref="F2319:F2320"/>
    <mergeCell ref="E2321:E2322"/>
    <mergeCell ref="F2321:F2322"/>
    <mergeCell ref="E2323:E2326"/>
    <mergeCell ref="F2323:F2326"/>
    <mergeCell ref="G2329:G2330"/>
    <mergeCell ref="G2331:G2336"/>
    <mergeCell ref="C2337:C2345"/>
    <mergeCell ref="D2337:D2345"/>
    <mergeCell ref="E2337:E2340"/>
    <mergeCell ref="F2337:F2340"/>
    <mergeCell ref="G2337:G2340"/>
    <mergeCell ref="H2337:H2345"/>
    <mergeCell ref="I2338:I2339"/>
    <mergeCell ref="E2341:E2345"/>
    <mergeCell ref="F2341:F2345"/>
    <mergeCell ref="G2341:G2345"/>
    <mergeCell ref="C2346:C2355"/>
    <mergeCell ref="D2346:D2355"/>
    <mergeCell ref="H2346:H2355"/>
    <mergeCell ref="E2347:E2348"/>
    <mergeCell ref="F2347:F2348"/>
    <mergeCell ref="G2347:G2348"/>
    <mergeCell ref="E2349:E2350"/>
    <mergeCell ref="F2349:F2350"/>
    <mergeCell ref="G2349:G2350"/>
    <mergeCell ref="E2351:E2352"/>
    <mergeCell ref="F2351:F2352"/>
    <mergeCell ref="G2351:G2352"/>
    <mergeCell ref="E2353:E2354"/>
    <mergeCell ref="F2353:F2354"/>
    <mergeCell ref="G2353:G2354"/>
    <mergeCell ref="C2356:C2362"/>
    <mergeCell ref="D2356:D2362"/>
    <mergeCell ref="E2356:E2359"/>
    <mergeCell ref="F2356:F2359"/>
    <mergeCell ref="G2356:G2359"/>
    <mergeCell ref="H2356:H2362"/>
    <mergeCell ref="E2360:E2362"/>
    <mergeCell ref="F2360:F2362"/>
    <mergeCell ref="G2360:G2362"/>
    <mergeCell ref="C2363:C2371"/>
    <mergeCell ref="D2363:D2371"/>
    <mergeCell ref="E2363:E2365"/>
    <mergeCell ref="F2363:F2365"/>
    <mergeCell ref="G2363:G2365"/>
    <mergeCell ref="H2363:H2371"/>
    <mergeCell ref="E2366:E2368"/>
    <mergeCell ref="F2366:F2368"/>
    <mergeCell ref="G2366:G2368"/>
    <mergeCell ref="E2369:E2371"/>
    <mergeCell ref="F2369:F2371"/>
    <mergeCell ref="G2369:G2371"/>
    <mergeCell ref="C2372:C2373"/>
    <mergeCell ref="D2372:D2373"/>
    <mergeCell ref="H2372:H2373"/>
    <mergeCell ref="C2374:C2382"/>
    <mergeCell ref="D2374:D2382"/>
    <mergeCell ref="E2374:E2376"/>
    <mergeCell ref="F2374:F2376"/>
    <mergeCell ref="G2374:G2376"/>
    <mergeCell ref="H2374:H2382"/>
    <mergeCell ref="E2379:E2382"/>
    <mergeCell ref="F2379:F2382"/>
    <mergeCell ref="G2379:G2382"/>
    <mergeCell ref="C2383:C2407"/>
    <mergeCell ref="D2383:D2407"/>
    <mergeCell ref="E2383:E2386"/>
    <mergeCell ref="F2383:F2386"/>
    <mergeCell ref="G2383:G2386"/>
    <mergeCell ref="H2383:H2407"/>
    <mergeCell ref="E2387:E2389"/>
    <mergeCell ref="F2387:F2389"/>
    <mergeCell ref="G2387:G2389"/>
    <mergeCell ref="E2390:E2392"/>
    <mergeCell ref="F2390:F2392"/>
    <mergeCell ref="G2390:G2392"/>
    <mergeCell ref="E2393:E2395"/>
    <mergeCell ref="F2393:F2395"/>
    <mergeCell ref="G2393:G2395"/>
    <mergeCell ref="E2396:E2398"/>
    <mergeCell ref="F2396:F2398"/>
    <mergeCell ref="G2396:G2398"/>
    <mergeCell ref="E2399:E2400"/>
    <mergeCell ref="F2399:F2400"/>
    <mergeCell ref="G2399:G2400"/>
    <mergeCell ref="E2401:E2403"/>
    <mergeCell ref="F2401:F2403"/>
    <mergeCell ref="G2401:G2403"/>
    <mergeCell ref="E2404:E2407"/>
    <mergeCell ref="F2404:F2407"/>
    <mergeCell ref="G2404:G2407"/>
    <mergeCell ref="C2408:C2420"/>
    <mergeCell ref="D2408:D2420"/>
    <mergeCell ref="H2408:H2420"/>
    <mergeCell ref="I2408:I2410"/>
    <mergeCell ref="E2411:E2412"/>
    <mergeCell ref="F2411:F2412"/>
    <mergeCell ref="G2411:G2412"/>
    <mergeCell ref="I2411:I2412"/>
    <mergeCell ref="E2413:E2414"/>
    <mergeCell ref="F2413:F2414"/>
    <mergeCell ref="G2413:G2414"/>
    <mergeCell ref="I2413:I2415"/>
    <mergeCell ref="E2415:E2416"/>
    <mergeCell ref="F2415:F2416"/>
    <mergeCell ref="G2415:G2416"/>
    <mergeCell ref="I2416:I2420"/>
    <mergeCell ref="E2417:E2418"/>
    <mergeCell ref="F2417:F2418"/>
    <mergeCell ref="G2417:G2418"/>
    <mergeCell ref="E2419:E2420"/>
    <mergeCell ref="F2419:F2420"/>
    <mergeCell ref="G2419:G2420"/>
    <mergeCell ref="C2421:C2435"/>
    <mergeCell ref="D2421:D2435"/>
    <mergeCell ref="E2421:E2424"/>
    <mergeCell ref="F2421:F2424"/>
    <mergeCell ref="G2421:G2424"/>
    <mergeCell ref="H2421:H2435"/>
    <mergeCell ref="E2426:E2427"/>
    <mergeCell ref="F2426:F2427"/>
    <mergeCell ref="G2426:G2427"/>
    <mergeCell ref="E2430:E2432"/>
    <mergeCell ref="F2430:F2432"/>
    <mergeCell ref="G2430:G2432"/>
    <mergeCell ref="C2436:C2460"/>
    <mergeCell ref="D2436:D2460"/>
    <mergeCell ref="H2436:H2460"/>
    <mergeCell ref="E2439:E2460"/>
    <mergeCell ref="F2439:F2460"/>
    <mergeCell ref="G2439:G2460"/>
    <mergeCell ref="C2461:C2479"/>
    <mergeCell ref="D2461:D2479"/>
    <mergeCell ref="H2461:H2479"/>
    <mergeCell ref="E2467:E2479"/>
    <mergeCell ref="F2467:F2479"/>
    <mergeCell ref="G2467:G2479"/>
    <mergeCell ref="C2480:C2519"/>
    <mergeCell ref="D2480:D2519"/>
    <mergeCell ref="E2480:E2519"/>
    <mergeCell ref="F2480:F2519"/>
    <mergeCell ref="G2480:G2519"/>
    <mergeCell ref="H2480:H2519"/>
    <mergeCell ref="C2520:C2554"/>
    <mergeCell ref="D2520:D2554"/>
    <mergeCell ref="H2520:H2554"/>
    <mergeCell ref="E2524:E2526"/>
    <mergeCell ref="F2524:F2526"/>
    <mergeCell ref="G2524:G2526"/>
    <mergeCell ref="E2527:E2529"/>
    <mergeCell ref="F2527:F2529"/>
    <mergeCell ref="G2527:G2529"/>
    <mergeCell ref="E2530:E2531"/>
    <mergeCell ref="F2530:F2531"/>
    <mergeCell ref="G2530:G2531"/>
    <mergeCell ref="E2532:E2554"/>
    <mergeCell ref="F2532:F2554"/>
    <mergeCell ref="G2532:G2554"/>
    <mergeCell ref="C2555:C2561"/>
    <mergeCell ref="D2555:D2561"/>
    <mergeCell ref="H2555:H2561"/>
    <mergeCell ref="E2560:E2561"/>
    <mergeCell ref="F2560:F2561"/>
    <mergeCell ref="G2560:G2561"/>
    <mergeCell ref="C2562:C2581"/>
    <mergeCell ref="D2562:D2581"/>
    <mergeCell ref="E2562:E2564"/>
    <mergeCell ref="F2562:F2564"/>
    <mergeCell ref="G2562:G2564"/>
    <mergeCell ref="H2562:H2581"/>
    <mergeCell ref="E2565:E2567"/>
    <mergeCell ref="F2565:F2567"/>
    <mergeCell ref="G2565:G2567"/>
    <mergeCell ref="E2568:E2569"/>
    <mergeCell ref="F2568:F2569"/>
    <mergeCell ref="G2568:G2569"/>
    <mergeCell ref="E2571:E2572"/>
    <mergeCell ref="F2571:F2572"/>
    <mergeCell ref="G2571:G2572"/>
    <mergeCell ref="E2573:E2575"/>
    <mergeCell ref="F2573:F2575"/>
    <mergeCell ref="G2573:G2575"/>
    <mergeCell ref="E2576:E2578"/>
    <mergeCell ref="F2576:F2578"/>
    <mergeCell ref="G2576:G2578"/>
    <mergeCell ref="E2579:E2581"/>
    <mergeCell ref="F2579:F2581"/>
    <mergeCell ref="G2579:G2581"/>
    <mergeCell ref="C2582:C2637"/>
    <mergeCell ref="D2582:D2637"/>
    <mergeCell ref="E2582:E2584"/>
    <mergeCell ref="F2582:F2584"/>
    <mergeCell ref="G2582:G2584"/>
    <mergeCell ref="H2582:H2637"/>
    <mergeCell ref="E2585:E2589"/>
    <mergeCell ref="F2585:F2589"/>
    <mergeCell ref="G2585:G2589"/>
    <mergeCell ref="E2590:E2610"/>
    <mergeCell ref="F2590:F2610"/>
    <mergeCell ref="G2590:G2610"/>
    <mergeCell ref="E2611:E2622"/>
    <mergeCell ref="F2611:F2622"/>
    <mergeCell ref="G2611:G2622"/>
    <mergeCell ref="E2623:E2633"/>
    <mergeCell ref="F2623:F2633"/>
    <mergeCell ref="G2623:G2633"/>
    <mergeCell ref="E2634:E2635"/>
    <mergeCell ref="F2634:F2635"/>
    <mergeCell ref="G2634:G2635"/>
    <mergeCell ref="E2636:E2637"/>
    <mergeCell ref="F2636:F2637"/>
    <mergeCell ref="G2636:G2637"/>
    <mergeCell ref="C2638:C2654"/>
    <mergeCell ref="D2638:D2654"/>
    <mergeCell ref="E2638:E2639"/>
    <mergeCell ref="F2638:F2639"/>
    <mergeCell ref="G2638:G2639"/>
    <mergeCell ref="H2638:H2654"/>
    <mergeCell ref="E2640:E2642"/>
    <mergeCell ref="F2640:F2642"/>
    <mergeCell ref="G2640:G2642"/>
    <mergeCell ref="E2643:E2644"/>
    <mergeCell ref="F2643:F2644"/>
    <mergeCell ref="G2643:G2644"/>
    <mergeCell ref="E2645:E2647"/>
    <mergeCell ref="F2645:F2647"/>
    <mergeCell ref="G2645:G2647"/>
    <mergeCell ref="E2649:E2650"/>
    <mergeCell ref="F2649:F2650"/>
    <mergeCell ref="G2649:G2650"/>
    <mergeCell ref="E2651:E2652"/>
    <mergeCell ref="F2651:F2652"/>
    <mergeCell ref="G2651:G2652"/>
    <mergeCell ref="C2655:C2658"/>
    <mergeCell ref="D2655:D2658"/>
    <mergeCell ref="E2655:E2658"/>
    <mergeCell ref="F2655:F2658"/>
    <mergeCell ref="G2655:G2658"/>
    <mergeCell ref="H2655:H2658"/>
    <mergeCell ref="C2659:C2680"/>
    <mergeCell ref="D2659:D2680"/>
    <mergeCell ref="E2659:E2667"/>
    <mergeCell ref="F2659:F2667"/>
    <mergeCell ref="G2659:G2667"/>
    <mergeCell ref="H2659:H2680"/>
    <mergeCell ref="E2668:E2671"/>
    <mergeCell ref="F2668:F2671"/>
    <mergeCell ref="G2668:G2671"/>
    <mergeCell ref="E2672:E2673"/>
    <mergeCell ref="F2672:F2673"/>
    <mergeCell ref="G2672:G2673"/>
    <mergeCell ref="E2674:E2675"/>
    <mergeCell ref="F2674:F2675"/>
    <mergeCell ref="G2674:G2675"/>
    <mergeCell ref="E2676:E2677"/>
    <mergeCell ref="F2676:F2677"/>
    <mergeCell ref="G2676:G2677"/>
    <mergeCell ref="C2681:C2705"/>
    <mergeCell ref="D2681:D2705"/>
    <mergeCell ref="E2681:E2685"/>
    <mergeCell ref="F2681:F2685"/>
    <mergeCell ref="G2681:G2685"/>
    <mergeCell ref="H2681:H2705"/>
    <mergeCell ref="E2686:E2691"/>
    <mergeCell ref="F2686:F2691"/>
    <mergeCell ref="G2686:G2691"/>
    <mergeCell ref="E2692:E2693"/>
    <mergeCell ref="F2692:F2693"/>
    <mergeCell ref="G2692:G2693"/>
    <mergeCell ref="E2694:E2696"/>
    <mergeCell ref="F2694:F2696"/>
    <mergeCell ref="G2694:G2696"/>
    <mergeCell ref="E2698:E2699"/>
    <mergeCell ref="F2698:F2699"/>
    <mergeCell ref="G2698:G2699"/>
    <mergeCell ref="E2700:E2701"/>
    <mergeCell ref="F2700:F2701"/>
    <mergeCell ref="G2700:G2701"/>
    <mergeCell ref="C2706:C2718"/>
    <mergeCell ref="D2706:D2718"/>
    <mergeCell ref="E2706:E2707"/>
    <mergeCell ref="F2706:F2707"/>
    <mergeCell ref="G2706:G2707"/>
    <mergeCell ref="H2706:H2718"/>
    <mergeCell ref="E2708:E2709"/>
    <mergeCell ref="F2708:F2709"/>
    <mergeCell ref="G2708:G2709"/>
    <mergeCell ref="E2710:E2712"/>
    <mergeCell ref="F2710:F2712"/>
    <mergeCell ref="G2710:G2712"/>
    <mergeCell ref="E2713:E2715"/>
    <mergeCell ref="F2713:F2715"/>
    <mergeCell ref="G2713:G2715"/>
    <mergeCell ref="E2716:E2718"/>
    <mergeCell ref="F2716:F2718"/>
    <mergeCell ref="G2716:G2718"/>
    <mergeCell ref="C2719:C2757"/>
    <mergeCell ref="D2719:D2757"/>
    <mergeCell ref="E2719:E2721"/>
    <mergeCell ref="F2719:F2721"/>
    <mergeCell ref="G2719:G2721"/>
    <mergeCell ref="H2719:H2757"/>
    <mergeCell ref="E2722:E2723"/>
    <mergeCell ref="F2722:F2723"/>
    <mergeCell ref="G2722:G2723"/>
    <mergeCell ref="E2724:E2726"/>
    <mergeCell ref="F2724:F2726"/>
    <mergeCell ref="G2724:G2726"/>
    <mergeCell ref="E2727:E2728"/>
    <mergeCell ref="F2727:F2728"/>
    <mergeCell ref="G2727:G2728"/>
    <mergeCell ref="E2729:E2736"/>
    <mergeCell ref="F2729:F2736"/>
    <mergeCell ref="G2729:G2736"/>
    <mergeCell ref="E2737:E2739"/>
    <mergeCell ref="F2737:F2739"/>
    <mergeCell ref="G2737:G2739"/>
    <mergeCell ref="E2740:E2745"/>
    <mergeCell ref="F2740:F2745"/>
    <mergeCell ref="G2740:G2745"/>
    <mergeCell ref="E2746:E2752"/>
    <mergeCell ref="F2746:F2752"/>
    <mergeCell ref="G2746:G2752"/>
    <mergeCell ref="E2753:E2756"/>
    <mergeCell ref="F2753:F2756"/>
    <mergeCell ref="G2753:G2756"/>
    <mergeCell ref="C2758:C2774"/>
    <mergeCell ref="D2758:D2774"/>
    <mergeCell ref="E2758:E2759"/>
    <mergeCell ref="F2758:F2759"/>
    <mergeCell ref="G2758:G2759"/>
    <mergeCell ref="H2758:H2774"/>
    <mergeCell ref="E2760:E2761"/>
    <mergeCell ref="F2760:F2761"/>
    <mergeCell ref="G2760:G2761"/>
    <mergeCell ref="E2762:E2763"/>
    <mergeCell ref="F2762:F2763"/>
    <mergeCell ref="G2762:G2763"/>
    <mergeCell ref="E2764:E2765"/>
    <mergeCell ref="F2764:F2765"/>
    <mergeCell ref="G2764:G2765"/>
    <mergeCell ref="I2764:I2765"/>
    <mergeCell ref="E2766:E2767"/>
    <mergeCell ref="F2766:F2767"/>
    <mergeCell ref="G2766:G2767"/>
    <mergeCell ref="E2768:E2769"/>
    <mergeCell ref="F2768:F2769"/>
    <mergeCell ref="G2768:G2769"/>
    <mergeCell ref="E2770:E2773"/>
    <mergeCell ref="F2770:F2773"/>
    <mergeCell ref="G2770:G2773"/>
    <mergeCell ref="C2775:C2800"/>
    <mergeCell ref="D2775:D2800"/>
    <mergeCell ref="E2775:E2776"/>
    <mergeCell ref="F2775:F2776"/>
    <mergeCell ref="G2775:G2776"/>
    <mergeCell ref="H2775:H2800"/>
    <mergeCell ref="E2777:E2780"/>
    <mergeCell ref="F2777:F2780"/>
    <mergeCell ref="G2777:G2780"/>
    <mergeCell ref="E2781:E2782"/>
    <mergeCell ref="F2781:F2782"/>
    <mergeCell ref="G2781:G2782"/>
    <mergeCell ref="E2783:E2786"/>
    <mergeCell ref="F2783:F2786"/>
    <mergeCell ref="G2783:G2786"/>
    <mergeCell ref="E2788:E2790"/>
    <mergeCell ref="F2788:F2790"/>
    <mergeCell ref="G2788:G2790"/>
    <mergeCell ref="E2791:E2794"/>
    <mergeCell ref="F2791:F2794"/>
    <mergeCell ref="G2791:G2794"/>
    <mergeCell ref="E2795:E2798"/>
    <mergeCell ref="F2795:F2798"/>
    <mergeCell ref="G2795:G2798"/>
    <mergeCell ref="E2799:E2800"/>
    <mergeCell ref="F2799:F2800"/>
    <mergeCell ref="G2799:G2800"/>
    <mergeCell ref="C2801:C2828"/>
    <mergeCell ref="D2801:D2828"/>
    <mergeCell ref="H2801:H2828"/>
    <mergeCell ref="E2802:E2804"/>
    <mergeCell ref="F2802:F2804"/>
    <mergeCell ref="G2802:G2804"/>
    <mergeCell ref="E2806:E2807"/>
    <mergeCell ref="F2806:F2807"/>
    <mergeCell ref="G2806:G2807"/>
    <mergeCell ref="E2809:E2810"/>
    <mergeCell ref="F2809:F2810"/>
    <mergeCell ref="G2809:G2810"/>
    <mergeCell ref="E2814:E2815"/>
    <mergeCell ref="F2814:F2815"/>
    <mergeCell ref="G2814:G2815"/>
    <mergeCell ref="E2820:E2822"/>
    <mergeCell ref="F2820:F2822"/>
    <mergeCell ref="G2820:G2822"/>
    <mergeCell ref="E2823:E2825"/>
    <mergeCell ref="F2823:F2825"/>
    <mergeCell ref="G2823:G2825"/>
    <mergeCell ref="E2827:E2828"/>
    <mergeCell ref="F2827:F2828"/>
    <mergeCell ref="G2827:G2828"/>
    <mergeCell ref="C2845:C2872"/>
    <mergeCell ref="D2845:D2872"/>
    <mergeCell ref="E2845:E2848"/>
    <mergeCell ref="F2845:F2848"/>
    <mergeCell ref="G2845:G2848"/>
    <mergeCell ref="H2845:H2872"/>
    <mergeCell ref="E2849:E2851"/>
    <mergeCell ref="E2852:E2856"/>
    <mergeCell ref="E2857:E2858"/>
    <mergeCell ref="E2861:E2862"/>
    <mergeCell ref="G2864:G2865"/>
    <mergeCell ref="G2866:G2868"/>
    <mergeCell ref="G2870:G2871"/>
    <mergeCell ref="C2829:C2844"/>
    <mergeCell ref="D2829:D2844"/>
    <mergeCell ref="E2829:E2831"/>
    <mergeCell ref="F2829:F2831"/>
    <mergeCell ref="G2829:G2831"/>
    <mergeCell ref="H2829:H2844"/>
    <mergeCell ref="E2833:E2834"/>
    <mergeCell ref="F2833:F2834"/>
    <mergeCell ref="G2833:G2834"/>
    <mergeCell ref="E2837:E2838"/>
    <mergeCell ref="F2837:F2838"/>
    <mergeCell ref="G2837:G2838"/>
    <mergeCell ref="E2841:E2842"/>
    <mergeCell ref="F2841:F2842"/>
    <mergeCell ref="G2841:G2842"/>
    <mergeCell ref="E2843:E2844"/>
    <mergeCell ref="F2843:F2844"/>
    <mergeCell ref="G2843:G2844"/>
  </mergeCells>
  <conditionalFormatting sqref="S12:S1773">
    <cfRule type="cellIs" dxfId="29" priority="6" operator="equal">
      <formula>"SIN VALOR AVANCE"</formula>
    </cfRule>
    <cfRule type="cellIs" dxfId="28" priority="7" operator="equal">
      <formula>"VALIDAR FECHA"</formula>
    </cfRule>
    <cfRule type="cellIs" dxfId="27" priority="8" operator="equal">
      <formula>"INCUMPLIDA"</formula>
    </cfRule>
    <cfRule type="cellIs" dxfId="26" priority="9" operator="equal">
      <formula>"PROCESO"</formula>
    </cfRule>
    <cfRule type="cellIs" dxfId="25" priority="10" operator="equal">
      <formula>"CUMPLIDA"</formula>
    </cfRule>
  </conditionalFormatting>
  <conditionalFormatting sqref="S1774:S2872">
    <cfRule type="cellIs" dxfId="4" priority="1" operator="equal">
      <formula>"SIN VALOR AVANCE"</formula>
    </cfRule>
    <cfRule type="cellIs" dxfId="3" priority="2" operator="equal">
      <formula>"VALIDAR FECHA"</formula>
    </cfRule>
    <cfRule type="cellIs" dxfId="2" priority="3" operator="equal">
      <formula>"INCUMPLIDA"</formula>
    </cfRule>
    <cfRule type="cellIs" dxfId="1" priority="4" operator="equal">
      <formula>"PROCESO"</formula>
    </cfRule>
    <cfRule type="cellIs" dxfId="0" priority="5" operator="equal">
      <formula>"CUMPLIDA"</formula>
    </cfRule>
  </conditionalFormatting>
  <dataValidations disablePrompts="1" xWindow="527" yWindow="339" count="12">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J67:J77 J26:J28 J39:J41 J52:J54 J86:J90 J13:J15 J133:J139 J144 J514:J516 J525:J527 J538:J540 J551:J553 J573:J575 J584:J588 J597:J599 J610:J612 J624:J626 J641:J643 J655:J657 J671:J673 J688:J690 J707:J709 J724:J726 J739:J741 J883:J885 J1031:J1033 J887:J890 J1026:J1028 J1020 J1051 J1062 J938:J940 J755:J757 J801:J803 J771:J773 J786:J788 J331:J333 J817:J819 J852:J854 J912:J914 J923:J929 J1057:J1059 J840:J842 J562:J564 J867:J869 J899:J903 J218:J220 J233:J234 J241:J243 J253:J255 J268:J270 J229:J231 J280:J282 J296:J297 J292:J294 J304:J306 J311:J312 J335:J336 J319:J321 J343:J345 J355:J357 J366:J368 J377:J379 J389:J391 J401:J403 J413:J415 J425:J427 J443:J445 J457:J459 J468:J470 J480:J482 J492:J494 J503:J505 J1073 J1080:J1082 J1069:J1071 J1161 J1167:J1169 J1214 J1227 J1233:J1235 J1240 J1268:J1270 J1220:J1222 J1200:J1202 J1246:J1248 J1256:J1258 J1250 J1284 J1301:J1304 J1554:J1556 I1598 J1567:J1569 J1542:J1544 I1578:I1579 J1586:J1588 J1606:J1608 J1507:J1509 J1518:J1520 J1529:J1531 I1617 J1625:J1627 J1719">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K84:K90 K50:K54 K32 J45:K45 K37:K41 K60 K79 K12:K15 K65:K77 K18:K19 K24:K28 K144 K133:K139 K184 K189 K478:K482 K490:K494 K501:K505 K936:K940 K512:K516 K1073 K507 K1024:K1028 K531 K544 K566 K571:K575 K577 K582:K588 K603 K617 K639:K643 K648 K681 K686:K690 K653:K657 K717 K748 K737:K741 K753:K757 K1062 K1051 K1020 K1030:K1033 L966 K1067:K1071 K784:K788 L963 K799:K803 K815:K819 K850:K854 K845 K897:K903 K905 K910:K914 K1055:K1059 K921:K929 L941 L948:L949 K931 L957 K887:K890 K810 K764 K794 K833:K842 K769:K773 K732 K779 K828 K560:K564 K222 K233:K234 K251:K255 K273 K245:K246 K266:K270 K317:K321 K302:K306 K296:K297 K359 K370 K375:K379 K382 K399:K403 K418 K466:K470 K441:K445 K496 K555 K590 K549:K553 K595:K599 K536:K540 K608:K612 K523:K527 K622:K626 K485 K634 K473 K664 K518 K455:K459 K669:K673 K329:K333 K705:K709 K411:K415 K700 K341:K345 K722:K726 K860 K865:K869 K876 K881:K885 K916 K216:K220 K239:K243 K227:K231 K261 K278:K282 K285 K290:K294 K311:K312 K335:K336 K324 K347:K348 K353:K357 K364:K368 K387:K391 K394 K406 K423:K427 K436 K450 K461 K1078:K1082 K892 K1218:K1222 K1240 K1261 K1198:K1202 K1161 K1167:K1169 K1214 K1231:K1235 K1227 K1244:K1248 K1266:K1270 K1250 K1254:K1258 K1284 K1423 K1527:K1531 K1540:K1544 K1552:K1556 K1565:K1569 K1522 K1599 K1505:K1509 K1547 K1500 K1535 K1584:K1588 K1516:K1520 K1579 K1560 K1604:K1608 K1511 K1623:K1627 K1618 K1719">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M38 M71 M88:M90 M25 M12 M51 M74 M66 M133:M139 M144 M887:M889 M723 M526 M609 M623 M640 M654 M941 M926:M928 M670 M687 M903 M922 M882 M911 M267 M402 M706 M785 M816 M851 M839 M866 M217 M233:M234 M231 M279 M291 M303 M318 M330 M342 M354 M365 M376 M388 M414 M433 M442 M458 M479 M491 M898 M502 M800 M770 M424 M754 M738 M937 M1262:M1268 M1194:M1200 M1284 M1423 M1506 M1541 M1528 M1517 M1585">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I75 I72:I73 I70 I77 I133:I138 I144 I930 I887 I587:I589 I565 I576 I902:I905 I554 I926 I1161 I1284 I1415">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L133:L139 L144 L903 L887:L890 L926:L929 L1284">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N137:N139 N144 N133:N135 N926:N929 N903 N887:N890 N941 N1284">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Q70:Q77 Q133:Q139 Q6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H70 H73:H91 H133:H139 H144 H887:H914 H565:H600 H554:H563 H221:H228 H213:H215 H1284">
      <formula1>0</formula1>
      <formula2>390</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70:G70 E73:G73 E78:G91 E133:G133 E137:G137 E135:G135 E602:G609 E887:G894 E902:G910 E221:G228 E554:G563 E565:G600 E213:G215 E1284:G1284">
      <formula1>0</formula1>
      <formula2>390</formula2>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73 D70 D78:D91 D133 D135 D144 D137 D613 D887:D894 D902:D910 D602:D609 D554:D563 D565:D600 D213:D231 D1284">
      <formula1>0</formula1>
      <formula2>9</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P92:P105 Q144 P162:P167 P203:P212 P947 P1087:P1145 P1284:P12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1284">
      <formula1>-9223372036854770000</formula1>
      <formula2>9223372036854770000</formula2>
    </dataValidation>
  </dataValidations>
  <pageMargins left="0.7" right="0.7" top="0.75" bottom="0.75" header="0.3" footer="0.3"/>
  <pageSetup scale="10" orientation="portrait" r:id="rId1"/>
  <headerFooter>
    <oddFooter>&amp;R_x000D_&amp;1#&amp;"Calibri"&amp;10&amp;K000000 Información Pública</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724"/>
  <sheetViews>
    <sheetView topLeftCell="D1" zoomScale="55" zoomScaleNormal="55" workbookViewId="0">
      <selection activeCell="G32" sqref="G32"/>
    </sheetView>
  </sheetViews>
  <sheetFormatPr baseColWidth="10" defaultColWidth="11.5703125" defaultRowHeight="15"/>
  <cols>
    <col min="1" max="1" width="19.140625" style="29" bestFit="1" customWidth="1"/>
    <col min="2" max="2" width="5.28515625" style="29" customWidth="1"/>
    <col min="3" max="3" width="30" style="29" customWidth="1"/>
    <col min="4" max="4" width="83.5703125" style="29" customWidth="1"/>
    <col min="5" max="5" width="6.5703125" style="29" customWidth="1"/>
    <col min="6" max="6" width="68.7109375" style="29" customWidth="1"/>
    <col min="7" max="7" width="83.5703125" style="29" bestFit="1" customWidth="1"/>
    <col min="8" max="8" width="46.5703125" style="29" bestFit="1" customWidth="1"/>
    <col min="9" max="9" width="8.7109375" style="29" customWidth="1"/>
    <col min="10" max="10" width="17.85546875" style="29" bestFit="1" customWidth="1"/>
    <col min="11" max="11" width="15" style="29" customWidth="1"/>
    <col min="12" max="12" width="7.7109375" style="29" hidden="1" customWidth="1"/>
    <col min="13" max="13" width="68.140625" style="29" hidden="1" customWidth="1"/>
    <col min="14" max="14" width="57.85546875" style="29" hidden="1" customWidth="1"/>
    <col min="15" max="15" width="29.7109375" style="29" hidden="1" customWidth="1"/>
    <col min="16" max="16" width="16.7109375" style="29" hidden="1" customWidth="1"/>
    <col min="17" max="17" width="12.140625" style="29" hidden="1" customWidth="1"/>
    <col min="18" max="18" width="19.140625" style="29" hidden="1" customWidth="1"/>
    <col min="19" max="28" width="0" style="29" hidden="1" customWidth="1"/>
    <col min="29" max="29" width="49.28515625" style="29" hidden="1" customWidth="1"/>
    <col min="30" max="30" width="76.42578125" style="29" hidden="1" customWidth="1"/>
    <col min="31" max="31" width="30.28515625" style="29" hidden="1" customWidth="1"/>
    <col min="32" max="32" width="7.28515625" style="29" hidden="1" customWidth="1"/>
    <col min="33" max="33" width="5.7109375" style="29" hidden="1" customWidth="1"/>
    <col min="34" max="34" width="7.28515625" style="29" hidden="1" customWidth="1"/>
    <col min="35" max="35" width="5.28515625" style="29" hidden="1" customWidth="1"/>
    <col min="36" max="54" width="0" style="29" hidden="1" customWidth="1"/>
    <col min="55" max="16384" width="11.5703125" style="29"/>
  </cols>
  <sheetData>
    <row r="1" spans="1:35" ht="15.75" thickBot="1">
      <c r="A1" s="76"/>
      <c r="B1" s="26"/>
      <c r="C1" s="27"/>
      <c r="D1" s="27"/>
      <c r="E1" s="27"/>
      <c r="F1" s="27"/>
      <c r="G1" s="27"/>
      <c r="H1" s="27"/>
      <c r="I1" s="27"/>
      <c r="J1" s="27"/>
      <c r="K1" s="28"/>
      <c r="L1" s="28"/>
    </row>
    <row r="2" spans="1:35" ht="24" thickBot="1">
      <c r="A2" s="32"/>
      <c r="B2" s="30"/>
      <c r="C2" s="627" t="s">
        <v>3545</v>
      </c>
      <c r="D2" s="628"/>
      <c r="E2" s="628"/>
      <c r="F2" s="628"/>
      <c r="G2" s="628"/>
      <c r="H2" s="628"/>
      <c r="I2" s="628"/>
      <c r="J2" s="628"/>
      <c r="K2" s="629"/>
      <c r="L2" s="31"/>
      <c r="AD2" s="29" t="s">
        <v>3546</v>
      </c>
    </row>
    <row r="3" spans="1:35" ht="15.75" thickBot="1">
      <c r="A3" s="32"/>
      <c r="B3" s="30"/>
      <c r="C3" s="32"/>
      <c r="D3" s="32"/>
      <c r="E3" s="32"/>
      <c r="F3" s="32"/>
      <c r="G3" s="32"/>
      <c r="H3" s="32"/>
      <c r="I3" s="32"/>
      <c r="J3" s="32"/>
      <c r="K3" s="31"/>
      <c r="L3" s="31"/>
      <c r="AD3" s="33" t="s">
        <v>3547</v>
      </c>
      <c r="AE3" s="33" t="s">
        <v>3548</v>
      </c>
      <c r="AF3" s="34"/>
      <c r="AG3"/>
      <c r="AH3"/>
      <c r="AI3"/>
    </row>
    <row r="4" spans="1:35" ht="15.75" thickBot="1">
      <c r="A4" s="32"/>
      <c r="B4" s="30"/>
      <c r="C4" s="630" t="s">
        <v>3549</v>
      </c>
      <c r="D4" s="631"/>
      <c r="E4" s="32"/>
      <c r="F4" s="630" t="s">
        <v>3550</v>
      </c>
      <c r="G4" s="631"/>
      <c r="H4" s="32"/>
      <c r="I4" s="32"/>
      <c r="J4" s="32"/>
      <c r="K4" s="31"/>
      <c r="L4" s="31"/>
      <c r="AD4" s="35" t="s">
        <v>3551</v>
      </c>
      <c r="AE4" s="36" t="s">
        <v>3552</v>
      </c>
      <c r="AF4" s="37" t="s">
        <v>3553</v>
      </c>
      <c r="AG4"/>
      <c r="AH4"/>
      <c r="AI4"/>
    </row>
    <row r="5" spans="1:35" ht="15.75" thickBot="1">
      <c r="A5" s="32"/>
      <c r="B5" s="30"/>
      <c r="C5" s="700" t="s">
        <v>12</v>
      </c>
      <c r="D5" s="701" t="s">
        <v>3554</v>
      </c>
      <c r="E5" s="32"/>
      <c r="F5" s="712" t="s">
        <v>12</v>
      </c>
      <c r="G5" s="713" t="s">
        <v>3555</v>
      </c>
      <c r="H5" s="32"/>
      <c r="I5" s="32"/>
      <c r="J5" s="32"/>
      <c r="K5" s="31"/>
      <c r="L5" s="31"/>
      <c r="AD5" s="38" t="s">
        <v>261</v>
      </c>
      <c r="AE5" s="36">
        <v>8</v>
      </c>
      <c r="AF5" s="37">
        <v>8</v>
      </c>
      <c r="AG5"/>
      <c r="AH5"/>
      <c r="AI5"/>
    </row>
    <row r="6" spans="1:35" ht="15.75" thickBot="1">
      <c r="A6" s="32"/>
      <c r="B6" s="30"/>
      <c r="C6" s="709" t="s">
        <v>31</v>
      </c>
      <c r="D6" s="702">
        <v>152</v>
      </c>
      <c r="E6" s="32"/>
      <c r="F6" s="39"/>
      <c r="G6" s="40"/>
      <c r="H6" s="32"/>
      <c r="I6" s="32"/>
      <c r="J6" s="32"/>
      <c r="K6" s="31"/>
      <c r="L6" s="31"/>
      <c r="AD6"/>
      <c r="AE6"/>
      <c r="AF6"/>
      <c r="AG6"/>
      <c r="AH6"/>
      <c r="AI6"/>
    </row>
    <row r="7" spans="1:35" ht="15.75" thickBot="1">
      <c r="A7" s="32"/>
      <c r="B7" s="30"/>
      <c r="C7" s="710" t="s">
        <v>2985</v>
      </c>
      <c r="D7" s="704">
        <v>248</v>
      </c>
      <c r="E7" s="32"/>
      <c r="F7" s="714" t="s">
        <v>3556</v>
      </c>
      <c r="G7" s="715" t="s">
        <v>3554</v>
      </c>
      <c r="H7" s="32"/>
      <c r="I7" s="32"/>
      <c r="J7" s="32"/>
      <c r="K7" s="31"/>
      <c r="L7" s="31"/>
      <c r="AD7"/>
      <c r="AE7"/>
      <c r="AF7"/>
      <c r="AG7"/>
      <c r="AH7"/>
      <c r="AI7"/>
    </row>
    <row r="8" spans="1:35" ht="15.75" thickBot="1">
      <c r="A8" s="32"/>
      <c r="B8" s="30"/>
      <c r="C8" s="711" t="s">
        <v>1719</v>
      </c>
      <c r="D8" s="706">
        <v>94</v>
      </c>
      <c r="E8" s="32"/>
      <c r="F8" s="719" t="s">
        <v>30</v>
      </c>
      <c r="G8" s="718">
        <v>146</v>
      </c>
      <c r="H8" s="32"/>
      <c r="I8" s="32"/>
      <c r="J8" s="32"/>
      <c r="K8" s="31"/>
      <c r="L8" s="31"/>
      <c r="AD8"/>
      <c r="AE8"/>
      <c r="AF8"/>
      <c r="AG8"/>
      <c r="AH8"/>
      <c r="AI8"/>
    </row>
    <row r="9" spans="1:35" ht="15.75" thickBot="1">
      <c r="A9" s="32"/>
      <c r="B9" s="30"/>
      <c r="C9" s="707" t="s">
        <v>3553</v>
      </c>
      <c r="D9" s="708">
        <v>494</v>
      </c>
      <c r="E9" s="32"/>
      <c r="F9" s="719" t="s">
        <v>261</v>
      </c>
      <c r="G9" s="718">
        <v>69</v>
      </c>
      <c r="H9" s="32"/>
      <c r="I9" s="32"/>
      <c r="J9" s="32"/>
      <c r="K9" s="31"/>
      <c r="L9" s="31"/>
      <c r="AD9"/>
      <c r="AE9"/>
      <c r="AF9"/>
      <c r="AG9"/>
      <c r="AH9"/>
      <c r="AI9"/>
    </row>
    <row r="10" spans="1:35">
      <c r="A10" s="32"/>
      <c r="B10" s="30"/>
      <c r="C10"/>
      <c r="D10" s="44"/>
      <c r="E10" s="32"/>
      <c r="F10" s="719" t="s">
        <v>536</v>
      </c>
      <c r="G10" s="718">
        <v>42</v>
      </c>
      <c r="H10" s="32"/>
      <c r="I10" s="32"/>
      <c r="J10" s="32"/>
      <c r="K10" s="31"/>
      <c r="L10" s="31"/>
      <c r="AD10"/>
      <c r="AE10"/>
      <c r="AF10"/>
      <c r="AG10"/>
      <c r="AH10"/>
      <c r="AI10"/>
    </row>
    <row r="11" spans="1:35" ht="15.75" thickBot="1">
      <c r="A11" s="32"/>
      <c r="B11" s="30"/>
      <c r="C11" s="44"/>
      <c r="D11" s="44"/>
      <c r="E11" s="32"/>
      <c r="F11" s="719" t="s">
        <v>640</v>
      </c>
      <c r="G11" s="718">
        <v>190</v>
      </c>
      <c r="H11" s="32"/>
      <c r="I11" s="32"/>
      <c r="J11" s="32"/>
      <c r="K11" s="31"/>
      <c r="L11" s="31"/>
      <c r="AD11"/>
      <c r="AE11"/>
      <c r="AF11"/>
      <c r="AG11"/>
      <c r="AH11"/>
      <c r="AI11"/>
    </row>
    <row r="12" spans="1:35" ht="15.75" thickBot="1">
      <c r="A12" s="32"/>
      <c r="B12" s="30"/>
      <c r="C12" s="32"/>
      <c r="D12" s="32"/>
      <c r="E12" s="32"/>
      <c r="F12" s="719" t="s">
        <v>1502</v>
      </c>
      <c r="G12" s="718">
        <v>21</v>
      </c>
      <c r="H12" s="32"/>
      <c r="I12" s="32"/>
      <c r="J12" s="32"/>
      <c r="K12" s="31"/>
      <c r="L12" s="31"/>
      <c r="AC12"/>
      <c r="AD12" s="41" t="s">
        <v>3553</v>
      </c>
      <c r="AE12" s="42">
        <f>SUM(AE5:AE11)</f>
        <v>8</v>
      </c>
      <c r="AF12" s="42">
        <f>SUM(AF5:AF11)</f>
        <v>8</v>
      </c>
      <c r="AG12" s="42">
        <f>SUM(AG5:AG11)</f>
        <v>0</v>
      </c>
      <c r="AH12" s="42">
        <f>SUM(AH5:AH11)</f>
        <v>0</v>
      </c>
      <c r="AI12" s="43">
        <f>SUM(AI5:AI11)</f>
        <v>0</v>
      </c>
    </row>
    <row r="13" spans="1:35">
      <c r="A13" s="32"/>
      <c r="B13" s="30"/>
      <c r="C13" s="32"/>
      <c r="D13" s="32"/>
      <c r="E13" s="32"/>
      <c r="F13" s="719" t="s">
        <v>2984</v>
      </c>
      <c r="G13" s="718">
        <v>5</v>
      </c>
      <c r="H13" s="32"/>
      <c r="I13" s="32"/>
      <c r="J13" s="32"/>
      <c r="K13" s="31"/>
      <c r="L13" s="31"/>
      <c r="AC13"/>
      <c r="AD13"/>
    </row>
    <row r="14" spans="1:35">
      <c r="A14" s="32"/>
      <c r="B14" s="30"/>
      <c r="C14" s="32"/>
      <c r="D14" s="32"/>
      <c r="E14" s="32"/>
      <c r="F14" s="719" t="s">
        <v>3228</v>
      </c>
      <c r="G14" s="718">
        <v>13</v>
      </c>
      <c r="H14" s="32"/>
      <c r="I14" s="32"/>
      <c r="J14" s="32"/>
      <c r="K14" s="31"/>
      <c r="L14" s="31"/>
      <c r="AC14"/>
      <c r="AD14"/>
    </row>
    <row r="15" spans="1:35">
      <c r="A15" s="32"/>
      <c r="B15" s="30"/>
      <c r="C15" s="32"/>
      <c r="D15" s="32"/>
      <c r="E15" s="32"/>
      <c r="F15" s="719" t="s">
        <v>1705</v>
      </c>
      <c r="G15" s="718">
        <v>7</v>
      </c>
      <c r="H15" s="32"/>
      <c r="I15" s="32"/>
      <c r="J15" s="32"/>
      <c r="K15" s="31"/>
      <c r="L15" s="31"/>
      <c r="AC15"/>
      <c r="AD15"/>
    </row>
    <row r="16" spans="1:35" ht="15.75" thickBot="1">
      <c r="A16" s="32"/>
      <c r="B16" s="30"/>
      <c r="C16" s="32"/>
      <c r="D16" s="32"/>
      <c r="E16" s="32"/>
      <c r="F16" s="720" t="s">
        <v>1691</v>
      </c>
      <c r="G16" s="718">
        <v>1</v>
      </c>
      <c r="H16" s="32"/>
      <c r="I16" s="32"/>
      <c r="J16" s="32"/>
      <c r="K16" s="31"/>
      <c r="L16" s="31"/>
      <c r="AC16"/>
      <c r="AD16"/>
    </row>
    <row r="17" spans="1:30" ht="15.75" thickBot="1">
      <c r="A17" s="32"/>
      <c r="B17" s="30"/>
      <c r="C17" s="32"/>
      <c r="D17" s="32"/>
      <c r="E17" s="32"/>
      <c r="F17" s="707" t="s">
        <v>3557</v>
      </c>
      <c r="G17" s="708">
        <v>494</v>
      </c>
      <c r="H17" s="32"/>
      <c r="I17" s="32"/>
      <c r="J17" s="32"/>
      <c r="K17" s="31"/>
      <c r="L17" s="31"/>
      <c r="AC17"/>
      <c r="AD17"/>
    </row>
    <row r="18" spans="1:30" ht="15.75" thickBot="1">
      <c r="A18" s="32"/>
      <c r="B18" s="30"/>
      <c r="C18" s="32"/>
      <c r="D18" s="32"/>
      <c r="E18" s="32"/>
      <c r="F18" s="79"/>
      <c r="H18" s="32"/>
      <c r="I18" s="32"/>
      <c r="J18" s="32"/>
      <c r="K18" s="31"/>
      <c r="L18" s="31"/>
      <c r="AC18"/>
      <c r="AD18"/>
    </row>
    <row r="19" spans="1:30" ht="15.75" thickBot="1">
      <c r="A19" s="32"/>
      <c r="B19" s="30"/>
      <c r="C19" s="633"/>
      <c r="D19" s="633"/>
      <c r="E19" s="32"/>
      <c r="F19" s="630" t="s">
        <v>3558</v>
      </c>
      <c r="G19" s="631"/>
      <c r="H19" s="32"/>
      <c r="I19" s="32"/>
      <c r="J19" s="32"/>
      <c r="K19" s="31"/>
      <c r="L19" s="31"/>
      <c r="AC19"/>
      <c r="AD19"/>
    </row>
    <row r="20" spans="1:30" ht="15.75" thickBot="1">
      <c r="A20" s="32"/>
      <c r="B20" s="30"/>
      <c r="C20" s="44"/>
      <c r="D20" s="44"/>
      <c r="E20" s="32"/>
      <c r="F20" s="712" t="s">
        <v>12</v>
      </c>
      <c r="G20" s="737" t="s">
        <v>3555</v>
      </c>
      <c r="H20" s="32"/>
      <c r="I20" s="32"/>
      <c r="J20" s="32"/>
      <c r="K20" s="31"/>
      <c r="L20" s="31"/>
      <c r="AC20"/>
      <c r="AD20"/>
    </row>
    <row r="21" spans="1:30" ht="15.75" thickBot="1">
      <c r="A21" s="32"/>
      <c r="B21" s="30"/>
      <c r="C21" s="630" t="s">
        <v>3559</v>
      </c>
      <c r="D21" s="631"/>
      <c r="E21" s="32"/>
      <c r="F21" s="39"/>
      <c r="G21" s="40"/>
      <c r="H21" s="32"/>
      <c r="I21" s="32"/>
      <c r="J21" s="32"/>
      <c r="K21" s="31"/>
      <c r="L21" s="31"/>
      <c r="AC21"/>
    </row>
    <row r="22" spans="1:30" ht="15.75" thickBot="1">
      <c r="A22" s="32"/>
      <c r="B22" s="30"/>
      <c r="C22" s="721" t="s">
        <v>11</v>
      </c>
      <c r="D22" s="722" t="s">
        <v>3555</v>
      </c>
      <c r="E22" s="44"/>
      <c r="F22" s="714" t="s">
        <v>3556</v>
      </c>
      <c r="G22" s="715" t="s">
        <v>3560</v>
      </c>
      <c r="H22" s="32"/>
      <c r="I22" s="32"/>
      <c r="J22" s="32"/>
      <c r="K22" s="31"/>
      <c r="L22" s="31"/>
      <c r="AC22"/>
    </row>
    <row r="23" spans="1:30" ht="15.75" thickBot="1">
      <c r="A23" s="32"/>
      <c r="B23" s="30"/>
      <c r="C23" s="39"/>
      <c r="D23" s="40"/>
      <c r="E23" s="44"/>
      <c r="F23" s="723" t="s">
        <v>30</v>
      </c>
      <c r="G23" s="738">
        <v>560</v>
      </c>
      <c r="H23" s="32"/>
      <c r="I23" s="32"/>
      <c r="J23" s="32"/>
      <c r="K23" s="31"/>
      <c r="L23" s="31"/>
      <c r="AC23"/>
    </row>
    <row r="24" spans="1:30" ht="15.75" thickBot="1">
      <c r="A24" s="32"/>
      <c r="B24" s="30"/>
      <c r="C24" s="714" t="s">
        <v>12</v>
      </c>
      <c r="D24" s="701" t="s">
        <v>3561</v>
      </c>
      <c r="E24" s="44"/>
      <c r="F24" s="719" t="s">
        <v>261</v>
      </c>
      <c r="G24" s="718">
        <v>213</v>
      </c>
      <c r="H24" s="32"/>
      <c r="I24" s="32"/>
      <c r="J24" s="32"/>
      <c r="K24" s="31"/>
      <c r="L24" s="31"/>
      <c r="AC24"/>
    </row>
    <row r="25" spans="1:30">
      <c r="A25" s="32"/>
      <c r="B25" s="30"/>
      <c r="C25" s="723" t="s">
        <v>31</v>
      </c>
      <c r="D25" s="702">
        <v>1056</v>
      </c>
      <c r="E25" s="44"/>
      <c r="F25" s="719" t="s">
        <v>536</v>
      </c>
      <c r="G25" s="718">
        <v>149</v>
      </c>
      <c r="H25" s="32"/>
      <c r="I25" s="32"/>
      <c r="J25" s="32"/>
      <c r="K25" s="31"/>
      <c r="L25" s="31"/>
      <c r="AC25"/>
    </row>
    <row r="26" spans="1:30">
      <c r="A26" s="32"/>
      <c r="B26" s="30"/>
      <c r="C26" s="719" t="s">
        <v>2985</v>
      </c>
      <c r="D26" s="704">
        <v>1043</v>
      </c>
      <c r="E26" s="44"/>
      <c r="F26" s="719" t="s">
        <v>640</v>
      </c>
      <c r="G26" s="718">
        <v>1340</v>
      </c>
      <c r="H26" s="32"/>
      <c r="I26" s="32"/>
      <c r="J26" s="32"/>
      <c r="K26" s="31"/>
      <c r="L26" s="31"/>
      <c r="AC26"/>
    </row>
    <row r="27" spans="1:30" ht="15.75" thickBot="1">
      <c r="A27" s="32"/>
      <c r="B27" s="30"/>
      <c r="C27" s="720" t="s">
        <v>1719</v>
      </c>
      <c r="D27" s="704">
        <v>406</v>
      </c>
      <c r="E27" s="44"/>
      <c r="F27" s="719" t="s">
        <v>1502</v>
      </c>
      <c r="G27" s="718">
        <v>144</v>
      </c>
      <c r="H27" s="32"/>
      <c r="I27" s="32"/>
      <c r="J27" s="32"/>
      <c r="K27" s="31"/>
      <c r="L27" s="31"/>
      <c r="AC27"/>
    </row>
    <row r="28" spans="1:30" ht="15.75" thickBot="1">
      <c r="A28" s="32"/>
      <c r="B28" s="30"/>
      <c r="C28" s="707" t="s">
        <v>3557</v>
      </c>
      <c r="D28" s="708">
        <v>2505</v>
      </c>
      <c r="E28" s="44"/>
      <c r="F28" s="719" t="s">
        <v>2984</v>
      </c>
      <c r="G28" s="718">
        <v>27</v>
      </c>
      <c r="H28" s="32"/>
      <c r="I28" s="32"/>
      <c r="J28" s="32"/>
      <c r="K28" s="31"/>
      <c r="L28" s="31"/>
      <c r="AC28"/>
    </row>
    <row r="29" spans="1:30">
      <c r="A29" s="32"/>
      <c r="B29" s="30"/>
      <c r="C29" s="44"/>
      <c r="D29" s="44"/>
      <c r="E29" s="32"/>
      <c r="F29" s="719" t="s">
        <v>3228</v>
      </c>
      <c r="G29" s="718">
        <v>47</v>
      </c>
      <c r="H29" s="32"/>
      <c r="I29" s="32"/>
      <c r="J29" s="32"/>
      <c r="K29" s="31"/>
      <c r="L29" s="31"/>
    </row>
    <row r="30" spans="1:30">
      <c r="A30" s="32"/>
      <c r="B30" s="30"/>
      <c r="C30" s="44"/>
      <c r="D30" s="44"/>
      <c r="E30" s="32"/>
      <c r="F30" s="719" t="s">
        <v>1705</v>
      </c>
      <c r="G30" s="718">
        <v>22</v>
      </c>
      <c r="H30" s="32"/>
      <c r="I30" s="32"/>
      <c r="J30" s="32"/>
      <c r="K30" s="31"/>
      <c r="L30" s="31"/>
    </row>
    <row r="31" spans="1:30" ht="15.75" thickBot="1">
      <c r="A31" s="32"/>
      <c r="B31" s="30"/>
      <c r="C31"/>
      <c r="D31"/>
      <c r="E31" s="32"/>
      <c r="F31" s="720" t="s">
        <v>1691</v>
      </c>
      <c r="G31" s="718">
        <v>3</v>
      </c>
      <c r="H31" s="32"/>
      <c r="I31" s="32"/>
      <c r="J31" s="32"/>
      <c r="K31" s="31"/>
      <c r="L31" s="31"/>
    </row>
    <row r="32" spans="1:30" ht="15.75" thickBot="1">
      <c r="A32" s="32"/>
      <c r="B32" s="30"/>
      <c r="C32" s="32"/>
      <c r="D32" s="32"/>
      <c r="E32" s="32"/>
      <c r="F32" s="707" t="s">
        <v>3557</v>
      </c>
      <c r="G32" s="708">
        <v>2505</v>
      </c>
      <c r="H32" s="32"/>
      <c r="I32" s="32"/>
      <c r="J32" s="32"/>
      <c r="K32" s="31"/>
      <c r="L32" s="31"/>
    </row>
    <row r="33" spans="1:12" ht="15.75" thickBot="1">
      <c r="A33" s="32"/>
      <c r="B33" s="30"/>
      <c r="C33" s="32"/>
      <c r="D33" s="32"/>
      <c r="E33" s="32"/>
      <c r="F33" s="32"/>
      <c r="G33" s="32"/>
      <c r="H33" s="32"/>
      <c r="I33" s="32"/>
      <c r="J33" s="32"/>
      <c r="K33" s="31"/>
      <c r="L33" s="31"/>
    </row>
    <row r="34" spans="1:12" ht="15.75" thickBot="1">
      <c r="A34" s="32"/>
      <c r="B34" s="30"/>
      <c r="C34" s="630" t="s">
        <v>3562</v>
      </c>
      <c r="D34" s="631"/>
      <c r="E34" s="32"/>
      <c r="F34" s="630" t="s">
        <v>3563</v>
      </c>
      <c r="G34" s="632"/>
      <c r="H34" s="631"/>
      <c r="I34" s="32"/>
      <c r="J34" s="32"/>
      <c r="K34" s="31"/>
      <c r="L34" s="31"/>
    </row>
    <row r="35" spans="1:12" ht="15.75" thickBot="1">
      <c r="A35" s="32"/>
      <c r="B35" s="30"/>
      <c r="C35" s="714" t="s">
        <v>12</v>
      </c>
      <c r="D35" s="701" t="s">
        <v>3564</v>
      </c>
      <c r="E35" s="44"/>
      <c r="F35" s="740" t="s">
        <v>12</v>
      </c>
      <c r="G35" s="737" t="s">
        <v>3555</v>
      </c>
      <c r="H35" s="45"/>
      <c r="I35" s="32"/>
      <c r="J35" s="32"/>
      <c r="K35" s="31"/>
      <c r="L35" s="31"/>
    </row>
    <row r="36" spans="1:12" ht="15.75" thickBot="1">
      <c r="A36" s="32"/>
      <c r="B36" s="30"/>
      <c r="C36" s="716" t="s">
        <v>31</v>
      </c>
      <c r="D36" s="702">
        <v>1275</v>
      </c>
      <c r="E36" s="44"/>
      <c r="F36" s="187"/>
      <c r="G36" s="188"/>
      <c r="H36" s="189"/>
      <c r="I36" s="32"/>
      <c r="J36" s="32"/>
      <c r="K36" s="31"/>
      <c r="L36" s="31"/>
    </row>
    <row r="37" spans="1:12" ht="15.75" thickBot="1">
      <c r="A37" s="32"/>
      <c r="B37" s="30"/>
      <c r="C37" s="716" t="s">
        <v>1719</v>
      </c>
      <c r="D37" s="718">
        <v>487</v>
      </c>
      <c r="E37" s="44"/>
      <c r="F37" s="741" t="s">
        <v>3556</v>
      </c>
      <c r="G37" s="741" t="s">
        <v>29</v>
      </c>
      <c r="H37" s="701" t="s">
        <v>3565</v>
      </c>
      <c r="I37" s="32"/>
      <c r="J37" s="32"/>
      <c r="K37" s="31"/>
      <c r="L37" s="31"/>
    </row>
    <row r="38" spans="1:12" ht="15.75" thickBot="1">
      <c r="A38" s="32"/>
      <c r="B38" s="30"/>
      <c r="C38" s="717" t="s">
        <v>2985</v>
      </c>
      <c r="D38" s="704">
        <v>1099</v>
      </c>
      <c r="E38" s="44"/>
      <c r="F38" s="723" t="s">
        <v>30</v>
      </c>
      <c r="G38" s="742"/>
      <c r="H38" s="743">
        <v>602</v>
      </c>
      <c r="I38" s="32"/>
      <c r="J38" s="32"/>
      <c r="K38" s="31"/>
      <c r="L38" s="31"/>
    </row>
    <row r="39" spans="1:12" ht="15.75" thickBot="1">
      <c r="A39" s="32"/>
      <c r="B39" s="30"/>
      <c r="C39" s="707" t="s">
        <v>3557</v>
      </c>
      <c r="D39" s="739">
        <v>2861</v>
      </c>
      <c r="E39" s="44"/>
      <c r="F39" s="744"/>
      <c r="G39" s="745" t="s">
        <v>2397</v>
      </c>
      <c r="H39" s="746">
        <v>409</v>
      </c>
      <c r="I39" s="32"/>
      <c r="J39" s="32"/>
      <c r="K39" s="31"/>
      <c r="L39" s="31"/>
    </row>
    <row r="40" spans="1:12" ht="15.75" thickBot="1">
      <c r="A40" s="32"/>
      <c r="B40" s="30"/>
      <c r="C40"/>
      <c r="D40"/>
      <c r="E40" s="44"/>
      <c r="F40" s="744"/>
      <c r="G40" s="748" t="s">
        <v>2013</v>
      </c>
      <c r="H40" s="803">
        <v>191</v>
      </c>
      <c r="I40" s="32"/>
      <c r="J40" s="32"/>
      <c r="K40" s="31"/>
      <c r="L40" s="31"/>
    </row>
    <row r="41" spans="1:12" ht="15.75" thickBot="1">
      <c r="A41" s="32"/>
      <c r="B41" s="30"/>
      <c r="C41" s="32"/>
      <c r="D41" s="32"/>
      <c r="E41" s="32"/>
      <c r="F41" s="747"/>
      <c r="G41" s="807" t="s">
        <v>3642</v>
      </c>
      <c r="H41" s="806">
        <v>2</v>
      </c>
      <c r="I41" s="32"/>
      <c r="J41" s="32"/>
      <c r="K41" s="31"/>
      <c r="L41" s="31"/>
    </row>
    <row r="42" spans="1:12" ht="15.75" thickBot="1">
      <c r="A42" s="32"/>
      <c r="B42" s="30"/>
      <c r="C42" s="32"/>
      <c r="D42" s="32"/>
      <c r="E42" s="32"/>
      <c r="F42" s="750" t="s">
        <v>261</v>
      </c>
      <c r="G42" s="742"/>
      <c r="H42" s="743">
        <v>257</v>
      </c>
      <c r="I42" s="32"/>
      <c r="J42" s="32"/>
      <c r="K42" s="31"/>
      <c r="L42" s="31"/>
    </row>
    <row r="43" spans="1:12" ht="15.75" thickBot="1">
      <c r="A43" s="32"/>
      <c r="B43" s="30"/>
      <c r="C43" s="630" t="s">
        <v>3566</v>
      </c>
      <c r="D43" s="631"/>
      <c r="E43" s="32"/>
      <c r="F43" s="751"/>
      <c r="G43" s="745" t="s">
        <v>2397</v>
      </c>
      <c r="H43" s="746">
        <v>174</v>
      </c>
      <c r="I43" s="32"/>
      <c r="J43" s="32"/>
      <c r="K43" s="31"/>
      <c r="L43" s="31"/>
    </row>
    <row r="44" spans="1:12" ht="15.75" thickBot="1">
      <c r="A44" s="32"/>
      <c r="B44" s="30"/>
      <c r="C44" s="724" t="s">
        <v>11</v>
      </c>
      <c r="D44" s="725" t="s">
        <v>3555</v>
      </c>
      <c r="E44" s="32"/>
      <c r="F44" s="751"/>
      <c r="G44" s="748" t="s">
        <v>2013</v>
      </c>
      <c r="H44" s="749">
        <v>81</v>
      </c>
      <c r="I44" s="32"/>
      <c r="J44" s="32"/>
      <c r="K44" s="31"/>
      <c r="L44" s="31"/>
    </row>
    <row r="45" spans="1:12" ht="15.75" thickBot="1">
      <c r="A45" s="32"/>
      <c r="B45" s="30"/>
      <c r="C45" s="46"/>
      <c r="D45" s="47"/>
      <c r="E45" s="32"/>
      <c r="F45" s="752"/>
      <c r="G45" s="807" t="s">
        <v>3642</v>
      </c>
      <c r="H45" s="806">
        <v>2</v>
      </c>
      <c r="I45" s="32"/>
      <c r="J45" s="32"/>
      <c r="K45" s="31"/>
      <c r="L45" s="31"/>
    </row>
    <row r="46" spans="1:12" ht="15.75" thickBot="1">
      <c r="A46" s="32"/>
      <c r="B46" s="30"/>
      <c r="C46" s="726" t="s">
        <v>3551</v>
      </c>
      <c r="D46" s="726" t="s">
        <v>3567</v>
      </c>
      <c r="E46" s="44"/>
      <c r="F46" s="750" t="s">
        <v>536</v>
      </c>
      <c r="G46" s="742"/>
      <c r="H46" s="743">
        <v>197</v>
      </c>
      <c r="I46" s="32"/>
      <c r="J46" s="32"/>
      <c r="K46" s="31"/>
      <c r="L46" s="31"/>
    </row>
    <row r="47" spans="1:12" ht="15.75" thickBot="1">
      <c r="A47" s="32"/>
      <c r="B47" s="30"/>
      <c r="C47" s="727" t="s">
        <v>31</v>
      </c>
      <c r="D47" s="728">
        <v>1275</v>
      </c>
      <c r="E47" s="44"/>
      <c r="F47" s="751"/>
      <c r="G47" s="745" t="s">
        <v>2397</v>
      </c>
      <c r="H47" s="746">
        <v>136</v>
      </c>
      <c r="I47" s="32"/>
      <c r="J47" s="32"/>
      <c r="K47" s="31"/>
      <c r="L47" s="31"/>
    </row>
    <row r="48" spans="1:12" ht="15.75" thickBot="1">
      <c r="A48" s="32"/>
      <c r="B48" s="30"/>
      <c r="C48" s="729" t="s">
        <v>2397</v>
      </c>
      <c r="D48" s="730">
        <v>895</v>
      </c>
      <c r="E48" s="44"/>
      <c r="F48" s="751"/>
      <c r="G48" s="748" t="s">
        <v>2013</v>
      </c>
      <c r="H48" s="749">
        <v>57</v>
      </c>
      <c r="I48" s="32"/>
      <c r="J48" s="32"/>
      <c r="K48" s="31"/>
      <c r="L48" s="31"/>
    </row>
    <row r="49" spans="1:14" ht="15.75" thickBot="1">
      <c r="A49" s="32"/>
      <c r="B49" s="30"/>
      <c r="C49" s="731" t="s">
        <v>2013</v>
      </c>
      <c r="D49" s="732">
        <v>380</v>
      </c>
      <c r="E49" s="44"/>
      <c r="F49" s="752"/>
      <c r="G49" s="705" t="s">
        <v>3642</v>
      </c>
      <c r="H49" s="804">
        <v>4</v>
      </c>
      <c r="I49" s="32"/>
      <c r="J49" s="32"/>
      <c r="K49" s="31"/>
      <c r="L49" s="31"/>
    </row>
    <row r="50" spans="1:14" ht="19.5" thickBot="1">
      <c r="A50" s="32"/>
      <c r="B50" s="30"/>
      <c r="C50" s="727" t="s">
        <v>2985</v>
      </c>
      <c r="D50" s="728">
        <v>1099</v>
      </c>
      <c r="E50" s="44"/>
      <c r="F50" s="750" t="s">
        <v>640</v>
      </c>
      <c r="G50" s="742"/>
      <c r="H50" s="743">
        <v>1517</v>
      </c>
      <c r="I50" s="32"/>
      <c r="J50" s="32"/>
      <c r="K50" s="31"/>
      <c r="L50" s="31"/>
      <c r="N50" s="48" t="s">
        <v>3568</v>
      </c>
    </row>
    <row r="51" spans="1:14" ht="15.75" thickBot="1">
      <c r="A51" s="32"/>
      <c r="B51" s="30"/>
      <c r="C51" s="799" t="s">
        <v>2397</v>
      </c>
      <c r="D51" s="735">
        <v>803</v>
      </c>
      <c r="E51" s="44"/>
      <c r="F51" s="751"/>
      <c r="G51" s="745" t="s">
        <v>2397</v>
      </c>
      <c r="H51" s="746">
        <v>1095</v>
      </c>
      <c r="I51" s="32"/>
      <c r="J51" s="32"/>
      <c r="K51" s="31"/>
      <c r="L51" s="31"/>
    </row>
    <row r="52" spans="1:14" ht="15.75" thickBot="1">
      <c r="A52" s="32"/>
      <c r="B52" s="30"/>
      <c r="C52" s="731" t="s">
        <v>2013</v>
      </c>
      <c r="D52" s="800">
        <v>283</v>
      </c>
      <c r="E52" s="44"/>
      <c r="F52" s="752"/>
      <c r="G52" s="748" t="s">
        <v>2013</v>
      </c>
      <c r="H52" s="749">
        <v>422</v>
      </c>
      <c r="I52" s="32"/>
      <c r="J52" s="32"/>
      <c r="K52" s="31"/>
      <c r="L52" s="31"/>
    </row>
    <row r="53" spans="1:14" ht="15.75" thickBot="1">
      <c r="A53" s="32"/>
      <c r="B53" s="30"/>
      <c r="C53" s="802" t="s">
        <v>3642</v>
      </c>
      <c r="D53" s="801">
        <v>13</v>
      </c>
      <c r="E53" s="44"/>
      <c r="F53" s="750" t="s">
        <v>1502</v>
      </c>
      <c r="G53" s="742"/>
      <c r="H53" s="743">
        <v>177</v>
      </c>
      <c r="I53" s="32"/>
      <c r="J53" s="32"/>
      <c r="K53" s="31"/>
      <c r="L53" s="31"/>
    </row>
    <row r="54" spans="1:14" ht="15.75" thickBot="1">
      <c r="A54" s="32"/>
      <c r="B54" s="30"/>
      <c r="C54" s="727" t="s">
        <v>1719</v>
      </c>
      <c r="D54" s="733">
        <v>487</v>
      </c>
      <c r="E54" s="44"/>
      <c r="F54" s="751"/>
      <c r="G54" s="750" t="s">
        <v>2397</v>
      </c>
      <c r="H54" s="753">
        <v>140</v>
      </c>
      <c r="I54" s="32"/>
      <c r="J54" s="32"/>
      <c r="K54" s="31"/>
      <c r="L54" s="31"/>
    </row>
    <row r="55" spans="1:14" ht="15.75" thickBot="1">
      <c r="A55" s="32"/>
      <c r="B55" s="30"/>
      <c r="C55" s="734" t="s">
        <v>2397</v>
      </c>
      <c r="D55" s="735">
        <v>334</v>
      </c>
      <c r="E55" s="44"/>
      <c r="F55" s="752"/>
      <c r="G55" s="754" t="s">
        <v>2013</v>
      </c>
      <c r="H55" s="755">
        <v>37</v>
      </c>
      <c r="I55" s="32"/>
      <c r="J55" s="32"/>
      <c r="K55" s="31"/>
      <c r="L55" s="31"/>
    </row>
    <row r="56" spans="1:14" ht="15.75" thickBot="1">
      <c r="A56" s="32"/>
      <c r="B56" s="30"/>
      <c r="C56" s="731" t="s">
        <v>2013</v>
      </c>
      <c r="D56" s="732">
        <v>153</v>
      </c>
      <c r="E56" s="44"/>
      <c r="F56" s="750" t="s">
        <v>2984</v>
      </c>
      <c r="G56" s="742"/>
      <c r="H56" s="743">
        <v>27</v>
      </c>
      <c r="I56" s="32"/>
      <c r="J56" s="32"/>
      <c r="K56" s="31"/>
      <c r="L56" s="31"/>
    </row>
    <row r="57" spans="1:14" ht="15.75" thickBot="1">
      <c r="A57" s="32"/>
      <c r="B57" s="30"/>
      <c r="C57" s="727" t="s">
        <v>3569</v>
      </c>
      <c r="D57" s="736">
        <v>2861</v>
      </c>
      <c r="E57" s="44"/>
      <c r="F57" s="805"/>
      <c r="G57" s="756" t="s">
        <v>2397</v>
      </c>
      <c r="H57" s="757">
        <v>27</v>
      </c>
      <c r="I57" s="32"/>
      <c r="J57" s="32"/>
      <c r="K57" s="31"/>
      <c r="L57" s="31"/>
    </row>
    <row r="58" spans="1:14" ht="15.75" thickBot="1">
      <c r="A58" s="32"/>
      <c r="B58" s="30"/>
      <c r="C58"/>
      <c r="D58"/>
      <c r="E58" s="44"/>
      <c r="F58" s="723" t="s">
        <v>3228</v>
      </c>
      <c r="G58" s="742"/>
      <c r="H58" s="743">
        <v>57</v>
      </c>
      <c r="I58" s="32"/>
      <c r="J58" s="32"/>
      <c r="K58" s="31"/>
      <c r="L58" s="31"/>
    </row>
    <row r="59" spans="1:14" ht="15.75" thickBot="1">
      <c r="A59" s="32"/>
      <c r="B59" s="30"/>
      <c r="C59" s="44"/>
      <c r="D59" s="44"/>
      <c r="E59" s="44"/>
      <c r="F59" s="744"/>
      <c r="G59" s="756" t="s">
        <v>2397</v>
      </c>
      <c r="H59" s="757">
        <v>24</v>
      </c>
      <c r="I59" s="32"/>
      <c r="J59" s="32"/>
      <c r="K59" s="31"/>
      <c r="L59" s="31"/>
    </row>
    <row r="60" spans="1:14">
      <c r="A60" s="32"/>
      <c r="B60" s="30"/>
      <c r="C60" s="44"/>
      <c r="D60" s="44"/>
      <c r="E60" s="44"/>
      <c r="F60" s="744"/>
      <c r="G60" s="703" t="s">
        <v>2013</v>
      </c>
      <c r="H60" s="758">
        <v>28</v>
      </c>
      <c r="I60" s="32"/>
      <c r="J60" s="32"/>
      <c r="K60" s="31"/>
      <c r="L60" s="31"/>
    </row>
    <row r="61" spans="1:14" ht="15.75" thickBot="1">
      <c r="A61" s="32"/>
      <c r="B61" s="30"/>
      <c r="C61" s="44"/>
      <c r="D61" s="44"/>
      <c r="E61" s="32"/>
      <c r="F61" s="747"/>
      <c r="G61" s="705" t="s">
        <v>3642</v>
      </c>
      <c r="H61" s="804">
        <v>5</v>
      </c>
      <c r="I61" s="32"/>
      <c r="J61" s="32"/>
      <c r="K61" s="31"/>
      <c r="L61" s="31"/>
    </row>
    <row r="62" spans="1:14" ht="15.75" thickBot="1">
      <c r="A62" s="32"/>
      <c r="B62" s="30"/>
      <c r="C62" s="44"/>
      <c r="D62" s="44"/>
      <c r="E62" s="32"/>
      <c r="F62" s="723" t="s">
        <v>1705</v>
      </c>
      <c r="G62" s="742"/>
      <c r="H62" s="743">
        <v>24</v>
      </c>
      <c r="I62" s="32"/>
      <c r="J62" s="32"/>
      <c r="K62" s="31"/>
      <c r="L62" s="31"/>
    </row>
    <row r="63" spans="1:14" ht="15.75" thickBot="1">
      <c r="A63" s="32"/>
      <c r="B63" s="30"/>
      <c r="C63" s="44"/>
      <c r="D63" s="44"/>
      <c r="E63" s="32"/>
      <c r="F63" s="747"/>
      <c r="G63" s="756" t="s">
        <v>2397</v>
      </c>
      <c r="H63" s="757">
        <v>24</v>
      </c>
      <c r="I63" s="32"/>
      <c r="J63" s="32"/>
      <c r="K63" s="31"/>
      <c r="L63" s="31"/>
    </row>
    <row r="64" spans="1:14" ht="15.75" thickBot="1">
      <c r="A64" s="32"/>
      <c r="B64" s="30"/>
      <c r="C64" s="32"/>
      <c r="D64" s="32"/>
      <c r="E64" s="32"/>
      <c r="F64" s="723" t="s">
        <v>1691</v>
      </c>
      <c r="G64" s="742"/>
      <c r="H64" s="743">
        <v>3</v>
      </c>
      <c r="I64" s="32"/>
      <c r="J64" s="32"/>
      <c r="K64" s="31"/>
      <c r="L64" s="31"/>
    </row>
    <row r="65" spans="1:14" ht="15.75" thickBot="1">
      <c r="A65" s="32"/>
      <c r="B65" s="30"/>
      <c r="C65" s="32"/>
      <c r="D65" s="32"/>
      <c r="E65" s="32"/>
      <c r="F65" s="747"/>
      <c r="G65" s="759" t="s">
        <v>2397</v>
      </c>
      <c r="H65" s="760">
        <v>3</v>
      </c>
      <c r="I65" s="32"/>
      <c r="J65" s="32"/>
      <c r="K65" s="31"/>
      <c r="L65" s="31"/>
    </row>
    <row r="66" spans="1:14" ht="36.75" customHeight="1" thickBot="1">
      <c r="A66" s="32"/>
      <c r="B66" s="30"/>
      <c r="C66" s="32"/>
      <c r="D66" s="32"/>
      <c r="E66" s="32"/>
      <c r="F66" s="761" t="s">
        <v>3557</v>
      </c>
      <c r="G66" s="762"/>
      <c r="H66" s="763">
        <v>2861</v>
      </c>
      <c r="I66" s="32"/>
      <c r="J66" s="32"/>
      <c r="K66" s="31"/>
      <c r="L66" s="31"/>
    </row>
    <row r="67" spans="1:14">
      <c r="A67" s="32"/>
      <c r="B67" s="30"/>
      <c r="C67" s="44"/>
      <c r="D67" s="44"/>
      <c r="E67" s="32"/>
      <c r="F67" s="44"/>
      <c r="G67" s="44"/>
      <c r="H67" s="44"/>
      <c r="I67" s="32"/>
      <c r="J67" s="32"/>
      <c r="K67" s="31"/>
      <c r="L67" s="31"/>
    </row>
    <row r="68" spans="1:14" ht="16.5" thickBot="1">
      <c r="A68" s="32"/>
      <c r="B68" s="30"/>
      <c r="C68" s="44"/>
      <c r="D68" s="44"/>
      <c r="E68" s="49"/>
      <c r="F68" s="626" t="s">
        <v>3570</v>
      </c>
      <c r="G68" s="626"/>
      <c r="H68" s="626"/>
      <c r="I68" s="626"/>
      <c r="J68" s="626"/>
      <c r="K68" s="50"/>
      <c r="L68" s="31"/>
    </row>
    <row r="69" spans="1:14" ht="15.75" thickBot="1">
      <c r="A69" s="32"/>
      <c r="B69" s="30"/>
      <c r="C69" s="44"/>
      <c r="D69" s="44"/>
      <c r="E69" s="44"/>
      <c r="F69" s="764" t="s">
        <v>3564</v>
      </c>
      <c r="G69" s="764" t="s">
        <v>3548</v>
      </c>
      <c r="H69" s="765"/>
      <c r="I69" s="808"/>
      <c r="J69" s="766"/>
      <c r="K69" s="58"/>
      <c r="L69"/>
      <c r="M69"/>
      <c r="N69"/>
    </row>
    <row r="70" spans="1:14" ht="15.75" thickBot="1">
      <c r="A70" s="32"/>
      <c r="B70" s="30"/>
      <c r="C70" s="44"/>
      <c r="D70" s="44"/>
      <c r="E70" s="44"/>
      <c r="F70" s="767" t="s">
        <v>3551</v>
      </c>
      <c r="G70" s="768" t="s">
        <v>31</v>
      </c>
      <c r="H70" s="768" t="s">
        <v>2985</v>
      </c>
      <c r="I70" s="769" t="s">
        <v>1719</v>
      </c>
      <c r="J70" s="769" t="s">
        <v>3569</v>
      </c>
      <c r="K70" s="58"/>
      <c r="L70"/>
      <c r="M70"/>
      <c r="N70"/>
    </row>
    <row r="71" spans="1:14" ht="15.75" thickBot="1">
      <c r="A71" s="32"/>
      <c r="B71" s="30"/>
      <c r="C71" s="44"/>
      <c r="D71" s="44"/>
      <c r="E71" s="44"/>
      <c r="F71" s="770" t="s">
        <v>30</v>
      </c>
      <c r="G71" s="771">
        <v>102</v>
      </c>
      <c r="H71" s="772">
        <v>437</v>
      </c>
      <c r="I71" s="772">
        <v>63</v>
      </c>
      <c r="J71" s="773">
        <v>602</v>
      </c>
      <c r="K71" s="58"/>
      <c r="L71"/>
      <c r="M71"/>
      <c r="N71"/>
    </row>
    <row r="72" spans="1:14">
      <c r="A72" s="32"/>
      <c r="B72" s="30"/>
      <c r="C72" s="44"/>
      <c r="D72" s="44"/>
      <c r="E72" s="44"/>
      <c r="F72" s="798" t="s">
        <v>2397</v>
      </c>
      <c r="G72" s="796">
        <v>70</v>
      </c>
      <c r="H72" s="794">
        <v>303</v>
      </c>
      <c r="I72" s="794">
        <v>36</v>
      </c>
      <c r="J72" s="797">
        <v>409</v>
      </c>
      <c r="K72" s="58"/>
      <c r="L72"/>
      <c r="M72"/>
      <c r="N72"/>
    </row>
    <row r="73" spans="1:14">
      <c r="A73" s="32"/>
      <c r="B73" s="30"/>
      <c r="C73" s="44"/>
      <c r="D73" s="44"/>
      <c r="E73" s="44"/>
      <c r="F73" s="816" t="s">
        <v>2013</v>
      </c>
      <c r="G73" s="809">
        <v>32</v>
      </c>
      <c r="H73" s="795">
        <v>132</v>
      </c>
      <c r="I73" s="795">
        <v>27</v>
      </c>
      <c r="J73" s="810">
        <v>191</v>
      </c>
      <c r="K73" s="58"/>
      <c r="L73"/>
      <c r="M73"/>
      <c r="N73"/>
    </row>
    <row r="74" spans="1:14" ht="15.75" thickBot="1">
      <c r="A74" s="32"/>
      <c r="B74" s="30"/>
      <c r="C74" s="44"/>
      <c r="D74" s="44"/>
      <c r="E74" s="44"/>
      <c r="F74" s="815" t="s">
        <v>3642</v>
      </c>
      <c r="G74" s="812"/>
      <c r="H74" s="813">
        <v>2</v>
      </c>
      <c r="I74" s="813"/>
      <c r="J74" s="814">
        <v>2</v>
      </c>
      <c r="K74" s="58"/>
      <c r="L74"/>
      <c r="M74"/>
      <c r="N74"/>
    </row>
    <row r="75" spans="1:14" ht="15.75" thickBot="1">
      <c r="A75" s="32"/>
      <c r="B75" s="30"/>
      <c r="C75" s="44"/>
      <c r="D75" s="44"/>
      <c r="E75" s="44"/>
      <c r="F75" s="770" t="s">
        <v>261</v>
      </c>
      <c r="G75" s="771">
        <v>67</v>
      </c>
      <c r="H75" s="772">
        <v>107</v>
      </c>
      <c r="I75" s="772">
        <v>83</v>
      </c>
      <c r="J75" s="773">
        <v>257</v>
      </c>
      <c r="K75" s="58"/>
      <c r="L75"/>
      <c r="M75"/>
      <c r="N75"/>
    </row>
    <row r="76" spans="1:14" s="55" customFormat="1">
      <c r="A76" s="60"/>
      <c r="B76" s="52"/>
      <c r="C76" s="53"/>
      <c r="D76" s="53"/>
      <c r="E76" s="53"/>
      <c r="F76" s="782" t="s">
        <v>2397</v>
      </c>
      <c r="G76" s="775">
        <v>36</v>
      </c>
      <c r="H76" s="776">
        <v>79</v>
      </c>
      <c r="I76" s="776">
        <v>59</v>
      </c>
      <c r="J76" s="777">
        <v>174</v>
      </c>
      <c r="K76" s="56"/>
      <c r="L76" s="54"/>
      <c r="M76" s="54"/>
      <c r="N76" s="54"/>
    </row>
    <row r="77" spans="1:14" ht="15.75" thickBot="1">
      <c r="A77" s="32"/>
      <c r="B77" s="30"/>
      <c r="C77" s="44"/>
      <c r="D77" s="44"/>
      <c r="E77" s="44"/>
      <c r="F77" s="783" t="s">
        <v>2013</v>
      </c>
      <c r="G77" s="779">
        <v>31</v>
      </c>
      <c r="H77" s="780">
        <v>26</v>
      </c>
      <c r="I77" s="780">
        <v>24</v>
      </c>
      <c r="J77" s="781">
        <v>81</v>
      </c>
      <c r="K77" s="58"/>
      <c r="L77"/>
      <c r="M77"/>
      <c r="N77"/>
    </row>
    <row r="78" spans="1:14" ht="15.75" thickBot="1">
      <c r="A78" s="32"/>
      <c r="B78" s="30"/>
      <c r="C78" s="44"/>
      <c r="D78" s="44"/>
      <c r="E78" s="44"/>
      <c r="F78" s="815" t="s">
        <v>3642</v>
      </c>
      <c r="G78" s="812"/>
      <c r="H78" s="813">
        <v>2</v>
      </c>
      <c r="I78" s="813"/>
      <c r="J78" s="814">
        <v>2</v>
      </c>
      <c r="K78" s="58"/>
      <c r="L78"/>
      <c r="M78"/>
      <c r="N78"/>
    </row>
    <row r="79" spans="1:14" ht="15.75" thickBot="1">
      <c r="A79" s="32"/>
      <c r="B79" s="30"/>
      <c r="C79" s="44"/>
      <c r="D79" s="44"/>
      <c r="E79" s="44"/>
      <c r="F79" s="770" t="s">
        <v>3228</v>
      </c>
      <c r="G79" s="771"/>
      <c r="H79" s="772">
        <v>57</v>
      </c>
      <c r="I79" s="772"/>
      <c r="J79" s="773">
        <v>57</v>
      </c>
      <c r="K79" s="58"/>
      <c r="L79"/>
      <c r="M79"/>
      <c r="N79"/>
    </row>
    <row r="80" spans="1:14" ht="15.75" thickBot="1">
      <c r="A80" s="32"/>
      <c r="B80" s="30"/>
      <c r="C80" s="44"/>
      <c r="D80" s="44"/>
      <c r="E80" s="44"/>
      <c r="F80" s="770" t="s">
        <v>2397</v>
      </c>
      <c r="G80" s="771"/>
      <c r="H80" s="772">
        <v>24</v>
      </c>
      <c r="I80" s="772"/>
      <c r="J80" s="773">
        <v>24</v>
      </c>
      <c r="K80" s="58"/>
      <c r="L80"/>
      <c r="M80"/>
      <c r="N80"/>
    </row>
    <row r="81" spans="1:16" s="55" customFormat="1">
      <c r="A81" s="60"/>
      <c r="B81" s="52"/>
      <c r="C81" s="53"/>
      <c r="D81" s="53"/>
      <c r="E81" s="53"/>
      <c r="F81" s="789" t="s">
        <v>2013</v>
      </c>
      <c r="G81" s="787"/>
      <c r="H81" s="787">
        <v>28</v>
      </c>
      <c r="I81" s="787"/>
      <c r="J81" s="788">
        <v>28</v>
      </c>
      <c r="K81" s="56"/>
      <c r="L81" s="57"/>
    </row>
    <row r="82" spans="1:16" ht="15.75" thickBot="1">
      <c r="A82" s="32"/>
      <c r="B82" s="30"/>
      <c r="C82" s="44"/>
      <c r="D82" s="44"/>
      <c r="E82" s="44"/>
      <c r="F82" s="789" t="s">
        <v>3642</v>
      </c>
      <c r="G82" s="787"/>
      <c r="H82" s="787">
        <v>5</v>
      </c>
      <c r="I82" s="787"/>
      <c r="J82" s="788">
        <v>5</v>
      </c>
      <c r="K82" s="58"/>
      <c r="L82" s="59"/>
    </row>
    <row r="83" spans="1:16" ht="15.75" thickBot="1">
      <c r="A83" s="32"/>
      <c r="B83" s="30"/>
      <c r="C83" s="44"/>
      <c r="D83" s="44"/>
      <c r="E83" s="44"/>
      <c r="F83" s="770" t="s">
        <v>536</v>
      </c>
      <c r="G83" s="771">
        <v>32</v>
      </c>
      <c r="H83" s="772">
        <v>99</v>
      </c>
      <c r="I83" s="772">
        <v>66</v>
      </c>
      <c r="J83" s="773">
        <v>197</v>
      </c>
      <c r="K83" s="58"/>
      <c r="L83" s="59"/>
    </row>
    <row r="84" spans="1:16" s="55" customFormat="1">
      <c r="A84" s="60"/>
      <c r="B84" s="52"/>
      <c r="C84" s="53"/>
      <c r="D84" s="53"/>
      <c r="E84" s="53"/>
      <c r="F84" s="782" t="s">
        <v>2397</v>
      </c>
      <c r="G84" s="775">
        <v>15</v>
      </c>
      <c r="H84" s="776">
        <v>83</v>
      </c>
      <c r="I84" s="776">
        <v>38</v>
      </c>
      <c r="J84" s="777">
        <v>136</v>
      </c>
      <c r="K84" s="56"/>
      <c r="L84" s="57"/>
    </row>
    <row r="85" spans="1:16" ht="15.75" thickBot="1">
      <c r="A85" s="32"/>
      <c r="B85" s="30"/>
      <c r="C85" s="44"/>
      <c r="D85" s="44"/>
      <c r="E85" s="44"/>
      <c r="F85" s="783" t="s">
        <v>2013</v>
      </c>
      <c r="G85" s="779">
        <v>17</v>
      </c>
      <c r="H85" s="780">
        <v>12</v>
      </c>
      <c r="I85" s="780">
        <v>28</v>
      </c>
      <c r="J85" s="781">
        <v>57</v>
      </c>
      <c r="K85" s="58"/>
      <c r="L85" s="59"/>
    </row>
    <row r="86" spans="1:16" ht="15.75" thickBot="1">
      <c r="A86" s="32"/>
      <c r="B86" s="30"/>
      <c r="C86" s="44"/>
      <c r="D86" s="44"/>
      <c r="E86" s="44"/>
      <c r="F86" s="811" t="s">
        <v>3642</v>
      </c>
      <c r="G86" s="787"/>
      <c r="H86" s="787">
        <v>4</v>
      </c>
      <c r="I86" s="787"/>
      <c r="J86" s="788">
        <v>4</v>
      </c>
      <c r="K86" s="58"/>
      <c r="L86" s="59"/>
    </row>
    <row r="87" spans="1:16" ht="15.75" thickBot="1">
      <c r="A87" s="32"/>
      <c r="B87" s="30"/>
      <c r="C87" s="44"/>
      <c r="D87" s="44"/>
      <c r="E87" s="44"/>
      <c r="F87" s="770" t="s">
        <v>640</v>
      </c>
      <c r="G87" s="771">
        <v>947</v>
      </c>
      <c r="H87" s="772">
        <v>351</v>
      </c>
      <c r="I87" s="772">
        <v>219</v>
      </c>
      <c r="J87" s="773">
        <v>1517</v>
      </c>
      <c r="K87" s="58"/>
      <c r="L87" s="59"/>
    </row>
    <row r="88" spans="1:16" s="55" customFormat="1">
      <c r="A88" s="60"/>
      <c r="B88" s="52"/>
      <c r="C88" s="53"/>
      <c r="D88" s="53"/>
      <c r="E88" s="53"/>
      <c r="F88" s="774" t="s">
        <v>2397</v>
      </c>
      <c r="G88" s="775">
        <v>676</v>
      </c>
      <c r="H88" s="776">
        <v>266</v>
      </c>
      <c r="I88" s="776">
        <v>153</v>
      </c>
      <c r="J88" s="777">
        <v>1095</v>
      </c>
      <c r="K88" s="56"/>
      <c r="L88" s="57"/>
    </row>
    <row r="89" spans="1:16" ht="15.75" thickBot="1">
      <c r="A89" s="32"/>
      <c r="B89" s="30"/>
      <c r="C89" s="44"/>
      <c r="D89" s="44"/>
      <c r="E89" s="44"/>
      <c r="F89" s="778" t="s">
        <v>2013</v>
      </c>
      <c r="G89" s="779">
        <v>271</v>
      </c>
      <c r="H89" s="780">
        <v>85</v>
      </c>
      <c r="I89" s="780">
        <v>66</v>
      </c>
      <c r="J89" s="781">
        <v>422</v>
      </c>
      <c r="K89" s="58"/>
      <c r="L89" s="59"/>
    </row>
    <row r="90" spans="1:16" ht="15.75" thickBot="1">
      <c r="A90" s="32"/>
      <c r="B90" s="30"/>
      <c r="C90" s="44"/>
      <c r="D90" s="44"/>
      <c r="E90" s="32"/>
      <c r="F90" s="770" t="s">
        <v>1502</v>
      </c>
      <c r="G90" s="771">
        <v>121</v>
      </c>
      <c r="H90" s="772"/>
      <c r="I90" s="772">
        <v>56</v>
      </c>
      <c r="J90" s="773">
        <v>177</v>
      </c>
      <c r="K90" s="58"/>
      <c r="L90" s="59"/>
    </row>
    <row r="91" spans="1:16">
      <c r="A91" s="32"/>
      <c r="B91" s="30"/>
      <c r="C91" s="44"/>
      <c r="D91" s="44"/>
      <c r="E91" s="32"/>
      <c r="F91" s="774" t="s">
        <v>2397</v>
      </c>
      <c r="G91" s="775">
        <v>92</v>
      </c>
      <c r="H91" s="776"/>
      <c r="I91" s="776">
        <v>48</v>
      </c>
      <c r="J91" s="777">
        <v>140</v>
      </c>
      <c r="K91" s="58"/>
      <c r="L91" s="59"/>
    </row>
    <row r="92" spans="1:16" ht="15.75" thickBot="1">
      <c r="A92" s="32"/>
      <c r="B92" s="30"/>
      <c r="C92" s="44"/>
      <c r="D92" s="44"/>
      <c r="E92" s="32"/>
      <c r="F92" s="778" t="s">
        <v>2013</v>
      </c>
      <c r="G92" s="779">
        <v>29</v>
      </c>
      <c r="H92" s="780"/>
      <c r="I92" s="780">
        <v>8</v>
      </c>
      <c r="J92" s="781">
        <v>37</v>
      </c>
      <c r="K92" s="58"/>
      <c r="L92" s="59"/>
      <c r="M92"/>
      <c r="N92"/>
      <c r="O92"/>
      <c r="P92"/>
    </row>
    <row r="93" spans="1:16" s="55" customFormat="1" ht="15.75" thickBot="1">
      <c r="A93" s="60"/>
      <c r="B93" s="52"/>
      <c r="C93" s="53"/>
      <c r="D93" s="53"/>
      <c r="E93" s="60"/>
      <c r="F93" s="770" t="s">
        <v>2984</v>
      </c>
      <c r="G93" s="771"/>
      <c r="H93" s="772">
        <v>27</v>
      </c>
      <c r="I93" s="772"/>
      <c r="J93" s="773">
        <v>27</v>
      </c>
      <c r="K93" s="56"/>
      <c r="L93" s="57"/>
      <c r="M93" s="54"/>
      <c r="N93" s="54"/>
      <c r="O93" s="54"/>
      <c r="P93" s="54"/>
    </row>
    <row r="94" spans="1:16" ht="15.75" thickBot="1">
      <c r="A94" s="32"/>
      <c r="B94" s="30"/>
      <c r="C94" s="44"/>
      <c r="D94" s="44"/>
      <c r="E94" s="32"/>
      <c r="F94" s="770" t="s">
        <v>2397</v>
      </c>
      <c r="G94" s="771"/>
      <c r="H94" s="772">
        <v>27</v>
      </c>
      <c r="I94" s="772"/>
      <c r="J94" s="773">
        <v>27</v>
      </c>
      <c r="K94" s="58"/>
      <c r="L94" s="59"/>
      <c r="M94"/>
      <c r="N94"/>
    </row>
    <row r="95" spans="1:16" ht="15.75" thickBot="1">
      <c r="A95" s="32"/>
      <c r="B95" s="30"/>
      <c r="C95" s="32"/>
      <c r="D95" s="32"/>
      <c r="E95" s="32"/>
      <c r="F95" s="770" t="s">
        <v>1705</v>
      </c>
      <c r="G95" s="784">
        <v>3</v>
      </c>
      <c r="H95" s="785">
        <v>21</v>
      </c>
      <c r="I95" s="785"/>
      <c r="J95" s="786">
        <v>24</v>
      </c>
      <c r="K95" s="58"/>
      <c r="L95" s="31"/>
      <c r="M95"/>
      <c r="N95"/>
    </row>
    <row r="96" spans="1:16" ht="15.75" thickBot="1">
      <c r="A96" s="32"/>
      <c r="B96" s="30"/>
      <c r="C96" s="32"/>
      <c r="D96" s="32"/>
      <c r="E96" s="32"/>
      <c r="F96" s="770" t="s">
        <v>2397</v>
      </c>
      <c r="G96" s="771">
        <v>3</v>
      </c>
      <c r="H96" s="772">
        <v>21</v>
      </c>
      <c r="I96" s="772"/>
      <c r="J96" s="773">
        <v>24</v>
      </c>
      <c r="K96" s="51"/>
      <c r="L96" s="31"/>
      <c r="M96"/>
      <c r="N96"/>
    </row>
    <row r="97" spans="1:18" ht="15.75" thickBot="1">
      <c r="B97" s="77"/>
      <c r="C97" s="32"/>
      <c r="D97" s="32"/>
      <c r="E97" s="44"/>
      <c r="F97" s="770" t="s">
        <v>1691</v>
      </c>
      <c r="G97" s="784">
        <v>3</v>
      </c>
      <c r="H97" s="785"/>
      <c r="I97" s="785"/>
      <c r="J97" s="786">
        <v>3</v>
      </c>
      <c r="K97" s="31"/>
      <c r="L97" s="64"/>
      <c r="M97"/>
      <c r="N97"/>
      <c r="O97"/>
      <c r="P97"/>
      <c r="Q97"/>
      <c r="R97"/>
    </row>
    <row r="98" spans="1:18" ht="15.75" thickBot="1">
      <c r="A98" s="32"/>
      <c r="B98" s="30"/>
      <c r="C98" s="32"/>
      <c r="D98" s="32"/>
      <c r="E98" s="44"/>
      <c r="F98" s="789" t="s">
        <v>2397</v>
      </c>
      <c r="G98" s="787">
        <v>3</v>
      </c>
      <c r="H98" s="787"/>
      <c r="I98" s="787"/>
      <c r="J98" s="788">
        <v>3</v>
      </c>
      <c r="K98" s="31"/>
      <c r="M98"/>
      <c r="N98"/>
      <c r="O98"/>
      <c r="P98"/>
      <c r="Q98"/>
      <c r="R98"/>
    </row>
    <row r="99" spans="1:18" ht="15.75" thickBot="1">
      <c r="A99" s="32"/>
      <c r="B99" s="61"/>
      <c r="C99" s="62"/>
      <c r="D99" s="62"/>
      <c r="E99" s="63"/>
      <c r="F99" s="790" t="s">
        <v>3569</v>
      </c>
      <c r="G99" s="791">
        <v>1275</v>
      </c>
      <c r="H99" s="792">
        <v>1099</v>
      </c>
      <c r="I99" s="792">
        <v>487</v>
      </c>
      <c r="J99" s="793">
        <v>2861</v>
      </c>
      <c r="K99" s="64"/>
      <c r="M99"/>
      <c r="N99"/>
      <c r="O99"/>
      <c r="P99"/>
      <c r="Q99"/>
      <c r="R99"/>
    </row>
    <row r="100" spans="1:18" ht="29.25" customHeight="1">
      <c r="A100" s="32"/>
      <c r="B100" s="32"/>
      <c r="C100" s="32"/>
      <c r="D100" s="32"/>
      <c r="E100" s="44"/>
      <c r="F100" s="44"/>
      <c r="G100" s="44"/>
      <c r="H100" s="44"/>
      <c r="I100" s="44"/>
      <c r="J100" s="44"/>
      <c r="K100" s="32"/>
      <c r="M100"/>
      <c r="N100"/>
      <c r="O100"/>
      <c r="P100"/>
      <c r="Q100"/>
      <c r="R100"/>
    </row>
    <row r="101" spans="1:18" ht="42.75" customHeight="1">
      <c r="A101" s="32"/>
      <c r="B101" s="32"/>
      <c r="C101" s="625" t="s">
        <v>3571</v>
      </c>
      <c r="D101" s="625"/>
      <c r="E101"/>
      <c r="F101" s="44"/>
      <c r="G101" s="44"/>
      <c r="H101" s="44"/>
      <c r="I101" s="44"/>
      <c r="J101" s="44"/>
      <c r="K101" s="32"/>
      <c r="M101"/>
      <c r="N101"/>
      <c r="O101"/>
      <c r="P101"/>
      <c r="Q101"/>
      <c r="R101"/>
    </row>
    <row r="102" spans="1:18">
      <c r="A102" s="32"/>
      <c r="B102" s="32"/>
      <c r="C102" s="44"/>
      <c r="D102" s="44"/>
      <c r="E102" s="44"/>
      <c r="F102" s="32"/>
      <c r="G102" s="32"/>
      <c r="H102" s="32"/>
      <c r="I102" s="32"/>
      <c r="J102" s="32"/>
      <c r="K102" s="32"/>
      <c r="M102"/>
      <c r="N102"/>
      <c r="O102"/>
      <c r="P102"/>
      <c r="Q102"/>
      <c r="R102"/>
    </row>
    <row r="103" spans="1:18">
      <c r="A103" s="32"/>
      <c r="B103" s="32"/>
      <c r="C103" s="44"/>
      <c r="D103" s="44"/>
      <c r="E103" s="44"/>
      <c r="F103" s="32"/>
      <c r="G103" s="32"/>
      <c r="H103" s="32"/>
      <c r="I103" s="32"/>
      <c r="J103" s="32"/>
      <c r="K103" s="32"/>
      <c r="M103"/>
      <c r="N103"/>
      <c r="O103"/>
      <c r="P103"/>
      <c r="Q103"/>
      <c r="R103"/>
    </row>
    <row r="104" spans="1:18">
      <c r="A104" s="32"/>
      <c r="B104" s="32"/>
      <c r="C104" s="44"/>
      <c r="D104" s="44"/>
      <c r="E104" s="44"/>
      <c r="F104" s="32"/>
      <c r="G104" s="32"/>
      <c r="H104" s="32"/>
      <c r="I104" s="32"/>
      <c r="J104" s="32"/>
      <c r="K104" s="32"/>
      <c r="M104"/>
      <c r="N104"/>
      <c r="O104"/>
      <c r="P104"/>
      <c r="Q104"/>
      <c r="R104"/>
    </row>
    <row r="105" spans="1:18">
      <c r="B105" s="32"/>
      <c r="C105" s="44"/>
      <c r="D105" s="44"/>
      <c r="E105" s="44"/>
      <c r="F105" s="32"/>
      <c r="G105" s="32"/>
      <c r="H105" s="32"/>
      <c r="I105" s="32"/>
      <c r="J105" s="32"/>
      <c r="K105" s="32"/>
      <c r="M105"/>
      <c r="N105"/>
      <c r="O105"/>
      <c r="P105"/>
      <c r="Q105"/>
      <c r="R105"/>
    </row>
    <row r="106" spans="1:18">
      <c r="C106"/>
      <c r="D106"/>
      <c r="E106"/>
      <c r="M106"/>
      <c r="N106"/>
      <c r="O106"/>
      <c r="P106"/>
      <c r="Q106"/>
      <c r="R106"/>
    </row>
    <row r="107" spans="1:18">
      <c r="C107"/>
      <c r="D107"/>
      <c r="E107"/>
      <c r="M107"/>
      <c r="N107"/>
      <c r="O107"/>
      <c r="P107"/>
      <c r="Q107"/>
      <c r="R107"/>
    </row>
    <row r="108" spans="1:18">
      <c r="C108"/>
      <c r="D108"/>
      <c r="E108"/>
      <c r="M108"/>
      <c r="N108"/>
      <c r="O108"/>
      <c r="P108"/>
      <c r="Q108"/>
      <c r="R108"/>
    </row>
    <row r="109" spans="1:18">
      <c r="C109"/>
      <c r="D109"/>
      <c r="E109"/>
      <c r="M109"/>
      <c r="N109"/>
    </row>
    <row r="110" spans="1:18">
      <c r="C110"/>
      <c r="D110"/>
      <c r="E110"/>
      <c r="M110"/>
      <c r="N110"/>
    </row>
    <row r="111" spans="1:18">
      <c r="C111"/>
      <c r="D111"/>
      <c r="E111"/>
    </row>
    <row r="112" spans="1:18">
      <c r="C112"/>
      <c r="D112"/>
      <c r="E112"/>
    </row>
    <row r="113" spans="3:8">
      <c r="C113"/>
      <c r="D113"/>
      <c r="E113"/>
    </row>
    <row r="114" spans="3:8">
      <c r="C114"/>
      <c r="D114"/>
      <c r="E114"/>
    </row>
    <row r="115" spans="3:8">
      <c r="C115"/>
      <c r="D115"/>
      <c r="E115"/>
    </row>
    <row r="116" spans="3:8">
      <c r="C116"/>
      <c r="D116"/>
      <c r="E116"/>
    </row>
    <row r="117" spans="3:8">
      <c r="C117"/>
      <c r="D117"/>
      <c r="E117"/>
    </row>
    <row r="118" spans="3:8">
      <c r="C118"/>
      <c r="D118"/>
      <c r="E118"/>
      <c r="F118"/>
      <c r="G118"/>
      <c r="H118"/>
    </row>
    <row r="119" spans="3:8">
      <c r="C119"/>
      <c r="D119"/>
      <c r="E119"/>
      <c r="F119"/>
      <c r="G119"/>
      <c r="H119"/>
    </row>
    <row r="120" spans="3:8">
      <c r="C120"/>
      <c r="D120"/>
      <c r="E120"/>
      <c r="F120"/>
      <c r="G120"/>
      <c r="H120"/>
    </row>
    <row r="121" spans="3:8">
      <c r="C121"/>
      <c r="D121"/>
      <c r="E121"/>
      <c r="F121"/>
      <c r="G121"/>
      <c r="H121"/>
    </row>
    <row r="122" spans="3:8">
      <c r="C122"/>
      <c r="D122"/>
      <c r="E122"/>
      <c r="F122"/>
      <c r="G122"/>
      <c r="H122"/>
    </row>
    <row r="123" spans="3:8">
      <c r="C123"/>
      <c r="D123"/>
    </row>
    <row r="124" spans="3:8">
      <c r="C124"/>
      <c r="D124"/>
    </row>
    <row r="125" spans="3:8">
      <c r="C125"/>
      <c r="D125"/>
    </row>
    <row r="126" spans="3:8">
      <c r="C126"/>
      <c r="D126"/>
    </row>
    <row r="127" spans="3:8">
      <c r="C127"/>
      <c r="D127"/>
    </row>
    <row r="128" spans="3:8">
      <c r="C128"/>
      <c r="D128"/>
    </row>
    <row r="129" spans="3:4">
      <c r="C129"/>
      <c r="D129"/>
    </row>
    <row r="130" spans="3:4">
      <c r="C130"/>
      <c r="D130"/>
    </row>
    <row r="131" spans="3:4">
      <c r="C131"/>
      <c r="D131"/>
    </row>
    <row r="132" spans="3:4">
      <c r="C132"/>
      <c r="D132"/>
    </row>
    <row r="133" spans="3:4">
      <c r="C133"/>
      <c r="D133"/>
    </row>
    <row r="134" spans="3:4">
      <c r="C134"/>
      <c r="D134"/>
    </row>
    <row r="135" spans="3:4">
      <c r="C135"/>
      <c r="D135"/>
    </row>
    <row r="136" spans="3:4">
      <c r="C136"/>
      <c r="D136"/>
    </row>
    <row r="137" spans="3:4">
      <c r="C137"/>
      <c r="D137"/>
    </row>
    <row r="138" spans="3:4">
      <c r="C138"/>
      <c r="D138"/>
    </row>
    <row r="139" spans="3:4">
      <c r="C139"/>
      <c r="D139"/>
    </row>
    <row r="140" spans="3:4">
      <c r="C140"/>
      <c r="D140"/>
    </row>
    <row r="141" spans="3:4">
      <c r="C141"/>
      <c r="D141"/>
    </row>
    <row r="142" spans="3:4">
      <c r="C142"/>
      <c r="D142"/>
    </row>
    <row r="143" spans="3:4">
      <c r="C143"/>
      <c r="D143"/>
    </row>
    <row r="144" spans="3:4">
      <c r="C144"/>
      <c r="D144"/>
    </row>
    <row r="145" spans="3:4">
      <c r="C145"/>
      <c r="D145"/>
    </row>
    <row r="146" spans="3:4">
      <c r="C146"/>
      <c r="D146"/>
    </row>
    <row r="147" spans="3:4">
      <c r="C147"/>
      <c r="D147"/>
    </row>
    <row r="148" spans="3:4">
      <c r="C148"/>
      <c r="D148"/>
    </row>
    <row r="149" spans="3:4">
      <c r="C149"/>
      <c r="D149"/>
    </row>
    <row r="150" spans="3:4">
      <c r="C150"/>
      <c r="D150"/>
    </row>
    <row r="151" spans="3:4">
      <c r="C151"/>
      <c r="D151"/>
    </row>
    <row r="152" spans="3:4">
      <c r="C152"/>
      <c r="D152"/>
    </row>
    <row r="153" spans="3:4">
      <c r="C153"/>
      <c r="D153"/>
    </row>
    <row r="154" spans="3:4">
      <c r="C154"/>
      <c r="D154"/>
    </row>
    <row r="155" spans="3:4">
      <c r="C155"/>
      <c r="D155"/>
    </row>
    <row r="156" spans="3:4">
      <c r="C156"/>
      <c r="D156"/>
    </row>
    <row r="157" spans="3:4">
      <c r="C157"/>
      <c r="D157"/>
    </row>
    <row r="158" spans="3:4">
      <c r="C158"/>
      <c r="D158"/>
    </row>
    <row r="159" spans="3:4">
      <c r="C159"/>
      <c r="D159"/>
    </row>
    <row r="160" spans="3:4">
      <c r="C160"/>
      <c r="D160"/>
    </row>
    <row r="161" spans="3:4">
      <c r="C161"/>
      <c r="D161"/>
    </row>
    <row r="162" spans="3:4">
      <c r="C162"/>
      <c r="D162"/>
    </row>
    <row r="163" spans="3:4">
      <c r="C163"/>
      <c r="D163"/>
    </row>
    <row r="164" spans="3:4">
      <c r="C164"/>
      <c r="D164"/>
    </row>
    <row r="165" spans="3:4">
      <c r="C165"/>
      <c r="D165"/>
    </row>
    <row r="166" spans="3:4">
      <c r="C166"/>
      <c r="D166"/>
    </row>
    <row r="167" spans="3:4">
      <c r="C167"/>
      <c r="D167"/>
    </row>
    <row r="168" spans="3:4">
      <c r="C168"/>
      <c r="D168"/>
    </row>
    <row r="169" spans="3:4">
      <c r="C169"/>
      <c r="D169"/>
    </row>
    <row r="170" spans="3:4">
      <c r="C170"/>
      <c r="D170"/>
    </row>
    <row r="171" spans="3:4">
      <c r="C171"/>
      <c r="D171"/>
    </row>
    <row r="172" spans="3:4">
      <c r="C172"/>
      <c r="D172"/>
    </row>
    <row r="173" spans="3:4">
      <c r="C173"/>
      <c r="D173"/>
    </row>
    <row r="174" spans="3:4">
      <c r="C174"/>
      <c r="D174"/>
    </row>
    <row r="175" spans="3:4">
      <c r="C175"/>
      <c r="D175"/>
    </row>
    <row r="176" spans="3:4">
      <c r="C176"/>
      <c r="D176"/>
    </row>
    <row r="177" spans="3:4">
      <c r="C177"/>
      <c r="D177"/>
    </row>
    <row r="178" spans="3:4">
      <c r="C178"/>
      <c r="D178"/>
    </row>
    <row r="179" spans="3:4">
      <c r="C179"/>
      <c r="D179"/>
    </row>
    <row r="180" spans="3:4">
      <c r="C180"/>
      <c r="D180"/>
    </row>
    <row r="181" spans="3:4">
      <c r="C181"/>
      <c r="D181"/>
    </row>
    <row r="182" spans="3:4">
      <c r="C182"/>
      <c r="D182"/>
    </row>
    <row r="183" spans="3:4">
      <c r="C183"/>
      <c r="D183"/>
    </row>
    <row r="184" spans="3:4">
      <c r="C184"/>
      <c r="D184"/>
    </row>
    <row r="185" spans="3:4">
      <c r="C185"/>
      <c r="D185"/>
    </row>
    <row r="186" spans="3:4">
      <c r="C186"/>
      <c r="D186"/>
    </row>
    <row r="187" spans="3:4">
      <c r="C187"/>
      <c r="D187"/>
    </row>
    <row r="188" spans="3:4">
      <c r="C188"/>
      <c r="D188"/>
    </row>
    <row r="189" spans="3:4">
      <c r="C189"/>
      <c r="D189"/>
    </row>
    <row r="190" spans="3:4">
      <c r="C190"/>
      <c r="D190"/>
    </row>
    <row r="191" spans="3:4">
      <c r="C191"/>
      <c r="D191"/>
    </row>
    <row r="192" spans="3:4">
      <c r="C192"/>
      <c r="D192"/>
    </row>
    <row r="193" spans="3:4">
      <c r="C193"/>
      <c r="D193"/>
    </row>
    <row r="194" spans="3:4">
      <c r="C194"/>
      <c r="D194"/>
    </row>
    <row r="195" spans="3:4">
      <c r="C195"/>
      <c r="D195"/>
    </row>
    <row r="196" spans="3:4">
      <c r="C196"/>
      <c r="D196"/>
    </row>
    <row r="197" spans="3:4">
      <c r="C197"/>
      <c r="D197"/>
    </row>
    <row r="198" spans="3:4">
      <c r="C198"/>
      <c r="D198"/>
    </row>
    <row r="199" spans="3:4">
      <c r="C199"/>
      <c r="D199"/>
    </row>
    <row r="200" spans="3:4">
      <c r="C200"/>
      <c r="D200"/>
    </row>
    <row r="201" spans="3:4">
      <c r="C201"/>
      <c r="D201"/>
    </row>
    <row r="202" spans="3:4">
      <c r="C202"/>
      <c r="D202"/>
    </row>
    <row r="203" spans="3:4">
      <c r="C203"/>
      <c r="D203"/>
    </row>
    <row r="204" spans="3:4">
      <c r="C204"/>
      <c r="D204"/>
    </row>
    <row r="205" spans="3:4">
      <c r="C205"/>
      <c r="D205"/>
    </row>
    <row r="206" spans="3:4">
      <c r="C206"/>
      <c r="D206"/>
    </row>
    <row r="207" spans="3:4">
      <c r="C207"/>
      <c r="D207"/>
    </row>
    <row r="208" spans="3:4">
      <c r="C208"/>
      <c r="D208"/>
    </row>
    <row r="209" spans="3:4">
      <c r="C209"/>
      <c r="D209"/>
    </row>
    <row r="210" spans="3:4">
      <c r="C210"/>
      <c r="D210"/>
    </row>
    <row r="211" spans="3:4">
      <c r="C211"/>
      <c r="D211"/>
    </row>
    <row r="212" spans="3:4">
      <c r="C212"/>
      <c r="D212"/>
    </row>
    <row r="213" spans="3:4">
      <c r="C213"/>
      <c r="D213"/>
    </row>
    <row r="214" spans="3:4">
      <c r="C214"/>
      <c r="D214"/>
    </row>
    <row r="215" spans="3:4">
      <c r="C215"/>
      <c r="D215"/>
    </row>
    <row r="216" spans="3:4">
      <c r="C216"/>
      <c r="D216"/>
    </row>
    <row r="217" spans="3:4">
      <c r="C217"/>
      <c r="D217"/>
    </row>
    <row r="218" spans="3:4">
      <c r="C218"/>
      <c r="D218"/>
    </row>
    <row r="219" spans="3:4">
      <c r="C219"/>
      <c r="D219"/>
    </row>
    <row r="220" spans="3:4">
      <c r="C220"/>
      <c r="D220"/>
    </row>
    <row r="221" spans="3:4">
      <c r="C221"/>
      <c r="D221"/>
    </row>
    <row r="222" spans="3:4">
      <c r="C222"/>
      <c r="D222"/>
    </row>
    <row r="223" spans="3:4">
      <c r="C223"/>
      <c r="D223"/>
    </row>
    <row r="224" spans="3:4">
      <c r="C224"/>
      <c r="D224"/>
    </row>
    <row r="225" spans="3:4">
      <c r="C225"/>
      <c r="D225"/>
    </row>
    <row r="226" spans="3:4">
      <c r="C226"/>
      <c r="D226"/>
    </row>
    <row r="227" spans="3:4">
      <c r="C227"/>
      <c r="D227"/>
    </row>
    <row r="228" spans="3:4">
      <c r="C228"/>
      <c r="D228"/>
    </row>
    <row r="229" spans="3:4">
      <c r="C229"/>
      <c r="D229"/>
    </row>
    <row r="230" spans="3:4">
      <c r="C230"/>
      <c r="D230"/>
    </row>
    <row r="231" spans="3:4">
      <c r="C231"/>
      <c r="D231"/>
    </row>
    <row r="232" spans="3:4">
      <c r="C232"/>
      <c r="D232"/>
    </row>
    <row r="233" spans="3:4">
      <c r="C233"/>
      <c r="D233"/>
    </row>
    <row r="234" spans="3:4">
      <c r="C234"/>
      <c r="D234"/>
    </row>
    <row r="235" spans="3:4">
      <c r="C235"/>
      <c r="D235"/>
    </row>
    <row r="236" spans="3:4">
      <c r="C236"/>
      <c r="D236"/>
    </row>
    <row r="237" spans="3:4">
      <c r="C237"/>
      <c r="D237"/>
    </row>
    <row r="238" spans="3:4">
      <c r="C238"/>
      <c r="D238"/>
    </row>
    <row r="239" spans="3:4">
      <c r="C239"/>
      <c r="D239"/>
    </row>
    <row r="240" spans="3:4">
      <c r="C240"/>
      <c r="D240"/>
    </row>
    <row r="241" spans="3:4">
      <c r="C241"/>
      <c r="D241"/>
    </row>
    <row r="242" spans="3:4">
      <c r="C242"/>
      <c r="D242"/>
    </row>
    <row r="243" spans="3:4">
      <c r="C243"/>
      <c r="D243"/>
    </row>
    <row r="244" spans="3:4">
      <c r="C244"/>
      <c r="D244"/>
    </row>
    <row r="245" spans="3:4">
      <c r="C245"/>
      <c r="D245"/>
    </row>
    <row r="246" spans="3:4">
      <c r="C246"/>
      <c r="D246"/>
    </row>
    <row r="247" spans="3:4">
      <c r="C247"/>
      <c r="D247"/>
    </row>
    <row r="248" spans="3:4">
      <c r="C248"/>
      <c r="D248"/>
    </row>
    <row r="249" spans="3:4">
      <c r="C249"/>
      <c r="D249"/>
    </row>
    <row r="250" spans="3:4">
      <c r="C250"/>
      <c r="D250"/>
    </row>
    <row r="251" spans="3:4">
      <c r="C251"/>
      <c r="D251"/>
    </row>
    <row r="252" spans="3:4">
      <c r="C252"/>
      <c r="D252"/>
    </row>
    <row r="253" spans="3:4">
      <c r="C253"/>
      <c r="D253"/>
    </row>
    <row r="254" spans="3:4">
      <c r="C254"/>
      <c r="D254"/>
    </row>
    <row r="255" spans="3:4">
      <c r="C255"/>
      <c r="D255"/>
    </row>
    <row r="256" spans="3:4">
      <c r="C256"/>
      <c r="D256"/>
    </row>
    <row r="257" spans="3:4">
      <c r="C257"/>
      <c r="D257"/>
    </row>
    <row r="258" spans="3:4">
      <c r="C258"/>
      <c r="D258"/>
    </row>
    <row r="259" spans="3:4">
      <c r="C259"/>
      <c r="D259"/>
    </row>
    <row r="260" spans="3:4">
      <c r="C260"/>
      <c r="D260"/>
    </row>
    <row r="261" spans="3:4">
      <c r="C261"/>
      <c r="D261"/>
    </row>
    <row r="262" spans="3:4">
      <c r="C262"/>
      <c r="D262"/>
    </row>
    <row r="263" spans="3:4">
      <c r="C263"/>
      <c r="D263"/>
    </row>
    <row r="264" spans="3:4">
      <c r="C264"/>
      <c r="D264"/>
    </row>
    <row r="265" spans="3:4">
      <c r="C265"/>
      <c r="D265"/>
    </row>
    <row r="266" spans="3:4">
      <c r="C266"/>
      <c r="D266"/>
    </row>
    <row r="267" spans="3:4">
      <c r="C267"/>
      <c r="D267"/>
    </row>
    <row r="268" spans="3:4">
      <c r="C268"/>
      <c r="D268"/>
    </row>
    <row r="269" spans="3:4">
      <c r="C269"/>
      <c r="D269"/>
    </row>
    <row r="270" spans="3:4">
      <c r="C270"/>
      <c r="D270"/>
    </row>
    <row r="271" spans="3:4">
      <c r="C271"/>
      <c r="D271"/>
    </row>
    <row r="272" spans="3:4">
      <c r="C272"/>
      <c r="D272"/>
    </row>
    <row r="273" spans="3:4">
      <c r="C273"/>
      <c r="D273"/>
    </row>
    <row r="274" spans="3:4">
      <c r="C274"/>
      <c r="D274"/>
    </row>
    <row r="275" spans="3:4">
      <c r="C275"/>
      <c r="D275"/>
    </row>
    <row r="276" spans="3:4">
      <c r="C276"/>
      <c r="D276"/>
    </row>
    <row r="277" spans="3:4">
      <c r="C277"/>
      <c r="D277"/>
    </row>
    <row r="278" spans="3:4">
      <c r="C278"/>
      <c r="D278"/>
    </row>
    <row r="279" spans="3:4">
      <c r="C279"/>
      <c r="D279"/>
    </row>
    <row r="280" spans="3:4">
      <c r="C280"/>
      <c r="D280"/>
    </row>
    <row r="281" spans="3:4">
      <c r="C281"/>
      <c r="D281"/>
    </row>
    <row r="282" spans="3:4">
      <c r="C282"/>
      <c r="D282"/>
    </row>
    <row r="283" spans="3:4">
      <c r="C283"/>
      <c r="D283"/>
    </row>
    <row r="284" spans="3:4">
      <c r="C284"/>
      <c r="D284"/>
    </row>
    <row r="285" spans="3:4">
      <c r="C285"/>
      <c r="D285"/>
    </row>
    <row r="286" spans="3:4">
      <c r="C286"/>
      <c r="D286"/>
    </row>
    <row r="287" spans="3:4">
      <c r="C287"/>
      <c r="D287"/>
    </row>
    <row r="288" spans="3:4">
      <c r="C288"/>
      <c r="D288"/>
    </row>
    <row r="289" spans="3:4">
      <c r="C289"/>
      <c r="D289"/>
    </row>
    <row r="290" spans="3:4">
      <c r="C290"/>
      <c r="D290"/>
    </row>
    <row r="291" spans="3:4">
      <c r="C291"/>
      <c r="D291"/>
    </row>
    <row r="292" spans="3:4">
      <c r="C292"/>
      <c r="D292"/>
    </row>
    <row r="293" spans="3:4">
      <c r="C293"/>
      <c r="D293"/>
    </row>
    <row r="294" spans="3:4">
      <c r="C294"/>
      <c r="D294"/>
    </row>
    <row r="295" spans="3:4">
      <c r="C295"/>
      <c r="D295"/>
    </row>
    <row r="296" spans="3:4">
      <c r="C296"/>
      <c r="D296"/>
    </row>
    <row r="297" spans="3:4">
      <c r="C297"/>
      <c r="D297"/>
    </row>
    <row r="298" spans="3:4">
      <c r="C298"/>
      <c r="D298"/>
    </row>
    <row r="299" spans="3:4">
      <c r="C299"/>
      <c r="D299"/>
    </row>
    <row r="300" spans="3:4">
      <c r="C300"/>
      <c r="D300"/>
    </row>
    <row r="301" spans="3:4">
      <c r="C301"/>
      <c r="D301"/>
    </row>
    <row r="302" spans="3:4">
      <c r="C302"/>
      <c r="D302"/>
    </row>
    <row r="303" spans="3:4">
      <c r="C303"/>
      <c r="D303"/>
    </row>
    <row r="304" spans="3:4">
      <c r="C304"/>
      <c r="D304"/>
    </row>
    <row r="305" spans="3:4">
      <c r="C305"/>
      <c r="D305"/>
    </row>
    <row r="306" spans="3:4">
      <c r="C306"/>
      <c r="D306"/>
    </row>
    <row r="307" spans="3:4">
      <c r="C307"/>
      <c r="D307"/>
    </row>
    <row r="308" spans="3:4">
      <c r="C308"/>
      <c r="D308"/>
    </row>
    <row r="309" spans="3:4">
      <c r="C309"/>
      <c r="D309"/>
    </row>
    <row r="310" spans="3:4">
      <c r="C310"/>
      <c r="D310"/>
    </row>
    <row r="311" spans="3:4">
      <c r="C311"/>
      <c r="D311"/>
    </row>
    <row r="312" spans="3:4">
      <c r="C312"/>
      <c r="D312"/>
    </row>
    <row r="313" spans="3:4">
      <c r="C313"/>
      <c r="D313"/>
    </row>
    <row r="314" spans="3:4">
      <c r="C314"/>
      <c r="D314"/>
    </row>
    <row r="315" spans="3:4">
      <c r="C315"/>
      <c r="D315"/>
    </row>
    <row r="316" spans="3:4">
      <c r="C316"/>
      <c r="D316"/>
    </row>
    <row r="317" spans="3:4">
      <c r="C317"/>
      <c r="D317"/>
    </row>
    <row r="318" spans="3:4">
      <c r="C318"/>
      <c r="D318"/>
    </row>
    <row r="319" spans="3:4">
      <c r="C319"/>
      <c r="D319"/>
    </row>
    <row r="320" spans="3:4">
      <c r="C320"/>
      <c r="D320"/>
    </row>
    <row r="321" spans="3:4">
      <c r="C321"/>
      <c r="D321"/>
    </row>
    <row r="322" spans="3:4">
      <c r="C322"/>
      <c r="D322"/>
    </row>
    <row r="323" spans="3:4">
      <c r="C323"/>
      <c r="D323"/>
    </row>
    <row r="324" spans="3:4">
      <c r="C324"/>
      <c r="D324"/>
    </row>
    <row r="325" spans="3:4">
      <c r="C325"/>
      <c r="D325"/>
    </row>
    <row r="326" spans="3:4">
      <c r="C326"/>
      <c r="D326"/>
    </row>
    <row r="327" spans="3:4">
      <c r="C327"/>
      <c r="D327"/>
    </row>
    <row r="328" spans="3:4">
      <c r="C328"/>
      <c r="D328"/>
    </row>
    <row r="329" spans="3:4">
      <c r="C329"/>
      <c r="D329"/>
    </row>
    <row r="330" spans="3:4">
      <c r="C330"/>
      <c r="D330"/>
    </row>
    <row r="331" spans="3:4">
      <c r="C331"/>
      <c r="D331"/>
    </row>
    <row r="332" spans="3:4">
      <c r="C332"/>
      <c r="D332"/>
    </row>
    <row r="333" spans="3:4">
      <c r="C333"/>
      <c r="D333"/>
    </row>
    <row r="334" spans="3:4">
      <c r="C334"/>
      <c r="D334"/>
    </row>
    <row r="335" spans="3:4">
      <c r="C335"/>
      <c r="D335"/>
    </row>
    <row r="336" spans="3:4">
      <c r="C336"/>
      <c r="D336"/>
    </row>
    <row r="337" spans="3:4">
      <c r="C337"/>
      <c r="D337"/>
    </row>
    <row r="338" spans="3:4">
      <c r="C338"/>
      <c r="D338"/>
    </row>
    <row r="339" spans="3:4">
      <c r="C339"/>
      <c r="D339"/>
    </row>
    <row r="340" spans="3:4">
      <c r="C340"/>
      <c r="D340"/>
    </row>
    <row r="341" spans="3:4">
      <c r="C341"/>
      <c r="D341"/>
    </row>
    <row r="342" spans="3:4">
      <c r="C342"/>
      <c r="D342"/>
    </row>
    <row r="343" spans="3:4">
      <c r="C343"/>
      <c r="D343"/>
    </row>
    <row r="344" spans="3:4">
      <c r="C344"/>
      <c r="D344"/>
    </row>
    <row r="345" spans="3:4">
      <c r="C345"/>
      <c r="D345"/>
    </row>
    <row r="346" spans="3:4">
      <c r="C346"/>
      <c r="D346"/>
    </row>
    <row r="347" spans="3:4">
      <c r="C347"/>
      <c r="D347"/>
    </row>
    <row r="348" spans="3:4">
      <c r="C348"/>
      <c r="D348"/>
    </row>
    <row r="349" spans="3:4">
      <c r="C349"/>
      <c r="D349"/>
    </row>
    <row r="350" spans="3:4">
      <c r="C350"/>
      <c r="D350"/>
    </row>
    <row r="351" spans="3:4">
      <c r="C351"/>
      <c r="D351"/>
    </row>
    <row r="352" spans="3:4">
      <c r="C352"/>
      <c r="D352"/>
    </row>
    <row r="353" spans="3:4">
      <c r="C353"/>
      <c r="D353"/>
    </row>
    <row r="354" spans="3:4">
      <c r="C354"/>
      <c r="D354"/>
    </row>
    <row r="355" spans="3:4">
      <c r="C355"/>
      <c r="D355"/>
    </row>
    <row r="356" spans="3:4">
      <c r="C356"/>
      <c r="D356"/>
    </row>
    <row r="357" spans="3:4">
      <c r="C357"/>
      <c r="D357"/>
    </row>
    <row r="358" spans="3:4">
      <c r="C358"/>
      <c r="D358"/>
    </row>
    <row r="359" spans="3:4">
      <c r="C359"/>
      <c r="D359"/>
    </row>
    <row r="360" spans="3:4">
      <c r="C360"/>
      <c r="D360"/>
    </row>
    <row r="361" spans="3:4">
      <c r="C361"/>
      <c r="D361"/>
    </row>
    <row r="362" spans="3:4">
      <c r="C362"/>
      <c r="D362"/>
    </row>
    <row r="363" spans="3:4">
      <c r="C363"/>
      <c r="D363"/>
    </row>
    <row r="364" spans="3:4">
      <c r="C364"/>
      <c r="D364"/>
    </row>
    <row r="365" spans="3:4">
      <c r="C365"/>
      <c r="D365"/>
    </row>
    <row r="366" spans="3:4">
      <c r="C366"/>
      <c r="D366"/>
    </row>
    <row r="367" spans="3:4">
      <c r="C367"/>
      <c r="D367"/>
    </row>
    <row r="368" spans="3:4">
      <c r="C368"/>
      <c r="D368"/>
    </row>
    <row r="369" spans="3:4">
      <c r="C369"/>
      <c r="D369"/>
    </row>
    <row r="370" spans="3:4">
      <c r="C370"/>
      <c r="D370"/>
    </row>
    <row r="371" spans="3:4">
      <c r="C371"/>
      <c r="D371"/>
    </row>
    <row r="372" spans="3:4">
      <c r="C372"/>
      <c r="D372"/>
    </row>
    <row r="373" spans="3:4">
      <c r="C373"/>
      <c r="D373"/>
    </row>
    <row r="374" spans="3:4">
      <c r="C374"/>
      <c r="D374"/>
    </row>
    <row r="375" spans="3:4">
      <c r="C375"/>
      <c r="D375"/>
    </row>
    <row r="376" spans="3:4">
      <c r="C376"/>
      <c r="D376"/>
    </row>
    <row r="377" spans="3:4">
      <c r="C377"/>
      <c r="D377"/>
    </row>
    <row r="378" spans="3:4">
      <c r="C378"/>
      <c r="D378"/>
    </row>
    <row r="379" spans="3:4">
      <c r="C379"/>
      <c r="D379"/>
    </row>
    <row r="380" spans="3:4">
      <c r="C380"/>
      <c r="D380"/>
    </row>
    <row r="381" spans="3:4">
      <c r="C381"/>
      <c r="D381"/>
    </row>
    <row r="382" spans="3:4">
      <c r="C382"/>
      <c r="D382"/>
    </row>
    <row r="383" spans="3:4">
      <c r="C383"/>
      <c r="D383"/>
    </row>
    <row r="384" spans="3:4">
      <c r="C384"/>
      <c r="D384"/>
    </row>
    <row r="385" spans="3:4">
      <c r="C385"/>
      <c r="D385"/>
    </row>
    <row r="386" spans="3:4">
      <c r="C386"/>
      <c r="D386"/>
    </row>
    <row r="387" spans="3:4">
      <c r="C387"/>
      <c r="D387"/>
    </row>
    <row r="388" spans="3:4">
      <c r="C388"/>
      <c r="D388"/>
    </row>
    <row r="389" spans="3:4">
      <c r="C389"/>
      <c r="D389"/>
    </row>
    <row r="390" spans="3:4">
      <c r="C390"/>
      <c r="D390"/>
    </row>
    <row r="391" spans="3:4">
      <c r="C391"/>
      <c r="D391"/>
    </row>
    <row r="392" spans="3:4">
      <c r="C392"/>
      <c r="D392"/>
    </row>
    <row r="393" spans="3:4">
      <c r="C393"/>
      <c r="D393"/>
    </row>
    <row r="394" spans="3:4">
      <c r="C394"/>
      <c r="D394"/>
    </row>
    <row r="395" spans="3:4">
      <c r="C395"/>
      <c r="D395"/>
    </row>
    <row r="396" spans="3:4">
      <c r="C396"/>
      <c r="D396"/>
    </row>
    <row r="397" spans="3:4">
      <c r="C397"/>
      <c r="D397"/>
    </row>
    <row r="398" spans="3:4">
      <c r="C398"/>
      <c r="D398"/>
    </row>
    <row r="399" spans="3:4">
      <c r="C399"/>
      <c r="D399"/>
    </row>
    <row r="400" spans="3:4">
      <c r="C400"/>
      <c r="D400"/>
    </row>
    <row r="401" spans="3:4">
      <c r="C401"/>
      <c r="D401"/>
    </row>
    <row r="402" spans="3:4">
      <c r="C402"/>
      <c r="D402"/>
    </row>
    <row r="403" spans="3:4">
      <c r="C403"/>
      <c r="D403"/>
    </row>
    <row r="404" spans="3:4">
      <c r="C404"/>
      <c r="D404"/>
    </row>
    <row r="405" spans="3:4">
      <c r="C405"/>
      <c r="D405"/>
    </row>
    <row r="406" spans="3:4">
      <c r="C406"/>
      <c r="D406"/>
    </row>
    <row r="407" spans="3:4">
      <c r="C407"/>
      <c r="D407"/>
    </row>
    <row r="408" spans="3:4">
      <c r="C408"/>
      <c r="D408"/>
    </row>
    <row r="409" spans="3:4">
      <c r="C409"/>
      <c r="D409"/>
    </row>
    <row r="410" spans="3:4">
      <c r="C410"/>
      <c r="D410"/>
    </row>
    <row r="411" spans="3:4">
      <c r="C411"/>
      <c r="D411"/>
    </row>
    <row r="412" spans="3:4">
      <c r="C412"/>
      <c r="D412"/>
    </row>
    <row r="413" spans="3:4">
      <c r="C413"/>
      <c r="D413"/>
    </row>
    <row r="414" spans="3:4">
      <c r="C414"/>
      <c r="D414"/>
    </row>
    <row r="415" spans="3:4">
      <c r="C415"/>
      <c r="D415"/>
    </row>
    <row r="416" spans="3:4">
      <c r="C416"/>
      <c r="D416"/>
    </row>
    <row r="417" spans="3:4">
      <c r="C417"/>
      <c r="D417"/>
    </row>
    <row r="418" spans="3:4">
      <c r="C418"/>
      <c r="D418"/>
    </row>
    <row r="419" spans="3:4">
      <c r="C419"/>
      <c r="D419"/>
    </row>
    <row r="420" spans="3:4">
      <c r="C420"/>
      <c r="D420"/>
    </row>
    <row r="421" spans="3:4">
      <c r="C421"/>
      <c r="D421"/>
    </row>
    <row r="422" spans="3:4">
      <c r="C422"/>
      <c r="D422"/>
    </row>
    <row r="423" spans="3:4">
      <c r="C423"/>
      <c r="D423"/>
    </row>
    <row r="424" spans="3:4">
      <c r="C424"/>
      <c r="D424"/>
    </row>
    <row r="425" spans="3:4">
      <c r="C425"/>
      <c r="D425"/>
    </row>
    <row r="426" spans="3:4">
      <c r="C426"/>
      <c r="D426"/>
    </row>
    <row r="427" spans="3:4">
      <c r="C427"/>
      <c r="D427"/>
    </row>
    <row r="428" spans="3:4">
      <c r="C428"/>
      <c r="D428"/>
    </row>
    <row r="429" spans="3:4">
      <c r="C429"/>
      <c r="D429"/>
    </row>
    <row r="430" spans="3:4">
      <c r="C430"/>
      <c r="D430"/>
    </row>
    <row r="431" spans="3:4">
      <c r="C431"/>
      <c r="D431"/>
    </row>
    <row r="432" spans="3:4">
      <c r="C432"/>
      <c r="D432"/>
    </row>
    <row r="433" spans="3:4">
      <c r="C433"/>
      <c r="D433"/>
    </row>
    <row r="434" spans="3:4">
      <c r="C434"/>
      <c r="D434"/>
    </row>
    <row r="435" spans="3:4">
      <c r="C435"/>
      <c r="D435"/>
    </row>
    <row r="436" spans="3:4">
      <c r="C436"/>
      <c r="D436"/>
    </row>
    <row r="437" spans="3:4">
      <c r="C437"/>
      <c r="D437"/>
    </row>
    <row r="438" spans="3:4">
      <c r="C438"/>
      <c r="D438"/>
    </row>
    <row r="439" spans="3:4">
      <c r="C439"/>
      <c r="D439"/>
    </row>
    <row r="440" spans="3:4">
      <c r="C440"/>
      <c r="D440"/>
    </row>
    <row r="441" spans="3:4">
      <c r="C441"/>
      <c r="D441"/>
    </row>
    <row r="442" spans="3:4">
      <c r="C442"/>
      <c r="D442"/>
    </row>
    <row r="443" spans="3:4">
      <c r="C443"/>
      <c r="D443"/>
    </row>
    <row r="444" spans="3:4">
      <c r="C444"/>
      <c r="D444"/>
    </row>
    <row r="445" spans="3:4">
      <c r="C445"/>
      <c r="D445"/>
    </row>
    <row r="446" spans="3:4">
      <c r="C446"/>
      <c r="D446"/>
    </row>
    <row r="447" spans="3:4">
      <c r="C447"/>
      <c r="D447"/>
    </row>
    <row r="448" spans="3:4">
      <c r="C448"/>
      <c r="D448"/>
    </row>
    <row r="449" spans="3:4">
      <c r="C449"/>
      <c r="D449"/>
    </row>
    <row r="450" spans="3:4">
      <c r="C450"/>
      <c r="D450"/>
    </row>
    <row r="451" spans="3:4">
      <c r="C451"/>
      <c r="D451"/>
    </row>
    <row r="452" spans="3:4">
      <c r="C452"/>
      <c r="D452"/>
    </row>
    <row r="453" spans="3:4">
      <c r="C453"/>
      <c r="D453"/>
    </row>
    <row r="454" spans="3:4">
      <c r="C454"/>
      <c r="D454"/>
    </row>
    <row r="455" spans="3:4">
      <c r="C455"/>
      <c r="D455"/>
    </row>
    <row r="456" spans="3:4">
      <c r="C456"/>
      <c r="D456"/>
    </row>
    <row r="457" spans="3:4">
      <c r="C457"/>
      <c r="D457"/>
    </row>
    <row r="458" spans="3:4">
      <c r="C458"/>
      <c r="D458"/>
    </row>
    <row r="459" spans="3:4">
      <c r="C459"/>
      <c r="D459"/>
    </row>
    <row r="460" spans="3:4">
      <c r="C460"/>
      <c r="D460"/>
    </row>
    <row r="461" spans="3:4">
      <c r="C461"/>
      <c r="D461"/>
    </row>
    <row r="462" spans="3:4">
      <c r="C462"/>
      <c r="D462"/>
    </row>
    <row r="463" spans="3:4">
      <c r="C463"/>
      <c r="D463"/>
    </row>
    <row r="464" spans="3:4">
      <c r="C464"/>
      <c r="D464"/>
    </row>
    <row r="465" spans="3:4">
      <c r="C465"/>
      <c r="D465"/>
    </row>
    <row r="466" spans="3:4">
      <c r="C466"/>
      <c r="D466"/>
    </row>
    <row r="467" spans="3:4">
      <c r="C467"/>
      <c r="D467"/>
    </row>
    <row r="468" spans="3:4">
      <c r="C468"/>
      <c r="D468"/>
    </row>
    <row r="469" spans="3:4">
      <c r="C469"/>
      <c r="D469"/>
    </row>
    <row r="470" spans="3:4">
      <c r="C470"/>
      <c r="D470"/>
    </row>
    <row r="471" spans="3:4">
      <c r="C471"/>
      <c r="D471"/>
    </row>
    <row r="472" spans="3:4">
      <c r="C472"/>
      <c r="D472"/>
    </row>
    <row r="473" spans="3:4">
      <c r="C473"/>
      <c r="D473"/>
    </row>
    <row r="474" spans="3:4">
      <c r="C474"/>
      <c r="D474"/>
    </row>
    <row r="475" spans="3:4">
      <c r="C475"/>
      <c r="D475"/>
    </row>
    <row r="476" spans="3:4">
      <c r="C476"/>
      <c r="D476"/>
    </row>
    <row r="477" spans="3:4">
      <c r="C477"/>
      <c r="D477"/>
    </row>
    <row r="478" spans="3:4">
      <c r="C478"/>
      <c r="D478"/>
    </row>
    <row r="479" spans="3:4">
      <c r="C479"/>
      <c r="D479"/>
    </row>
    <row r="480" spans="3:4">
      <c r="C480"/>
      <c r="D480"/>
    </row>
    <row r="481" spans="3:4">
      <c r="C481"/>
      <c r="D481"/>
    </row>
    <row r="482" spans="3:4">
      <c r="C482"/>
      <c r="D482"/>
    </row>
    <row r="483" spans="3:4">
      <c r="C483"/>
      <c r="D483"/>
    </row>
    <row r="484" spans="3:4">
      <c r="C484"/>
      <c r="D484"/>
    </row>
    <row r="485" spans="3:4">
      <c r="C485"/>
      <c r="D485"/>
    </row>
    <row r="486" spans="3:4">
      <c r="C486"/>
      <c r="D486"/>
    </row>
    <row r="487" spans="3:4">
      <c r="C487"/>
      <c r="D487"/>
    </row>
    <row r="488" spans="3:4">
      <c r="C488"/>
      <c r="D488"/>
    </row>
    <row r="489" spans="3:4">
      <c r="C489"/>
      <c r="D489"/>
    </row>
    <row r="490" spans="3:4">
      <c r="C490"/>
      <c r="D490"/>
    </row>
    <row r="491" spans="3:4">
      <c r="C491"/>
      <c r="D491"/>
    </row>
    <row r="492" spans="3:4">
      <c r="C492"/>
      <c r="D492"/>
    </row>
    <row r="493" spans="3:4">
      <c r="C493"/>
      <c r="D493"/>
    </row>
    <row r="494" spans="3:4">
      <c r="C494"/>
      <c r="D494"/>
    </row>
    <row r="495" spans="3:4">
      <c r="C495"/>
      <c r="D495"/>
    </row>
    <row r="496" spans="3:4">
      <c r="C496"/>
      <c r="D496"/>
    </row>
    <row r="497" spans="3:4">
      <c r="C497"/>
      <c r="D497"/>
    </row>
    <row r="498" spans="3:4">
      <c r="C498"/>
      <c r="D498"/>
    </row>
    <row r="499" spans="3:4">
      <c r="C499"/>
      <c r="D499"/>
    </row>
    <row r="500" spans="3:4">
      <c r="C500"/>
      <c r="D500"/>
    </row>
    <row r="501" spans="3:4">
      <c r="C501"/>
      <c r="D501"/>
    </row>
    <row r="502" spans="3:4">
      <c r="C502"/>
      <c r="D502"/>
    </row>
    <row r="503" spans="3:4">
      <c r="C503"/>
      <c r="D503"/>
    </row>
    <row r="504" spans="3:4">
      <c r="C504"/>
      <c r="D504"/>
    </row>
    <row r="505" spans="3:4">
      <c r="C505"/>
      <c r="D505"/>
    </row>
    <row r="506" spans="3:4">
      <c r="C506"/>
      <c r="D506"/>
    </row>
    <row r="507" spans="3:4">
      <c r="C507"/>
      <c r="D507"/>
    </row>
    <row r="508" spans="3:4">
      <c r="C508"/>
      <c r="D508"/>
    </row>
    <row r="509" spans="3:4">
      <c r="C509"/>
      <c r="D509"/>
    </row>
    <row r="510" spans="3:4">
      <c r="C510"/>
      <c r="D510"/>
    </row>
    <row r="511" spans="3:4">
      <c r="C511"/>
      <c r="D511"/>
    </row>
    <row r="512" spans="3:4">
      <c r="C512"/>
      <c r="D512"/>
    </row>
    <row r="513" spans="3:4">
      <c r="C513"/>
      <c r="D513"/>
    </row>
    <row r="514" spans="3:4">
      <c r="C514"/>
      <c r="D514"/>
    </row>
    <row r="515" spans="3:4">
      <c r="C515"/>
      <c r="D515"/>
    </row>
    <row r="516" spans="3:4">
      <c r="C516"/>
      <c r="D516"/>
    </row>
    <row r="517" spans="3:4">
      <c r="C517"/>
      <c r="D517"/>
    </row>
    <row r="518" spans="3:4">
      <c r="C518"/>
      <c r="D518"/>
    </row>
    <row r="519" spans="3:4">
      <c r="C519"/>
      <c r="D519"/>
    </row>
    <row r="520" spans="3:4">
      <c r="C520"/>
      <c r="D520"/>
    </row>
    <row r="521" spans="3:4">
      <c r="C521"/>
      <c r="D521"/>
    </row>
    <row r="522" spans="3:4">
      <c r="C522"/>
      <c r="D522"/>
    </row>
    <row r="523" spans="3:4">
      <c r="C523"/>
      <c r="D523"/>
    </row>
    <row r="524" spans="3:4">
      <c r="C524"/>
      <c r="D524"/>
    </row>
    <row r="525" spans="3:4">
      <c r="C525"/>
      <c r="D525"/>
    </row>
    <row r="526" spans="3:4">
      <c r="C526"/>
      <c r="D526"/>
    </row>
    <row r="527" spans="3:4">
      <c r="C527"/>
      <c r="D527"/>
    </row>
    <row r="528" spans="3:4">
      <c r="C528"/>
      <c r="D528"/>
    </row>
    <row r="529" spans="3:4">
      <c r="C529"/>
      <c r="D529"/>
    </row>
    <row r="530" spans="3:4">
      <c r="C530"/>
      <c r="D530"/>
    </row>
    <row r="531" spans="3:4">
      <c r="C531"/>
      <c r="D531"/>
    </row>
    <row r="532" spans="3:4">
      <c r="C532"/>
      <c r="D532"/>
    </row>
    <row r="533" spans="3:4">
      <c r="C533"/>
      <c r="D533"/>
    </row>
    <row r="534" spans="3:4">
      <c r="C534"/>
      <c r="D534"/>
    </row>
    <row r="535" spans="3:4">
      <c r="C535"/>
      <c r="D535"/>
    </row>
    <row r="536" spans="3:4">
      <c r="C536"/>
      <c r="D536"/>
    </row>
    <row r="537" spans="3:4">
      <c r="C537"/>
      <c r="D537"/>
    </row>
    <row r="538" spans="3:4">
      <c r="C538"/>
      <c r="D538"/>
    </row>
    <row r="539" spans="3:4">
      <c r="C539"/>
      <c r="D539"/>
    </row>
    <row r="540" spans="3:4">
      <c r="C540"/>
      <c r="D540"/>
    </row>
    <row r="541" spans="3:4">
      <c r="C541"/>
      <c r="D541"/>
    </row>
    <row r="542" spans="3:4">
      <c r="C542"/>
      <c r="D542"/>
    </row>
    <row r="543" spans="3:4">
      <c r="C543"/>
      <c r="D543"/>
    </row>
    <row r="544" spans="3:4">
      <c r="C544"/>
      <c r="D544"/>
    </row>
    <row r="545" spans="3:4">
      <c r="C545"/>
      <c r="D545"/>
    </row>
    <row r="546" spans="3:4">
      <c r="C546"/>
      <c r="D546"/>
    </row>
    <row r="547" spans="3:4">
      <c r="C547"/>
      <c r="D547"/>
    </row>
    <row r="548" spans="3:4">
      <c r="C548"/>
      <c r="D548"/>
    </row>
    <row r="549" spans="3:4">
      <c r="C549"/>
      <c r="D549"/>
    </row>
    <row r="550" spans="3:4">
      <c r="C550"/>
      <c r="D550"/>
    </row>
    <row r="551" spans="3:4">
      <c r="C551"/>
      <c r="D551"/>
    </row>
    <row r="552" spans="3:4">
      <c r="C552"/>
      <c r="D552"/>
    </row>
    <row r="553" spans="3:4">
      <c r="C553"/>
      <c r="D553"/>
    </row>
    <row r="554" spans="3:4">
      <c r="C554"/>
      <c r="D554"/>
    </row>
    <row r="555" spans="3:4">
      <c r="C555"/>
      <c r="D555"/>
    </row>
    <row r="556" spans="3:4">
      <c r="C556"/>
      <c r="D556"/>
    </row>
    <row r="557" spans="3:4">
      <c r="C557"/>
      <c r="D557"/>
    </row>
    <row r="558" spans="3:4">
      <c r="C558"/>
      <c r="D558"/>
    </row>
    <row r="559" spans="3:4">
      <c r="C559"/>
      <c r="D559"/>
    </row>
    <row r="560" spans="3:4">
      <c r="C560"/>
      <c r="D560"/>
    </row>
    <row r="561" spans="3:4">
      <c r="C561"/>
      <c r="D561"/>
    </row>
    <row r="562" spans="3:4">
      <c r="C562"/>
      <c r="D562"/>
    </row>
    <row r="563" spans="3:4">
      <c r="C563"/>
      <c r="D563"/>
    </row>
    <row r="564" spans="3:4">
      <c r="C564"/>
      <c r="D564"/>
    </row>
    <row r="565" spans="3:4">
      <c r="C565"/>
      <c r="D565"/>
    </row>
    <row r="566" spans="3:4">
      <c r="C566"/>
      <c r="D566"/>
    </row>
    <row r="567" spans="3:4">
      <c r="C567"/>
      <c r="D567"/>
    </row>
    <row r="568" spans="3:4">
      <c r="C568"/>
      <c r="D568"/>
    </row>
    <row r="569" spans="3:4">
      <c r="C569"/>
      <c r="D569"/>
    </row>
    <row r="570" spans="3:4">
      <c r="C570"/>
      <c r="D570"/>
    </row>
    <row r="571" spans="3:4">
      <c r="C571"/>
      <c r="D571"/>
    </row>
    <row r="572" spans="3:4">
      <c r="C572"/>
      <c r="D572"/>
    </row>
    <row r="573" spans="3:4">
      <c r="C573"/>
      <c r="D573"/>
    </row>
    <row r="574" spans="3:4">
      <c r="C574"/>
      <c r="D574"/>
    </row>
    <row r="575" spans="3:4">
      <c r="C575"/>
      <c r="D575"/>
    </row>
    <row r="576" spans="3:4">
      <c r="C576"/>
      <c r="D576"/>
    </row>
    <row r="577" spans="3:4">
      <c r="C577"/>
      <c r="D577"/>
    </row>
    <row r="578" spans="3:4">
      <c r="C578"/>
      <c r="D578"/>
    </row>
    <row r="579" spans="3:4">
      <c r="C579"/>
      <c r="D579"/>
    </row>
    <row r="580" spans="3:4">
      <c r="C580"/>
      <c r="D580"/>
    </row>
    <row r="581" spans="3:4">
      <c r="C581"/>
      <c r="D581"/>
    </row>
    <row r="582" spans="3:4">
      <c r="C582"/>
      <c r="D582"/>
    </row>
    <row r="583" spans="3:4">
      <c r="C583"/>
      <c r="D583"/>
    </row>
    <row r="584" spans="3:4">
      <c r="C584"/>
      <c r="D584"/>
    </row>
    <row r="585" spans="3:4">
      <c r="C585"/>
      <c r="D585"/>
    </row>
    <row r="586" spans="3:4">
      <c r="C586"/>
      <c r="D586"/>
    </row>
    <row r="587" spans="3:4">
      <c r="C587"/>
      <c r="D587"/>
    </row>
    <row r="588" spans="3:4">
      <c r="C588"/>
      <c r="D588"/>
    </row>
    <row r="589" spans="3:4">
      <c r="C589"/>
      <c r="D589"/>
    </row>
    <row r="590" spans="3:4">
      <c r="C590"/>
      <c r="D590"/>
    </row>
    <row r="591" spans="3:4">
      <c r="C591"/>
      <c r="D591"/>
    </row>
    <row r="592" spans="3:4">
      <c r="C592"/>
      <c r="D592"/>
    </row>
    <row r="593" spans="3:4">
      <c r="C593"/>
      <c r="D593"/>
    </row>
    <row r="594" spans="3:4">
      <c r="C594"/>
      <c r="D594"/>
    </row>
    <row r="595" spans="3:4">
      <c r="C595"/>
      <c r="D595"/>
    </row>
    <row r="596" spans="3:4">
      <c r="C596"/>
      <c r="D596"/>
    </row>
    <row r="597" spans="3:4">
      <c r="C597"/>
      <c r="D597"/>
    </row>
    <row r="598" spans="3:4">
      <c r="C598"/>
      <c r="D598"/>
    </row>
    <row r="599" spans="3:4">
      <c r="C599"/>
      <c r="D599"/>
    </row>
    <row r="600" spans="3:4">
      <c r="C600"/>
      <c r="D600"/>
    </row>
    <row r="601" spans="3:4">
      <c r="C601"/>
      <c r="D601"/>
    </row>
    <row r="602" spans="3:4">
      <c r="C602"/>
      <c r="D602"/>
    </row>
    <row r="603" spans="3:4">
      <c r="C603"/>
      <c r="D603"/>
    </row>
    <row r="604" spans="3:4">
      <c r="C604"/>
      <c r="D604"/>
    </row>
    <row r="605" spans="3:4">
      <c r="C605"/>
      <c r="D605"/>
    </row>
    <row r="606" spans="3:4">
      <c r="C606"/>
      <c r="D606"/>
    </row>
    <row r="607" spans="3:4">
      <c r="C607"/>
      <c r="D607"/>
    </row>
    <row r="608" spans="3:4">
      <c r="C608"/>
      <c r="D608"/>
    </row>
    <row r="609" spans="3:4">
      <c r="C609"/>
      <c r="D609"/>
    </row>
    <row r="610" spans="3:4">
      <c r="C610"/>
      <c r="D610"/>
    </row>
    <row r="611" spans="3:4">
      <c r="C611"/>
      <c r="D611"/>
    </row>
    <row r="612" spans="3:4">
      <c r="C612"/>
      <c r="D612"/>
    </row>
    <row r="613" spans="3:4">
      <c r="C613"/>
      <c r="D613"/>
    </row>
    <row r="614" spans="3:4">
      <c r="C614"/>
      <c r="D614"/>
    </row>
    <row r="615" spans="3:4">
      <c r="C615"/>
      <c r="D615"/>
    </row>
    <row r="616" spans="3:4">
      <c r="C616"/>
      <c r="D616"/>
    </row>
    <row r="617" spans="3:4">
      <c r="C617"/>
      <c r="D617"/>
    </row>
    <row r="618" spans="3:4">
      <c r="C618"/>
      <c r="D618"/>
    </row>
    <row r="619" spans="3:4">
      <c r="C619"/>
      <c r="D619"/>
    </row>
    <row r="620" spans="3:4">
      <c r="C620"/>
      <c r="D620"/>
    </row>
    <row r="621" spans="3:4">
      <c r="C621"/>
      <c r="D621"/>
    </row>
    <row r="622" spans="3:4">
      <c r="C622"/>
      <c r="D622"/>
    </row>
    <row r="623" spans="3:4">
      <c r="C623"/>
      <c r="D623"/>
    </row>
    <row r="624" spans="3:4">
      <c r="C624"/>
      <c r="D624"/>
    </row>
    <row r="625" spans="3:4">
      <c r="C625"/>
      <c r="D625"/>
    </row>
    <row r="626" spans="3:4">
      <c r="C626"/>
      <c r="D626"/>
    </row>
    <row r="627" spans="3:4">
      <c r="C627"/>
      <c r="D627"/>
    </row>
    <row r="628" spans="3:4">
      <c r="C628"/>
      <c r="D628"/>
    </row>
    <row r="629" spans="3:4">
      <c r="C629"/>
      <c r="D629"/>
    </row>
    <row r="630" spans="3:4">
      <c r="C630"/>
      <c r="D630"/>
    </row>
    <row r="631" spans="3:4">
      <c r="C631"/>
      <c r="D631"/>
    </row>
    <row r="632" spans="3:4">
      <c r="C632"/>
      <c r="D632"/>
    </row>
    <row r="633" spans="3:4">
      <c r="C633"/>
      <c r="D633"/>
    </row>
    <row r="634" spans="3:4">
      <c r="C634"/>
      <c r="D634"/>
    </row>
    <row r="635" spans="3:4">
      <c r="C635"/>
      <c r="D635"/>
    </row>
    <row r="636" spans="3:4">
      <c r="C636"/>
      <c r="D636"/>
    </row>
    <row r="637" spans="3:4">
      <c r="C637"/>
      <c r="D637"/>
    </row>
    <row r="638" spans="3:4">
      <c r="C638"/>
      <c r="D638"/>
    </row>
    <row r="639" spans="3:4">
      <c r="C639"/>
      <c r="D639"/>
    </row>
    <row r="640" spans="3:4">
      <c r="C640"/>
      <c r="D640"/>
    </row>
    <row r="641" spans="3:4">
      <c r="C641"/>
      <c r="D641"/>
    </row>
    <row r="642" spans="3:4">
      <c r="C642"/>
      <c r="D642"/>
    </row>
    <row r="643" spans="3:4">
      <c r="C643"/>
      <c r="D643"/>
    </row>
    <row r="644" spans="3:4">
      <c r="C644"/>
      <c r="D644"/>
    </row>
    <row r="645" spans="3:4">
      <c r="C645"/>
      <c r="D645"/>
    </row>
    <row r="646" spans="3:4">
      <c r="C646"/>
      <c r="D646"/>
    </row>
    <row r="647" spans="3:4">
      <c r="C647"/>
      <c r="D647"/>
    </row>
    <row r="648" spans="3:4" ht="15.75" thickBot="1">
      <c r="C648"/>
      <c r="D648"/>
    </row>
    <row r="649" spans="3:4" ht="15.75" thickBot="1">
      <c r="C649"/>
      <c r="D649"/>
    </row>
    <row r="650" spans="3:4">
      <c r="C650"/>
      <c r="D650"/>
    </row>
    <row r="651" spans="3:4">
      <c r="C651"/>
      <c r="D651"/>
    </row>
    <row r="652" spans="3:4">
      <c r="C652"/>
      <c r="D652"/>
    </row>
    <row r="653" spans="3:4">
      <c r="C653"/>
      <c r="D653"/>
    </row>
    <row r="654" spans="3:4">
      <c r="C654"/>
      <c r="D654"/>
    </row>
    <row r="655" spans="3:4">
      <c r="C655"/>
      <c r="D655"/>
    </row>
    <row r="656" spans="3:4">
      <c r="C656"/>
      <c r="D656"/>
    </row>
    <row r="657" spans="3:4">
      <c r="C657"/>
      <c r="D657"/>
    </row>
    <row r="658" spans="3:4">
      <c r="C658"/>
      <c r="D658"/>
    </row>
    <row r="659" spans="3:4">
      <c r="C659"/>
      <c r="D659"/>
    </row>
    <row r="660" spans="3:4">
      <c r="C660"/>
      <c r="D660"/>
    </row>
    <row r="661" spans="3:4">
      <c r="C661"/>
      <c r="D661"/>
    </row>
    <row r="662" spans="3:4">
      <c r="C662"/>
      <c r="D662"/>
    </row>
    <row r="663" spans="3:4">
      <c r="C663"/>
      <c r="D663"/>
    </row>
    <row r="664" spans="3:4">
      <c r="C664"/>
      <c r="D664"/>
    </row>
    <row r="665" spans="3:4">
      <c r="C665"/>
      <c r="D665"/>
    </row>
    <row r="666" spans="3:4">
      <c r="C666"/>
      <c r="D666"/>
    </row>
    <row r="667" spans="3:4">
      <c r="C667"/>
      <c r="D667"/>
    </row>
    <row r="668" spans="3:4">
      <c r="C668"/>
      <c r="D668"/>
    </row>
    <row r="669" spans="3:4">
      <c r="C669"/>
      <c r="D669"/>
    </row>
    <row r="670" spans="3:4">
      <c r="C670"/>
      <c r="D670"/>
    </row>
    <row r="671" spans="3:4">
      <c r="C671"/>
      <c r="D671"/>
    </row>
    <row r="672" spans="3:4">
      <c r="C672"/>
      <c r="D672"/>
    </row>
    <row r="673" spans="3:4">
      <c r="C673"/>
      <c r="D673"/>
    </row>
    <row r="674" spans="3:4">
      <c r="C674"/>
      <c r="D674"/>
    </row>
    <row r="675" spans="3:4">
      <c r="C675"/>
      <c r="D675"/>
    </row>
    <row r="676" spans="3:4">
      <c r="C676"/>
      <c r="D676"/>
    </row>
    <row r="677" spans="3:4">
      <c r="C677"/>
      <c r="D677"/>
    </row>
    <row r="678" spans="3:4">
      <c r="C678"/>
      <c r="D678"/>
    </row>
    <row r="679" spans="3:4">
      <c r="C679"/>
      <c r="D679"/>
    </row>
    <row r="680" spans="3:4">
      <c r="C680"/>
      <c r="D680"/>
    </row>
    <row r="681" spans="3:4">
      <c r="C681"/>
      <c r="D681"/>
    </row>
    <row r="682" spans="3:4">
      <c r="C682"/>
      <c r="D682"/>
    </row>
    <row r="683" spans="3:4">
      <c r="C683"/>
      <c r="D683"/>
    </row>
    <row r="684" spans="3:4">
      <c r="C684"/>
      <c r="D684"/>
    </row>
    <row r="685" spans="3:4">
      <c r="C685"/>
      <c r="D685"/>
    </row>
    <row r="686" spans="3:4">
      <c r="C686"/>
      <c r="D686"/>
    </row>
    <row r="687" spans="3:4">
      <c r="C687"/>
      <c r="D687"/>
    </row>
    <row r="688" spans="3:4">
      <c r="C688"/>
      <c r="D688"/>
    </row>
    <row r="689" spans="3:4">
      <c r="C689"/>
      <c r="D689"/>
    </row>
    <row r="690" spans="3:4">
      <c r="C690"/>
      <c r="D690"/>
    </row>
    <row r="691" spans="3:4">
      <c r="C691"/>
      <c r="D691"/>
    </row>
    <row r="692" spans="3:4">
      <c r="C692"/>
      <c r="D692"/>
    </row>
    <row r="693" spans="3:4">
      <c r="C693"/>
      <c r="D693"/>
    </row>
    <row r="694" spans="3:4">
      <c r="C694"/>
      <c r="D694"/>
    </row>
    <row r="695" spans="3:4">
      <c r="C695"/>
      <c r="D695"/>
    </row>
    <row r="696" spans="3:4">
      <c r="C696"/>
      <c r="D696"/>
    </row>
    <row r="697" spans="3:4">
      <c r="C697"/>
      <c r="D697"/>
    </row>
    <row r="698" spans="3:4">
      <c r="C698"/>
      <c r="D698"/>
    </row>
    <row r="699" spans="3:4">
      <c r="C699"/>
      <c r="D699"/>
    </row>
    <row r="700" spans="3:4">
      <c r="C700"/>
      <c r="D700"/>
    </row>
    <row r="701" spans="3:4">
      <c r="C701"/>
      <c r="D701"/>
    </row>
    <row r="702" spans="3:4">
      <c r="C702"/>
      <c r="D702"/>
    </row>
    <row r="703" spans="3:4">
      <c r="C703"/>
      <c r="D703"/>
    </row>
    <row r="704" spans="3:4">
      <c r="C704"/>
      <c r="D704"/>
    </row>
    <row r="705" spans="3:4">
      <c r="C705"/>
      <c r="D705"/>
    </row>
    <row r="706" spans="3:4">
      <c r="C706"/>
      <c r="D706"/>
    </row>
    <row r="707" spans="3:4">
      <c r="C707"/>
      <c r="D707"/>
    </row>
    <row r="708" spans="3:4">
      <c r="C708"/>
      <c r="D708"/>
    </row>
    <row r="709" spans="3:4">
      <c r="C709"/>
      <c r="D709"/>
    </row>
    <row r="710" spans="3:4">
      <c r="C710"/>
      <c r="D710"/>
    </row>
    <row r="711" spans="3:4">
      <c r="C711"/>
      <c r="D711"/>
    </row>
    <row r="712" spans="3:4">
      <c r="C712"/>
      <c r="D712"/>
    </row>
    <row r="713" spans="3:4">
      <c r="C713"/>
      <c r="D713"/>
    </row>
    <row r="714" spans="3:4">
      <c r="C714"/>
      <c r="D714"/>
    </row>
    <row r="715" spans="3:4">
      <c r="C715"/>
      <c r="D715"/>
    </row>
    <row r="716" spans="3:4">
      <c r="C716"/>
      <c r="D716"/>
    </row>
    <row r="717" spans="3:4">
      <c r="C717"/>
      <c r="D717"/>
    </row>
    <row r="718" spans="3:4">
      <c r="C718"/>
      <c r="D718"/>
    </row>
    <row r="719" spans="3:4">
      <c r="C719"/>
      <c r="D719"/>
    </row>
    <row r="720" spans="3:4">
      <c r="C720"/>
      <c r="D720"/>
    </row>
    <row r="721" spans="3:4">
      <c r="C721"/>
      <c r="D721"/>
    </row>
    <row r="722" spans="3:4">
      <c r="C722"/>
      <c r="D722"/>
    </row>
    <row r="723" spans="3:4" ht="15.75" thickBot="1">
      <c r="C723"/>
      <c r="D723"/>
    </row>
    <row r="724" spans="3:4" ht="15.75" thickBot="1">
      <c r="C724"/>
      <c r="D724"/>
    </row>
  </sheetData>
  <sheetProtection algorithmName="SHA-512" hashValue="5VchRdtuijZ1F/ONxUODra57SlaJrjLs2rgjIvD5kIp24cG04g4hcI+L96BR4sxV235MrBEq8LFXmAW2/rhq+w==" saltValue="wQwt9Uww6WUISljyp8a/bw==" spinCount="100000" sheet="1" objects="1" scenarios="1" formatCells="0" formatColumns="0" formatRows="0" autoFilter="0"/>
  <dataConsolidate function="count"/>
  <mergeCells count="11">
    <mergeCell ref="C101:D101"/>
    <mergeCell ref="F68:J68"/>
    <mergeCell ref="C2:K2"/>
    <mergeCell ref="C43:D43"/>
    <mergeCell ref="C34:D34"/>
    <mergeCell ref="F34:H34"/>
    <mergeCell ref="C4:D4"/>
    <mergeCell ref="F4:G4"/>
    <mergeCell ref="F19:G19"/>
    <mergeCell ref="C19:D19"/>
    <mergeCell ref="C21:D21"/>
  </mergeCells>
  <pageMargins left="0.7" right="0.7" top="0.75" bottom="0.75" header="0.3" footer="0.3"/>
  <pageSetup paperSize="5" orientation="landscape" r:id="rId10"/>
  <headerFooter>
    <oddFooter>&amp;R_x000D_&amp;1#&amp;"Calibri"&amp;10&amp;K000000 Información Pública</oddFooter>
  </headerFooter>
  <drawing r:id="rId1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S1110"/>
  <sheetViews>
    <sheetView topLeftCell="L1" zoomScale="70" zoomScaleNormal="70" workbookViewId="0">
      <selection activeCell="P650" sqref="P650"/>
    </sheetView>
  </sheetViews>
  <sheetFormatPr baseColWidth="10" defaultColWidth="11.42578125" defaultRowHeight="15"/>
  <cols>
    <col min="1" max="1" width="24.5703125" style="24" customWidth="1"/>
    <col min="2" max="2" width="20.85546875" style="16" customWidth="1"/>
    <col min="3" max="3" width="32.28515625" style="16" customWidth="1"/>
    <col min="4" max="4" width="19.85546875" style="16" customWidth="1"/>
    <col min="5" max="5" width="57.42578125" style="15" customWidth="1"/>
    <col min="6" max="6" width="20.85546875" style="15" customWidth="1"/>
    <col min="7" max="7" width="31.7109375" style="15" customWidth="1"/>
    <col min="8" max="8" width="45.140625" style="15" customWidth="1"/>
    <col min="9" max="9" width="38.85546875" style="18" customWidth="1"/>
    <col min="10" max="10" width="34.42578125" style="18" customWidth="1"/>
    <col min="11" max="11" width="25.140625" style="16" customWidth="1"/>
    <col min="12" max="13" width="23.28515625" style="22" customWidth="1"/>
    <col min="14" max="14" width="25.85546875" style="23" customWidth="1"/>
    <col min="15" max="15" width="24" style="16" customWidth="1"/>
    <col min="16" max="16" width="48.140625" style="25" customWidth="1"/>
    <col min="17" max="17" width="43.140625" style="16" customWidth="1"/>
    <col min="18" max="18" width="31" style="16" customWidth="1"/>
    <col min="19" max="19" width="24.28515625" style="17" customWidth="1"/>
    <col min="20" max="16384" width="11.42578125" style="17"/>
  </cols>
  <sheetData>
    <row r="1" spans="1:19" ht="33" customHeight="1">
      <c r="A1" s="637"/>
      <c r="B1" s="638"/>
      <c r="C1" s="74"/>
      <c r="D1" s="65"/>
      <c r="E1" s="66"/>
      <c r="F1" s="66"/>
      <c r="G1" s="66"/>
      <c r="H1" s="66"/>
      <c r="I1" s="66"/>
      <c r="J1" s="75"/>
      <c r="K1" s="68"/>
      <c r="L1" s="65"/>
      <c r="M1" s="65"/>
      <c r="N1" s="65"/>
      <c r="O1" s="65"/>
      <c r="P1" s="65"/>
      <c r="Q1" s="68"/>
      <c r="R1" s="65"/>
      <c r="S1" s="227"/>
    </row>
    <row r="2" spans="1:19" ht="33" customHeight="1">
      <c r="A2" s="639"/>
      <c r="B2" s="640"/>
      <c r="C2" s="72"/>
      <c r="D2" s="89"/>
      <c r="E2" s="89"/>
      <c r="F2" s="89"/>
      <c r="G2" s="215"/>
      <c r="H2" s="89"/>
      <c r="I2" s="89"/>
      <c r="J2" s="89"/>
      <c r="K2" s="89"/>
      <c r="L2" s="89"/>
      <c r="M2" s="89"/>
      <c r="N2" s="89"/>
      <c r="O2" s="89"/>
      <c r="P2" s="89"/>
      <c r="Q2" s="89"/>
      <c r="R2" s="89"/>
      <c r="S2" s="90"/>
    </row>
    <row r="3" spans="1:19" ht="33" customHeight="1">
      <c r="A3" s="641"/>
      <c r="B3" s="642"/>
      <c r="C3" s="73"/>
      <c r="D3" s="69"/>
      <c r="E3" s="67"/>
      <c r="F3" s="67"/>
      <c r="G3" s="67"/>
      <c r="H3" s="541" t="s">
        <v>0</v>
      </c>
      <c r="I3" s="542"/>
      <c r="J3" s="542"/>
      <c r="K3" s="543"/>
      <c r="L3" s="69"/>
      <c r="M3" s="69"/>
      <c r="N3" s="69"/>
      <c r="O3" s="69"/>
      <c r="P3" s="69"/>
      <c r="Q3" s="70"/>
      <c r="R3" s="69"/>
      <c r="S3" s="71"/>
    </row>
    <row r="4" spans="1:19" ht="15.75">
      <c r="A4" s="552" t="s">
        <v>1</v>
      </c>
      <c r="B4" s="552"/>
      <c r="C4" s="553"/>
      <c r="D4" s="552"/>
      <c r="E4" s="552"/>
      <c r="F4" s="229"/>
      <c r="G4" s="12"/>
      <c r="H4" s="12"/>
      <c r="I4" s="12"/>
      <c r="J4" s="19"/>
      <c r="K4" s="19"/>
      <c r="L4" s="8"/>
      <c r="M4" s="69"/>
      <c r="N4" s="69"/>
      <c r="O4" s="69"/>
      <c r="P4" s="69"/>
      <c r="Q4" s="643" t="s">
        <v>2</v>
      </c>
      <c r="R4" s="644"/>
      <c r="S4" s="214" t="e">
        <f>(CGR!#REF!)</f>
        <v>#REF!</v>
      </c>
    </row>
    <row r="5" spans="1:19" ht="15.75">
      <c r="A5" s="552" t="s">
        <v>3</v>
      </c>
      <c r="B5" s="552"/>
      <c r="C5" s="553"/>
      <c r="D5" s="552"/>
      <c r="E5" s="552"/>
      <c r="F5" s="229"/>
      <c r="G5" s="12"/>
      <c r="H5" s="12"/>
      <c r="I5" s="12"/>
      <c r="J5" s="19"/>
      <c r="K5" s="19"/>
      <c r="L5" s="8"/>
      <c r="M5" s="69"/>
      <c r="N5" s="69"/>
      <c r="O5" s="69"/>
      <c r="P5" s="69"/>
      <c r="Q5" s="550" t="s">
        <v>4</v>
      </c>
      <c r="R5" s="551"/>
      <c r="S5" s="95">
        <v>46203</v>
      </c>
    </row>
    <row r="6" spans="1:19" ht="15.75">
      <c r="A6" s="552" t="s">
        <v>5</v>
      </c>
      <c r="B6" s="552"/>
      <c r="C6" s="553"/>
      <c r="D6" s="552"/>
      <c r="E6" s="552"/>
      <c r="F6" s="229"/>
      <c r="G6" s="12"/>
      <c r="H6" s="12"/>
      <c r="I6" s="12"/>
      <c r="J6" s="19"/>
      <c r="K6" s="19"/>
      <c r="L6" s="8"/>
      <c r="M6" s="69"/>
      <c r="N6" s="69"/>
      <c r="O6" s="69"/>
      <c r="P6" s="69"/>
      <c r="Q6" s="645" t="s">
        <v>6</v>
      </c>
      <c r="R6" s="646"/>
      <c r="S6" s="216">
        <v>46022</v>
      </c>
    </row>
    <row r="7" spans="1:19" ht="15.75">
      <c r="A7" s="552" t="s">
        <v>7</v>
      </c>
      <c r="B7" s="552"/>
      <c r="C7" s="553"/>
      <c r="D7" s="552"/>
      <c r="E7" s="552"/>
      <c r="F7" s="229"/>
      <c r="G7" s="12"/>
      <c r="H7" s="12"/>
      <c r="I7" s="12"/>
      <c r="J7" s="19"/>
      <c r="K7" s="19"/>
      <c r="L7" s="8"/>
      <c r="M7" s="69"/>
      <c r="N7" s="69"/>
      <c r="O7" s="69"/>
      <c r="P7" s="69"/>
      <c r="Q7" s="544" t="s">
        <v>8</v>
      </c>
      <c r="R7" s="545"/>
      <c r="S7" s="96">
        <v>46240</v>
      </c>
    </row>
    <row r="8" spans="1:19" ht="15.75">
      <c r="A8" s="540"/>
      <c r="B8" s="540"/>
      <c r="C8" s="540"/>
      <c r="D8" s="540"/>
      <c r="E8" s="540"/>
      <c r="F8" s="226"/>
      <c r="G8" s="12"/>
      <c r="H8" s="12"/>
      <c r="I8" s="12"/>
      <c r="J8" s="19"/>
      <c r="K8" s="19"/>
      <c r="L8" s="8"/>
      <c r="M8" s="8"/>
      <c r="N8" s="69"/>
      <c r="O8" s="69"/>
      <c r="P8" s="69"/>
      <c r="Q8" s="70"/>
      <c r="R8" s="88"/>
      <c r="S8" s="87"/>
    </row>
    <row r="9" spans="1:19" ht="15.75">
      <c r="A9" s="536"/>
      <c r="B9" s="537"/>
      <c r="C9" s="537"/>
      <c r="D9" s="537"/>
      <c r="E9" s="537"/>
      <c r="F9" s="537"/>
      <c r="G9" s="537"/>
      <c r="H9" s="537"/>
      <c r="I9" s="537"/>
      <c r="J9" s="537"/>
      <c r="K9" s="537"/>
      <c r="L9" s="537"/>
      <c r="M9" s="537"/>
      <c r="N9" s="537"/>
      <c r="O9" s="537"/>
      <c r="P9" s="537"/>
      <c r="Q9" s="537"/>
      <c r="R9" s="537"/>
      <c r="S9" s="539"/>
    </row>
    <row r="10" spans="1:19" ht="15.75">
      <c r="A10" s="97"/>
      <c r="B10" s="98"/>
      <c r="C10" s="98"/>
      <c r="D10" s="98" t="s">
        <v>9</v>
      </c>
      <c r="E10" s="86"/>
      <c r="F10" s="231"/>
      <c r="G10" s="85"/>
      <c r="H10" s="99" t="s">
        <v>10</v>
      </c>
      <c r="I10" s="228"/>
      <c r="J10" s="100"/>
      <c r="K10" s="100"/>
      <c r="L10" s="98"/>
      <c r="M10" s="98"/>
      <c r="N10" s="98"/>
      <c r="O10" s="98"/>
      <c r="P10" s="98"/>
      <c r="Q10" s="100"/>
      <c r="R10" s="98"/>
      <c r="S10" s="98"/>
    </row>
    <row r="11" spans="1:19" ht="63">
      <c r="A11" s="83" t="s">
        <v>11</v>
      </c>
      <c r="B11" s="82" t="s">
        <v>12</v>
      </c>
      <c r="C11" s="82" t="s">
        <v>13</v>
      </c>
      <c r="D11" s="82" t="s">
        <v>14</v>
      </c>
      <c r="E11" s="84" t="s">
        <v>15</v>
      </c>
      <c r="F11" s="82" t="s">
        <v>16</v>
      </c>
      <c r="G11" s="230" t="s">
        <v>17</v>
      </c>
      <c r="H11" s="232" t="s">
        <v>18</v>
      </c>
      <c r="I11" s="82" t="s">
        <v>19</v>
      </c>
      <c r="J11" s="82" t="s">
        <v>20</v>
      </c>
      <c r="K11" s="82" t="s">
        <v>21</v>
      </c>
      <c r="L11" s="82" t="s">
        <v>22</v>
      </c>
      <c r="M11" s="82" t="s">
        <v>23</v>
      </c>
      <c r="N11" s="82" t="s">
        <v>24</v>
      </c>
      <c r="O11" s="82" t="s">
        <v>25</v>
      </c>
      <c r="P11" s="82" t="s">
        <v>26</v>
      </c>
      <c r="Q11" s="82" t="s">
        <v>27</v>
      </c>
      <c r="R11" s="82" t="s">
        <v>28</v>
      </c>
      <c r="S11" s="82" t="s">
        <v>29</v>
      </c>
    </row>
    <row r="12" spans="1:19" ht="45.75" hidden="1">
      <c r="A12" s="101" t="s">
        <v>2984</v>
      </c>
      <c r="B12" s="102" t="s">
        <v>2985</v>
      </c>
      <c r="C12" s="461" t="s">
        <v>2986</v>
      </c>
      <c r="D12" s="461"/>
      <c r="E12" s="463" t="s">
        <v>2987</v>
      </c>
      <c r="F12" s="463"/>
      <c r="G12" s="469"/>
      <c r="H12" s="469"/>
      <c r="I12" s="233" t="s">
        <v>2988</v>
      </c>
      <c r="J12" s="234">
        <v>1</v>
      </c>
      <c r="K12" s="234">
        <v>1</v>
      </c>
      <c r="L12" s="105">
        <v>1</v>
      </c>
      <c r="M12" s="106">
        <v>44593</v>
      </c>
      <c r="N12" s="106">
        <v>44743</v>
      </c>
      <c r="O12" s="107">
        <f t="shared" ref="O12:O75" si="0">(N12-M12)/7</f>
        <v>21.428571428571427</v>
      </c>
      <c r="P12" s="108">
        <v>1</v>
      </c>
      <c r="Q12" s="104" t="s">
        <v>2989</v>
      </c>
      <c r="R12" s="108">
        <f t="shared" ref="R12:R75" si="1">(P12)</f>
        <v>1</v>
      </c>
      <c r="S12" s="109" t="str">
        <f t="array" aca="1" ref="S12" ca="1">IF(ISNUMBER(R12),IF(R12=100%,"CUMPLIDA",IF(AND(ISNUMBER(N12),ISNUMBER(INDIRECT("FECHA_"&amp;$B12,1))), IF(N12&lt;=INDIRECT("FECHA_"&amp;$B12,1),"INCUMPLIDA","PROCESO"), "VERIFICAR FECHA")),"SIN VALOR AVANCE")</f>
        <v>CUMPLIDA</v>
      </c>
    </row>
    <row r="13" spans="1:19" ht="45.75" hidden="1">
      <c r="A13" s="101" t="s">
        <v>2984</v>
      </c>
      <c r="B13" s="102" t="s">
        <v>2985</v>
      </c>
      <c r="C13" s="461"/>
      <c r="D13" s="461"/>
      <c r="E13" s="463"/>
      <c r="F13" s="463"/>
      <c r="G13" s="463"/>
      <c r="H13" s="463"/>
      <c r="I13" s="233" t="s">
        <v>2990</v>
      </c>
      <c r="J13" s="234">
        <v>1</v>
      </c>
      <c r="K13" s="234">
        <v>1</v>
      </c>
      <c r="L13" s="105">
        <v>1</v>
      </c>
      <c r="M13" s="106">
        <v>44756</v>
      </c>
      <c r="N13" s="106">
        <v>44926</v>
      </c>
      <c r="O13" s="107">
        <f t="shared" si="0"/>
        <v>24.285714285714285</v>
      </c>
      <c r="P13" s="108">
        <v>1</v>
      </c>
      <c r="Q13" s="104" t="s">
        <v>2989</v>
      </c>
      <c r="R13" s="108">
        <f t="shared" si="1"/>
        <v>1</v>
      </c>
      <c r="S13" s="109" t="str">
        <f t="array" aca="1" ref="S13" ca="1">IF(ISNUMBER(R13),IF(R13=100%,"CUMPLIDA",IF(AND(ISNUMBER(N13),ISNUMBER(INDIRECT("FECHA_"&amp;$B13,1))), IF(N13&lt;=INDIRECT("FECHA_"&amp;$B13,1),"INCUMPLIDA","PROCESO"), "VERIFICAR FECHA")),"SIN VALOR AVANCE")</f>
        <v>CUMPLIDA</v>
      </c>
    </row>
    <row r="14" spans="1:19" ht="45.75" hidden="1">
      <c r="A14" s="101" t="s">
        <v>2984</v>
      </c>
      <c r="B14" s="102" t="s">
        <v>2985</v>
      </c>
      <c r="C14" s="461"/>
      <c r="D14" s="461"/>
      <c r="E14" s="463"/>
      <c r="F14" s="463"/>
      <c r="G14" s="463"/>
      <c r="H14" s="463"/>
      <c r="I14" s="233">
        <v>3</v>
      </c>
      <c r="J14" s="234">
        <v>1</v>
      </c>
      <c r="K14" s="234">
        <v>1</v>
      </c>
      <c r="L14" s="105">
        <v>4</v>
      </c>
      <c r="M14" s="106">
        <v>44593</v>
      </c>
      <c r="N14" s="106">
        <v>44957</v>
      </c>
      <c r="O14" s="107">
        <f t="shared" si="0"/>
        <v>52</v>
      </c>
      <c r="P14" s="108">
        <v>1</v>
      </c>
      <c r="Q14" s="104" t="s">
        <v>2989</v>
      </c>
      <c r="R14" s="108">
        <f t="shared" si="1"/>
        <v>1</v>
      </c>
      <c r="S14" s="109" t="str">
        <f t="array" aca="1" ref="S14" ca="1">IF(ISNUMBER(R14),IF(R14=100%,"CUMPLIDA",IF(AND(ISNUMBER(N14),ISNUMBER(INDIRECT("FECHA_"&amp;$B14,1))), IF(N14&lt;=INDIRECT("FECHA_"&amp;$B14,1),"INCUMPLIDA","PROCESO"), "VERIFICAR FECHA")),"SIN VALOR AVANCE")</f>
        <v>CUMPLIDA</v>
      </c>
    </row>
    <row r="15" spans="1:19" ht="45.75" hidden="1">
      <c r="A15" s="101" t="s">
        <v>2984</v>
      </c>
      <c r="B15" s="102" t="s">
        <v>2985</v>
      </c>
      <c r="C15" s="461"/>
      <c r="D15" s="461"/>
      <c r="E15" s="463"/>
      <c r="F15" s="463"/>
      <c r="G15" s="463"/>
      <c r="H15" s="463"/>
      <c r="I15" s="233">
        <v>4</v>
      </c>
      <c r="J15" s="234">
        <v>1</v>
      </c>
      <c r="K15" s="234">
        <v>1</v>
      </c>
      <c r="L15" s="105">
        <v>1</v>
      </c>
      <c r="M15" s="106">
        <v>44562</v>
      </c>
      <c r="N15" s="106">
        <v>44651</v>
      </c>
      <c r="O15" s="107">
        <f t="shared" si="0"/>
        <v>12.714285714285714</v>
      </c>
      <c r="P15" s="108">
        <v>1</v>
      </c>
      <c r="Q15" s="104" t="s">
        <v>2989</v>
      </c>
      <c r="R15" s="108">
        <f t="shared" si="1"/>
        <v>1</v>
      </c>
      <c r="S15" s="109" t="str">
        <f t="array" aca="1" ref="S15" ca="1">IF(ISNUMBER(R15),IF(R15=100%,"CUMPLIDA",IF(AND(ISNUMBER(N15),ISNUMBER(INDIRECT("FECHA_"&amp;$B15,1))), IF(N15&lt;=INDIRECT("FECHA_"&amp;$B15,1),"INCUMPLIDA","PROCESO"), "VERIFICAR FECHA")),"SIN VALOR AVANCE")</f>
        <v>CUMPLIDA</v>
      </c>
    </row>
    <row r="16" spans="1:19" ht="45.75" hidden="1">
      <c r="A16" s="101" t="s">
        <v>2984</v>
      </c>
      <c r="B16" s="102" t="s">
        <v>2985</v>
      </c>
      <c r="C16" s="461"/>
      <c r="D16" s="461"/>
      <c r="E16" s="463"/>
      <c r="F16" s="463"/>
      <c r="G16" s="463"/>
      <c r="H16" s="463"/>
      <c r="I16" s="233">
        <v>5</v>
      </c>
      <c r="J16" s="234">
        <v>1</v>
      </c>
      <c r="K16" s="234">
        <v>1</v>
      </c>
      <c r="L16" s="105">
        <v>1</v>
      </c>
      <c r="M16" s="106">
        <v>44562</v>
      </c>
      <c r="N16" s="106">
        <v>44651</v>
      </c>
      <c r="O16" s="107">
        <f t="shared" si="0"/>
        <v>12.714285714285714</v>
      </c>
      <c r="P16" s="108">
        <v>1</v>
      </c>
      <c r="Q16" s="104" t="s">
        <v>2989</v>
      </c>
      <c r="R16" s="108">
        <f t="shared" si="1"/>
        <v>1</v>
      </c>
      <c r="S16" s="109" t="str">
        <f t="array" aca="1" ref="S16" ca="1">IF(ISNUMBER(R16),IF(R16=100%,"CUMPLIDA",IF(AND(ISNUMBER(N16),ISNUMBER(INDIRECT("FECHA_"&amp;$B16,1))), IF(N16&lt;=INDIRECT("FECHA_"&amp;$B16,1),"INCUMPLIDA","PROCESO"), "VERIFICAR FECHA")),"SIN VALOR AVANCE")</f>
        <v>CUMPLIDA</v>
      </c>
    </row>
    <row r="17" spans="1:19" ht="45.75" hidden="1">
      <c r="A17" s="101" t="s">
        <v>2984</v>
      </c>
      <c r="B17" s="102" t="s">
        <v>2985</v>
      </c>
      <c r="C17" s="461"/>
      <c r="D17" s="461"/>
      <c r="E17" s="463"/>
      <c r="F17" s="463"/>
      <c r="G17" s="463"/>
      <c r="H17" s="463"/>
      <c r="I17" s="233">
        <v>6</v>
      </c>
      <c r="J17" s="234">
        <v>1</v>
      </c>
      <c r="K17" s="234">
        <v>1</v>
      </c>
      <c r="L17" s="105">
        <v>3</v>
      </c>
      <c r="M17" s="106">
        <v>44593</v>
      </c>
      <c r="N17" s="106">
        <v>44742</v>
      </c>
      <c r="O17" s="107">
        <f t="shared" si="0"/>
        <v>21.285714285714285</v>
      </c>
      <c r="P17" s="108">
        <v>1</v>
      </c>
      <c r="Q17" s="104" t="s">
        <v>2989</v>
      </c>
      <c r="R17" s="108">
        <f t="shared" si="1"/>
        <v>1</v>
      </c>
      <c r="S17" s="109" t="str">
        <f t="array" aca="1" ref="S17" ca="1">IF(ISNUMBER(R17),IF(R17=100%,"CUMPLIDA",IF(AND(ISNUMBER(N17),ISNUMBER(INDIRECT("FECHA_"&amp;$B17,1))), IF(N17&lt;=INDIRECT("FECHA_"&amp;$B17,1),"INCUMPLIDA","PROCESO"), "VERIFICAR FECHA")),"SIN VALOR AVANCE")</f>
        <v>CUMPLIDA</v>
      </c>
    </row>
    <row r="18" spans="1:19" ht="45.75" hidden="1">
      <c r="A18" s="101" t="s">
        <v>2984</v>
      </c>
      <c r="B18" s="102" t="s">
        <v>2985</v>
      </c>
      <c r="C18" s="461"/>
      <c r="D18" s="461"/>
      <c r="E18" s="463"/>
      <c r="F18" s="463"/>
      <c r="G18" s="463"/>
      <c r="H18" s="463"/>
      <c r="I18" s="233">
        <v>7</v>
      </c>
      <c r="J18" s="234">
        <v>1</v>
      </c>
      <c r="K18" s="234">
        <v>1</v>
      </c>
      <c r="L18" s="105">
        <v>1</v>
      </c>
      <c r="M18" s="106">
        <v>44562</v>
      </c>
      <c r="N18" s="106">
        <v>44592</v>
      </c>
      <c r="O18" s="107">
        <f t="shared" si="0"/>
        <v>4.2857142857142856</v>
      </c>
      <c r="P18" s="108">
        <v>1</v>
      </c>
      <c r="Q18" s="104" t="s">
        <v>2989</v>
      </c>
      <c r="R18" s="108">
        <f t="shared" si="1"/>
        <v>1</v>
      </c>
      <c r="S18" s="109" t="str">
        <f t="array" aca="1" ref="S18" ca="1">IF(ISNUMBER(R18),IF(R18=100%,"CUMPLIDA",IF(AND(ISNUMBER(N18),ISNUMBER(INDIRECT("FECHA_"&amp;$B18,1))), IF(N18&lt;=INDIRECT("FECHA_"&amp;$B18,1),"INCUMPLIDA","PROCESO"), "VERIFICAR FECHA")),"SIN VALOR AVANCE")</f>
        <v>CUMPLIDA</v>
      </c>
    </row>
    <row r="19" spans="1:19" ht="45.75" hidden="1">
      <c r="A19" s="101" t="s">
        <v>2984</v>
      </c>
      <c r="B19" s="102" t="s">
        <v>2985</v>
      </c>
      <c r="C19" s="461"/>
      <c r="D19" s="461"/>
      <c r="E19" s="463"/>
      <c r="F19" s="463"/>
      <c r="G19" s="463"/>
      <c r="H19" s="463"/>
      <c r="I19" s="233">
        <v>8</v>
      </c>
      <c r="J19" s="234">
        <v>1</v>
      </c>
      <c r="K19" s="234">
        <v>1</v>
      </c>
      <c r="L19" s="105">
        <v>3</v>
      </c>
      <c r="M19" s="106">
        <v>44566</v>
      </c>
      <c r="N19" s="106">
        <v>45046</v>
      </c>
      <c r="O19" s="107">
        <f t="shared" si="0"/>
        <v>68.571428571428569</v>
      </c>
      <c r="P19" s="108">
        <v>1</v>
      </c>
      <c r="Q19" s="104" t="s">
        <v>2989</v>
      </c>
      <c r="R19" s="108">
        <f t="shared" si="1"/>
        <v>1</v>
      </c>
      <c r="S19" s="109" t="str">
        <f t="array" aca="1" ref="S19" ca="1">IF(ISNUMBER(R19),IF(R19=100%,"CUMPLIDA",IF(AND(ISNUMBER(N19),ISNUMBER(INDIRECT("FECHA_"&amp;$B19,1))), IF(N19&lt;=INDIRECT("FECHA_"&amp;$B19,1),"INCUMPLIDA","PROCESO"), "VERIFICAR FECHA")),"SIN VALOR AVANCE")</f>
        <v>CUMPLIDA</v>
      </c>
    </row>
    <row r="20" spans="1:19" ht="45.75" hidden="1">
      <c r="A20" s="101" t="s">
        <v>2984</v>
      </c>
      <c r="B20" s="102" t="s">
        <v>2985</v>
      </c>
      <c r="C20" s="461" t="s">
        <v>2991</v>
      </c>
      <c r="D20" s="461"/>
      <c r="E20" s="463" t="s">
        <v>2987</v>
      </c>
      <c r="F20" s="463"/>
      <c r="G20" s="463"/>
      <c r="H20" s="463"/>
      <c r="I20" s="233">
        <v>1</v>
      </c>
      <c r="J20" s="234">
        <v>1</v>
      </c>
      <c r="K20" s="234">
        <v>1</v>
      </c>
      <c r="L20" s="105">
        <v>1</v>
      </c>
      <c r="M20" s="106">
        <v>44621</v>
      </c>
      <c r="N20" s="106">
        <v>44666</v>
      </c>
      <c r="O20" s="107">
        <f t="shared" si="0"/>
        <v>6.4285714285714288</v>
      </c>
      <c r="P20" s="108">
        <v>1</v>
      </c>
      <c r="Q20" s="104" t="s">
        <v>2992</v>
      </c>
      <c r="R20" s="108">
        <f t="shared" si="1"/>
        <v>1</v>
      </c>
      <c r="S20" s="109" t="str">
        <f t="array" aca="1" ref="S20" ca="1">IF(ISNUMBER(R20),IF(R20=100%,"CUMPLIDA",IF(AND(ISNUMBER(N20),ISNUMBER(INDIRECT("FECHA_"&amp;$B20,1))), IF(N20&lt;=INDIRECT("FECHA_"&amp;$B20,1),"INCUMPLIDA","PROCESO"), "VERIFICAR FECHA")),"SIN VALOR AVANCE")</f>
        <v>CUMPLIDA</v>
      </c>
    </row>
    <row r="21" spans="1:19" ht="45.75" hidden="1">
      <c r="A21" s="101" t="s">
        <v>2984</v>
      </c>
      <c r="B21" s="102" t="s">
        <v>2985</v>
      </c>
      <c r="C21" s="461"/>
      <c r="D21" s="461"/>
      <c r="E21" s="463"/>
      <c r="F21" s="463"/>
      <c r="G21" s="463"/>
      <c r="H21" s="463"/>
      <c r="I21" s="233">
        <v>2</v>
      </c>
      <c r="J21" s="234">
        <v>1</v>
      </c>
      <c r="K21" s="234">
        <v>1</v>
      </c>
      <c r="L21" s="105">
        <v>2</v>
      </c>
      <c r="M21" s="106">
        <v>44681</v>
      </c>
      <c r="N21" s="106">
        <v>44864</v>
      </c>
      <c r="O21" s="107">
        <f t="shared" si="0"/>
        <v>26.142857142857142</v>
      </c>
      <c r="P21" s="108">
        <v>1</v>
      </c>
      <c r="Q21" s="104" t="s">
        <v>2992</v>
      </c>
      <c r="R21" s="108">
        <f t="shared" si="1"/>
        <v>1</v>
      </c>
      <c r="S21" s="109" t="str">
        <f t="array" aca="1" ref="S21" ca="1">IF(ISNUMBER(R21),IF(R21=100%,"CUMPLIDA",IF(AND(ISNUMBER(N21),ISNUMBER(INDIRECT("FECHA_"&amp;$B21,1))), IF(N21&lt;=INDIRECT("FECHA_"&amp;$B21,1),"INCUMPLIDA","PROCESO"), "VERIFICAR FECHA")),"SIN VALOR AVANCE")</f>
        <v>CUMPLIDA</v>
      </c>
    </row>
    <row r="22" spans="1:19" ht="75.75" hidden="1">
      <c r="A22" s="101" t="s">
        <v>2984</v>
      </c>
      <c r="B22" s="102" t="s">
        <v>2985</v>
      </c>
      <c r="C22" s="461"/>
      <c r="D22" s="461"/>
      <c r="E22" s="463"/>
      <c r="F22" s="463"/>
      <c r="G22" s="463"/>
      <c r="H22" s="463"/>
      <c r="I22" s="233">
        <v>3</v>
      </c>
      <c r="J22" s="234">
        <v>1</v>
      </c>
      <c r="K22" s="234">
        <v>1</v>
      </c>
      <c r="L22" s="105">
        <v>1</v>
      </c>
      <c r="M22" s="106">
        <v>44612</v>
      </c>
      <c r="N22" s="106">
        <v>44711</v>
      </c>
      <c r="O22" s="107">
        <f t="shared" si="0"/>
        <v>14.142857142857142</v>
      </c>
      <c r="P22" s="108">
        <v>1</v>
      </c>
      <c r="Q22" s="104" t="s">
        <v>2993</v>
      </c>
      <c r="R22" s="108">
        <f t="shared" si="1"/>
        <v>1</v>
      </c>
      <c r="S22" s="109" t="str">
        <f t="array" aca="1" ref="S22" ca="1">IF(ISNUMBER(R22),IF(R22=100%,"CUMPLIDA",IF(AND(ISNUMBER(N22),ISNUMBER(INDIRECT("FECHA_"&amp;$B22,1))), IF(N22&lt;=INDIRECT("FECHA_"&amp;$B22,1),"INCUMPLIDA","PROCESO"), "VERIFICAR FECHA")),"SIN VALOR AVANCE")</f>
        <v>CUMPLIDA</v>
      </c>
    </row>
    <row r="23" spans="1:19" ht="105.75" hidden="1">
      <c r="A23" s="101" t="s">
        <v>2984</v>
      </c>
      <c r="B23" s="102" t="s">
        <v>2985</v>
      </c>
      <c r="C23" s="461"/>
      <c r="D23" s="461"/>
      <c r="E23" s="463"/>
      <c r="F23" s="463"/>
      <c r="G23" s="463"/>
      <c r="H23" s="463"/>
      <c r="I23" s="233">
        <v>4</v>
      </c>
      <c r="J23" s="234">
        <v>1</v>
      </c>
      <c r="K23" s="234">
        <v>1</v>
      </c>
      <c r="L23" s="105">
        <v>9</v>
      </c>
      <c r="M23" s="106">
        <v>44713</v>
      </c>
      <c r="N23" s="106">
        <v>44804</v>
      </c>
      <c r="O23" s="107">
        <f t="shared" si="0"/>
        <v>13</v>
      </c>
      <c r="P23" s="108">
        <v>1</v>
      </c>
      <c r="Q23" s="104" t="s">
        <v>2994</v>
      </c>
      <c r="R23" s="108">
        <f t="shared" si="1"/>
        <v>1</v>
      </c>
      <c r="S23" s="109" t="str">
        <f t="array" aca="1" ref="S23" ca="1">IF(ISNUMBER(R23),IF(R23=100%,"CUMPLIDA",IF(AND(ISNUMBER(N23),ISNUMBER(INDIRECT("FECHA_"&amp;$B23,1))), IF(N23&lt;=INDIRECT("FECHA_"&amp;$B23,1),"INCUMPLIDA","PROCESO"), "VERIFICAR FECHA")),"SIN VALOR AVANCE")</f>
        <v>CUMPLIDA</v>
      </c>
    </row>
    <row r="24" spans="1:19" ht="105.75" hidden="1">
      <c r="A24" s="101" t="s">
        <v>2984</v>
      </c>
      <c r="B24" s="102" t="s">
        <v>2985</v>
      </c>
      <c r="C24" s="461"/>
      <c r="D24" s="461"/>
      <c r="E24" s="463"/>
      <c r="F24" s="463"/>
      <c r="G24" s="463"/>
      <c r="H24" s="463"/>
      <c r="I24" s="233">
        <v>5</v>
      </c>
      <c r="J24" s="234">
        <v>1</v>
      </c>
      <c r="K24" s="234">
        <v>1</v>
      </c>
      <c r="L24" s="105">
        <v>2</v>
      </c>
      <c r="M24" s="106">
        <v>44681</v>
      </c>
      <c r="N24" s="106">
        <v>44788</v>
      </c>
      <c r="O24" s="107">
        <f t="shared" si="0"/>
        <v>15.285714285714286</v>
      </c>
      <c r="P24" s="108">
        <v>1</v>
      </c>
      <c r="Q24" s="104" t="s">
        <v>2995</v>
      </c>
      <c r="R24" s="108">
        <f t="shared" si="1"/>
        <v>1</v>
      </c>
      <c r="S24" s="109" t="str">
        <f t="array" aca="1" ref="S24" ca="1">IF(ISNUMBER(R24),IF(R24=100%,"CUMPLIDA",IF(AND(ISNUMBER(N24),ISNUMBER(INDIRECT("FECHA_"&amp;$B24,1))), IF(N24&lt;=INDIRECT("FECHA_"&amp;$B24,1),"INCUMPLIDA","PROCESO"), "VERIFICAR FECHA")),"SIN VALOR AVANCE")</f>
        <v>CUMPLIDA</v>
      </c>
    </row>
    <row r="25" spans="1:19" ht="105.75" hidden="1">
      <c r="A25" s="101" t="s">
        <v>2984</v>
      </c>
      <c r="B25" s="102" t="s">
        <v>2985</v>
      </c>
      <c r="C25" s="461"/>
      <c r="D25" s="461"/>
      <c r="E25" s="463" t="s">
        <v>2996</v>
      </c>
      <c r="F25" s="463"/>
      <c r="G25" s="463"/>
      <c r="H25" s="463"/>
      <c r="I25" s="233" t="s">
        <v>2997</v>
      </c>
      <c r="J25" s="234">
        <v>1</v>
      </c>
      <c r="K25" s="234">
        <v>1</v>
      </c>
      <c r="L25" s="105">
        <v>1</v>
      </c>
      <c r="M25" s="106">
        <v>44602</v>
      </c>
      <c r="N25" s="106">
        <v>44635</v>
      </c>
      <c r="O25" s="107">
        <f t="shared" si="0"/>
        <v>4.7142857142857144</v>
      </c>
      <c r="P25" s="108">
        <v>1</v>
      </c>
      <c r="Q25" s="104" t="s">
        <v>2998</v>
      </c>
      <c r="R25" s="108">
        <f t="shared" si="1"/>
        <v>1</v>
      </c>
      <c r="S25" s="109" t="str">
        <f t="array" aca="1" ref="S25" ca="1">IF(ISNUMBER(R25),IF(R25=100%,"CUMPLIDA",IF(AND(ISNUMBER(N25),ISNUMBER(INDIRECT("FECHA_"&amp;$B25,1))), IF(N25&lt;=INDIRECT("FECHA_"&amp;$B25,1),"INCUMPLIDA","PROCESO"), "VERIFICAR FECHA")),"SIN VALOR AVANCE")</f>
        <v>CUMPLIDA</v>
      </c>
    </row>
    <row r="26" spans="1:19" ht="60.75" hidden="1">
      <c r="A26" s="101" t="s">
        <v>2984</v>
      </c>
      <c r="B26" s="102" t="s">
        <v>2985</v>
      </c>
      <c r="C26" s="461"/>
      <c r="D26" s="461"/>
      <c r="E26" s="463"/>
      <c r="F26" s="463"/>
      <c r="G26" s="463"/>
      <c r="H26" s="463"/>
      <c r="I26" s="233">
        <v>7</v>
      </c>
      <c r="J26" s="234">
        <v>1</v>
      </c>
      <c r="K26" s="234">
        <v>1</v>
      </c>
      <c r="L26" s="105">
        <v>1</v>
      </c>
      <c r="M26" s="106">
        <v>44636</v>
      </c>
      <c r="N26" s="106">
        <v>44895</v>
      </c>
      <c r="O26" s="107">
        <f t="shared" si="0"/>
        <v>37</v>
      </c>
      <c r="P26" s="108">
        <v>1</v>
      </c>
      <c r="Q26" s="104" t="s">
        <v>2999</v>
      </c>
      <c r="R26" s="108">
        <f t="shared" si="1"/>
        <v>1</v>
      </c>
      <c r="S26" s="109" t="str">
        <f t="array" aca="1" ref="S26" ca="1">IF(ISNUMBER(R26),IF(R26=100%,"CUMPLIDA",IF(AND(ISNUMBER(N26),ISNUMBER(INDIRECT("FECHA_"&amp;$B26,1))), IF(N26&lt;=INDIRECT("FECHA_"&amp;$B26,1),"INCUMPLIDA","PROCESO"), "VERIFICAR FECHA")),"SIN VALOR AVANCE")</f>
        <v>CUMPLIDA</v>
      </c>
    </row>
    <row r="27" spans="1:19" ht="45.75" hidden="1">
      <c r="A27" s="101" t="s">
        <v>2984</v>
      </c>
      <c r="B27" s="102" t="s">
        <v>2985</v>
      </c>
      <c r="C27" s="461"/>
      <c r="D27" s="461"/>
      <c r="E27" s="463"/>
      <c r="F27" s="463"/>
      <c r="G27" s="463"/>
      <c r="H27" s="463"/>
      <c r="I27" s="233">
        <v>8</v>
      </c>
      <c r="J27" s="234">
        <v>1</v>
      </c>
      <c r="K27" s="234">
        <v>1</v>
      </c>
      <c r="L27" s="105">
        <v>2</v>
      </c>
      <c r="M27" s="106">
        <v>44757</v>
      </c>
      <c r="N27" s="106">
        <v>44972</v>
      </c>
      <c r="O27" s="107">
        <f t="shared" si="0"/>
        <v>30.714285714285715</v>
      </c>
      <c r="P27" s="108">
        <v>1</v>
      </c>
      <c r="Q27" s="104" t="s">
        <v>2992</v>
      </c>
      <c r="R27" s="108">
        <f t="shared" si="1"/>
        <v>1</v>
      </c>
      <c r="S27" s="109" t="str">
        <f t="array" aca="1" ref="S27" ca="1">IF(ISNUMBER(R27),IF(R27=100%,"CUMPLIDA",IF(AND(ISNUMBER(N27),ISNUMBER(INDIRECT("FECHA_"&amp;$B27,1))), IF(N27&lt;=INDIRECT("FECHA_"&amp;$B27,1),"INCUMPLIDA","PROCESO"), "VERIFICAR FECHA")),"SIN VALOR AVANCE")</f>
        <v>CUMPLIDA</v>
      </c>
    </row>
    <row r="28" spans="1:19" ht="165.75" hidden="1">
      <c r="A28" s="101" t="s">
        <v>2984</v>
      </c>
      <c r="B28" s="102" t="s">
        <v>2985</v>
      </c>
      <c r="C28" s="461"/>
      <c r="D28" s="461"/>
      <c r="E28" s="463"/>
      <c r="F28" s="463"/>
      <c r="G28" s="463"/>
      <c r="H28" s="463"/>
      <c r="I28" s="233">
        <v>9</v>
      </c>
      <c r="J28" s="234">
        <v>1</v>
      </c>
      <c r="K28" s="234">
        <v>1</v>
      </c>
      <c r="L28" s="105">
        <v>9</v>
      </c>
      <c r="M28" s="106">
        <v>44773</v>
      </c>
      <c r="N28" s="106">
        <v>44834</v>
      </c>
      <c r="O28" s="107">
        <f t="shared" si="0"/>
        <v>8.7142857142857135</v>
      </c>
      <c r="P28" s="108">
        <v>1</v>
      </c>
      <c r="Q28" s="104" t="s">
        <v>3000</v>
      </c>
      <c r="R28" s="108">
        <f t="shared" si="1"/>
        <v>1</v>
      </c>
      <c r="S28" s="109" t="str">
        <f t="array" aca="1" ref="S28" ca="1">IF(ISNUMBER(R28),IF(R28=100%,"CUMPLIDA",IF(AND(ISNUMBER(N28),ISNUMBER(INDIRECT("FECHA_"&amp;$B28,1))), IF(N28&lt;=INDIRECT("FECHA_"&amp;$B28,1),"INCUMPLIDA","PROCESO"), "VERIFICAR FECHA")),"SIN VALOR AVANCE")</f>
        <v>CUMPLIDA</v>
      </c>
    </row>
    <row r="29" spans="1:19" ht="45.75" hidden="1">
      <c r="A29" s="101" t="s">
        <v>2984</v>
      </c>
      <c r="B29" s="102" t="s">
        <v>2985</v>
      </c>
      <c r="C29" s="461"/>
      <c r="D29" s="461"/>
      <c r="E29" s="463"/>
      <c r="F29" s="463"/>
      <c r="G29" s="463"/>
      <c r="H29" s="463"/>
      <c r="I29" s="233">
        <v>10</v>
      </c>
      <c r="J29" s="234">
        <v>1</v>
      </c>
      <c r="K29" s="234">
        <v>1</v>
      </c>
      <c r="L29" s="105">
        <v>2</v>
      </c>
      <c r="M29" s="106">
        <v>44621</v>
      </c>
      <c r="N29" s="106">
        <v>44712</v>
      </c>
      <c r="O29" s="107">
        <f t="shared" si="0"/>
        <v>13</v>
      </c>
      <c r="P29" s="108">
        <v>1</v>
      </c>
      <c r="Q29" s="104" t="s">
        <v>2992</v>
      </c>
      <c r="R29" s="108">
        <f t="shared" si="1"/>
        <v>1</v>
      </c>
      <c r="S29" s="109" t="str">
        <f t="array" aca="1" ref="S29" ca="1">IF(ISNUMBER(R29),IF(R29=100%,"CUMPLIDA",IF(AND(ISNUMBER(N29),ISNUMBER(INDIRECT("FECHA_"&amp;$B29,1))), IF(N29&lt;=INDIRECT("FECHA_"&amp;$B29,1),"INCUMPLIDA","PROCESO"), "VERIFICAR FECHA")),"SIN VALOR AVANCE")</f>
        <v>CUMPLIDA</v>
      </c>
    </row>
    <row r="30" spans="1:19" ht="45.75" hidden="1">
      <c r="A30" s="101" t="s">
        <v>2984</v>
      </c>
      <c r="B30" s="102" t="s">
        <v>2985</v>
      </c>
      <c r="C30" s="461"/>
      <c r="D30" s="461"/>
      <c r="E30" s="463"/>
      <c r="F30" s="463"/>
      <c r="G30" s="463"/>
      <c r="H30" s="463"/>
      <c r="I30" s="233">
        <v>11</v>
      </c>
      <c r="J30" s="234">
        <v>1</v>
      </c>
      <c r="K30" s="234">
        <v>1</v>
      </c>
      <c r="L30" s="105">
        <v>1</v>
      </c>
      <c r="M30" s="106">
        <v>44621</v>
      </c>
      <c r="N30" s="106">
        <v>44666</v>
      </c>
      <c r="O30" s="107">
        <f t="shared" si="0"/>
        <v>6.4285714285714288</v>
      </c>
      <c r="P30" s="108">
        <v>1</v>
      </c>
      <c r="Q30" s="104" t="s">
        <v>2992</v>
      </c>
      <c r="R30" s="108">
        <f t="shared" si="1"/>
        <v>1</v>
      </c>
      <c r="S30" s="109" t="str">
        <f t="array" aca="1" ref="S30" ca="1">IF(ISNUMBER(R30),IF(R30=100%,"CUMPLIDA",IF(AND(ISNUMBER(N30),ISNUMBER(INDIRECT("FECHA_"&amp;$B30,1))), IF(N30&lt;=INDIRECT("FECHA_"&amp;$B30,1),"INCUMPLIDA","PROCESO"), "VERIFICAR FECHA")),"SIN VALOR AVANCE")</f>
        <v>CUMPLIDA</v>
      </c>
    </row>
    <row r="31" spans="1:19" ht="60.75" hidden="1">
      <c r="A31" s="101" t="s">
        <v>2984</v>
      </c>
      <c r="B31" s="102" t="s">
        <v>2985</v>
      </c>
      <c r="C31" s="461" t="s">
        <v>3001</v>
      </c>
      <c r="D31" s="461"/>
      <c r="E31" s="463" t="s">
        <v>2987</v>
      </c>
      <c r="F31" s="463"/>
      <c r="G31" s="463"/>
      <c r="H31" s="463"/>
      <c r="I31" s="233">
        <v>1</v>
      </c>
      <c r="J31" s="234">
        <v>1</v>
      </c>
      <c r="K31" s="234">
        <v>1</v>
      </c>
      <c r="L31" s="105">
        <v>1</v>
      </c>
      <c r="M31" s="106">
        <v>44712</v>
      </c>
      <c r="N31" s="106">
        <v>44925</v>
      </c>
      <c r="O31" s="107">
        <f t="shared" si="0"/>
        <v>30.428571428571427</v>
      </c>
      <c r="P31" s="108">
        <v>1</v>
      </c>
      <c r="Q31" s="104" t="s">
        <v>3002</v>
      </c>
      <c r="R31" s="108">
        <f t="shared" si="1"/>
        <v>1</v>
      </c>
      <c r="S31" s="109" t="str">
        <f t="array" aca="1" ref="S31" ca="1">IF(ISNUMBER(R31),IF(R31=100%,"CUMPLIDA",IF(AND(ISNUMBER(N31),ISNUMBER(INDIRECT("FECHA_"&amp;$B31,1))), IF(N31&lt;=INDIRECT("FECHA_"&amp;$B31,1),"INCUMPLIDA","PROCESO"), "VERIFICAR FECHA")),"SIN VALOR AVANCE")</f>
        <v>CUMPLIDA</v>
      </c>
    </row>
    <row r="32" spans="1:19" ht="45.75" hidden="1">
      <c r="A32" s="101" t="s">
        <v>2984</v>
      </c>
      <c r="B32" s="102" t="s">
        <v>2985</v>
      </c>
      <c r="C32" s="461"/>
      <c r="D32" s="461"/>
      <c r="E32" s="463"/>
      <c r="F32" s="463"/>
      <c r="G32" s="463"/>
      <c r="H32" s="463"/>
      <c r="I32" s="233">
        <v>2</v>
      </c>
      <c r="J32" s="234">
        <v>1</v>
      </c>
      <c r="K32" s="234">
        <v>1</v>
      </c>
      <c r="L32" s="105">
        <v>1</v>
      </c>
      <c r="M32" s="106">
        <v>44713</v>
      </c>
      <c r="N32" s="106">
        <v>44926</v>
      </c>
      <c r="O32" s="107">
        <f t="shared" si="0"/>
        <v>30.428571428571427</v>
      </c>
      <c r="P32" s="108">
        <v>1</v>
      </c>
      <c r="Q32" s="104" t="s">
        <v>3003</v>
      </c>
      <c r="R32" s="108">
        <f t="shared" si="1"/>
        <v>1</v>
      </c>
      <c r="S32" s="109" t="str">
        <f t="array" aca="1" ref="S32" ca="1">IF(ISNUMBER(R32),IF(R32=100%,"CUMPLIDA",IF(AND(ISNUMBER(N32),ISNUMBER(INDIRECT("FECHA_"&amp;$B32,1))), IF(N32&lt;=INDIRECT("FECHA_"&amp;$B32,1),"INCUMPLIDA","PROCESO"), "VERIFICAR FECHA")),"SIN VALOR AVANCE")</f>
        <v>CUMPLIDA</v>
      </c>
    </row>
    <row r="33" spans="1:19" ht="45.75" hidden="1">
      <c r="A33" s="101" t="s">
        <v>2984</v>
      </c>
      <c r="B33" s="102" t="s">
        <v>2985</v>
      </c>
      <c r="C33" s="461"/>
      <c r="D33" s="461"/>
      <c r="E33" s="463"/>
      <c r="F33" s="463"/>
      <c r="G33" s="463"/>
      <c r="H33" s="463"/>
      <c r="I33" s="233">
        <v>3</v>
      </c>
      <c r="J33" s="234">
        <v>1</v>
      </c>
      <c r="K33" s="234">
        <v>1</v>
      </c>
      <c r="L33" s="105">
        <v>6</v>
      </c>
      <c r="M33" s="106">
        <v>44713</v>
      </c>
      <c r="N33" s="106">
        <v>44926</v>
      </c>
      <c r="O33" s="107">
        <f t="shared" si="0"/>
        <v>30.428571428571427</v>
      </c>
      <c r="P33" s="108">
        <v>1</v>
      </c>
      <c r="Q33" s="104" t="s">
        <v>3004</v>
      </c>
      <c r="R33" s="108">
        <f t="shared" si="1"/>
        <v>1</v>
      </c>
      <c r="S33" s="109" t="str">
        <f t="array" aca="1" ref="S33" ca="1">IF(ISNUMBER(R33),IF(R33=100%,"CUMPLIDA",IF(AND(ISNUMBER(N33),ISNUMBER(INDIRECT("FECHA_"&amp;$B33,1))), IF(N33&lt;=INDIRECT("FECHA_"&amp;$B33,1),"INCUMPLIDA","PROCESO"), "VERIFICAR FECHA")),"SIN VALOR AVANCE")</f>
        <v>CUMPLIDA</v>
      </c>
    </row>
    <row r="34" spans="1:19" ht="60.75" hidden="1">
      <c r="A34" s="101" t="s">
        <v>2984</v>
      </c>
      <c r="B34" s="102" t="s">
        <v>2985</v>
      </c>
      <c r="C34" s="461"/>
      <c r="D34" s="461"/>
      <c r="E34" s="463"/>
      <c r="F34" s="463"/>
      <c r="G34" s="463"/>
      <c r="H34" s="463"/>
      <c r="I34" s="233">
        <v>4</v>
      </c>
      <c r="J34" s="234">
        <v>1</v>
      </c>
      <c r="K34" s="234">
        <v>1</v>
      </c>
      <c r="L34" s="105">
        <v>1</v>
      </c>
      <c r="M34" s="106">
        <v>44712</v>
      </c>
      <c r="N34" s="106">
        <v>44834</v>
      </c>
      <c r="O34" s="107">
        <f t="shared" si="0"/>
        <v>17.428571428571427</v>
      </c>
      <c r="P34" s="108">
        <v>1</v>
      </c>
      <c r="Q34" s="104" t="s">
        <v>3005</v>
      </c>
      <c r="R34" s="108">
        <f t="shared" si="1"/>
        <v>1</v>
      </c>
      <c r="S34" s="109" t="str">
        <f t="array" aca="1" ref="S34" ca="1">IF(ISNUMBER(R34),IF(R34=100%,"CUMPLIDA",IF(AND(ISNUMBER(N34),ISNUMBER(INDIRECT("FECHA_"&amp;$B34,1))), IF(N34&lt;=INDIRECT("FECHA_"&amp;$B34,1),"INCUMPLIDA","PROCESO"), "VERIFICAR FECHA")),"SIN VALOR AVANCE")</f>
        <v>CUMPLIDA</v>
      </c>
    </row>
    <row r="35" spans="1:19" ht="60.75" hidden="1">
      <c r="A35" s="101" t="s">
        <v>2984</v>
      </c>
      <c r="B35" s="102" t="s">
        <v>2985</v>
      </c>
      <c r="C35" s="461"/>
      <c r="D35" s="461"/>
      <c r="E35" s="463" t="s">
        <v>3006</v>
      </c>
      <c r="F35" s="463"/>
      <c r="G35" s="463"/>
      <c r="H35" s="463"/>
      <c r="I35" s="233">
        <v>5</v>
      </c>
      <c r="J35" s="234">
        <v>1</v>
      </c>
      <c r="K35" s="234">
        <v>1</v>
      </c>
      <c r="L35" s="105">
        <v>1</v>
      </c>
      <c r="M35" s="106">
        <v>44727</v>
      </c>
      <c r="N35" s="106">
        <v>44849</v>
      </c>
      <c r="O35" s="107">
        <f t="shared" si="0"/>
        <v>17.428571428571427</v>
      </c>
      <c r="P35" s="108">
        <v>1</v>
      </c>
      <c r="Q35" s="104" t="s">
        <v>3005</v>
      </c>
      <c r="R35" s="108">
        <f t="shared" si="1"/>
        <v>1</v>
      </c>
      <c r="S35" s="109" t="str">
        <f t="array" aca="1" ref="S35" ca="1">IF(ISNUMBER(R35),IF(R35=100%,"CUMPLIDA",IF(AND(ISNUMBER(N35),ISNUMBER(INDIRECT("FECHA_"&amp;$B35,1))), IF(N35&lt;=INDIRECT("FECHA_"&amp;$B35,1),"INCUMPLIDA","PROCESO"), "VERIFICAR FECHA")),"SIN VALOR AVANCE")</f>
        <v>CUMPLIDA</v>
      </c>
    </row>
    <row r="36" spans="1:19" ht="45.75" hidden="1">
      <c r="A36" s="101" t="s">
        <v>2984</v>
      </c>
      <c r="B36" s="102" t="s">
        <v>2985</v>
      </c>
      <c r="C36" s="461"/>
      <c r="D36" s="461"/>
      <c r="E36" s="463"/>
      <c r="F36" s="463"/>
      <c r="G36" s="463"/>
      <c r="H36" s="463"/>
      <c r="I36" s="233">
        <v>6</v>
      </c>
      <c r="J36" s="234">
        <v>1</v>
      </c>
      <c r="K36" s="234">
        <v>1</v>
      </c>
      <c r="L36" s="105">
        <v>1</v>
      </c>
      <c r="M36" s="106">
        <v>44743</v>
      </c>
      <c r="N36" s="106">
        <v>44865</v>
      </c>
      <c r="O36" s="107">
        <f t="shared" si="0"/>
        <v>17.428571428571427</v>
      </c>
      <c r="P36" s="108">
        <v>1</v>
      </c>
      <c r="Q36" s="104" t="s">
        <v>3004</v>
      </c>
      <c r="R36" s="108">
        <f t="shared" si="1"/>
        <v>1</v>
      </c>
      <c r="S36" s="109" t="str">
        <f t="array" aca="1" ref="S36" ca="1">IF(ISNUMBER(R36),IF(R36=100%,"CUMPLIDA",IF(AND(ISNUMBER(N36),ISNUMBER(INDIRECT("FECHA_"&amp;$B36,1))), IF(N36&lt;=INDIRECT("FECHA_"&amp;$B36,1),"INCUMPLIDA","PROCESO"), "VERIFICAR FECHA")),"SIN VALOR AVANCE")</f>
        <v>CUMPLIDA</v>
      </c>
    </row>
    <row r="37" spans="1:19" ht="45.75" hidden="1">
      <c r="A37" s="101" t="s">
        <v>2984</v>
      </c>
      <c r="B37" s="102" t="s">
        <v>2985</v>
      </c>
      <c r="C37" s="461"/>
      <c r="D37" s="461"/>
      <c r="E37" s="463"/>
      <c r="F37" s="463"/>
      <c r="G37" s="463"/>
      <c r="H37" s="463"/>
      <c r="I37" s="233">
        <v>7</v>
      </c>
      <c r="J37" s="234">
        <v>1</v>
      </c>
      <c r="K37" s="234">
        <v>1</v>
      </c>
      <c r="L37" s="105">
        <v>2</v>
      </c>
      <c r="M37" s="106">
        <v>44713</v>
      </c>
      <c r="N37" s="106">
        <v>44926</v>
      </c>
      <c r="O37" s="107">
        <f t="shared" si="0"/>
        <v>30.428571428571427</v>
      </c>
      <c r="P37" s="108">
        <v>1</v>
      </c>
      <c r="Q37" s="104" t="s">
        <v>3007</v>
      </c>
      <c r="R37" s="108">
        <f t="shared" si="1"/>
        <v>1</v>
      </c>
      <c r="S37" s="109" t="str">
        <f t="array" aca="1" ref="S37" ca="1">IF(ISNUMBER(R37),IF(R37=100%,"CUMPLIDA",IF(AND(ISNUMBER(N37),ISNUMBER(INDIRECT("FECHA_"&amp;$B37,1))), IF(N37&lt;=INDIRECT("FECHA_"&amp;$B37,1),"INCUMPLIDA","PROCESO"), "VERIFICAR FECHA")),"SIN VALOR AVANCE")</f>
        <v>CUMPLIDA</v>
      </c>
    </row>
    <row r="38" spans="1:19" ht="45.75" hidden="1">
      <c r="A38" s="101" t="s">
        <v>2984</v>
      </c>
      <c r="B38" s="102" t="s">
        <v>2985</v>
      </c>
      <c r="C38" s="461"/>
      <c r="D38" s="461"/>
      <c r="E38" s="463"/>
      <c r="F38" s="463"/>
      <c r="G38" s="463"/>
      <c r="H38" s="463"/>
      <c r="I38" s="233">
        <v>8</v>
      </c>
      <c r="J38" s="234">
        <v>1</v>
      </c>
      <c r="K38" s="234">
        <v>1</v>
      </c>
      <c r="L38" s="105">
        <v>1</v>
      </c>
      <c r="M38" s="106">
        <v>44713</v>
      </c>
      <c r="N38" s="106">
        <v>44926</v>
      </c>
      <c r="O38" s="107">
        <f t="shared" si="0"/>
        <v>30.428571428571427</v>
      </c>
      <c r="P38" s="108">
        <v>1</v>
      </c>
      <c r="Q38" s="104" t="s">
        <v>3007</v>
      </c>
      <c r="R38" s="108">
        <f t="shared" si="1"/>
        <v>1</v>
      </c>
      <c r="S38" s="109" t="str">
        <f t="array" aca="1" ref="S38" ca="1">IF(ISNUMBER(R38),IF(R38=100%,"CUMPLIDA",IF(AND(ISNUMBER(N38),ISNUMBER(INDIRECT("FECHA_"&amp;$B38,1))), IF(N38&lt;=INDIRECT("FECHA_"&amp;$B38,1),"INCUMPLIDA","PROCESO"), "VERIFICAR FECHA")),"SIN VALOR AVANCE")</f>
        <v>CUMPLIDA</v>
      </c>
    </row>
    <row r="39" spans="1:19" ht="135.75" hidden="1">
      <c r="A39" s="101" t="s">
        <v>1705</v>
      </c>
      <c r="B39" s="102" t="s">
        <v>2985</v>
      </c>
      <c r="C39" s="461" t="s">
        <v>3008</v>
      </c>
      <c r="D39" s="461"/>
      <c r="E39" s="463"/>
      <c r="F39" s="463"/>
      <c r="G39" s="463" t="s">
        <v>3009</v>
      </c>
      <c r="H39" s="463"/>
      <c r="I39" s="247">
        <v>1</v>
      </c>
      <c r="J39" s="234">
        <v>1</v>
      </c>
      <c r="K39" s="234">
        <v>1</v>
      </c>
      <c r="L39" s="105">
        <v>1</v>
      </c>
      <c r="M39" s="106">
        <v>45184</v>
      </c>
      <c r="N39" s="106">
        <v>45260</v>
      </c>
      <c r="O39" s="107">
        <f t="shared" si="0"/>
        <v>10.857142857142858</v>
      </c>
      <c r="P39" s="108">
        <v>1</v>
      </c>
      <c r="Q39" s="104" t="s">
        <v>3010</v>
      </c>
      <c r="R39" s="108">
        <f t="shared" si="1"/>
        <v>1</v>
      </c>
      <c r="S39" s="109" t="str">
        <f t="array" aca="1" ref="S39" ca="1">IF(ISNUMBER(R39),IF(R39=100%,"CUMPLIDA",IF(AND(ISNUMBER(N39),ISNUMBER(INDIRECT("FECHA_"&amp;$B39,1))), IF(N39&lt;=INDIRECT("FECHA_"&amp;$B39,1),"INCUMPLIDA","PROCESO"), "VERIFICAR FECHA")),"SIN VALOR AVANCE")</f>
        <v>CUMPLIDA</v>
      </c>
    </row>
    <row r="40" spans="1:19" ht="105.75" hidden="1">
      <c r="A40" s="101" t="s">
        <v>1705</v>
      </c>
      <c r="B40" s="102" t="s">
        <v>2985</v>
      </c>
      <c r="C40" s="461"/>
      <c r="D40" s="461"/>
      <c r="E40" s="463"/>
      <c r="F40" s="463"/>
      <c r="G40" s="463"/>
      <c r="H40" s="463"/>
      <c r="I40" s="247">
        <v>2</v>
      </c>
      <c r="J40" s="234">
        <v>1</v>
      </c>
      <c r="K40" s="234">
        <v>1</v>
      </c>
      <c r="L40" s="105">
        <v>3</v>
      </c>
      <c r="M40" s="106">
        <v>45292</v>
      </c>
      <c r="N40" s="106">
        <v>45838</v>
      </c>
      <c r="O40" s="107">
        <f t="shared" si="0"/>
        <v>78</v>
      </c>
      <c r="P40" s="108">
        <v>1</v>
      </c>
      <c r="Q40" s="104" t="s">
        <v>3011</v>
      </c>
      <c r="R40" s="108">
        <f t="shared" si="1"/>
        <v>1</v>
      </c>
      <c r="S40" s="109" t="str">
        <f t="array" aca="1" ref="S40" ca="1">IF(ISNUMBER(R40),IF(R40=100%,"CUMPLIDA",IF(AND(ISNUMBER(N40),ISNUMBER(INDIRECT("FECHA_"&amp;$B40,1))), IF(N40&lt;=INDIRECT("FECHA_"&amp;$B40,1),"INCUMPLIDA","PROCESO"), "VERIFICAR FECHA")),"SIN VALOR AVANCE")</f>
        <v>CUMPLIDA</v>
      </c>
    </row>
    <row r="41" spans="1:19" ht="242.25" hidden="1">
      <c r="A41" s="101" t="s">
        <v>1705</v>
      </c>
      <c r="B41" s="102" t="s">
        <v>2985</v>
      </c>
      <c r="C41" s="461"/>
      <c r="D41" s="461"/>
      <c r="E41" s="463"/>
      <c r="F41" s="463"/>
      <c r="G41" s="463"/>
      <c r="H41" s="463"/>
      <c r="I41" s="247">
        <v>3</v>
      </c>
      <c r="J41" s="234">
        <v>1</v>
      </c>
      <c r="K41" s="234">
        <v>1</v>
      </c>
      <c r="L41" s="105">
        <v>2</v>
      </c>
      <c r="M41" s="106">
        <v>45260</v>
      </c>
      <c r="N41" s="106">
        <v>45337</v>
      </c>
      <c r="O41" s="107">
        <f t="shared" si="0"/>
        <v>11</v>
      </c>
      <c r="P41" s="108">
        <v>1</v>
      </c>
      <c r="Q41" s="104" t="s">
        <v>3012</v>
      </c>
      <c r="R41" s="108">
        <f t="shared" si="1"/>
        <v>1</v>
      </c>
      <c r="S41" s="109" t="str">
        <f t="array" aca="1" ref="S41" ca="1">IF(ISNUMBER(R41),IF(R41=100%,"CUMPLIDA",IF(AND(ISNUMBER(N41),ISNUMBER(INDIRECT("FECHA_"&amp;$B41,1))), IF(N41&lt;=INDIRECT("FECHA_"&amp;$B41,1),"INCUMPLIDA","PROCESO"), "VERIFICAR FECHA")),"SIN VALOR AVANCE")</f>
        <v>CUMPLIDA</v>
      </c>
    </row>
    <row r="42" spans="1:19" ht="135.75" hidden="1">
      <c r="A42" s="101" t="s">
        <v>1705</v>
      </c>
      <c r="B42" s="102" t="s">
        <v>2985</v>
      </c>
      <c r="C42" s="461"/>
      <c r="D42" s="461"/>
      <c r="E42" s="463" t="s">
        <v>3013</v>
      </c>
      <c r="F42" s="463"/>
      <c r="G42" s="463"/>
      <c r="H42" s="463"/>
      <c r="I42" s="247">
        <v>1</v>
      </c>
      <c r="J42" s="234">
        <v>1</v>
      </c>
      <c r="K42" s="234">
        <v>1</v>
      </c>
      <c r="L42" s="105">
        <v>1</v>
      </c>
      <c r="M42" s="106">
        <v>45184</v>
      </c>
      <c r="N42" s="106">
        <v>45260</v>
      </c>
      <c r="O42" s="107">
        <f t="shared" si="0"/>
        <v>10.857142857142858</v>
      </c>
      <c r="P42" s="108">
        <v>1</v>
      </c>
      <c r="Q42" s="104" t="s">
        <v>3010</v>
      </c>
      <c r="R42" s="108">
        <f t="shared" si="1"/>
        <v>1</v>
      </c>
      <c r="S42" s="109" t="str">
        <f t="array" aca="1" ref="S42" ca="1">IF(ISNUMBER(R42),IF(R42=100%,"CUMPLIDA",IF(AND(ISNUMBER(N42),ISNUMBER(INDIRECT("FECHA_"&amp;$B42,1))), IF(N42&lt;=INDIRECT("FECHA_"&amp;$B42,1),"INCUMPLIDA","PROCESO"), "VERIFICAR FECHA")),"SIN VALOR AVANCE")</f>
        <v>CUMPLIDA</v>
      </c>
    </row>
    <row r="43" spans="1:19" ht="105.75" hidden="1">
      <c r="A43" s="101" t="s">
        <v>1705</v>
      </c>
      <c r="B43" s="102" t="s">
        <v>2985</v>
      </c>
      <c r="C43" s="461"/>
      <c r="D43" s="461"/>
      <c r="E43" s="463"/>
      <c r="F43" s="463"/>
      <c r="G43" s="463"/>
      <c r="H43" s="463"/>
      <c r="I43" s="247">
        <v>2</v>
      </c>
      <c r="J43" s="234">
        <v>1</v>
      </c>
      <c r="K43" s="234">
        <v>1</v>
      </c>
      <c r="L43" s="105">
        <v>3</v>
      </c>
      <c r="M43" s="106">
        <v>45292</v>
      </c>
      <c r="N43" s="106">
        <v>45838</v>
      </c>
      <c r="O43" s="107">
        <f t="shared" si="0"/>
        <v>78</v>
      </c>
      <c r="P43" s="108">
        <v>1</v>
      </c>
      <c r="Q43" s="104" t="s">
        <v>3011</v>
      </c>
      <c r="R43" s="108">
        <f t="shared" si="1"/>
        <v>1</v>
      </c>
      <c r="S43" s="109" t="str">
        <f t="array" aca="1" ref="S43" ca="1">IF(ISNUMBER(R43),IF(R43=100%,"CUMPLIDA",IF(AND(ISNUMBER(N43),ISNUMBER(INDIRECT("FECHA_"&amp;$B43,1))), IF(N43&lt;=INDIRECT("FECHA_"&amp;$B43,1),"INCUMPLIDA","PROCESO"), "VERIFICAR FECHA")),"SIN VALOR AVANCE")</f>
        <v>CUMPLIDA</v>
      </c>
    </row>
    <row r="44" spans="1:19" ht="242.25" hidden="1">
      <c r="A44" s="101" t="s">
        <v>1705</v>
      </c>
      <c r="B44" s="102" t="s">
        <v>2985</v>
      </c>
      <c r="C44" s="461"/>
      <c r="D44" s="461"/>
      <c r="E44" s="463"/>
      <c r="F44" s="463"/>
      <c r="G44" s="463"/>
      <c r="H44" s="463"/>
      <c r="I44" s="247">
        <v>3</v>
      </c>
      <c r="J44" s="234">
        <v>1</v>
      </c>
      <c r="K44" s="234">
        <v>1</v>
      </c>
      <c r="L44" s="105">
        <v>2</v>
      </c>
      <c r="M44" s="106">
        <v>45260</v>
      </c>
      <c r="N44" s="106">
        <v>45337</v>
      </c>
      <c r="O44" s="107">
        <f t="shared" si="0"/>
        <v>11</v>
      </c>
      <c r="P44" s="108">
        <v>1</v>
      </c>
      <c r="Q44" s="104" t="s">
        <v>3012</v>
      </c>
      <c r="R44" s="108">
        <f t="shared" si="1"/>
        <v>1</v>
      </c>
      <c r="S44" s="109" t="str">
        <f t="array" aca="1" ref="S44" ca="1">IF(ISNUMBER(R44),IF(R44=100%,"CUMPLIDA",IF(AND(ISNUMBER(N44),ISNUMBER(INDIRECT("FECHA_"&amp;$B44,1))), IF(N44&lt;=INDIRECT("FECHA_"&amp;$B44,1),"INCUMPLIDA","PROCESO"), "VERIFICAR FECHA")),"SIN VALOR AVANCE")</f>
        <v>CUMPLIDA</v>
      </c>
    </row>
    <row r="45" spans="1:19" ht="135.75" hidden="1">
      <c r="A45" s="101" t="s">
        <v>1705</v>
      </c>
      <c r="B45" s="102" t="s">
        <v>2985</v>
      </c>
      <c r="C45" s="461"/>
      <c r="D45" s="461"/>
      <c r="E45" s="463" t="s">
        <v>3006</v>
      </c>
      <c r="F45" s="463"/>
      <c r="G45" s="463"/>
      <c r="H45" s="463"/>
      <c r="I45" s="247">
        <v>1</v>
      </c>
      <c r="J45" s="234">
        <v>1</v>
      </c>
      <c r="K45" s="234">
        <v>1</v>
      </c>
      <c r="L45" s="105">
        <v>1</v>
      </c>
      <c r="M45" s="106">
        <v>45184</v>
      </c>
      <c r="N45" s="106">
        <v>45260</v>
      </c>
      <c r="O45" s="107">
        <f t="shared" si="0"/>
        <v>10.857142857142858</v>
      </c>
      <c r="P45" s="108">
        <v>1</v>
      </c>
      <c r="Q45" s="104" t="s">
        <v>3010</v>
      </c>
      <c r="R45" s="108">
        <f t="shared" si="1"/>
        <v>1</v>
      </c>
      <c r="S45" s="109" t="str">
        <f t="array" aca="1" ref="S45" ca="1">IF(ISNUMBER(R45),IF(R45=100%,"CUMPLIDA",IF(AND(ISNUMBER(N45),ISNUMBER(INDIRECT("FECHA_"&amp;$B45,1))), IF(N45&lt;=INDIRECT("FECHA_"&amp;$B45,1),"INCUMPLIDA","PROCESO"), "VERIFICAR FECHA")),"SIN VALOR AVANCE")</f>
        <v>CUMPLIDA</v>
      </c>
    </row>
    <row r="46" spans="1:19" ht="105.75" hidden="1">
      <c r="A46" s="101" t="s">
        <v>1705</v>
      </c>
      <c r="B46" s="102" t="s">
        <v>2985</v>
      </c>
      <c r="C46" s="461"/>
      <c r="D46" s="461"/>
      <c r="E46" s="463"/>
      <c r="F46" s="463"/>
      <c r="G46" s="463"/>
      <c r="H46" s="463"/>
      <c r="I46" s="247">
        <v>2</v>
      </c>
      <c r="J46" s="234">
        <v>1</v>
      </c>
      <c r="K46" s="234">
        <v>1</v>
      </c>
      <c r="L46" s="105">
        <v>3</v>
      </c>
      <c r="M46" s="106">
        <v>45292</v>
      </c>
      <c r="N46" s="106">
        <v>45838</v>
      </c>
      <c r="O46" s="107">
        <f t="shared" si="0"/>
        <v>78</v>
      </c>
      <c r="P46" s="108">
        <v>1</v>
      </c>
      <c r="Q46" s="104" t="s">
        <v>3011</v>
      </c>
      <c r="R46" s="108">
        <f t="shared" si="1"/>
        <v>1</v>
      </c>
      <c r="S46" s="109" t="str">
        <f t="array" aca="1" ref="S46" ca="1">IF(ISNUMBER(R46),IF(R46=100%,"CUMPLIDA",IF(AND(ISNUMBER(N46),ISNUMBER(INDIRECT("FECHA_"&amp;$B46,1))), IF(N46&lt;=INDIRECT("FECHA_"&amp;$B46,1),"INCUMPLIDA","PROCESO"), "VERIFICAR FECHA")),"SIN VALOR AVANCE")</f>
        <v>CUMPLIDA</v>
      </c>
    </row>
    <row r="47" spans="1:19" ht="242.25" hidden="1">
      <c r="A47" s="101" t="s">
        <v>1705</v>
      </c>
      <c r="B47" s="102" t="s">
        <v>2985</v>
      </c>
      <c r="C47" s="461"/>
      <c r="D47" s="461"/>
      <c r="E47" s="463"/>
      <c r="F47" s="463"/>
      <c r="G47" s="463"/>
      <c r="H47" s="463"/>
      <c r="I47" s="247">
        <v>3</v>
      </c>
      <c r="J47" s="234">
        <v>1</v>
      </c>
      <c r="K47" s="234">
        <v>1</v>
      </c>
      <c r="L47" s="105">
        <v>2</v>
      </c>
      <c r="M47" s="106">
        <v>45260</v>
      </c>
      <c r="N47" s="106">
        <v>45337</v>
      </c>
      <c r="O47" s="107">
        <f t="shared" si="0"/>
        <v>11</v>
      </c>
      <c r="P47" s="108">
        <v>1</v>
      </c>
      <c r="Q47" s="104" t="s">
        <v>3012</v>
      </c>
      <c r="R47" s="108">
        <f t="shared" si="1"/>
        <v>1</v>
      </c>
      <c r="S47" s="109" t="str">
        <f t="array" aca="1" ref="S47" ca="1">IF(ISNUMBER(R47),IF(R47=100%,"CUMPLIDA",IF(AND(ISNUMBER(N47),ISNUMBER(INDIRECT("FECHA_"&amp;$B47,1))), IF(N47&lt;=INDIRECT("FECHA_"&amp;$B47,1),"INCUMPLIDA","PROCESO"), "VERIFICAR FECHA")),"SIN VALOR AVANCE")</f>
        <v>CUMPLIDA</v>
      </c>
    </row>
    <row r="48" spans="1:19" ht="135.75" hidden="1">
      <c r="A48" s="101" t="s">
        <v>1705</v>
      </c>
      <c r="B48" s="102" t="s">
        <v>2985</v>
      </c>
      <c r="C48" s="461"/>
      <c r="D48" s="461"/>
      <c r="E48" s="463" t="s">
        <v>3014</v>
      </c>
      <c r="F48" s="463"/>
      <c r="G48" s="463"/>
      <c r="H48" s="463"/>
      <c r="I48" s="233">
        <v>1</v>
      </c>
      <c r="J48" s="234">
        <v>1</v>
      </c>
      <c r="K48" s="234">
        <v>1</v>
      </c>
      <c r="L48" s="105">
        <v>1</v>
      </c>
      <c r="M48" s="106">
        <v>45184</v>
      </c>
      <c r="N48" s="106">
        <v>45260</v>
      </c>
      <c r="O48" s="107">
        <f t="shared" si="0"/>
        <v>10.857142857142858</v>
      </c>
      <c r="P48" s="108">
        <v>1</v>
      </c>
      <c r="Q48" s="104" t="s">
        <v>3010</v>
      </c>
      <c r="R48" s="108">
        <f t="shared" si="1"/>
        <v>1</v>
      </c>
      <c r="S48" s="109" t="str">
        <f t="array" aca="1" ref="S48" ca="1">IF(ISNUMBER(R48),IF(R48=100%,"CUMPLIDA",IF(AND(ISNUMBER(N48),ISNUMBER(INDIRECT("FECHA_"&amp;$B48,1))), IF(N48&lt;=INDIRECT("FECHA_"&amp;$B48,1),"INCUMPLIDA","PROCESO"), "VERIFICAR FECHA")),"SIN VALOR AVANCE")</f>
        <v>CUMPLIDA</v>
      </c>
    </row>
    <row r="49" spans="1:19" ht="105.75" hidden="1">
      <c r="A49" s="101" t="s">
        <v>1705</v>
      </c>
      <c r="B49" s="102" t="s">
        <v>2985</v>
      </c>
      <c r="C49" s="461"/>
      <c r="D49" s="461"/>
      <c r="E49" s="463"/>
      <c r="F49" s="463"/>
      <c r="G49" s="463"/>
      <c r="H49" s="463"/>
      <c r="I49" s="247">
        <v>2</v>
      </c>
      <c r="J49" s="234">
        <v>1</v>
      </c>
      <c r="K49" s="234">
        <v>1</v>
      </c>
      <c r="L49" s="105">
        <v>3</v>
      </c>
      <c r="M49" s="106">
        <v>45292</v>
      </c>
      <c r="N49" s="106">
        <v>45838</v>
      </c>
      <c r="O49" s="107">
        <f t="shared" si="0"/>
        <v>78</v>
      </c>
      <c r="P49" s="108">
        <v>1</v>
      </c>
      <c r="Q49" s="104" t="s">
        <v>3011</v>
      </c>
      <c r="R49" s="108">
        <f t="shared" si="1"/>
        <v>1</v>
      </c>
      <c r="S49" s="109" t="str">
        <f t="array" aca="1" ref="S49" ca="1">IF(ISNUMBER(R49),IF(R49=100%,"CUMPLIDA",IF(AND(ISNUMBER(N49),ISNUMBER(INDIRECT("FECHA_"&amp;$B49,1))), IF(N49&lt;=INDIRECT("FECHA_"&amp;$B49,1),"INCUMPLIDA","PROCESO"), "VERIFICAR FECHA")),"SIN VALOR AVANCE")</f>
        <v>CUMPLIDA</v>
      </c>
    </row>
    <row r="50" spans="1:19" ht="242.25" hidden="1">
      <c r="A50" s="101" t="s">
        <v>1705</v>
      </c>
      <c r="B50" s="102" t="s">
        <v>2985</v>
      </c>
      <c r="C50" s="461"/>
      <c r="D50" s="461"/>
      <c r="E50" s="463"/>
      <c r="F50" s="463"/>
      <c r="G50" s="463"/>
      <c r="H50" s="463"/>
      <c r="I50" s="247">
        <v>3</v>
      </c>
      <c r="J50" s="234">
        <v>1</v>
      </c>
      <c r="K50" s="234">
        <v>1</v>
      </c>
      <c r="L50" s="105">
        <v>2</v>
      </c>
      <c r="M50" s="106">
        <v>45260</v>
      </c>
      <c r="N50" s="106">
        <v>45337</v>
      </c>
      <c r="O50" s="107">
        <f t="shared" si="0"/>
        <v>11</v>
      </c>
      <c r="P50" s="108">
        <v>1</v>
      </c>
      <c r="Q50" s="104" t="s">
        <v>3012</v>
      </c>
      <c r="R50" s="108">
        <f t="shared" si="1"/>
        <v>1</v>
      </c>
      <c r="S50" s="109" t="str">
        <f t="array" aca="1" ref="S50" ca="1">IF(ISNUMBER(R50),IF(R50=100%,"CUMPLIDA",IF(AND(ISNUMBER(N50),ISNUMBER(INDIRECT("FECHA_"&amp;$B50,1))), IF(N50&lt;=INDIRECT("FECHA_"&amp;$B50,1),"INCUMPLIDA","PROCESO"), "VERIFICAR FECHA")),"SIN VALOR AVANCE")</f>
        <v>CUMPLIDA</v>
      </c>
    </row>
    <row r="51" spans="1:19" ht="135.75" hidden="1">
      <c r="A51" s="101" t="s">
        <v>1705</v>
      </c>
      <c r="B51" s="102" t="s">
        <v>2985</v>
      </c>
      <c r="C51" s="461"/>
      <c r="D51" s="461"/>
      <c r="E51" s="463" t="s">
        <v>3015</v>
      </c>
      <c r="F51" s="463"/>
      <c r="G51" s="463"/>
      <c r="H51" s="463"/>
      <c r="I51" s="233">
        <v>1</v>
      </c>
      <c r="J51" s="234">
        <v>1</v>
      </c>
      <c r="K51" s="234">
        <v>1</v>
      </c>
      <c r="L51" s="105">
        <v>1</v>
      </c>
      <c r="M51" s="106">
        <v>45184</v>
      </c>
      <c r="N51" s="106">
        <v>45260</v>
      </c>
      <c r="O51" s="107">
        <f t="shared" si="0"/>
        <v>10.857142857142858</v>
      </c>
      <c r="P51" s="108">
        <v>1</v>
      </c>
      <c r="Q51" s="104" t="s">
        <v>3010</v>
      </c>
      <c r="R51" s="108">
        <f t="shared" si="1"/>
        <v>1</v>
      </c>
      <c r="S51" s="109" t="str">
        <f t="array" aca="1" ref="S51" ca="1">IF(ISNUMBER(R51),IF(R51=100%,"CUMPLIDA",IF(AND(ISNUMBER(N51),ISNUMBER(INDIRECT("FECHA_"&amp;$B51,1))), IF(N51&lt;=INDIRECT("FECHA_"&amp;$B51,1),"INCUMPLIDA","PROCESO"), "VERIFICAR FECHA")),"SIN VALOR AVANCE")</f>
        <v>CUMPLIDA</v>
      </c>
    </row>
    <row r="52" spans="1:19" ht="105.75" hidden="1">
      <c r="A52" s="101" t="s">
        <v>1705</v>
      </c>
      <c r="B52" s="102" t="s">
        <v>2985</v>
      </c>
      <c r="C52" s="461"/>
      <c r="D52" s="461"/>
      <c r="E52" s="463"/>
      <c r="F52" s="463"/>
      <c r="G52" s="463"/>
      <c r="H52" s="463"/>
      <c r="I52" s="247">
        <v>2</v>
      </c>
      <c r="J52" s="234">
        <v>1</v>
      </c>
      <c r="K52" s="234">
        <v>1</v>
      </c>
      <c r="L52" s="105">
        <v>3</v>
      </c>
      <c r="M52" s="106">
        <v>45292</v>
      </c>
      <c r="N52" s="106">
        <v>45838</v>
      </c>
      <c r="O52" s="107">
        <f t="shared" si="0"/>
        <v>78</v>
      </c>
      <c r="P52" s="108">
        <v>1</v>
      </c>
      <c r="Q52" s="104" t="s">
        <v>3011</v>
      </c>
      <c r="R52" s="108">
        <f t="shared" si="1"/>
        <v>1</v>
      </c>
      <c r="S52" s="109" t="str">
        <f t="array" aca="1" ref="S52" ca="1">IF(ISNUMBER(R52),IF(R52=100%,"CUMPLIDA",IF(AND(ISNUMBER(N52),ISNUMBER(INDIRECT("FECHA_"&amp;$B52,1))), IF(N52&lt;=INDIRECT("FECHA_"&amp;$B52,1),"INCUMPLIDA","PROCESO"), "VERIFICAR FECHA")),"SIN VALOR AVANCE")</f>
        <v>CUMPLIDA</v>
      </c>
    </row>
    <row r="53" spans="1:19" ht="242.25" hidden="1">
      <c r="A53" s="101" t="s">
        <v>1705</v>
      </c>
      <c r="B53" s="102" t="s">
        <v>2985</v>
      </c>
      <c r="C53" s="461"/>
      <c r="D53" s="461"/>
      <c r="E53" s="463"/>
      <c r="F53" s="463"/>
      <c r="G53" s="463"/>
      <c r="H53" s="463"/>
      <c r="I53" s="247">
        <v>3</v>
      </c>
      <c r="J53" s="234">
        <v>1</v>
      </c>
      <c r="K53" s="234">
        <v>1</v>
      </c>
      <c r="L53" s="105">
        <v>2</v>
      </c>
      <c r="M53" s="106">
        <v>45260</v>
      </c>
      <c r="N53" s="106">
        <v>45337</v>
      </c>
      <c r="O53" s="107">
        <f t="shared" si="0"/>
        <v>11</v>
      </c>
      <c r="P53" s="108">
        <v>1</v>
      </c>
      <c r="Q53" s="104" t="s">
        <v>3012</v>
      </c>
      <c r="R53" s="108">
        <f t="shared" si="1"/>
        <v>1</v>
      </c>
      <c r="S53" s="109" t="str">
        <f t="array" aca="1" ref="S53" ca="1">IF(ISNUMBER(R53),IF(R53=100%,"CUMPLIDA",IF(AND(ISNUMBER(N53),ISNUMBER(INDIRECT("FECHA_"&amp;$B53,1))), IF(N53&lt;=INDIRECT("FECHA_"&amp;$B53,1),"INCUMPLIDA","PROCESO"), "VERIFICAR FECHA")),"SIN VALOR AVANCE")</f>
        <v>CUMPLIDA</v>
      </c>
    </row>
    <row r="54" spans="1:19" ht="135.75" hidden="1">
      <c r="A54" s="101" t="s">
        <v>1705</v>
      </c>
      <c r="B54" s="102" t="s">
        <v>2985</v>
      </c>
      <c r="C54" s="461"/>
      <c r="D54" s="461"/>
      <c r="E54" s="463" t="s">
        <v>3016</v>
      </c>
      <c r="F54" s="463"/>
      <c r="G54" s="463"/>
      <c r="H54" s="463"/>
      <c r="I54" s="233">
        <v>1</v>
      </c>
      <c r="J54" s="234">
        <v>1</v>
      </c>
      <c r="K54" s="234">
        <v>1</v>
      </c>
      <c r="L54" s="105">
        <v>1</v>
      </c>
      <c r="M54" s="106">
        <v>45184</v>
      </c>
      <c r="N54" s="106">
        <v>45260</v>
      </c>
      <c r="O54" s="107">
        <f t="shared" si="0"/>
        <v>10.857142857142858</v>
      </c>
      <c r="P54" s="108">
        <v>1</v>
      </c>
      <c r="Q54" s="104" t="s">
        <v>3010</v>
      </c>
      <c r="R54" s="108">
        <f t="shared" si="1"/>
        <v>1</v>
      </c>
      <c r="S54" s="109" t="str">
        <f t="array" aca="1" ref="S54" ca="1">IF(ISNUMBER(R54),IF(R54=100%,"CUMPLIDA",IF(AND(ISNUMBER(N54),ISNUMBER(INDIRECT("FECHA_"&amp;$B54,1))), IF(N54&lt;=INDIRECT("FECHA_"&amp;$B54,1),"INCUMPLIDA","PROCESO"), "VERIFICAR FECHA")),"SIN VALOR AVANCE")</f>
        <v>CUMPLIDA</v>
      </c>
    </row>
    <row r="55" spans="1:19" ht="105.75" hidden="1">
      <c r="A55" s="101" t="s">
        <v>1705</v>
      </c>
      <c r="B55" s="102" t="s">
        <v>2985</v>
      </c>
      <c r="C55" s="461"/>
      <c r="D55" s="461"/>
      <c r="E55" s="463"/>
      <c r="F55" s="463"/>
      <c r="G55" s="463"/>
      <c r="H55" s="463"/>
      <c r="I55" s="247">
        <v>2</v>
      </c>
      <c r="J55" s="234">
        <v>1</v>
      </c>
      <c r="K55" s="234">
        <v>1</v>
      </c>
      <c r="L55" s="105">
        <v>3</v>
      </c>
      <c r="M55" s="106">
        <v>45292</v>
      </c>
      <c r="N55" s="106">
        <v>45838</v>
      </c>
      <c r="O55" s="107">
        <f t="shared" si="0"/>
        <v>78</v>
      </c>
      <c r="P55" s="108">
        <v>1</v>
      </c>
      <c r="Q55" s="104" t="s">
        <v>3011</v>
      </c>
      <c r="R55" s="108">
        <f t="shared" si="1"/>
        <v>1</v>
      </c>
      <c r="S55" s="109" t="str">
        <f t="array" aca="1" ref="S55" ca="1">IF(ISNUMBER(R55),IF(R55=100%,"CUMPLIDA",IF(AND(ISNUMBER(N55),ISNUMBER(INDIRECT("FECHA_"&amp;$B55,1))), IF(N55&lt;=INDIRECT("FECHA_"&amp;$B55,1),"INCUMPLIDA","PROCESO"), "VERIFICAR FECHA")),"SIN VALOR AVANCE")</f>
        <v>CUMPLIDA</v>
      </c>
    </row>
    <row r="56" spans="1:19" ht="242.25" hidden="1">
      <c r="A56" s="101" t="s">
        <v>1705</v>
      </c>
      <c r="B56" s="102" t="s">
        <v>2985</v>
      </c>
      <c r="C56" s="461"/>
      <c r="D56" s="461"/>
      <c r="E56" s="463"/>
      <c r="F56" s="463"/>
      <c r="G56" s="463"/>
      <c r="H56" s="463"/>
      <c r="I56" s="247">
        <v>3</v>
      </c>
      <c r="J56" s="234">
        <v>1</v>
      </c>
      <c r="K56" s="234">
        <v>1</v>
      </c>
      <c r="L56" s="105">
        <v>2</v>
      </c>
      <c r="M56" s="106">
        <v>45260</v>
      </c>
      <c r="N56" s="106">
        <v>45337</v>
      </c>
      <c r="O56" s="107">
        <f t="shared" si="0"/>
        <v>11</v>
      </c>
      <c r="P56" s="108">
        <v>1</v>
      </c>
      <c r="Q56" s="104" t="s">
        <v>3012</v>
      </c>
      <c r="R56" s="108">
        <f t="shared" si="1"/>
        <v>1</v>
      </c>
      <c r="S56" s="109" t="str">
        <f t="array" aca="1" ref="S56" ca="1">IF(ISNUMBER(R56),IF(R56=100%,"CUMPLIDA",IF(AND(ISNUMBER(N56),ISNUMBER(INDIRECT("FECHA_"&amp;$B56,1))), IF(N56&lt;=INDIRECT("FECHA_"&amp;$B56,1),"INCUMPLIDA","PROCESO"), "VERIFICAR FECHA")),"SIN VALOR AVANCE")</f>
        <v>CUMPLIDA</v>
      </c>
    </row>
    <row r="57" spans="1:19" ht="75.75" hidden="1">
      <c r="A57" s="101" t="s">
        <v>1705</v>
      </c>
      <c r="B57" s="102" t="s">
        <v>2985</v>
      </c>
      <c r="C57" s="461"/>
      <c r="D57" s="461"/>
      <c r="E57" s="463" t="s">
        <v>3017</v>
      </c>
      <c r="F57" s="463"/>
      <c r="G57" s="463"/>
      <c r="H57" s="463"/>
      <c r="I57" s="247">
        <v>4</v>
      </c>
      <c r="J57" s="234">
        <v>1</v>
      </c>
      <c r="K57" s="234">
        <v>1</v>
      </c>
      <c r="L57" s="105">
        <v>2</v>
      </c>
      <c r="M57" s="106">
        <v>45201</v>
      </c>
      <c r="N57" s="106">
        <v>45280</v>
      </c>
      <c r="O57" s="107">
        <f t="shared" si="0"/>
        <v>11.285714285714286</v>
      </c>
      <c r="P57" s="108">
        <v>1</v>
      </c>
      <c r="Q57" s="104" t="s">
        <v>3018</v>
      </c>
      <c r="R57" s="108">
        <f t="shared" si="1"/>
        <v>1</v>
      </c>
      <c r="S57" s="109" t="str">
        <f t="array" aca="1" ref="S57" ca="1">IF(ISNUMBER(R57),IF(R57=100%,"CUMPLIDA",IF(AND(ISNUMBER(N57),ISNUMBER(INDIRECT("FECHA_"&amp;$B57,1))), IF(N57&lt;=INDIRECT("FECHA_"&amp;$B57,1),"INCUMPLIDA","PROCESO"), "VERIFICAR FECHA")),"SIN VALOR AVANCE")</f>
        <v>CUMPLIDA</v>
      </c>
    </row>
    <row r="58" spans="1:19" ht="75.75" hidden="1">
      <c r="A58" s="101" t="s">
        <v>1705</v>
      </c>
      <c r="B58" s="102" t="s">
        <v>2985</v>
      </c>
      <c r="C58" s="461"/>
      <c r="D58" s="461"/>
      <c r="E58" s="463"/>
      <c r="F58" s="463"/>
      <c r="G58" s="463"/>
      <c r="H58" s="463"/>
      <c r="I58" s="247">
        <v>5</v>
      </c>
      <c r="J58" s="234">
        <v>1</v>
      </c>
      <c r="K58" s="234">
        <v>1</v>
      </c>
      <c r="L58" s="105">
        <v>4</v>
      </c>
      <c r="M58" s="106">
        <v>45201</v>
      </c>
      <c r="N58" s="106">
        <v>45596</v>
      </c>
      <c r="O58" s="107">
        <f t="shared" si="0"/>
        <v>56.428571428571431</v>
      </c>
      <c r="P58" s="108">
        <v>1</v>
      </c>
      <c r="Q58" s="104" t="s">
        <v>3018</v>
      </c>
      <c r="R58" s="108">
        <f t="shared" si="1"/>
        <v>1</v>
      </c>
      <c r="S58" s="109" t="str">
        <f t="array" aca="1" ref="S58" ca="1">IF(ISNUMBER(R58),IF(R58=100%,"CUMPLIDA",IF(AND(ISNUMBER(N58),ISNUMBER(INDIRECT("FECHA_"&amp;$B58,1))), IF(N58&lt;=INDIRECT("FECHA_"&amp;$B58,1),"INCUMPLIDA","PROCESO"), "VERIFICAR FECHA")),"SIN VALOR AVANCE")</f>
        <v>CUMPLIDA</v>
      </c>
    </row>
    <row r="59" spans="1:19" ht="75.75" hidden="1">
      <c r="A59" s="101" t="s">
        <v>1705</v>
      </c>
      <c r="B59" s="102" t="s">
        <v>2985</v>
      </c>
      <c r="C59" s="461"/>
      <c r="D59" s="461"/>
      <c r="E59" s="247"/>
      <c r="F59" s="247"/>
      <c r="G59" s="247" t="s">
        <v>3019</v>
      </c>
      <c r="H59" s="463"/>
      <c r="I59" s="247">
        <v>5</v>
      </c>
      <c r="J59" s="234">
        <v>1</v>
      </c>
      <c r="K59" s="234">
        <v>1</v>
      </c>
      <c r="L59" s="105">
        <v>4</v>
      </c>
      <c r="M59" s="106">
        <v>45201</v>
      </c>
      <c r="N59" s="106">
        <v>45596</v>
      </c>
      <c r="O59" s="107">
        <f t="shared" si="0"/>
        <v>56.428571428571431</v>
      </c>
      <c r="P59" s="108">
        <v>1</v>
      </c>
      <c r="Q59" s="104" t="s">
        <v>3018</v>
      </c>
      <c r="R59" s="108">
        <f t="shared" si="1"/>
        <v>1</v>
      </c>
      <c r="S59" s="109" t="str">
        <f t="array" aca="1" ref="S59" ca="1">IF(ISNUMBER(R59),IF(R59=100%,"CUMPLIDA",IF(AND(ISNUMBER(N59),ISNUMBER(INDIRECT("FECHA_"&amp;$B59,1))), IF(N59&lt;=INDIRECT("FECHA_"&amp;$B59,1),"INCUMPLIDA","PROCESO"), "VERIFICAR FECHA")),"SIN VALOR AVANCE")</f>
        <v>CUMPLIDA</v>
      </c>
    </row>
    <row r="60" spans="1:19" ht="105.75" hidden="1">
      <c r="A60" s="119" t="s">
        <v>261</v>
      </c>
      <c r="B60" s="120" t="s">
        <v>2985</v>
      </c>
      <c r="C60" s="461" t="s">
        <v>3020</v>
      </c>
      <c r="D60" s="461"/>
      <c r="E60" s="233" t="s">
        <v>3013</v>
      </c>
      <c r="F60" s="233"/>
      <c r="G60" s="233"/>
      <c r="H60" s="463"/>
      <c r="I60" s="233">
        <v>1</v>
      </c>
      <c r="J60" s="234">
        <v>1</v>
      </c>
      <c r="K60" s="234">
        <v>1</v>
      </c>
      <c r="L60" s="114">
        <v>4</v>
      </c>
      <c r="M60" s="106">
        <v>43101</v>
      </c>
      <c r="N60" s="106">
        <v>43465</v>
      </c>
      <c r="O60" s="107">
        <f t="shared" si="0"/>
        <v>52</v>
      </c>
      <c r="P60" s="108">
        <v>1</v>
      </c>
      <c r="Q60" s="104" t="s">
        <v>3021</v>
      </c>
      <c r="R60" s="108">
        <f t="shared" si="1"/>
        <v>1</v>
      </c>
      <c r="S60" s="109" t="str">
        <f t="array" aca="1" ref="S60" ca="1">IF(ISNUMBER(R60),IF(R60=100%,"CUMPLIDA",IF(AND(ISNUMBER(N60),ISNUMBER(INDIRECT("FECHA_"&amp;$B60,1))), IF(N60&lt;=INDIRECT("FECHA_"&amp;$B60,1),"INCUMPLIDA","PROCESO"), "VERIFICAR FECHA")),"SIN VALOR AVANCE")</f>
        <v>CUMPLIDA</v>
      </c>
    </row>
    <row r="61" spans="1:19" ht="105.75" hidden="1">
      <c r="A61" s="119" t="s">
        <v>261</v>
      </c>
      <c r="B61" s="120" t="s">
        <v>2985</v>
      </c>
      <c r="C61" s="461"/>
      <c r="D61" s="461"/>
      <c r="E61" s="233" t="s">
        <v>3006</v>
      </c>
      <c r="F61" s="233"/>
      <c r="G61" s="233"/>
      <c r="H61" s="463"/>
      <c r="I61" s="233">
        <v>2</v>
      </c>
      <c r="J61" s="234">
        <v>1</v>
      </c>
      <c r="K61" s="234">
        <v>1</v>
      </c>
      <c r="L61" s="114">
        <v>10</v>
      </c>
      <c r="M61" s="106">
        <v>43101</v>
      </c>
      <c r="N61" s="106">
        <v>43465</v>
      </c>
      <c r="O61" s="107">
        <f t="shared" si="0"/>
        <v>52</v>
      </c>
      <c r="P61" s="108">
        <v>1</v>
      </c>
      <c r="Q61" s="104" t="s">
        <v>3021</v>
      </c>
      <c r="R61" s="108">
        <f t="shared" si="1"/>
        <v>1</v>
      </c>
      <c r="S61" s="109" t="str">
        <f t="array" aca="1" ref="S61" ca="1">IF(ISNUMBER(R61),IF(R61=100%,"CUMPLIDA",IF(AND(ISNUMBER(N61),ISNUMBER(INDIRECT("FECHA_"&amp;$B61,1))), IF(N61&lt;=INDIRECT("FECHA_"&amp;$B61,1),"INCUMPLIDA","PROCESO"), "VERIFICAR FECHA")),"SIN VALOR AVANCE")</f>
        <v>CUMPLIDA</v>
      </c>
    </row>
    <row r="62" spans="1:19" ht="105.75" hidden="1">
      <c r="A62" s="119" t="s">
        <v>261</v>
      </c>
      <c r="B62" s="120" t="s">
        <v>2985</v>
      </c>
      <c r="C62" s="461"/>
      <c r="D62" s="461"/>
      <c r="E62" s="233" t="s">
        <v>3014</v>
      </c>
      <c r="F62" s="233"/>
      <c r="G62" s="233"/>
      <c r="H62" s="463"/>
      <c r="I62" s="233">
        <v>3</v>
      </c>
      <c r="J62" s="234">
        <v>1</v>
      </c>
      <c r="K62" s="234">
        <v>1</v>
      </c>
      <c r="L62" s="108">
        <v>1</v>
      </c>
      <c r="M62" s="106">
        <v>43009</v>
      </c>
      <c r="N62" s="106">
        <v>43465</v>
      </c>
      <c r="O62" s="107">
        <f t="shared" si="0"/>
        <v>65.142857142857139</v>
      </c>
      <c r="P62" s="108">
        <v>1</v>
      </c>
      <c r="Q62" s="104" t="s">
        <v>3021</v>
      </c>
      <c r="R62" s="108">
        <f t="shared" si="1"/>
        <v>1</v>
      </c>
      <c r="S62" s="109" t="str">
        <f t="array" aca="1" ref="S62" ca="1">IF(ISNUMBER(R62),IF(R62=100%,"CUMPLIDA",IF(AND(ISNUMBER(N62),ISNUMBER(INDIRECT("FECHA_"&amp;$B62,1))), IF(N62&lt;=INDIRECT("FECHA_"&amp;$B62,1),"INCUMPLIDA","PROCESO"), "VERIFICAR FECHA")),"SIN VALOR AVANCE")</f>
        <v>CUMPLIDA</v>
      </c>
    </row>
    <row r="63" spans="1:19" ht="90.75" hidden="1">
      <c r="A63" s="119" t="s">
        <v>261</v>
      </c>
      <c r="B63" s="120" t="s">
        <v>2985</v>
      </c>
      <c r="C63" s="461"/>
      <c r="D63" s="461"/>
      <c r="E63" s="233" t="s">
        <v>3015</v>
      </c>
      <c r="F63" s="233"/>
      <c r="G63" s="233"/>
      <c r="H63" s="463"/>
      <c r="I63" s="233">
        <v>4</v>
      </c>
      <c r="J63" s="234">
        <v>1</v>
      </c>
      <c r="K63" s="234">
        <v>1</v>
      </c>
      <c r="L63" s="108">
        <v>1</v>
      </c>
      <c r="M63" s="106">
        <v>43018</v>
      </c>
      <c r="N63" s="106">
        <v>43383</v>
      </c>
      <c r="O63" s="107">
        <f t="shared" si="0"/>
        <v>52.142857142857146</v>
      </c>
      <c r="P63" s="108">
        <v>1</v>
      </c>
      <c r="Q63" s="104" t="s">
        <v>3022</v>
      </c>
      <c r="R63" s="108">
        <f t="shared" si="1"/>
        <v>1</v>
      </c>
      <c r="S63" s="109" t="str">
        <f t="array" aca="1" ref="S63" ca="1">IF(ISNUMBER(R63),IF(R63=100%,"CUMPLIDA",IF(AND(ISNUMBER(N63),ISNUMBER(INDIRECT("FECHA_"&amp;$B63,1))), IF(N63&lt;=INDIRECT("FECHA_"&amp;$B63,1),"INCUMPLIDA","PROCESO"), "VERIFICAR FECHA")),"SIN VALOR AVANCE")</f>
        <v>CUMPLIDA</v>
      </c>
    </row>
    <row r="64" spans="1:19" ht="90.75" hidden="1">
      <c r="A64" s="119" t="s">
        <v>261</v>
      </c>
      <c r="B64" s="120" t="s">
        <v>2985</v>
      </c>
      <c r="C64" s="461"/>
      <c r="D64" s="461"/>
      <c r="E64" s="233" t="s">
        <v>3023</v>
      </c>
      <c r="F64" s="233"/>
      <c r="G64" s="233"/>
      <c r="H64" s="463"/>
      <c r="I64" s="233">
        <v>5</v>
      </c>
      <c r="J64" s="234">
        <v>1</v>
      </c>
      <c r="K64" s="234">
        <v>1</v>
      </c>
      <c r="L64" s="108">
        <v>0.05</v>
      </c>
      <c r="M64" s="106">
        <v>43040</v>
      </c>
      <c r="N64" s="106">
        <v>43434</v>
      </c>
      <c r="O64" s="107">
        <f t="shared" si="0"/>
        <v>56.285714285714285</v>
      </c>
      <c r="P64" s="108">
        <v>1</v>
      </c>
      <c r="Q64" s="104" t="s">
        <v>3024</v>
      </c>
      <c r="R64" s="108">
        <f t="shared" si="1"/>
        <v>1</v>
      </c>
      <c r="S64" s="109" t="str">
        <f t="array" aca="1" ref="S64" ca="1">IF(ISNUMBER(R64),IF(R64=100%,"CUMPLIDA",IF(AND(ISNUMBER(N64),ISNUMBER(INDIRECT("FECHA_"&amp;$B64,1))), IF(N64&lt;=INDIRECT("FECHA_"&amp;$B64,1),"INCUMPLIDA","PROCESO"), "VERIFICAR FECHA")),"SIN VALOR AVANCE")</f>
        <v>CUMPLIDA</v>
      </c>
    </row>
    <row r="65" spans="1:19" ht="90.75" hidden="1">
      <c r="A65" s="119" t="s">
        <v>261</v>
      </c>
      <c r="B65" s="120" t="s">
        <v>2985</v>
      </c>
      <c r="C65" s="461"/>
      <c r="D65" s="461"/>
      <c r="E65" s="233" t="s">
        <v>3025</v>
      </c>
      <c r="F65" s="233"/>
      <c r="G65" s="233"/>
      <c r="H65" s="463"/>
      <c r="I65" s="233">
        <v>6</v>
      </c>
      <c r="J65" s="234">
        <v>1</v>
      </c>
      <c r="K65" s="234">
        <v>1</v>
      </c>
      <c r="L65" s="114">
        <v>1</v>
      </c>
      <c r="M65" s="106">
        <v>43040</v>
      </c>
      <c r="N65" s="106">
        <v>43099</v>
      </c>
      <c r="O65" s="107">
        <f t="shared" si="0"/>
        <v>8.4285714285714288</v>
      </c>
      <c r="P65" s="108">
        <v>1</v>
      </c>
      <c r="Q65" s="104" t="s">
        <v>3026</v>
      </c>
      <c r="R65" s="108">
        <f t="shared" si="1"/>
        <v>1</v>
      </c>
      <c r="S65" s="109" t="str">
        <f t="array" aca="1" ref="S65" ca="1">IF(ISNUMBER(R65),IF(R65=100%,"CUMPLIDA",IF(AND(ISNUMBER(N65),ISNUMBER(INDIRECT("FECHA_"&amp;$B65,1))), IF(N65&lt;=INDIRECT("FECHA_"&amp;$B65,1),"INCUMPLIDA","PROCESO"), "VERIFICAR FECHA")),"SIN VALOR AVANCE")</f>
        <v>CUMPLIDA</v>
      </c>
    </row>
    <row r="66" spans="1:19" ht="45.75" hidden="1">
      <c r="A66" s="119" t="s">
        <v>261</v>
      </c>
      <c r="B66" s="120" t="s">
        <v>2985</v>
      </c>
      <c r="C66" s="461"/>
      <c r="D66" s="461"/>
      <c r="E66" s="233" t="s">
        <v>3027</v>
      </c>
      <c r="F66" s="233"/>
      <c r="G66" s="233"/>
      <c r="H66" s="463"/>
      <c r="I66" s="233">
        <v>7</v>
      </c>
      <c r="J66" s="234">
        <v>1</v>
      </c>
      <c r="K66" s="234">
        <v>1</v>
      </c>
      <c r="L66" s="114">
        <v>3</v>
      </c>
      <c r="M66" s="106">
        <v>43059</v>
      </c>
      <c r="N66" s="106">
        <v>43190</v>
      </c>
      <c r="O66" s="107">
        <f t="shared" si="0"/>
        <v>18.714285714285715</v>
      </c>
      <c r="P66" s="108">
        <v>1</v>
      </c>
      <c r="Q66" s="104" t="s">
        <v>3028</v>
      </c>
      <c r="R66" s="108">
        <f t="shared" si="1"/>
        <v>1</v>
      </c>
      <c r="S66" s="109" t="str">
        <f t="array" aca="1" ref="S66" ca="1">IF(ISNUMBER(R66),IF(R66=100%,"CUMPLIDA",IF(AND(ISNUMBER(N66),ISNUMBER(INDIRECT("FECHA_"&amp;$B66,1))), IF(N66&lt;=INDIRECT("FECHA_"&amp;$B66,1),"INCUMPLIDA","PROCESO"), "VERIFICAR FECHA")),"SIN VALOR AVANCE")</f>
        <v>CUMPLIDA</v>
      </c>
    </row>
    <row r="67" spans="1:19" ht="45.75" hidden="1">
      <c r="A67" s="119" t="s">
        <v>261</v>
      </c>
      <c r="B67" s="120" t="s">
        <v>2985</v>
      </c>
      <c r="C67" s="461"/>
      <c r="D67" s="461"/>
      <c r="E67" s="233" t="s">
        <v>3029</v>
      </c>
      <c r="F67" s="233"/>
      <c r="G67" s="233"/>
      <c r="H67" s="463"/>
      <c r="I67" s="233">
        <v>8</v>
      </c>
      <c r="J67" s="234">
        <v>1</v>
      </c>
      <c r="K67" s="234">
        <v>1</v>
      </c>
      <c r="L67" s="114">
        <v>1</v>
      </c>
      <c r="M67" s="106">
        <v>43031</v>
      </c>
      <c r="N67" s="106">
        <v>43035</v>
      </c>
      <c r="O67" s="107">
        <f t="shared" si="0"/>
        <v>0.5714285714285714</v>
      </c>
      <c r="P67" s="108">
        <v>1</v>
      </c>
      <c r="Q67" s="104" t="s">
        <v>3028</v>
      </c>
      <c r="R67" s="108">
        <f t="shared" si="1"/>
        <v>1</v>
      </c>
      <c r="S67" s="109" t="str">
        <f t="array" aca="1" ref="S67" ca="1">IF(ISNUMBER(R67),IF(R67=100%,"CUMPLIDA",IF(AND(ISNUMBER(N67),ISNUMBER(INDIRECT("FECHA_"&amp;$B67,1))), IF(N67&lt;=INDIRECT("FECHA_"&amp;$B67,1),"INCUMPLIDA","PROCESO"), "VERIFICAR FECHA")),"SIN VALOR AVANCE")</f>
        <v>CUMPLIDA</v>
      </c>
    </row>
    <row r="68" spans="1:19" ht="75.75" hidden="1">
      <c r="A68" s="119" t="s">
        <v>261</v>
      </c>
      <c r="B68" s="120" t="s">
        <v>2985</v>
      </c>
      <c r="C68" s="461"/>
      <c r="D68" s="461"/>
      <c r="E68" s="233" t="s">
        <v>3030</v>
      </c>
      <c r="F68" s="233"/>
      <c r="G68" s="233"/>
      <c r="H68" s="463"/>
      <c r="I68" s="233">
        <v>9</v>
      </c>
      <c r="J68" s="234">
        <v>1</v>
      </c>
      <c r="K68" s="234">
        <v>1</v>
      </c>
      <c r="L68" s="114">
        <v>2</v>
      </c>
      <c r="M68" s="106">
        <v>43101</v>
      </c>
      <c r="N68" s="106">
        <v>43311</v>
      </c>
      <c r="O68" s="107">
        <f t="shared" si="0"/>
        <v>30</v>
      </c>
      <c r="P68" s="108">
        <v>1</v>
      </c>
      <c r="Q68" s="104" t="s">
        <v>3031</v>
      </c>
      <c r="R68" s="108">
        <f t="shared" si="1"/>
        <v>1</v>
      </c>
      <c r="S68" s="109" t="str">
        <f t="array" aca="1" ref="S68" ca="1">IF(ISNUMBER(R68),IF(R68=100%,"CUMPLIDA",IF(AND(ISNUMBER(N68),ISNUMBER(INDIRECT("FECHA_"&amp;$B68,1))), IF(N68&lt;=INDIRECT("FECHA_"&amp;$B68,1),"INCUMPLIDA","PROCESO"), "VERIFICAR FECHA")),"SIN VALOR AVANCE")</f>
        <v>CUMPLIDA</v>
      </c>
    </row>
    <row r="69" spans="1:19" ht="105.75" hidden="1">
      <c r="A69" s="119" t="s">
        <v>261</v>
      </c>
      <c r="B69" s="120" t="s">
        <v>2985</v>
      </c>
      <c r="C69" s="461" t="s">
        <v>3020</v>
      </c>
      <c r="D69" s="461"/>
      <c r="E69" s="463" t="s">
        <v>3032</v>
      </c>
      <c r="F69" s="463"/>
      <c r="G69" s="463"/>
      <c r="H69" s="463"/>
      <c r="I69" s="233">
        <v>10</v>
      </c>
      <c r="J69" s="234">
        <v>1</v>
      </c>
      <c r="K69" s="234">
        <v>1</v>
      </c>
      <c r="L69" s="114">
        <v>5</v>
      </c>
      <c r="M69" s="106">
        <v>43101</v>
      </c>
      <c r="N69" s="106">
        <v>43465</v>
      </c>
      <c r="O69" s="107">
        <f t="shared" si="0"/>
        <v>52</v>
      </c>
      <c r="P69" s="108">
        <v>1</v>
      </c>
      <c r="Q69" s="104" t="s">
        <v>3021</v>
      </c>
      <c r="R69" s="108">
        <f t="shared" si="1"/>
        <v>1</v>
      </c>
      <c r="S69" s="109" t="str">
        <f t="array" aca="1" ref="S69" ca="1">IF(ISNUMBER(R69),IF(R69=100%,"CUMPLIDA",IF(AND(ISNUMBER(N69),ISNUMBER(INDIRECT("FECHA_"&amp;$B69,1))), IF(N69&lt;=INDIRECT("FECHA_"&amp;$B69,1),"INCUMPLIDA","PROCESO"), "VERIFICAR FECHA")),"SIN VALOR AVANCE")</f>
        <v>CUMPLIDA</v>
      </c>
    </row>
    <row r="70" spans="1:19" ht="105.75" hidden="1">
      <c r="A70" s="119" t="s">
        <v>261</v>
      </c>
      <c r="B70" s="120" t="s">
        <v>2985</v>
      </c>
      <c r="C70" s="461"/>
      <c r="D70" s="461"/>
      <c r="E70" s="463"/>
      <c r="F70" s="463"/>
      <c r="G70" s="463"/>
      <c r="H70" s="463"/>
      <c r="I70" s="233">
        <v>11</v>
      </c>
      <c r="J70" s="234">
        <v>1</v>
      </c>
      <c r="K70" s="234">
        <v>1</v>
      </c>
      <c r="L70" s="108">
        <v>1</v>
      </c>
      <c r="M70" s="106">
        <v>43040</v>
      </c>
      <c r="N70" s="106">
        <v>43281</v>
      </c>
      <c r="O70" s="107">
        <f t="shared" si="0"/>
        <v>34.428571428571431</v>
      </c>
      <c r="P70" s="108">
        <v>1</v>
      </c>
      <c r="Q70" s="104" t="s">
        <v>3033</v>
      </c>
      <c r="R70" s="108">
        <f t="shared" si="1"/>
        <v>1</v>
      </c>
      <c r="S70" s="109" t="str">
        <f t="array" aca="1" ref="S70" ca="1">IF(ISNUMBER(R70),IF(R70=100%,"CUMPLIDA",IF(AND(ISNUMBER(N70),ISNUMBER(INDIRECT("FECHA_"&amp;$B70,1))), IF(N70&lt;=INDIRECT("FECHA_"&amp;$B70,1),"INCUMPLIDA","PROCESO"), "VERIFICAR FECHA")),"SIN VALOR AVANCE")</f>
        <v>CUMPLIDA</v>
      </c>
    </row>
    <row r="71" spans="1:19" ht="105.75" hidden="1">
      <c r="A71" s="119" t="s">
        <v>261</v>
      </c>
      <c r="B71" s="120" t="s">
        <v>2985</v>
      </c>
      <c r="C71" s="461"/>
      <c r="D71" s="461"/>
      <c r="E71" s="463"/>
      <c r="F71" s="463"/>
      <c r="G71" s="463"/>
      <c r="H71" s="463"/>
      <c r="I71" s="233">
        <v>12</v>
      </c>
      <c r="J71" s="234">
        <v>1</v>
      </c>
      <c r="K71" s="234">
        <v>1</v>
      </c>
      <c r="L71" s="114">
        <v>20</v>
      </c>
      <c r="M71" s="106">
        <v>43101</v>
      </c>
      <c r="N71" s="106">
        <v>43465</v>
      </c>
      <c r="O71" s="107">
        <f t="shared" si="0"/>
        <v>52</v>
      </c>
      <c r="P71" s="108">
        <v>1</v>
      </c>
      <c r="Q71" s="104" t="s">
        <v>3033</v>
      </c>
      <c r="R71" s="108">
        <f t="shared" si="1"/>
        <v>1</v>
      </c>
      <c r="S71" s="109" t="str">
        <f t="array" aca="1" ref="S71" ca="1">IF(ISNUMBER(R71),IF(R71=100%,"CUMPLIDA",IF(AND(ISNUMBER(N71),ISNUMBER(INDIRECT("FECHA_"&amp;$B71,1))), IF(N71&lt;=INDIRECT("FECHA_"&amp;$B71,1),"INCUMPLIDA","PROCESO"), "VERIFICAR FECHA")),"SIN VALOR AVANCE")</f>
        <v>CUMPLIDA</v>
      </c>
    </row>
    <row r="72" spans="1:19" ht="105.75" hidden="1">
      <c r="A72" s="119" t="s">
        <v>261</v>
      </c>
      <c r="B72" s="120" t="s">
        <v>2985</v>
      </c>
      <c r="C72" s="461"/>
      <c r="D72" s="461"/>
      <c r="E72" s="463" t="s">
        <v>3034</v>
      </c>
      <c r="F72" s="463"/>
      <c r="G72" s="463"/>
      <c r="H72" s="463"/>
      <c r="I72" s="233">
        <v>13</v>
      </c>
      <c r="J72" s="234">
        <v>1</v>
      </c>
      <c r="K72" s="234">
        <v>1</v>
      </c>
      <c r="L72" s="114">
        <v>1</v>
      </c>
      <c r="M72" s="106">
        <v>43028</v>
      </c>
      <c r="N72" s="106">
        <v>43059</v>
      </c>
      <c r="O72" s="107">
        <f t="shared" si="0"/>
        <v>4.4285714285714288</v>
      </c>
      <c r="P72" s="108">
        <v>1</v>
      </c>
      <c r="Q72" s="104" t="s">
        <v>3021</v>
      </c>
      <c r="R72" s="108">
        <f t="shared" si="1"/>
        <v>1</v>
      </c>
      <c r="S72" s="109" t="str">
        <f t="array" aca="1" ref="S72" ca="1">IF(ISNUMBER(R72),IF(R72=100%,"CUMPLIDA",IF(AND(ISNUMBER(N72),ISNUMBER(INDIRECT("FECHA_"&amp;$B72,1))), IF(N72&lt;=INDIRECT("FECHA_"&amp;$B72,1),"INCUMPLIDA","PROCESO"), "VERIFICAR FECHA")),"SIN VALOR AVANCE")</f>
        <v>CUMPLIDA</v>
      </c>
    </row>
    <row r="73" spans="1:19" ht="120.75" hidden="1">
      <c r="A73" s="119" t="s">
        <v>261</v>
      </c>
      <c r="B73" s="120" t="s">
        <v>2985</v>
      </c>
      <c r="C73" s="461"/>
      <c r="D73" s="461"/>
      <c r="E73" s="463"/>
      <c r="F73" s="463"/>
      <c r="G73" s="463"/>
      <c r="H73" s="463"/>
      <c r="I73" s="233">
        <v>14</v>
      </c>
      <c r="J73" s="234">
        <v>1</v>
      </c>
      <c r="K73" s="234">
        <v>1</v>
      </c>
      <c r="L73" s="114">
        <v>1</v>
      </c>
      <c r="M73" s="106">
        <v>42979</v>
      </c>
      <c r="N73" s="106">
        <v>43099</v>
      </c>
      <c r="O73" s="107">
        <f t="shared" si="0"/>
        <v>17.142857142857142</v>
      </c>
      <c r="P73" s="108">
        <v>1</v>
      </c>
      <c r="Q73" s="104" t="s">
        <v>3035</v>
      </c>
      <c r="R73" s="108">
        <f t="shared" si="1"/>
        <v>1</v>
      </c>
      <c r="S73" s="109" t="str">
        <f t="array" aca="1" ref="S73" ca="1">IF(ISNUMBER(R73),IF(R73=100%,"CUMPLIDA",IF(AND(ISNUMBER(N73),ISNUMBER(INDIRECT("FECHA_"&amp;$B73,1))), IF(N73&lt;=INDIRECT("FECHA_"&amp;$B73,1),"INCUMPLIDA","PROCESO"), "VERIFICAR FECHA")),"SIN VALOR AVANCE")</f>
        <v>CUMPLIDA</v>
      </c>
    </row>
    <row r="74" spans="1:19" ht="105.75" hidden="1">
      <c r="A74" s="119" t="s">
        <v>261</v>
      </c>
      <c r="B74" s="120" t="s">
        <v>2985</v>
      </c>
      <c r="C74" s="461"/>
      <c r="D74" s="461"/>
      <c r="E74" s="463"/>
      <c r="F74" s="463"/>
      <c r="G74" s="463"/>
      <c r="H74" s="463"/>
      <c r="I74" s="233">
        <v>15</v>
      </c>
      <c r="J74" s="234">
        <v>1</v>
      </c>
      <c r="K74" s="234">
        <v>1</v>
      </c>
      <c r="L74" s="114">
        <v>1</v>
      </c>
      <c r="M74" s="106">
        <v>43020</v>
      </c>
      <c r="N74" s="106">
        <v>43038</v>
      </c>
      <c r="O74" s="107">
        <f t="shared" si="0"/>
        <v>2.5714285714285716</v>
      </c>
      <c r="P74" s="108">
        <v>1</v>
      </c>
      <c r="Q74" s="104" t="s">
        <v>3036</v>
      </c>
      <c r="R74" s="108">
        <f t="shared" si="1"/>
        <v>1</v>
      </c>
      <c r="S74" s="109" t="str">
        <f t="array" aca="1" ref="S74" ca="1">IF(ISNUMBER(R74),IF(R74=100%,"CUMPLIDA",IF(AND(ISNUMBER(N74),ISNUMBER(INDIRECT("FECHA_"&amp;$B74,1))), IF(N74&lt;=INDIRECT("FECHA_"&amp;$B74,1),"INCUMPLIDA","PROCESO"), "VERIFICAR FECHA")),"SIN VALOR AVANCE")</f>
        <v>CUMPLIDA</v>
      </c>
    </row>
    <row r="75" spans="1:19" ht="105.75" hidden="1">
      <c r="A75" s="119" t="s">
        <v>261</v>
      </c>
      <c r="B75" s="120" t="s">
        <v>2985</v>
      </c>
      <c r="C75" s="461"/>
      <c r="D75" s="461"/>
      <c r="E75" s="463" t="s">
        <v>3037</v>
      </c>
      <c r="F75" s="463"/>
      <c r="G75" s="463"/>
      <c r="H75" s="463"/>
      <c r="I75" s="233">
        <v>16</v>
      </c>
      <c r="J75" s="234">
        <v>1</v>
      </c>
      <c r="K75" s="234">
        <v>1</v>
      </c>
      <c r="L75" s="114">
        <v>1</v>
      </c>
      <c r="M75" s="106">
        <v>43040</v>
      </c>
      <c r="N75" s="106">
        <v>43069</v>
      </c>
      <c r="O75" s="107">
        <f t="shared" si="0"/>
        <v>4.1428571428571432</v>
      </c>
      <c r="P75" s="108">
        <v>1</v>
      </c>
      <c r="Q75" s="104" t="s">
        <v>3021</v>
      </c>
      <c r="R75" s="108">
        <f t="shared" si="1"/>
        <v>1</v>
      </c>
      <c r="S75" s="109" t="str">
        <f t="array" aca="1" ref="S75" ca="1">IF(ISNUMBER(R75),IF(R75=100%,"CUMPLIDA",IF(AND(ISNUMBER(N75),ISNUMBER(INDIRECT("FECHA_"&amp;$B75,1))), IF(N75&lt;=INDIRECT("FECHA_"&amp;$B75,1),"INCUMPLIDA","PROCESO"), "VERIFICAR FECHA")),"SIN VALOR AVANCE")</f>
        <v>CUMPLIDA</v>
      </c>
    </row>
    <row r="76" spans="1:19" ht="105.75" hidden="1">
      <c r="A76" s="119" t="s">
        <v>261</v>
      </c>
      <c r="B76" s="120" t="s">
        <v>2985</v>
      </c>
      <c r="C76" s="461"/>
      <c r="D76" s="461"/>
      <c r="E76" s="463"/>
      <c r="F76" s="463"/>
      <c r="G76" s="463"/>
      <c r="H76" s="463"/>
      <c r="I76" s="233">
        <v>17</v>
      </c>
      <c r="J76" s="234">
        <v>1</v>
      </c>
      <c r="K76" s="234">
        <v>1</v>
      </c>
      <c r="L76" s="114">
        <v>1</v>
      </c>
      <c r="M76" s="106">
        <v>42979</v>
      </c>
      <c r="N76" s="106">
        <v>43038</v>
      </c>
      <c r="O76" s="107">
        <f t="shared" ref="O76:O139" si="2">(N76-M76)/7</f>
        <v>8.4285714285714288</v>
      </c>
      <c r="P76" s="108">
        <v>1</v>
      </c>
      <c r="Q76" s="104" t="s">
        <v>3021</v>
      </c>
      <c r="R76" s="108">
        <f t="shared" ref="R76:R139" si="3">(P76)</f>
        <v>1</v>
      </c>
      <c r="S76" s="109" t="str">
        <f t="array" aca="1" ref="S76" ca="1">IF(ISNUMBER(R76),IF(R76=100%,"CUMPLIDA",IF(AND(ISNUMBER(N76),ISNUMBER(INDIRECT("FECHA_"&amp;$B76,1))), IF(N76&lt;=INDIRECT("FECHA_"&amp;$B76,1),"INCUMPLIDA","PROCESO"), "VERIFICAR FECHA")),"SIN VALOR AVANCE")</f>
        <v>CUMPLIDA</v>
      </c>
    </row>
    <row r="77" spans="1:19" ht="105.75" hidden="1">
      <c r="A77" s="119" t="s">
        <v>261</v>
      </c>
      <c r="B77" s="120" t="s">
        <v>2985</v>
      </c>
      <c r="C77" s="461"/>
      <c r="D77" s="461"/>
      <c r="E77" s="463"/>
      <c r="F77" s="463"/>
      <c r="G77" s="463"/>
      <c r="H77" s="463"/>
      <c r="I77" s="481">
        <v>18</v>
      </c>
      <c r="J77" s="480">
        <v>1</v>
      </c>
      <c r="K77" s="234">
        <v>1</v>
      </c>
      <c r="L77" s="114">
        <v>1</v>
      </c>
      <c r="M77" s="106">
        <v>43021</v>
      </c>
      <c r="N77" s="106">
        <v>43039</v>
      </c>
      <c r="O77" s="107">
        <f t="shared" si="2"/>
        <v>2.5714285714285716</v>
      </c>
      <c r="P77" s="108">
        <v>1</v>
      </c>
      <c r="Q77" s="104" t="s">
        <v>3021</v>
      </c>
      <c r="R77" s="108">
        <f t="shared" si="3"/>
        <v>1</v>
      </c>
      <c r="S77" s="109" t="str">
        <f t="array" aca="1" ref="S77" ca="1">IF(ISNUMBER(R77),IF(R77=100%,"CUMPLIDA",IF(AND(ISNUMBER(N77),ISNUMBER(INDIRECT("FECHA_"&amp;$B77,1))), IF(N77&lt;=INDIRECT("FECHA_"&amp;$B77,1),"INCUMPLIDA","PROCESO"), "VERIFICAR FECHA")),"SIN VALOR AVANCE")</f>
        <v>CUMPLIDA</v>
      </c>
    </row>
    <row r="78" spans="1:19" ht="150.75" hidden="1">
      <c r="A78" s="119" t="s">
        <v>261</v>
      </c>
      <c r="B78" s="120" t="s">
        <v>2985</v>
      </c>
      <c r="C78" s="461"/>
      <c r="D78" s="461"/>
      <c r="E78" s="463" t="s">
        <v>3038</v>
      </c>
      <c r="F78" s="463"/>
      <c r="G78" s="463"/>
      <c r="H78" s="463"/>
      <c r="I78" s="481"/>
      <c r="J78" s="480"/>
      <c r="K78" s="234">
        <v>1</v>
      </c>
      <c r="L78" s="114">
        <v>1</v>
      </c>
      <c r="M78" s="106">
        <v>43040</v>
      </c>
      <c r="N78" s="106">
        <v>43100</v>
      </c>
      <c r="O78" s="107">
        <f t="shared" si="2"/>
        <v>8.5714285714285712</v>
      </c>
      <c r="P78" s="108">
        <v>1</v>
      </c>
      <c r="Q78" s="104" t="s">
        <v>3039</v>
      </c>
      <c r="R78" s="108">
        <f t="shared" si="3"/>
        <v>1</v>
      </c>
      <c r="S78" s="109" t="str">
        <f t="array" aca="1" ref="S78" ca="1">IF(ISNUMBER(R78),IF(R78=100%,"CUMPLIDA",IF(AND(ISNUMBER(N78),ISNUMBER(INDIRECT("FECHA_"&amp;$B78,1))), IF(N78&lt;=INDIRECT("FECHA_"&amp;$B78,1),"INCUMPLIDA","PROCESO"), "VERIFICAR FECHA")),"SIN VALOR AVANCE")</f>
        <v>CUMPLIDA</v>
      </c>
    </row>
    <row r="79" spans="1:19" ht="150.75" hidden="1">
      <c r="A79" s="119" t="s">
        <v>261</v>
      </c>
      <c r="B79" s="120" t="s">
        <v>2985</v>
      </c>
      <c r="C79" s="461"/>
      <c r="D79" s="461"/>
      <c r="E79" s="463"/>
      <c r="F79" s="463"/>
      <c r="G79" s="463"/>
      <c r="H79" s="463"/>
      <c r="I79" s="233">
        <v>19</v>
      </c>
      <c r="J79" s="234">
        <v>1</v>
      </c>
      <c r="K79" s="234">
        <v>1</v>
      </c>
      <c r="L79" s="114">
        <v>1</v>
      </c>
      <c r="M79" s="106">
        <v>43009</v>
      </c>
      <c r="N79" s="106">
        <v>43830</v>
      </c>
      <c r="O79" s="107">
        <f t="shared" si="2"/>
        <v>117.28571428571429</v>
      </c>
      <c r="P79" s="108">
        <v>1</v>
      </c>
      <c r="Q79" s="104" t="s">
        <v>3039</v>
      </c>
      <c r="R79" s="108">
        <f t="shared" si="3"/>
        <v>1</v>
      </c>
      <c r="S79" s="109" t="str">
        <f t="array" aca="1" ref="S79" ca="1">IF(ISNUMBER(R79),IF(R79=100%,"CUMPLIDA",IF(AND(ISNUMBER(N79),ISNUMBER(INDIRECT("FECHA_"&amp;$B79,1))), IF(N79&lt;=INDIRECT("FECHA_"&amp;$B79,1),"INCUMPLIDA","PROCESO"), "VERIFICAR FECHA")),"SIN VALOR AVANCE")</f>
        <v>CUMPLIDA</v>
      </c>
    </row>
    <row r="80" spans="1:19" ht="150.75" hidden="1">
      <c r="A80" s="119" t="s">
        <v>261</v>
      </c>
      <c r="B80" s="120" t="s">
        <v>2985</v>
      </c>
      <c r="C80" s="461"/>
      <c r="D80" s="461"/>
      <c r="E80" s="463"/>
      <c r="F80" s="463"/>
      <c r="G80" s="463"/>
      <c r="H80" s="463"/>
      <c r="I80" s="233" t="s">
        <v>3040</v>
      </c>
      <c r="J80" s="234">
        <v>1</v>
      </c>
      <c r="K80" s="234">
        <v>1</v>
      </c>
      <c r="L80" s="114">
        <v>1</v>
      </c>
      <c r="M80" s="106">
        <v>44013</v>
      </c>
      <c r="N80" s="106">
        <v>44195</v>
      </c>
      <c r="O80" s="107">
        <f t="shared" si="2"/>
        <v>26</v>
      </c>
      <c r="P80" s="108">
        <v>1</v>
      </c>
      <c r="Q80" s="104" t="s">
        <v>3039</v>
      </c>
      <c r="R80" s="108">
        <f t="shared" si="3"/>
        <v>1</v>
      </c>
      <c r="S80" s="109" t="str">
        <f t="array" aca="1" ref="S80" ca="1">IF(ISNUMBER(R80),IF(R80=100%,"CUMPLIDA",IF(AND(ISNUMBER(N80),ISNUMBER(INDIRECT("FECHA_"&amp;$B80,1))), IF(N80&lt;=INDIRECT("FECHA_"&amp;$B80,1),"INCUMPLIDA","PROCESO"), "VERIFICAR FECHA")),"SIN VALOR AVANCE")</f>
        <v>CUMPLIDA</v>
      </c>
    </row>
    <row r="81" spans="1:19" ht="45.75" hidden="1">
      <c r="A81" s="119" t="s">
        <v>261</v>
      </c>
      <c r="B81" s="120" t="s">
        <v>2985</v>
      </c>
      <c r="C81" s="461"/>
      <c r="D81" s="461"/>
      <c r="E81" s="463"/>
      <c r="F81" s="463"/>
      <c r="G81" s="463"/>
      <c r="H81" s="463"/>
      <c r="I81" s="233">
        <v>21</v>
      </c>
      <c r="J81" s="234">
        <v>1</v>
      </c>
      <c r="K81" s="234">
        <v>1</v>
      </c>
      <c r="L81" s="114">
        <v>3</v>
      </c>
      <c r="M81" s="106">
        <v>45931</v>
      </c>
      <c r="N81" s="106">
        <v>46783</v>
      </c>
      <c r="O81" s="107">
        <f t="shared" si="2"/>
        <v>121.71428571428571</v>
      </c>
      <c r="P81" s="108">
        <v>0</v>
      </c>
      <c r="Q81" s="104" t="s">
        <v>3041</v>
      </c>
      <c r="R81" s="108">
        <f t="shared" si="3"/>
        <v>0</v>
      </c>
      <c r="S81" s="109" t="str">
        <f t="array" aca="1" ref="S81" ca="1">IF(ISNUMBER(R81),IF(R81=100%,"CUMPLIDA",IF(AND(ISNUMBER(N81),ISNUMBER(INDIRECT("FECHA_"&amp;$B81,1))), IF(N81&lt;=INDIRECT("FECHA_"&amp;$B81,1),"INCUMPLIDA","PROCESO"), "VERIFICAR FECHA")),"SIN VALOR AVANCE")</f>
        <v>PROCESO</v>
      </c>
    </row>
    <row r="82" spans="1:19" ht="45.75" hidden="1">
      <c r="A82" s="119" t="s">
        <v>261</v>
      </c>
      <c r="B82" s="120" t="s">
        <v>2985</v>
      </c>
      <c r="C82" s="461"/>
      <c r="D82" s="461"/>
      <c r="E82" s="463"/>
      <c r="F82" s="463"/>
      <c r="G82" s="463"/>
      <c r="H82" s="463"/>
      <c r="I82" s="233">
        <v>22</v>
      </c>
      <c r="J82" s="234">
        <v>1</v>
      </c>
      <c r="K82" s="234">
        <v>1</v>
      </c>
      <c r="L82" s="114">
        <v>1</v>
      </c>
      <c r="M82" s="106">
        <v>46023</v>
      </c>
      <c r="N82" s="106">
        <v>46752</v>
      </c>
      <c r="O82" s="107">
        <f t="shared" si="2"/>
        <v>104.14285714285714</v>
      </c>
      <c r="P82" s="108">
        <v>0</v>
      </c>
      <c r="Q82" s="104" t="s">
        <v>3041</v>
      </c>
      <c r="R82" s="108">
        <f t="shared" si="3"/>
        <v>0</v>
      </c>
      <c r="S82" s="109" t="str">
        <f t="array" aca="1" ref="S82" ca="1">IF(ISNUMBER(R82),IF(R82=100%,"CUMPLIDA",IF(AND(ISNUMBER(N82),ISNUMBER(INDIRECT("FECHA_"&amp;$B82,1))), IF(N82&lt;=INDIRECT("FECHA_"&amp;$B82,1),"INCUMPLIDA","PROCESO"), "VERIFICAR FECHA")),"SIN VALOR AVANCE")</f>
        <v>PROCESO</v>
      </c>
    </row>
    <row r="83" spans="1:19" ht="210.75" hidden="1">
      <c r="A83" s="119" t="s">
        <v>261</v>
      </c>
      <c r="B83" s="120" t="s">
        <v>2985</v>
      </c>
      <c r="C83" s="461"/>
      <c r="D83" s="461"/>
      <c r="E83" s="463" t="s">
        <v>3042</v>
      </c>
      <c r="F83" s="463"/>
      <c r="G83" s="463"/>
      <c r="H83" s="463"/>
      <c r="I83" s="233">
        <v>23</v>
      </c>
      <c r="J83" s="234">
        <v>1</v>
      </c>
      <c r="K83" s="234">
        <v>1</v>
      </c>
      <c r="L83" s="114">
        <v>5</v>
      </c>
      <c r="M83" s="106">
        <v>46113</v>
      </c>
      <c r="N83" s="115">
        <v>46568</v>
      </c>
      <c r="O83" s="435">
        <f t="shared" si="2"/>
        <v>65</v>
      </c>
      <c r="P83" s="108">
        <v>0</v>
      </c>
      <c r="Q83" s="104" t="s">
        <v>3043</v>
      </c>
      <c r="R83" s="108">
        <f t="shared" si="3"/>
        <v>0</v>
      </c>
      <c r="S83" s="109" t="str">
        <f t="array" aca="1" ref="S83" ca="1">IF(ISNUMBER(R83),IF(R83=100%,"CUMPLIDA",IF(AND(ISNUMBER(N83),ISNUMBER(INDIRECT("FECHA_"&amp;$B83,1))), IF(N83&lt;=INDIRECT("FECHA_"&amp;$B83,1),"INCUMPLIDA","PROCESO"), "VERIFICAR FECHA")),"SIN VALOR AVANCE")</f>
        <v>PROCESO</v>
      </c>
    </row>
    <row r="84" spans="1:19" ht="240.75" hidden="1">
      <c r="A84" s="119" t="s">
        <v>261</v>
      </c>
      <c r="B84" s="120" t="s">
        <v>2985</v>
      </c>
      <c r="C84" s="461"/>
      <c r="D84" s="461"/>
      <c r="E84" s="463"/>
      <c r="F84" s="463"/>
      <c r="G84" s="463"/>
      <c r="H84" s="463"/>
      <c r="I84" s="233">
        <v>24</v>
      </c>
      <c r="J84" s="234">
        <v>1</v>
      </c>
      <c r="K84" s="234">
        <v>1</v>
      </c>
      <c r="L84" s="114">
        <v>3</v>
      </c>
      <c r="M84" s="106">
        <v>46296</v>
      </c>
      <c r="N84" s="115">
        <v>46783</v>
      </c>
      <c r="O84" s="435">
        <f t="shared" si="2"/>
        <v>69.571428571428569</v>
      </c>
      <c r="P84" s="108">
        <v>0</v>
      </c>
      <c r="Q84" s="104" t="s">
        <v>3044</v>
      </c>
      <c r="R84" s="108">
        <f t="shared" si="3"/>
        <v>0</v>
      </c>
      <c r="S84" s="109" t="str">
        <f t="array" aca="1" ref="S84" ca="1">IF(ISNUMBER(R84),IF(R84=100%,"CUMPLIDA",IF(AND(ISNUMBER(N84),ISNUMBER(INDIRECT("FECHA_"&amp;$B84,1))), IF(N84&lt;=INDIRECT("FECHA_"&amp;$B84,1),"INCUMPLIDA","PROCESO"), "VERIFICAR FECHA")),"SIN VALOR AVANCE")</f>
        <v>PROCESO</v>
      </c>
    </row>
    <row r="85" spans="1:19" ht="240.75" hidden="1">
      <c r="A85" s="119" t="s">
        <v>261</v>
      </c>
      <c r="B85" s="120" t="s">
        <v>2985</v>
      </c>
      <c r="C85" s="461"/>
      <c r="D85" s="461"/>
      <c r="E85" s="463" t="s">
        <v>3045</v>
      </c>
      <c r="F85" s="463"/>
      <c r="G85" s="463"/>
      <c r="H85" s="463"/>
      <c r="I85" s="233">
        <v>25</v>
      </c>
      <c r="J85" s="234">
        <v>1</v>
      </c>
      <c r="K85" s="234">
        <v>1</v>
      </c>
      <c r="L85" s="114">
        <v>1</v>
      </c>
      <c r="M85" s="106">
        <v>45047</v>
      </c>
      <c r="N85" s="106">
        <v>45199</v>
      </c>
      <c r="O85" s="107">
        <f t="shared" si="2"/>
        <v>21.714285714285715</v>
      </c>
      <c r="P85" s="108">
        <v>1</v>
      </c>
      <c r="Q85" s="104" t="s">
        <v>3044</v>
      </c>
      <c r="R85" s="108">
        <f t="shared" si="3"/>
        <v>1</v>
      </c>
      <c r="S85" s="109" t="str">
        <f t="array" aca="1" ref="S85" ca="1">IF(ISNUMBER(R85),IF(R85=100%,"CUMPLIDA",IF(AND(ISNUMBER(N85),ISNUMBER(INDIRECT("FECHA_"&amp;$B85,1))), IF(N85&lt;=INDIRECT("FECHA_"&amp;$B85,1),"INCUMPLIDA","PROCESO"), "VERIFICAR FECHA")),"SIN VALOR AVANCE")</f>
        <v>CUMPLIDA</v>
      </c>
    </row>
    <row r="86" spans="1:19" ht="150.75" hidden="1">
      <c r="A86" s="119" t="s">
        <v>261</v>
      </c>
      <c r="B86" s="120" t="s">
        <v>2985</v>
      </c>
      <c r="C86" s="461"/>
      <c r="D86" s="461"/>
      <c r="E86" s="463"/>
      <c r="F86" s="463"/>
      <c r="G86" s="463"/>
      <c r="H86" s="463"/>
      <c r="I86" s="233">
        <v>26</v>
      </c>
      <c r="J86" s="234">
        <v>1</v>
      </c>
      <c r="K86" s="234">
        <v>1</v>
      </c>
      <c r="L86" s="114">
        <v>3</v>
      </c>
      <c r="M86" s="106">
        <v>43009</v>
      </c>
      <c r="N86" s="106">
        <v>43374</v>
      </c>
      <c r="O86" s="107">
        <f t="shared" si="2"/>
        <v>52.142857142857146</v>
      </c>
      <c r="P86" s="108">
        <v>1</v>
      </c>
      <c r="Q86" s="104" t="s">
        <v>3046</v>
      </c>
      <c r="R86" s="108">
        <f t="shared" si="3"/>
        <v>1</v>
      </c>
      <c r="S86" s="109" t="str">
        <f t="array" aca="1" ref="S86" ca="1">IF(ISNUMBER(R86),IF(R86=100%,"CUMPLIDA",IF(AND(ISNUMBER(N86),ISNUMBER(INDIRECT("FECHA_"&amp;$B86,1))), IF(N86&lt;=INDIRECT("FECHA_"&amp;$B86,1),"INCUMPLIDA","PROCESO"), "VERIFICAR FECHA")),"SIN VALOR AVANCE")</f>
        <v>CUMPLIDA</v>
      </c>
    </row>
    <row r="87" spans="1:19" ht="135.75" hidden="1">
      <c r="A87" s="119" t="s">
        <v>261</v>
      </c>
      <c r="B87" s="120" t="s">
        <v>2985</v>
      </c>
      <c r="C87" s="461"/>
      <c r="D87" s="461"/>
      <c r="E87" s="463"/>
      <c r="F87" s="463"/>
      <c r="G87" s="463"/>
      <c r="H87" s="463"/>
      <c r="I87" s="233">
        <v>27</v>
      </c>
      <c r="J87" s="234">
        <v>1</v>
      </c>
      <c r="K87" s="234">
        <v>1</v>
      </c>
      <c r="L87" s="114">
        <v>1</v>
      </c>
      <c r="M87" s="106">
        <v>42948</v>
      </c>
      <c r="N87" s="106">
        <v>43100</v>
      </c>
      <c r="O87" s="107">
        <f t="shared" si="2"/>
        <v>21.714285714285715</v>
      </c>
      <c r="P87" s="108">
        <v>1</v>
      </c>
      <c r="Q87" s="104" t="s">
        <v>3047</v>
      </c>
      <c r="R87" s="108">
        <f t="shared" si="3"/>
        <v>1</v>
      </c>
      <c r="S87" s="109" t="str">
        <f t="array" aca="1" ref="S87" ca="1">IF(ISNUMBER(R87),IF(R87=100%,"CUMPLIDA",IF(AND(ISNUMBER(N87),ISNUMBER(INDIRECT("FECHA_"&amp;$B87,1))), IF(N87&lt;=INDIRECT("FECHA_"&amp;$B87,1),"INCUMPLIDA","PROCESO"), "VERIFICAR FECHA")),"SIN VALOR AVANCE")</f>
        <v>CUMPLIDA</v>
      </c>
    </row>
    <row r="88" spans="1:19" ht="105.75" hidden="1">
      <c r="A88" s="119" t="s">
        <v>261</v>
      </c>
      <c r="B88" s="120" t="s">
        <v>2985</v>
      </c>
      <c r="C88" s="461"/>
      <c r="D88" s="461"/>
      <c r="E88" s="463"/>
      <c r="F88" s="463"/>
      <c r="G88" s="463"/>
      <c r="H88" s="463"/>
      <c r="I88" s="233">
        <v>28</v>
      </c>
      <c r="J88" s="234">
        <v>1</v>
      </c>
      <c r="K88" s="234">
        <v>1</v>
      </c>
      <c r="L88" s="114">
        <v>1</v>
      </c>
      <c r="M88" s="106">
        <v>42979</v>
      </c>
      <c r="N88" s="106">
        <v>43344</v>
      </c>
      <c r="O88" s="107">
        <f t="shared" si="2"/>
        <v>52.142857142857146</v>
      </c>
      <c r="P88" s="108">
        <v>1</v>
      </c>
      <c r="Q88" s="104" t="s">
        <v>3048</v>
      </c>
      <c r="R88" s="108">
        <f t="shared" si="3"/>
        <v>1</v>
      </c>
      <c r="S88" s="109" t="str">
        <f t="array" aca="1" ref="S88" ca="1">IF(ISNUMBER(R88),IF(R88=100%,"CUMPLIDA",IF(AND(ISNUMBER(N88),ISNUMBER(INDIRECT("FECHA_"&amp;$B88,1))), IF(N88&lt;=INDIRECT("FECHA_"&amp;$B88,1),"INCUMPLIDA","PROCESO"), "VERIFICAR FECHA")),"SIN VALOR AVANCE")</f>
        <v>CUMPLIDA</v>
      </c>
    </row>
    <row r="89" spans="1:19" ht="90.75" hidden="1">
      <c r="A89" s="119" t="s">
        <v>261</v>
      </c>
      <c r="B89" s="120" t="s">
        <v>2985</v>
      </c>
      <c r="C89" s="461"/>
      <c r="D89" s="461"/>
      <c r="E89" s="463"/>
      <c r="F89" s="463"/>
      <c r="G89" s="463"/>
      <c r="H89" s="463"/>
      <c r="I89" s="233">
        <v>29</v>
      </c>
      <c r="J89" s="234">
        <v>1</v>
      </c>
      <c r="K89" s="234">
        <v>1</v>
      </c>
      <c r="L89" s="108">
        <v>1</v>
      </c>
      <c r="M89" s="106">
        <v>43101</v>
      </c>
      <c r="N89" s="106">
        <v>43465</v>
      </c>
      <c r="O89" s="107">
        <f t="shared" si="2"/>
        <v>52</v>
      </c>
      <c r="P89" s="108">
        <v>1</v>
      </c>
      <c r="Q89" s="104" t="s">
        <v>3049</v>
      </c>
      <c r="R89" s="108">
        <f t="shared" si="3"/>
        <v>1</v>
      </c>
      <c r="S89" s="109" t="str">
        <f t="array" aca="1" ref="S89" ca="1">IF(ISNUMBER(R89),IF(R89=100%,"CUMPLIDA",IF(AND(ISNUMBER(N89),ISNUMBER(INDIRECT("FECHA_"&amp;$B89,1))), IF(N89&lt;=INDIRECT("FECHA_"&amp;$B89,1),"INCUMPLIDA","PROCESO"), "VERIFICAR FECHA")),"SIN VALOR AVANCE")</f>
        <v>CUMPLIDA</v>
      </c>
    </row>
    <row r="90" spans="1:19" ht="105.75" hidden="1">
      <c r="A90" s="119" t="s">
        <v>261</v>
      </c>
      <c r="B90" s="120" t="s">
        <v>2985</v>
      </c>
      <c r="C90" s="461"/>
      <c r="D90" s="461"/>
      <c r="E90" s="463"/>
      <c r="F90" s="463"/>
      <c r="G90" s="463"/>
      <c r="H90" s="463"/>
      <c r="I90" s="233">
        <v>30</v>
      </c>
      <c r="J90" s="234">
        <v>1</v>
      </c>
      <c r="K90" s="234">
        <v>1</v>
      </c>
      <c r="L90" s="114">
        <v>6</v>
      </c>
      <c r="M90" s="106">
        <v>43009</v>
      </c>
      <c r="N90" s="106">
        <v>43374</v>
      </c>
      <c r="O90" s="107">
        <f t="shared" si="2"/>
        <v>52.142857142857146</v>
      </c>
      <c r="P90" s="108">
        <v>1</v>
      </c>
      <c r="Q90" s="104" t="s">
        <v>3050</v>
      </c>
      <c r="R90" s="108">
        <f t="shared" si="3"/>
        <v>1</v>
      </c>
      <c r="S90" s="109" t="str">
        <f t="array" aca="1" ref="S90" ca="1">IF(ISNUMBER(R90),IF(R90=100%,"CUMPLIDA",IF(AND(ISNUMBER(N90),ISNUMBER(INDIRECT("FECHA_"&amp;$B90,1))), IF(N90&lt;=INDIRECT("FECHA_"&amp;$B90,1),"INCUMPLIDA","PROCESO"), "VERIFICAR FECHA")),"SIN VALOR AVANCE")</f>
        <v>CUMPLIDA</v>
      </c>
    </row>
    <row r="91" spans="1:19" ht="105.75" hidden="1">
      <c r="A91" s="119" t="s">
        <v>261</v>
      </c>
      <c r="B91" s="120" t="s">
        <v>2985</v>
      </c>
      <c r="C91" s="461"/>
      <c r="D91" s="461"/>
      <c r="E91" s="463"/>
      <c r="F91" s="463"/>
      <c r="G91" s="463"/>
      <c r="H91" s="463"/>
      <c r="I91" s="233">
        <v>31</v>
      </c>
      <c r="J91" s="234">
        <v>1</v>
      </c>
      <c r="K91" s="234">
        <v>1</v>
      </c>
      <c r="L91" s="108">
        <v>1</v>
      </c>
      <c r="M91" s="106">
        <v>43344</v>
      </c>
      <c r="N91" s="106">
        <v>43830</v>
      </c>
      <c r="O91" s="107">
        <f t="shared" si="2"/>
        <v>69.428571428571431</v>
      </c>
      <c r="P91" s="108">
        <v>1</v>
      </c>
      <c r="Q91" s="104" t="s">
        <v>3021</v>
      </c>
      <c r="R91" s="108">
        <f t="shared" si="3"/>
        <v>1</v>
      </c>
      <c r="S91" s="109" t="str">
        <f t="array" aca="1" ref="S91" ca="1">IF(ISNUMBER(R91),IF(R91=100%,"CUMPLIDA",IF(AND(ISNUMBER(N91),ISNUMBER(INDIRECT("FECHA_"&amp;$B91,1))), IF(N91&lt;=INDIRECT("FECHA_"&amp;$B91,1),"INCUMPLIDA","PROCESO"), "VERIFICAR FECHA")),"SIN VALOR AVANCE")</f>
        <v>CUMPLIDA</v>
      </c>
    </row>
    <row r="92" spans="1:19" ht="120.75" hidden="1">
      <c r="A92" s="119" t="s">
        <v>261</v>
      </c>
      <c r="B92" s="120" t="s">
        <v>2985</v>
      </c>
      <c r="C92" s="461" t="s">
        <v>3020</v>
      </c>
      <c r="D92" s="461"/>
      <c r="E92" s="463" t="s">
        <v>3051</v>
      </c>
      <c r="F92" s="463"/>
      <c r="G92" s="463"/>
      <c r="H92" s="463"/>
      <c r="I92" s="233">
        <v>32</v>
      </c>
      <c r="J92" s="234">
        <v>1</v>
      </c>
      <c r="K92" s="234">
        <v>1</v>
      </c>
      <c r="L92" s="121">
        <v>6432363831</v>
      </c>
      <c r="M92" s="106">
        <v>43040</v>
      </c>
      <c r="N92" s="106">
        <v>44316</v>
      </c>
      <c r="O92" s="107">
        <f t="shared" si="2"/>
        <v>182.28571428571428</v>
      </c>
      <c r="P92" s="108">
        <v>1</v>
      </c>
      <c r="Q92" s="104" t="s">
        <v>3052</v>
      </c>
      <c r="R92" s="108">
        <f t="shared" si="3"/>
        <v>1</v>
      </c>
      <c r="S92" s="109" t="str">
        <f t="array" aca="1" ref="S92" ca="1">IF(ISNUMBER(R92),IF(R92=100%,"CUMPLIDA",IF(AND(ISNUMBER(N92),ISNUMBER(INDIRECT("FECHA_"&amp;$B92,1))), IF(N92&lt;=INDIRECT("FECHA_"&amp;$B92,1),"INCUMPLIDA","PROCESO"), "VERIFICAR FECHA")),"SIN VALOR AVANCE")</f>
        <v>CUMPLIDA</v>
      </c>
    </row>
    <row r="93" spans="1:19" ht="120.75" hidden="1">
      <c r="A93" s="119" t="s">
        <v>261</v>
      </c>
      <c r="B93" s="120" t="s">
        <v>2985</v>
      </c>
      <c r="C93" s="461"/>
      <c r="D93" s="461"/>
      <c r="E93" s="463"/>
      <c r="F93" s="463"/>
      <c r="G93" s="463"/>
      <c r="H93" s="463"/>
      <c r="I93" s="233">
        <v>33</v>
      </c>
      <c r="J93" s="234">
        <v>1</v>
      </c>
      <c r="K93" s="234">
        <v>1</v>
      </c>
      <c r="L93" s="121">
        <v>43631471</v>
      </c>
      <c r="M93" s="106">
        <v>43040</v>
      </c>
      <c r="N93" s="106">
        <v>43434</v>
      </c>
      <c r="O93" s="107">
        <f t="shared" si="2"/>
        <v>56.285714285714285</v>
      </c>
      <c r="P93" s="108">
        <v>1</v>
      </c>
      <c r="Q93" s="104" t="s">
        <v>3053</v>
      </c>
      <c r="R93" s="108">
        <f t="shared" si="3"/>
        <v>1</v>
      </c>
      <c r="S93" s="109" t="str">
        <f t="array" aca="1" ref="S93" ca="1">IF(ISNUMBER(R93),IF(R93=100%,"CUMPLIDA",IF(AND(ISNUMBER(N93),ISNUMBER(INDIRECT("FECHA_"&amp;$B93,1))), IF(N93&lt;=INDIRECT("FECHA_"&amp;$B93,1),"INCUMPLIDA","PROCESO"), "VERIFICAR FECHA")),"SIN VALOR AVANCE")</f>
        <v>CUMPLIDA</v>
      </c>
    </row>
    <row r="94" spans="1:19" ht="225.75">
      <c r="A94" s="119" t="s">
        <v>261</v>
      </c>
      <c r="B94" s="120" t="s">
        <v>2985</v>
      </c>
      <c r="C94" s="461"/>
      <c r="D94" s="461"/>
      <c r="E94" s="463"/>
      <c r="F94" s="463"/>
      <c r="G94" s="463"/>
      <c r="H94" s="463"/>
      <c r="I94" s="269">
        <v>34</v>
      </c>
      <c r="J94" s="234">
        <v>1</v>
      </c>
      <c r="K94" s="234">
        <v>1</v>
      </c>
      <c r="L94" s="121">
        <v>11623780528.950001</v>
      </c>
      <c r="M94" s="106">
        <v>43040</v>
      </c>
      <c r="N94" s="106">
        <v>45657</v>
      </c>
      <c r="O94" s="107">
        <f t="shared" si="2"/>
        <v>373.85714285714283</v>
      </c>
      <c r="P94" s="108">
        <v>0.9909</v>
      </c>
      <c r="Q94" s="104" t="s">
        <v>3043</v>
      </c>
      <c r="R94" s="108">
        <f t="shared" si="3"/>
        <v>0.9909</v>
      </c>
      <c r="S94" s="109" t="str">
        <f t="array" aca="1" ref="S94" ca="1">IF(ISNUMBER(R94),IF(R94=100%,"CUMPLIDA",IF(AND(ISNUMBER(N94),ISNUMBER(INDIRECT("FECHA_"&amp;$B94,1))), IF(N94&lt;=INDIRECT("FECHA_"&amp;$B94,1),"INCUMPLIDA","PROCESO"), "VERIFICAR FECHA")),"SIN VALOR AVANCE")</f>
        <v>INCUMPLIDA</v>
      </c>
    </row>
    <row r="95" spans="1:19" ht="225.75">
      <c r="A95" s="119" t="s">
        <v>261</v>
      </c>
      <c r="B95" s="120" t="s">
        <v>2985</v>
      </c>
      <c r="C95" s="461"/>
      <c r="D95" s="461"/>
      <c r="E95" s="463"/>
      <c r="F95" s="463"/>
      <c r="G95" s="463"/>
      <c r="H95" s="463"/>
      <c r="I95" s="269">
        <v>35</v>
      </c>
      <c r="J95" s="234">
        <v>1</v>
      </c>
      <c r="K95" s="234">
        <v>1</v>
      </c>
      <c r="L95" s="121">
        <v>1251159219</v>
      </c>
      <c r="M95" s="106">
        <v>43040</v>
      </c>
      <c r="N95" s="106">
        <v>45777</v>
      </c>
      <c r="O95" s="107">
        <f t="shared" si="2"/>
        <v>391</v>
      </c>
      <c r="P95" s="108">
        <v>0.87080000000000002</v>
      </c>
      <c r="Q95" s="104" t="s">
        <v>3043</v>
      </c>
      <c r="R95" s="108">
        <f t="shared" si="3"/>
        <v>0.87080000000000002</v>
      </c>
      <c r="S95" s="109" t="str">
        <f t="array" aca="1" ref="S95" ca="1">IF(ISNUMBER(R95),IF(R95=100%,"CUMPLIDA",IF(AND(ISNUMBER(N95),ISNUMBER(INDIRECT("FECHA_"&amp;$B95,1))), IF(N95&lt;=INDIRECT("FECHA_"&amp;$B95,1),"INCUMPLIDA","PROCESO"), "VERIFICAR FECHA")),"SIN VALOR AVANCE")</f>
        <v>INCUMPLIDA</v>
      </c>
    </row>
    <row r="96" spans="1:19" ht="120.75" hidden="1">
      <c r="A96" s="119" t="s">
        <v>261</v>
      </c>
      <c r="B96" s="120" t="s">
        <v>2985</v>
      </c>
      <c r="C96" s="461"/>
      <c r="D96" s="461"/>
      <c r="E96" s="463"/>
      <c r="F96" s="463"/>
      <c r="G96" s="463"/>
      <c r="H96" s="463"/>
      <c r="I96" s="233" t="s">
        <v>3054</v>
      </c>
      <c r="J96" s="234">
        <v>1</v>
      </c>
      <c r="K96" s="234">
        <v>1</v>
      </c>
      <c r="L96" s="114">
        <v>42</v>
      </c>
      <c r="M96" s="106">
        <v>42948</v>
      </c>
      <c r="N96" s="106">
        <v>43100</v>
      </c>
      <c r="O96" s="107">
        <f t="shared" si="2"/>
        <v>21.714285714285715</v>
      </c>
      <c r="P96" s="108">
        <v>1</v>
      </c>
      <c r="Q96" s="104" t="s">
        <v>3021</v>
      </c>
      <c r="R96" s="108">
        <f t="shared" si="3"/>
        <v>1</v>
      </c>
      <c r="S96" s="109" t="str">
        <f t="array" aca="1" ref="S96" ca="1">IF(ISNUMBER(R96),IF(R96=100%,"CUMPLIDA",IF(AND(ISNUMBER(N96),ISNUMBER(INDIRECT("FECHA_"&amp;$B96,1))), IF(N96&lt;=INDIRECT("FECHA_"&amp;$B96,1),"INCUMPLIDA","PROCESO"), "VERIFICAR FECHA")),"SIN VALOR AVANCE")</f>
        <v>CUMPLIDA</v>
      </c>
    </row>
    <row r="97" spans="1:19" ht="105.75" hidden="1">
      <c r="A97" s="119" t="s">
        <v>261</v>
      </c>
      <c r="B97" s="120" t="s">
        <v>2985</v>
      </c>
      <c r="C97" s="461"/>
      <c r="D97" s="461"/>
      <c r="E97" s="463"/>
      <c r="F97" s="463"/>
      <c r="G97" s="463"/>
      <c r="H97" s="463"/>
      <c r="I97" s="233" t="s">
        <v>3055</v>
      </c>
      <c r="J97" s="234">
        <v>1</v>
      </c>
      <c r="K97" s="234">
        <v>1</v>
      </c>
      <c r="L97" s="114">
        <v>42</v>
      </c>
      <c r="M97" s="106">
        <v>42948</v>
      </c>
      <c r="N97" s="106">
        <v>43281</v>
      </c>
      <c r="O97" s="107">
        <f t="shared" si="2"/>
        <v>47.571428571428569</v>
      </c>
      <c r="P97" s="108">
        <v>1</v>
      </c>
      <c r="Q97" s="104" t="s">
        <v>3021</v>
      </c>
      <c r="R97" s="108">
        <f t="shared" si="3"/>
        <v>1</v>
      </c>
      <c r="S97" s="109" t="str">
        <f t="array" aca="1" ref="S97" ca="1">IF(ISNUMBER(R97),IF(R97=100%,"CUMPLIDA",IF(AND(ISNUMBER(N97),ISNUMBER(INDIRECT("FECHA_"&amp;$B97,1))), IF(N97&lt;=INDIRECT("FECHA_"&amp;$B97,1),"INCUMPLIDA","PROCESO"), "VERIFICAR FECHA")),"SIN VALOR AVANCE")</f>
        <v>CUMPLIDA</v>
      </c>
    </row>
    <row r="98" spans="1:19" ht="90.75" hidden="1">
      <c r="A98" s="119" t="s">
        <v>261</v>
      </c>
      <c r="B98" s="120" t="s">
        <v>2985</v>
      </c>
      <c r="C98" s="461"/>
      <c r="D98" s="461"/>
      <c r="E98" s="463"/>
      <c r="F98" s="463"/>
      <c r="G98" s="463"/>
      <c r="H98" s="463"/>
      <c r="I98" s="233">
        <v>38</v>
      </c>
      <c r="J98" s="234">
        <v>1</v>
      </c>
      <c r="K98" s="234">
        <v>1</v>
      </c>
      <c r="L98" s="108">
        <v>1</v>
      </c>
      <c r="M98" s="106">
        <v>43101</v>
      </c>
      <c r="N98" s="106">
        <v>43465</v>
      </c>
      <c r="O98" s="107">
        <f t="shared" si="2"/>
        <v>52</v>
      </c>
      <c r="P98" s="108">
        <v>1</v>
      </c>
      <c r="Q98" s="104" t="s">
        <v>3056</v>
      </c>
      <c r="R98" s="108">
        <f t="shared" si="3"/>
        <v>1</v>
      </c>
      <c r="S98" s="109" t="str">
        <f t="array" aca="1" ref="S98" ca="1">IF(ISNUMBER(R98),IF(R98=100%,"CUMPLIDA",IF(AND(ISNUMBER(N98),ISNUMBER(INDIRECT("FECHA_"&amp;$B98,1))), IF(N98&lt;=INDIRECT("FECHA_"&amp;$B98,1),"INCUMPLIDA","PROCESO"), "VERIFICAR FECHA")),"SIN VALOR AVANCE")</f>
        <v>CUMPLIDA</v>
      </c>
    </row>
    <row r="99" spans="1:19" ht="120.75" hidden="1">
      <c r="A99" s="119" t="s">
        <v>261</v>
      </c>
      <c r="B99" s="120" t="s">
        <v>2985</v>
      </c>
      <c r="C99" s="461" t="s">
        <v>3057</v>
      </c>
      <c r="D99" s="461"/>
      <c r="E99" s="463" t="s">
        <v>3058</v>
      </c>
      <c r="F99" s="463"/>
      <c r="G99" s="463"/>
      <c r="H99" s="463"/>
      <c r="I99" s="233">
        <v>1</v>
      </c>
      <c r="J99" s="234">
        <v>1</v>
      </c>
      <c r="K99" s="234">
        <v>1</v>
      </c>
      <c r="L99" s="114">
        <v>1</v>
      </c>
      <c r="M99" s="106">
        <v>44454</v>
      </c>
      <c r="N99" s="106">
        <v>44561</v>
      </c>
      <c r="O99" s="107">
        <f t="shared" si="2"/>
        <v>15.285714285714286</v>
      </c>
      <c r="P99" s="108">
        <v>1</v>
      </c>
      <c r="Q99" s="104" t="s">
        <v>3059</v>
      </c>
      <c r="R99" s="108">
        <f t="shared" si="3"/>
        <v>1</v>
      </c>
      <c r="S99" s="109" t="str">
        <f t="array" aca="1" ref="S99" ca="1">IF(ISNUMBER(R99),IF(R99=100%,"CUMPLIDA",IF(AND(ISNUMBER(N99),ISNUMBER(INDIRECT("FECHA_"&amp;$B99,1))), IF(N99&lt;=INDIRECT("FECHA_"&amp;$B99,1),"INCUMPLIDA","PROCESO"), "VERIFICAR FECHA")),"SIN VALOR AVANCE")</f>
        <v>CUMPLIDA</v>
      </c>
    </row>
    <row r="100" spans="1:19" ht="120.75" hidden="1">
      <c r="A100" s="119" t="s">
        <v>261</v>
      </c>
      <c r="B100" s="120" t="s">
        <v>2985</v>
      </c>
      <c r="C100" s="461"/>
      <c r="D100" s="461"/>
      <c r="E100" s="463"/>
      <c r="F100" s="463"/>
      <c r="G100" s="463"/>
      <c r="H100" s="463"/>
      <c r="I100" s="233" t="s">
        <v>3060</v>
      </c>
      <c r="J100" s="234">
        <v>1</v>
      </c>
      <c r="K100" s="234">
        <v>1</v>
      </c>
      <c r="L100" s="114">
        <v>3</v>
      </c>
      <c r="M100" s="106">
        <v>44470</v>
      </c>
      <c r="N100" s="106">
        <v>44865</v>
      </c>
      <c r="O100" s="107">
        <f t="shared" si="2"/>
        <v>56.428571428571431</v>
      </c>
      <c r="P100" s="108">
        <v>1</v>
      </c>
      <c r="Q100" s="104" t="s">
        <v>3059</v>
      </c>
      <c r="R100" s="108">
        <f t="shared" si="3"/>
        <v>1</v>
      </c>
      <c r="S100" s="109" t="str">
        <f t="array" aca="1" ref="S100" ca="1">IF(ISNUMBER(R100),IF(R100=100%,"CUMPLIDA",IF(AND(ISNUMBER(N100),ISNUMBER(INDIRECT("FECHA_"&amp;$B100,1))), IF(N100&lt;=INDIRECT("FECHA_"&amp;$B100,1),"INCUMPLIDA","PROCESO"), "VERIFICAR FECHA")),"SIN VALOR AVANCE")</f>
        <v>CUMPLIDA</v>
      </c>
    </row>
    <row r="101" spans="1:19" ht="120.75" hidden="1">
      <c r="A101" s="119" t="s">
        <v>261</v>
      </c>
      <c r="B101" s="120" t="s">
        <v>2985</v>
      </c>
      <c r="C101" s="461"/>
      <c r="D101" s="461"/>
      <c r="E101" s="463"/>
      <c r="F101" s="463"/>
      <c r="G101" s="463"/>
      <c r="H101" s="463"/>
      <c r="I101" s="233">
        <v>3</v>
      </c>
      <c r="J101" s="234">
        <v>1</v>
      </c>
      <c r="K101" s="234">
        <v>1</v>
      </c>
      <c r="L101" s="114">
        <v>1</v>
      </c>
      <c r="M101" s="106">
        <v>45231</v>
      </c>
      <c r="N101" s="106">
        <v>45504</v>
      </c>
      <c r="O101" s="107">
        <f t="shared" si="2"/>
        <v>39</v>
      </c>
      <c r="P101" s="108">
        <v>1</v>
      </c>
      <c r="Q101" s="104" t="s">
        <v>3061</v>
      </c>
      <c r="R101" s="108">
        <f t="shared" si="3"/>
        <v>1</v>
      </c>
      <c r="S101" s="109" t="str">
        <f t="array" aca="1" ref="S101" ca="1">IF(ISNUMBER(R101),IF(R101=100%,"CUMPLIDA",IF(AND(ISNUMBER(N101),ISNUMBER(INDIRECT("FECHA_"&amp;$B101,1))), IF(N101&lt;=INDIRECT("FECHA_"&amp;$B101,1),"INCUMPLIDA","PROCESO"), "VERIFICAR FECHA")),"SIN VALOR AVANCE")</f>
        <v>CUMPLIDA</v>
      </c>
    </row>
    <row r="102" spans="1:19" ht="180.75" hidden="1">
      <c r="A102" s="119" t="s">
        <v>261</v>
      </c>
      <c r="B102" s="120" t="s">
        <v>2985</v>
      </c>
      <c r="C102" s="461"/>
      <c r="D102" s="461"/>
      <c r="E102" s="463"/>
      <c r="F102" s="463"/>
      <c r="G102" s="463"/>
      <c r="H102" s="463"/>
      <c r="I102" s="233">
        <v>4</v>
      </c>
      <c r="J102" s="234">
        <v>1</v>
      </c>
      <c r="K102" s="234">
        <v>1</v>
      </c>
      <c r="L102" s="114">
        <v>1</v>
      </c>
      <c r="M102" s="106">
        <v>45323</v>
      </c>
      <c r="N102" s="106">
        <v>45747</v>
      </c>
      <c r="O102" s="107">
        <f t="shared" si="2"/>
        <v>60.571428571428569</v>
      </c>
      <c r="P102" s="108">
        <v>1</v>
      </c>
      <c r="Q102" s="112" t="s">
        <v>3062</v>
      </c>
      <c r="R102" s="108">
        <f t="shared" si="3"/>
        <v>1</v>
      </c>
      <c r="S102" s="109" t="str">
        <f t="array" aca="1" ref="S102" ca="1">IF(ISNUMBER(R102),IF(R102=100%,"CUMPLIDA",IF(AND(ISNUMBER(N102),ISNUMBER(INDIRECT("FECHA_"&amp;$B102,1))), IF(N102&lt;=INDIRECT("FECHA_"&amp;$B102,1),"INCUMPLIDA","PROCESO"), "VERIFICAR FECHA")),"SIN VALOR AVANCE")</f>
        <v>CUMPLIDA</v>
      </c>
    </row>
    <row r="103" spans="1:19" ht="135.75" hidden="1">
      <c r="A103" s="119" t="s">
        <v>261</v>
      </c>
      <c r="B103" s="120" t="s">
        <v>2985</v>
      </c>
      <c r="C103" s="461"/>
      <c r="D103" s="461"/>
      <c r="E103" s="463"/>
      <c r="F103" s="463"/>
      <c r="G103" s="463"/>
      <c r="H103" s="463"/>
      <c r="I103" s="233">
        <v>5</v>
      </c>
      <c r="J103" s="234">
        <v>1</v>
      </c>
      <c r="K103" s="234">
        <v>1</v>
      </c>
      <c r="L103" s="114">
        <v>1</v>
      </c>
      <c r="M103" s="106">
        <v>45323</v>
      </c>
      <c r="N103" s="106">
        <v>45747</v>
      </c>
      <c r="O103" s="107">
        <f t="shared" si="2"/>
        <v>60.571428571428569</v>
      </c>
      <c r="P103" s="108">
        <v>1</v>
      </c>
      <c r="Q103" s="112" t="s">
        <v>3063</v>
      </c>
      <c r="R103" s="108">
        <f t="shared" si="3"/>
        <v>1</v>
      </c>
      <c r="S103" s="109" t="str">
        <f t="array" aca="1" ref="S103" ca="1">IF(ISNUMBER(R103),IF(R103=100%,"CUMPLIDA",IF(AND(ISNUMBER(N103),ISNUMBER(INDIRECT("FECHA_"&amp;$B103,1))), IF(N103&lt;=INDIRECT("FECHA_"&amp;$B103,1),"INCUMPLIDA","PROCESO"), "VERIFICAR FECHA")),"SIN VALOR AVANCE")</f>
        <v>CUMPLIDA</v>
      </c>
    </row>
    <row r="104" spans="1:19" ht="135.75" hidden="1">
      <c r="A104" s="119" t="s">
        <v>261</v>
      </c>
      <c r="B104" s="120" t="s">
        <v>2985</v>
      </c>
      <c r="C104" s="461"/>
      <c r="D104" s="461"/>
      <c r="E104" s="463"/>
      <c r="F104" s="463"/>
      <c r="G104" s="463"/>
      <c r="H104" s="463"/>
      <c r="I104" s="233">
        <v>6</v>
      </c>
      <c r="J104" s="234">
        <v>1</v>
      </c>
      <c r="K104" s="234">
        <v>1</v>
      </c>
      <c r="L104" s="114">
        <v>1</v>
      </c>
      <c r="M104" s="106">
        <v>45231</v>
      </c>
      <c r="N104" s="106">
        <v>45747</v>
      </c>
      <c r="O104" s="107">
        <f t="shared" si="2"/>
        <v>73.714285714285708</v>
      </c>
      <c r="P104" s="108">
        <v>1</v>
      </c>
      <c r="Q104" s="112" t="s">
        <v>3063</v>
      </c>
      <c r="R104" s="108">
        <f t="shared" si="3"/>
        <v>1</v>
      </c>
      <c r="S104" s="109" t="str">
        <f t="array" aca="1" ref="S104" ca="1">IF(ISNUMBER(R104),IF(R104=100%,"CUMPLIDA",IF(AND(ISNUMBER(N104),ISNUMBER(INDIRECT("FECHA_"&amp;$B104,1))), IF(N104&lt;=INDIRECT("FECHA_"&amp;$B104,1),"INCUMPLIDA","PROCESO"), "VERIFICAR FECHA")),"SIN VALOR AVANCE")</f>
        <v>CUMPLIDA</v>
      </c>
    </row>
    <row r="105" spans="1:19" ht="180.75" hidden="1">
      <c r="A105" s="119" t="s">
        <v>261</v>
      </c>
      <c r="B105" s="120" t="s">
        <v>2985</v>
      </c>
      <c r="C105" s="461"/>
      <c r="D105" s="461"/>
      <c r="E105" s="463"/>
      <c r="F105" s="463"/>
      <c r="G105" s="463"/>
      <c r="H105" s="463"/>
      <c r="I105" s="233">
        <v>7</v>
      </c>
      <c r="J105" s="234">
        <v>1</v>
      </c>
      <c r="K105" s="234">
        <v>1</v>
      </c>
      <c r="L105" s="114">
        <v>1</v>
      </c>
      <c r="M105" s="106">
        <v>45323</v>
      </c>
      <c r="N105" s="106">
        <v>45747</v>
      </c>
      <c r="O105" s="107">
        <f t="shared" si="2"/>
        <v>60.571428571428569</v>
      </c>
      <c r="P105" s="108">
        <v>1</v>
      </c>
      <c r="Q105" s="112" t="s">
        <v>3062</v>
      </c>
      <c r="R105" s="108">
        <f t="shared" si="3"/>
        <v>1</v>
      </c>
      <c r="S105" s="109" t="str">
        <f t="array" aca="1" ref="S105" ca="1">IF(ISNUMBER(R105),IF(R105=100%,"CUMPLIDA",IF(AND(ISNUMBER(N105),ISNUMBER(INDIRECT("FECHA_"&amp;$B105,1))), IF(N105&lt;=INDIRECT("FECHA_"&amp;$B105,1),"INCUMPLIDA","PROCESO"), "VERIFICAR FECHA")),"SIN VALOR AVANCE")</f>
        <v>CUMPLIDA</v>
      </c>
    </row>
    <row r="106" spans="1:19" ht="135.75" hidden="1">
      <c r="A106" s="119" t="s">
        <v>261</v>
      </c>
      <c r="B106" s="120" t="s">
        <v>2985</v>
      </c>
      <c r="C106" s="461"/>
      <c r="D106" s="461"/>
      <c r="E106" s="463"/>
      <c r="F106" s="463"/>
      <c r="G106" s="463"/>
      <c r="H106" s="463"/>
      <c r="I106" s="233">
        <v>8</v>
      </c>
      <c r="J106" s="234">
        <v>1</v>
      </c>
      <c r="K106" s="234">
        <v>1</v>
      </c>
      <c r="L106" s="114">
        <v>1</v>
      </c>
      <c r="M106" s="106">
        <v>45231</v>
      </c>
      <c r="N106" s="106">
        <v>45747</v>
      </c>
      <c r="O106" s="107">
        <f t="shared" si="2"/>
        <v>73.714285714285708</v>
      </c>
      <c r="P106" s="108">
        <v>1</v>
      </c>
      <c r="Q106" s="112" t="s">
        <v>3063</v>
      </c>
      <c r="R106" s="108">
        <f t="shared" si="3"/>
        <v>1</v>
      </c>
      <c r="S106" s="109" t="str">
        <f t="array" aca="1" ref="S106" ca="1">IF(ISNUMBER(R106),IF(R106=100%,"CUMPLIDA",IF(AND(ISNUMBER(N106),ISNUMBER(INDIRECT("FECHA_"&amp;$B106,1))), IF(N106&lt;=INDIRECT("FECHA_"&amp;$B106,1),"INCUMPLIDA","PROCESO"), "VERIFICAR FECHA")),"SIN VALOR AVANCE")</f>
        <v>CUMPLIDA</v>
      </c>
    </row>
    <row r="107" spans="1:19" ht="315.75" hidden="1">
      <c r="A107" s="119" t="s">
        <v>261</v>
      </c>
      <c r="B107" s="120" t="s">
        <v>2985</v>
      </c>
      <c r="C107" s="461"/>
      <c r="D107" s="461"/>
      <c r="E107" s="463"/>
      <c r="F107" s="463"/>
      <c r="G107" s="463"/>
      <c r="H107" s="463"/>
      <c r="I107" s="233">
        <v>9</v>
      </c>
      <c r="J107" s="234">
        <v>1</v>
      </c>
      <c r="K107" s="234">
        <v>1</v>
      </c>
      <c r="L107" s="114">
        <v>1</v>
      </c>
      <c r="M107" s="106">
        <v>45231</v>
      </c>
      <c r="N107" s="106">
        <v>45808</v>
      </c>
      <c r="O107" s="107">
        <f t="shared" si="2"/>
        <v>82.428571428571431</v>
      </c>
      <c r="P107" s="108">
        <v>1</v>
      </c>
      <c r="Q107" s="112" t="s">
        <v>3064</v>
      </c>
      <c r="R107" s="108">
        <f t="shared" si="3"/>
        <v>1</v>
      </c>
      <c r="S107" s="109" t="str">
        <f t="array" aca="1" ref="S107" ca="1">IF(ISNUMBER(R107),IF(R107=100%,"CUMPLIDA",IF(AND(ISNUMBER(N107),ISNUMBER(INDIRECT("FECHA_"&amp;$B107,1))), IF(N107&lt;=INDIRECT("FECHA_"&amp;$B107,1),"INCUMPLIDA","PROCESO"), "VERIFICAR FECHA")),"SIN VALOR AVANCE")</f>
        <v>CUMPLIDA</v>
      </c>
    </row>
    <row r="108" spans="1:19" ht="120.75" hidden="1">
      <c r="A108" s="119" t="s">
        <v>261</v>
      </c>
      <c r="B108" s="120" t="s">
        <v>2985</v>
      </c>
      <c r="C108" s="461"/>
      <c r="D108" s="461"/>
      <c r="E108" s="463"/>
      <c r="F108" s="463"/>
      <c r="G108" s="463"/>
      <c r="H108" s="463"/>
      <c r="I108" s="233">
        <v>10</v>
      </c>
      <c r="J108" s="234">
        <v>1</v>
      </c>
      <c r="K108" s="234">
        <v>1</v>
      </c>
      <c r="L108" s="114">
        <v>7</v>
      </c>
      <c r="M108" s="106">
        <v>46024</v>
      </c>
      <c r="N108" s="106">
        <v>46660</v>
      </c>
      <c r="O108" s="107">
        <f t="shared" si="2"/>
        <v>90.857142857142861</v>
      </c>
      <c r="P108" s="108">
        <v>0</v>
      </c>
      <c r="Q108" s="104" t="s">
        <v>3061</v>
      </c>
      <c r="R108" s="108">
        <f t="shared" si="3"/>
        <v>0</v>
      </c>
      <c r="S108" s="109" t="str">
        <f t="array" aca="1" ref="S108" ca="1">IF(ISNUMBER(R108),IF(R108=100%,"CUMPLIDA",IF(AND(ISNUMBER(N108),ISNUMBER(INDIRECT("FECHA_"&amp;$B108,1))), IF(N108&lt;=INDIRECT("FECHA_"&amp;$B108,1),"INCUMPLIDA","PROCESO"), "VERIFICAR FECHA")),"SIN VALOR AVANCE")</f>
        <v>PROCESO</v>
      </c>
    </row>
    <row r="109" spans="1:19" ht="180.75" hidden="1">
      <c r="A109" s="119" t="s">
        <v>261</v>
      </c>
      <c r="B109" s="120" t="s">
        <v>2985</v>
      </c>
      <c r="C109" s="461"/>
      <c r="D109" s="461"/>
      <c r="E109" s="463"/>
      <c r="F109" s="463"/>
      <c r="G109" s="463"/>
      <c r="H109" s="463"/>
      <c r="I109" s="233">
        <v>11</v>
      </c>
      <c r="J109" s="234">
        <v>1</v>
      </c>
      <c r="K109" s="234">
        <v>1</v>
      </c>
      <c r="L109" s="114">
        <v>1</v>
      </c>
      <c r="M109" s="106">
        <v>46024</v>
      </c>
      <c r="N109" s="106">
        <v>46660</v>
      </c>
      <c r="O109" s="107">
        <f t="shared" si="2"/>
        <v>90.857142857142861</v>
      </c>
      <c r="P109" s="108">
        <v>0</v>
      </c>
      <c r="Q109" s="112" t="s">
        <v>3062</v>
      </c>
      <c r="R109" s="108">
        <f t="shared" si="3"/>
        <v>0</v>
      </c>
      <c r="S109" s="109" t="str">
        <f t="array" aca="1" ref="S109" ca="1">IF(ISNUMBER(R109),IF(R109=100%,"CUMPLIDA",IF(AND(ISNUMBER(N109),ISNUMBER(INDIRECT("FECHA_"&amp;$B109,1))), IF(N109&lt;=INDIRECT("FECHA_"&amp;$B109,1),"INCUMPLIDA","PROCESO"), "VERIFICAR FECHA")),"SIN VALOR AVANCE")</f>
        <v>PROCESO</v>
      </c>
    </row>
    <row r="110" spans="1:19" ht="315.75" hidden="1">
      <c r="A110" s="119" t="s">
        <v>261</v>
      </c>
      <c r="B110" s="120" t="s">
        <v>2985</v>
      </c>
      <c r="C110" s="461"/>
      <c r="D110" s="461"/>
      <c r="E110" s="463"/>
      <c r="F110" s="463"/>
      <c r="G110" s="463"/>
      <c r="H110" s="463"/>
      <c r="I110" s="233">
        <v>12</v>
      </c>
      <c r="J110" s="234">
        <v>1</v>
      </c>
      <c r="K110" s="234">
        <v>1</v>
      </c>
      <c r="L110" s="114">
        <v>2</v>
      </c>
      <c r="M110" s="106">
        <v>46024</v>
      </c>
      <c r="N110" s="106">
        <v>46660</v>
      </c>
      <c r="O110" s="107">
        <f t="shared" si="2"/>
        <v>90.857142857142861</v>
      </c>
      <c r="P110" s="108">
        <v>0</v>
      </c>
      <c r="Q110" s="112" t="s">
        <v>3064</v>
      </c>
      <c r="R110" s="108">
        <f t="shared" si="3"/>
        <v>0</v>
      </c>
      <c r="S110" s="109" t="str">
        <f t="array" aca="1" ref="S110" ca="1">IF(ISNUMBER(R110),IF(R110=100%,"CUMPLIDA",IF(AND(ISNUMBER(N110),ISNUMBER(INDIRECT("FECHA_"&amp;$B110,1))), IF(N110&lt;=INDIRECT("FECHA_"&amp;$B110,1),"INCUMPLIDA","PROCESO"), "VERIFICAR FECHA")),"SIN VALOR AVANCE")</f>
        <v>PROCESO</v>
      </c>
    </row>
    <row r="111" spans="1:19" ht="135.75" hidden="1">
      <c r="A111" s="119" t="s">
        <v>261</v>
      </c>
      <c r="B111" s="120" t="s">
        <v>2985</v>
      </c>
      <c r="C111" s="461"/>
      <c r="D111" s="461"/>
      <c r="E111" s="463"/>
      <c r="F111" s="463"/>
      <c r="G111" s="463"/>
      <c r="H111" s="463"/>
      <c r="I111" s="233">
        <v>13</v>
      </c>
      <c r="J111" s="234">
        <v>1</v>
      </c>
      <c r="K111" s="234">
        <v>1</v>
      </c>
      <c r="L111" s="114">
        <v>1</v>
      </c>
      <c r="M111" s="106">
        <v>44454</v>
      </c>
      <c r="N111" s="106">
        <v>44561</v>
      </c>
      <c r="O111" s="107">
        <f t="shared" si="2"/>
        <v>15.285714285714286</v>
      </c>
      <c r="P111" s="108">
        <v>1</v>
      </c>
      <c r="Q111" s="104" t="s">
        <v>3065</v>
      </c>
      <c r="R111" s="108">
        <f t="shared" si="3"/>
        <v>1</v>
      </c>
      <c r="S111" s="109" t="str">
        <f t="array" aca="1" ref="S111" ca="1">IF(ISNUMBER(R111),IF(R111=100%,"CUMPLIDA",IF(AND(ISNUMBER(N111),ISNUMBER(INDIRECT("FECHA_"&amp;$B111,1))), IF(N111&lt;=INDIRECT("FECHA_"&amp;$B111,1),"INCUMPLIDA","PROCESO"), "VERIFICAR FECHA")),"SIN VALOR AVANCE")</f>
        <v>CUMPLIDA</v>
      </c>
    </row>
    <row r="112" spans="1:19" ht="135.75" hidden="1">
      <c r="A112" s="119" t="s">
        <v>261</v>
      </c>
      <c r="B112" s="120" t="s">
        <v>2985</v>
      </c>
      <c r="C112" s="461"/>
      <c r="D112" s="461"/>
      <c r="E112" s="463"/>
      <c r="F112" s="463"/>
      <c r="G112" s="463"/>
      <c r="H112" s="463"/>
      <c r="I112" s="233">
        <v>14</v>
      </c>
      <c r="J112" s="234">
        <v>1</v>
      </c>
      <c r="K112" s="234">
        <v>1</v>
      </c>
      <c r="L112" s="114">
        <v>3</v>
      </c>
      <c r="M112" s="106">
        <v>44470</v>
      </c>
      <c r="N112" s="106">
        <v>44865</v>
      </c>
      <c r="O112" s="107">
        <f t="shared" si="2"/>
        <v>56.428571428571431</v>
      </c>
      <c r="P112" s="108">
        <v>1</v>
      </c>
      <c r="Q112" s="104" t="s">
        <v>3065</v>
      </c>
      <c r="R112" s="108">
        <f t="shared" si="3"/>
        <v>1</v>
      </c>
      <c r="S112" s="109" t="str">
        <f t="array" aca="1" ref="S112" ca="1">IF(ISNUMBER(R112),IF(R112=100%,"CUMPLIDA",IF(AND(ISNUMBER(N112),ISNUMBER(INDIRECT("FECHA_"&amp;$B112,1))), IF(N112&lt;=INDIRECT("FECHA_"&amp;$B112,1),"INCUMPLIDA","PROCESO"), "VERIFICAR FECHA")),"SIN VALOR AVANCE")</f>
        <v>CUMPLIDA</v>
      </c>
    </row>
    <row r="113" spans="1:19" ht="135.75" hidden="1">
      <c r="A113" s="119" t="s">
        <v>261</v>
      </c>
      <c r="B113" s="120" t="s">
        <v>2985</v>
      </c>
      <c r="C113" s="461"/>
      <c r="D113" s="461"/>
      <c r="E113" s="463"/>
      <c r="F113" s="463"/>
      <c r="G113" s="463"/>
      <c r="H113" s="463"/>
      <c r="I113" s="233">
        <v>15</v>
      </c>
      <c r="J113" s="234">
        <v>1</v>
      </c>
      <c r="K113" s="234">
        <v>1</v>
      </c>
      <c r="L113" s="114">
        <v>6</v>
      </c>
      <c r="M113" s="106">
        <v>44470</v>
      </c>
      <c r="N113" s="106">
        <v>44651</v>
      </c>
      <c r="O113" s="107">
        <f t="shared" si="2"/>
        <v>25.857142857142858</v>
      </c>
      <c r="P113" s="108">
        <v>1</v>
      </c>
      <c r="Q113" s="104" t="s">
        <v>3065</v>
      </c>
      <c r="R113" s="108">
        <f t="shared" si="3"/>
        <v>1</v>
      </c>
      <c r="S113" s="109" t="str">
        <f t="array" aca="1" ref="S113" ca="1">IF(ISNUMBER(R113),IF(R113=100%,"CUMPLIDA",IF(AND(ISNUMBER(N113),ISNUMBER(INDIRECT("FECHA_"&amp;$B113,1))), IF(N113&lt;=INDIRECT("FECHA_"&amp;$B113,1),"INCUMPLIDA","PROCESO"), "VERIFICAR FECHA")),"SIN VALOR AVANCE")</f>
        <v>CUMPLIDA</v>
      </c>
    </row>
    <row r="114" spans="1:19" ht="120.75" hidden="1">
      <c r="A114" s="119" t="s">
        <v>261</v>
      </c>
      <c r="B114" s="120" t="s">
        <v>2985</v>
      </c>
      <c r="C114" s="461"/>
      <c r="D114" s="461"/>
      <c r="E114" s="463"/>
      <c r="F114" s="463"/>
      <c r="G114" s="463"/>
      <c r="H114" s="463"/>
      <c r="I114" s="233">
        <v>16</v>
      </c>
      <c r="J114" s="234">
        <v>1</v>
      </c>
      <c r="K114" s="234">
        <v>1</v>
      </c>
      <c r="L114" s="114">
        <v>1</v>
      </c>
      <c r="M114" s="106">
        <v>44470</v>
      </c>
      <c r="N114" s="106">
        <v>44742</v>
      </c>
      <c r="O114" s="107">
        <f t="shared" si="2"/>
        <v>38.857142857142854</v>
      </c>
      <c r="P114" s="108">
        <v>1</v>
      </c>
      <c r="Q114" s="104" t="s">
        <v>3066</v>
      </c>
      <c r="R114" s="108">
        <f t="shared" si="3"/>
        <v>1</v>
      </c>
      <c r="S114" s="109" t="str">
        <f t="array" aca="1" ref="S114" ca="1">IF(ISNUMBER(R114),IF(R114=100%,"CUMPLIDA",IF(AND(ISNUMBER(N114),ISNUMBER(INDIRECT("FECHA_"&amp;$B114,1))), IF(N114&lt;=INDIRECT("FECHA_"&amp;$B114,1),"INCUMPLIDA","PROCESO"), "VERIFICAR FECHA")),"SIN VALOR AVANCE")</f>
        <v>CUMPLIDA</v>
      </c>
    </row>
    <row r="115" spans="1:19" ht="120.75" hidden="1">
      <c r="A115" s="119" t="s">
        <v>261</v>
      </c>
      <c r="B115" s="120" t="s">
        <v>2985</v>
      </c>
      <c r="C115" s="461"/>
      <c r="D115" s="461"/>
      <c r="E115" s="463"/>
      <c r="F115" s="463"/>
      <c r="G115" s="463"/>
      <c r="H115" s="463"/>
      <c r="I115" s="233">
        <v>17</v>
      </c>
      <c r="J115" s="234">
        <v>1</v>
      </c>
      <c r="K115" s="234">
        <v>1</v>
      </c>
      <c r="L115" s="114">
        <v>1</v>
      </c>
      <c r="M115" s="106">
        <v>44454</v>
      </c>
      <c r="N115" s="106">
        <v>44561</v>
      </c>
      <c r="O115" s="107">
        <f t="shared" si="2"/>
        <v>15.285714285714286</v>
      </c>
      <c r="P115" s="108">
        <v>1</v>
      </c>
      <c r="Q115" s="104" t="s">
        <v>3059</v>
      </c>
      <c r="R115" s="108">
        <f t="shared" si="3"/>
        <v>1</v>
      </c>
      <c r="S115" s="109" t="str">
        <f t="array" aca="1" ref="S115" ca="1">IF(ISNUMBER(R115),IF(R115=100%,"CUMPLIDA",IF(AND(ISNUMBER(N115),ISNUMBER(INDIRECT("FECHA_"&amp;$B115,1))), IF(N115&lt;=INDIRECT("FECHA_"&amp;$B115,1),"INCUMPLIDA","PROCESO"), "VERIFICAR FECHA")),"SIN VALOR AVANCE")</f>
        <v>CUMPLIDA</v>
      </c>
    </row>
    <row r="116" spans="1:19" ht="120.75" hidden="1">
      <c r="A116" s="119" t="s">
        <v>261</v>
      </c>
      <c r="B116" s="120" t="s">
        <v>2985</v>
      </c>
      <c r="C116" s="461"/>
      <c r="D116" s="461"/>
      <c r="E116" s="463"/>
      <c r="F116" s="463"/>
      <c r="G116" s="463"/>
      <c r="H116" s="463"/>
      <c r="I116" s="233">
        <v>18</v>
      </c>
      <c r="J116" s="234">
        <v>1</v>
      </c>
      <c r="K116" s="234">
        <v>1</v>
      </c>
      <c r="L116" s="114">
        <v>1</v>
      </c>
      <c r="M116" s="106">
        <v>44454</v>
      </c>
      <c r="N116" s="106">
        <v>44561</v>
      </c>
      <c r="O116" s="107">
        <f t="shared" si="2"/>
        <v>15.285714285714286</v>
      </c>
      <c r="P116" s="108">
        <v>1</v>
      </c>
      <c r="Q116" s="104" t="s">
        <v>3059</v>
      </c>
      <c r="R116" s="108">
        <f t="shared" si="3"/>
        <v>1</v>
      </c>
      <c r="S116" s="109" t="str">
        <f t="array" aca="1" ref="S116" ca="1">IF(ISNUMBER(R116),IF(R116=100%,"CUMPLIDA",IF(AND(ISNUMBER(N116),ISNUMBER(INDIRECT("FECHA_"&amp;$B116,1))), IF(N116&lt;=INDIRECT("FECHA_"&amp;$B116,1),"INCUMPLIDA","PROCESO"), "VERIFICAR FECHA")),"SIN VALOR AVANCE")</f>
        <v>CUMPLIDA</v>
      </c>
    </row>
    <row r="117" spans="1:19" ht="45.75" hidden="1">
      <c r="A117" s="436" t="s">
        <v>261</v>
      </c>
      <c r="B117" s="191" t="s">
        <v>2985</v>
      </c>
      <c r="C117" s="634" t="s">
        <v>3067</v>
      </c>
      <c r="D117" s="634"/>
      <c r="E117" s="437" t="s">
        <v>2987</v>
      </c>
      <c r="F117" s="437"/>
      <c r="G117" s="437"/>
      <c r="H117" s="635"/>
      <c r="I117" s="437">
        <v>1</v>
      </c>
      <c r="J117" s="438">
        <v>1</v>
      </c>
      <c r="K117" s="438">
        <v>1</v>
      </c>
      <c r="L117" s="439">
        <v>1</v>
      </c>
      <c r="M117" s="344">
        <v>46508</v>
      </c>
      <c r="N117" s="344">
        <v>46569</v>
      </c>
      <c r="O117" s="440">
        <f t="shared" si="2"/>
        <v>8.7142857142857135</v>
      </c>
      <c r="P117" s="192">
        <v>0</v>
      </c>
      <c r="Q117" s="342" t="s">
        <v>3068</v>
      </c>
      <c r="R117" s="192">
        <f t="shared" si="3"/>
        <v>0</v>
      </c>
      <c r="S117" s="193" t="str">
        <f t="array" aca="1" ref="S117" ca="1">IF(ISNUMBER(R117),IF(R117=100%,"CUMPLIDA",IF(AND(ISNUMBER(N117),ISNUMBER(INDIRECT("FECHA_"&amp;$B117,1))), IF(N117&lt;=INDIRECT("FECHA_"&amp;$B117,1),"INCUMPLIDA","PROCESO"), "VERIFICAR FECHA")),"SIN VALOR AVANCE")</f>
        <v>PROCESO</v>
      </c>
    </row>
    <row r="118" spans="1:19" ht="30.75" hidden="1">
      <c r="A118" s="436" t="s">
        <v>261</v>
      </c>
      <c r="B118" s="191" t="s">
        <v>2985</v>
      </c>
      <c r="C118" s="634"/>
      <c r="D118" s="634"/>
      <c r="E118" s="635" t="s">
        <v>2996</v>
      </c>
      <c r="F118" s="635"/>
      <c r="G118" s="635"/>
      <c r="H118" s="635"/>
      <c r="I118" s="437">
        <v>2</v>
      </c>
      <c r="J118" s="438">
        <v>1</v>
      </c>
      <c r="K118" s="438">
        <v>1</v>
      </c>
      <c r="L118" s="439">
        <v>1</v>
      </c>
      <c r="M118" s="344">
        <v>45953</v>
      </c>
      <c r="N118" s="344">
        <v>46171</v>
      </c>
      <c r="O118" s="440">
        <f t="shared" si="2"/>
        <v>31.142857142857142</v>
      </c>
      <c r="P118" s="192">
        <v>1</v>
      </c>
      <c r="Q118" s="342" t="s">
        <v>3069</v>
      </c>
      <c r="R118" s="192">
        <f t="shared" si="3"/>
        <v>1</v>
      </c>
      <c r="S118" s="193" t="str">
        <f t="array" aca="1" ref="S118" ca="1">IF(ISNUMBER(R118),IF(R118=100%,"CUMPLIDA",IF(AND(ISNUMBER(N118),ISNUMBER(INDIRECT("FECHA_"&amp;$B118,1))), IF(N118&lt;=INDIRECT("FECHA_"&amp;$B118,1),"INCUMPLIDA","PROCESO"), "VERIFICAR FECHA")),"SIN VALOR AVANCE")</f>
        <v>CUMPLIDA</v>
      </c>
    </row>
    <row r="119" spans="1:19" ht="75.75" hidden="1">
      <c r="A119" s="436" t="s">
        <v>261</v>
      </c>
      <c r="B119" s="191" t="s">
        <v>2985</v>
      </c>
      <c r="C119" s="634"/>
      <c r="D119" s="634"/>
      <c r="E119" s="635"/>
      <c r="F119" s="635"/>
      <c r="G119" s="635"/>
      <c r="H119" s="635"/>
      <c r="I119" s="437">
        <v>13</v>
      </c>
      <c r="J119" s="438">
        <v>1</v>
      </c>
      <c r="K119" s="438">
        <v>1</v>
      </c>
      <c r="L119" s="439">
        <v>3</v>
      </c>
      <c r="M119" s="344">
        <v>46174</v>
      </c>
      <c r="N119" s="344">
        <v>47057</v>
      </c>
      <c r="O119" s="440">
        <f t="shared" si="2"/>
        <v>126.14285714285714</v>
      </c>
      <c r="P119" s="192">
        <v>0</v>
      </c>
      <c r="Q119" s="342" t="s">
        <v>3070</v>
      </c>
      <c r="R119" s="192">
        <f t="shared" si="3"/>
        <v>0</v>
      </c>
      <c r="S119" s="193" t="str">
        <f t="array" aca="1" ref="S119" ca="1">IF(ISNUMBER(R119),IF(R119=100%,"CUMPLIDA",IF(AND(ISNUMBER(N119),ISNUMBER(INDIRECT("FECHA_"&amp;$B119,1))), IF(N119&lt;=INDIRECT("FECHA_"&amp;$B119,1),"INCUMPLIDA","PROCESO"), "VERIFICAR FECHA")),"SIN VALOR AVANCE")</f>
        <v>PROCESO</v>
      </c>
    </row>
    <row r="120" spans="1:19" ht="75.75" hidden="1">
      <c r="A120" s="436" t="s">
        <v>261</v>
      </c>
      <c r="B120" s="191" t="s">
        <v>2985</v>
      </c>
      <c r="C120" s="634"/>
      <c r="D120" s="634"/>
      <c r="E120" s="635"/>
      <c r="F120" s="635"/>
      <c r="G120" s="635"/>
      <c r="H120" s="635"/>
      <c r="I120" s="437">
        <v>16</v>
      </c>
      <c r="J120" s="438">
        <v>1</v>
      </c>
      <c r="K120" s="438">
        <v>1</v>
      </c>
      <c r="L120" s="439">
        <v>1</v>
      </c>
      <c r="M120" s="344">
        <v>46023</v>
      </c>
      <c r="N120" s="344">
        <v>46752</v>
      </c>
      <c r="O120" s="440">
        <f t="shared" si="2"/>
        <v>104.14285714285714</v>
      </c>
      <c r="P120" s="192">
        <v>0</v>
      </c>
      <c r="Q120" s="342" t="s">
        <v>3070</v>
      </c>
      <c r="R120" s="192">
        <f t="shared" si="3"/>
        <v>0</v>
      </c>
      <c r="S120" s="193" t="str">
        <f t="array" aca="1" ref="S120" ca="1">IF(ISNUMBER(R120),IF(R120=100%,"CUMPLIDA",IF(AND(ISNUMBER(N120),ISNUMBER(INDIRECT("FECHA_"&amp;$B120,1))), IF(N120&lt;=INDIRECT("FECHA_"&amp;$B120,1),"INCUMPLIDA","PROCESO"), "VERIFICAR FECHA")),"SIN VALOR AVANCE")</f>
        <v>PROCESO</v>
      </c>
    </row>
    <row r="121" spans="1:19" ht="60.75" hidden="1">
      <c r="A121" s="436" t="s">
        <v>261</v>
      </c>
      <c r="B121" s="191" t="s">
        <v>2985</v>
      </c>
      <c r="C121" s="634"/>
      <c r="D121" s="634"/>
      <c r="E121" s="635"/>
      <c r="F121" s="635"/>
      <c r="G121" s="635"/>
      <c r="H121" s="635"/>
      <c r="I121" s="437">
        <v>3</v>
      </c>
      <c r="J121" s="438">
        <v>1</v>
      </c>
      <c r="K121" s="438">
        <v>1</v>
      </c>
      <c r="L121" s="439">
        <v>1</v>
      </c>
      <c r="M121" s="344">
        <v>45953</v>
      </c>
      <c r="N121" s="344">
        <v>46021</v>
      </c>
      <c r="O121" s="440">
        <f t="shared" si="2"/>
        <v>9.7142857142857135</v>
      </c>
      <c r="P121" s="192">
        <v>1</v>
      </c>
      <c r="Q121" s="342" t="s">
        <v>3071</v>
      </c>
      <c r="R121" s="192">
        <f t="shared" si="3"/>
        <v>1</v>
      </c>
      <c r="S121" s="193" t="str">
        <f t="array" aca="1" ref="S121" ca="1">IF(ISNUMBER(R121),IF(R121=100%,"CUMPLIDA",IF(AND(ISNUMBER(N121),ISNUMBER(INDIRECT("FECHA_"&amp;$B121,1))), IF(N121&lt;=INDIRECT("FECHA_"&amp;$B121,1),"INCUMPLIDA","PROCESO"), "VERIFICAR FECHA")),"SIN VALOR AVANCE")</f>
        <v>CUMPLIDA</v>
      </c>
    </row>
    <row r="122" spans="1:19" ht="77.25" hidden="1">
      <c r="A122" s="436" t="s">
        <v>261</v>
      </c>
      <c r="B122" s="191" t="s">
        <v>2985</v>
      </c>
      <c r="C122" s="634"/>
      <c r="D122" s="634"/>
      <c r="E122" s="635" t="s">
        <v>3014</v>
      </c>
      <c r="F122" s="635"/>
      <c r="G122" s="635"/>
      <c r="H122" s="635"/>
      <c r="I122" s="437">
        <v>4</v>
      </c>
      <c r="J122" s="438">
        <v>1</v>
      </c>
      <c r="K122" s="438">
        <v>1</v>
      </c>
      <c r="L122" s="439">
        <v>1</v>
      </c>
      <c r="M122" s="344">
        <v>45962</v>
      </c>
      <c r="N122" s="344">
        <v>46172</v>
      </c>
      <c r="O122" s="440">
        <f t="shared" si="2"/>
        <v>30</v>
      </c>
      <c r="P122" s="192">
        <v>1</v>
      </c>
      <c r="Q122" s="342" t="s">
        <v>3072</v>
      </c>
      <c r="R122" s="192">
        <f t="shared" si="3"/>
        <v>1</v>
      </c>
      <c r="S122" s="193" t="str">
        <f t="array" aca="1" ref="S122" ca="1">IF(ISNUMBER(R122),IF(R122=100%,"CUMPLIDA",IF(AND(ISNUMBER(N122),ISNUMBER(INDIRECT("FECHA_"&amp;$B122,1))), IF(N122&lt;=INDIRECT("FECHA_"&amp;$B122,1),"INCUMPLIDA","PROCESO"), "VERIFICAR FECHA")),"SIN VALOR AVANCE")</f>
        <v>CUMPLIDA</v>
      </c>
    </row>
    <row r="123" spans="1:19" ht="75.75" hidden="1">
      <c r="A123" s="436" t="s">
        <v>261</v>
      </c>
      <c r="B123" s="191" t="s">
        <v>2985</v>
      </c>
      <c r="C123" s="634"/>
      <c r="D123" s="634"/>
      <c r="E123" s="635"/>
      <c r="F123" s="635"/>
      <c r="G123" s="635"/>
      <c r="H123" s="635"/>
      <c r="I123" s="437">
        <v>5</v>
      </c>
      <c r="J123" s="438">
        <v>1</v>
      </c>
      <c r="K123" s="438">
        <v>1</v>
      </c>
      <c r="L123" s="439">
        <v>1</v>
      </c>
      <c r="M123" s="344">
        <v>45931</v>
      </c>
      <c r="N123" s="344">
        <v>46022</v>
      </c>
      <c r="O123" s="440">
        <f t="shared" si="2"/>
        <v>13</v>
      </c>
      <c r="P123" s="192">
        <v>1</v>
      </c>
      <c r="Q123" s="342" t="s">
        <v>3073</v>
      </c>
      <c r="R123" s="192">
        <f t="shared" si="3"/>
        <v>1</v>
      </c>
      <c r="S123" s="193" t="str">
        <f t="array" aca="1" ref="S123" ca="1">IF(ISNUMBER(R123),IF(R123=100%,"CUMPLIDA",IF(AND(ISNUMBER(N123),ISNUMBER(INDIRECT("FECHA_"&amp;$B123,1))), IF(N123&lt;=INDIRECT("FECHA_"&amp;$B123,1),"INCUMPLIDA","PROCESO"), "VERIFICAR FECHA")),"SIN VALOR AVANCE")</f>
        <v>CUMPLIDA</v>
      </c>
    </row>
    <row r="124" spans="1:19" ht="75.75" hidden="1">
      <c r="A124" s="436" t="s">
        <v>261</v>
      </c>
      <c r="B124" s="191" t="s">
        <v>2985</v>
      </c>
      <c r="C124" s="634"/>
      <c r="D124" s="634"/>
      <c r="E124" s="635"/>
      <c r="F124" s="635"/>
      <c r="G124" s="635"/>
      <c r="H124" s="635"/>
      <c r="I124" s="437">
        <v>13</v>
      </c>
      <c r="J124" s="438">
        <v>1</v>
      </c>
      <c r="K124" s="438">
        <v>1</v>
      </c>
      <c r="L124" s="439">
        <v>3</v>
      </c>
      <c r="M124" s="344">
        <v>46174</v>
      </c>
      <c r="N124" s="344">
        <v>47057</v>
      </c>
      <c r="O124" s="440">
        <f t="shared" si="2"/>
        <v>126.14285714285714</v>
      </c>
      <c r="P124" s="192">
        <v>0</v>
      </c>
      <c r="Q124" s="342" t="s">
        <v>3070</v>
      </c>
      <c r="R124" s="192">
        <f t="shared" si="3"/>
        <v>0</v>
      </c>
      <c r="S124" s="193" t="str">
        <f t="array" aca="1" ref="S124" ca="1">IF(ISNUMBER(R124),IF(R124=100%,"CUMPLIDA",IF(AND(ISNUMBER(N124),ISNUMBER(INDIRECT("FECHA_"&amp;$B124,1))), IF(N124&lt;=INDIRECT("FECHA_"&amp;$B124,1),"INCUMPLIDA","PROCESO"), "VERIFICAR FECHA")),"SIN VALOR AVANCE")</f>
        <v>PROCESO</v>
      </c>
    </row>
    <row r="125" spans="1:19" ht="75.75" hidden="1">
      <c r="A125" s="436" t="s">
        <v>261</v>
      </c>
      <c r="B125" s="191" t="s">
        <v>2985</v>
      </c>
      <c r="C125" s="634"/>
      <c r="D125" s="634"/>
      <c r="E125" s="635"/>
      <c r="F125" s="635"/>
      <c r="G125" s="635"/>
      <c r="H125" s="635"/>
      <c r="I125" s="437">
        <v>16</v>
      </c>
      <c r="J125" s="438">
        <v>1</v>
      </c>
      <c r="K125" s="438">
        <v>1</v>
      </c>
      <c r="L125" s="439">
        <v>1</v>
      </c>
      <c r="M125" s="344">
        <v>46023</v>
      </c>
      <c r="N125" s="344">
        <v>46752</v>
      </c>
      <c r="O125" s="440">
        <f t="shared" si="2"/>
        <v>104.14285714285714</v>
      </c>
      <c r="P125" s="192">
        <v>0</v>
      </c>
      <c r="Q125" s="342" t="s">
        <v>3070</v>
      </c>
      <c r="R125" s="192">
        <f t="shared" si="3"/>
        <v>0</v>
      </c>
      <c r="S125" s="193" t="str">
        <f t="array" aca="1" ref="S125" ca="1">IF(ISNUMBER(R125),IF(R125=100%,"CUMPLIDA",IF(AND(ISNUMBER(N125),ISNUMBER(INDIRECT("FECHA_"&amp;$B125,1))), IF(N125&lt;=INDIRECT("FECHA_"&amp;$B125,1),"INCUMPLIDA","PROCESO"), "VERIFICAR FECHA")),"SIN VALOR AVANCE")</f>
        <v>PROCESO</v>
      </c>
    </row>
    <row r="126" spans="1:19" ht="60.75" hidden="1">
      <c r="A126" s="436" t="s">
        <v>261</v>
      </c>
      <c r="B126" s="191" t="s">
        <v>2985</v>
      </c>
      <c r="C126" s="634"/>
      <c r="D126" s="634"/>
      <c r="E126" s="635"/>
      <c r="F126" s="635"/>
      <c r="G126" s="635"/>
      <c r="H126" s="635"/>
      <c r="I126" s="437">
        <v>3</v>
      </c>
      <c r="J126" s="438">
        <v>1</v>
      </c>
      <c r="K126" s="438">
        <v>1</v>
      </c>
      <c r="L126" s="439">
        <v>1</v>
      </c>
      <c r="M126" s="344">
        <v>45953</v>
      </c>
      <c r="N126" s="344">
        <v>46021</v>
      </c>
      <c r="O126" s="440">
        <f t="shared" si="2"/>
        <v>9.7142857142857135</v>
      </c>
      <c r="P126" s="192">
        <v>1</v>
      </c>
      <c r="Q126" s="342" t="s">
        <v>3071</v>
      </c>
      <c r="R126" s="192">
        <f t="shared" si="3"/>
        <v>1</v>
      </c>
      <c r="S126" s="193" t="str">
        <f t="array" aca="1" ref="S126" ca="1">IF(ISNUMBER(R126),IF(R126=100%,"CUMPLIDA",IF(AND(ISNUMBER(N126),ISNUMBER(INDIRECT("FECHA_"&amp;$B126,1))), IF(N126&lt;=INDIRECT("FECHA_"&amp;$B126,1),"INCUMPLIDA","PROCESO"), "VERIFICAR FECHA")),"SIN VALOR AVANCE")</f>
        <v>CUMPLIDA</v>
      </c>
    </row>
    <row r="127" spans="1:19" ht="75.75" hidden="1">
      <c r="A127" s="436" t="s">
        <v>261</v>
      </c>
      <c r="B127" s="191" t="s">
        <v>2985</v>
      </c>
      <c r="C127" s="634"/>
      <c r="D127" s="634"/>
      <c r="E127" s="635" t="s">
        <v>3015</v>
      </c>
      <c r="F127" s="635"/>
      <c r="G127" s="635"/>
      <c r="H127" s="635"/>
      <c r="I127" s="437">
        <v>6</v>
      </c>
      <c r="J127" s="438">
        <v>1</v>
      </c>
      <c r="K127" s="438">
        <v>1</v>
      </c>
      <c r="L127" s="439">
        <v>1</v>
      </c>
      <c r="M127" s="344">
        <v>45962</v>
      </c>
      <c r="N127" s="344">
        <v>46172</v>
      </c>
      <c r="O127" s="440">
        <f t="shared" si="2"/>
        <v>30</v>
      </c>
      <c r="P127" s="192">
        <v>1</v>
      </c>
      <c r="Q127" s="342" t="s">
        <v>3074</v>
      </c>
      <c r="R127" s="192">
        <f t="shared" si="3"/>
        <v>1</v>
      </c>
      <c r="S127" s="193" t="str">
        <f t="array" aca="1" ref="S127" ca="1">IF(ISNUMBER(R127),IF(R127=100%,"CUMPLIDA",IF(AND(ISNUMBER(N127),ISNUMBER(INDIRECT("FECHA_"&amp;$B127,1))), IF(N127&lt;=INDIRECT("FECHA_"&amp;$B127,1),"INCUMPLIDA","PROCESO"), "VERIFICAR FECHA")),"SIN VALOR AVANCE")</f>
        <v>CUMPLIDA</v>
      </c>
    </row>
    <row r="128" spans="1:19" ht="30.75" hidden="1">
      <c r="A128" s="436" t="s">
        <v>261</v>
      </c>
      <c r="B128" s="191" t="s">
        <v>2985</v>
      </c>
      <c r="C128" s="634"/>
      <c r="D128" s="634"/>
      <c r="E128" s="635"/>
      <c r="F128" s="635"/>
      <c r="G128" s="635"/>
      <c r="H128" s="635"/>
      <c r="I128" s="437">
        <v>13</v>
      </c>
      <c r="J128" s="438">
        <v>1</v>
      </c>
      <c r="K128" s="438">
        <v>1</v>
      </c>
      <c r="L128" s="439">
        <v>1</v>
      </c>
      <c r="M128" s="344">
        <v>45985</v>
      </c>
      <c r="N128" s="344">
        <v>46080</v>
      </c>
      <c r="O128" s="440">
        <f t="shared" si="2"/>
        <v>13.571428571428571</v>
      </c>
      <c r="P128" s="192">
        <v>1</v>
      </c>
      <c r="Q128" s="342" t="s">
        <v>3075</v>
      </c>
      <c r="R128" s="192">
        <f t="shared" si="3"/>
        <v>1</v>
      </c>
      <c r="S128" s="193" t="str">
        <f t="array" aca="1" ref="S128" ca="1">IF(ISNUMBER(R128),IF(R128=100%,"CUMPLIDA",IF(AND(ISNUMBER(N128),ISNUMBER(INDIRECT("FECHA_"&amp;$B128,1))), IF(N128&lt;=INDIRECT("FECHA_"&amp;$B128,1),"INCUMPLIDA","PROCESO"), "VERIFICAR FECHA")),"SIN VALOR AVANCE")</f>
        <v>CUMPLIDA</v>
      </c>
    </row>
    <row r="129" spans="1:19" ht="75.75" hidden="1">
      <c r="A129" s="436" t="s">
        <v>261</v>
      </c>
      <c r="B129" s="191" t="s">
        <v>2985</v>
      </c>
      <c r="C129" s="634"/>
      <c r="D129" s="634"/>
      <c r="E129" s="635" t="s">
        <v>3023</v>
      </c>
      <c r="F129" s="635"/>
      <c r="G129" s="635"/>
      <c r="H129" s="635"/>
      <c r="I129" s="437">
        <v>5</v>
      </c>
      <c r="J129" s="438">
        <v>1</v>
      </c>
      <c r="K129" s="438">
        <v>1</v>
      </c>
      <c r="L129" s="439">
        <v>1</v>
      </c>
      <c r="M129" s="344">
        <v>45931</v>
      </c>
      <c r="N129" s="344">
        <v>46022</v>
      </c>
      <c r="O129" s="440">
        <f t="shared" si="2"/>
        <v>13</v>
      </c>
      <c r="P129" s="192">
        <v>1</v>
      </c>
      <c r="Q129" s="342" t="s">
        <v>3073</v>
      </c>
      <c r="R129" s="192">
        <f t="shared" si="3"/>
        <v>1</v>
      </c>
      <c r="S129" s="193" t="str">
        <f t="array" aca="1" ref="S129" ca="1">IF(ISNUMBER(R129),IF(R129=100%,"CUMPLIDA",IF(AND(ISNUMBER(N129),ISNUMBER(INDIRECT("FECHA_"&amp;$B129,1))), IF(N129&lt;=INDIRECT("FECHA_"&amp;$B129,1),"INCUMPLIDA","PROCESO"), "VERIFICAR FECHA")),"SIN VALOR AVANCE")</f>
        <v>CUMPLIDA</v>
      </c>
    </row>
    <row r="130" spans="1:19" ht="75.75" hidden="1">
      <c r="A130" s="436" t="s">
        <v>261</v>
      </c>
      <c r="B130" s="191" t="s">
        <v>2985</v>
      </c>
      <c r="C130" s="634"/>
      <c r="D130" s="634"/>
      <c r="E130" s="635"/>
      <c r="F130" s="635"/>
      <c r="G130" s="635"/>
      <c r="H130" s="635"/>
      <c r="I130" s="437">
        <v>13</v>
      </c>
      <c r="J130" s="438">
        <v>1</v>
      </c>
      <c r="K130" s="438">
        <v>1</v>
      </c>
      <c r="L130" s="439">
        <v>3</v>
      </c>
      <c r="M130" s="344">
        <v>46174</v>
      </c>
      <c r="N130" s="344">
        <v>47057</v>
      </c>
      <c r="O130" s="440">
        <f t="shared" si="2"/>
        <v>126.14285714285714</v>
      </c>
      <c r="P130" s="192">
        <v>0</v>
      </c>
      <c r="Q130" s="342" t="s">
        <v>3070</v>
      </c>
      <c r="R130" s="192">
        <f t="shared" si="3"/>
        <v>0</v>
      </c>
      <c r="S130" s="193" t="str">
        <f t="array" aca="1" ref="S130" ca="1">IF(ISNUMBER(R130),IF(R130=100%,"CUMPLIDA",IF(AND(ISNUMBER(N130),ISNUMBER(INDIRECT("FECHA_"&amp;$B130,1))), IF(N130&lt;=INDIRECT("FECHA_"&amp;$B130,1),"INCUMPLIDA","PROCESO"), "VERIFICAR FECHA")),"SIN VALOR AVANCE")</f>
        <v>PROCESO</v>
      </c>
    </row>
    <row r="131" spans="1:19" ht="75.75" hidden="1">
      <c r="A131" s="436" t="s">
        <v>261</v>
      </c>
      <c r="B131" s="191" t="s">
        <v>2985</v>
      </c>
      <c r="C131" s="634"/>
      <c r="D131" s="634"/>
      <c r="E131" s="635"/>
      <c r="F131" s="635"/>
      <c r="G131" s="635"/>
      <c r="H131" s="635"/>
      <c r="I131" s="437">
        <v>16</v>
      </c>
      <c r="J131" s="438">
        <v>1</v>
      </c>
      <c r="K131" s="438">
        <v>1</v>
      </c>
      <c r="L131" s="439">
        <v>1</v>
      </c>
      <c r="M131" s="344">
        <v>46023</v>
      </c>
      <c r="N131" s="344">
        <v>46752</v>
      </c>
      <c r="O131" s="440">
        <f t="shared" si="2"/>
        <v>104.14285714285714</v>
      </c>
      <c r="P131" s="192">
        <v>0</v>
      </c>
      <c r="Q131" s="342" t="s">
        <v>3070</v>
      </c>
      <c r="R131" s="192">
        <f t="shared" si="3"/>
        <v>0</v>
      </c>
      <c r="S131" s="193" t="str">
        <f t="array" aca="1" ref="S131" ca="1">IF(ISNUMBER(R131),IF(R131=100%,"CUMPLIDA",IF(AND(ISNUMBER(N131),ISNUMBER(INDIRECT("FECHA_"&amp;$B131,1))), IF(N131&lt;=INDIRECT("FECHA_"&amp;$B131,1),"INCUMPLIDA","PROCESO"), "VERIFICAR FECHA")),"SIN VALOR AVANCE")</f>
        <v>PROCESO</v>
      </c>
    </row>
    <row r="132" spans="1:19" ht="60.75" hidden="1">
      <c r="A132" s="436" t="s">
        <v>261</v>
      </c>
      <c r="B132" s="191" t="s">
        <v>2985</v>
      </c>
      <c r="C132" s="634"/>
      <c r="D132" s="634"/>
      <c r="E132" s="635"/>
      <c r="F132" s="635"/>
      <c r="G132" s="635"/>
      <c r="H132" s="635"/>
      <c r="I132" s="437">
        <v>3</v>
      </c>
      <c r="J132" s="438">
        <v>1</v>
      </c>
      <c r="K132" s="438">
        <v>1</v>
      </c>
      <c r="L132" s="439">
        <v>1</v>
      </c>
      <c r="M132" s="344">
        <v>45953</v>
      </c>
      <c r="N132" s="344">
        <v>46021</v>
      </c>
      <c r="O132" s="440">
        <f t="shared" si="2"/>
        <v>9.7142857142857135</v>
      </c>
      <c r="P132" s="192">
        <v>1</v>
      </c>
      <c r="Q132" s="342" t="s">
        <v>3071</v>
      </c>
      <c r="R132" s="192">
        <f t="shared" si="3"/>
        <v>1</v>
      </c>
      <c r="S132" s="193" t="str">
        <f t="array" aca="1" ref="S132" ca="1">IF(ISNUMBER(R132),IF(R132=100%,"CUMPLIDA",IF(AND(ISNUMBER(N132),ISNUMBER(INDIRECT("FECHA_"&amp;$B132,1))), IF(N132&lt;=INDIRECT("FECHA_"&amp;$B132,1),"INCUMPLIDA","PROCESO"), "VERIFICAR FECHA")),"SIN VALOR AVANCE")</f>
        <v>CUMPLIDA</v>
      </c>
    </row>
    <row r="133" spans="1:19" ht="77.25" hidden="1">
      <c r="A133" s="436" t="s">
        <v>261</v>
      </c>
      <c r="B133" s="191" t="s">
        <v>2985</v>
      </c>
      <c r="C133" s="634"/>
      <c r="D133" s="634"/>
      <c r="E133" s="635" t="s">
        <v>3025</v>
      </c>
      <c r="F133" s="635"/>
      <c r="G133" s="635"/>
      <c r="H133" s="635"/>
      <c r="I133" s="437">
        <v>4</v>
      </c>
      <c r="J133" s="438">
        <v>1</v>
      </c>
      <c r="K133" s="438">
        <v>1</v>
      </c>
      <c r="L133" s="439">
        <v>1</v>
      </c>
      <c r="M133" s="344">
        <v>45962</v>
      </c>
      <c r="N133" s="344">
        <v>46172</v>
      </c>
      <c r="O133" s="440">
        <f t="shared" si="2"/>
        <v>30</v>
      </c>
      <c r="P133" s="192">
        <v>1</v>
      </c>
      <c r="Q133" s="342" t="s">
        <v>3072</v>
      </c>
      <c r="R133" s="192">
        <f t="shared" si="3"/>
        <v>1</v>
      </c>
      <c r="S133" s="193" t="str">
        <f t="array" aca="1" ref="S133" ca="1">IF(ISNUMBER(R133),IF(R133=100%,"CUMPLIDA",IF(AND(ISNUMBER(N133),ISNUMBER(INDIRECT("FECHA_"&amp;$B133,1))), IF(N133&lt;=INDIRECT("FECHA_"&amp;$B133,1),"INCUMPLIDA","PROCESO"), "VERIFICAR FECHA")),"SIN VALOR AVANCE")</f>
        <v>CUMPLIDA</v>
      </c>
    </row>
    <row r="134" spans="1:19" ht="75.75" hidden="1">
      <c r="A134" s="436" t="s">
        <v>261</v>
      </c>
      <c r="B134" s="191" t="s">
        <v>2985</v>
      </c>
      <c r="C134" s="634"/>
      <c r="D134" s="634"/>
      <c r="E134" s="635"/>
      <c r="F134" s="635"/>
      <c r="G134" s="635"/>
      <c r="H134" s="635"/>
      <c r="I134" s="437">
        <v>13</v>
      </c>
      <c r="J134" s="438">
        <v>1</v>
      </c>
      <c r="K134" s="438">
        <v>1</v>
      </c>
      <c r="L134" s="439">
        <v>3</v>
      </c>
      <c r="M134" s="344">
        <v>46174</v>
      </c>
      <c r="N134" s="344">
        <v>47057</v>
      </c>
      <c r="O134" s="440">
        <f t="shared" si="2"/>
        <v>126.14285714285714</v>
      </c>
      <c r="P134" s="192">
        <v>0</v>
      </c>
      <c r="Q134" s="342" t="s">
        <v>3070</v>
      </c>
      <c r="R134" s="192">
        <f t="shared" si="3"/>
        <v>0</v>
      </c>
      <c r="S134" s="193" t="str">
        <f t="array" aca="1" ref="S134" ca="1">IF(ISNUMBER(R134),IF(R134=100%,"CUMPLIDA",IF(AND(ISNUMBER(N134),ISNUMBER(INDIRECT("FECHA_"&amp;$B134,1))), IF(N134&lt;=INDIRECT("FECHA_"&amp;$B134,1),"INCUMPLIDA","PROCESO"), "VERIFICAR FECHA")),"SIN VALOR AVANCE")</f>
        <v>PROCESO</v>
      </c>
    </row>
    <row r="135" spans="1:19" ht="75.75" hidden="1">
      <c r="A135" s="436" t="s">
        <v>261</v>
      </c>
      <c r="B135" s="191" t="s">
        <v>2985</v>
      </c>
      <c r="C135" s="634"/>
      <c r="D135" s="634"/>
      <c r="E135" s="635"/>
      <c r="F135" s="635"/>
      <c r="G135" s="635"/>
      <c r="H135" s="635"/>
      <c r="I135" s="437">
        <v>16</v>
      </c>
      <c r="J135" s="438">
        <v>1</v>
      </c>
      <c r="K135" s="438">
        <v>1</v>
      </c>
      <c r="L135" s="439">
        <v>1</v>
      </c>
      <c r="M135" s="344">
        <v>46023</v>
      </c>
      <c r="N135" s="344">
        <v>46752</v>
      </c>
      <c r="O135" s="440">
        <f t="shared" si="2"/>
        <v>104.14285714285714</v>
      </c>
      <c r="P135" s="192">
        <v>0</v>
      </c>
      <c r="Q135" s="342" t="s">
        <v>3070</v>
      </c>
      <c r="R135" s="192">
        <f t="shared" si="3"/>
        <v>0</v>
      </c>
      <c r="S135" s="193" t="str">
        <f t="array" aca="1" ref="S135" ca="1">IF(ISNUMBER(R135),IF(R135=100%,"CUMPLIDA",IF(AND(ISNUMBER(N135),ISNUMBER(INDIRECT("FECHA_"&amp;$B135,1))), IF(N135&lt;=INDIRECT("FECHA_"&amp;$B135,1),"INCUMPLIDA","PROCESO"), "VERIFICAR FECHA")),"SIN VALOR AVANCE")</f>
        <v>PROCESO</v>
      </c>
    </row>
    <row r="136" spans="1:19" ht="60.75" hidden="1">
      <c r="A136" s="436" t="s">
        <v>261</v>
      </c>
      <c r="B136" s="191" t="s">
        <v>2985</v>
      </c>
      <c r="C136" s="634"/>
      <c r="D136" s="634"/>
      <c r="E136" s="635"/>
      <c r="F136" s="635"/>
      <c r="G136" s="635"/>
      <c r="H136" s="635"/>
      <c r="I136" s="437">
        <v>3</v>
      </c>
      <c r="J136" s="438">
        <v>1</v>
      </c>
      <c r="K136" s="438">
        <v>1</v>
      </c>
      <c r="L136" s="439">
        <v>1</v>
      </c>
      <c r="M136" s="344">
        <v>45953</v>
      </c>
      <c r="N136" s="344">
        <v>46021</v>
      </c>
      <c r="O136" s="440">
        <f t="shared" si="2"/>
        <v>9.7142857142857135</v>
      </c>
      <c r="P136" s="192">
        <v>1</v>
      </c>
      <c r="Q136" s="342" t="s">
        <v>3071</v>
      </c>
      <c r="R136" s="192">
        <f t="shared" si="3"/>
        <v>1</v>
      </c>
      <c r="S136" s="193" t="str">
        <f t="array" aca="1" ref="S136" ca="1">IF(ISNUMBER(R136),IF(R136=100%,"CUMPLIDA",IF(AND(ISNUMBER(N136),ISNUMBER(INDIRECT("FECHA_"&amp;$B136,1))), IF(N136&lt;=INDIRECT("FECHA_"&amp;$B136,1),"INCUMPLIDA","PROCESO"), "VERIFICAR FECHA")),"SIN VALOR AVANCE")</f>
        <v>CUMPLIDA</v>
      </c>
    </row>
    <row r="137" spans="1:19" ht="75.75" hidden="1">
      <c r="A137" s="436" t="s">
        <v>261</v>
      </c>
      <c r="B137" s="191" t="s">
        <v>2985</v>
      </c>
      <c r="C137" s="634"/>
      <c r="D137" s="634"/>
      <c r="E137" s="635" t="s">
        <v>3027</v>
      </c>
      <c r="F137" s="635"/>
      <c r="G137" s="635"/>
      <c r="H137" s="635"/>
      <c r="I137" s="437">
        <v>5</v>
      </c>
      <c r="J137" s="438">
        <v>1</v>
      </c>
      <c r="K137" s="438">
        <v>1</v>
      </c>
      <c r="L137" s="439">
        <v>1</v>
      </c>
      <c r="M137" s="344">
        <v>45931</v>
      </c>
      <c r="N137" s="344">
        <v>46022</v>
      </c>
      <c r="O137" s="440">
        <f t="shared" si="2"/>
        <v>13</v>
      </c>
      <c r="P137" s="192">
        <v>1</v>
      </c>
      <c r="Q137" s="342" t="s">
        <v>3073</v>
      </c>
      <c r="R137" s="192">
        <f t="shared" si="3"/>
        <v>1</v>
      </c>
      <c r="S137" s="193" t="str">
        <f t="array" aca="1" ref="S137" ca="1">IF(ISNUMBER(R137),IF(R137=100%,"CUMPLIDA",IF(AND(ISNUMBER(N137),ISNUMBER(INDIRECT("FECHA_"&amp;$B137,1))), IF(N137&lt;=INDIRECT("FECHA_"&amp;$B137,1),"INCUMPLIDA","PROCESO"), "VERIFICAR FECHA")),"SIN VALOR AVANCE")</f>
        <v>CUMPLIDA</v>
      </c>
    </row>
    <row r="138" spans="1:19" ht="75.75" hidden="1">
      <c r="A138" s="436" t="s">
        <v>261</v>
      </c>
      <c r="B138" s="191" t="s">
        <v>2985</v>
      </c>
      <c r="C138" s="634"/>
      <c r="D138" s="634"/>
      <c r="E138" s="635"/>
      <c r="F138" s="635"/>
      <c r="G138" s="635"/>
      <c r="H138" s="635"/>
      <c r="I138" s="437">
        <v>13</v>
      </c>
      <c r="J138" s="438">
        <v>1</v>
      </c>
      <c r="K138" s="438">
        <v>1</v>
      </c>
      <c r="L138" s="439">
        <v>3</v>
      </c>
      <c r="M138" s="344">
        <v>46174</v>
      </c>
      <c r="N138" s="344">
        <v>47057</v>
      </c>
      <c r="O138" s="440">
        <f t="shared" si="2"/>
        <v>126.14285714285714</v>
      </c>
      <c r="P138" s="192">
        <v>0</v>
      </c>
      <c r="Q138" s="342" t="s">
        <v>3070</v>
      </c>
      <c r="R138" s="192">
        <f t="shared" si="3"/>
        <v>0</v>
      </c>
      <c r="S138" s="193" t="str">
        <f t="array" aca="1" ref="S138" ca="1">IF(ISNUMBER(R138),IF(R138=100%,"CUMPLIDA",IF(AND(ISNUMBER(N138),ISNUMBER(INDIRECT("FECHA_"&amp;$B138,1))), IF(N138&lt;=INDIRECT("FECHA_"&amp;$B138,1),"INCUMPLIDA","PROCESO"), "VERIFICAR FECHA")),"SIN VALOR AVANCE")</f>
        <v>PROCESO</v>
      </c>
    </row>
    <row r="139" spans="1:19" ht="75.75" hidden="1">
      <c r="A139" s="436" t="s">
        <v>261</v>
      </c>
      <c r="B139" s="191" t="s">
        <v>2985</v>
      </c>
      <c r="C139" s="634"/>
      <c r="D139" s="634"/>
      <c r="E139" s="635"/>
      <c r="F139" s="635"/>
      <c r="G139" s="635"/>
      <c r="H139" s="635"/>
      <c r="I139" s="437">
        <v>16</v>
      </c>
      <c r="J139" s="438">
        <v>1</v>
      </c>
      <c r="K139" s="438">
        <v>1</v>
      </c>
      <c r="L139" s="439">
        <v>1</v>
      </c>
      <c r="M139" s="344">
        <v>46023</v>
      </c>
      <c r="N139" s="344">
        <v>46752</v>
      </c>
      <c r="O139" s="440">
        <f t="shared" si="2"/>
        <v>104.14285714285714</v>
      </c>
      <c r="P139" s="192">
        <v>0</v>
      </c>
      <c r="Q139" s="342" t="s">
        <v>3070</v>
      </c>
      <c r="R139" s="192">
        <f t="shared" si="3"/>
        <v>0</v>
      </c>
      <c r="S139" s="193" t="str">
        <f t="array" aca="1" ref="S139" ca="1">IF(ISNUMBER(R139),IF(R139=100%,"CUMPLIDA",IF(AND(ISNUMBER(N139),ISNUMBER(INDIRECT("FECHA_"&amp;$B139,1))), IF(N139&lt;=INDIRECT("FECHA_"&amp;$B139,1),"INCUMPLIDA","PROCESO"), "VERIFICAR FECHA")),"SIN VALOR AVANCE")</f>
        <v>PROCESO</v>
      </c>
    </row>
    <row r="140" spans="1:19" ht="60.75" hidden="1">
      <c r="A140" s="436" t="s">
        <v>261</v>
      </c>
      <c r="B140" s="191" t="s">
        <v>2985</v>
      </c>
      <c r="C140" s="634"/>
      <c r="D140" s="634"/>
      <c r="E140" s="635"/>
      <c r="F140" s="635"/>
      <c r="G140" s="635"/>
      <c r="H140" s="635"/>
      <c r="I140" s="437">
        <v>3</v>
      </c>
      <c r="J140" s="438">
        <v>1</v>
      </c>
      <c r="K140" s="438">
        <v>1</v>
      </c>
      <c r="L140" s="439">
        <v>1</v>
      </c>
      <c r="M140" s="344">
        <v>45953</v>
      </c>
      <c r="N140" s="344">
        <v>46021</v>
      </c>
      <c r="O140" s="440">
        <f t="shared" ref="O140:O210" si="4">(N140-M140)/7</f>
        <v>9.7142857142857135</v>
      </c>
      <c r="P140" s="192">
        <v>1</v>
      </c>
      <c r="Q140" s="342" t="s">
        <v>3071</v>
      </c>
      <c r="R140" s="192">
        <f t="shared" ref="R140:R207" si="5">(P140)</f>
        <v>1</v>
      </c>
      <c r="S140" s="193" t="str">
        <f t="array" aca="1" ref="S140" ca="1">IF(ISNUMBER(R140),IF(R140=100%,"CUMPLIDA",IF(AND(ISNUMBER(N140),ISNUMBER(INDIRECT("FECHA_"&amp;$B140,1))), IF(N140&lt;=INDIRECT("FECHA_"&amp;$B140,1),"INCUMPLIDA","PROCESO"), "VERIFICAR FECHA")),"SIN VALOR AVANCE")</f>
        <v>CUMPLIDA</v>
      </c>
    </row>
    <row r="141" spans="1:19" ht="60.75" hidden="1">
      <c r="A141" s="436" t="s">
        <v>261</v>
      </c>
      <c r="B141" s="191" t="s">
        <v>2985</v>
      </c>
      <c r="C141" s="634"/>
      <c r="D141" s="634"/>
      <c r="E141" s="635" t="s">
        <v>3029</v>
      </c>
      <c r="F141" s="635"/>
      <c r="G141" s="635"/>
      <c r="H141" s="635"/>
      <c r="I141" s="437">
        <v>7</v>
      </c>
      <c r="J141" s="438">
        <v>1</v>
      </c>
      <c r="K141" s="438">
        <v>1</v>
      </c>
      <c r="L141" s="439">
        <v>1</v>
      </c>
      <c r="M141" s="344">
        <v>45953</v>
      </c>
      <c r="N141" s="344">
        <v>46021</v>
      </c>
      <c r="O141" s="440">
        <f t="shared" si="4"/>
        <v>9.7142857142857135</v>
      </c>
      <c r="P141" s="192">
        <v>1</v>
      </c>
      <c r="Q141" s="342" t="s">
        <v>3076</v>
      </c>
      <c r="R141" s="192">
        <f t="shared" si="5"/>
        <v>1</v>
      </c>
      <c r="S141" s="193" t="str">
        <f t="array" aca="1" ref="S141" ca="1">IF(ISNUMBER(R141),IF(R141=100%,"CUMPLIDA",IF(AND(ISNUMBER(N141),ISNUMBER(INDIRECT("FECHA_"&amp;$B141,1))), IF(N141&lt;=INDIRECT("FECHA_"&amp;$B141,1),"INCUMPLIDA","PROCESO"), "VERIFICAR FECHA")),"SIN VALOR AVANCE")</f>
        <v>CUMPLIDA</v>
      </c>
    </row>
    <row r="142" spans="1:19" ht="75.75" hidden="1">
      <c r="A142" s="436" t="s">
        <v>261</v>
      </c>
      <c r="B142" s="191" t="s">
        <v>2985</v>
      </c>
      <c r="C142" s="634"/>
      <c r="D142" s="634"/>
      <c r="E142" s="635"/>
      <c r="F142" s="635"/>
      <c r="G142" s="635"/>
      <c r="H142" s="635"/>
      <c r="I142" s="437">
        <v>13</v>
      </c>
      <c r="J142" s="438">
        <v>1</v>
      </c>
      <c r="K142" s="438">
        <v>1</v>
      </c>
      <c r="L142" s="439">
        <v>3</v>
      </c>
      <c r="M142" s="344">
        <v>46174</v>
      </c>
      <c r="N142" s="344">
        <v>47057</v>
      </c>
      <c r="O142" s="440">
        <f t="shared" si="4"/>
        <v>126.14285714285714</v>
      </c>
      <c r="P142" s="192">
        <v>0</v>
      </c>
      <c r="Q142" s="342" t="s">
        <v>3070</v>
      </c>
      <c r="R142" s="192">
        <f t="shared" si="5"/>
        <v>0</v>
      </c>
      <c r="S142" s="193" t="str">
        <f t="array" aca="1" ref="S142" ca="1">IF(ISNUMBER(R142),IF(R142=100%,"CUMPLIDA",IF(AND(ISNUMBER(N142),ISNUMBER(INDIRECT("FECHA_"&amp;$B142,1))), IF(N142&lt;=INDIRECT("FECHA_"&amp;$B142,1),"INCUMPLIDA","PROCESO"), "VERIFICAR FECHA")),"SIN VALOR AVANCE")</f>
        <v>PROCESO</v>
      </c>
    </row>
    <row r="143" spans="1:19" ht="75.75" hidden="1">
      <c r="A143" s="436" t="s">
        <v>261</v>
      </c>
      <c r="B143" s="191" t="s">
        <v>2985</v>
      </c>
      <c r="C143" s="634"/>
      <c r="D143" s="634"/>
      <c r="E143" s="635"/>
      <c r="F143" s="635"/>
      <c r="G143" s="635"/>
      <c r="H143" s="635"/>
      <c r="I143" s="437">
        <v>16</v>
      </c>
      <c r="J143" s="438">
        <v>1</v>
      </c>
      <c r="K143" s="438">
        <v>1</v>
      </c>
      <c r="L143" s="439">
        <v>1</v>
      </c>
      <c r="M143" s="344">
        <v>46023</v>
      </c>
      <c r="N143" s="344">
        <v>46752</v>
      </c>
      <c r="O143" s="440">
        <f t="shared" si="4"/>
        <v>104.14285714285714</v>
      </c>
      <c r="P143" s="192">
        <v>0</v>
      </c>
      <c r="Q143" s="342" t="s">
        <v>3070</v>
      </c>
      <c r="R143" s="192">
        <f t="shared" si="5"/>
        <v>0</v>
      </c>
      <c r="S143" s="193" t="str">
        <f t="array" aca="1" ref="S143" ca="1">IF(ISNUMBER(R143),IF(R143=100%,"CUMPLIDA",IF(AND(ISNUMBER(N143),ISNUMBER(INDIRECT("FECHA_"&amp;$B143,1))), IF(N143&lt;=INDIRECT("FECHA_"&amp;$B143,1),"INCUMPLIDA","PROCESO"), "VERIFICAR FECHA")),"SIN VALOR AVANCE")</f>
        <v>PROCESO</v>
      </c>
    </row>
    <row r="144" spans="1:19" ht="60.75" hidden="1">
      <c r="A144" s="436" t="s">
        <v>261</v>
      </c>
      <c r="B144" s="191" t="s">
        <v>2985</v>
      </c>
      <c r="C144" s="634"/>
      <c r="D144" s="634"/>
      <c r="E144" s="635"/>
      <c r="F144" s="635"/>
      <c r="G144" s="635"/>
      <c r="H144" s="635"/>
      <c r="I144" s="437">
        <v>3</v>
      </c>
      <c r="J144" s="438">
        <v>1</v>
      </c>
      <c r="K144" s="438">
        <v>1</v>
      </c>
      <c r="L144" s="439">
        <v>1</v>
      </c>
      <c r="M144" s="344">
        <v>45953</v>
      </c>
      <c r="N144" s="344">
        <v>46021</v>
      </c>
      <c r="O144" s="440">
        <f t="shared" si="4"/>
        <v>9.7142857142857135</v>
      </c>
      <c r="P144" s="192">
        <v>1</v>
      </c>
      <c r="Q144" s="342" t="s">
        <v>3071</v>
      </c>
      <c r="R144" s="192">
        <f t="shared" si="5"/>
        <v>1</v>
      </c>
      <c r="S144" s="193" t="str">
        <f t="array" aca="1" ref="S144" ca="1">IF(ISNUMBER(R144),IF(R144=100%,"CUMPLIDA",IF(AND(ISNUMBER(N144),ISNUMBER(INDIRECT("FECHA_"&amp;$B144,1))), IF(N144&lt;=INDIRECT("FECHA_"&amp;$B144,1),"INCUMPLIDA","PROCESO"), "VERIFICAR FECHA")),"SIN VALOR AVANCE")</f>
        <v>CUMPLIDA</v>
      </c>
    </row>
    <row r="145" spans="1:19" ht="60.75" hidden="1">
      <c r="A145" s="436" t="s">
        <v>261</v>
      </c>
      <c r="B145" s="191" t="s">
        <v>2985</v>
      </c>
      <c r="C145" s="634"/>
      <c r="D145" s="634"/>
      <c r="E145" s="636" t="s">
        <v>3030</v>
      </c>
      <c r="F145" s="636"/>
      <c r="G145" s="636"/>
      <c r="H145" s="635"/>
      <c r="I145" s="454">
        <v>7</v>
      </c>
      <c r="J145" s="442">
        <v>1</v>
      </c>
      <c r="K145" s="442">
        <v>1</v>
      </c>
      <c r="L145" s="443">
        <v>1</v>
      </c>
      <c r="M145" s="444">
        <v>45953</v>
      </c>
      <c r="N145" s="444">
        <v>46021</v>
      </c>
      <c r="O145" s="445">
        <f t="shared" si="4"/>
        <v>9.7142857142857135</v>
      </c>
      <c r="P145" s="446">
        <v>1</v>
      </c>
      <c r="Q145" s="403" t="s">
        <v>3076</v>
      </c>
      <c r="R145" s="446">
        <f t="shared" si="5"/>
        <v>1</v>
      </c>
      <c r="S145" s="447" t="str">
        <f t="array" aca="1" ref="S145" ca="1">IF(ISNUMBER(R145),IF(R145=100%,"CUMPLIDA",IF(AND(ISNUMBER(N145),ISNUMBER(INDIRECT("FECHA_"&amp;$B145,1))), IF(N145&lt;=INDIRECT("FECHA_"&amp;$B145,1),"INCUMPLIDA","PROCESO"), "VERIFICAR FECHA")),"SIN VALOR AVANCE")</f>
        <v>CUMPLIDA</v>
      </c>
    </row>
    <row r="146" spans="1:19" ht="75.75" hidden="1">
      <c r="A146" s="436" t="s">
        <v>261</v>
      </c>
      <c r="B146" s="191" t="s">
        <v>2985</v>
      </c>
      <c r="C146" s="634"/>
      <c r="D146" s="634"/>
      <c r="E146" s="636"/>
      <c r="F146" s="636"/>
      <c r="G146" s="636"/>
      <c r="H146" s="635"/>
      <c r="I146" s="454">
        <v>13</v>
      </c>
      <c r="J146" s="442">
        <v>1</v>
      </c>
      <c r="K146" s="442">
        <v>1</v>
      </c>
      <c r="L146" s="443">
        <v>3</v>
      </c>
      <c r="M146" s="444">
        <v>46174</v>
      </c>
      <c r="N146" s="444">
        <v>47057</v>
      </c>
      <c r="O146" s="445">
        <f t="shared" si="4"/>
        <v>126.14285714285714</v>
      </c>
      <c r="P146" s="446">
        <v>0</v>
      </c>
      <c r="Q146" s="403" t="s">
        <v>3070</v>
      </c>
      <c r="R146" s="446">
        <f t="shared" si="5"/>
        <v>0</v>
      </c>
      <c r="S146" s="447" t="str">
        <f t="array" aca="1" ref="S146" ca="1">IF(ISNUMBER(R146),IF(R146=100%,"CUMPLIDA",IF(AND(ISNUMBER(N146),ISNUMBER(INDIRECT("FECHA_"&amp;$B146,1))), IF(N146&lt;=INDIRECT("FECHA_"&amp;$B146,1),"INCUMPLIDA","PROCESO"), "VERIFICAR FECHA")),"SIN VALOR AVANCE")</f>
        <v>PROCESO</v>
      </c>
    </row>
    <row r="147" spans="1:19" ht="75.75" hidden="1">
      <c r="A147" s="436" t="s">
        <v>261</v>
      </c>
      <c r="B147" s="191" t="s">
        <v>2985</v>
      </c>
      <c r="C147" s="634"/>
      <c r="D147" s="634"/>
      <c r="E147" s="636"/>
      <c r="F147" s="636"/>
      <c r="G147" s="636"/>
      <c r="H147" s="635"/>
      <c r="I147" s="454">
        <v>16</v>
      </c>
      <c r="J147" s="442">
        <v>1</v>
      </c>
      <c r="K147" s="442">
        <v>1</v>
      </c>
      <c r="L147" s="443">
        <v>1</v>
      </c>
      <c r="M147" s="444">
        <v>46023</v>
      </c>
      <c r="N147" s="444">
        <v>46752</v>
      </c>
      <c r="O147" s="445">
        <f t="shared" si="4"/>
        <v>104.14285714285714</v>
      </c>
      <c r="P147" s="446">
        <v>0</v>
      </c>
      <c r="Q147" s="403" t="s">
        <v>3070</v>
      </c>
      <c r="R147" s="446">
        <f t="shared" si="5"/>
        <v>0</v>
      </c>
      <c r="S147" s="447" t="str">
        <f t="array" aca="1" ref="S147" ca="1">IF(ISNUMBER(R147),IF(R147=100%,"CUMPLIDA",IF(AND(ISNUMBER(N147),ISNUMBER(INDIRECT("FECHA_"&amp;$B147,1))), IF(N147&lt;=INDIRECT("FECHA_"&amp;$B147,1),"INCUMPLIDA","PROCESO"), "VERIFICAR FECHA")),"SIN VALOR AVANCE")</f>
        <v>PROCESO</v>
      </c>
    </row>
    <row r="148" spans="1:19" ht="60.75" hidden="1">
      <c r="A148" s="436" t="s">
        <v>261</v>
      </c>
      <c r="B148" s="191" t="s">
        <v>2985</v>
      </c>
      <c r="C148" s="634"/>
      <c r="D148" s="634"/>
      <c r="E148" s="636"/>
      <c r="F148" s="636"/>
      <c r="G148" s="636"/>
      <c r="H148" s="635"/>
      <c r="I148" s="454">
        <v>3</v>
      </c>
      <c r="J148" s="442">
        <v>1</v>
      </c>
      <c r="K148" s="442">
        <v>1</v>
      </c>
      <c r="L148" s="443">
        <v>1</v>
      </c>
      <c r="M148" s="444">
        <v>45953</v>
      </c>
      <c r="N148" s="444">
        <v>46021</v>
      </c>
      <c r="O148" s="445">
        <f t="shared" si="4"/>
        <v>9.7142857142857135</v>
      </c>
      <c r="P148" s="446">
        <v>1</v>
      </c>
      <c r="Q148" s="403" t="s">
        <v>3071</v>
      </c>
      <c r="R148" s="446">
        <f t="shared" si="5"/>
        <v>1</v>
      </c>
      <c r="S148" s="447" t="str">
        <f t="array" aca="1" ref="S148" ca="1">IF(ISNUMBER(R148),IF(R148=100%,"CUMPLIDA",IF(AND(ISNUMBER(N148),ISNUMBER(INDIRECT("FECHA_"&amp;$B148,1))), IF(N148&lt;=INDIRECT("FECHA_"&amp;$B148,1),"INCUMPLIDA","PROCESO"), "VERIFICAR FECHA")),"SIN VALOR AVANCE")</f>
        <v>CUMPLIDA</v>
      </c>
    </row>
    <row r="149" spans="1:19" ht="60.75" hidden="1">
      <c r="A149" s="436" t="s">
        <v>261</v>
      </c>
      <c r="B149" s="191" t="s">
        <v>2985</v>
      </c>
      <c r="C149" s="634"/>
      <c r="D149" s="634"/>
      <c r="E149" s="636"/>
      <c r="F149" s="636"/>
      <c r="G149" s="636"/>
      <c r="H149" s="635"/>
      <c r="I149" s="689">
        <v>15</v>
      </c>
      <c r="J149" s="690">
        <v>1</v>
      </c>
      <c r="K149" s="690">
        <v>1</v>
      </c>
      <c r="L149" s="691">
        <v>1</v>
      </c>
      <c r="M149" s="692">
        <v>46082</v>
      </c>
      <c r="N149" s="692">
        <v>46265</v>
      </c>
      <c r="O149" s="693">
        <f t="shared" si="4"/>
        <v>26.142857142857142</v>
      </c>
      <c r="P149" s="694">
        <v>1</v>
      </c>
      <c r="Q149" s="388" t="s">
        <v>3077</v>
      </c>
      <c r="R149" s="694">
        <f t="shared" si="5"/>
        <v>1</v>
      </c>
      <c r="S149" s="695" t="str">
        <f t="array" aca="1" ref="S149" ca="1">IF(ISNUMBER(R149),IF(R149=100%,"CUMPLIDA",IF(AND(ISNUMBER(N149),ISNUMBER(INDIRECT("FECHA_"&amp;$B149,1))), IF(N149&lt;=INDIRECT("FECHA_"&amp;$B149,1),"INCUMPLIDA","PROCESO"), "VERIFICAR FECHA")),"SIN VALOR AVANCE")</f>
        <v>CUMPLIDA</v>
      </c>
    </row>
    <row r="150" spans="1:19" ht="75.75" hidden="1">
      <c r="A150" s="436" t="s">
        <v>261</v>
      </c>
      <c r="B150" s="191" t="s">
        <v>2985</v>
      </c>
      <c r="C150" s="634"/>
      <c r="D150" s="634"/>
      <c r="E150" s="636"/>
      <c r="F150" s="636"/>
      <c r="G150" s="636"/>
      <c r="H150" s="635"/>
      <c r="I150" s="454">
        <v>8</v>
      </c>
      <c r="J150" s="442">
        <v>1</v>
      </c>
      <c r="K150" s="442">
        <v>1</v>
      </c>
      <c r="L150" s="443">
        <v>1</v>
      </c>
      <c r="M150" s="444">
        <v>45931</v>
      </c>
      <c r="N150" s="444">
        <v>46022</v>
      </c>
      <c r="O150" s="445">
        <f t="shared" si="4"/>
        <v>13</v>
      </c>
      <c r="P150" s="446">
        <v>1</v>
      </c>
      <c r="Q150" s="403" t="s">
        <v>3078</v>
      </c>
      <c r="R150" s="446">
        <f t="shared" si="5"/>
        <v>1</v>
      </c>
      <c r="S150" s="447" t="str">
        <f t="array" aca="1" ref="S150" ca="1">IF(ISNUMBER(R150),IF(R150=100%,"CUMPLIDA",IF(AND(ISNUMBER(N150),ISNUMBER(INDIRECT("FECHA_"&amp;$B150,1))), IF(N150&lt;=INDIRECT("FECHA_"&amp;$B150,1),"INCUMPLIDA","PROCESO"), "VERIFICAR FECHA")),"SIN VALOR AVANCE")</f>
        <v>CUMPLIDA</v>
      </c>
    </row>
    <row r="151" spans="1:19" ht="60.75" hidden="1">
      <c r="A151" s="436" t="s">
        <v>261</v>
      </c>
      <c r="B151" s="191" t="s">
        <v>2985</v>
      </c>
      <c r="C151" s="634"/>
      <c r="D151" s="634"/>
      <c r="E151" s="696" t="s">
        <v>3032</v>
      </c>
      <c r="F151" s="635"/>
      <c r="G151" s="635"/>
      <c r="H151" s="635"/>
      <c r="I151" s="437">
        <v>7</v>
      </c>
      <c r="J151" s="438">
        <v>1</v>
      </c>
      <c r="K151" s="438">
        <v>1</v>
      </c>
      <c r="L151" s="439">
        <v>1</v>
      </c>
      <c r="M151" s="344">
        <v>45953</v>
      </c>
      <c r="N151" s="344">
        <v>46021</v>
      </c>
      <c r="O151" s="440">
        <f t="shared" si="4"/>
        <v>9.7142857142857135</v>
      </c>
      <c r="P151" s="192">
        <v>1</v>
      </c>
      <c r="Q151" s="342" t="s">
        <v>3076</v>
      </c>
      <c r="R151" s="192">
        <f t="shared" si="5"/>
        <v>1</v>
      </c>
      <c r="S151" s="193" t="str">
        <f t="array" aca="1" ref="S151" ca="1">IF(ISNUMBER(R151),IF(R151=100%,"CUMPLIDA",IF(AND(ISNUMBER(N151),ISNUMBER(INDIRECT("FECHA_"&amp;$B151,1))), IF(N151&lt;=INDIRECT("FECHA_"&amp;$B151,1),"INCUMPLIDA","PROCESO"), "VERIFICAR FECHA")),"SIN VALOR AVANCE")</f>
        <v>CUMPLIDA</v>
      </c>
    </row>
    <row r="152" spans="1:19" ht="60.75" hidden="1">
      <c r="A152" s="436" t="s">
        <v>261</v>
      </c>
      <c r="B152" s="191" t="s">
        <v>2985</v>
      </c>
      <c r="C152" s="634"/>
      <c r="D152" s="634"/>
      <c r="E152" s="696"/>
      <c r="F152" s="635"/>
      <c r="G152" s="635"/>
      <c r="H152" s="635"/>
      <c r="I152" s="689">
        <v>15</v>
      </c>
      <c r="J152" s="690">
        <v>1</v>
      </c>
      <c r="K152" s="690">
        <v>1</v>
      </c>
      <c r="L152" s="691">
        <v>1</v>
      </c>
      <c r="M152" s="692">
        <v>46082</v>
      </c>
      <c r="N152" s="692">
        <v>46265</v>
      </c>
      <c r="O152" s="693">
        <f t="shared" si="4"/>
        <v>26.142857142857142</v>
      </c>
      <c r="P152" s="694">
        <v>1</v>
      </c>
      <c r="Q152" s="388" t="s">
        <v>3077</v>
      </c>
      <c r="R152" s="694">
        <f t="shared" si="5"/>
        <v>1</v>
      </c>
      <c r="S152" s="695" t="str">
        <f t="array" aca="1" ref="S152" ca="1">IF(ISNUMBER(R152),IF(R152=100%,"CUMPLIDA",IF(AND(ISNUMBER(N152),ISNUMBER(INDIRECT("FECHA_"&amp;$B152,1))), IF(N152&lt;=INDIRECT("FECHA_"&amp;$B152,1),"INCUMPLIDA","PROCESO"), "VERIFICAR FECHA")),"SIN VALOR AVANCE")</f>
        <v>CUMPLIDA</v>
      </c>
    </row>
    <row r="153" spans="1:19" ht="75.75" hidden="1">
      <c r="A153" s="436" t="s">
        <v>261</v>
      </c>
      <c r="B153" s="191" t="s">
        <v>2985</v>
      </c>
      <c r="C153" s="634"/>
      <c r="D153" s="634"/>
      <c r="E153" s="696"/>
      <c r="F153" s="635"/>
      <c r="G153" s="635"/>
      <c r="H153" s="635"/>
      <c r="I153" s="437">
        <v>8</v>
      </c>
      <c r="J153" s="438">
        <v>1</v>
      </c>
      <c r="K153" s="438">
        <v>1</v>
      </c>
      <c r="L153" s="439">
        <v>1</v>
      </c>
      <c r="M153" s="344">
        <v>45931</v>
      </c>
      <c r="N153" s="344">
        <v>46022</v>
      </c>
      <c r="O153" s="440">
        <f t="shared" si="4"/>
        <v>13</v>
      </c>
      <c r="P153" s="192">
        <v>1</v>
      </c>
      <c r="Q153" s="342" t="s">
        <v>3078</v>
      </c>
      <c r="R153" s="192">
        <f t="shared" si="5"/>
        <v>1</v>
      </c>
      <c r="S153" s="193" t="str">
        <f t="array" aca="1" ref="S153" ca="1">IF(ISNUMBER(R153),IF(R153=100%,"CUMPLIDA",IF(AND(ISNUMBER(N153),ISNUMBER(INDIRECT("FECHA_"&amp;$B153,1))), IF(N153&lt;=INDIRECT("FECHA_"&amp;$B153,1),"INCUMPLIDA","PROCESO"), "VERIFICAR FECHA")),"SIN VALOR AVANCE")</f>
        <v>CUMPLIDA</v>
      </c>
    </row>
    <row r="154" spans="1:19" ht="45.75" hidden="1">
      <c r="A154" s="436" t="s">
        <v>261</v>
      </c>
      <c r="B154" s="191" t="s">
        <v>2985</v>
      </c>
      <c r="C154" s="634"/>
      <c r="D154" s="634"/>
      <c r="E154" s="635" t="s">
        <v>3034</v>
      </c>
      <c r="F154" s="635"/>
      <c r="G154" s="635"/>
      <c r="H154" s="635"/>
      <c r="I154" s="437">
        <v>9</v>
      </c>
      <c r="J154" s="438">
        <v>1</v>
      </c>
      <c r="K154" s="438">
        <v>1</v>
      </c>
      <c r="L154" s="439">
        <v>1</v>
      </c>
      <c r="M154" s="344">
        <v>45925</v>
      </c>
      <c r="N154" s="344">
        <v>46022</v>
      </c>
      <c r="O154" s="440">
        <f t="shared" si="4"/>
        <v>13.857142857142858</v>
      </c>
      <c r="P154" s="192">
        <v>1</v>
      </c>
      <c r="Q154" s="342" t="s">
        <v>431</v>
      </c>
      <c r="R154" s="192">
        <f t="shared" si="5"/>
        <v>1</v>
      </c>
      <c r="S154" s="193" t="str">
        <f t="array" aca="1" ref="S154" ca="1">IF(ISNUMBER(R154),IF(R154=100%,"CUMPLIDA",IF(AND(ISNUMBER(N154),ISNUMBER(INDIRECT("FECHA_"&amp;$B154,1))), IF(N154&lt;=INDIRECT("FECHA_"&amp;$B154,1),"INCUMPLIDA","PROCESO"), "VERIFICAR FECHA")),"SIN VALOR AVANCE")</f>
        <v>CUMPLIDA</v>
      </c>
    </row>
    <row r="155" spans="1:19" ht="30.75" hidden="1">
      <c r="A155" s="436" t="s">
        <v>261</v>
      </c>
      <c r="B155" s="191" t="s">
        <v>2985</v>
      </c>
      <c r="C155" s="634"/>
      <c r="D155" s="634"/>
      <c r="E155" s="635"/>
      <c r="F155" s="635"/>
      <c r="G155" s="635"/>
      <c r="H155" s="635"/>
      <c r="I155" s="437">
        <v>14</v>
      </c>
      <c r="J155" s="438">
        <v>1</v>
      </c>
      <c r="K155" s="438">
        <v>1</v>
      </c>
      <c r="L155" s="439">
        <v>1</v>
      </c>
      <c r="M155" s="344">
        <v>45985</v>
      </c>
      <c r="N155" s="344">
        <v>46080</v>
      </c>
      <c r="O155" s="440">
        <f t="shared" si="4"/>
        <v>13.571428571428571</v>
      </c>
      <c r="P155" s="192">
        <v>1</v>
      </c>
      <c r="Q155" s="342" t="s">
        <v>3075</v>
      </c>
      <c r="R155" s="192">
        <f t="shared" si="5"/>
        <v>1</v>
      </c>
      <c r="S155" s="193" t="str">
        <f t="array" aca="1" ref="S155" ca="1">IF(ISNUMBER(R155),IF(R155=100%,"CUMPLIDA",IF(AND(ISNUMBER(N155),ISNUMBER(INDIRECT("FECHA_"&amp;$B155,1))), IF(N155&lt;=INDIRECT("FECHA_"&amp;$B155,1),"INCUMPLIDA","PROCESO"), "VERIFICAR FECHA")),"SIN VALOR AVANCE")</f>
        <v>CUMPLIDA</v>
      </c>
    </row>
    <row r="156" spans="1:19" ht="77.25" hidden="1">
      <c r="A156" s="436" t="s">
        <v>261</v>
      </c>
      <c r="B156" s="191" t="s">
        <v>2985</v>
      </c>
      <c r="C156" s="634"/>
      <c r="D156" s="634"/>
      <c r="E156" s="635"/>
      <c r="F156" s="635"/>
      <c r="G156" s="636" t="s">
        <v>3079</v>
      </c>
      <c r="H156" s="635"/>
      <c r="I156" s="437">
        <v>4</v>
      </c>
      <c r="J156" s="438">
        <v>1</v>
      </c>
      <c r="K156" s="438">
        <v>1</v>
      </c>
      <c r="L156" s="439">
        <v>1</v>
      </c>
      <c r="M156" s="344">
        <v>45962</v>
      </c>
      <c r="N156" s="344">
        <v>46172</v>
      </c>
      <c r="O156" s="440">
        <f t="shared" si="4"/>
        <v>30</v>
      </c>
      <c r="P156" s="192">
        <v>1</v>
      </c>
      <c r="Q156" s="342" t="s">
        <v>3072</v>
      </c>
      <c r="R156" s="192">
        <f t="shared" si="5"/>
        <v>1</v>
      </c>
      <c r="S156" s="193" t="str">
        <f t="array" aca="1" ref="S156" ca="1">IF(ISNUMBER(R156),IF(R156=100%,"CUMPLIDA",IF(AND(ISNUMBER(N156),ISNUMBER(INDIRECT("FECHA_"&amp;$B156,1))), IF(N156&lt;=INDIRECT("FECHA_"&amp;$B156,1),"INCUMPLIDA","PROCESO"), "VERIFICAR FECHA")),"SIN VALOR AVANCE")</f>
        <v>CUMPLIDA</v>
      </c>
    </row>
    <row r="157" spans="1:19" ht="75.75" hidden="1">
      <c r="A157" s="436" t="s">
        <v>261</v>
      </c>
      <c r="B157" s="191" t="s">
        <v>2985</v>
      </c>
      <c r="C157" s="634"/>
      <c r="D157" s="634"/>
      <c r="E157" s="635"/>
      <c r="F157" s="635"/>
      <c r="G157" s="636"/>
      <c r="H157" s="635"/>
      <c r="I157" s="437">
        <v>13</v>
      </c>
      <c r="J157" s="438">
        <v>1</v>
      </c>
      <c r="K157" s="438">
        <v>1</v>
      </c>
      <c r="L157" s="439">
        <v>3</v>
      </c>
      <c r="M157" s="344">
        <v>46174</v>
      </c>
      <c r="N157" s="344">
        <v>47057</v>
      </c>
      <c r="O157" s="440">
        <f t="shared" si="4"/>
        <v>126.14285714285714</v>
      </c>
      <c r="P157" s="192">
        <v>0</v>
      </c>
      <c r="Q157" s="342" t="s">
        <v>3070</v>
      </c>
      <c r="R157" s="192">
        <f t="shared" si="5"/>
        <v>0</v>
      </c>
      <c r="S157" s="193" t="str">
        <f t="array" aca="1" ref="S157" ca="1">IF(ISNUMBER(R157),IF(R157=100%,"CUMPLIDA",IF(AND(ISNUMBER(N157),ISNUMBER(INDIRECT("FECHA_"&amp;$B157,1))), IF(N157&lt;=INDIRECT("FECHA_"&amp;$B157,1),"INCUMPLIDA","PROCESO"), "VERIFICAR FECHA")),"SIN VALOR AVANCE")</f>
        <v>PROCESO</v>
      </c>
    </row>
    <row r="158" spans="1:19" ht="75.75" hidden="1">
      <c r="A158" s="436" t="s">
        <v>261</v>
      </c>
      <c r="B158" s="191" t="s">
        <v>2985</v>
      </c>
      <c r="C158" s="634"/>
      <c r="D158" s="634"/>
      <c r="E158" s="635"/>
      <c r="F158" s="635"/>
      <c r="G158" s="636"/>
      <c r="H158" s="635"/>
      <c r="I158" s="437">
        <v>16</v>
      </c>
      <c r="J158" s="438">
        <v>1</v>
      </c>
      <c r="K158" s="438">
        <v>1</v>
      </c>
      <c r="L158" s="439">
        <v>1</v>
      </c>
      <c r="M158" s="344">
        <v>46023</v>
      </c>
      <c r="N158" s="344">
        <v>46752</v>
      </c>
      <c r="O158" s="440">
        <f t="shared" si="4"/>
        <v>104.14285714285714</v>
      </c>
      <c r="P158" s="192">
        <v>0</v>
      </c>
      <c r="Q158" s="342" t="s">
        <v>3070</v>
      </c>
      <c r="R158" s="192">
        <f t="shared" si="5"/>
        <v>0</v>
      </c>
      <c r="S158" s="193" t="str">
        <f t="array" aca="1" ref="S158" ca="1">IF(ISNUMBER(R158),IF(R158=100%,"CUMPLIDA",IF(AND(ISNUMBER(N158),ISNUMBER(INDIRECT("FECHA_"&amp;$B158,1))), IF(N158&lt;=INDIRECT("FECHA_"&amp;$B158,1),"INCUMPLIDA","PROCESO"), "VERIFICAR FECHA")),"SIN VALOR AVANCE")</f>
        <v>PROCESO</v>
      </c>
    </row>
    <row r="159" spans="1:19" ht="120.75" hidden="1">
      <c r="A159" s="436" t="s">
        <v>261</v>
      </c>
      <c r="B159" s="191" t="s">
        <v>2985</v>
      </c>
      <c r="C159" s="634"/>
      <c r="D159" s="634"/>
      <c r="E159" s="635"/>
      <c r="F159" s="635"/>
      <c r="G159" s="636"/>
      <c r="H159" s="635"/>
      <c r="I159" s="441">
        <v>10</v>
      </c>
      <c r="J159" s="442">
        <v>1</v>
      </c>
      <c r="K159" s="442">
        <v>1</v>
      </c>
      <c r="L159" s="443">
        <v>1</v>
      </c>
      <c r="M159" s="444">
        <v>45962</v>
      </c>
      <c r="N159" s="444">
        <v>46172</v>
      </c>
      <c r="O159" s="445">
        <f t="shared" si="4"/>
        <v>30</v>
      </c>
      <c r="P159" s="446">
        <v>1</v>
      </c>
      <c r="Q159" s="403" t="s">
        <v>3080</v>
      </c>
      <c r="R159" s="446">
        <f t="shared" si="5"/>
        <v>1</v>
      </c>
      <c r="S159" s="447" t="str">
        <f t="array" aca="1" ref="S159" ca="1">IF(ISNUMBER(R159),IF(R159=100%,"CUMPLIDA",IF(AND(ISNUMBER(N159),ISNUMBER(INDIRECT("FECHA_"&amp;$B159,1))), IF(N159&lt;=INDIRECT("FECHA_"&amp;$B159,1),"INCUMPLIDA","PROCESO"), "VERIFICAR FECHA")),"SIN VALOR AVANCE")</f>
        <v>CUMPLIDA</v>
      </c>
    </row>
    <row r="160" spans="1:19" ht="90.75" hidden="1">
      <c r="A160" s="436" t="s">
        <v>261</v>
      </c>
      <c r="B160" s="191" t="s">
        <v>2985</v>
      </c>
      <c r="C160" s="634"/>
      <c r="D160" s="634"/>
      <c r="E160" s="437"/>
      <c r="F160" s="437"/>
      <c r="G160" s="441" t="s">
        <v>3081</v>
      </c>
      <c r="H160" s="635"/>
      <c r="I160" s="441">
        <v>11</v>
      </c>
      <c r="J160" s="442">
        <v>1</v>
      </c>
      <c r="K160" s="442">
        <v>1</v>
      </c>
      <c r="L160" s="443">
        <v>1</v>
      </c>
      <c r="M160" s="444">
        <v>45962</v>
      </c>
      <c r="N160" s="444">
        <v>46173</v>
      </c>
      <c r="O160" s="445">
        <f t="shared" si="4"/>
        <v>30.142857142857142</v>
      </c>
      <c r="P160" s="446">
        <v>1</v>
      </c>
      <c r="Q160" s="403" t="s">
        <v>3082</v>
      </c>
      <c r="R160" s="446">
        <f t="shared" si="5"/>
        <v>1</v>
      </c>
      <c r="S160" s="447" t="str">
        <f t="array" aca="1" ref="S160" ca="1">IF(ISNUMBER(R160),IF(R160=100%,"CUMPLIDA",IF(AND(ISNUMBER(N160),ISNUMBER(INDIRECT("FECHA_"&amp;$B160,1))), IF(N160&lt;=INDIRECT("FECHA_"&amp;$B160,1),"INCUMPLIDA","PROCESO"), "VERIFICAR FECHA")),"SIN VALOR AVANCE")</f>
        <v>CUMPLIDA</v>
      </c>
    </row>
    <row r="161" spans="1:19" ht="75.75" hidden="1">
      <c r="A161" s="436" t="s">
        <v>261</v>
      </c>
      <c r="B161" s="191" t="s">
        <v>2985</v>
      </c>
      <c r="C161" s="634"/>
      <c r="D161" s="634"/>
      <c r="E161" s="635"/>
      <c r="F161" s="635"/>
      <c r="G161" s="636" t="s">
        <v>3083</v>
      </c>
      <c r="H161" s="635"/>
      <c r="I161" s="454">
        <v>12</v>
      </c>
      <c r="J161" s="442">
        <v>1</v>
      </c>
      <c r="K161" s="442">
        <v>1</v>
      </c>
      <c r="L161" s="443">
        <v>1</v>
      </c>
      <c r="M161" s="444">
        <v>45962</v>
      </c>
      <c r="N161" s="444">
        <v>46173</v>
      </c>
      <c r="O161" s="445">
        <f t="shared" si="4"/>
        <v>30.142857142857142</v>
      </c>
      <c r="P161" s="446">
        <v>1</v>
      </c>
      <c r="Q161" s="403" t="s">
        <v>3084</v>
      </c>
      <c r="R161" s="446">
        <f t="shared" si="5"/>
        <v>1</v>
      </c>
      <c r="S161" s="447" t="str">
        <f t="array" aca="1" ref="S161" ca="1">IF(ISNUMBER(R161),IF(R161=100%,"CUMPLIDA",IF(AND(ISNUMBER(N161),ISNUMBER(INDIRECT("FECHA_"&amp;$B161,1))), IF(N161&lt;=INDIRECT("FECHA_"&amp;$B161,1),"INCUMPLIDA","PROCESO"), "VERIFICAR FECHA")),"SIN VALOR AVANCE")</f>
        <v>CUMPLIDA</v>
      </c>
    </row>
    <row r="162" spans="1:19" ht="75.75" hidden="1">
      <c r="A162" s="436" t="s">
        <v>261</v>
      </c>
      <c r="B162" s="191" t="s">
        <v>2985</v>
      </c>
      <c r="C162" s="634"/>
      <c r="D162" s="634"/>
      <c r="E162" s="635"/>
      <c r="F162" s="635"/>
      <c r="G162" s="636"/>
      <c r="H162" s="635"/>
      <c r="I162" s="437">
        <v>8</v>
      </c>
      <c r="J162" s="438">
        <v>1</v>
      </c>
      <c r="K162" s="438">
        <v>1</v>
      </c>
      <c r="L162" s="439">
        <v>1</v>
      </c>
      <c r="M162" s="344">
        <v>45931</v>
      </c>
      <c r="N162" s="344">
        <v>46022</v>
      </c>
      <c r="O162" s="440">
        <f t="shared" si="4"/>
        <v>13</v>
      </c>
      <c r="P162" s="192">
        <v>1</v>
      </c>
      <c r="Q162" s="342" t="s">
        <v>3078</v>
      </c>
      <c r="R162" s="192">
        <f t="shared" si="5"/>
        <v>1</v>
      </c>
      <c r="S162" s="193" t="str">
        <f t="array" aca="1" ref="S162" ca="1">IF(ISNUMBER(R162),IF(R162=100%,"CUMPLIDA",IF(AND(ISNUMBER(N162),ISNUMBER(INDIRECT("FECHA_"&amp;$B162,1))), IF(N162&lt;=INDIRECT("FECHA_"&amp;$B162,1),"INCUMPLIDA","PROCESO"), "VERIFICAR FECHA")),"SIN VALOR AVANCE")</f>
        <v>CUMPLIDA</v>
      </c>
    </row>
    <row r="163" spans="1:19" ht="75.75" hidden="1">
      <c r="A163" s="436" t="s">
        <v>261</v>
      </c>
      <c r="B163" s="191" t="s">
        <v>2985</v>
      </c>
      <c r="C163" s="634"/>
      <c r="D163" s="634"/>
      <c r="E163" s="635"/>
      <c r="F163" s="635"/>
      <c r="G163" s="635" t="s">
        <v>3085</v>
      </c>
      <c r="H163" s="635"/>
      <c r="I163" s="437">
        <v>8</v>
      </c>
      <c r="J163" s="438">
        <v>1</v>
      </c>
      <c r="K163" s="438">
        <v>1</v>
      </c>
      <c r="L163" s="439">
        <v>1</v>
      </c>
      <c r="M163" s="344">
        <v>45931</v>
      </c>
      <c r="N163" s="344">
        <v>46022</v>
      </c>
      <c r="O163" s="440">
        <f t="shared" si="4"/>
        <v>13</v>
      </c>
      <c r="P163" s="192">
        <v>1</v>
      </c>
      <c r="Q163" s="342" t="s">
        <v>3078</v>
      </c>
      <c r="R163" s="192">
        <f t="shared" si="5"/>
        <v>1</v>
      </c>
      <c r="S163" s="193" t="str">
        <f t="array" aca="1" ref="S163" ca="1">IF(ISNUMBER(R163),IF(R163=100%,"CUMPLIDA",IF(AND(ISNUMBER(N163),ISNUMBER(INDIRECT("FECHA_"&amp;$B163,1))), IF(N163&lt;=INDIRECT("FECHA_"&amp;$B163,1),"INCUMPLIDA","PROCESO"), "VERIFICAR FECHA")),"SIN VALOR AVANCE")</f>
        <v>CUMPLIDA</v>
      </c>
    </row>
    <row r="164" spans="1:19" ht="75.75" hidden="1">
      <c r="A164" s="436" t="s">
        <v>261</v>
      </c>
      <c r="B164" s="191" t="s">
        <v>2985</v>
      </c>
      <c r="C164" s="634"/>
      <c r="D164" s="634"/>
      <c r="E164" s="635"/>
      <c r="F164" s="635"/>
      <c r="G164" s="635"/>
      <c r="H164" s="635"/>
      <c r="I164" s="437">
        <v>13</v>
      </c>
      <c r="J164" s="438">
        <v>1</v>
      </c>
      <c r="K164" s="438">
        <v>1</v>
      </c>
      <c r="L164" s="439">
        <v>3</v>
      </c>
      <c r="M164" s="344">
        <v>46174</v>
      </c>
      <c r="N164" s="344">
        <v>47057</v>
      </c>
      <c r="O164" s="440">
        <f t="shared" si="4"/>
        <v>126.14285714285714</v>
      </c>
      <c r="P164" s="192">
        <v>0</v>
      </c>
      <c r="Q164" s="342" t="s">
        <v>3070</v>
      </c>
      <c r="R164" s="192">
        <f t="shared" si="5"/>
        <v>0</v>
      </c>
      <c r="S164" s="193" t="str">
        <f t="array" aca="1" ref="S164" ca="1">IF(ISNUMBER(R164),IF(R164=100%,"CUMPLIDA",IF(AND(ISNUMBER(N164),ISNUMBER(INDIRECT("FECHA_"&amp;$B164,1))), IF(N164&lt;=INDIRECT("FECHA_"&amp;$B164,1),"INCUMPLIDA","PROCESO"), "VERIFICAR FECHA")),"SIN VALOR AVANCE")</f>
        <v>PROCESO</v>
      </c>
    </row>
    <row r="165" spans="1:19" ht="75.75" hidden="1">
      <c r="A165" s="436" t="s">
        <v>261</v>
      </c>
      <c r="B165" s="191" t="s">
        <v>2985</v>
      </c>
      <c r="C165" s="634"/>
      <c r="D165" s="634"/>
      <c r="E165" s="635"/>
      <c r="F165" s="635"/>
      <c r="G165" s="635"/>
      <c r="H165" s="635"/>
      <c r="I165" s="437">
        <v>16</v>
      </c>
      <c r="J165" s="438">
        <v>1</v>
      </c>
      <c r="K165" s="438">
        <v>1</v>
      </c>
      <c r="L165" s="439">
        <v>1</v>
      </c>
      <c r="M165" s="344">
        <v>46023</v>
      </c>
      <c r="N165" s="344">
        <v>46752</v>
      </c>
      <c r="O165" s="440">
        <f t="shared" si="4"/>
        <v>104.14285714285714</v>
      </c>
      <c r="P165" s="192">
        <v>0</v>
      </c>
      <c r="Q165" s="342" t="s">
        <v>3070</v>
      </c>
      <c r="R165" s="192">
        <f t="shared" si="5"/>
        <v>0</v>
      </c>
      <c r="S165" s="193" t="str">
        <f t="array" aca="1" ref="S165" ca="1">IF(ISNUMBER(R165),IF(R165=100%,"CUMPLIDA",IF(AND(ISNUMBER(N165),ISNUMBER(INDIRECT("FECHA_"&amp;$B165,1))), IF(N165&lt;=INDIRECT("FECHA_"&amp;$B165,1),"INCUMPLIDA","PROCESO"), "VERIFICAR FECHA")),"SIN VALOR AVANCE")</f>
        <v>PROCESO</v>
      </c>
    </row>
    <row r="166" spans="1:19" ht="60.75" hidden="1">
      <c r="A166" s="436" t="s">
        <v>261</v>
      </c>
      <c r="B166" s="191" t="s">
        <v>2985</v>
      </c>
      <c r="C166" s="634"/>
      <c r="D166" s="634"/>
      <c r="E166" s="635"/>
      <c r="F166" s="635"/>
      <c r="G166" s="635"/>
      <c r="H166" s="635"/>
      <c r="I166" s="437">
        <v>3</v>
      </c>
      <c r="J166" s="438">
        <v>1</v>
      </c>
      <c r="K166" s="438">
        <v>1</v>
      </c>
      <c r="L166" s="439">
        <v>1</v>
      </c>
      <c r="M166" s="344">
        <v>45953</v>
      </c>
      <c r="N166" s="344">
        <v>46021</v>
      </c>
      <c r="O166" s="440">
        <f t="shared" si="4"/>
        <v>9.7142857142857135</v>
      </c>
      <c r="P166" s="192">
        <v>1</v>
      </c>
      <c r="Q166" s="342" t="s">
        <v>3071</v>
      </c>
      <c r="R166" s="192">
        <f t="shared" si="5"/>
        <v>1</v>
      </c>
      <c r="S166" s="193" t="str">
        <f t="array" aca="1" ref="S166" ca="1">IF(ISNUMBER(R166),IF(R166=100%,"CUMPLIDA",IF(AND(ISNUMBER(N166),ISNUMBER(INDIRECT("FECHA_"&amp;$B166,1))), IF(N166&lt;=INDIRECT("FECHA_"&amp;$B166,1),"INCUMPLIDA","PROCESO"), "VERIFICAR FECHA")),"SIN VALOR AVANCE")</f>
        <v>CUMPLIDA</v>
      </c>
    </row>
    <row r="167" spans="1:19" ht="45.75" hidden="1" customHeight="1">
      <c r="A167" s="101" t="s">
        <v>640</v>
      </c>
      <c r="B167" s="102" t="s">
        <v>2985</v>
      </c>
      <c r="C167" s="461" t="s">
        <v>3086</v>
      </c>
      <c r="D167" s="461"/>
      <c r="E167" s="463" t="s">
        <v>3087</v>
      </c>
      <c r="F167" s="463"/>
      <c r="G167" s="463"/>
      <c r="H167" s="463"/>
      <c r="I167" s="233">
        <v>1</v>
      </c>
      <c r="J167" s="234">
        <v>1</v>
      </c>
      <c r="K167" s="234">
        <v>1</v>
      </c>
      <c r="L167" s="105">
        <v>1</v>
      </c>
      <c r="M167" s="106">
        <v>45231</v>
      </c>
      <c r="N167" s="106">
        <v>45504</v>
      </c>
      <c r="O167" s="107">
        <f t="shared" si="4"/>
        <v>39</v>
      </c>
      <c r="P167" s="108">
        <v>1</v>
      </c>
      <c r="Q167" s="104" t="s">
        <v>3088</v>
      </c>
      <c r="R167" s="108">
        <f t="shared" si="5"/>
        <v>1</v>
      </c>
      <c r="S167" s="109" t="str">
        <f t="array" aca="1" ref="S167" ca="1">IF(ISNUMBER(R167),IF(R167=100%,"CUMPLIDA",IF(AND(ISNUMBER(N167),ISNUMBER(INDIRECT("FECHA_"&amp;$B167,1))), IF(N167&lt;=INDIRECT("FECHA_"&amp;$B167,1),"INCUMPLIDA","PROCESO"), "VERIFICAR FECHA")),"SIN VALOR AVANCE")</f>
        <v>CUMPLIDA</v>
      </c>
    </row>
    <row r="168" spans="1:19" ht="120.75" hidden="1">
      <c r="A168" s="101" t="s">
        <v>640</v>
      </c>
      <c r="B168" s="102" t="s">
        <v>2985</v>
      </c>
      <c r="C168" s="461"/>
      <c r="D168" s="461"/>
      <c r="E168" s="463"/>
      <c r="F168" s="463"/>
      <c r="G168" s="463"/>
      <c r="H168" s="463"/>
      <c r="I168" s="233">
        <v>2</v>
      </c>
      <c r="J168" s="234">
        <v>1</v>
      </c>
      <c r="K168" s="234">
        <v>1</v>
      </c>
      <c r="L168" s="105">
        <v>1</v>
      </c>
      <c r="M168" s="106">
        <v>45323</v>
      </c>
      <c r="N168" s="106">
        <v>45747</v>
      </c>
      <c r="O168" s="107">
        <f t="shared" si="4"/>
        <v>60.571428571428569</v>
      </c>
      <c r="P168" s="108">
        <v>1</v>
      </c>
      <c r="Q168" s="104" t="s">
        <v>3089</v>
      </c>
      <c r="R168" s="108">
        <f t="shared" si="5"/>
        <v>1</v>
      </c>
      <c r="S168" s="109" t="str">
        <f t="array" aca="1" ref="S168" ca="1">IF(ISNUMBER(R168),IF(R168=100%,"CUMPLIDA",IF(AND(ISNUMBER(N168),ISNUMBER(INDIRECT("FECHA_"&amp;$B168,1))), IF(N168&lt;=INDIRECT("FECHA_"&amp;$B168,1),"INCUMPLIDA","PROCESO"), "VERIFICAR FECHA")),"SIN VALOR AVANCE")</f>
        <v>CUMPLIDA</v>
      </c>
    </row>
    <row r="169" spans="1:19" ht="45.75" hidden="1">
      <c r="A169" s="101" t="s">
        <v>640</v>
      </c>
      <c r="B169" s="102" t="s">
        <v>2985</v>
      </c>
      <c r="C169" s="461"/>
      <c r="D169" s="461"/>
      <c r="E169" s="463"/>
      <c r="F169" s="463"/>
      <c r="G169" s="463"/>
      <c r="H169" s="463"/>
      <c r="I169" s="233">
        <v>3</v>
      </c>
      <c r="J169" s="234">
        <v>1</v>
      </c>
      <c r="K169" s="234">
        <v>1</v>
      </c>
      <c r="L169" s="105">
        <v>1</v>
      </c>
      <c r="M169" s="106">
        <v>45323</v>
      </c>
      <c r="N169" s="106">
        <v>45747</v>
      </c>
      <c r="O169" s="107">
        <f t="shared" si="4"/>
        <v>60.571428571428569</v>
      </c>
      <c r="P169" s="108">
        <v>1</v>
      </c>
      <c r="Q169" s="104" t="s">
        <v>3088</v>
      </c>
      <c r="R169" s="108">
        <f t="shared" si="5"/>
        <v>1</v>
      </c>
      <c r="S169" s="109" t="str">
        <f t="array" aca="1" ref="S169" ca="1">IF(ISNUMBER(R169),IF(R169=100%,"CUMPLIDA",IF(AND(ISNUMBER(N169),ISNUMBER(INDIRECT("FECHA_"&amp;$B169,1))), IF(N169&lt;=INDIRECT("FECHA_"&amp;$B169,1),"INCUMPLIDA","PROCESO"), "VERIFICAR FECHA")),"SIN VALOR AVANCE")</f>
        <v>CUMPLIDA</v>
      </c>
    </row>
    <row r="170" spans="1:19" ht="45.75" hidden="1">
      <c r="A170" s="101" t="s">
        <v>640</v>
      </c>
      <c r="B170" s="102" t="s">
        <v>2985</v>
      </c>
      <c r="C170" s="461"/>
      <c r="D170" s="461"/>
      <c r="E170" s="463"/>
      <c r="F170" s="463"/>
      <c r="G170" s="463"/>
      <c r="H170" s="463"/>
      <c r="I170" s="233">
        <v>4</v>
      </c>
      <c r="J170" s="234">
        <v>1</v>
      </c>
      <c r="K170" s="234">
        <v>1</v>
      </c>
      <c r="L170" s="105">
        <v>1</v>
      </c>
      <c r="M170" s="106">
        <v>45231</v>
      </c>
      <c r="N170" s="106">
        <v>45747</v>
      </c>
      <c r="O170" s="107">
        <f t="shared" si="4"/>
        <v>73.714285714285708</v>
      </c>
      <c r="P170" s="108">
        <v>1</v>
      </c>
      <c r="Q170" s="104" t="s">
        <v>3088</v>
      </c>
      <c r="R170" s="108">
        <f t="shared" si="5"/>
        <v>1</v>
      </c>
      <c r="S170" s="109" t="str">
        <f t="array" aca="1" ref="S170" ca="1">IF(ISNUMBER(R170),IF(R170=100%,"CUMPLIDA",IF(AND(ISNUMBER(N170),ISNUMBER(INDIRECT("FECHA_"&amp;$B170,1))), IF(N170&lt;=INDIRECT("FECHA_"&amp;$B170,1),"INCUMPLIDA","PROCESO"), "VERIFICAR FECHA")),"SIN VALOR AVANCE")</f>
        <v>CUMPLIDA</v>
      </c>
    </row>
    <row r="171" spans="1:19" ht="120.75" hidden="1">
      <c r="A171" s="101" t="s">
        <v>640</v>
      </c>
      <c r="B171" s="102" t="s">
        <v>2985</v>
      </c>
      <c r="C171" s="461"/>
      <c r="D171" s="461"/>
      <c r="E171" s="463"/>
      <c r="F171" s="463"/>
      <c r="G171" s="463"/>
      <c r="H171" s="463"/>
      <c r="I171" s="233">
        <v>5</v>
      </c>
      <c r="J171" s="234">
        <v>1</v>
      </c>
      <c r="K171" s="234">
        <v>1</v>
      </c>
      <c r="L171" s="105">
        <v>1</v>
      </c>
      <c r="M171" s="106">
        <v>45323</v>
      </c>
      <c r="N171" s="106">
        <v>45747</v>
      </c>
      <c r="O171" s="107">
        <f t="shared" si="4"/>
        <v>60.571428571428569</v>
      </c>
      <c r="P171" s="108">
        <v>1</v>
      </c>
      <c r="Q171" s="104" t="s">
        <v>3089</v>
      </c>
      <c r="R171" s="108">
        <f t="shared" si="5"/>
        <v>1</v>
      </c>
      <c r="S171" s="109" t="str">
        <f t="array" aca="1" ref="S171" ca="1">IF(ISNUMBER(R171),IF(R171=100%,"CUMPLIDA",IF(AND(ISNUMBER(N171),ISNUMBER(INDIRECT("FECHA_"&amp;$B171,1))), IF(N171&lt;=INDIRECT("FECHA_"&amp;$B171,1),"INCUMPLIDA","PROCESO"), "VERIFICAR FECHA")),"SIN VALOR AVANCE")</f>
        <v>CUMPLIDA</v>
      </c>
    </row>
    <row r="172" spans="1:19" ht="45.75" hidden="1">
      <c r="A172" s="101" t="s">
        <v>640</v>
      </c>
      <c r="B172" s="102" t="s">
        <v>2985</v>
      </c>
      <c r="C172" s="461"/>
      <c r="D172" s="461"/>
      <c r="E172" s="463"/>
      <c r="F172" s="463"/>
      <c r="G172" s="463"/>
      <c r="H172" s="463"/>
      <c r="I172" s="233">
        <v>6</v>
      </c>
      <c r="J172" s="234">
        <v>1</v>
      </c>
      <c r="K172" s="234">
        <v>1</v>
      </c>
      <c r="L172" s="105">
        <v>1</v>
      </c>
      <c r="M172" s="106">
        <v>45231</v>
      </c>
      <c r="N172" s="106">
        <v>45747</v>
      </c>
      <c r="O172" s="107">
        <f t="shared" si="4"/>
        <v>73.714285714285708</v>
      </c>
      <c r="P172" s="108">
        <v>1</v>
      </c>
      <c r="Q172" s="104" t="s">
        <v>3088</v>
      </c>
      <c r="R172" s="108">
        <f t="shared" si="5"/>
        <v>1</v>
      </c>
      <c r="S172" s="109" t="str">
        <f t="array" aca="1" ref="S172" ca="1">IF(ISNUMBER(R172),IF(R172=100%,"CUMPLIDA",IF(AND(ISNUMBER(N172),ISNUMBER(INDIRECT("FECHA_"&amp;$B172,1))), IF(N172&lt;=INDIRECT("FECHA_"&amp;$B172,1),"INCUMPLIDA","PROCESO"), "VERIFICAR FECHA")),"SIN VALOR AVANCE")</f>
        <v>CUMPLIDA</v>
      </c>
    </row>
    <row r="173" spans="1:19" ht="165.75" hidden="1">
      <c r="A173" s="101" t="s">
        <v>640</v>
      </c>
      <c r="B173" s="102" t="s">
        <v>2985</v>
      </c>
      <c r="C173" s="461"/>
      <c r="D173" s="461"/>
      <c r="E173" s="463"/>
      <c r="F173" s="463"/>
      <c r="G173" s="463"/>
      <c r="H173" s="463"/>
      <c r="I173" s="233">
        <v>7</v>
      </c>
      <c r="J173" s="234">
        <v>1</v>
      </c>
      <c r="K173" s="234">
        <v>1</v>
      </c>
      <c r="L173" s="105">
        <v>1</v>
      </c>
      <c r="M173" s="106">
        <v>45231</v>
      </c>
      <c r="N173" s="106">
        <v>45808</v>
      </c>
      <c r="O173" s="107">
        <f t="shared" si="4"/>
        <v>82.428571428571431</v>
      </c>
      <c r="P173" s="108">
        <v>1</v>
      </c>
      <c r="Q173" s="104" t="s">
        <v>3090</v>
      </c>
      <c r="R173" s="108">
        <f t="shared" si="5"/>
        <v>1</v>
      </c>
      <c r="S173" s="109" t="str">
        <f t="array" aca="1" ref="S173" ca="1">IF(ISNUMBER(R173),IF(R173=100%,"CUMPLIDA",IF(AND(ISNUMBER(N173),ISNUMBER(INDIRECT("FECHA_"&amp;$B173,1))), IF(N173&lt;=INDIRECT("FECHA_"&amp;$B173,1),"INCUMPLIDA","PROCESO"), "VERIFICAR FECHA")),"SIN VALOR AVANCE")</f>
        <v>CUMPLIDA</v>
      </c>
    </row>
    <row r="174" spans="1:19" ht="45.75" hidden="1">
      <c r="A174" s="101" t="s">
        <v>640</v>
      </c>
      <c r="B174" s="102" t="s">
        <v>2985</v>
      </c>
      <c r="C174" s="461"/>
      <c r="D174" s="461"/>
      <c r="E174" s="463"/>
      <c r="F174" s="463"/>
      <c r="G174" s="463"/>
      <c r="H174" s="463"/>
      <c r="I174" s="233">
        <v>8</v>
      </c>
      <c r="J174" s="234">
        <v>1</v>
      </c>
      <c r="K174" s="234">
        <v>1</v>
      </c>
      <c r="L174" s="105">
        <v>10</v>
      </c>
      <c r="M174" s="106">
        <v>45809</v>
      </c>
      <c r="N174" s="106">
        <v>46752</v>
      </c>
      <c r="O174" s="107">
        <f t="shared" si="4"/>
        <v>134.71428571428572</v>
      </c>
      <c r="P174" s="108">
        <v>0</v>
      </c>
      <c r="Q174" s="104" t="s">
        <v>3088</v>
      </c>
      <c r="R174" s="108">
        <f t="shared" si="5"/>
        <v>0</v>
      </c>
      <c r="S174" s="109" t="str">
        <f t="array" aca="1" ref="S174" ca="1">IF(ISNUMBER(R174),IF(R174=100%,"CUMPLIDA",IF(AND(ISNUMBER(N174),ISNUMBER(INDIRECT("FECHA_"&amp;$B174,1))), IF(N174&lt;=INDIRECT("FECHA_"&amp;$B174,1),"INCUMPLIDA","PROCESO"), "VERIFICAR FECHA")),"SIN VALOR AVANCE")</f>
        <v>PROCESO</v>
      </c>
    </row>
    <row r="175" spans="1:19" ht="120.75" hidden="1">
      <c r="A175" s="101" t="s">
        <v>640</v>
      </c>
      <c r="B175" s="102" t="s">
        <v>2985</v>
      </c>
      <c r="C175" s="461"/>
      <c r="D175" s="461"/>
      <c r="E175" s="463"/>
      <c r="F175" s="463"/>
      <c r="G175" s="463"/>
      <c r="H175" s="463"/>
      <c r="I175" s="233">
        <v>9</v>
      </c>
      <c r="J175" s="234">
        <v>1</v>
      </c>
      <c r="K175" s="234">
        <v>1</v>
      </c>
      <c r="L175" s="105">
        <v>1</v>
      </c>
      <c r="M175" s="106">
        <v>45809</v>
      </c>
      <c r="N175" s="106">
        <v>46752</v>
      </c>
      <c r="O175" s="107">
        <f t="shared" si="4"/>
        <v>134.71428571428572</v>
      </c>
      <c r="P175" s="108">
        <v>0</v>
      </c>
      <c r="Q175" s="104" t="s">
        <v>3089</v>
      </c>
      <c r="R175" s="108">
        <f t="shared" si="5"/>
        <v>0</v>
      </c>
      <c r="S175" s="109" t="str">
        <f t="array" aca="1" ref="S175" ca="1">IF(ISNUMBER(R175),IF(R175=100%,"CUMPLIDA",IF(AND(ISNUMBER(N175),ISNUMBER(INDIRECT("FECHA_"&amp;$B175,1))), IF(N175&lt;=INDIRECT("FECHA_"&amp;$B175,1),"INCUMPLIDA","PROCESO"), "VERIFICAR FECHA")),"SIN VALOR AVANCE")</f>
        <v>PROCESO</v>
      </c>
    </row>
    <row r="176" spans="1:19" ht="165.75" hidden="1">
      <c r="A176" s="101" t="s">
        <v>640</v>
      </c>
      <c r="B176" s="102" t="s">
        <v>2985</v>
      </c>
      <c r="C176" s="461"/>
      <c r="D176" s="461"/>
      <c r="E176" s="463"/>
      <c r="F176" s="463"/>
      <c r="G176" s="463"/>
      <c r="H176" s="463"/>
      <c r="I176" s="233">
        <v>10</v>
      </c>
      <c r="J176" s="234">
        <v>1</v>
      </c>
      <c r="K176" s="234">
        <v>1</v>
      </c>
      <c r="L176" s="105">
        <v>2</v>
      </c>
      <c r="M176" s="106">
        <v>45809</v>
      </c>
      <c r="N176" s="106">
        <v>46752</v>
      </c>
      <c r="O176" s="107">
        <f t="shared" si="4"/>
        <v>134.71428571428572</v>
      </c>
      <c r="P176" s="108">
        <v>0</v>
      </c>
      <c r="Q176" s="104" t="s">
        <v>3090</v>
      </c>
      <c r="R176" s="108">
        <f t="shared" si="5"/>
        <v>0</v>
      </c>
      <c r="S176" s="109" t="str">
        <f t="array" aca="1" ref="S176" ca="1">IF(ISNUMBER(R176),IF(R176=100%,"CUMPLIDA",IF(AND(ISNUMBER(N176),ISNUMBER(INDIRECT("FECHA_"&amp;$B176,1))), IF(N176&lt;=INDIRECT("FECHA_"&amp;$B176,1),"INCUMPLIDA","PROCESO"), "VERIFICAR FECHA")),"SIN VALOR AVANCE")</f>
        <v>PROCESO</v>
      </c>
    </row>
    <row r="177" spans="1:19" ht="90.75" hidden="1">
      <c r="A177" s="101" t="s">
        <v>640</v>
      </c>
      <c r="B177" s="102" t="s">
        <v>2985</v>
      </c>
      <c r="C177" s="461"/>
      <c r="D177" s="461"/>
      <c r="E177" s="463" t="s">
        <v>2996</v>
      </c>
      <c r="F177" s="463"/>
      <c r="G177" s="463"/>
      <c r="H177" s="463"/>
      <c r="I177" s="233">
        <v>11</v>
      </c>
      <c r="J177" s="234">
        <v>1</v>
      </c>
      <c r="K177" s="234">
        <v>1</v>
      </c>
      <c r="L177" s="105">
        <v>1</v>
      </c>
      <c r="M177" s="106">
        <v>43862</v>
      </c>
      <c r="N177" s="106">
        <v>43982</v>
      </c>
      <c r="O177" s="107">
        <f t="shared" si="4"/>
        <v>17.142857142857142</v>
      </c>
      <c r="P177" s="108">
        <v>1</v>
      </c>
      <c r="Q177" s="104" t="s">
        <v>3091</v>
      </c>
      <c r="R177" s="108">
        <f t="shared" si="5"/>
        <v>1</v>
      </c>
      <c r="S177" s="109" t="str">
        <f t="array" aca="1" ref="S177" ca="1">IF(ISNUMBER(R177),IF(R177=100%,"CUMPLIDA",IF(AND(ISNUMBER(N177),ISNUMBER(INDIRECT("FECHA_"&amp;$B177,1))), IF(N177&lt;=INDIRECT("FECHA_"&amp;$B177,1),"INCUMPLIDA","PROCESO"), "VERIFICAR FECHA")),"SIN VALOR AVANCE")</f>
        <v>CUMPLIDA</v>
      </c>
    </row>
    <row r="178" spans="1:19" ht="180.75" hidden="1">
      <c r="A178" s="101" t="s">
        <v>640</v>
      </c>
      <c r="B178" s="102" t="s">
        <v>2985</v>
      </c>
      <c r="C178" s="461"/>
      <c r="D178" s="461"/>
      <c r="E178" s="463"/>
      <c r="F178" s="463"/>
      <c r="G178" s="463"/>
      <c r="H178" s="463"/>
      <c r="I178" s="233">
        <v>12</v>
      </c>
      <c r="J178" s="234">
        <v>1</v>
      </c>
      <c r="K178" s="234">
        <v>1</v>
      </c>
      <c r="L178" s="105">
        <v>1</v>
      </c>
      <c r="M178" s="106">
        <v>43983</v>
      </c>
      <c r="N178" s="106">
        <v>44043</v>
      </c>
      <c r="O178" s="107">
        <f t="shared" si="4"/>
        <v>8.5714285714285712</v>
      </c>
      <c r="P178" s="108">
        <v>1</v>
      </c>
      <c r="Q178" s="104" t="s">
        <v>3092</v>
      </c>
      <c r="R178" s="108">
        <f t="shared" si="5"/>
        <v>1</v>
      </c>
      <c r="S178" s="109" t="str">
        <f t="array" aca="1" ref="S178" ca="1">IF(ISNUMBER(R178),IF(R178=100%,"CUMPLIDA",IF(AND(ISNUMBER(N178),ISNUMBER(INDIRECT("FECHA_"&amp;$B178,1))), IF(N178&lt;=INDIRECT("FECHA_"&amp;$B178,1),"INCUMPLIDA","PROCESO"), "VERIFICAR FECHA")),"SIN VALOR AVANCE")</f>
        <v>CUMPLIDA</v>
      </c>
    </row>
    <row r="179" spans="1:19" ht="165.75" hidden="1">
      <c r="A179" s="101" t="s">
        <v>640</v>
      </c>
      <c r="B179" s="102" t="s">
        <v>2985</v>
      </c>
      <c r="C179" s="461"/>
      <c r="D179" s="461"/>
      <c r="E179" s="463" t="s">
        <v>3093</v>
      </c>
      <c r="F179" s="463"/>
      <c r="G179" s="463"/>
      <c r="H179" s="463"/>
      <c r="I179" s="233">
        <v>13</v>
      </c>
      <c r="J179" s="234">
        <v>1</v>
      </c>
      <c r="K179" s="234">
        <v>1</v>
      </c>
      <c r="L179" s="105">
        <v>1</v>
      </c>
      <c r="M179" s="106">
        <v>44044</v>
      </c>
      <c r="N179" s="106">
        <v>44196</v>
      </c>
      <c r="O179" s="107">
        <f t="shared" si="4"/>
        <v>21.714285714285715</v>
      </c>
      <c r="P179" s="108">
        <v>1</v>
      </c>
      <c r="Q179" s="104" t="s">
        <v>3090</v>
      </c>
      <c r="R179" s="108">
        <f t="shared" si="5"/>
        <v>1</v>
      </c>
      <c r="S179" s="109" t="str">
        <f t="array" aca="1" ref="S179" ca="1">IF(ISNUMBER(R179),IF(R179=100%,"CUMPLIDA",IF(AND(ISNUMBER(N179),ISNUMBER(INDIRECT("FECHA_"&amp;$B179,1))), IF(N179&lt;=INDIRECT("FECHA_"&amp;$B179,1),"INCUMPLIDA","PROCESO"), "VERIFICAR FECHA")),"SIN VALOR AVANCE")</f>
        <v>CUMPLIDA</v>
      </c>
    </row>
    <row r="180" spans="1:19" ht="165.75" hidden="1">
      <c r="A180" s="101" t="s">
        <v>640</v>
      </c>
      <c r="B180" s="102" t="s">
        <v>2985</v>
      </c>
      <c r="C180" s="461"/>
      <c r="D180" s="461"/>
      <c r="E180" s="463"/>
      <c r="F180" s="463"/>
      <c r="G180" s="463"/>
      <c r="H180" s="463"/>
      <c r="I180" s="233">
        <v>14</v>
      </c>
      <c r="J180" s="234">
        <v>1</v>
      </c>
      <c r="K180" s="234">
        <v>1</v>
      </c>
      <c r="L180" s="105">
        <v>3</v>
      </c>
      <c r="M180" s="106">
        <v>44197</v>
      </c>
      <c r="N180" s="106">
        <v>44469</v>
      </c>
      <c r="O180" s="107">
        <f t="shared" si="4"/>
        <v>38.857142857142854</v>
      </c>
      <c r="P180" s="108">
        <v>1</v>
      </c>
      <c r="Q180" s="104" t="s">
        <v>3090</v>
      </c>
      <c r="R180" s="108">
        <f t="shared" si="5"/>
        <v>1</v>
      </c>
      <c r="S180" s="109" t="str">
        <f t="array" aca="1" ref="S180" ca="1">IF(ISNUMBER(R180),IF(R180=100%,"CUMPLIDA",IF(AND(ISNUMBER(N180),ISNUMBER(INDIRECT("FECHA_"&amp;$B180,1))), IF(N180&lt;=INDIRECT("FECHA_"&amp;$B180,1),"INCUMPLIDA","PROCESO"), "VERIFICAR FECHA")),"SIN VALOR AVANCE")</f>
        <v>CUMPLIDA</v>
      </c>
    </row>
    <row r="181" spans="1:19" ht="165.75" hidden="1">
      <c r="A181" s="101" t="s">
        <v>640</v>
      </c>
      <c r="B181" s="102" t="s">
        <v>2985</v>
      </c>
      <c r="C181" s="461" t="s">
        <v>3094</v>
      </c>
      <c r="D181" s="461"/>
      <c r="E181" s="463" t="s">
        <v>3087</v>
      </c>
      <c r="F181" s="463"/>
      <c r="G181" s="463"/>
      <c r="H181" s="463"/>
      <c r="I181" s="233">
        <v>1</v>
      </c>
      <c r="J181" s="234">
        <v>1</v>
      </c>
      <c r="K181" s="234">
        <v>1</v>
      </c>
      <c r="L181" s="105">
        <v>1</v>
      </c>
      <c r="M181" s="106">
        <v>44242</v>
      </c>
      <c r="N181" s="106">
        <v>44561</v>
      </c>
      <c r="O181" s="107">
        <f t="shared" si="4"/>
        <v>45.571428571428569</v>
      </c>
      <c r="P181" s="108">
        <v>1</v>
      </c>
      <c r="Q181" s="104" t="s">
        <v>3095</v>
      </c>
      <c r="R181" s="108">
        <f t="shared" si="5"/>
        <v>1</v>
      </c>
      <c r="S181" s="109" t="str">
        <f t="array" aca="1" ref="S181" ca="1">IF(ISNUMBER(R181),IF(R181=100%,"CUMPLIDA",IF(AND(ISNUMBER(N181),ISNUMBER(INDIRECT("FECHA_"&amp;$B181,1))), IF(N181&lt;=INDIRECT("FECHA_"&amp;$B181,1),"INCUMPLIDA","PROCESO"), "VERIFICAR FECHA")),"SIN VALOR AVANCE")</f>
        <v>CUMPLIDA</v>
      </c>
    </row>
    <row r="182" spans="1:19" ht="165.75" hidden="1">
      <c r="A182" s="101" t="s">
        <v>640</v>
      </c>
      <c r="B182" s="102" t="s">
        <v>2985</v>
      </c>
      <c r="C182" s="461"/>
      <c r="D182" s="461"/>
      <c r="E182" s="463"/>
      <c r="F182" s="463"/>
      <c r="G182" s="463"/>
      <c r="H182" s="463"/>
      <c r="I182" s="233">
        <v>2</v>
      </c>
      <c r="J182" s="234">
        <v>1</v>
      </c>
      <c r="K182" s="234">
        <v>1</v>
      </c>
      <c r="L182" s="105">
        <v>1</v>
      </c>
      <c r="M182" s="106">
        <v>44242</v>
      </c>
      <c r="N182" s="106">
        <v>44285</v>
      </c>
      <c r="O182" s="107">
        <f t="shared" si="4"/>
        <v>6.1428571428571432</v>
      </c>
      <c r="P182" s="108">
        <v>1</v>
      </c>
      <c r="Q182" s="104" t="s">
        <v>3095</v>
      </c>
      <c r="R182" s="108">
        <f t="shared" si="5"/>
        <v>1</v>
      </c>
      <c r="S182" s="109" t="str">
        <f t="array" aca="1" ref="S182" ca="1">IF(ISNUMBER(R182),IF(R182=100%,"CUMPLIDA",IF(AND(ISNUMBER(N182),ISNUMBER(INDIRECT("FECHA_"&amp;$B182,1))), IF(N182&lt;=INDIRECT("FECHA_"&amp;$B182,1),"INCUMPLIDA","PROCESO"), "VERIFICAR FECHA")),"SIN VALOR AVANCE")</f>
        <v>CUMPLIDA</v>
      </c>
    </row>
    <row r="183" spans="1:19" ht="225.75" hidden="1">
      <c r="A183" s="101" t="s">
        <v>640</v>
      </c>
      <c r="B183" s="102" t="s">
        <v>2985</v>
      </c>
      <c r="C183" s="461"/>
      <c r="D183" s="461"/>
      <c r="E183" s="463" t="s">
        <v>2996</v>
      </c>
      <c r="F183" s="463"/>
      <c r="G183" s="463"/>
      <c r="H183" s="463"/>
      <c r="I183" s="233">
        <v>3</v>
      </c>
      <c r="J183" s="234">
        <v>1</v>
      </c>
      <c r="K183" s="234">
        <v>1</v>
      </c>
      <c r="L183" s="105">
        <v>1</v>
      </c>
      <c r="M183" s="106">
        <v>44228</v>
      </c>
      <c r="N183" s="106">
        <v>44286</v>
      </c>
      <c r="O183" s="107">
        <f t="shared" si="4"/>
        <v>8.2857142857142865</v>
      </c>
      <c r="P183" s="108">
        <v>1</v>
      </c>
      <c r="Q183" s="104" t="s">
        <v>3096</v>
      </c>
      <c r="R183" s="108">
        <f t="shared" si="5"/>
        <v>1</v>
      </c>
      <c r="S183" s="109" t="str">
        <f t="array" aca="1" ref="S183" ca="1">IF(ISNUMBER(R183),IF(R183=100%,"CUMPLIDA",IF(AND(ISNUMBER(N183),ISNUMBER(INDIRECT("FECHA_"&amp;$B183,1))), IF(N183&lt;=INDIRECT("FECHA_"&amp;$B183,1),"INCUMPLIDA","PROCESO"), "VERIFICAR FECHA")),"SIN VALOR AVANCE")</f>
        <v>CUMPLIDA</v>
      </c>
    </row>
    <row r="184" spans="1:19" ht="225.75" hidden="1">
      <c r="A184" s="101" t="s">
        <v>640</v>
      </c>
      <c r="B184" s="102" t="s">
        <v>2985</v>
      </c>
      <c r="C184" s="461"/>
      <c r="D184" s="461"/>
      <c r="E184" s="463"/>
      <c r="F184" s="463"/>
      <c r="G184" s="463"/>
      <c r="H184" s="463"/>
      <c r="I184" s="233">
        <v>4</v>
      </c>
      <c r="J184" s="234">
        <v>1</v>
      </c>
      <c r="K184" s="234">
        <v>1</v>
      </c>
      <c r="L184" s="105">
        <v>1</v>
      </c>
      <c r="M184" s="106">
        <v>44228</v>
      </c>
      <c r="N184" s="106">
        <v>44286</v>
      </c>
      <c r="O184" s="107">
        <f t="shared" si="4"/>
        <v>8.2857142857142865</v>
      </c>
      <c r="P184" s="108">
        <v>1</v>
      </c>
      <c r="Q184" s="104" t="s">
        <v>3096</v>
      </c>
      <c r="R184" s="108">
        <f t="shared" si="5"/>
        <v>1</v>
      </c>
      <c r="S184" s="109" t="str">
        <f t="array" aca="1" ref="S184" ca="1">IF(ISNUMBER(R184),IF(R184=100%,"CUMPLIDA",IF(AND(ISNUMBER(N184),ISNUMBER(INDIRECT("FECHA_"&amp;$B184,1))), IF(N184&lt;=INDIRECT("FECHA_"&amp;$B184,1),"INCUMPLIDA","PROCESO"), "VERIFICAR FECHA")),"SIN VALOR AVANCE")</f>
        <v>CUMPLIDA</v>
      </c>
    </row>
    <row r="185" spans="1:19" ht="225.75" hidden="1">
      <c r="A185" s="101" t="s">
        <v>640</v>
      </c>
      <c r="B185" s="102" t="s">
        <v>2985</v>
      </c>
      <c r="C185" s="461"/>
      <c r="D185" s="461"/>
      <c r="E185" s="463" t="s">
        <v>3093</v>
      </c>
      <c r="F185" s="463"/>
      <c r="G185" s="463"/>
      <c r="H185" s="463"/>
      <c r="I185" s="233">
        <v>5</v>
      </c>
      <c r="J185" s="234">
        <v>1</v>
      </c>
      <c r="K185" s="234">
        <v>1</v>
      </c>
      <c r="L185" s="105">
        <v>1</v>
      </c>
      <c r="M185" s="106">
        <v>44286</v>
      </c>
      <c r="N185" s="106">
        <v>44561</v>
      </c>
      <c r="O185" s="107">
        <f t="shared" si="4"/>
        <v>39.285714285714285</v>
      </c>
      <c r="P185" s="108">
        <v>1</v>
      </c>
      <c r="Q185" s="104" t="s">
        <v>3096</v>
      </c>
      <c r="R185" s="108">
        <f t="shared" si="5"/>
        <v>1</v>
      </c>
      <c r="S185" s="109" t="str">
        <f t="array" aca="1" ref="S185" ca="1">IF(ISNUMBER(R185),IF(R185=100%,"CUMPLIDA",IF(AND(ISNUMBER(N185),ISNUMBER(INDIRECT("FECHA_"&amp;$B185,1))), IF(N185&lt;=INDIRECT("FECHA_"&amp;$B185,1),"INCUMPLIDA","PROCESO"), "VERIFICAR FECHA")),"SIN VALOR AVANCE")</f>
        <v>CUMPLIDA</v>
      </c>
    </row>
    <row r="186" spans="1:19" ht="225.75" hidden="1">
      <c r="A186" s="101" t="s">
        <v>640</v>
      </c>
      <c r="B186" s="102" t="s">
        <v>2985</v>
      </c>
      <c r="C186" s="461"/>
      <c r="D186" s="461"/>
      <c r="E186" s="463"/>
      <c r="F186" s="463"/>
      <c r="G186" s="463"/>
      <c r="H186" s="463"/>
      <c r="I186" s="233">
        <v>6</v>
      </c>
      <c r="J186" s="234">
        <v>1</v>
      </c>
      <c r="K186" s="234">
        <v>1</v>
      </c>
      <c r="L186" s="105">
        <v>1</v>
      </c>
      <c r="M186" s="106">
        <v>44286</v>
      </c>
      <c r="N186" s="106">
        <v>44561</v>
      </c>
      <c r="O186" s="107">
        <f t="shared" si="4"/>
        <v>39.285714285714285</v>
      </c>
      <c r="P186" s="108">
        <v>1</v>
      </c>
      <c r="Q186" s="104" t="s">
        <v>3096</v>
      </c>
      <c r="R186" s="108">
        <f t="shared" si="5"/>
        <v>1</v>
      </c>
      <c r="S186" s="109" t="str">
        <f t="array" aca="1" ref="S186" ca="1">IF(ISNUMBER(R186),IF(R186=100%,"CUMPLIDA",IF(AND(ISNUMBER(N186),ISNUMBER(INDIRECT("FECHA_"&amp;$B186,1))), IF(N186&lt;=INDIRECT("FECHA_"&amp;$B186,1),"INCUMPLIDA","PROCESO"), "VERIFICAR FECHA")),"SIN VALOR AVANCE")</f>
        <v>CUMPLIDA</v>
      </c>
    </row>
    <row r="187" spans="1:19" ht="225.75" hidden="1">
      <c r="A187" s="101" t="s">
        <v>640</v>
      </c>
      <c r="B187" s="102" t="s">
        <v>2985</v>
      </c>
      <c r="C187" s="461"/>
      <c r="D187" s="461"/>
      <c r="E187" s="463" t="s">
        <v>3097</v>
      </c>
      <c r="F187" s="463"/>
      <c r="G187" s="463"/>
      <c r="H187" s="463"/>
      <c r="I187" s="233">
        <v>7</v>
      </c>
      <c r="J187" s="234">
        <v>1</v>
      </c>
      <c r="K187" s="234">
        <v>1</v>
      </c>
      <c r="L187" s="105">
        <v>2</v>
      </c>
      <c r="M187" s="106">
        <v>44256</v>
      </c>
      <c r="N187" s="106">
        <v>44439</v>
      </c>
      <c r="O187" s="107">
        <f t="shared" si="4"/>
        <v>26.142857142857142</v>
      </c>
      <c r="P187" s="108">
        <v>1</v>
      </c>
      <c r="Q187" s="104" t="s">
        <v>3096</v>
      </c>
      <c r="R187" s="108">
        <f t="shared" si="5"/>
        <v>1</v>
      </c>
      <c r="S187" s="109" t="str">
        <f t="array" aca="1" ref="S187" ca="1">IF(ISNUMBER(R187),IF(R187=100%,"CUMPLIDA",IF(AND(ISNUMBER(N187),ISNUMBER(INDIRECT("FECHA_"&amp;$B187,1))), IF(N187&lt;=INDIRECT("FECHA_"&amp;$B187,1),"INCUMPLIDA","PROCESO"), "VERIFICAR FECHA")),"SIN VALOR AVANCE")</f>
        <v>CUMPLIDA</v>
      </c>
    </row>
    <row r="188" spans="1:19" ht="225.75" hidden="1">
      <c r="A188" s="101" t="s">
        <v>640</v>
      </c>
      <c r="B188" s="102" t="s">
        <v>2985</v>
      </c>
      <c r="C188" s="461"/>
      <c r="D188" s="461"/>
      <c r="E188" s="463"/>
      <c r="F188" s="463"/>
      <c r="G188" s="463"/>
      <c r="H188" s="463"/>
      <c r="I188" s="233">
        <v>8</v>
      </c>
      <c r="J188" s="234">
        <v>1</v>
      </c>
      <c r="K188" s="234">
        <v>1</v>
      </c>
      <c r="L188" s="105">
        <v>2</v>
      </c>
      <c r="M188" s="106">
        <v>44256</v>
      </c>
      <c r="N188" s="106">
        <v>44439</v>
      </c>
      <c r="O188" s="107">
        <f t="shared" si="4"/>
        <v>26.142857142857142</v>
      </c>
      <c r="P188" s="108">
        <v>1</v>
      </c>
      <c r="Q188" s="104" t="s">
        <v>3096</v>
      </c>
      <c r="R188" s="108">
        <f t="shared" si="5"/>
        <v>1</v>
      </c>
      <c r="S188" s="109" t="str">
        <f t="array" aca="1" ref="S188" ca="1">IF(ISNUMBER(R188),IF(R188=100%,"CUMPLIDA",IF(AND(ISNUMBER(N188),ISNUMBER(INDIRECT("FECHA_"&amp;$B188,1))), IF(N188&lt;=INDIRECT("FECHA_"&amp;$B188,1),"INCUMPLIDA","PROCESO"), "VERIFICAR FECHA")),"SIN VALOR AVANCE")</f>
        <v>CUMPLIDA</v>
      </c>
    </row>
    <row r="189" spans="1:19" ht="75.75" hidden="1">
      <c r="A189" s="101" t="s">
        <v>640</v>
      </c>
      <c r="B189" s="102" t="s">
        <v>2985</v>
      </c>
      <c r="C189" s="461"/>
      <c r="D189" s="461"/>
      <c r="E189" s="463" t="s">
        <v>3016</v>
      </c>
      <c r="F189" s="463"/>
      <c r="G189" s="463"/>
      <c r="H189" s="463"/>
      <c r="I189" s="233">
        <v>9</v>
      </c>
      <c r="J189" s="234">
        <v>1</v>
      </c>
      <c r="K189" s="234">
        <v>1</v>
      </c>
      <c r="L189" s="105">
        <v>1</v>
      </c>
      <c r="M189" s="106">
        <v>44228</v>
      </c>
      <c r="N189" s="106">
        <v>44316</v>
      </c>
      <c r="O189" s="107">
        <f t="shared" si="4"/>
        <v>12.571428571428571</v>
      </c>
      <c r="P189" s="108">
        <v>1</v>
      </c>
      <c r="Q189" s="104" t="s">
        <v>3098</v>
      </c>
      <c r="R189" s="108">
        <f t="shared" si="5"/>
        <v>1</v>
      </c>
      <c r="S189" s="109" t="str">
        <f t="array" aca="1" ref="S189" ca="1">IF(ISNUMBER(R189),IF(R189=100%,"CUMPLIDA",IF(AND(ISNUMBER(N189),ISNUMBER(INDIRECT("FECHA_"&amp;$B189,1))), IF(N189&lt;=INDIRECT("FECHA_"&amp;$B189,1),"INCUMPLIDA","PROCESO"), "VERIFICAR FECHA")),"SIN VALOR AVANCE")</f>
        <v>CUMPLIDA</v>
      </c>
    </row>
    <row r="190" spans="1:19" ht="75.75" hidden="1">
      <c r="A190" s="101" t="s">
        <v>640</v>
      </c>
      <c r="B190" s="102" t="s">
        <v>2985</v>
      </c>
      <c r="C190" s="461"/>
      <c r="D190" s="461"/>
      <c r="E190" s="463"/>
      <c r="F190" s="463"/>
      <c r="G190" s="463"/>
      <c r="H190" s="463"/>
      <c r="I190" s="233">
        <v>10</v>
      </c>
      <c r="J190" s="234">
        <v>1</v>
      </c>
      <c r="K190" s="234">
        <v>1</v>
      </c>
      <c r="L190" s="105">
        <v>1</v>
      </c>
      <c r="M190" s="106">
        <v>44228</v>
      </c>
      <c r="N190" s="106">
        <v>44316</v>
      </c>
      <c r="O190" s="107">
        <f t="shared" si="4"/>
        <v>12.571428571428571</v>
      </c>
      <c r="P190" s="108">
        <v>1</v>
      </c>
      <c r="Q190" s="104" t="s">
        <v>3098</v>
      </c>
      <c r="R190" s="108">
        <f t="shared" si="5"/>
        <v>1</v>
      </c>
      <c r="S190" s="109" t="str">
        <f t="array" aca="1" ref="S190" ca="1">IF(ISNUMBER(R190),IF(R190=100%,"CUMPLIDA",IF(AND(ISNUMBER(N190),ISNUMBER(INDIRECT("FECHA_"&amp;$B190,1))), IF(N190&lt;=INDIRECT("FECHA_"&amp;$B190,1),"INCUMPLIDA","PROCESO"), "VERIFICAR FECHA")),"SIN VALOR AVANCE")</f>
        <v>CUMPLIDA</v>
      </c>
    </row>
    <row r="191" spans="1:19" ht="135.75" hidden="1">
      <c r="A191" s="101" t="s">
        <v>640</v>
      </c>
      <c r="B191" s="102" t="s">
        <v>2985</v>
      </c>
      <c r="C191" s="461"/>
      <c r="D191" s="461"/>
      <c r="E191" s="233" t="s">
        <v>3017</v>
      </c>
      <c r="F191" s="233"/>
      <c r="G191" s="233"/>
      <c r="H191" s="463"/>
      <c r="I191" s="233">
        <v>11</v>
      </c>
      <c r="J191" s="234">
        <v>1</v>
      </c>
      <c r="K191" s="234">
        <v>1</v>
      </c>
      <c r="L191" s="105">
        <v>1</v>
      </c>
      <c r="M191" s="106">
        <v>44256</v>
      </c>
      <c r="N191" s="106">
        <v>44412</v>
      </c>
      <c r="O191" s="107">
        <f t="shared" si="4"/>
        <v>22.285714285714285</v>
      </c>
      <c r="P191" s="108">
        <v>1</v>
      </c>
      <c r="Q191" s="104" t="s">
        <v>3099</v>
      </c>
      <c r="R191" s="108">
        <f t="shared" si="5"/>
        <v>1</v>
      </c>
      <c r="S191" s="109" t="str">
        <f t="array" aca="1" ref="S191" ca="1">IF(ISNUMBER(R191),IF(R191=100%,"CUMPLIDA",IF(AND(ISNUMBER(N191),ISNUMBER(INDIRECT("FECHA_"&amp;$B191,1))), IF(N191&lt;=INDIRECT("FECHA_"&amp;$B191,1),"INCUMPLIDA","PROCESO"), "VERIFICAR FECHA")),"SIN VALOR AVANCE")</f>
        <v>CUMPLIDA</v>
      </c>
    </row>
    <row r="192" spans="1:19" ht="60.75" hidden="1">
      <c r="A192" s="101" t="s">
        <v>640</v>
      </c>
      <c r="B192" s="102" t="s">
        <v>2985</v>
      </c>
      <c r="C192" s="461"/>
      <c r="D192" s="461"/>
      <c r="E192" s="463" t="s">
        <v>3100</v>
      </c>
      <c r="F192" s="463"/>
      <c r="G192" s="463"/>
      <c r="H192" s="463"/>
      <c r="I192" s="233">
        <v>12</v>
      </c>
      <c r="J192" s="234">
        <v>1</v>
      </c>
      <c r="K192" s="234">
        <v>1</v>
      </c>
      <c r="L192" s="105">
        <v>1</v>
      </c>
      <c r="M192" s="106">
        <v>44409</v>
      </c>
      <c r="N192" s="106">
        <v>44592</v>
      </c>
      <c r="O192" s="107">
        <f t="shared" si="4"/>
        <v>26.142857142857142</v>
      </c>
      <c r="P192" s="108">
        <v>1</v>
      </c>
      <c r="Q192" s="104" t="s">
        <v>3101</v>
      </c>
      <c r="R192" s="108">
        <f t="shared" si="5"/>
        <v>1</v>
      </c>
      <c r="S192" s="109" t="str">
        <f t="array" aca="1" ref="S192" ca="1">IF(ISNUMBER(R192),IF(R192=100%,"CUMPLIDA",IF(AND(ISNUMBER(N192),ISNUMBER(INDIRECT("FECHA_"&amp;$B192,1))), IF(N192&lt;=INDIRECT("FECHA_"&amp;$B192,1),"INCUMPLIDA","PROCESO"), "VERIFICAR FECHA")),"SIN VALOR AVANCE")</f>
        <v>CUMPLIDA</v>
      </c>
    </row>
    <row r="193" spans="1:19" ht="75.75" hidden="1">
      <c r="A193" s="101" t="s">
        <v>640</v>
      </c>
      <c r="B193" s="102" t="s">
        <v>2985</v>
      </c>
      <c r="C193" s="461"/>
      <c r="D193" s="461"/>
      <c r="E193" s="463"/>
      <c r="F193" s="463"/>
      <c r="G193" s="463"/>
      <c r="H193" s="463"/>
      <c r="I193" s="233">
        <v>13</v>
      </c>
      <c r="J193" s="234">
        <v>1</v>
      </c>
      <c r="K193" s="234">
        <v>1</v>
      </c>
      <c r="L193" s="105">
        <v>1</v>
      </c>
      <c r="M193" s="106">
        <v>44228</v>
      </c>
      <c r="N193" s="106">
        <v>44286</v>
      </c>
      <c r="O193" s="107">
        <f t="shared" si="4"/>
        <v>8.2857142857142865</v>
      </c>
      <c r="P193" s="108">
        <v>1</v>
      </c>
      <c r="Q193" s="104" t="s">
        <v>3098</v>
      </c>
      <c r="R193" s="108">
        <f t="shared" si="5"/>
        <v>1</v>
      </c>
      <c r="S193" s="109" t="str">
        <f t="array" aca="1" ref="S193" ca="1">IF(ISNUMBER(R193),IF(R193=100%,"CUMPLIDA",IF(AND(ISNUMBER(N193),ISNUMBER(INDIRECT("FECHA_"&amp;$B193,1))), IF(N193&lt;=INDIRECT("FECHA_"&amp;$B193,1),"INCUMPLIDA","PROCESO"), "VERIFICAR FECHA")),"SIN VALOR AVANCE")</f>
        <v>CUMPLIDA</v>
      </c>
    </row>
    <row r="194" spans="1:19" ht="75.75" hidden="1">
      <c r="A194" s="101" t="s">
        <v>640</v>
      </c>
      <c r="B194" s="102" t="s">
        <v>2985</v>
      </c>
      <c r="C194" s="461"/>
      <c r="D194" s="461"/>
      <c r="E194" s="463"/>
      <c r="F194" s="463"/>
      <c r="G194" s="463"/>
      <c r="H194" s="463"/>
      <c r="I194" s="233">
        <v>14</v>
      </c>
      <c r="J194" s="234">
        <v>1</v>
      </c>
      <c r="K194" s="234">
        <v>1</v>
      </c>
      <c r="L194" s="105">
        <v>1</v>
      </c>
      <c r="M194" s="106">
        <v>44287</v>
      </c>
      <c r="N194" s="106">
        <v>44439</v>
      </c>
      <c r="O194" s="107">
        <f t="shared" si="4"/>
        <v>21.714285714285715</v>
      </c>
      <c r="P194" s="108">
        <v>1</v>
      </c>
      <c r="Q194" s="104" t="s">
        <v>3098</v>
      </c>
      <c r="R194" s="108">
        <f t="shared" si="5"/>
        <v>1</v>
      </c>
      <c r="S194" s="109" t="str">
        <f t="array" aca="1" ref="S194" ca="1">IF(ISNUMBER(R194),IF(R194=100%,"CUMPLIDA",IF(AND(ISNUMBER(N194),ISNUMBER(INDIRECT("FECHA_"&amp;$B194,1))), IF(N194&lt;=INDIRECT("FECHA_"&amp;$B194,1),"INCUMPLIDA","PROCESO"), "VERIFICAR FECHA")),"SIN VALOR AVANCE")</f>
        <v>CUMPLIDA</v>
      </c>
    </row>
    <row r="195" spans="1:19" ht="75.75" hidden="1">
      <c r="A195" s="101" t="s">
        <v>640</v>
      </c>
      <c r="B195" s="102" t="s">
        <v>2985</v>
      </c>
      <c r="C195" s="461"/>
      <c r="D195" s="461"/>
      <c r="E195" s="463" t="s">
        <v>3102</v>
      </c>
      <c r="F195" s="463"/>
      <c r="G195" s="463"/>
      <c r="H195" s="463"/>
      <c r="I195" s="233">
        <v>15</v>
      </c>
      <c r="J195" s="234">
        <v>1</v>
      </c>
      <c r="K195" s="234">
        <v>1</v>
      </c>
      <c r="L195" s="105">
        <v>1</v>
      </c>
      <c r="M195" s="106">
        <v>44228</v>
      </c>
      <c r="N195" s="106">
        <v>44377</v>
      </c>
      <c r="O195" s="107">
        <f t="shared" si="4"/>
        <v>21.285714285714285</v>
      </c>
      <c r="P195" s="108">
        <v>1</v>
      </c>
      <c r="Q195" s="104" t="s">
        <v>3098</v>
      </c>
      <c r="R195" s="108">
        <f t="shared" si="5"/>
        <v>1</v>
      </c>
      <c r="S195" s="109" t="str">
        <f t="array" aca="1" ref="S195" ca="1">IF(ISNUMBER(R195),IF(R195=100%,"CUMPLIDA",IF(AND(ISNUMBER(N195),ISNUMBER(INDIRECT("FECHA_"&amp;$B195,1))), IF(N195&lt;=INDIRECT("FECHA_"&amp;$B195,1),"INCUMPLIDA","PROCESO"), "VERIFICAR FECHA")),"SIN VALOR AVANCE")</f>
        <v>CUMPLIDA</v>
      </c>
    </row>
    <row r="196" spans="1:19" ht="105.75" hidden="1">
      <c r="A196" s="101" t="s">
        <v>640</v>
      </c>
      <c r="B196" s="102" t="s">
        <v>2985</v>
      </c>
      <c r="C196" s="461"/>
      <c r="D196" s="461"/>
      <c r="E196" s="463"/>
      <c r="F196" s="463"/>
      <c r="G196" s="463"/>
      <c r="H196" s="463"/>
      <c r="I196" s="233">
        <v>16</v>
      </c>
      <c r="J196" s="234">
        <v>1</v>
      </c>
      <c r="K196" s="234">
        <v>1</v>
      </c>
      <c r="L196" s="105">
        <v>1</v>
      </c>
      <c r="M196" s="106">
        <v>44378</v>
      </c>
      <c r="N196" s="106">
        <v>44681</v>
      </c>
      <c r="O196" s="107">
        <f t="shared" si="4"/>
        <v>43.285714285714285</v>
      </c>
      <c r="P196" s="108">
        <v>1</v>
      </c>
      <c r="Q196" s="104" t="s">
        <v>3103</v>
      </c>
      <c r="R196" s="108">
        <f t="shared" si="5"/>
        <v>1</v>
      </c>
      <c r="S196" s="109" t="str">
        <f t="array" aca="1" ref="S196" ca="1">IF(ISNUMBER(R196),IF(R196=100%,"CUMPLIDA",IF(AND(ISNUMBER(N196),ISNUMBER(INDIRECT("FECHA_"&amp;$B196,1))), IF(N196&lt;=INDIRECT("FECHA_"&amp;$B196,1),"INCUMPLIDA","PROCESO"), "VERIFICAR FECHA")),"SIN VALOR AVANCE")</f>
        <v>CUMPLIDA</v>
      </c>
    </row>
    <row r="197" spans="1:19" ht="75.75" hidden="1">
      <c r="A197" s="101" t="s">
        <v>640</v>
      </c>
      <c r="B197" s="102" t="s">
        <v>2985</v>
      </c>
      <c r="C197" s="461"/>
      <c r="D197" s="461"/>
      <c r="E197" s="463" t="s">
        <v>3104</v>
      </c>
      <c r="F197" s="463"/>
      <c r="G197" s="463"/>
      <c r="H197" s="463"/>
      <c r="I197" s="233">
        <v>17</v>
      </c>
      <c r="J197" s="234">
        <v>1</v>
      </c>
      <c r="K197" s="234">
        <v>1</v>
      </c>
      <c r="L197" s="105">
        <v>1</v>
      </c>
      <c r="M197" s="106">
        <v>44378</v>
      </c>
      <c r="N197" s="106">
        <v>44408</v>
      </c>
      <c r="O197" s="107">
        <f t="shared" si="4"/>
        <v>4.2857142857142856</v>
      </c>
      <c r="P197" s="108">
        <v>1</v>
      </c>
      <c r="Q197" s="104" t="s">
        <v>3098</v>
      </c>
      <c r="R197" s="108">
        <f t="shared" si="5"/>
        <v>1</v>
      </c>
      <c r="S197" s="109" t="str">
        <f t="array" aca="1" ref="S197" ca="1">IF(ISNUMBER(R197),IF(R197=100%,"CUMPLIDA",IF(AND(ISNUMBER(N197),ISNUMBER(INDIRECT("FECHA_"&amp;$B197,1))), IF(N197&lt;=INDIRECT("FECHA_"&amp;$B197,1),"INCUMPLIDA","PROCESO"), "VERIFICAR FECHA")),"SIN VALOR AVANCE")</f>
        <v>CUMPLIDA</v>
      </c>
    </row>
    <row r="198" spans="1:19" ht="135.75" hidden="1">
      <c r="A198" s="101" t="s">
        <v>640</v>
      </c>
      <c r="B198" s="102" t="s">
        <v>2985</v>
      </c>
      <c r="C198" s="461"/>
      <c r="D198" s="461"/>
      <c r="E198" s="463"/>
      <c r="F198" s="463"/>
      <c r="G198" s="463"/>
      <c r="H198" s="463"/>
      <c r="I198" s="233">
        <v>18</v>
      </c>
      <c r="J198" s="234">
        <v>1</v>
      </c>
      <c r="K198" s="234">
        <v>1</v>
      </c>
      <c r="L198" s="105">
        <v>6</v>
      </c>
      <c r="M198" s="106">
        <v>44256</v>
      </c>
      <c r="N198" s="106">
        <v>44408</v>
      </c>
      <c r="O198" s="107">
        <f t="shared" si="4"/>
        <v>21.714285714285715</v>
      </c>
      <c r="P198" s="108">
        <v>1</v>
      </c>
      <c r="Q198" s="104" t="s">
        <v>3099</v>
      </c>
      <c r="R198" s="108">
        <f t="shared" si="5"/>
        <v>1</v>
      </c>
      <c r="S198" s="109" t="str">
        <f t="array" aca="1" ref="S198" ca="1">IF(ISNUMBER(R198),IF(R198=100%,"CUMPLIDA",IF(AND(ISNUMBER(N198),ISNUMBER(INDIRECT("FECHA_"&amp;$B198,1))), IF(N198&lt;=INDIRECT("FECHA_"&amp;$B198,1),"INCUMPLIDA","PROCESO"), "VERIFICAR FECHA")),"SIN VALOR AVANCE")</f>
        <v>CUMPLIDA</v>
      </c>
    </row>
    <row r="199" spans="1:19" ht="105.75" hidden="1">
      <c r="A199" s="101" t="s">
        <v>640</v>
      </c>
      <c r="B199" s="102" t="s">
        <v>2985</v>
      </c>
      <c r="C199" s="461"/>
      <c r="D199" s="461"/>
      <c r="E199" s="463" t="s">
        <v>3105</v>
      </c>
      <c r="F199" s="463"/>
      <c r="G199" s="463"/>
      <c r="H199" s="463"/>
      <c r="I199" s="233">
        <v>19</v>
      </c>
      <c r="J199" s="234">
        <v>1</v>
      </c>
      <c r="K199" s="234">
        <v>1</v>
      </c>
      <c r="L199" s="105">
        <v>1</v>
      </c>
      <c r="M199" s="106">
        <v>45231</v>
      </c>
      <c r="N199" s="106">
        <v>45504</v>
      </c>
      <c r="O199" s="107">
        <f t="shared" si="4"/>
        <v>39</v>
      </c>
      <c r="P199" s="108">
        <v>1</v>
      </c>
      <c r="Q199" s="104" t="s">
        <v>3106</v>
      </c>
      <c r="R199" s="108">
        <f t="shared" si="5"/>
        <v>1</v>
      </c>
      <c r="S199" s="109" t="str">
        <f t="array" aca="1" ref="S199" ca="1">IF(ISNUMBER(R199),IF(R199=100%,"CUMPLIDA",IF(AND(ISNUMBER(N199),ISNUMBER(INDIRECT("FECHA_"&amp;$B199,1))), IF(N199&lt;=INDIRECT("FECHA_"&amp;$B199,1),"INCUMPLIDA","PROCESO"), "VERIFICAR FECHA")),"SIN VALOR AVANCE")</f>
        <v>CUMPLIDA</v>
      </c>
    </row>
    <row r="200" spans="1:19" ht="135.75" hidden="1">
      <c r="A200" s="101" t="s">
        <v>640</v>
      </c>
      <c r="B200" s="102" t="s">
        <v>2985</v>
      </c>
      <c r="C200" s="461"/>
      <c r="D200" s="461"/>
      <c r="E200" s="463"/>
      <c r="F200" s="463"/>
      <c r="G200" s="463"/>
      <c r="H200" s="463"/>
      <c r="I200" s="233">
        <v>20</v>
      </c>
      <c r="J200" s="234">
        <v>1</v>
      </c>
      <c r="K200" s="234">
        <v>1</v>
      </c>
      <c r="L200" s="105">
        <v>1</v>
      </c>
      <c r="M200" s="106">
        <v>45323</v>
      </c>
      <c r="N200" s="106">
        <v>45747</v>
      </c>
      <c r="O200" s="107">
        <f t="shared" si="4"/>
        <v>60.571428571428569</v>
      </c>
      <c r="P200" s="108">
        <v>1</v>
      </c>
      <c r="Q200" s="104" t="s">
        <v>3107</v>
      </c>
      <c r="R200" s="108">
        <f t="shared" si="5"/>
        <v>1</v>
      </c>
      <c r="S200" s="109" t="str">
        <f t="array" aca="1" ref="S200" ca="1">IF(ISNUMBER(R200),IF(R200=100%,"CUMPLIDA",IF(AND(ISNUMBER(N200),ISNUMBER(INDIRECT("FECHA_"&amp;$B200,1))), IF(N200&lt;=INDIRECT("FECHA_"&amp;$B200,1),"INCUMPLIDA","PROCESO"), "VERIFICAR FECHA")),"SIN VALOR AVANCE")</f>
        <v>CUMPLIDA</v>
      </c>
    </row>
    <row r="201" spans="1:19" ht="75.75" hidden="1">
      <c r="A201" s="101" t="s">
        <v>640</v>
      </c>
      <c r="B201" s="102" t="s">
        <v>2985</v>
      </c>
      <c r="C201" s="461"/>
      <c r="D201" s="461"/>
      <c r="E201" s="463" t="s">
        <v>3108</v>
      </c>
      <c r="F201" s="463"/>
      <c r="G201" s="463"/>
      <c r="H201" s="463"/>
      <c r="I201" s="233">
        <v>21</v>
      </c>
      <c r="J201" s="234">
        <v>1</v>
      </c>
      <c r="K201" s="234">
        <v>1</v>
      </c>
      <c r="L201" s="105">
        <v>1</v>
      </c>
      <c r="M201" s="106">
        <v>45323</v>
      </c>
      <c r="N201" s="106">
        <v>45747</v>
      </c>
      <c r="O201" s="107">
        <f t="shared" si="4"/>
        <v>60.571428571428569</v>
      </c>
      <c r="P201" s="108">
        <v>1</v>
      </c>
      <c r="Q201" s="104" t="s">
        <v>3109</v>
      </c>
      <c r="R201" s="108">
        <f t="shared" si="5"/>
        <v>1</v>
      </c>
      <c r="S201" s="109" t="str">
        <f t="array" aca="1" ref="S201" ca="1">IF(ISNUMBER(R201),IF(R201=100%,"CUMPLIDA",IF(AND(ISNUMBER(N201),ISNUMBER(INDIRECT("FECHA_"&amp;$B201,1))), IF(N201&lt;=INDIRECT("FECHA_"&amp;$B201,1),"INCUMPLIDA","PROCESO"), "VERIFICAR FECHA")),"SIN VALOR AVANCE")</f>
        <v>CUMPLIDA</v>
      </c>
    </row>
    <row r="202" spans="1:19" ht="75.75" hidden="1">
      <c r="A202" s="101" t="s">
        <v>640</v>
      </c>
      <c r="B202" s="102" t="s">
        <v>2985</v>
      </c>
      <c r="C202" s="461"/>
      <c r="D202" s="461"/>
      <c r="E202" s="463"/>
      <c r="F202" s="463"/>
      <c r="G202" s="463"/>
      <c r="H202" s="463"/>
      <c r="I202" s="233">
        <v>22</v>
      </c>
      <c r="J202" s="234">
        <v>1</v>
      </c>
      <c r="K202" s="234">
        <v>1</v>
      </c>
      <c r="L202" s="105">
        <v>1</v>
      </c>
      <c r="M202" s="106">
        <v>45231</v>
      </c>
      <c r="N202" s="106">
        <v>45747</v>
      </c>
      <c r="O202" s="107">
        <f t="shared" si="4"/>
        <v>73.714285714285708</v>
      </c>
      <c r="P202" s="108">
        <v>1</v>
      </c>
      <c r="Q202" s="104" t="s">
        <v>3109</v>
      </c>
      <c r="R202" s="108">
        <f t="shared" si="5"/>
        <v>1</v>
      </c>
      <c r="S202" s="109" t="str">
        <f t="array" aca="1" ref="S202" ca="1">IF(ISNUMBER(R202),IF(R202=100%,"CUMPLIDA",IF(AND(ISNUMBER(N202),ISNUMBER(INDIRECT("FECHA_"&amp;$B202,1))), IF(N202&lt;=INDIRECT("FECHA_"&amp;$B202,1),"INCUMPLIDA","PROCESO"), "VERIFICAR FECHA")),"SIN VALOR AVANCE")</f>
        <v>CUMPLIDA</v>
      </c>
    </row>
    <row r="203" spans="1:19" ht="135.75" hidden="1">
      <c r="A203" s="101" t="s">
        <v>640</v>
      </c>
      <c r="B203" s="102" t="s">
        <v>2985</v>
      </c>
      <c r="C203" s="461"/>
      <c r="D203" s="461"/>
      <c r="E203" s="463"/>
      <c r="F203" s="463"/>
      <c r="G203" s="463"/>
      <c r="H203" s="463"/>
      <c r="I203" s="233">
        <v>23</v>
      </c>
      <c r="J203" s="234">
        <v>1</v>
      </c>
      <c r="K203" s="234">
        <v>1</v>
      </c>
      <c r="L203" s="105">
        <v>1</v>
      </c>
      <c r="M203" s="106">
        <v>45323</v>
      </c>
      <c r="N203" s="106">
        <v>45747</v>
      </c>
      <c r="O203" s="107">
        <f t="shared" si="4"/>
        <v>60.571428571428569</v>
      </c>
      <c r="P203" s="108">
        <v>1</v>
      </c>
      <c r="Q203" s="104" t="s">
        <v>3107</v>
      </c>
      <c r="R203" s="108">
        <f t="shared" si="5"/>
        <v>1</v>
      </c>
      <c r="S203" s="109" t="str">
        <f t="array" aca="1" ref="S203" ca="1">IF(ISNUMBER(R203),IF(R203=100%,"CUMPLIDA",IF(AND(ISNUMBER(N203),ISNUMBER(INDIRECT("FECHA_"&amp;$B203,1))), IF(N203&lt;=INDIRECT("FECHA_"&amp;$B203,1),"INCUMPLIDA","PROCESO"), "VERIFICAR FECHA")),"SIN VALOR AVANCE")</f>
        <v>CUMPLIDA</v>
      </c>
    </row>
    <row r="204" spans="1:19" ht="75.75" hidden="1">
      <c r="A204" s="101" t="s">
        <v>640</v>
      </c>
      <c r="B204" s="102" t="s">
        <v>2985</v>
      </c>
      <c r="C204" s="461"/>
      <c r="D204" s="461"/>
      <c r="E204" s="463"/>
      <c r="F204" s="463"/>
      <c r="G204" s="463"/>
      <c r="H204" s="463"/>
      <c r="I204" s="233">
        <v>24</v>
      </c>
      <c r="J204" s="234">
        <v>1</v>
      </c>
      <c r="K204" s="234">
        <v>1</v>
      </c>
      <c r="L204" s="105">
        <v>1</v>
      </c>
      <c r="M204" s="106">
        <v>45231</v>
      </c>
      <c r="N204" s="106">
        <v>45747</v>
      </c>
      <c r="O204" s="107">
        <f t="shared" si="4"/>
        <v>73.714285714285708</v>
      </c>
      <c r="P204" s="108">
        <v>1</v>
      </c>
      <c r="Q204" s="104" t="s">
        <v>3109</v>
      </c>
      <c r="R204" s="108">
        <f t="shared" si="5"/>
        <v>1</v>
      </c>
      <c r="S204" s="109" t="str">
        <f t="array" aca="1" ref="S204" ca="1">IF(ISNUMBER(R204),IF(R204=100%,"CUMPLIDA",IF(AND(ISNUMBER(N204),ISNUMBER(INDIRECT("FECHA_"&amp;$B204,1))), IF(N204&lt;=INDIRECT("FECHA_"&amp;$B204,1),"INCUMPLIDA","PROCESO"), "VERIFICAR FECHA")),"SIN VALOR AVANCE")</f>
        <v>CUMPLIDA</v>
      </c>
    </row>
    <row r="205" spans="1:19" ht="180.75" hidden="1">
      <c r="A205" s="101" t="s">
        <v>640</v>
      </c>
      <c r="B205" s="102" t="s">
        <v>2985</v>
      </c>
      <c r="C205" s="461"/>
      <c r="D205" s="461"/>
      <c r="E205" s="463"/>
      <c r="F205" s="463"/>
      <c r="G205" s="463"/>
      <c r="H205" s="463"/>
      <c r="I205" s="233">
        <v>25</v>
      </c>
      <c r="J205" s="234">
        <v>1</v>
      </c>
      <c r="K205" s="234">
        <v>1</v>
      </c>
      <c r="L205" s="105">
        <v>1</v>
      </c>
      <c r="M205" s="106">
        <v>45231</v>
      </c>
      <c r="N205" s="106">
        <v>45808</v>
      </c>
      <c r="O205" s="107">
        <f t="shared" si="4"/>
        <v>82.428571428571431</v>
      </c>
      <c r="P205" s="108">
        <v>1</v>
      </c>
      <c r="Q205" s="104" t="s">
        <v>3110</v>
      </c>
      <c r="R205" s="108">
        <f t="shared" si="5"/>
        <v>1</v>
      </c>
      <c r="S205" s="109" t="str">
        <f t="array" aca="1" ref="S205" ca="1">IF(ISNUMBER(R205),IF(R205=100%,"CUMPLIDA",IF(AND(ISNUMBER(N205),ISNUMBER(INDIRECT("FECHA_"&amp;$B205,1))), IF(N205&lt;=INDIRECT("FECHA_"&amp;$B205,1),"INCUMPLIDA","PROCESO"), "VERIFICAR FECHA")),"SIN VALOR AVANCE")</f>
        <v>CUMPLIDA</v>
      </c>
    </row>
    <row r="206" spans="1:19" ht="75.75" hidden="1">
      <c r="A206" s="101" t="s">
        <v>640</v>
      </c>
      <c r="B206" s="102" t="s">
        <v>2985</v>
      </c>
      <c r="C206" s="461"/>
      <c r="D206" s="461"/>
      <c r="E206" s="233" t="s">
        <v>3111</v>
      </c>
      <c r="F206" s="233"/>
      <c r="G206" s="233"/>
      <c r="H206" s="463"/>
      <c r="I206" s="233">
        <v>26</v>
      </c>
      <c r="J206" s="234">
        <v>1</v>
      </c>
      <c r="K206" s="234">
        <v>1</v>
      </c>
      <c r="L206" s="105">
        <v>8</v>
      </c>
      <c r="M206" s="106">
        <v>45839</v>
      </c>
      <c r="N206" s="106">
        <v>46568</v>
      </c>
      <c r="O206" s="107">
        <f t="shared" si="4"/>
        <v>104.14285714285714</v>
      </c>
      <c r="P206" s="108">
        <v>0</v>
      </c>
      <c r="Q206" s="104" t="s">
        <v>3109</v>
      </c>
      <c r="R206" s="108">
        <f t="shared" si="5"/>
        <v>0</v>
      </c>
      <c r="S206" s="109" t="str">
        <f t="array" aca="1" ref="S206" ca="1">IF(ISNUMBER(R206),IF(R206=100%,"CUMPLIDA",IF(AND(ISNUMBER(N206),ISNUMBER(INDIRECT("FECHA_"&amp;$B206,1))), IF(N206&lt;=INDIRECT("FECHA_"&amp;$B206,1),"INCUMPLIDA","PROCESO"), "VERIFICAR FECHA")),"SIN VALOR AVANCE")</f>
        <v>PROCESO</v>
      </c>
    </row>
    <row r="207" spans="1:19" ht="135.75" hidden="1">
      <c r="A207" s="101" t="s">
        <v>640</v>
      </c>
      <c r="B207" s="102" t="s">
        <v>2985</v>
      </c>
      <c r="C207" s="461"/>
      <c r="D207" s="461"/>
      <c r="E207" s="233"/>
      <c r="F207" s="233"/>
      <c r="G207" s="233" t="s">
        <v>3112</v>
      </c>
      <c r="H207" s="463"/>
      <c r="I207" s="233">
        <v>27</v>
      </c>
      <c r="J207" s="234">
        <v>1</v>
      </c>
      <c r="K207" s="234">
        <v>1</v>
      </c>
      <c r="L207" s="105">
        <v>1</v>
      </c>
      <c r="M207" s="106">
        <v>45839</v>
      </c>
      <c r="N207" s="106">
        <v>46568</v>
      </c>
      <c r="O207" s="107">
        <f t="shared" si="4"/>
        <v>104.14285714285714</v>
      </c>
      <c r="P207" s="108">
        <v>0</v>
      </c>
      <c r="Q207" s="104" t="s">
        <v>3107</v>
      </c>
      <c r="R207" s="108">
        <f t="shared" si="5"/>
        <v>0</v>
      </c>
      <c r="S207" s="109" t="str">
        <f t="array" aca="1" ref="S207" ca="1">IF(ISNUMBER(R207),IF(R207=100%,"CUMPLIDA",IF(AND(ISNUMBER(N207),ISNUMBER(INDIRECT("FECHA_"&amp;$B207,1))), IF(N207&lt;=INDIRECT("FECHA_"&amp;$B207,1),"INCUMPLIDA","PROCESO"), "VERIFICAR FECHA")),"SIN VALOR AVANCE")</f>
        <v>PROCESO</v>
      </c>
    </row>
    <row r="208" spans="1:19" ht="180.75" hidden="1">
      <c r="A208" s="101" t="s">
        <v>640</v>
      </c>
      <c r="B208" s="102" t="s">
        <v>2985</v>
      </c>
      <c r="C208" s="461"/>
      <c r="D208" s="461"/>
      <c r="E208" s="463"/>
      <c r="F208" s="463"/>
      <c r="G208" s="463" t="s">
        <v>3113</v>
      </c>
      <c r="H208" s="463"/>
      <c r="I208" s="233">
        <v>28</v>
      </c>
      <c r="J208" s="234">
        <v>1</v>
      </c>
      <c r="K208" s="234">
        <v>1</v>
      </c>
      <c r="L208" s="105">
        <v>2</v>
      </c>
      <c r="M208" s="106">
        <v>45839</v>
      </c>
      <c r="N208" s="106">
        <v>46568</v>
      </c>
      <c r="O208" s="107">
        <f t="shared" si="4"/>
        <v>104.14285714285714</v>
      </c>
      <c r="P208" s="108">
        <v>0</v>
      </c>
      <c r="Q208" s="104" t="s">
        <v>3110</v>
      </c>
      <c r="R208" s="108">
        <f t="shared" ref="R208:R273" si="6">(P208)</f>
        <v>0</v>
      </c>
      <c r="S208" s="109" t="str">
        <f t="array" aca="1" ref="S208" ca="1">IF(ISNUMBER(R208),IF(R208=100%,"CUMPLIDA",IF(AND(ISNUMBER(N208),ISNUMBER(INDIRECT("FECHA_"&amp;$B208,1))), IF(N208&lt;=INDIRECT("FECHA_"&amp;$B208,1),"INCUMPLIDA","PROCESO"), "VERIFICAR FECHA")),"SIN VALOR AVANCE")</f>
        <v>PROCESO</v>
      </c>
    </row>
    <row r="209" spans="1:19" ht="30.75" hidden="1">
      <c r="A209" s="101" t="s">
        <v>640</v>
      </c>
      <c r="B209" s="102" t="s">
        <v>2985</v>
      </c>
      <c r="C209" s="461"/>
      <c r="D209" s="461"/>
      <c r="E209" s="463"/>
      <c r="F209" s="463"/>
      <c r="G209" s="463"/>
      <c r="H209" s="463"/>
      <c r="I209" s="233">
        <v>29</v>
      </c>
      <c r="J209" s="234">
        <v>1</v>
      </c>
      <c r="K209" s="234">
        <v>1</v>
      </c>
      <c r="L209" s="105">
        <v>35</v>
      </c>
      <c r="M209" s="106">
        <v>45061</v>
      </c>
      <c r="N209" s="106">
        <v>45275</v>
      </c>
      <c r="O209" s="107">
        <f t="shared" si="4"/>
        <v>30.571428571428573</v>
      </c>
      <c r="P209" s="108">
        <v>1</v>
      </c>
      <c r="Q209" s="104" t="s">
        <v>3114</v>
      </c>
      <c r="R209" s="108">
        <f t="shared" si="6"/>
        <v>1</v>
      </c>
      <c r="S209" s="109" t="str">
        <f t="array" aca="1" ref="S209" ca="1">IF(ISNUMBER(R209),IF(R209=100%,"CUMPLIDA",IF(AND(ISNUMBER(N209),ISNUMBER(INDIRECT("FECHA_"&amp;$B209,1))), IF(N209&lt;=INDIRECT("FECHA_"&amp;$B209,1),"INCUMPLIDA","PROCESO"), "VERIFICAR FECHA")),"SIN VALOR AVANCE")</f>
        <v>CUMPLIDA</v>
      </c>
    </row>
    <row r="210" spans="1:19" ht="75.75" hidden="1">
      <c r="A210" s="101" t="s">
        <v>640</v>
      </c>
      <c r="B210" s="102" t="s">
        <v>2985</v>
      </c>
      <c r="C210" s="461"/>
      <c r="D210" s="461"/>
      <c r="E210" s="463"/>
      <c r="F210" s="463"/>
      <c r="G210" s="463"/>
      <c r="H210" s="463"/>
      <c r="I210" s="233">
        <v>30</v>
      </c>
      <c r="J210" s="234">
        <v>1</v>
      </c>
      <c r="K210" s="234">
        <v>1</v>
      </c>
      <c r="L210" s="105">
        <v>1</v>
      </c>
      <c r="M210" s="106">
        <v>44774</v>
      </c>
      <c r="N210" s="106">
        <v>46387</v>
      </c>
      <c r="O210" s="107">
        <f t="shared" si="4"/>
        <v>230.42857142857142</v>
      </c>
      <c r="P210" s="108">
        <v>0.13</v>
      </c>
      <c r="Q210" s="104" t="s">
        <v>3109</v>
      </c>
      <c r="R210" s="108">
        <f t="shared" si="6"/>
        <v>0.13</v>
      </c>
      <c r="S210" s="109" t="str">
        <f t="array" aca="1" ref="S210" ca="1">IF(ISNUMBER(R210),IF(R210=100%,"CUMPLIDA",IF(AND(ISNUMBER(N210),ISNUMBER(INDIRECT("FECHA_"&amp;$B210,1))), IF(N210&lt;=INDIRECT("FECHA_"&amp;$B210,1),"INCUMPLIDA","PROCESO"), "VERIFICAR FECHA")),"SIN VALOR AVANCE")</f>
        <v>PROCESO</v>
      </c>
    </row>
    <row r="211" spans="1:19" ht="210.75" hidden="1">
      <c r="A211" s="101" t="s">
        <v>640</v>
      </c>
      <c r="B211" s="102" t="s">
        <v>2985</v>
      </c>
      <c r="C211" s="461" t="s">
        <v>3115</v>
      </c>
      <c r="D211" s="461"/>
      <c r="E211" s="463" t="s">
        <v>3058</v>
      </c>
      <c r="F211" s="463"/>
      <c r="G211" s="463"/>
      <c r="H211" s="463"/>
      <c r="I211" s="233">
        <v>1</v>
      </c>
      <c r="J211" s="234">
        <v>1</v>
      </c>
      <c r="K211" s="234">
        <v>1</v>
      </c>
      <c r="L211" s="105">
        <v>6</v>
      </c>
      <c r="M211" s="106">
        <v>44378</v>
      </c>
      <c r="N211" s="106">
        <v>44469</v>
      </c>
      <c r="O211" s="107">
        <f t="shared" ref="O211:O274" si="7">(N211-M211)/7</f>
        <v>13</v>
      </c>
      <c r="P211" s="108">
        <v>1</v>
      </c>
      <c r="Q211" s="118" t="s">
        <v>3116</v>
      </c>
      <c r="R211" s="108">
        <f t="shared" si="6"/>
        <v>1</v>
      </c>
      <c r="S211" s="109" t="str">
        <f t="array" aca="1" ref="S211" ca="1">IF(ISNUMBER(R211),IF(R211=100%,"CUMPLIDA",IF(AND(ISNUMBER(N211),ISNUMBER(INDIRECT("FECHA_"&amp;$B211,1))), IF(N211&lt;=INDIRECT("FECHA_"&amp;$B211,1),"INCUMPLIDA","PROCESO"), "VERIFICAR FECHA")),"SIN VALOR AVANCE")</f>
        <v>CUMPLIDA</v>
      </c>
    </row>
    <row r="212" spans="1:19" ht="165.75" hidden="1">
      <c r="A212" s="101" t="s">
        <v>640</v>
      </c>
      <c r="B212" s="102" t="s">
        <v>2985</v>
      </c>
      <c r="C212" s="461"/>
      <c r="D212" s="461"/>
      <c r="E212" s="463"/>
      <c r="F212" s="463"/>
      <c r="G212" s="463"/>
      <c r="H212" s="463"/>
      <c r="I212" s="233">
        <v>2</v>
      </c>
      <c r="J212" s="234">
        <v>1</v>
      </c>
      <c r="K212" s="234">
        <v>1</v>
      </c>
      <c r="L212" s="105">
        <v>12</v>
      </c>
      <c r="M212" s="106">
        <v>44378</v>
      </c>
      <c r="N212" s="106">
        <v>44742</v>
      </c>
      <c r="O212" s="107">
        <f t="shared" si="7"/>
        <v>52</v>
      </c>
      <c r="P212" s="108">
        <v>1</v>
      </c>
      <c r="Q212" s="118" t="s">
        <v>3117</v>
      </c>
      <c r="R212" s="108">
        <f t="shared" si="6"/>
        <v>1</v>
      </c>
      <c r="S212" s="109" t="str">
        <f t="array" aca="1" ref="S212" ca="1">IF(ISNUMBER(R212),IF(R212=100%,"CUMPLIDA",IF(AND(ISNUMBER(N212),ISNUMBER(INDIRECT("FECHA_"&amp;$B212,1))), IF(N212&lt;=INDIRECT("FECHA_"&amp;$B212,1),"INCUMPLIDA","PROCESO"), "VERIFICAR FECHA")),"SIN VALOR AVANCE")</f>
        <v>CUMPLIDA</v>
      </c>
    </row>
    <row r="213" spans="1:19" ht="150.75" hidden="1">
      <c r="A213" s="101" t="s">
        <v>640</v>
      </c>
      <c r="B213" s="102" t="s">
        <v>2985</v>
      </c>
      <c r="C213" s="461"/>
      <c r="D213" s="461"/>
      <c r="E213" s="463"/>
      <c r="F213" s="463"/>
      <c r="G213" s="463"/>
      <c r="H213" s="463"/>
      <c r="I213" s="233" t="s">
        <v>3118</v>
      </c>
      <c r="J213" s="234">
        <v>1</v>
      </c>
      <c r="K213" s="234">
        <v>1</v>
      </c>
      <c r="L213" s="105">
        <v>1</v>
      </c>
      <c r="M213" s="106">
        <v>45231</v>
      </c>
      <c r="N213" s="106">
        <v>45504</v>
      </c>
      <c r="O213" s="107">
        <f t="shared" si="7"/>
        <v>39</v>
      </c>
      <c r="P213" s="108">
        <v>1</v>
      </c>
      <c r="Q213" s="104" t="s">
        <v>3119</v>
      </c>
      <c r="R213" s="108">
        <f t="shared" si="6"/>
        <v>1</v>
      </c>
      <c r="S213" s="109" t="str">
        <f t="array" aca="1" ref="S213" ca="1">IF(ISNUMBER(R213),IF(R213=100%,"CUMPLIDA",IF(AND(ISNUMBER(N213),ISNUMBER(INDIRECT("FECHA_"&amp;$B213,1))), IF(N213&lt;=INDIRECT("FECHA_"&amp;$B213,1),"INCUMPLIDA","PROCESO"), "VERIFICAR FECHA")),"SIN VALOR AVANCE")</f>
        <v>CUMPLIDA</v>
      </c>
    </row>
    <row r="214" spans="1:19" ht="180.75" hidden="1">
      <c r="A214" s="101" t="s">
        <v>640</v>
      </c>
      <c r="B214" s="102" t="s">
        <v>2985</v>
      </c>
      <c r="C214" s="461"/>
      <c r="D214" s="461"/>
      <c r="E214" s="463"/>
      <c r="F214" s="463"/>
      <c r="G214" s="463"/>
      <c r="H214" s="463"/>
      <c r="I214" s="233">
        <v>4</v>
      </c>
      <c r="J214" s="234">
        <v>1</v>
      </c>
      <c r="K214" s="234">
        <v>1</v>
      </c>
      <c r="L214" s="105">
        <v>1</v>
      </c>
      <c r="M214" s="106">
        <v>45323</v>
      </c>
      <c r="N214" s="106">
        <v>45747</v>
      </c>
      <c r="O214" s="107">
        <f t="shared" si="7"/>
        <v>60.571428571428569</v>
      </c>
      <c r="P214" s="108">
        <v>1</v>
      </c>
      <c r="Q214" s="112" t="s">
        <v>3120</v>
      </c>
      <c r="R214" s="108">
        <f t="shared" si="6"/>
        <v>1</v>
      </c>
      <c r="S214" s="109" t="str">
        <f t="array" aca="1" ref="S214" ca="1">IF(ISNUMBER(R214),IF(R214=100%,"CUMPLIDA",IF(AND(ISNUMBER(N214),ISNUMBER(INDIRECT("FECHA_"&amp;$B214,1))), IF(N214&lt;=INDIRECT("FECHA_"&amp;$B214,1),"INCUMPLIDA","PROCESO"), "VERIFICAR FECHA")),"SIN VALOR AVANCE")</f>
        <v>CUMPLIDA</v>
      </c>
    </row>
    <row r="215" spans="1:19" ht="135.75" hidden="1">
      <c r="A215" s="101" t="s">
        <v>640</v>
      </c>
      <c r="B215" s="102" t="s">
        <v>2985</v>
      </c>
      <c r="C215" s="461"/>
      <c r="D215" s="461"/>
      <c r="E215" s="463"/>
      <c r="F215" s="463"/>
      <c r="G215" s="463"/>
      <c r="H215" s="463"/>
      <c r="I215" s="233">
        <v>5</v>
      </c>
      <c r="J215" s="234">
        <v>1</v>
      </c>
      <c r="K215" s="234">
        <v>1</v>
      </c>
      <c r="L215" s="105">
        <v>1</v>
      </c>
      <c r="M215" s="106">
        <v>45323</v>
      </c>
      <c r="N215" s="106">
        <v>45747</v>
      </c>
      <c r="O215" s="107">
        <f t="shared" si="7"/>
        <v>60.571428571428569</v>
      </c>
      <c r="P215" s="108">
        <v>1</v>
      </c>
      <c r="Q215" s="112" t="s">
        <v>3121</v>
      </c>
      <c r="R215" s="108">
        <f t="shared" si="6"/>
        <v>1</v>
      </c>
      <c r="S215" s="109" t="str">
        <f t="array" aca="1" ref="S215" ca="1">IF(ISNUMBER(R215),IF(R215=100%,"CUMPLIDA",IF(AND(ISNUMBER(N215),ISNUMBER(INDIRECT("FECHA_"&amp;$B215,1))), IF(N215&lt;=INDIRECT("FECHA_"&amp;$B215,1),"INCUMPLIDA","PROCESO"), "VERIFICAR FECHA")),"SIN VALOR AVANCE")</f>
        <v>CUMPLIDA</v>
      </c>
    </row>
    <row r="216" spans="1:19" ht="135.75" hidden="1">
      <c r="A216" s="101" t="s">
        <v>640</v>
      </c>
      <c r="B216" s="102" t="s">
        <v>2985</v>
      </c>
      <c r="C216" s="461"/>
      <c r="D216" s="461"/>
      <c r="E216" s="463"/>
      <c r="F216" s="463"/>
      <c r="G216" s="463"/>
      <c r="H216" s="463"/>
      <c r="I216" s="233">
        <v>6</v>
      </c>
      <c r="J216" s="234">
        <v>1</v>
      </c>
      <c r="K216" s="234">
        <v>1</v>
      </c>
      <c r="L216" s="105">
        <v>1</v>
      </c>
      <c r="M216" s="106">
        <v>45231</v>
      </c>
      <c r="N216" s="106">
        <v>45747</v>
      </c>
      <c r="O216" s="107">
        <f t="shared" si="7"/>
        <v>73.714285714285708</v>
      </c>
      <c r="P216" s="108">
        <v>1</v>
      </c>
      <c r="Q216" s="112" t="s">
        <v>3121</v>
      </c>
      <c r="R216" s="108">
        <f t="shared" si="6"/>
        <v>1</v>
      </c>
      <c r="S216" s="109" t="str">
        <f t="array" aca="1" ref="S216" ca="1">IF(ISNUMBER(R216),IF(R216=100%,"CUMPLIDA",IF(AND(ISNUMBER(N216),ISNUMBER(INDIRECT("FECHA_"&amp;$B216,1))), IF(N216&lt;=INDIRECT("FECHA_"&amp;$B216,1),"INCUMPLIDA","PROCESO"), "VERIFICAR FECHA")),"SIN VALOR AVANCE")</f>
        <v>CUMPLIDA</v>
      </c>
    </row>
    <row r="217" spans="1:19" ht="180.75" hidden="1">
      <c r="A217" s="101" t="s">
        <v>640</v>
      </c>
      <c r="B217" s="102" t="s">
        <v>2985</v>
      </c>
      <c r="C217" s="461"/>
      <c r="D217" s="461"/>
      <c r="E217" s="463"/>
      <c r="F217" s="463"/>
      <c r="G217" s="463"/>
      <c r="H217" s="463"/>
      <c r="I217" s="233">
        <v>7</v>
      </c>
      <c r="J217" s="234">
        <v>1</v>
      </c>
      <c r="K217" s="234">
        <v>1</v>
      </c>
      <c r="L217" s="105">
        <v>1</v>
      </c>
      <c r="M217" s="106">
        <v>45323</v>
      </c>
      <c r="N217" s="106">
        <v>45747</v>
      </c>
      <c r="O217" s="107">
        <f t="shared" si="7"/>
        <v>60.571428571428569</v>
      </c>
      <c r="P217" s="108">
        <v>1</v>
      </c>
      <c r="Q217" s="112" t="s">
        <v>3120</v>
      </c>
      <c r="R217" s="108">
        <f t="shared" si="6"/>
        <v>1</v>
      </c>
      <c r="S217" s="109" t="str">
        <f t="array" aca="1" ref="S217" ca="1">IF(ISNUMBER(R217),IF(R217=100%,"CUMPLIDA",IF(AND(ISNUMBER(N217),ISNUMBER(INDIRECT("FECHA_"&amp;$B217,1))), IF(N217&lt;=INDIRECT("FECHA_"&amp;$B217,1),"INCUMPLIDA","PROCESO"), "VERIFICAR FECHA")),"SIN VALOR AVANCE")</f>
        <v>CUMPLIDA</v>
      </c>
    </row>
    <row r="218" spans="1:19" ht="135.75" hidden="1">
      <c r="A218" s="101" t="s">
        <v>640</v>
      </c>
      <c r="B218" s="102" t="s">
        <v>2985</v>
      </c>
      <c r="C218" s="461"/>
      <c r="D218" s="461"/>
      <c r="E218" s="463"/>
      <c r="F218" s="463"/>
      <c r="G218" s="463"/>
      <c r="H218" s="463"/>
      <c r="I218" s="233">
        <v>8</v>
      </c>
      <c r="J218" s="234">
        <v>1</v>
      </c>
      <c r="K218" s="234">
        <v>1</v>
      </c>
      <c r="L218" s="105">
        <v>1</v>
      </c>
      <c r="M218" s="106">
        <v>45231</v>
      </c>
      <c r="N218" s="106">
        <v>45747</v>
      </c>
      <c r="O218" s="107">
        <f t="shared" si="7"/>
        <v>73.714285714285708</v>
      </c>
      <c r="P218" s="108">
        <v>1</v>
      </c>
      <c r="Q218" s="112" t="s">
        <v>3121</v>
      </c>
      <c r="R218" s="108">
        <f t="shared" si="6"/>
        <v>1</v>
      </c>
      <c r="S218" s="109" t="str">
        <f t="array" aca="1" ref="S218" ca="1">IF(ISNUMBER(R218),IF(R218=100%,"CUMPLIDA",IF(AND(ISNUMBER(N218),ISNUMBER(INDIRECT("FECHA_"&amp;$B218,1))), IF(N218&lt;=INDIRECT("FECHA_"&amp;$B218,1),"INCUMPLIDA","PROCESO"), "VERIFICAR FECHA")),"SIN VALOR AVANCE")</f>
        <v>CUMPLIDA</v>
      </c>
    </row>
    <row r="219" spans="1:19" ht="315.75" hidden="1">
      <c r="A219" s="101" t="s">
        <v>640</v>
      </c>
      <c r="B219" s="102" t="s">
        <v>2985</v>
      </c>
      <c r="C219" s="461"/>
      <c r="D219" s="461"/>
      <c r="E219" s="463"/>
      <c r="F219" s="463"/>
      <c r="G219" s="463"/>
      <c r="H219" s="463"/>
      <c r="I219" s="233">
        <v>9</v>
      </c>
      <c r="J219" s="234">
        <v>1</v>
      </c>
      <c r="K219" s="234">
        <v>1</v>
      </c>
      <c r="L219" s="105">
        <v>1</v>
      </c>
      <c r="M219" s="106">
        <v>45231</v>
      </c>
      <c r="N219" s="106">
        <v>45808</v>
      </c>
      <c r="O219" s="107">
        <f t="shared" si="7"/>
        <v>82.428571428571431</v>
      </c>
      <c r="P219" s="108">
        <v>1</v>
      </c>
      <c r="Q219" s="104" t="s">
        <v>3122</v>
      </c>
      <c r="R219" s="108">
        <f t="shared" si="6"/>
        <v>1</v>
      </c>
      <c r="S219" s="109" t="str">
        <f t="array" aca="1" ref="S219" ca="1">IF(ISNUMBER(R219),IF(R219=100%,"CUMPLIDA",IF(AND(ISNUMBER(N219),ISNUMBER(INDIRECT("FECHA_"&amp;$B219,1))), IF(N219&lt;=INDIRECT("FECHA_"&amp;$B219,1),"INCUMPLIDA","PROCESO"), "VERIFICAR FECHA")),"SIN VALOR AVANCE")</f>
        <v>CUMPLIDA</v>
      </c>
    </row>
    <row r="220" spans="1:19" ht="135.75" hidden="1">
      <c r="A220" s="101" t="s">
        <v>640</v>
      </c>
      <c r="B220" s="102" t="s">
        <v>2985</v>
      </c>
      <c r="C220" s="461"/>
      <c r="D220" s="461"/>
      <c r="E220" s="463"/>
      <c r="F220" s="463"/>
      <c r="G220" s="463"/>
      <c r="H220" s="463"/>
      <c r="I220" s="233">
        <v>10</v>
      </c>
      <c r="J220" s="234">
        <v>1</v>
      </c>
      <c r="K220" s="234">
        <v>1</v>
      </c>
      <c r="L220" s="105">
        <v>7</v>
      </c>
      <c r="M220" s="106">
        <v>46024</v>
      </c>
      <c r="N220" s="106">
        <v>46660</v>
      </c>
      <c r="O220" s="107">
        <f t="shared" si="7"/>
        <v>90.857142857142861</v>
      </c>
      <c r="P220" s="108">
        <v>0</v>
      </c>
      <c r="Q220" s="112" t="s">
        <v>3121</v>
      </c>
      <c r="R220" s="108">
        <f t="shared" si="6"/>
        <v>0</v>
      </c>
      <c r="S220" s="109" t="str">
        <f t="array" aca="1" ref="S220" ca="1">IF(ISNUMBER(R220),IF(R220=100%,"CUMPLIDA",IF(AND(ISNUMBER(N220),ISNUMBER(INDIRECT("FECHA_"&amp;$B220,1))), IF(N220&lt;=INDIRECT("FECHA_"&amp;$B220,1),"INCUMPLIDA","PROCESO"), "VERIFICAR FECHA")),"SIN VALOR AVANCE")</f>
        <v>PROCESO</v>
      </c>
    </row>
    <row r="221" spans="1:19" ht="180.75" hidden="1">
      <c r="A221" s="101" t="s">
        <v>640</v>
      </c>
      <c r="B221" s="102" t="s">
        <v>2985</v>
      </c>
      <c r="C221" s="461"/>
      <c r="D221" s="461"/>
      <c r="E221" s="463"/>
      <c r="F221" s="463"/>
      <c r="G221" s="463"/>
      <c r="H221" s="463"/>
      <c r="I221" s="233">
        <v>11</v>
      </c>
      <c r="J221" s="234">
        <v>1</v>
      </c>
      <c r="K221" s="234">
        <v>1</v>
      </c>
      <c r="L221" s="105">
        <v>1</v>
      </c>
      <c r="M221" s="106">
        <v>46024</v>
      </c>
      <c r="N221" s="106">
        <v>46660</v>
      </c>
      <c r="O221" s="107">
        <f t="shared" si="7"/>
        <v>90.857142857142861</v>
      </c>
      <c r="P221" s="108">
        <v>0</v>
      </c>
      <c r="Q221" s="112" t="s">
        <v>3120</v>
      </c>
      <c r="R221" s="108">
        <f t="shared" si="6"/>
        <v>0</v>
      </c>
      <c r="S221" s="109" t="str">
        <f t="array" aca="1" ref="S221" ca="1">IF(ISNUMBER(R221),IF(R221=100%,"CUMPLIDA",IF(AND(ISNUMBER(N221),ISNUMBER(INDIRECT("FECHA_"&amp;$B221,1))), IF(N221&lt;=INDIRECT("FECHA_"&amp;$B221,1),"INCUMPLIDA","PROCESO"), "VERIFICAR FECHA")),"SIN VALOR AVANCE")</f>
        <v>PROCESO</v>
      </c>
    </row>
    <row r="222" spans="1:19" ht="315.75" hidden="1">
      <c r="A222" s="101" t="s">
        <v>640</v>
      </c>
      <c r="B222" s="102" t="s">
        <v>2985</v>
      </c>
      <c r="C222" s="461"/>
      <c r="D222" s="461"/>
      <c r="E222" s="463"/>
      <c r="F222" s="463"/>
      <c r="G222" s="463"/>
      <c r="H222" s="463"/>
      <c r="I222" s="233">
        <v>12</v>
      </c>
      <c r="J222" s="234">
        <v>1</v>
      </c>
      <c r="K222" s="234">
        <v>1</v>
      </c>
      <c r="L222" s="105">
        <v>2</v>
      </c>
      <c r="M222" s="106">
        <v>46024</v>
      </c>
      <c r="N222" s="106">
        <v>46660</v>
      </c>
      <c r="O222" s="107">
        <f t="shared" si="7"/>
        <v>90.857142857142861</v>
      </c>
      <c r="P222" s="108">
        <v>0</v>
      </c>
      <c r="Q222" s="104" t="s">
        <v>3122</v>
      </c>
      <c r="R222" s="108">
        <f t="shared" si="6"/>
        <v>0</v>
      </c>
      <c r="S222" s="109" t="str">
        <f t="array" aca="1" ref="S222" ca="1">IF(ISNUMBER(R222),IF(R222=100%,"CUMPLIDA",IF(AND(ISNUMBER(N222),ISNUMBER(INDIRECT("FECHA_"&amp;$B222,1))), IF(N222&lt;=INDIRECT("FECHA_"&amp;$B222,1),"INCUMPLIDA","PROCESO"), "VERIFICAR FECHA")),"SIN VALOR AVANCE")</f>
        <v>PROCESO</v>
      </c>
    </row>
    <row r="223" spans="1:19" ht="165.75" hidden="1">
      <c r="A223" s="101" t="s">
        <v>640</v>
      </c>
      <c r="B223" s="102" t="s">
        <v>2985</v>
      </c>
      <c r="C223" s="461"/>
      <c r="D223" s="461"/>
      <c r="E223" s="463"/>
      <c r="F223" s="463"/>
      <c r="G223" s="463"/>
      <c r="H223" s="463"/>
      <c r="I223" s="233">
        <v>13</v>
      </c>
      <c r="J223" s="234">
        <v>1</v>
      </c>
      <c r="K223" s="234">
        <v>1</v>
      </c>
      <c r="L223" s="105">
        <v>12</v>
      </c>
      <c r="M223" s="106">
        <v>44378</v>
      </c>
      <c r="N223" s="106">
        <v>44742</v>
      </c>
      <c r="O223" s="107">
        <f t="shared" si="7"/>
        <v>52</v>
      </c>
      <c r="P223" s="108">
        <v>1</v>
      </c>
      <c r="Q223" s="118" t="s">
        <v>3123</v>
      </c>
      <c r="R223" s="108">
        <f t="shared" si="6"/>
        <v>1</v>
      </c>
      <c r="S223" s="109" t="str">
        <f t="array" aca="1" ref="S223" ca="1">IF(ISNUMBER(R223),IF(R223=100%,"CUMPLIDA",IF(AND(ISNUMBER(N223),ISNUMBER(INDIRECT("FECHA_"&amp;$B223,1))), IF(N223&lt;=INDIRECT("FECHA_"&amp;$B223,1),"INCUMPLIDA","PROCESO"), "VERIFICAR FECHA")),"SIN VALOR AVANCE")</f>
        <v>CUMPLIDA</v>
      </c>
    </row>
    <row r="224" spans="1:19" ht="60.75" hidden="1">
      <c r="A224" s="101" t="s">
        <v>640</v>
      </c>
      <c r="B224" s="102" t="s">
        <v>2985</v>
      </c>
      <c r="C224" s="461" t="s">
        <v>3124</v>
      </c>
      <c r="D224" s="461"/>
      <c r="E224" s="463" t="s">
        <v>3013</v>
      </c>
      <c r="F224" s="463"/>
      <c r="G224" s="463"/>
      <c r="H224" s="463"/>
      <c r="I224" s="463">
        <v>1</v>
      </c>
      <c r="J224" s="234">
        <v>1</v>
      </c>
      <c r="K224" s="234">
        <v>1</v>
      </c>
      <c r="L224" s="105">
        <v>1</v>
      </c>
      <c r="M224" s="106">
        <v>44621</v>
      </c>
      <c r="N224" s="106">
        <v>44804</v>
      </c>
      <c r="O224" s="107">
        <f t="shared" si="7"/>
        <v>26.142857142857142</v>
      </c>
      <c r="P224" s="108">
        <v>1</v>
      </c>
      <c r="Q224" s="104" t="s">
        <v>3125</v>
      </c>
      <c r="R224" s="108">
        <f t="shared" si="6"/>
        <v>1</v>
      </c>
      <c r="S224" s="109" t="str">
        <f t="array" aca="1" ref="S224" ca="1">IF(ISNUMBER(R224),IF(R224=100%,"CUMPLIDA",IF(AND(ISNUMBER(N224),ISNUMBER(INDIRECT("FECHA_"&amp;$B224,1))), IF(N224&lt;=INDIRECT("FECHA_"&amp;$B224,1),"INCUMPLIDA","PROCESO"), "VERIFICAR FECHA")),"SIN VALOR AVANCE")</f>
        <v>CUMPLIDA</v>
      </c>
    </row>
    <row r="225" spans="1:19" ht="60.75" hidden="1">
      <c r="A225" s="101" t="s">
        <v>640</v>
      </c>
      <c r="B225" s="102" t="s">
        <v>2985</v>
      </c>
      <c r="C225" s="461"/>
      <c r="D225" s="461"/>
      <c r="E225" s="463"/>
      <c r="F225" s="463"/>
      <c r="G225" s="463"/>
      <c r="H225" s="463"/>
      <c r="I225" s="463"/>
      <c r="J225" s="234">
        <v>1</v>
      </c>
      <c r="K225" s="234">
        <v>1</v>
      </c>
      <c r="L225" s="105">
        <v>1</v>
      </c>
      <c r="M225" s="106">
        <v>44774</v>
      </c>
      <c r="N225" s="106">
        <v>44834</v>
      </c>
      <c r="O225" s="107">
        <f t="shared" si="7"/>
        <v>8.5714285714285712</v>
      </c>
      <c r="P225" s="108">
        <v>1</v>
      </c>
      <c r="Q225" s="104" t="s">
        <v>3125</v>
      </c>
      <c r="R225" s="108">
        <f t="shared" si="6"/>
        <v>1</v>
      </c>
      <c r="S225" s="109" t="str">
        <f t="array" aca="1" ref="S225" ca="1">IF(ISNUMBER(R225),IF(R225=100%,"CUMPLIDA",IF(AND(ISNUMBER(N225),ISNUMBER(INDIRECT("FECHA_"&amp;$B225,1))), IF(N225&lt;=INDIRECT("FECHA_"&amp;$B225,1),"INCUMPLIDA","PROCESO"), "VERIFICAR FECHA")),"SIN VALOR AVANCE")</f>
        <v>CUMPLIDA</v>
      </c>
    </row>
    <row r="226" spans="1:19" ht="60.75" hidden="1">
      <c r="A226" s="101" t="s">
        <v>640</v>
      </c>
      <c r="B226" s="102" t="s">
        <v>2985</v>
      </c>
      <c r="C226" s="461"/>
      <c r="D226" s="461"/>
      <c r="E226" s="463"/>
      <c r="F226" s="463"/>
      <c r="G226" s="463"/>
      <c r="H226" s="463"/>
      <c r="I226" s="233">
        <v>2</v>
      </c>
      <c r="J226" s="234">
        <v>1</v>
      </c>
      <c r="K226" s="234">
        <v>1</v>
      </c>
      <c r="L226" s="105">
        <v>11</v>
      </c>
      <c r="M226" s="106">
        <v>44621</v>
      </c>
      <c r="N226" s="106">
        <v>44773</v>
      </c>
      <c r="O226" s="107">
        <f t="shared" si="7"/>
        <v>21.714285714285715</v>
      </c>
      <c r="P226" s="108">
        <v>1</v>
      </c>
      <c r="Q226" s="104" t="s">
        <v>3125</v>
      </c>
      <c r="R226" s="108">
        <f t="shared" si="6"/>
        <v>1</v>
      </c>
      <c r="S226" s="109" t="str">
        <f t="array" aca="1" ref="S226" ca="1">IF(ISNUMBER(R226),IF(R226=100%,"CUMPLIDA",IF(AND(ISNUMBER(N226),ISNUMBER(INDIRECT("FECHA_"&amp;$B226,1))), IF(N226&lt;=INDIRECT("FECHA_"&amp;$B226,1),"INCUMPLIDA","PROCESO"), "VERIFICAR FECHA")),"SIN VALOR AVANCE")</f>
        <v>CUMPLIDA</v>
      </c>
    </row>
    <row r="227" spans="1:19" ht="45.75" hidden="1">
      <c r="A227" s="101" t="s">
        <v>640</v>
      </c>
      <c r="B227" s="102" t="s">
        <v>2985</v>
      </c>
      <c r="C227" s="461"/>
      <c r="D227" s="461"/>
      <c r="E227" s="463"/>
      <c r="F227" s="463"/>
      <c r="G227" s="463"/>
      <c r="H227" s="463"/>
      <c r="I227" s="233">
        <v>3</v>
      </c>
      <c r="J227" s="234">
        <v>1</v>
      </c>
      <c r="K227" s="234">
        <v>1</v>
      </c>
      <c r="L227" s="105">
        <v>1</v>
      </c>
      <c r="M227" s="106">
        <v>45231</v>
      </c>
      <c r="N227" s="106">
        <v>45504</v>
      </c>
      <c r="O227" s="107">
        <f t="shared" si="7"/>
        <v>39</v>
      </c>
      <c r="P227" s="108">
        <v>1</v>
      </c>
      <c r="Q227" s="104" t="s">
        <v>3126</v>
      </c>
      <c r="R227" s="108">
        <f t="shared" si="6"/>
        <v>1</v>
      </c>
      <c r="S227" s="109" t="str">
        <f t="array" aca="1" ref="S227" ca="1">IF(ISNUMBER(R227),IF(R227=100%,"CUMPLIDA",IF(AND(ISNUMBER(N227),ISNUMBER(INDIRECT("FECHA_"&amp;$B227,1))), IF(N227&lt;=INDIRECT("FECHA_"&amp;$B227,1),"INCUMPLIDA","PROCESO"), "VERIFICAR FECHA")),"SIN VALOR AVANCE")</f>
        <v>CUMPLIDA</v>
      </c>
    </row>
    <row r="228" spans="1:19" ht="285.75" hidden="1">
      <c r="A228" s="101" t="s">
        <v>640</v>
      </c>
      <c r="B228" s="102" t="s">
        <v>2985</v>
      </c>
      <c r="C228" s="461"/>
      <c r="D228" s="461"/>
      <c r="E228" s="463"/>
      <c r="F228" s="463"/>
      <c r="G228" s="463"/>
      <c r="H228" s="463"/>
      <c r="I228" s="233">
        <v>4</v>
      </c>
      <c r="J228" s="234">
        <v>1</v>
      </c>
      <c r="K228" s="234">
        <v>1</v>
      </c>
      <c r="L228" s="105">
        <v>1</v>
      </c>
      <c r="M228" s="106">
        <v>45323</v>
      </c>
      <c r="N228" s="106">
        <v>45747</v>
      </c>
      <c r="O228" s="107">
        <f t="shared" si="7"/>
        <v>60.571428571428569</v>
      </c>
      <c r="P228" s="108">
        <v>1</v>
      </c>
      <c r="Q228" s="104" t="s">
        <v>3127</v>
      </c>
      <c r="R228" s="108">
        <f t="shared" si="6"/>
        <v>1</v>
      </c>
      <c r="S228" s="109" t="str">
        <f t="array" aca="1" ref="S228" ca="1">IF(ISNUMBER(R228),IF(R228=100%,"CUMPLIDA",IF(AND(ISNUMBER(N228),ISNUMBER(INDIRECT("FECHA_"&amp;$B228,1))), IF(N228&lt;=INDIRECT("FECHA_"&amp;$B228,1),"INCUMPLIDA","PROCESO"), "VERIFICAR FECHA")),"SIN VALOR AVANCE")</f>
        <v>CUMPLIDA</v>
      </c>
    </row>
    <row r="229" spans="1:19" ht="45.75" hidden="1">
      <c r="A229" s="101" t="s">
        <v>640</v>
      </c>
      <c r="B229" s="102" t="s">
        <v>2985</v>
      </c>
      <c r="C229" s="461"/>
      <c r="D229" s="461"/>
      <c r="E229" s="463" t="s">
        <v>2996</v>
      </c>
      <c r="F229" s="463"/>
      <c r="G229" s="463"/>
      <c r="H229" s="463"/>
      <c r="I229" s="233">
        <v>5</v>
      </c>
      <c r="J229" s="234">
        <v>1</v>
      </c>
      <c r="K229" s="234">
        <v>1</v>
      </c>
      <c r="L229" s="105">
        <v>1</v>
      </c>
      <c r="M229" s="106">
        <v>45323</v>
      </c>
      <c r="N229" s="106">
        <v>45747</v>
      </c>
      <c r="O229" s="107">
        <f t="shared" si="7"/>
        <v>60.571428571428569</v>
      </c>
      <c r="P229" s="108">
        <v>1</v>
      </c>
      <c r="Q229" s="104" t="s">
        <v>3126</v>
      </c>
      <c r="R229" s="108">
        <f t="shared" si="6"/>
        <v>1</v>
      </c>
      <c r="S229" s="109" t="str">
        <f t="array" aca="1" ref="S229" ca="1">IF(ISNUMBER(R229),IF(R229=100%,"CUMPLIDA",IF(AND(ISNUMBER(N229),ISNUMBER(INDIRECT("FECHA_"&amp;$B229,1))), IF(N229&lt;=INDIRECT("FECHA_"&amp;$B229,1),"INCUMPLIDA","PROCESO"), "VERIFICAR FECHA")),"SIN VALOR AVANCE")</f>
        <v>CUMPLIDA</v>
      </c>
    </row>
    <row r="230" spans="1:19" ht="45.75" hidden="1">
      <c r="A230" s="101" t="s">
        <v>640</v>
      </c>
      <c r="B230" s="102" t="s">
        <v>2985</v>
      </c>
      <c r="C230" s="461"/>
      <c r="D230" s="461"/>
      <c r="E230" s="463"/>
      <c r="F230" s="463"/>
      <c r="G230" s="463"/>
      <c r="H230" s="463"/>
      <c r="I230" s="233">
        <v>6</v>
      </c>
      <c r="J230" s="234">
        <v>1</v>
      </c>
      <c r="K230" s="234">
        <v>1</v>
      </c>
      <c r="L230" s="105">
        <v>1</v>
      </c>
      <c r="M230" s="106">
        <v>45231</v>
      </c>
      <c r="N230" s="106">
        <v>45747</v>
      </c>
      <c r="O230" s="107">
        <f t="shared" si="7"/>
        <v>73.714285714285708</v>
      </c>
      <c r="P230" s="108">
        <v>1</v>
      </c>
      <c r="Q230" s="104" t="s">
        <v>3126</v>
      </c>
      <c r="R230" s="108">
        <f t="shared" si="6"/>
        <v>1</v>
      </c>
      <c r="S230" s="109" t="str">
        <f t="array" aca="1" ref="S230" ca="1">IF(ISNUMBER(R230),IF(R230=100%,"CUMPLIDA",IF(AND(ISNUMBER(N230),ISNUMBER(INDIRECT("FECHA_"&amp;$B230,1))), IF(N230&lt;=INDIRECT("FECHA_"&amp;$B230,1),"INCUMPLIDA","PROCESO"), "VERIFICAR FECHA")),"SIN VALOR AVANCE")</f>
        <v>CUMPLIDA</v>
      </c>
    </row>
    <row r="231" spans="1:19" ht="285.75" hidden="1">
      <c r="A231" s="101" t="s">
        <v>640</v>
      </c>
      <c r="B231" s="102" t="s">
        <v>2985</v>
      </c>
      <c r="C231" s="461"/>
      <c r="D231" s="461"/>
      <c r="E231" s="463"/>
      <c r="F231" s="463"/>
      <c r="G231" s="463"/>
      <c r="H231" s="463"/>
      <c r="I231" s="233">
        <v>7</v>
      </c>
      <c r="J231" s="234">
        <v>1</v>
      </c>
      <c r="K231" s="234">
        <v>1</v>
      </c>
      <c r="L231" s="105">
        <v>1</v>
      </c>
      <c r="M231" s="106">
        <v>45323</v>
      </c>
      <c r="N231" s="106">
        <v>45747</v>
      </c>
      <c r="O231" s="107">
        <f t="shared" si="7"/>
        <v>60.571428571428569</v>
      </c>
      <c r="P231" s="108">
        <v>1</v>
      </c>
      <c r="Q231" s="104" t="s">
        <v>3127</v>
      </c>
      <c r="R231" s="108">
        <f t="shared" si="6"/>
        <v>1</v>
      </c>
      <c r="S231" s="109" t="str">
        <f t="array" aca="1" ref="S231" ca="1">IF(ISNUMBER(R231),IF(R231=100%,"CUMPLIDA",IF(AND(ISNUMBER(N231),ISNUMBER(INDIRECT("FECHA_"&amp;$B231,1))), IF(N231&lt;=INDIRECT("FECHA_"&amp;$B231,1),"INCUMPLIDA","PROCESO"), "VERIFICAR FECHA")),"SIN VALOR AVANCE")</f>
        <v>CUMPLIDA</v>
      </c>
    </row>
    <row r="232" spans="1:19" ht="45.75" hidden="1">
      <c r="A232" s="101" t="s">
        <v>640</v>
      </c>
      <c r="B232" s="102" t="s">
        <v>2985</v>
      </c>
      <c r="C232" s="461"/>
      <c r="D232" s="461"/>
      <c r="E232" s="463"/>
      <c r="F232" s="463"/>
      <c r="G232" s="463"/>
      <c r="H232" s="463"/>
      <c r="I232" s="233">
        <v>8</v>
      </c>
      <c r="J232" s="234">
        <v>1</v>
      </c>
      <c r="K232" s="234">
        <v>1</v>
      </c>
      <c r="L232" s="105">
        <v>1</v>
      </c>
      <c r="M232" s="106">
        <v>45231</v>
      </c>
      <c r="N232" s="106">
        <v>45747</v>
      </c>
      <c r="O232" s="107">
        <f t="shared" si="7"/>
        <v>73.714285714285708</v>
      </c>
      <c r="P232" s="108">
        <v>1</v>
      </c>
      <c r="Q232" s="104" t="s">
        <v>3126</v>
      </c>
      <c r="R232" s="108">
        <f t="shared" si="6"/>
        <v>1</v>
      </c>
      <c r="S232" s="109" t="str">
        <f t="array" aca="1" ref="S232" ca="1">IF(ISNUMBER(R232),IF(R232=100%,"CUMPLIDA",IF(AND(ISNUMBER(N232),ISNUMBER(INDIRECT("FECHA_"&amp;$B232,1))), IF(N232&lt;=INDIRECT("FECHA_"&amp;$B232,1),"INCUMPLIDA","PROCESO"), "VERIFICAR FECHA")),"SIN VALOR AVANCE")</f>
        <v>CUMPLIDA</v>
      </c>
    </row>
    <row r="233" spans="1:19" ht="315.75" hidden="1">
      <c r="A233" s="101" t="s">
        <v>640</v>
      </c>
      <c r="B233" s="102" t="s">
        <v>2985</v>
      </c>
      <c r="C233" s="461"/>
      <c r="D233" s="461"/>
      <c r="E233" s="463"/>
      <c r="F233" s="463"/>
      <c r="G233" s="463"/>
      <c r="H233" s="463"/>
      <c r="I233" s="233">
        <v>9</v>
      </c>
      <c r="J233" s="234">
        <v>1</v>
      </c>
      <c r="K233" s="234">
        <v>1</v>
      </c>
      <c r="L233" s="105">
        <v>1</v>
      </c>
      <c r="M233" s="106">
        <v>45231</v>
      </c>
      <c r="N233" s="106">
        <v>45808</v>
      </c>
      <c r="O233" s="107">
        <f t="shared" si="7"/>
        <v>82.428571428571431</v>
      </c>
      <c r="P233" s="108">
        <v>1</v>
      </c>
      <c r="Q233" s="104" t="s">
        <v>3122</v>
      </c>
      <c r="R233" s="108">
        <f t="shared" si="6"/>
        <v>1</v>
      </c>
      <c r="S233" s="109" t="str">
        <f t="array" aca="1" ref="S233" ca="1">IF(ISNUMBER(R233),IF(R233=100%,"CUMPLIDA",IF(AND(ISNUMBER(N233),ISNUMBER(INDIRECT("FECHA_"&amp;$B233,1))), IF(N233&lt;=INDIRECT("FECHA_"&amp;$B233,1),"INCUMPLIDA","PROCESO"), "VERIFICAR FECHA")),"SIN VALOR AVANCE")</f>
        <v>CUMPLIDA</v>
      </c>
    </row>
    <row r="234" spans="1:19" ht="45.75" hidden="1">
      <c r="A234" s="101" t="s">
        <v>640</v>
      </c>
      <c r="B234" s="102" t="s">
        <v>2985</v>
      </c>
      <c r="C234" s="461"/>
      <c r="D234" s="461"/>
      <c r="E234" s="463"/>
      <c r="F234" s="463"/>
      <c r="G234" s="463"/>
      <c r="H234" s="463"/>
      <c r="I234" s="233">
        <v>10</v>
      </c>
      <c r="J234" s="234">
        <v>1</v>
      </c>
      <c r="K234" s="234">
        <v>1</v>
      </c>
      <c r="L234" s="105">
        <v>8</v>
      </c>
      <c r="M234" s="106">
        <v>45839</v>
      </c>
      <c r="N234" s="106">
        <v>46568</v>
      </c>
      <c r="O234" s="107">
        <f t="shared" si="7"/>
        <v>104.14285714285714</v>
      </c>
      <c r="P234" s="108">
        <v>0</v>
      </c>
      <c r="Q234" s="104" t="s">
        <v>3126</v>
      </c>
      <c r="R234" s="108">
        <f t="shared" si="6"/>
        <v>0</v>
      </c>
      <c r="S234" s="109" t="str">
        <f t="array" aca="1" ref="S234" ca="1">IF(ISNUMBER(R234),IF(R234=100%,"CUMPLIDA",IF(AND(ISNUMBER(N234),ISNUMBER(INDIRECT("FECHA_"&amp;$B234,1))), IF(N234&lt;=INDIRECT("FECHA_"&amp;$B234,1),"INCUMPLIDA","PROCESO"), "VERIFICAR FECHA")),"SIN VALOR AVANCE")</f>
        <v>PROCESO</v>
      </c>
    </row>
    <row r="235" spans="1:19" ht="195.75" hidden="1">
      <c r="A235" s="101" t="s">
        <v>640</v>
      </c>
      <c r="B235" s="102" t="s">
        <v>2985</v>
      </c>
      <c r="C235" s="461"/>
      <c r="D235" s="461"/>
      <c r="E235" s="463"/>
      <c r="F235" s="463"/>
      <c r="G235" s="463"/>
      <c r="H235" s="463"/>
      <c r="I235" s="233">
        <v>11</v>
      </c>
      <c r="J235" s="234">
        <v>1</v>
      </c>
      <c r="K235" s="234">
        <v>1</v>
      </c>
      <c r="L235" s="105">
        <v>1</v>
      </c>
      <c r="M235" s="106">
        <v>45839</v>
      </c>
      <c r="N235" s="106">
        <v>46568</v>
      </c>
      <c r="O235" s="107">
        <f t="shared" si="7"/>
        <v>104.14285714285714</v>
      </c>
      <c r="P235" s="108">
        <v>0</v>
      </c>
      <c r="Q235" s="104" t="s">
        <v>3128</v>
      </c>
      <c r="R235" s="108">
        <f t="shared" si="6"/>
        <v>0</v>
      </c>
      <c r="S235" s="109" t="str">
        <f t="array" aca="1" ref="S235" ca="1">IF(ISNUMBER(R235),IF(R235=100%,"CUMPLIDA",IF(AND(ISNUMBER(N235),ISNUMBER(INDIRECT("FECHA_"&amp;$B235,1))), IF(N235&lt;=INDIRECT("FECHA_"&amp;$B235,1),"INCUMPLIDA","PROCESO"), "VERIFICAR FECHA")),"SIN VALOR AVANCE")</f>
        <v>PROCESO</v>
      </c>
    </row>
    <row r="236" spans="1:19" ht="315.75" hidden="1">
      <c r="A236" s="101" t="s">
        <v>640</v>
      </c>
      <c r="B236" s="102" t="s">
        <v>2985</v>
      </c>
      <c r="C236" s="461"/>
      <c r="D236" s="461"/>
      <c r="E236" s="463"/>
      <c r="F236" s="463"/>
      <c r="G236" s="463"/>
      <c r="H236" s="463"/>
      <c r="I236" s="233">
        <v>12</v>
      </c>
      <c r="J236" s="234">
        <v>1</v>
      </c>
      <c r="K236" s="234">
        <v>1</v>
      </c>
      <c r="L236" s="105">
        <v>2</v>
      </c>
      <c r="M236" s="106">
        <v>45839</v>
      </c>
      <c r="N236" s="106">
        <v>46568</v>
      </c>
      <c r="O236" s="107">
        <f t="shared" si="7"/>
        <v>104.14285714285714</v>
      </c>
      <c r="P236" s="108">
        <v>0</v>
      </c>
      <c r="Q236" s="104" t="s">
        <v>3122</v>
      </c>
      <c r="R236" s="108">
        <f t="shared" si="6"/>
        <v>0</v>
      </c>
      <c r="S236" s="109" t="str">
        <f t="array" aca="1" ref="S236" ca="1">IF(ISNUMBER(R236),IF(R236=100%,"CUMPLIDA",IF(AND(ISNUMBER(N236),ISNUMBER(INDIRECT("FECHA_"&amp;$B236,1))), IF(N236&lt;=INDIRECT("FECHA_"&amp;$B236,1),"INCUMPLIDA","PROCESO"), "VERIFICAR FECHA")),"SIN VALOR AVANCE")</f>
        <v>PROCESO</v>
      </c>
    </row>
    <row r="237" spans="1:19" ht="60.75" hidden="1">
      <c r="A237" s="101" t="s">
        <v>640</v>
      </c>
      <c r="B237" s="102" t="s">
        <v>2985</v>
      </c>
      <c r="C237" s="461"/>
      <c r="D237" s="461"/>
      <c r="E237" s="463"/>
      <c r="F237" s="463"/>
      <c r="G237" s="463"/>
      <c r="H237" s="463"/>
      <c r="I237" s="233">
        <v>13</v>
      </c>
      <c r="J237" s="234">
        <v>1</v>
      </c>
      <c r="K237" s="234">
        <v>1</v>
      </c>
      <c r="L237" s="105">
        <v>1</v>
      </c>
      <c r="M237" s="106">
        <v>44621</v>
      </c>
      <c r="N237" s="106">
        <v>44773</v>
      </c>
      <c r="O237" s="107">
        <f t="shared" si="7"/>
        <v>21.714285714285715</v>
      </c>
      <c r="P237" s="108">
        <v>1</v>
      </c>
      <c r="Q237" s="104" t="s">
        <v>3125</v>
      </c>
      <c r="R237" s="108">
        <f t="shared" si="6"/>
        <v>1</v>
      </c>
      <c r="S237" s="109" t="str">
        <f t="array" aca="1" ref="S237" ca="1">IF(ISNUMBER(R237),IF(R237=100%,"CUMPLIDA",IF(AND(ISNUMBER(N237),ISNUMBER(INDIRECT("FECHA_"&amp;$B237,1))), IF(N237&lt;=INDIRECT("FECHA_"&amp;$B237,1),"INCUMPLIDA","PROCESO"), "VERIFICAR FECHA")),"SIN VALOR AVANCE")</f>
        <v>CUMPLIDA</v>
      </c>
    </row>
    <row r="238" spans="1:19" ht="60.75" hidden="1">
      <c r="A238" s="101" t="s">
        <v>640</v>
      </c>
      <c r="B238" s="102" t="s">
        <v>2985</v>
      </c>
      <c r="C238" s="461"/>
      <c r="D238" s="461"/>
      <c r="E238" s="463" t="s">
        <v>3093</v>
      </c>
      <c r="F238" s="463"/>
      <c r="G238" s="463"/>
      <c r="H238" s="463"/>
      <c r="I238" s="463">
        <v>14</v>
      </c>
      <c r="J238" s="234">
        <v>1</v>
      </c>
      <c r="K238" s="234">
        <v>1</v>
      </c>
      <c r="L238" s="105">
        <v>1</v>
      </c>
      <c r="M238" s="106">
        <v>44652</v>
      </c>
      <c r="N238" s="106">
        <v>44712</v>
      </c>
      <c r="O238" s="107">
        <f t="shared" si="7"/>
        <v>8.5714285714285712</v>
      </c>
      <c r="P238" s="108">
        <v>1</v>
      </c>
      <c r="Q238" s="104" t="s">
        <v>3125</v>
      </c>
      <c r="R238" s="108">
        <f t="shared" si="6"/>
        <v>1</v>
      </c>
      <c r="S238" s="109" t="str">
        <f t="array" aca="1" ref="S238" ca="1">IF(ISNUMBER(R238),IF(R238=100%,"CUMPLIDA",IF(AND(ISNUMBER(N238),ISNUMBER(INDIRECT("FECHA_"&amp;$B238,1))), IF(N238&lt;=INDIRECT("FECHA_"&amp;$B238,1),"INCUMPLIDA","PROCESO"), "VERIFICAR FECHA")),"SIN VALOR AVANCE")</f>
        <v>CUMPLIDA</v>
      </c>
    </row>
    <row r="239" spans="1:19" ht="60.75" hidden="1">
      <c r="A239" s="101" t="s">
        <v>640</v>
      </c>
      <c r="B239" s="102" t="s">
        <v>2985</v>
      </c>
      <c r="C239" s="461"/>
      <c r="D239" s="461"/>
      <c r="E239" s="463"/>
      <c r="F239" s="463"/>
      <c r="G239" s="463"/>
      <c r="H239" s="463"/>
      <c r="I239" s="463"/>
      <c r="J239" s="234">
        <v>1</v>
      </c>
      <c r="K239" s="234">
        <v>1</v>
      </c>
      <c r="L239" s="105">
        <v>1</v>
      </c>
      <c r="M239" s="106">
        <v>44713</v>
      </c>
      <c r="N239" s="106">
        <v>44803</v>
      </c>
      <c r="O239" s="107">
        <f t="shared" si="7"/>
        <v>12.857142857142858</v>
      </c>
      <c r="P239" s="108">
        <v>1</v>
      </c>
      <c r="Q239" s="104" t="s">
        <v>3125</v>
      </c>
      <c r="R239" s="108">
        <f t="shared" si="6"/>
        <v>1</v>
      </c>
      <c r="S239" s="109" t="str">
        <f t="array" aca="1" ref="S239" ca="1">IF(ISNUMBER(R239),IF(R239=100%,"CUMPLIDA",IF(AND(ISNUMBER(N239),ISNUMBER(INDIRECT("FECHA_"&amp;$B239,1))), IF(N239&lt;=INDIRECT("FECHA_"&amp;$B239,1),"INCUMPLIDA","PROCESO"), "VERIFICAR FECHA")),"SIN VALOR AVANCE")</f>
        <v>CUMPLIDA</v>
      </c>
    </row>
    <row r="240" spans="1:19" ht="60.75" hidden="1">
      <c r="A240" s="101" t="s">
        <v>640</v>
      </c>
      <c r="B240" s="102" t="s">
        <v>2985</v>
      </c>
      <c r="C240" s="461"/>
      <c r="D240" s="461"/>
      <c r="E240" s="463"/>
      <c r="F240" s="463"/>
      <c r="G240" s="463"/>
      <c r="H240" s="463"/>
      <c r="I240" s="463">
        <v>15</v>
      </c>
      <c r="J240" s="234">
        <v>1</v>
      </c>
      <c r="K240" s="234">
        <v>1</v>
      </c>
      <c r="L240" s="105">
        <v>6</v>
      </c>
      <c r="M240" s="106">
        <v>44652</v>
      </c>
      <c r="N240" s="106">
        <v>44809</v>
      </c>
      <c r="O240" s="107">
        <f t="shared" si="7"/>
        <v>22.428571428571427</v>
      </c>
      <c r="P240" s="108">
        <v>1</v>
      </c>
      <c r="Q240" s="104" t="s">
        <v>3125</v>
      </c>
      <c r="R240" s="108">
        <f t="shared" si="6"/>
        <v>1</v>
      </c>
      <c r="S240" s="109" t="str">
        <f t="array" aca="1" ref="S240" ca="1">IF(ISNUMBER(R240),IF(R240=100%,"CUMPLIDA",IF(AND(ISNUMBER(N240),ISNUMBER(INDIRECT("FECHA_"&amp;$B240,1))), IF(N240&lt;=INDIRECT("FECHA_"&amp;$B240,1),"INCUMPLIDA","PROCESO"), "VERIFICAR FECHA")),"SIN VALOR AVANCE")</f>
        <v>CUMPLIDA</v>
      </c>
    </row>
    <row r="241" spans="1:19" ht="60.75" hidden="1">
      <c r="A241" s="101" t="s">
        <v>640</v>
      </c>
      <c r="B241" s="102" t="s">
        <v>2985</v>
      </c>
      <c r="C241" s="461"/>
      <c r="D241" s="461"/>
      <c r="E241" s="463"/>
      <c r="F241" s="463"/>
      <c r="G241" s="463"/>
      <c r="H241" s="463"/>
      <c r="I241" s="463"/>
      <c r="J241" s="234">
        <v>1</v>
      </c>
      <c r="K241" s="234">
        <v>1</v>
      </c>
      <c r="L241" s="105">
        <v>6</v>
      </c>
      <c r="M241" s="106">
        <v>44652</v>
      </c>
      <c r="N241" s="106">
        <v>44809</v>
      </c>
      <c r="O241" s="107">
        <f t="shared" si="7"/>
        <v>22.428571428571427</v>
      </c>
      <c r="P241" s="108">
        <v>1</v>
      </c>
      <c r="Q241" s="104" t="s">
        <v>3125</v>
      </c>
      <c r="R241" s="108">
        <f t="shared" si="6"/>
        <v>1</v>
      </c>
      <c r="S241" s="109" t="str">
        <f t="array" aca="1" ref="S241" ca="1">IF(ISNUMBER(R241),IF(R241=100%,"CUMPLIDA",IF(AND(ISNUMBER(N241),ISNUMBER(INDIRECT("FECHA_"&amp;$B241,1))), IF(N241&lt;=INDIRECT("FECHA_"&amp;$B241,1),"INCUMPLIDA","PROCESO"), "VERIFICAR FECHA")),"SIN VALOR AVANCE")</f>
        <v>CUMPLIDA</v>
      </c>
    </row>
    <row r="242" spans="1:19" ht="60.75" hidden="1">
      <c r="A242" s="101" t="s">
        <v>640</v>
      </c>
      <c r="B242" s="102" t="s">
        <v>2985</v>
      </c>
      <c r="C242" s="461"/>
      <c r="D242" s="461"/>
      <c r="E242" s="463"/>
      <c r="F242" s="463"/>
      <c r="G242" s="463"/>
      <c r="H242" s="463"/>
      <c r="I242" s="463">
        <v>16</v>
      </c>
      <c r="J242" s="234">
        <v>1</v>
      </c>
      <c r="K242" s="234">
        <v>1</v>
      </c>
      <c r="L242" s="105">
        <v>6</v>
      </c>
      <c r="M242" s="106">
        <v>44656</v>
      </c>
      <c r="N242" s="106">
        <v>44819</v>
      </c>
      <c r="O242" s="107">
        <f t="shared" si="7"/>
        <v>23.285714285714285</v>
      </c>
      <c r="P242" s="108">
        <v>1</v>
      </c>
      <c r="Q242" s="104" t="s">
        <v>3125</v>
      </c>
      <c r="R242" s="108">
        <f t="shared" si="6"/>
        <v>1</v>
      </c>
      <c r="S242" s="109" t="str">
        <f t="array" aca="1" ref="S242" ca="1">IF(ISNUMBER(R242),IF(R242=100%,"CUMPLIDA",IF(AND(ISNUMBER(N242),ISNUMBER(INDIRECT("FECHA_"&amp;$B242,1))), IF(N242&lt;=INDIRECT("FECHA_"&amp;$B242,1),"INCUMPLIDA","PROCESO"), "VERIFICAR FECHA")),"SIN VALOR AVANCE")</f>
        <v>CUMPLIDA</v>
      </c>
    </row>
    <row r="243" spans="1:19" ht="60.75" hidden="1">
      <c r="A243" s="101" t="s">
        <v>640</v>
      </c>
      <c r="B243" s="102" t="s">
        <v>2985</v>
      </c>
      <c r="C243" s="461"/>
      <c r="D243" s="461"/>
      <c r="E243" s="463"/>
      <c r="F243" s="463"/>
      <c r="G243" s="463"/>
      <c r="H243" s="463"/>
      <c r="I243" s="463"/>
      <c r="J243" s="234">
        <v>1</v>
      </c>
      <c r="K243" s="234">
        <v>1</v>
      </c>
      <c r="L243" s="105">
        <v>6</v>
      </c>
      <c r="M243" s="106">
        <v>44656</v>
      </c>
      <c r="N243" s="106">
        <v>44819</v>
      </c>
      <c r="O243" s="107">
        <f t="shared" si="7"/>
        <v>23.285714285714285</v>
      </c>
      <c r="P243" s="108">
        <v>1</v>
      </c>
      <c r="Q243" s="104" t="s">
        <v>3125</v>
      </c>
      <c r="R243" s="108">
        <f t="shared" si="6"/>
        <v>1</v>
      </c>
      <c r="S243" s="109" t="str">
        <f t="array" aca="1" ref="S243" ca="1">IF(ISNUMBER(R243),IF(R243=100%,"CUMPLIDA",IF(AND(ISNUMBER(N243),ISNUMBER(INDIRECT("FECHA_"&amp;$B243,1))), IF(N243&lt;=INDIRECT("FECHA_"&amp;$B243,1),"INCUMPLIDA","PROCESO"), "VERIFICAR FECHA")),"SIN VALOR AVANCE")</f>
        <v>CUMPLIDA</v>
      </c>
    </row>
    <row r="244" spans="1:19" ht="60.75" hidden="1">
      <c r="A244" s="101" t="s">
        <v>640</v>
      </c>
      <c r="B244" s="102" t="s">
        <v>2985</v>
      </c>
      <c r="C244" s="461"/>
      <c r="D244" s="461"/>
      <c r="E244" s="463"/>
      <c r="F244" s="463"/>
      <c r="G244" s="463"/>
      <c r="H244" s="463"/>
      <c r="I244" s="233">
        <v>17</v>
      </c>
      <c r="J244" s="234">
        <v>1</v>
      </c>
      <c r="K244" s="234">
        <v>1</v>
      </c>
      <c r="L244" s="105">
        <v>1</v>
      </c>
      <c r="M244" s="106">
        <v>44621</v>
      </c>
      <c r="N244" s="106">
        <v>44773</v>
      </c>
      <c r="O244" s="107">
        <f t="shared" si="7"/>
        <v>21.714285714285715</v>
      </c>
      <c r="P244" s="108">
        <v>1</v>
      </c>
      <c r="Q244" s="104" t="s">
        <v>3125</v>
      </c>
      <c r="R244" s="108">
        <f t="shared" si="6"/>
        <v>1</v>
      </c>
      <c r="S244" s="109" t="str">
        <f t="array" aca="1" ref="S244" ca="1">IF(ISNUMBER(R244),IF(R244=100%,"CUMPLIDA",IF(AND(ISNUMBER(N244),ISNUMBER(INDIRECT("FECHA_"&amp;$B244,1))), IF(N244&lt;=INDIRECT("FECHA_"&amp;$B244,1),"INCUMPLIDA","PROCESO"), "VERIFICAR FECHA")),"SIN VALOR AVANCE")</f>
        <v>CUMPLIDA</v>
      </c>
    </row>
    <row r="245" spans="1:19" ht="75.75" hidden="1" customHeight="1">
      <c r="A245" s="101" t="s">
        <v>640</v>
      </c>
      <c r="B245" s="102" t="s">
        <v>2985</v>
      </c>
      <c r="C245" s="461" t="s">
        <v>3129</v>
      </c>
      <c r="D245" s="461"/>
      <c r="E245" s="463" t="s">
        <v>3130</v>
      </c>
      <c r="F245" s="463"/>
      <c r="G245" s="463"/>
      <c r="H245" s="463"/>
      <c r="I245" s="233">
        <v>1</v>
      </c>
      <c r="J245" s="234">
        <v>1</v>
      </c>
      <c r="K245" s="234">
        <v>1</v>
      </c>
      <c r="L245" s="105">
        <v>1</v>
      </c>
      <c r="M245" s="106">
        <v>45231</v>
      </c>
      <c r="N245" s="106">
        <v>45504</v>
      </c>
      <c r="O245" s="107">
        <f t="shared" si="7"/>
        <v>39</v>
      </c>
      <c r="P245" s="108">
        <v>1</v>
      </c>
      <c r="Q245" s="104" t="s">
        <v>3131</v>
      </c>
      <c r="R245" s="108">
        <f t="shared" si="6"/>
        <v>1</v>
      </c>
      <c r="S245" s="109" t="str">
        <f t="array" aca="1" ref="S245" ca="1">IF(ISNUMBER(R245),IF(R245=100%,"CUMPLIDA",IF(AND(ISNUMBER(N245),ISNUMBER(INDIRECT("FECHA_"&amp;$B245,1))), IF(N245&lt;=INDIRECT("FECHA_"&amp;$B245,1),"INCUMPLIDA","PROCESO"), "VERIFICAR FECHA")),"SIN VALOR AVANCE")</f>
        <v>CUMPLIDA</v>
      </c>
    </row>
    <row r="246" spans="1:19" ht="210.75" hidden="1">
      <c r="A246" s="101" t="s">
        <v>640</v>
      </c>
      <c r="B246" s="102" t="s">
        <v>2985</v>
      </c>
      <c r="C246" s="461"/>
      <c r="D246" s="461"/>
      <c r="E246" s="463"/>
      <c r="F246" s="463"/>
      <c r="G246" s="463"/>
      <c r="H246" s="463"/>
      <c r="I246" s="233">
        <v>2</v>
      </c>
      <c r="J246" s="234">
        <v>1</v>
      </c>
      <c r="K246" s="234">
        <v>1</v>
      </c>
      <c r="L246" s="105">
        <v>1</v>
      </c>
      <c r="M246" s="106">
        <v>45323</v>
      </c>
      <c r="N246" s="106">
        <v>45747</v>
      </c>
      <c r="O246" s="107">
        <f t="shared" si="7"/>
        <v>60.571428571428569</v>
      </c>
      <c r="P246" s="108">
        <v>1</v>
      </c>
      <c r="Q246" s="104" t="s">
        <v>3132</v>
      </c>
      <c r="R246" s="108">
        <f t="shared" si="6"/>
        <v>1</v>
      </c>
      <c r="S246" s="109" t="str">
        <f t="array" aca="1" ref="S246" ca="1">IF(ISNUMBER(R246),IF(R246=100%,"CUMPLIDA",IF(AND(ISNUMBER(N246),ISNUMBER(INDIRECT("FECHA_"&amp;$B246,1))), IF(N246&lt;=INDIRECT("FECHA_"&amp;$B246,1),"INCUMPLIDA","PROCESO"), "VERIFICAR FECHA")),"SIN VALOR AVANCE")</f>
        <v>CUMPLIDA</v>
      </c>
    </row>
    <row r="247" spans="1:19" ht="75.75" hidden="1">
      <c r="A247" s="101" t="s">
        <v>640</v>
      </c>
      <c r="B247" s="102" t="s">
        <v>2985</v>
      </c>
      <c r="C247" s="461"/>
      <c r="D247" s="461"/>
      <c r="E247" s="463"/>
      <c r="F247" s="463"/>
      <c r="G247" s="463"/>
      <c r="H247" s="463"/>
      <c r="I247" s="233">
        <v>3</v>
      </c>
      <c r="J247" s="234">
        <v>1</v>
      </c>
      <c r="K247" s="234">
        <v>1</v>
      </c>
      <c r="L247" s="105">
        <v>1</v>
      </c>
      <c r="M247" s="106">
        <v>45323</v>
      </c>
      <c r="N247" s="106">
        <v>45747</v>
      </c>
      <c r="O247" s="107">
        <f t="shared" si="7"/>
        <v>60.571428571428569</v>
      </c>
      <c r="P247" s="108">
        <v>1</v>
      </c>
      <c r="Q247" s="104" t="s">
        <v>3131</v>
      </c>
      <c r="R247" s="108">
        <f t="shared" si="6"/>
        <v>1</v>
      </c>
      <c r="S247" s="109" t="str">
        <f t="array" aca="1" ref="S247" ca="1">IF(ISNUMBER(R247),IF(R247=100%,"CUMPLIDA",IF(AND(ISNUMBER(N247),ISNUMBER(INDIRECT("FECHA_"&amp;$B247,1))), IF(N247&lt;=INDIRECT("FECHA_"&amp;$B247,1),"INCUMPLIDA","PROCESO"), "VERIFICAR FECHA")),"SIN VALOR AVANCE")</f>
        <v>CUMPLIDA</v>
      </c>
    </row>
    <row r="248" spans="1:19" ht="75.75" hidden="1">
      <c r="A248" s="101" t="s">
        <v>640</v>
      </c>
      <c r="B248" s="102" t="s">
        <v>2985</v>
      </c>
      <c r="C248" s="461"/>
      <c r="D248" s="461"/>
      <c r="E248" s="463"/>
      <c r="F248" s="463"/>
      <c r="G248" s="463"/>
      <c r="H248" s="463"/>
      <c r="I248" s="233">
        <v>4</v>
      </c>
      <c r="J248" s="234">
        <v>1</v>
      </c>
      <c r="K248" s="234">
        <v>1</v>
      </c>
      <c r="L248" s="105">
        <v>1</v>
      </c>
      <c r="M248" s="106">
        <v>45231</v>
      </c>
      <c r="N248" s="106">
        <v>45747</v>
      </c>
      <c r="O248" s="107">
        <f t="shared" si="7"/>
        <v>73.714285714285708</v>
      </c>
      <c r="P248" s="108">
        <v>1</v>
      </c>
      <c r="Q248" s="104" t="s">
        <v>3131</v>
      </c>
      <c r="R248" s="108">
        <f t="shared" si="6"/>
        <v>1</v>
      </c>
      <c r="S248" s="109" t="str">
        <f t="array" aca="1" ref="S248" ca="1">IF(ISNUMBER(R248),IF(R248=100%,"CUMPLIDA",IF(AND(ISNUMBER(N248),ISNUMBER(INDIRECT("FECHA_"&amp;$B248,1))), IF(N248&lt;=INDIRECT("FECHA_"&amp;$B248,1),"INCUMPLIDA","PROCESO"), "VERIFICAR FECHA")),"SIN VALOR AVANCE")</f>
        <v>CUMPLIDA</v>
      </c>
    </row>
    <row r="249" spans="1:19" ht="210.75" hidden="1">
      <c r="A249" s="101" t="s">
        <v>640</v>
      </c>
      <c r="B249" s="102" t="s">
        <v>2985</v>
      </c>
      <c r="C249" s="461"/>
      <c r="D249" s="461"/>
      <c r="E249" s="463"/>
      <c r="F249" s="463"/>
      <c r="G249" s="463"/>
      <c r="H249" s="463"/>
      <c r="I249" s="233">
        <v>5</v>
      </c>
      <c r="J249" s="234">
        <v>1</v>
      </c>
      <c r="K249" s="234">
        <v>1</v>
      </c>
      <c r="L249" s="105">
        <v>1</v>
      </c>
      <c r="M249" s="106">
        <v>45323</v>
      </c>
      <c r="N249" s="106">
        <v>45747</v>
      </c>
      <c r="O249" s="107">
        <f t="shared" si="7"/>
        <v>60.571428571428569</v>
      </c>
      <c r="P249" s="108">
        <v>1</v>
      </c>
      <c r="Q249" s="104" t="s">
        <v>3132</v>
      </c>
      <c r="R249" s="108">
        <f t="shared" si="6"/>
        <v>1</v>
      </c>
      <c r="S249" s="109" t="str">
        <f t="array" aca="1" ref="S249" ca="1">IF(ISNUMBER(R249),IF(R249=100%,"CUMPLIDA",IF(AND(ISNUMBER(N249),ISNUMBER(INDIRECT("FECHA_"&amp;$B249,1))), IF(N249&lt;=INDIRECT("FECHA_"&amp;$B249,1),"INCUMPLIDA","PROCESO"), "VERIFICAR FECHA")),"SIN VALOR AVANCE")</f>
        <v>CUMPLIDA</v>
      </c>
    </row>
    <row r="250" spans="1:19" ht="75.75" hidden="1">
      <c r="A250" s="101" t="s">
        <v>640</v>
      </c>
      <c r="B250" s="102" t="s">
        <v>2985</v>
      </c>
      <c r="C250" s="461"/>
      <c r="D250" s="461"/>
      <c r="E250" s="463"/>
      <c r="F250" s="463"/>
      <c r="G250" s="463"/>
      <c r="H250" s="463"/>
      <c r="I250" s="233">
        <v>6</v>
      </c>
      <c r="J250" s="234">
        <v>1</v>
      </c>
      <c r="K250" s="234">
        <v>1</v>
      </c>
      <c r="L250" s="105">
        <v>1</v>
      </c>
      <c r="M250" s="106">
        <v>45231</v>
      </c>
      <c r="N250" s="106">
        <v>45747</v>
      </c>
      <c r="O250" s="107">
        <f t="shared" si="7"/>
        <v>73.714285714285708</v>
      </c>
      <c r="P250" s="108">
        <v>1</v>
      </c>
      <c r="Q250" s="104" t="s">
        <v>3131</v>
      </c>
      <c r="R250" s="108">
        <f t="shared" si="6"/>
        <v>1</v>
      </c>
      <c r="S250" s="109" t="str">
        <f t="array" aca="1" ref="S250" ca="1">IF(ISNUMBER(R250),IF(R250=100%,"CUMPLIDA",IF(AND(ISNUMBER(N250),ISNUMBER(INDIRECT("FECHA_"&amp;$B250,1))), IF(N250&lt;=INDIRECT("FECHA_"&amp;$B250,1),"INCUMPLIDA","PROCESO"), "VERIFICAR FECHA")),"SIN VALOR AVANCE")</f>
        <v>CUMPLIDA</v>
      </c>
    </row>
    <row r="251" spans="1:19" ht="315.75" hidden="1">
      <c r="A251" s="101" t="s">
        <v>640</v>
      </c>
      <c r="B251" s="102" t="s">
        <v>2985</v>
      </c>
      <c r="C251" s="461"/>
      <c r="D251" s="461"/>
      <c r="E251" s="463"/>
      <c r="F251" s="463"/>
      <c r="G251" s="463"/>
      <c r="H251" s="463"/>
      <c r="I251" s="233">
        <v>7</v>
      </c>
      <c r="J251" s="234">
        <v>1</v>
      </c>
      <c r="K251" s="234">
        <v>1</v>
      </c>
      <c r="L251" s="105">
        <v>1</v>
      </c>
      <c r="M251" s="106">
        <v>45231</v>
      </c>
      <c r="N251" s="106">
        <v>45808</v>
      </c>
      <c r="O251" s="107">
        <f t="shared" si="7"/>
        <v>82.428571428571431</v>
      </c>
      <c r="P251" s="108">
        <v>1</v>
      </c>
      <c r="Q251" s="104" t="s">
        <v>3122</v>
      </c>
      <c r="R251" s="108">
        <f t="shared" si="6"/>
        <v>1</v>
      </c>
      <c r="S251" s="109" t="str">
        <f t="array" aca="1" ref="S251" ca="1">IF(ISNUMBER(R251),IF(R251=100%,"CUMPLIDA",IF(AND(ISNUMBER(N251),ISNUMBER(INDIRECT("FECHA_"&amp;$B251,1))), IF(N251&lt;=INDIRECT("FECHA_"&amp;$B251,1),"INCUMPLIDA","PROCESO"), "VERIFICAR FECHA")),"SIN VALOR AVANCE")</f>
        <v>CUMPLIDA</v>
      </c>
    </row>
    <row r="252" spans="1:19" ht="75.75" hidden="1">
      <c r="A252" s="101" t="s">
        <v>640</v>
      </c>
      <c r="B252" s="102" t="s">
        <v>2985</v>
      </c>
      <c r="C252" s="461"/>
      <c r="D252" s="461"/>
      <c r="E252" s="463"/>
      <c r="F252" s="463"/>
      <c r="G252" s="463"/>
      <c r="H252" s="463"/>
      <c r="I252" s="233">
        <v>8</v>
      </c>
      <c r="J252" s="234">
        <v>1</v>
      </c>
      <c r="K252" s="234">
        <v>1</v>
      </c>
      <c r="L252" s="105">
        <v>10</v>
      </c>
      <c r="M252" s="106">
        <v>45809</v>
      </c>
      <c r="N252" s="106">
        <v>46752</v>
      </c>
      <c r="O252" s="107">
        <f t="shared" si="7"/>
        <v>134.71428571428572</v>
      </c>
      <c r="P252" s="108">
        <v>0</v>
      </c>
      <c r="Q252" s="104" t="s">
        <v>3131</v>
      </c>
      <c r="R252" s="108">
        <f t="shared" si="6"/>
        <v>0</v>
      </c>
      <c r="S252" s="109" t="str">
        <f t="array" aca="1" ref="S252" ca="1">IF(ISNUMBER(R252),IF(R252=100%,"CUMPLIDA",IF(AND(ISNUMBER(N252),ISNUMBER(INDIRECT("FECHA_"&amp;$B252,1))), IF(N252&lt;=INDIRECT("FECHA_"&amp;$B252,1),"INCUMPLIDA","PROCESO"), "VERIFICAR FECHA")),"SIN VALOR AVANCE")</f>
        <v>PROCESO</v>
      </c>
    </row>
    <row r="253" spans="1:19" ht="210.75" hidden="1">
      <c r="A253" s="101" t="s">
        <v>640</v>
      </c>
      <c r="B253" s="102" t="s">
        <v>2985</v>
      </c>
      <c r="C253" s="461"/>
      <c r="D253" s="461"/>
      <c r="E253" s="463"/>
      <c r="F253" s="463"/>
      <c r="G253" s="463"/>
      <c r="H253" s="463"/>
      <c r="I253" s="233">
        <v>9</v>
      </c>
      <c r="J253" s="234">
        <v>1</v>
      </c>
      <c r="K253" s="234">
        <v>1</v>
      </c>
      <c r="L253" s="105">
        <v>1</v>
      </c>
      <c r="M253" s="106">
        <v>45809</v>
      </c>
      <c r="N253" s="106">
        <v>46752</v>
      </c>
      <c r="O253" s="107">
        <f t="shared" si="7"/>
        <v>134.71428571428572</v>
      </c>
      <c r="P253" s="108">
        <v>0.21</v>
      </c>
      <c r="Q253" s="104" t="s">
        <v>3132</v>
      </c>
      <c r="R253" s="108">
        <f t="shared" si="6"/>
        <v>0.21</v>
      </c>
      <c r="S253" s="109" t="str">
        <f t="array" aca="1" ref="S253" ca="1">IF(ISNUMBER(R253),IF(R253=100%,"CUMPLIDA",IF(AND(ISNUMBER(N253),ISNUMBER(INDIRECT("FECHA_"&amp;$B253,1))), IF(N253&lt;=INDIRECT("FECHA_"&amp;$B253,1),"INCUMPLIDA","PROCESO"), "VERIFICAR FECHA")),"SIN VALOR AVANCE")</f>
        <v>PROCESO</v>
      </c>
    </row>
    <row r="254" spans="1:19" ht="315.75" hidden="1">
      <c r="A254" s="101" t="s">
        <v>640</v>
      </c>
      <c r="B254" s="102" t="s">
        <v>2985</v>
      </c>
      <c r="C254" s="461"/>
      <c r="D254" s="461"/>
      <c r="E254" s="463"/>
      <c r="F254" s="463"/>
      <c r="G254" s="463"/>
      <c r="H254" s="463"/>
      <c r="I254" s="233">
        <v>10</v>
      </c>
      <c r="J254" s="234">
        <v>1</v>
      </c>
      <c r="K254" s="234">
        <v>1</v>
      </c>
      <c r="L254" s="105">
        <v>2</v>
      </c>
      <c r="M254" s="106">
        <v>45809</v>
      </c>
      <c r="N254" s="106">
        <v>46752</v>
      </c>
      <c r="O254" s="107">
        <f t="shared" si="7"/>
        <v>134.71428571428572</v>
      </c>
      <c r="P254" s="108">
        <v>0</v>
      </c>
      <c r="Q254" s="104" t="s">
        <v>3122</v>
      </c>
      <c r="R254" s="108">
        <f t="shared" si="6"/>
        <v>0</v>
      </c>
      <c r="S254" s="109" t="str">
        <f t="array" aca="1" ref="S254" ca="1">IF(ISNUMBER(R254),IF(R254=100%,"CUMPLIDA",IF(AND(ISNUMBER(N254),ISNUMBER(INDIRECT("FECHA_"&amp;$B254,1))), IF(N254&lt;=INDIRECT("FECHA_"&amp;$B254,1),"INCUMPLIDA","PROCESO"), "VERIFICAR FECHA")),"SIN VALOR AVANCE")</f>
        <v>PROCESO</v>
      </c>
    </row>
    <row r="255" spans="1:19" ht="75.75" hidden="1">
      <c r="A255" s="101" t="s">
        <v>640</v>
      </c>
      <c r="B255" s="102" t="s">
        <v>2985</v>
      </c>
      <c r="C255" s="461"/>
      <c r="D255" s="461"/>
      <c r="E255" s="463"/>
      <c r="F255" s="463"/>
      <c r="G255" s="463"/>
      <c r="H255" s="463"/>
      <c r="I255" s="233">
        <v>3</v>
      </c>
      <c r="J255" s="234">
        <v>1</v>
      </c>
      <c r="K255" s="234">
        <v>1</v>
      </c>
      <c r="L255" s="105">
        <v>1</v>
      </c>
      <c r="M255" s="106">
        <v>45231</v>
      </c>
      <c r="N255" s="106">
        <v>45504</v>
      </c>
      <c r="O255" s="107">
        <f t="shared" si="7"/>
        <v>39</v>
      </c>
      <c r="P255" s="108">
        <v>1</v>
      </c>
      <c r="Q255" s="112" t="s">
        <v>3133</v>
      </c>
      <c r="R255" s="108">
        <f t="shared" si="6"/>
        <v>1</v>
      </c>
      <c r="S255" s="109" t="str">
        <f t="array" aca="1" ref="S255" ca="1">IF(ISNUMBER(R255),IF(R255=100%,"CUMPLIDA",IF(AND(ISNUMBER(N255),ISNUMBER(INDIRECT("FECHA_"&amp;$B255,1))), IF(N255&lt;=INDIRECT("FECHA_"&amp;$B255,1),"INCUMPLIDA","PROCESO"), "VERIFICAR FECHA")),"SIN VALOR AVANCE")</f>
        <v>CUMPLIDA</v>
      </c>
    </row>
    <row r="256" spans="1:19" ht="210.75" hidden="1">
      <c r="A256" s="101" t="s">
        <v>640</v>
      </c>
      <c r="B256" s="102" t="s">
        <v>2985</v>
      </c>
      <c r="C256" s="461"/>
      <c r="D256" s="461"/>
      <c r="E256" s="463"/>
      <c r="F256" s="463"/>
      <c r="G256" s="463"/>
      <c r="H256" s="463"/>
      <c r="I256" s="233">
        <v>4</v>
      </c>
      <c r="J256" s="234">
        <v>1</v>
      </c>
      <c r="K256" s="234">
        <v>1</v>
      </c>
      <c r="L256" s="105">
        <v>1</v>
      </c>
      <c r="M256" s="106">
        <v>45566</v>
      </c>
      <c r="N256" s="106">
        <v>45626</v>
      </c>
      <c r="O256" s="107">
        <f t="shared" si="7"/>
        <v>8.5714285714285712</v>
      </c>
      <c r="P256" s="108">
        <v>1</v>
      </c>
      <c r="Q256" s="104" t="s">
        <v>3132</v>
      </c>
      <c r="R256" s="108">
        <f t="shared" si="6"/>
        <v>1</v>
      </c>
      <c r="S256" s="109" t="str">
        <f t="array" aca="1" ref="S256" ca="1">IF(ISNUMBER(R256),IF(R256=100%,"CUMPLIDA",IF(AND(ISNUMBER(N256),ISNUMBER(INDIRECT("FECHA_"&amp;$B256,1))), IF(N256&lt;=INDIRECT("FECHA_"&amp;$B256,1),"INCUMPLIDA","PROCESO"), "VERIFICAR FECHA")),"SIN VALOR AVANCE")</f>
        <v>CUMPLIDA</v>
      </c>
    </row>
    <row r="257" spans="1:19" ht="75.75" hidden="1">
      <c r="A257" s="101" t="s">
        <v>640</v>
      </c>
      <c r="B257" s="102" t="s">
        <v>2985</v>
      </c>
      <c r="C257" s="461"/>
      <c r="D257" s="461"/>
      <c r="E257" s="463"/>
      <c r="F257" s="463"/>
      <c r="G257" s="463"/>
      <c r="H257" s="463"/>
      <c r="I257" s="233">
        <v>5</v>
      </c>
      <c r="J257" s="234">
        <v>1</v>
      </c>
      <c r="K257" s="234">
        <v>1</v>
      </c>
      <c r="L257" s="105">
        <v>1</v>
      </c>
      <c r="M257" s="106">
        <v>45566</v>
      </c>
      <c r="N257" s="106">
        <v>45626</v>
      </c>
      <c r="O257" s="107">
        <f t="shared" si="7"/>
        <v>8.5714285714285712</v>
      </c>
      <c r="P257" s="108">
        <v>1</v>
      </c>
      <c r="Q257" s="112" t="s">
        <v>3133</v>
      </c>
      <c r="R257" s="108">
        <f t="shared" si="6"/>
        <v>1</v>
      </c>
      <c r="S257" s="109" t="str">
        <f t="array" aca="1" ref="S257" ca="1">IF(ISNUMBER(R257),IF(R257=100%,"CUMPLIDA",IF(AND(ISNUMBER(N257),ISNUMBER(INDIRECT("FECHA_"&amp;$B257,1))), IF(N257&lt;=INDIRECT("FECHA_"&amp;$B257,1),"INCUMPLIDA","PROCESO"), "VERIFICAR FECHA")),"SIN VALOR AVANCE")</f>
        <v>CUMPLIDA</v>
      </c>
    </row>
    <row r="258" spans="1:19" ht="210.75" hidden="1">
      <c r="A258" s="101" t="s">
        <v>640</v>
      </c>
      <c r="B258" s="102" t="s">
        <v>2985</v>
      </c>
      <c r="C258" s="461"/>
      <c r="D258" s="461"/>
      <c r="E258" s="463"/>
      <c r="F258" s="463"/>
      <c r="G258" s="463"/>
      <c r="H258" s="463"/>
      <c r="I258" s="233">
        <v>6</v>
      </c>
      <c r="J258" s="234">
        <v>1</v>
      </c>
      <c r="K258" s="234">
        <v>1</v>
      </c>
      <c r="L258" s="105">
        <v>1</v>
      </c>
      <c r="M258" s="106">
        <v>45566</v>
      </c>
      <c r="N258" s="106">
        <v>45626</v>
      </c>
      <c r="O258" s="107">
        <f t="shared" si="7"/>
        <v>8.5714285714285712</v>
      </c>
      <c r="P258" s="108">
        <v>1</v>
      </c>
      <c r="Q258" s="104" t="s">
        <v>3132</v>
      </c>
      <c r="R258" s="108">
        <f t="shared" si="6"/>
        <v>1</v>
      </c>
      <c r="S258" s="109" t="str">
        <f t="array" aca="1" ref="S258" ca="1">IF(ISNUMBER(R258),IF(R258=100%,"CUMPLIDA",IF(AND(ISNUMBER(N258),ISNUMBER(INDIRECT("FECHA_"&amp;$B258,1))), IF(N258&lt;=INDIRECT("FECHA_"&amp;$B258,1),"INCUMPLIDA","PROCESO"), "VERIFICAR FECHA")),"SIN VALOR AVANCE")</f>
        <v>CUMPLIDA</v>
      </c>
    </row>
    <row r="259" spans="1:19" ht="75.75" hidden="1">
      <c r="A259" s="101" t="s">
        <v>640</v>
      </c>
      <c r="B259" s="102" t="s">
        <v>2985</v>
      </c>
      <c r="C259" s="461"/>
      <c r="D259" s="461"/>
      <c r="E259" s="463"/>
      <c r="F259" s="463"/>
      <c r="G259" s="463"/>
      <c r="H259" s="463"/>
      <c r="I259" s="233">
        <v>7</v>
      </c>
      <c r="J259" s="234">
        <v>1</v>
      </c>
      <c r="K259" s="234">
        <v>1</v>
      </c>
      <c r="L259" s="105">
        <v>1</v>
      </c>
      <c r="M259" s="106">
        <v>45566</v>
      </c>
      <c r="N259" s="106">
        <v>45626</v>
      </c>
      <c r="O259" s="107">
        <f t="shared" si="7"/>
        <v>8.5714285714285712</v>
      </c>
      <c r="P259" s="108">
        <v>1</v>
      </c>
      <c r="Q259" s="112" t="s">
        <v>3133</v>
      </c>
      <c r="R259" s="108">
        <f t="shared" si="6"/>
        <v>1</v>
      </c>
      <c r="S259" s="109" t="str">
        <f t="array" aca="1" ref="S259" ca="1">IF(ISNUMBER(R259),IF(R259=100%,"CUMPLIDA",IF(AND(ISNUMBER(N259),ISNUMBER(INDIRECT("FECHA_"&amp;$B259,1))), IF(N259&lt;=INDIRECT("FECHA_"&amp;$B259,1),"INCUMPLIDA","PROCESO"), "VERIFICAR FECHA")),"SIN VALOR AVANCE")</f>
        <v>CUMPLIDA</v>
      </c>
    </row>
    <row r="260" spans="1:19" ht="315.75" hidden="1">
      <c r="A260" s="101" t="s">
        <v>640</v>
      </c>
      <c r="B260" s="102" t="s">
        <v>2985</v>
      </c>
      <c r="C260" s="461"/>
      <c r="D260" s="461"/>
      <c r="E260" s="463"/>
      <c r="F260" s="463"/>
      <c r="G260" s="463"/>
      <c r="H260" s="463"/>
      <c r="I260" s="233">
        <v>8</v>
      </c>
      <c r="J260" s="234">
        <v>1</v>
      </c>
      <c r="K260" s="234">
        <v>1</v>
      </c>
      <c r="L260" s="105">
        <v>1</v>
      </c>
      <c r="M260" s="106">
        <v>45566</v>
      </c>
      <c r="N260" s="106">
        <v>45716</v>
      </c>
      <c r="O260" s="107">
        <f t="shared" si="7"/>
        <v>21.428571428571427</v>
      </c>
      <c r="P260" s="108">
        <v>1</v>
      </c>
      <c r="Q260" s="104" t="s">
        <v>3122</v>
      </c>
      <c r="R260" s="108">
        <f t="shared" si="6"/>
        <v>1</v>
      </c>
      <c r="S260" s="109" t="str">
        <f t="array" aca="1" ref="S260" ca="1">IF(ISNUMBER(R260),IF(R260=100%,"CUMPLIDA",IF(AND(ISNUMBER(N260),ISNUMBER(INDIRECT("FECHA_"&amp;$B260,1))), IF(N260&lt;=INDIRECT("FECHA_"&amp;$B260,1),"INCUMPLIDA","PROCESO"), "VERIFICAR FECHA")),"SIN VALOR AVANCE")</f>
        <v>CUMPLIDA</v>
      </c>
    </row>
    <row r="261" spans="1:19" ht="75.75" hidden="1">
      <c r="A261" s="101" t="s">
        <v>640</v>
      </c>
      <c r="B261" s="102" t="s">
        <v>2985</v>
      </c>
      <c r="C261" s="461"/>
      <c r="D261" s="461"/>
      <c r="E261" s="463"/>
      <c r="F261" s="463"/>
      <c r="G261" s="463"/>
      <c r="H261" s="463"/>
      <c r="I261" s="233">
        <v>9</v>
      </c>
      <c r="J261" s="234">
        <v>1</v>
      </c>
      <c r="K261" s="234">
        <v>1</v>
      </c>
      <c r="L261" s="105">
        <v>4</v>
      </c>
      <c r="M261" s="106">
        <v>45717</v>
      </c>
      <c r="N261" s="106">
        <v>46387</v>
      </c>
      <c r="O261" s="107">
        <f t="shared" si="7"/>
        <v>95.714285714285708</v>
      </c>
      <c r="P261" s="108">
        <v>0.25</v>
      </c>
      <c r="Q261" s="112" t="s">
        <v>3133</v>
      </c>
      <c r="R261" s="108">
        <f t="shared" si="6"/>
        <v>0.25</v>
      </c>
      <c r="S261" s="109" t="str">
        <f t="array" aca="1" ref="S261" ca="1">IF(ISNUMBER(R261),IF(R261=100%,"CUMPLIDA",IF(AND(ISNUMBER(N261),ISNUMBER(INDIRECT("FECHA_"&amp;$B261,1))), IF(N261&lt;=INDIRECT("FECHA_"&amp;$B261,1),"INCUMPLIDA","PROCESO"), "VERIFICAR FECHA")),"SIN VALOR AVANCE")</f>
        <v>PROCESO</v>
      </c>
    </row>
    <row r="262" spans="1:19" ht="210.75" hidden="1">
      <c r="A262" s="101" t="s">
        <v>640</v>
      </c>
      <c r="B262" s="102" t="s">
        <v>2985</v>
      </c>
      <c r="C262" s="461"/>
      <c r="D262" s="461"/>
      <c r="E262" s="463"/>
      <c r="F262" s="463"/>
      <c r="G262" s="463"/>
      <c r="H262" s="463"/>
      <c r="I262" s="233">
        <v>10</v>
      </c>
      <c r="J262" s="234">
        <v>1</v>
      </c>
      <c r="K262" s="234">
        <v>1</v>
      </c>
      <c r="L262" s="105">
        <v>1</v>
      </c>
      <c r="M262" s="106">
        <v>45717</v>
      </c>
      <c r="N262" s="106">
        <v>46387</v>
      </c>
      <c r="O262" s="107">
        <f t="shared" si="7"/>
        <v>95.714285714285708</v>
      </c>
      <c r="P262" s="108">
        <v>0</v>
      </c>
      <c r="Q262" s="104" t="s">
        <v>3132</v>
      </c>
      <c r="R262" s="108">
        <f t="shared" si="6"/>
        <v>0</v>
      </c>
      <c r="S262" s="109" t="str">
        <f t="array" aca="1" ref="S262" ca="1">IF(ISNUMBER(R262),IF(R262=100%,"CUMPLIDA",IF(AND(ISNUMBER(N262),ISNUMBER(INDIRECT("FECHA_"&amp;$B262,1))), IF(N262&lt;=INDIRECT("FECHA_"&amp;$B262,1),"INCUMPLIDA","PROCESO"), "VERIFICAR FECHA")),"SIN VALOR AVANCE")</f>
        <v>PROCESO</v>
      </c>
    </row>
    <row r="263" spans="1:19" ht="315.75" hidden="1">
      <c r="A263" s="101" t="s">
        <v>640</v>
      </c>
      <c r="B263" s="102" t="s">
        <v>2985</v>
      </c>
      <c r="C263" s="461"/>
      <c r="D263" s="461"/>
      <c r="E263" s="463"/>
      <c r="F263" s="463"/>
      <c r="G263" s="463"/>
      <c r="H263" s="463"/>
      <c r="I263" s="233">
        <v>11</v>
      </c>
      <c r="J263" s="234">
        <v>1</v>
      </c>
      <c r="K263" s="234">
        <v>1</v>
      </c>
      <c r="L263" s="105">
        <v>2</v>
      </c>
      <c r="M263" s="106">
        <v>45717</v>
      </c>
      <c r="N263" s="106">
        <v>46387</v>
      </c>
      <c r="O263" s="107">
        <f t="shared" si="7"/>
        <v>95.714285714285708</v>
      </c>
      <c r="P263" s="108">
        <v>0</v>
      </c>
      <c r="Q263" s="104" t="s">
        <v>3122</v>
      </c>
      <c r="R263" s="108">
        <f t="shared" si="6"/>
        <v>0</v>
      </c>
      <c r="S263" s="109" t="str">
        <f t="array" aca="1" ref="S263" ca="1">IF(ISNUMBER(R263),IF(R263=100%,"CUMPLIDA",IF(AND(ISNUMBER(N263),ISNUMBER(INDIRECT("FECHA_"&amp;$B263,1))), IF(N263&lt;=INDIRECT("FECHA_"&amp;$B263,1),"INCUMPLIDA","PROCESO"), "VERIFICAR FECHA")),"SIN VALOR AVANCE")</f>
        <v>PROCESO</v>
      </c>
    </row>
    <row r="264" spans="1:19" ht="90.75" hidden="1">
      <c r="A264" s="101" t="s">
        <v>640</v>
      </c>
      <c r="B264" s="102" t="s">
        <v>2985</v>
      </c>
      <c r="C264" s="461"/>
      <c r="D264" s="461"/>
      <c r="E264" s="463"/>
      <c r="F264" s="463"/>
      <c r="G264" s="463"/>
      <c r="H264" s="463"/>
      <c r="I264" s="233">
        <v>3</v>
      </c>
      <c r="J264" s="234">
        <v>1</v>
      </c>
      <c r="K264" s="234">
        <v>1</v>
      </c>
      <c r="L264" s="105">
        <v>1</v>
      </c>
      <c r="M264" s="106">
        <v>45231</v>
      </c>
      <c r="N264" s="106">
        <v>45504</v>
      </c>
      <c r="O264" s="107">
        <f t="shared" si="7"/>
        <v>39</v>
      </c>
      <c r="P264" s="108">
        <v>1</v>
      </c>
      <c r="Q264" s="104" t="s">
        <v>3134</v>
      </c>
      <c r="R264" s="108">
        <f t="shared" si="6"/>
        <v>1</v>
      </c>
      <c r="S264" s="109" t="str">
        <f t="array" aca="1" ref="S264" ca="1">IF(ISNUMBER(R264),IF(R264=100%,"CUMPLIDA",IF(AND(ISNUMBER(N264),ISNUMBER(INDIRECT("FECHA_"&amp;$B264,1))), IF(N264&lt;=INDIRECT("FECHA_"&amp;$B264,1),"INCUMPLIDA","PROCESO"), "VERIFICAR FECHA")),"SIN VALOR AVANCE")</f>
        <v>CUMPLIDA</v>
      </c>
    </row>
    <row r="265" spans="1:19" ht="210.75" hidden="1">
      <c r="A265" s="101" t="s">
        <v>640</v>
      </c>
      <c r="B265" s="102" t="s">
        <v>2985</v>
      </c>
      <c r="C265" s="461"/>
      <c r="D265" s="461"/>
      <c r="E265" s="463"/>
      <c r="F265" s="463"/>
      <c r="G265" s="463"/>
      <c r="H265" s="463"/>
      <c r="I265" s="233">
        <v>4</v>
      </c>
      <c r="J265" s="234">
        <v>1</v>
      </c>
      <c r="K265" s="234">
        <v>1</v>
      </c>
      <c r="L265" s="105">
        <v>1</v>
      </c>
      <c r="M265" s="106">
        <v>45323</v>
      </c>
      <c r="N265" s="106">
        <v>45747</v>
      </c>
      <c r="O265" s="107">
        <f t="shared" si="7"/>
        <v>60.571428571428569</v>
      </c>
      <c r="P265" s="108">
        <v>1</v>
      </c>
      <c r="Q265" s="104" t="s">
        <v>3132</v>
      </c>
      <c r="R265" s="108">
        <f t="shared" si="6"/>
        <v>1</v>
      </c>
      <c r="S265" s="109" t="str">
        <f t="array" aca="1" ref="S265" ca="1">IF(ISNUMBER(R265),IF(R265=100%,"CUMPLIDA",IF(AND(ISNUMBER(N265),ISNUMBER(INDIRECT("FECHA_"&amp;$B265,1))), IF(N265&lt;=INDIRECT("FECHA_"&amp;$B265,1),"INCUMPLIDA","PROCESO"), "VERIFICAR FECHA")),"SIN VALOR AVANCE")</f>
        <v>CUMPLIDA</v>
      </c>
    </row>
    <row r="266" spans="1:19" ht="90.75" hidden="1">
      <c r="A266" s="101" t="s">
        <v>640</v>
      </c>
      <c r="B266" s="102" t="s">
        <v>2985</v>
      </c>
      <c r="C266" s="461"/>
      <c r="D266" s="461"/>
      <c r="E266" s="463"/>
      <c r="F266" s="463"/>
      <c r="G266" s="463"/>
      <c r="H266" s="463"/>
      <c r="I266" s="233">
        <v>5</v>
      </c>
      <c r="J266" s="234">
        <v>1</v>
      </c>
      <c r="K266" s="234">
        <v>1</v>
      </c>
      <c r="L266" s="105">
        <v>1</v>
      </c>
      <c r="M266" s="106">
        <v>45323</v>
      </c>
      <c r="N266" s="106">
        <v>45747</v>
      </c>
      <c r="O266" s="107">
        <f t="shared" si="7"/>
        <v>60.571428571428569</v>
      </c>
      <c r="P266" s="108">
        <v>1</v>
      </c>
      <c r="Q266" s="104" t="s">
        <v>3134</v>
      </c>
      <c r="R266" s="108">
        <f t="shared" si="6"/>
        <v>1</v>
      </c>
      <c r="S266" s="109" t="str">
        <f t="array" aca="1" ref="S266" ca="1">IF(ISNUMBER(R266),IF(R266=100%,"CUMPLIDA",IF(AND(ISNUMBER(N266),ISNUMBER(INDIRECT("FECHA_"&amp;$B266,1))), IF(N266&lt;=INDIRECT("FECHA_"&amp;$B266,1),"INCUMPLIDA","PROCESO"), "VERIFICAR FECHA")),"SIN VALOR AVANCE")</f>
        <v>CUMPLIDA</v>
      </c>
    </row>
    <row r="267" spans="1:19" ht="90.75" hidden="1">
      <c r="A267" s="101" t="s">
        <v>640</v>
      </c>
      <c r="B267" s="102" t="s">
        <v>2985</v>
      </c>
      <c r="C267" s="461"/>
      <c r="D267" s="461"/>
      <c r="E267" s="463"/>
      <c r="F267" s="463"/>
      <c r="G267" s="463"/>
      <c r="H267" s="463"/>
      <c r="I267" s="233">
        <v>6</v>
      </c>
      <c r="J267" s="234">
        <v>1</v>
      </c>
      <c r="K267" s="234">
        <v>1</v>
      </c>
      <c r="L267" s="105">
        <v>1</v>
      </c>
      <c r="M267" s="106">
        <v>45231</v>
      </c>
      <c r="N267" s="106">
        <v>45747</v>
      </c>
      <c r="O267" s="107">
        <f t="shared" si="7"/>
        <v>73.714285714285708</v>
      </c>
      <c r="P267" s="108">
        <v>1</v>
      </c>
      <c r="Q267" s="104" t="s">
        <v>3134</v>
      </c>
      <c r="R267" s="108">
        <f t="shared" si="6"/>
        <v>1</v>
      </c>
      <c r="S267" s="109" t="str">
        <f t="array" aca="1" ref="S267" ca="1">IF(ISNUMBER(R267),IF(R267=100%,"CUMPLIDA",IF(AND(ISNUMBER(N267),ISNUMBER(INDIRECT("FECHA_"&amp;$B267,1))), IF(N267&lt;=INDIRECT("FECHA_"&amp;$B267,1),"INCUMPLIDA","PROCESO"), "VERIFICAR FECHA")),"SIN VALOR AVANCE")</f>
        <v>CUMPLIDA</v>
      </c>
    </row>
    <row r="268" spans="1:19" ht="210.75" hidden="1">
      <c r="A268" s="101" t="s">
        <v>640</v>
      </c>
      <c r="B268" s="102" t="s">
        <v>2985</v>
      </c>
      <c r="C268" s="461"/>
      <c r="D268" s="461"/>
      <c r="E268" s="463"/>
      <c r="F268" s="463"/>
      <c r="G268" s="463"/>
      <c r="H268" s="463"/>
      <c r="I268" s="233">
        <v>7</v>
      </c>
      <c r="J268" s="234">
        <v>1</v>
      </c>
      <c r="K268" s="234">
        <v>1</v>
      </c>
      <c r="L268" s="105">
        <v>1</v>
      </c>
      <c r="M268" s="106">
        <v>45323</v>
      </c>
      <c r="N268" s="106">
        <v>45747</v>
      </c>
      <c r="O268" s="107">
        <f t="shared" si="7"/>
        <v>60.571428571428569</v>
      </c>
      <c r="P268" s="108">
        <v>1</v>
      </c>
      <c r="Q268" s="104" t="s">
        <v>3132</v>
      </c>
      <c r="R268" s="108">
        <f t="shared" si="6"/>
        <v>1</v>
      </c>
      <c r="S268" s="109" t="str">
        <f t="array" aca="1" ref="S268" ca="1">IF(ISNUMBER(R268),IF(R268=100%,"CUMPLIDA",IF(AND(ISNUMBER(N268),ISNUMBER(INDIRECT("FECHA_"&amp;$B268,1))), IF(N268&lt;=INDIRECT("FECHA_"&amp;$B268,1),"INCUMPLIDA","PROCESO"), "VERIFICAR FECHA")),"SIN VALOR AVANCE")</f>
        <v>CUMPLIDA</v>
      </c>
    </row>
    <row r="269" spans="1:19" ht="90.75" hidden="1">
      <c r="A269" s="101" t="s">
        <v>640</v>
      </c>
      <c r="B269" s="102" t="s">
        <v>2985</v>
      </c>
      <c r="C269" s="461"/>
      <c r="D269" s="461"/>
      <c r="E269" s="463"/>
      <c r="F269" s="463"/>
      <c r="G269" s="463"/>
      <c r="H269" s="463"/>
      <c r="I269" s="233">
        <v>8</v>
      </c>
      <c r="J269" s="234">
        <v>1</v>
      </c>
      <c r="K269" s="234">
        <v>1</v>
      </c>
      <c r="L269" s="105">
        <v>1</v>
      </c>
      <c r="M269" s="106">
        <v>45231</v>
      </c>
      <c r="N269" s="106">
        <v>45747</v>
      </c>
      <c r="O269" s="107">
        <f t="shared" si="7"/>
        <v>73.714285714285708</v>
      </c>
      <c r="P269" s="108">
        <v>1</v>
      </c>
      <c r="Q269" s="104" t="s">
        <v>3134</v>
      </c>
      <c r="R269" s="108">
        <f t="shared" si="6"/>
        <v>1</v>
      </c>
      <c r="S269" s="109" t="str">
        <f t="array" aca="1" ref="S269" ca="1">IF(ISNUMBER(R269),IF(R269=100%,"CUMPLIDA",IF(AND(ISNUMBER(N269),ISNUMBER(INDIRECT("FECHA_"&amp;$B269,1))), IF(N269&lt;=INDIRECT("FECHA_"&amp;$B269,1),"INCUMPLIDA","PROCESO"), "VERIFICAR FECHA")),"SIN VALOR AVANCE")</f>
        <v>CUMPLIDA</v>
      </c>
    </row>
    <row r="270" spans="1:19" ht="315.75" hidden="1">
      <c r="A270" s="101" t="s">
        <v>640</v>
      </c>
      <c r="B270" s="102" t="s">
        <v>2985</v>
      </c>
      <c r="C270" s="461"/>
      <c r="D270" s="461"/>
      <c r="E270" s="463"/>
      <c r="F270" s="463"/>
      <c r="G270" s="463"/>
      <c r="H270" s="463"/>
      <c r="I270" s="233">
        <v>9</v>
      </c>
      <c r="J270" s="234">
        <v>1</v>
      </c>
      <c r="K270" s="234">
        <v>1</v>
      </c>
      <c r="L270" s="105">
        <v>1</v>
      </c>
      <c r="M270" s="106">
        <v>45231</v>
      </c>
      <c r="N270" s="106">
        <v>45808</v>
      </c>
      <c r="O270" s="107">
        <f t="shared" si="7"/>
        <v>82.428571428571431</v>
      </c>
      <c r="P270" s="108">
        <v>1</v>
      </c>
      <c r="Q270" s="104" t="s">
        <v>3122</v>
      </c>
      <c r="R270" s="108">
        <f t="shared" si="6"/>
        <v>1</v>
      </c>
      <c r="S270" s="109" t="str">
        <f t="array" aca="1" ref="S270" ca="1">IF(ISNUMBER(R270),IF(R270=100%,"CUMPLIDA",IF(AND(ISNUMBER(N270),ISNUMBER(INDIRECT("FECHA_"&amp;$B270,1))), IF(N270&lt;=INDIRECT("FECHA_"&amp;$B270,1),"INCUMPLIDA","PROCESO"), "VERIFICAR FECHA")),"SIN VALOR AVANCE")</f>
        <v>CUMPLIDA</v>
      </c>
    </row>
    <row r="271" spans="1:19" ht="90.75" hidden="1">
      <c r="A271" s="101" t="s">
        <v>640</v>
      </c>
      <c r="B271" s="102" t="s">
        <v>2985</v>
      </c>
      <c r="C271" s="461"/>
      <c r="D271" s="461"/>
      <c r="E271" s="463"/>
      <c r="F271" s="463"/>
      <c r="G271" s="463"/>
      <c r="H271" s="463"/>
      <c r="I271" s="233">
        <v>10</v>
      </c>
      <c r="J271" s="234">
        <v>1</v>
      </c>
      <c r="K271" s="234">
        <v>1</v>
      </c>
      <c r="L271" s="105">
        <v>10</v>
      </c>
      <c r="M271" s="106">
        <v>45809</v>
      </c>
      <c r="N271" s="106">
        <v>46752</v>
      </c>
      <c r="O271" s="107">
        <f t="shared" si="7"/>
        <v>134.71428571428572</v>
      </c>
      <c r="P271" s="108">
        <v>0</v>
      </c>
      <c r="Q271" s="104" t="s">
        <v>3134</v>
      </c>
      <c r="R271" s="108">
        <f t="shared" si="6"/>
        <v>0</v>
      </c>
      <c r="S271" s="109" t="str">
        <f t="array" aca="1" ref="S271" ca="1">IF(ISNUMBER(R271),IF(R271=100%,"CUMPLIDA",IF(AND(ISNUMBER(N271),ISNUMBER(INDIRECT("FECHA_"&amp;$B271,1))), IF(N271&lt;=INDIRECT("FECHA_"&amp;$B271,1),"INCUMPLIDA","PROCESO"), "VERIFICAR FECHA")),"SIN VALOR AVANCE")</f>
        <v>PROCESO</v>
      </c>
    </row>
    <row r="272" spans="1:19" ht="210.75" hidden="1">
      <c r="A272" s="101" t="s">
        <v>640</v>
      </c>
      <c r="B272" s="102" t="s">
        <v>2985</v>
      </c>
      <c r="C272" s="461"/>
      <c r="D272" s="461"/>
      <c r="E272" s="463"/>
      <c r="F272" s="463"/>
      <c r="G272" s="463"/>
      <c r="H272" s="463"/>
      <c r="I272" s="233">
        <v>11</v>
      </c>
      <c r="J272" s="234">
        <v>1</v>
      </c>
      <c r="K272" s="234">
        <v>1</v>
      </c>
      <c r="L272" s="105">
        <v>1</v>
      </c>
      <c r="M272" s="106">
        <v>45809</v>
      </c>
      <c r="N272" s="106">
        <v>46752</v>
      </c>
      <c r="O272" s="107">
        <f t="shared" si="7"/>
        <v>134.71428571428572</v>
      </c>
      <c r="P272" s="108">
        <v>0</v>
      </c>
      <c r="Q272" s="104" t="s">
        <v>3132</v>
      </c>
      <c r="R272" s="108">
        <f t="shared" si="6"/>
        <v>0</v>
      </c>
      <c r="S272" s="109" t="str">
        <f t="array" aca="1" ref="S272" ca="1">IF(ISNUMBER(R272),IF(R272=100%,"CUMPLIDA",IF(AND(ISNUMBER(N272),ISNUMBER(INDIRECT("FECHA_"&amp;$B272,1))), IF(N272&lt;=INDIRECT("FECHA_"&amp;$B272,1),"INCUMPLIDA","PROCESO"), "VERIFICAR FECHA")),"SIN VALOR AVANCE")</f>
        <v>PROCESO</v>
      </c>
    </row>
    <row r="273" spans="1:19" ht="315.75" hidden="1">
      <c r="A273" s="101" t="s">
        <v>640</v>
      </c>
      <c r="B273" s="102" t="s">
        <v>2985</v>
      </c>
      <c r="C273" s="461"/>
      <c r="D273" s="461"/>
      <c r="E273" s="463"/>
      <c r="F273" s="463"/>
      <c r="G273" s="463"/>
      <c r="H273" s="463"/>
      <c r="I273" s="233">
        <v>12</v>
      </c>
      <c r="J273" s="234">
        <v>1</v>
      </c>
      <c r="K273" s="234">
        <v>1</v>
      </c>
      <c r="L273" s="105">
        <v>2</v>
      </c>
      <c r="M273" s="106">
        <v>45809</v>
      </c>
      <c r="N273" s="106">
        <v>46752</v>
      </c>
      <c r="O273" s="107">
        <f t="shared" si="7"/>
        <v>134.71428571428572</v>
      </c>
      <c r="P273" s="108">
        <v>0</v>
      </c>
      <c r="Q273" s="104" t="s">
        <v>3122</v>
      </c>
      <c r="R273" s="108">
        <f t="shared" si="6"/>
        <v>0</v>
      </c>
      <c r="S273" s="109" t="str">
        <f t="array" aca="1" ref="S273" ca="1">IF(ISNUMBER(R273),IF(R273=100%,"CUMPLIDA",IF(AND(ISNUMBER(N273),ISNUMBER(INDIRECT("FECHA_"&amp;$B273,1))), IF(N273&lt;=INDIRECT("FECHA_"&amp;$B273,1),"INCUMPLIDA","PROCESO"), "VERIFICAR FECHA")),"SIN VALOR AVANCE")</f>
        <v>PROCESO</v>
      </c>
    </row>
    <row r="274" spans="1:19" ht="90.75" hidden="1">
      <c r="A274" s="101" t="s">
        <v>640</v>
      </c>
      <c r="B274" s="102" t="s">
        <v>2985</v>
      </c>
      <c r="C274" s="461"/>
      <c r="D274" s="461"/>
      <c r="E274" s="463"/>
      <c r="F274" s="463"/>
      <c r="G274" s="463"/>
      <c r="H274" s="463"/>
      <c r="I274" s="233">
        <v>3</v>
      </c>
      <c r="J274" s="234">
        <v>1</v>
      </c>
      <c r="K274" s="234">
        <v>1</v>
      </c>
      <c r="L274" s="105">
        <v>1</v>
      </c>
      <c r="M274" s="106">
        <v>45231</v>
      </c>
      <c r="N274" s="106">
        <v>45504</v>
      </c>
      <c r="O274" s="107">
        <f t="shared" si="7"/>
        <v>39</v>
      </c>
      <c r="P274" s="108">
        <v>1</v>
      </c>
      <c r="Q274" s="104" t="s">
        <v>3134</v>
      </c>
      <c r="R274" s="108">
        <f t="shared" ref="R274:R337" si="8">(P274)</f>
        <v>1</v>
      </c>
      <c r="S274" s="109" t="str">
        <f t="array" aca="1" ref="S274" ca="1">IF(ISNUMBER(R274),IF(R274=100%,"CUMPLIDA",IF(AND(ISNUMBER(N274),ISNUMBER(INDIRECT("FECHA_"&amp;$B274,1))), IF(N274&lt;=INDIRECT("FECHA_"&amp;$B274,1),"INCUMPLIDA","PROCESO"), "VERIFICAR FECHA")),"SIN VALOR AVANCE")</f>
        <v>CUMPLIDA</v>
      </c>
    </row>
    <row r="275" spans="1:19" ht="210.75" hidden="1">
      <c r="A275" s="101" t="s">
        <v>640</v>
      </c>
      <c r="B275" s="102" t="s">
        <v>2985</v>
      </c>
      <c r="C275" s="461"/>
      <c r="D275" s="461"/>
      <c r="E275" s="463"/>
      <c r="F275" s="463"/>
      <c r="G275" s="463"/>
      <c r="H275" s="463"/>
      <c r="I275" s="233">
        <v>4</v>
      </c>
      <c r="J275" s="234">
        <v>1</v>
      </c>
      <c r="K275" s="234">
        <v>1</v>
      </c>
      <c r="L275" s="105">
        <v>1</v>
      </c>
      <c r="M275" s="106">
        <v>45231</v>
      </c>
      <c r="N275" s="106">
        <v>45747</v>
      </c>
      <c r="O275" s="107">
        <f t="shared" ref="O275:O338" si="9">(N275-M275)/7</f>
        <v>73.714285714285708</v>
      </c>
      <c r="P275" s="108">
        <v>1</v>
      </c>
      <c r="Q275" s="104" t="s">
        <v>3132</v>
      </c>
      <c r="R275" s="108">
        <f t="shared" si="8"/>
        <v>1</v>
      </c>
      <c r="S275" s="109" t="str">
        <f t="array" aca="1" ref="S275" ca="1">IF(ISNUMBER(R275),IF(R275=100%,"CUMPLIDA",IF(AND(ISNUMBER(N275),ISNUMBER(INDIRECT("FECHA_"&amp;$B275,1))), IF(N275&lt;=INDIRECT("FECHA_"&amp;$B275,1),"INCUMPLIDA","PROCESO"), "VERIFICAR FECHA")),"SIN VALOR AVANCE")</f>
        <v>CUMPLIDA</v>
      </c>
    </row>
    <row r="276" spans="1:19" ht="90.75" hidden="1">
      <c r="A276" s="101" t="s">
        <v>640</v>
      </c>
      <c r="B276" s="102" t="s">
        <v>2985</v>
      </c>
      <c r="C276" s="461"/>
      <c r="D276" s="461"/>
      <c r="E276" s="463"/>
      <c r="F276" s="463"/>
      <c r="G276" s="463"/>
      <c r="H276" s="463"/>
      <c r="I276" s="233">
        <v>5</v>
      </c>
      <c r="J276" s="234">
        <v>1</v>
      </c>
      <c r="K276" s="234">
        <v>1</v>
      </c>
      <c r="L276" s="105">
        <v>1</v>
      </c>
      <c r="M276" s="106">
        <v>45323</v>
      </c>
      <c r="N276" s="106">
        <v>45747</v>
      </c>
      <c r="O276" s="107">
        <f t="shared" si="9"/>
        <v>60.571428571428569</v>
      </c>
      <c r="P276" s="108">
        <v>1</v>
      </c>
      <c r="Q276" s="104" t="s">
        <v>3134</v>
      </c>
      <c r="R276" s="108">
        <f t="shared" si="8"/>
        <v>1</v>
      </c>
      <c r="S276" s="109" t="str">
        <f t="array" aca="1" ref="S276" ca="1">IF(ISNUMBER(R276),IF(R276=100%,"CUMPLIDA",IF(AND(ISNUMBER(N276),ISNUMBER(INDIRECT("FECHA_"&amp;$B276,1))), IF(N276&lt;=INDIRECT("FECHA_"&amp;$B276,1),"INCUMPLIDA","PROCESO"), "VERIFICAR FECHA")),"SIN VALOR AVANCE")</f>
        <v>CUMPLIDA</v>
      </c>
    </row>
    <row r="277" spans="1:19" ht="90.75" hidden="1">
      <c r="A277" s="101" t="s">
        <v>640</v>
      </c>
      <c r="B277" s="102" t="s">
        <v>2985</v>
      </c>
      <c r="C277" s="461"/>
      <c r="D277" s="461"/>
      <c r="E277" s="463"/>
      <c r="F277" s="463"/>
      <c r="G277" s="463"/>
      <c r="H277" s="463"/>
      <c r="I277" s="233">
        <v>6</v>
      </c>
      <c r="J277" s="234">
        <v>1</v>
      </c>
      <c r="K277" s="234">
        <v>1</v>
      </c>
      <c r="L277" s="105">
        <v>1</v>
      </c>
      <c r="M277" s="106">
        <v>45323</v>
      </c>
      <c r="N277" s="106">
        <v>45747</v>
      </c>
      <c r="O277" s="107">
        <f t="shared" si="9"/>
        <v>60.571428571428569</v>
      </c>
      <c r="P277" s="108">
        <v>1</v>
      </c>
      <c r="Q277" s="104" t="s">
        <v>3134</v>
      </c>
      <c r="R277" s="108">
        <f t="shared" si="8"/>
        <v>1</v>
      </c>
      <c r="S277" s="109" t="str">
        <f t="array" aca="1" ref="S277" ca="1">IF(ISNUMBER(R277),IF(R277=100%,"CUMPLIDA",IF(AND(ISNUMBER(N277),ISNUMBER(INDIRECT("FECHA_"&amp;$B277,1))), IF(N277&lt;=INDIRECT("FECHA_"&amp;$B277,1),"INCUMPLIDA","PROCESO"), "VERIFICAR FECHA")),"SIN VALOR AVANCE")</f>
        <v>CUMPLIDA</v>
      </c>
    </row>
    <row r="278" spans="1:19" ht="210.75" hidden="1">
      <c r="A278" s="101" t="s">
        <v>640</v>
      </c>
      <c r="B278" s="102" t="s">
        <v>2985</v>
      </c>
      <c r="C278" s="461"/>
      <c r="D278" s="461"/>
      <c r="E278" s="463"/>
      <c r="F278" s="463"/>
      <c r="G278" s="463"/>
      <c r="H278" s="463"/>
      <c r="I278" s="233">
        <v>7</v>
      </c>
      <c r="J278" s="234">
        <v>1</v>
      </c>
      <c r="K278" s="234">
        <v>1</v>
      </c>
      <c r="L278" s="105">
        <v>1</v>
      </c>
      <c r="M278" s="106">
        <v>45231</v>
      </c>
      <c r="N278" s="106">
        <v>45747</v>
      </c>
      <c r="O278" s="107">
        <f t="shared" si="9"/>
        <v>73.714285714285708</v>
      </c>
      <c r="P278" s="108">
        <v>1</v>
      </c>
      <c r="Q278" s="104" t="s">
        <v>3132</v>
      </c>
      <c r="R278" s="108">
        <f t="shared" si="8"/>
        <v>1</v>
      </c>
      <c r="S278" s="109" t="str">
        <f t="array" aca="1" ref="S278" ca="1">IF(ISNUMBER(R278),IF(R278=100%,"CUMPLIDA",IF(AND(ISNUMBER(N278),ISNUMBER(INDIRECT("FECHA_"&amp;$B278,1))), IF(N278&lt;=INDIRECT("FECHA_"&amp;$B278,1),"INCUMPLIDA","PROCESO"), "VERIFICAR FECHA")),"SIN VALOR AVANCE")</f>
        <v>CUMPLIDA</v>
      </c>
    </row>
    <row r="279" spans="1:19" ht="90.75" hidden="1">
      <c r="A279" s="101" t="s">
        <v>640</v>
      </c>
      <c r="B279" s="102" t="s">
        <v>2985</v>
      </c>
      <c r="C279" s="461"/>
      <c r="D279" s="461"/>
      <c r="E279" s="463"/>
      <c r="F279" s="463"/>
      <c r="G279" s="463"/>
      <c r="H279" s="463"/>
      <c r="I279" s="233">
        <v>8</v>
      </c>
      <c r="J279" s="234">
        <v>1</v>
      </c>
      <c r="K279" s="234">
        <v>1</v>
      </c>
      <c r="L279" s="105">
        <v>1</v>
      </c>
      <c r="M279" s="106">
        <v>45323</v>
      </c>
      <c r="N279" s="106">
        <v>45747</v>
      </c>
      <c r="O279" s="107">
        <f t="shared" si="9"/>
        <v>60.571428571428569</v>
      </c>
      <c r="P279" s="108">
        <v>1</v>
      </c>
      <c r="Q279" s="104" t="s">
        <v>3134</v>
      </c>
      <c r="R279" s="108">
        <f t="shared" si="8"/>
        <v>1</v>
      </c>
      <c r="S279" s="109" t="str">
        <f t="array" aca="1" ref="S279" ca="1">IF(ISNUMBER(R279),IF(R279=100%,"CUMPLIDA",IF(AND(ISNUMBER(N279),ISNUMBER(INDIRECT("FECHA_"&amp;$B279,1))), IF(N279&lt;=INDIRECT("FECHA_"&amp;$B279,1),"INCUMPLIDA","PROCESO"), "VERIFICAR FECHA")),"SIN VALOR AVANCE")</f>
        <v>CUMPLIDA</v>
      </c>
    </row>
    <row r="280" spans="1:19" ht="315.75" hidden="1">
      <c r="A280" s="101" t="s">
        <v>640</v>
      </c>
      <c r="B280" s="102" t="s">
        <v>2985</v>
      </c>
      <c r="C280" s="461"/>
      <c r="D280" s="461"/>
      <c r="E280" s="463"/>
      <c r="F280" s="463"/>
      <c r="G280" s="463"/>
      <c r="H280" s="463"/>
      <c r="I280" s="233">
        <v>9</v>
      </c>
      <c r="J280" s="234">
        <v>1</v>
      </c>
      <c r="K280" s="234">
        <v>1</v>
      </c>
      <c r="L280" s="105">
        <v>1</v>
      </c>
      <c r="M280" s="106">
        <v>45231</v>
      </c>
      <c r="N280" s="106">
        <v>45808</v>
      </c>
      <c r="O280" s="107">
        <f t="shared" si="9"/>
        <v>82.428571428571431</v>
      </c>
      <c r="P280" s="108">
        <v>1</v>
      </c>
      <c r="Q280" s="104" t="s">
        <v>3122</v>
      </c>
      <c r="R280" s="108">
        <f t="shared" si="8"/>
        <v>1</v>
      </c>
      <c r="S280" s="109" t="str">
        <f t="array" aca="1" ref="S280" ca="1">IF(ISNUMBER(R280),IF(R280=100%,"CUMPLIDA",IF(AND(ISNUMBER(N280),ISNUMBER(INDIRECT("FECHA_"&amp;$B280,1))), IF(N280&lt;=INDIRECT("FECHA_"&amp;$B280,1),"INCUMPLIDA","PROCESO"), "VERIFICAR FECHA")),"SIN VALOR AVANCE")</f>
        <v>CUMPLIDA</v>
      </c>
    </row>
    <row r="281" spans="1:19" ht="90.75" hidden="1">
      <c r="A281" s="101" t="s">
        <v>640</v>
      </c>
      <c r="B281" s="102" t="s">
        <v>2985</v>
      </c>
      <c r="C281" s="461"/>
      <c r="D281" s="461"/>
      <c r="E281" s="463"/>
      <c r="F281" s="463"/>
      <c r="G281" s="463"/>
      <c r="H281" s="463"/>
      <c r="I281" s="233">
        <v>10</v>
      </c>
      <c r="J281" s="234">
        <v>1</v>
      </c>
      <c r="K281" s="234">
        <v>1</v>
      </c>
      <c r="L281" s="105">
        <v>10</v>
      </c>
      <c r="M281" s="106">
        <v>45231</v>
      </c>
      <c r="N281" s="106">
        <v>46752</v>
      </c>
      <c r="O281" s="107">
        <f t="shared" si="9"/>
        <v>217.28571428571428</v>
      </c>
      <c r="P281" s="108">
        <v>0</v>
      </c>
      <c r="Q281" s="104" t="s">
        <v>3134</v>
      </c>
      <c r="R281" s="108">
        <f t="shared" si="8"/>
        <v>0</v>
      </c>
      <c r="S281" s="109" t="str">
        <f t="array" aca="1" ref="S281" ca="1">IF(ISNUMBER(R281),IF(R281=100%,"CUMPLIDA",IF(AND(ISNUMBER(N281),ISNUMBER(INDIRECT("FECHA_"&amp;$B281,1))), IF(N281&lt;=INDIRECT("FECHA_"&amp;$B281,1),"INCUMPLIDA","PROCESO"), "VERIFICAR FECHA")),"SIN VALOR AVANCE")</f>
        <v>PROCESO</v>
      </c>
    </row>
    <row r="282" spans="1:19" ht="210.75" hidden="1">
      <c r="A282" s="101" t="s">
        <v>640</v>
      </c>
      <c r="B282" s="102" t="s">
        <v>2985</v>
      </c>
      <c r="C282" s="461"/>
      <c r="D282" s="461"/>
      <c r="E282" s="463"/>
      <c r="F282" s="463"/>
      <c r="G282" s="463"/>
      <c r="H282" s="463"/>
      <c r="I282" s="233">
        <v>11</v>
      </c>
      <c r="J282" s="234">
        <v>1</v>
      </c>
      <c r="K282" s="234">
        <v>1</v>
      </c>
      <c r="L282" s="105">
        <v>1</v>
      </c>
      <c r="M282" s="106">
        <v>45809</v>
      </c>
      <c r="N282" s="106">
        <v>46752</v>
      </c>
      <c r="O282" s="107">
        <f t="shared" si="9"/>
        <v>134.71428571428572</v>
      </c>
      <c r="P282" s="108">
        <v>0</v>
      </c>
      <c r="Q282" s="104" t="s">
        <v>3132</v>
      </c>
      <c r="R282" s="108">
        <f t="shared" si="8"/>
        <v>0</v>
      </c>
      <c r="S282" s="109" t="str">
        <f t="array" aca="1" ref="S282" ca="1">IF(ISNUMBER(R282),IF(R282=100%,"CUMPLIDA",IF(AND(ISNUMBER(N282),ISNUMBER(INDIRECT("FECHA_"&amp;$B282,1))), IF(N282&lt;=INDIRECT("FECHA_"&amp;$B282,1),"INCUMPLIDA","PROCESO"), "VERIFICAR FECHA")),"SIN VALOR AVANCE")</f>
        <v>PROCESO</v>
      </c>
    </row>
    <row r="283" spans="1:19" ht="315.75" hidden="1">
      <c r="A283" s="101" t="s">
        <v>640</v>
      </c>
      <c r="B283" s="102" t="s">
        <v>2985</v>
      </c>
      <c r="C283" s="461"/>
      <c r="D283" s="461"/>
      <c r="E283" s="463"/>
      <c r="F283" s="463"/>
      <c r="G283" s="463"/>
      <c r="H283" s="463"/>
      <c r="I283" s="233">
        <v>12</v>
      </c>
      <c r="J283" s="234">
        <v>1</v>
      </c>
      <c r="K283" s="234">
        <v>1</v>
      </c>
      <c r="L283" s="105">
        <v>2</v>
      </c>
      <c r="M283" s="106">
        <v>45809</v>
      </c>
      <c r="N283" s="106">
        <v>46752</v>
      </c>
      <c r="O283" s="107">
        <f t="shared" si="9"/>
        <v>134.71428571428572</v>
      </c>
      <c r="P283" s="108">
        <v>0</v>
      </c>
      <c r="Q283" s="104" t="s">
        <v>3122</v>
      </c>
      <c r="R283" s="108">
        <f t="shared" si="8"/>
        <v>0</v>
      </c>
      <c r="S283" s="109" t="str">
        <f t="array" aca="1" ref="S283" ca="1">IF(ISNUMBER(R283),IF(R283=100%,"CUMPLIDA",IF(AND(ISNUMBER(N283),ISNUMBER(INDIRECT("FECHA_"&amp;$B283,1))), IF(N283&lt;=INDIRECT("FECHA_"&amp;$B283,1),"INCUMPLIDA","PROCESO"), "VERIFICAR FECHA")),"SIN VALOR AVANCE")</f>
        <v>PROCESO</v>
      </c>
    </row>
    <row r="284" spans="1:19" ht="60.75" hidden="1">
      <c r="A284" s="101" t="s">
        <v>640</v>
      </c>
      <c r="B284" s="102" t="s">
        <v>2985</v>
      </c>
      <c r="C284" s="461" t="s">
        <v>3135</v>
      </c>
      <c r="D284" s="461"/>
      <c r="E284" s="463" t="s">
        <v>2987</v>
      </c>
      <c r="F284" s="463"/>
      <c r="G284" s="463"/>
      <c r="H284" s="463"/>
      <c r="I284" s="233">
        <v>1</v>
      </c>
      <c r="J284" s="234">
        <v>1</v>
      </c>
      <c r="K284" s="234">
        <v>1</v>
      </c>
      <c r="L284" s="105">
        <v>1</v>
      </c>
      <c r="M284" s="106">
        <v>45231</v>
      </c>
      <c r="N284" s="106">
        <v>45504</v>
      </c>
      <c r="O284" s="107">
        <f t="shared" si="9"/>
        <v>39</v>
      </c>
      <c r="P284" s="108">
        <v>1</v>
      </c>
      <c r="Q284" s="104" t="s">
        <v>3136</v>
      </c>
      <c r="R284" s="108">
        <f t="shared" si="8"/>
        <v>1</v>
      </c>
      <c r="S284" s="109" t="str">
        <f t="array" aca="1" ref="S284" ca="1">IF(ISNUMBER(R284),IF(R284=100%,"CUMPLIDA",IF(AND(ISNUMBER(N284),ISNUMBER(INDIRECT("FECHA_"&amp;$B284,1))), IF(N284&lt;=INDIRECT("FECHA_"&amp;$B284,1),"INCUMPLIDA","PROCESO"), "VERIFICAR FECHA")),"SIN VALOR AVANCE")</f>
        <v>CUMPLIDA</v>
      </c>
    </row>
    <row r="285" spans="1:19" ht="285.75" hidden="1">
      <c r="A285" s="101" t="s">
        <v>640</v>
      </c>
      <c r="B285" s="102" t="s">
        <v>2985</v>
      </c>
      <c r="C285" s="461"/>
      <c r="D285" s="461"/>
      <c r="E285" s="463"/>
      <c r="F285" s="463"/>
      <c r="G285" s="463"/>
      <c r="H285" s="463"/>
      <c r="I285" s="233">
        <v>2</v>
      </c>
      <c r="J285" s="234">
        <v>1</v>
      </c>
      <c r="K285" s="234">
        <v>1</v>
      </c>
      <c r="L285" s="105">
        <v>1</v>
      </c>
      <c r="M285" s="106">
        <v>45323</v>
      </c>
      <c r="N285" s="106">
        <v>45747</v>
      </c>
      <c r="O285" s="107">
        <f t="shared" si="9"/>
        <v>60.571428571428569</v>
      </c>
      <c r="P285" s="108">
        <v>1</v>
      </c>
      <c r="Q285" s="112" t="s">
        <v>3137</v>
      </c>
      <c r="R285" s="108">
        <f t="shared" si="8"/>
        <v>1</v>
      </c>
      <c r="S285" s="109" t="str">
        <f t="array" aca="1" ref="S285" ca="1">IF(ISNUMBER(R285),IF(R285=100%,"CUMPLIDA",IF(AND(ISNUMBER(N285),ISNUMBER(INDIRECT("FECHA_"&amp;$B285,1))), IF(N285&lt;=INDIRECT("FECHA_"&amp;$B285,1),"INCUMPLIDA","PROCESO"), "VERIFICAR FECHA")),"SIN VALOR AVANCE")</f>
        <v>CUMPLIDA</v>
      </c>
    </row>
    <row r="286" spans="1:19" ht="60.75" hidden="1">
      <c r="A286" s="101" t="s">
        <v>640</v>
      </c>
      <c r="B286" s="102" t="s">
        <v>2985</v>
      </c>
      <c r="C286" s="461"/>
      <c r="D286" s="461"/>
      <c r="E286" s="463"/>
      <c r="F286" s="463"/>
      <c r="G286" s="463"/>
      <c r="H286" s="463"/>
      <c r="I286" s="233">
        <v>3</v>
      </c>
      <c r="J286" s="234">
        <v>1</v>
      </c>
      <c r="K286" s="234">
        <v>1</v>
      </c>
      <c r="L286" s="105">
        <v>1</v>
      </c>
      <c r="M286" s="106">
        <v>45323</v>
      </c>
      <c r="N286" s="106">
        <v>45747</v>
      </c>
      <c r="O286" s="107">
        <f t="shared" si="9"/>
        <v>60.571428571428569</v>
      </c>
      <c r="P286" s="108">
        <v>1</v>
      </c>
      <c r="Q286" s="104" t="s">
        <v>3136</v>
      </c>
      <c r="R286" s="108">
        <f t="shared" si="8"/>
        <v>1</v>
      </c>
      <c r="S286" s="109" t="str">
        <f t="array" aca="1" ref="S286" ca="1">IF(ISNUMBER(R286),IF(R286=100%,"CUMPLIDA",IF(AND(ISNUMBER(N286),ISNUMBER(INDIRECT("FECHA_"&amp;$B286,1))), IF(N286&lt;=INDIRECT("FECHA_"&amp;$B286,1),"INCUMPLIDA","PROCESO"), "VERIFICAR FECHA")),"SIN VALOR AVANCE")</f>
        <v>CUMPLIDA</v>
      </c>
    </row>
    <row r="287" spans="1:19" ht="60.75" hidden="1">
      <c r="A287" s="101" t="s">
        <v>640</v>
      </c>
      <c r="B287" s="102" t="s">
        <v>2985</v>
      </c>
      <c r="C287" s="461"/>
      <c r="D287" s="461"/>
      <c r="E287" s="463"/>
      <c r="F287" s="463"/>
      <c r="G287" s="463"/>
      <c r="H287" s="463"/>
      <c r="I287" s="233">
        <v>4</v>
      </c>
      <c r="J287" s="234">
        <v>1</v>
      </c>
      <c r="K287" s="234">
        <v>1</v>
      </c>
      <c r="L287" s="105">
        <v>1</v>
      </c>
      <c r="M287" s="106">
        <v>45231</v>
      </c>
      <c r="N287" s="106">
        <v>45747</v>
      </c>
      <c r="O287" s="107">
        <f t="shared" si="9"/>
        <v>73.714285714285708</v>
      </c>
      <c r="P287" s="108">
        <v>1</v>
      </c>
      <c r="Q287" s="104" t="s">
        <v>3136</v>
      </c>
      <c r="R287" s="108">
        <f t="shared" si="8"/>
        <v>1</v>
      </c>
      <c r="S287" s="109" t="str">
        <f t="array" aca="1" ref="S287" ca="1">IF(ISNUMBER(R287),IF(R287=100%,"CUMPLIDA",IF(AND(ISNUMBER(N287),ISNUMBER(INDIRECT("FECHA_"&amp;$B287,1))), IF(N287&lt;=INDIRECT("FECHA_"&amp;$B287,1),"INCUMPLIDA","PROCESO"), "VERIFICAR FECHA")),"SIN VALOR AVANCE")</f>
        <v>CUMPLIDA</v>
      </c>
    </row>
    <row r="288" spans="1:19" ht="255.75" hidden="1">
      <c r="A288" s="101" t="s">
        <v>640</v>
      </c>
      <c r="B288" s="102" t="s">
        <v>2985</v>
      </c>
      <c r="C288" s="461"/>
      <c r="D288" s="461"/>
      <c r="E288" s="463"/>
      <c r="F288" s="463"/>
      <c r="G288" s="463"/>
      <c r="H288" s="463"/>
      <c r="I288" s="233">
        <v>5</v>
      </c>
      <c r="J288" s="234">
        <v>1</v>
      </c>
      <c r="K288" s="234">
        <v>1</v>
      </c>
      <c r="L288" s="105">
        <v>1</v>
      </c>
      <c r="M288" s="106">
        <v>45323</v>
      </c>
      <c r="N288" s="106">
        <v>45747</v>
      </c>
      <c r="O288" s="107">
        <f t="shared" si="9"/>
        <v>60.571428571428569</v>
      </c>
      <c r="P288" s="108">
        <v>1</v>
      </c>
      <c r="Q288" s="112" t="s">
        <v>3138</v>
      </c>
      <c r="R288" s="108">
        <f t="shared" si="8"/>
        <v>1</v>
      </c>
      <c r="S288" s="109" t="str">
        <f t="array" aca="1" ref="S288" ca="1">IF(ISNUMBER(R288),IF(R288=100%,"CUMPLIDA",IF(AND(ISNUMBER(N288),ISNUMBER(INDIRECT("FECHA_"&amp;$B288,1))), IF(N288&lt;=INDIRECT("FECHA_"&amp;$B288,1),"INCUMPLIDA","PROCESO"), "VERIFICAR FECHA")),"SIN VALOR AVANCE")</f>
        <v>CUMPLIDA</v>
      </c>
    </row>
    <row r="289" spans="1:19" ht="60.75" hidden="1">
      <c r="A289" s="101" t="s">
        <v>640</v>
      </c>
      <c r="B289" s="102" t="s">
        <v>2985</v>
      </c>
      <c r="C289" s="461"/>
      <c r="D289" s="461"/>
      <c r="E289" s="463"/>
      <c r="F289" s="463"/>
      <c r="G289" s="463"/>
      <c r="H289" s="463"/>
      <c r="I289" s="233">
        <v>6</v>
      </c>
      <c r="J289" s="234">
        <v>1</v>
      </c>
      <c r="K289" s="234">
        <v>1</v>
      </c>
      <c r="L289" s="105">
        <v>1</v>
      </c>
      <c r="M289" s="106">
        <v>45231</v>
      </c>
      <c r="N289" s="106">
        <v>45747</v>
      </c>
      <c r="O289" s="107">
        <f t="shared" si="9"/>
        <v>73.714285714285708</v>
      </c>
      <c r="P289" s="108">
        <v>1</v>
      </c>
      <c r="Q289" s="104" t="s">
        <v>3136</v>
      </c>
      <c r="R289" s="108">
        <f t="shared" si="8"/>
        <v>1</v>
      </c>
      <c r="S289" s="109" t="str">
        <f t="array" aca="1" ref="S289" ca="1">IF(ISNUMBER(R289),IF(R289=100%,"CUMPLIDA",IF(AND(ISNUMBER(N289),ISNUMBER(INDIRECT("FECHA_"&amp;$B289,1))), IF(N289&lt;=INDIRECT("FECHA_"&amp;$B289,1),"INCUMPLIDA","PROCESO"), "VERIFICAR FECHA")),"SIN VALOR AVANCE")</f>
        <v>CUMPLIDA</v>
      </c>
    </row>
    <row r="290" spans="1:19" ht="315.75" hidden="1">
      <c r="A290" s="101" t="s">
        <v>640</v>
      </c>
      <c r="B290" s="102" t="s">
        <v>2985</v>
      </c>
      <c r="C290" s="461"/>
      <c r="D290" s="461"/>
      <c r="E290" s="463"/>
      <c r="F290" s="463"/>
      <c r="G290" s="463"/>
      <c r="H290" s="463"/>
      <c r="I290" s="233">
        <v>7</v>
      </c>
      <c r="J290" s="234">
        <v>1</v>
      </c>
      <c r="K290" s="234">
        <v>1</v>
      </c>
      <c r="L290" s="105">
        <v>1</v>
      </c>
      <c r="M290" s="106">
        <v>45231</v>
      </c>
      <c r="N290" s="106">
        <v>45808</v>
      </c>
      <c r="O290" s="107">
        <f t="shared" si="9"/>
        <v>82.428571428571431</v>
      </c>
      <c r="P290" s="108">
        <v>1</v>
      </c>
      <c r="Q290" s="104" t="s">
        <v>3122</v>
      </c>
      <c r="R290" s="108">
        <f t="shared" si="8"/>
        <v>1</v>
      </c>
      <c r="S290" s="109" t="str">
        <f t="array" aca="1" ref="S290" ca="1">IF(ISNUMBER(R290),IF(R290=100%,"CUMPLIDA",IF(AND(ISNUMBER(N290),ISNUMBER(INDIRECT("FECHA_"&amp;$B290,1))), IF(N290&lt;=INDIRECT("FECHA_"&amp;$B290,1),"INCUMPLIDA","PROCESO"), "VERIFICAR FECHA")),"SIN VALOR AVANCE")</f>
        <v>CUMPLIDA</v>
      </c>
    </row>
    <row r="291" spans="1:19" ht="60.75" hidden="1">
      <c r="A291" s="101" t="s">
        <v>640</v>
      </c>
      <c r="B291" s="102" t="s">
        <v>2985</v>
      </c>
      <c r="C291" s="461"/>
      <c r="D291" s="461"/>
      <c r="E291" s="463"/>
      <c r="F291" s="463"/>
      <c r="G291" s="463"/>
      <c r="H291" s="463"/>
      <c r="I291" s="233">
        <v>20</v>
      </c>
      <c r="J291" s="234">
        <v>1</v>
      </c>
      <c r="K291" s="234">
        <v>1</v>
      </c>
      <c r="L291" s="105">
        <v>7</v>
      </c>
      <c r="M291" s="106">
        <v>46024</v>
      </c>
      <c r="N291" s="106">
        <v>46660</v>
      </c>
      <c r="O291" s="107">
        <f t="shared" si="9"/>
        <v>90.857142857142861</v>
      </c>
      <c r="P291" s="108">
        <v>0</v>
      </c>
      <c r="Q291" s="104" t="s">
        <v>3136</v>
      </c>
      <c r="R291" s="108">
        <f t="shared" si="8"/>
        <v>0</v>
      </c>
      <c r="S291" s="109" t="str">
        <f t="array" aca="1" ref="S291" ca="1">IF(ISNUMBER(R291),IF(R291=100%,"CUMPLIDA",IF(AND(ISNUMBER(N291),ISNUMBER(INDIRECT("FECHA_"&amp;$B291,1))), IF(N291&lt;=INDIRECT("FECHA_"&amp;$B291,1),"INCUMPLIDA","PROCESO"), "VERIFICAR FECHA")),"SIN VALOR AVANCE")</f>
        <v>PROCESO</v>
      </c>
    </row>
    <row r="292" spans="1:19" ht="195.75" hidden="1">
      <c r="A292" s="101" t="s">
        <v>640</v>
      </c>
      <c r="B292" s="102" t="s">
        <v>2985</v>
      </c>
      <c r="C292" s="461"/>
      <c r="D292" s="461"/>
      <c r="E292" s="463"/>
      <c r="F292" s="463"/>
      <c r="G292" s="463"/>
      <c r="H292" s="463"/>
      <c r="I292" s="233">
        <v>21</v>
      </c>
      <c r="J292" s="234">
        <v>1</v>
      </c>
      <c r="K292" s="234">
        <v>1</v>
      </c>
      <c r="L292" s="105">
        <v>1</v>
      </c>
      <c r="M292" s="106">
        <v>46024</v>
      </c>
      <c r="N292" s="106">
        <v>46660</v>
      </c>
      <c r="O292" s="107">
        <f t="shared" si="9"/>
        <v>90.857142857142861</v>
      </c>
      <c r="P292" s="108">
        <v>0</v>
      </c>
      <c r="Q292" s="112" t="s">
        <v>662</v>
      </c>
      <c r="R292" s="108">
        <f t="shared" si="8"/>
        <v>0</v>
      </c>
      <c r="S292" s="109" t="str">
        <f t="array" aca="1" ref="S292" ca="1">IF(ISNUMBER(R292),IF(R292=100%,"CUMPLIDA",IF(AND(ISNUMBER(N292),ISNUMBER(INDIRECT("FECHA_"&amp;$B292,1))), IF(N292&lt;=INDIRECT("FECHA_"&amp;$B292,1),"INCUMPLIDA","PROCESO"), "VERIFICAR FECHA")),"SIN VALOR AVANCE")</f>
        <v>PROCESO</v>
      </c>
    </row>
    <row r="293" spans="1:19" ht="315.75" hidden="1">
      <c r="A293" s="101" t="s">
        <v>640</v>
      </c>
      <c r="B293" s="102" t="s">
        <v>2985</v>
      </c>
      <c r="C293" s="461"/>
      <c r="D293" s="461"/>
      <c r="E293" s="463"/>
      <c r="F293" s="463"/>
      <c r="G293" s="463"/>
      <c r="H293" s="463"/>
      <c r="I293" s="233">
        <v>22</v>
      </c>
      <c r="J293" s="234">
        <v>1</v>
      </c>
      <c r="K293" s="234">
        <v>1</v>
      </c>
      <c r="L293" s="105">
        <v>2</v>
      </c>
      <c r="M293" s="106">
        <v>46024</v>
      </c>
      <c r="N293" s="106">
        <v>46660</v>
      </c>
      <c r="O293" s="107">
        <f t="shared" si="9"/>
        <v>90.857142857142861</v>
      </c>
      <c r="P293" s="108">
        <v>0</v>
      </c>
      <c r="Q293" s="104" t="s">
        <v>3122</v>
      </c>
      <c r="R293" s="108">
        <f t="shared" si="8"/>
        <v>0</v>
      </c>
      <c r="S293" s="109" t="str">
        <f t="array" aca="1" ref="S293" ca="1">IF(ISNUMBER(R293),IF(R293=100%,"CUMPLIDA",IF(AND(ISNUMBER(N293),ISNUMBER(INDIRECT("FECHA_"&amp;$B293,1))), IF(N293&lt;=INDIRECT("FECHA_"&amp;$B293,1),"INCUMPLIDA","PROCESO"), "VERIFICAR FECHA")),"SIN VALOR AVANCE")</f>
        <v>PROCESO</v>
      </c>
    </row>
    <row r="294" spans="1:19" ht="210.75" hidden="1">
      <c r="A294" s="101" t="s">
        <v>640</v>
      </c>
      <c r="B294" s="102" t="s">
        <v>2985</v>
      </c>
      <c r="C294" s="461"/>
      <c r="D294" s="461"/>
      <c r="E294" s="463"/>
      <c r="F294" s="463"/>
      <c r="G294" s="463"/>
      <c r="H294" s="463"/>
      <c r="I294" s="233">
        <v>11</v>
      </c>
      <c r="J294" s="234">
        <v>1</v>
      </c>
      <c r="K294" s="234">
        <v>1</v>
      </c>
      <c r="L294" s="105">
        <v>6</v>
      </c>
      <c r="M294" s="106">
        <v>44986</v>
      </c>
      <c r="N294" s="106">
        <v>45350</v>
      </c>
      <c r="O294" s="107">
        <f t="shared" si="9"/>
        <v>52</v>
      </c>
      <c r="P294" s="108">
        <v>1</v>
      </c>
      <c r="Q294" s="104" t="s">
        <v>3139</v>
      </c>
      <c r="R294" s="108">
        <f t="shared" si="8"/>
        <v>1</v>
      </c>
      <c r="S294" s="109" t="str">
        <f t="array" aca="1" ref="S294" ca="1">IF(ISNUMBER(R294),IF(R294=100%,"CUMPLIDA",IF(AND(ISNUMBER(N294),ISNUMBER(INDIRECT("FECHA_"&amp;$B294,1))), IF(N294&lt;=INDIRECT("FECHA_"&amp;$B294,1),"INCUMPLIDA","PROCESO"), "VERIFICAR FECHA")),"SIN VALOR AVANCE")</f>
        <v>CUMPLIDA</v>
      </c>
    </row>
    <row r="295" spans="1:19" ht="60.75" hidden="1">
      <c r="A295" s="101" t="s">
        <v>640</v>
      </c>
      <c r="B295" s="102" t="s">
        <v>2985</v>
      </c>
      <c r="C295" s="461"/>
      <c r="D295" s="461"/>
      <c r="E295" s="463"/>
      <c r="F295" s="463"/>
      <c r="G295" s="463"/>
      <c r="H295" s="463"/>
      <c r="I295" s="233">
        <v>1</v>
      </c>
      <c r="J295" s="234">
        <v>1</v>
      </c>
      <c r="K295" s="234">
        <v>1</v>
      </c>
      <c r="L295" s="105">
        <v>1</v>
      </c>
      <c r="M295" s="106">
        <v>45231</v>
      </c>
      <c r="N295" s="106">
        <v>45504</v>
      </c>
      <c r="O295" s="107">
        <f t="shared" si="9"/>
        <v>39</v>
      </c>
      <c r="P295" s="108">
        <v>1</v>
      </c>
      <c r="Q295" s="104" t="s">
        <v>3136</v>
      </c>
      <c r="R295" s="108">
        <f t="shared" si="8"/>
        <v>1</v>
      </c>
      <c r="S295" s="109" t="str">
        <f t="array" aca="1" ref="S295" ca="1">IF(ISNUMBER(R295),IF(R295=100%,"CUMPLIDA",IF(AND(ISNUMBER(N295),ISNUMBER(INDIRECT("FECHA_"&amp;$B295,1))), IF(N295&lt;=INDIRECT("FECHA_"&amp;$B295,1),"INCUMPLIDA","PROCESO"), "VERIFICAR FECHA")),"SIN VALOR AVANCE")</f>
        <v>CUMPLIDA</v>
      </c>
    </row>
    <row r="296" spans="1:19" ht="195.75" hidden="1">
      <c r="A296" s="101" t="s">
        <v>640</v>
      </c>
      <c r="B296" s="102" t="s">
        <v>2985</v>
      </c>
      <c r="C296" s="461"/>
      <c r="D296" s="461"/>
      <c r="E296" s="463"/>
      <c r="F296" s="463"/>
      <c r="G296" s="463"/>
      <c r="H296" s="463"/>
      <c r="I296" s="233">
        <v>2</v>
      </c>
      <c r="J296" s="234">
        <v>1</v>
      </c>
      <c r="K296" s="234">
        <v>1</v>
      </c>
      <c r="L296" s="105">
        <v>1</v>
      </c>
      <c r="M296" s="106">
        <v>45323</v>
      </c>
      <c r="N296" s="106">
        <v>45747</v>
      </c>
      <c r="O296" s="107">
        <f t="shared" si="9"/>
        <v>60.571428571428569</v>
      </c>
      <c r="P296" s="108">
        <v>1</v>
      </c>
      <c r="Q296" s="112" t="s">
        <v>662</v>
      </c>
      <c r="R296" s="108">
        <f t="shared" si="8"/>
        <v>1</v>
      </c>
      <c r="S296" s="109" t="str">
        <f t="array" aca="1" ref="S296" ca="1">IF(ISNUMBER(R296),IF(R296=100%,"CUMPLIDA",IF(AND(ISNUMBER(N296),ISNUMBER(INDIRECT("FECHA_"&amp;$B296,1))), IF(N296&lt;=INDIRECT("FECHA_"&amp;$B296,1),"INCUMPLIDA","PROCESO"), "VERIFICAR FECHA")),"SIN VALOR AVANCE")</f>
        <v>CUMPLIDA</v>
      </c>
    </row>
    <row r="297" spans="1:19" ht="60.75" hidden="1">
      <c r="A297" s="101" t="s">
        <v>640</v>
      </c>
      <c r="B297" s="102" t="s">
        <v>2985</v>
      </c>
      <c r="C297" s="461"/>
      <c r="D297" s="461"/>
      <c r="E297" s="463"/>
      <c r="F297" s="463"/>
      <c r="G297" s="463"/>
      <c r="H297" s="463"/>
      <c r="I297" s="233">
        <v>3</v>
      </c>
      <c r="J297" s="234">
        <v>1</v>
      </c>
      <c r="K297" s="234">
        <v>1</v>
      </c>
      <c r="L297" s="105">
        <v>1</v>
      </c>
      <c r="M297" s="106">
        <v>45323</v>
      </c>
      <c r="N297" s="106">
        <v>45747</v>
      </c>
      <c r="O297" s="107">
        <f t="shared" si="9"/>
        <v>60.571428571428569</v>
      </c>
      <c r="P297" s="108">
        <v>1</v>
      </c>
      <c r="Q297" s="104" t="s">
        <v>3136</v>
      </c>
      <c r="R297" s="108">
        <f t="shared" si="8"/>
        <v>1</v>
      </c>
      <c r="S297" s="109" t="str">
        <f t="array" aca="1" ref="S297" ca="1">IF(ISNUMBER(R297),IF(R297=100%,"CUMPLIDA",IF(AND(ISNUMBER(N297),ISNUMBER(INDIRECT("FECHA_"&amp;$B297,1))), IF(N297&lt;=INDIRECT("FECHA_"&amp;$B297,1),"INCUMPLIDA","PROCESO"), "VERIFICAR FECHA")),"SIN VALOR AVANCE")</f>
        <v>CUMPLIDA</v>
      </c>
    </row>
    <row r="298" spans="1:19" ht="60.75" hidden="1">
      <c r="A298" s="101" t="s">
        <v>640</v>
      </c>
      <c r="B298" s="102" t="s">
        <v>2985</v>
      </c>
      <c r="C298" s="461"/>
      <c r="D298" s="461"/>
      <c r="E298" s="463"/>
      <c r="F298" s="463"/>
      <c r="G298" s="463"/>
      <c r="H298" s="463"/>
      <c r="I298" s="233">
        <v>4</v>
      </c>
      <c r="J298" s="234">
        <v>1</v>
      </c>
      <c r="K298" s="234">
        <v>1</v>
      </c>
      <c r="L298" s="105">
        <v>1</v>
      </c>
      <c r="M298" s="106">
        <v>45231</v>
      </c>
      <c r="N298" s="106">
        <v>45747</v>
      </c>
      <c r="O298" s="107">
        <f t="shared" si="9"/>
        <v>73.714285714285708</v>
      </c>
      <c r="P298" s="108">
        <v>1</v>
      </c>
      <c r="Q298" s="104" t="s">
        <v>3136</v>
      </c>
      <c r="R298" s="108">
        <f t="shared" si="8"/>
        <v>1</v>
      </c>
      <c r="S298" s="109" t="str">
        <f t="array" aca="1" ref="S298" ca="1">IF(ISNUMBER(R298),IF(R298=100%,"CUMPLIDA",IF(AND(ISNUMBER(N298),ISNUMBER(INDIRECT("FECHA_"&amp;$B298,1))), IF(N298&lt;=INDIRECT("FECHA_"&amp;$B298,1),"INCUMPLIDA","PROCESO"), "VERIFICAR FECHA")),"SIN VALOR AVANCE")</f>
        <v>CUMPLIDA</v>
      </c>
    </row>
    <row r="299" spans="1:19" ht="195.75" hidden="1">
      <c r="A299" s="101" t="s">
        <v>640</v>
      </c>
      <c r="B299" s="102" t="s">
        <v>2985</v>
      </c>
      <c r="C299" s="461"/>
      <c r="D299" s="461"/>
      <c r="E299" s="463"/>
      <c r="F299" s="463"/>
      <c r="G299" s="463"/>
      <c r="H299" s="463"/>
      <c r="I299" s="233">
        <v>5</v>
      </c>
      <c r="J299" s="234">
        <v>1</v>
      </c>
      <c r="K299" s="234">
        <v>1</v>
      </c>
      <c r="L299" s="105">
        <v>1</v>
      </c>
      <c r="M299" s="106">
        <v>45323</v>
      </c>
      <c r="N299" s="106">
        <v>45747</v>
      </c>
      <c r="O299" s="107">
        <f t="shared" si="9"/>
        <v>60.571428571428569</v>
      </c>
      <c r="P299" s="108">
        <v>1</v>
      </c>
      <c r="Q299" s="112" t="s">
        <v>662</v>
      </c>
      <c r="R299" s="108">
        <f t="shared" si="8"/>
        <v>1</v>
      </c>
      <c r="S299" s="109" t="str">
        <f t="array" aca="1" ref="S299" ca="1">IF(ISNUMBER(R299),IF(R299=100%,"CUMPLIDA",IF(AND(ISNUMBER(N299),ISNUMBER(INDIRECT("FECHA_"&amp;$B299,1))), IF(N299&lt;=INDIRECT("FECHA_"&amp;$B299,1),"INCUMPLIDA","PROCESO"), "VERIFICAR FECHA")),"SIN VALOR AVANCE")</f>
        <v>CUMPLIDA</v>
      </c>
    </row>
    <row r="300" spans="1:19" ht="60.75" hidden="1">
      <c r="A300" s="101" t="s">
        <v>640</v>
      </c>
      <c r="B300" s="102" t="s">
        <v>2985</v>
      </c>
      <c r="C300" s="461"/>
      <c r="D300" s="461"/>
      <c r="E300" s="463"/>
      <c r="F300" s="463"/>
      <c r="G300" s="463"/>
      <c r="H300" s="463"/>
      <c r="I300" s="233">
        <v>6</v>
      </c>
      <c r="J300" s="234">
        <v>1</v>
      </c>
      <c r="K300" s="234">
        <v>1</v>
      </c>
      <c r="L300" s="105">
        <v>1</v>
      </c>
      <c r="M300" s="106">
        <v>45231</v>
      </c>
      <c r="N300" s="106">
        <v>45747</v>
      </c>
      <c r="O300" s="107">
        <f t="shared" si="9"/>
        <v>73.714285714285708</v>
      </c>
      <c r="P300" s="108">
        <v>1</v>
      </c>
      <c r="Q300" s="104" t="s">
        <v>3136</v>
      </c>
      <c r="R300" s="108">
        <f t="shared" si="8"/>
        <v>1</v>
      </c>
      <c r="S300" s="109" t="str">
        <f t="array" aca="1" ref="S300" ca="1">IF(ISNUMBER(R300),IF(R300=100%,"CUMPLIDA",IF(AND(ISNUMBER(N300),ISNUMBER(INDIRECT("FECHA_"&amp;$B300,1))), IF(N300&lt;=INDIRECT("FECHA_"&amp;$B300,1),"INCUMPLIDA","PROCESO"), "VERIFICAR FECHA")),"SIN VALOR AVANCE")</f>
        <v>CUMPLIDA</v>
      </c>
    </row>
    <row r="301" spans="1:19" ht="315.75" hidden="1">
      <c r="A301" s="101" t="s">
        <v>640</v>
      </c>
      <c r="B301" s="102" t="s">
        <v>2985</v>
      </c>
      <c r="C301" s="461"/>
      <c r="D301" s="461"/>
      <c r="E301" s="463"/>
      <c r="F301" s="463"/>
      <c r="G301" s="463"/>
      <c r="H301" s="463"/>
      <c r="I301" s="233">
        <v>7</v>
      </c>
      <c r="J301" s="234">
        <v>1</v>
      </c>
      <c r="K301" s="234">
        <v>1</v>
      </c>
      <c r="L301" s="105">
        <v>1</v>
      </c>
      <c r="M301" s="106">
        <v>45231</v>
      </c>
      <c r="N301" s="106">
        <v>45808</v>
      </c>
      <c r="O301" s="107">
        <f t="shared" si="9"/>
        <v>82.428571428571431</v>
      </c>
      <c r="P301" s="108">
        <v>1</v>
      </c>
      <c r="Q301" s="104" t="s">
        <v>3122</v>
      </c>
      <c r="R301" s="108">
        <f t="shared" si="8"/>
        <v>1</v>
      </c>
      <c r="S301" s="109" t="str">
        <f t="array" aca="1" ref="S301" ca="1">IF(ISNUMBER(R301),IF(R301=100%,"CUMPLIDA",IF(AND(ISNUMBER(N301),ISNUMBER(INDIRECT("FECHA_"&amp;$B301,1))), IF(N301&lt;=INDIRECT("FECHA_"&amp;$B301,1),"INCUMPLIDA","PROCESO"), "VERIFICAR FECHA")),"SIN VALOR AVANCE")</f>
        <v>CUMPLIDA</v>
      </c>
    </row>
    <row r="302" spans="1:19" ht="60.75" hidden="1">
      <c r="A302" s="101" t="s">
        <v>640</v>
      </c>
      <c r="B302" s="102" t="s">
        <v>2985</v>
      </c>
      <c r="C302" s="461"/>
      <c r="D302" s="461"/>
      <c r="E302" s="463"/>
      <c r="F302" s="463"/>
      <c r="G302" s="463"/>
      <c r="H302" s="463"/>
      <c r="I302" s="233">
        <v>20</v>
      </c>
      <c r="J302" s="234">
        <v>1</v>
      </c>
      <c r="K302" s="234">
        <v>1</v>
      </c>
      <c r="L302" s="105">
        <v>7</v>
      </c>
      <c r="M302" s="106">
        <v>46024</v>
      </c>
      <c r="N302" s="106">
        <v>46660</v>
      </c>
      <c r="O302" s="107">
        <f t="shared" si="9"/>
        <v>90.857142857142861</v>
      </c>
      <c r="P302" s="108">
        <v>0</v>
      </c>
      <c r="Q302" s="104" t="s">
        <v>3136</v>
      </c>
      <c r="R302" s="108">
        <f t="shared" si="8"/>
        <v>0</v>
      </c>
      <c r="S302" s="109" t="str">
        <f t="array" aca="1" ref="S302" ca="1">IF(ISNUMBER(R302),IF(R302=100%,"CUMPLIDA",IF(AND(ISNUMBER(N302),ISNUMBER(INDIRECT("FECHA_"&amp;$B302,1))), IF(N302&lt;=INDIRECT("FECHA_"&amp;$B302,1),"INCUMPLIDA","PROCESO"), "VERIFICAR FECHA")),"SIN VALOR AVANCE")</f>
        <v>PROCESO</v>
      </c>
    </row>
    <row r="303" spans="1:19" ht="195.75" hidden="1">
      <c r="A303" s="101" t="s">
        <v>640</v>
      </c>
      <c r="B303" s="102" t="s">
        <v>2985</v>
      </c>
      <c r="C303" s="461"/>
      <c r="D303" s="461"/>
      <c r="E303" s="463"/>
      <c r="F303" s="463"/>
      <c r="G303" s="463"/>
      <c r="H303" s="463"/>
      <c r="I303" s="233">
        <v>21</v>
      </c>
      <c r="J303" s="234">
        <v>1</v>
      </c>
      <c r="K303" s="234">
        <v>1</v>
      </c>
      <c r="L303" s="105">
        <v>1</v>
      </c>
      <c r="M303" s="106">
        <v>46024</v>
      </c>
      <c r="N303" s="106">
        <v>46660</v>
      </c>
      <c r="O303" s="107">
        <f t="shared" si="9"/>
        <v>90.857142857142861</v>
      </c>
      <c r="P303" s="108">
        <v>0</v>
      </c>
      <c r="Q303" s="112" t="s">
        <v>662</v>
      </c>
      <c r="R303" s="108">
        <f t="shared" si="8"/>
        <v>0</v>
      </c>
      <c r="S303" s="109" t="str">
        <f t="array" aca="1" ref="S303" ca="1">IF(ISNUMBER(R303),IF(R303=100%,"CUMPLIDA",IF(AND(ISNUMBER(N303),ISNUMBER(INDIRECT("FECHA_"&amp;$B303,1))), IF(N303&lt;=INDIRECT("FECHA_"&amp;$B303,1),"INCUMPLIDA","PROCESO"), "VERIFICAR FECHA")),"SIN VALOR AVANCE")</f>
        <v>PROCESO</v>
      </c>
    </row>
    <row r="304" spans="1:19" ht="315.75" hidden="1">
      <c r="A304" s="101" t="s">
        <v>640</v>
      </c>
      <c r="B304" s="102" t="s">
        <v>2985</v>
      </c>
      <c r="C304" s="461"/>
      <c r="D304" s="461"/>
      <c r="E304" s="463"/>
      <c r="F304" s="463"/>
      <c r="G304" s="463"/>
      <c r="H304" s="463"/>
      <c r="I304" s="233">
        <v>22</v>
      </c>
      <c r="J304" s="234">
        <v>1</v>
      </c>
      <c r="K304" s="234">
        <v>1</v>
      </c>
      <c r="L304" s="105">
        <v>2</v>
      </c>
      <c r="M304" s="106">
        <v>46024</v>
      </c>
      <c r="N304" s="106">
        <v>46660</v>
      </c>
      <c r="O304" s="107">
        <f t="shared" si="9"/>
        <v>90.857142857142861</v>
      </c>
      <c r="P304" s="108">
        <v>0</v>
      </c>
      <c r="Q304" s="104" t="s">
        <v>3122</v>
      </c>
      <c r="R304" s="108">
        <f t="shared" si="8"/>
        <v>0</v>
      </c>
      <c r="S304" s="109" t="str">
        <f t="array" aca="1" ref="S304" ca="1">IF(ISNUMBER(R304),IF(R304=100%,"CUMPLIDA",IF(AND(ISNUMBER(N304),ISNUMBER(INDIRECT("FECHA_"&amp;$B304,1))), IF(N304&lt;=INDIRECT("FECHA_"&amp;$B304,1),"INCUMPLIDA","PROCESO"), "VERIFICAR FECHA")),"SIN VALOR AVANCE")</f>
        <v>PROCESO</v>
      </c>
    </row>
    <row r="305" spans="1:19" ht="210.75" hidden="1">
      <c r="A305" s="101" t="s">
        <v>640</v>
      </c>
      <c r="B305" s="102" t="s">
        <v>2985</v>
      </c>
      <c r="C305" s="461"/>
      <c r="D305" s="461"/>
      <c r="E305" s="463"/>
      <c r="F305" s="463"/>
      <c r="G305" s="463"/>
      <c r="H305" s="463"/>
      <c r="I305" s="233">
        <v>12</v>
      </c>
      <c r="J305" s="234">
        <v>1</v>
      </c>
      <c r="K305" s="234">
        <v>1</v>
      </c>
      <c r="L305" s="105">
        <v>6</v>
      </c>
      <c r="M305" s="106">
        <v>44986</v>
      </c>
      <c r="N305" s="106">
        <v>45350</v>
      </c>
      <c r="O305" s="107">
        <f t="shared" si="9"/>
        <v>52</v>
      </c>
      <c r="P305" s="108">
        <v>1</v>
      </c>
      <c r="Q305" s="104" t="s">
        <v>3139</v>
      </c>
      <c r="R305" s="108">
        <f t="shared" si="8"/>
        <v>1</v>
      </c>
      <c r="S305" s="109" t="str">
        <f t="array" aca="1" ref="S305" ca="1">IF(ISNUMBER(R305),IF(R305=100%,"CUMPLIDA",IF(AND(ISNUMBER(N305),ISNUMBER(INDIRECT("FECHA_"&amp;$B305,1))), IF(N305&lt;=INDIRECT("FECHA_"&amp;$B305,1),"INCUMPLIDA","PROCESO"), "VERIFICAR FECHA")),"SIN VALOR AVANCE")</f>
        <v>CUMPLIDA</v>
      </c>
    </row>
    <row r="306" spans="1:19" ht="60.75" hidden="1">
      <c r="A306" s="101" t="s">
        <v>640</v>
      </c>
      <c r="B306" s="102" t="s">
        <v>2985</v>
      </c>
      <c r="C306" s="461"/>
      <c r="D306" s="461"/>
      <c r="E306" s="463" t="s">
        <v>2996</v>
      </c>
      <c r="F306" s="463"/>
      <c r="G306" s="463"/>
      <c r="H306" s="463"/>
      <c r="I306" s="233">
        <v>1</v>
      </c>
      <c r="J306" s="234">
        <v>1</v>
      </c>
      <c r="K306" s="234">
        <v>1</v>
      </c>
      <c r="L306" s="105">
        <v>1</v>
      </c>
      <c r="M306" s="106">
        <v>45231</v>
      </c>
      <c r="N306" s="106">
        <v>45504</v>
      </c>
      <c r="O306" s="107">
        <f t="shared" si="9"/>
        <v>39</v>
      </c>
      <c r="P306" s="108">
        <v>1</v>
      </c>
      <c r="Q306" s="104" t="s">
        <v>3136</v>
      </c>
      <c r="R306" s="108">
        <f t="shared" si="8"/>
        <v>1</v>
      </c>
      <c r="S306" s="109" t="str">
        <f t="array" aca="1" ref="S306" ca="1">IF(ISNUMBER(R306),IF(R306=100%,"CUMPLIDA",IF(AND(ISNUMBER(N306),ISNUMBER(INDIRECT("FECHA_"&amp;$B306,1))), IF(N306&lt;=INDIRECT("FECHA_"&amp;$B306,1),"INCUMPLIDA","PROCESO"), "VERIFICAR FECHA")),"SIN VALOR AVANCE")</f>
        <v>CUMPLIDA</v>
      </c>
    </row>
    <row r="307" spans="1:19" ht="195.75" hidden="1">
      <c r="A307" s="101" t="s">
        <v>640</v>
      </c>
      <c r="B307" s="102" t="s">
        <v>2985</v>
      </c>
      <c r="C307" s="461"/>
      <c r="D307" s="461"/>
      <c r="E307" s="463"/>
      <c r="F307" s="463"/>
      <c r="G307" s="463"/>
      <c r="H307" s="463"/>
      <c r="I307" s="233">
        <v>2</v>
      </c>
      <c r="J307" s="234">
        <v>1</v>
      </c>
      <c r="K307" s="234">
        <v>1</v>
      </c>
      <c r="L307" s="105">
        <v>1</v>
      </c>
      <c r="M307" s="106">
        <v>45566</v>
      </c>
      <c r="N307" s="106">
        <v>45626</v>
      </c>
      <c r="O307" s="107">
        <f t="shared" si="9"/>
        <v>8.5714285714285712</v>
      </c>
      <c r="P307" s="122">
        <v>1</v>
      </c>
      <c r="Q307" s="112" t="s">
        <v>662</v>
      </c>
      <c r="R307" s="108">
        <f t="shared" si="8"/>
        <v>1</v>
      </c>
      <c r="S307" s="109" t="str">
        <f t="array" aca="1" ref="S307" ca="1">IF(ISNUMBER(R307),IF(R307=100%,"CUMPLIDA",IF(AND(ISNUMBER(N307),ISNUMBER(INDIRECT("FECHA_"&amp;$B307,1))), IF(N307&lt;=INDIRECT("FECHA_"&amp;$B307,1),"INCUMPLIDA","PROCESO"), "VERIFICAR FECHA")),"SIN VALOR AVANCE")</f>
        <v>CUMPLIDA</v>
      </c>
    </row>
    <row r="308" spans="1:19" ht="60.75" hidden="1">
      <c r="A308" s="101" t="s">
        <v>640</v>
      </c>
      <c r="B308" s="102" t="s">
        <v>2985</v>
      </c>
      <c r="C308" s="461"/>
      <c r="D308" s="461"/>
      <c r="E308" s="463"/>
      <c r="F308" s="463"/>
      <c r="G308" s="463"/>
      <c r="H308" s="463"/>
      <c r="I308" s="233">
        <v>3</v>
      </c>
      <c r="J308" s="234">
        <v>1</v>
      </c>
      <c r="K308" s="234">
        <v>1</v>
      </c>
      <c r="L308" s="105">
        <v>1</v>
      </c>
      <c r="M308" s="106">
        <v>45566</v>
      </c>
      <c r="N308" s="106">
        <v>45626</v>
      </c>
      <c r="O308" s="107">
        <f t="shared" si="9"/>
        <v>8.5714285714285712</v>
      </c>
      <c r="P308" s="122">
        <v>1</v>
      </c>
      <c r="Q308" s="104" t="s">
        <v>3136</v>
      </c>
      <c r="R308" s="108">
        <f t="shared" si="8"/>
        <v>1</v>
      </c>
      <c r="S308" s="109" t="str">
        <f t="array" aca="1" ref="S308" ca="1">IF(ISNUMBER(R308),IF(R308=100%,"CUMPLIDA",IF(AND(ISNUMBER(N308),ISNUMBER(INDIRECT("FECHA_"&amp;$B308,1))), IF(N308&lt;=INDIRECT("FECHA_"&amp;$B308,1),"INCUMPLIDA","PROCESO"), "VERIFICAR FECHA")),"SIN VALOR AVANCE")</f>
        <v>CUMPLIDA</v>
      </c>
    </row>
    <row r="309" spans="1:19" ht="285" hidden="1">
      <c r="A309" s="101" t="s">
        <v>640</v>
      </c>
      <c r="B309" s="102" t="s">
        <v>2985</v>
      </c>
      <c r="C309" s="461"/>
      <c r="D309" s="461"/>
      <c r="E309" s="463"/>
      <c r="F309" s="463"/>
      <c r="G309" s="463"/>
      <c r="H309" s="463"/>
      <c r="I309" s="233">
        <v>4</v>
      </c>
      <c r="J309" s="234">
        <v>1</v>
      </c>
      <c r="K309" s="234">
        <v>1</v>
      </c>
      <c r="L309" s="105">
        <v>1</v>
      </c>
      <c r="M309" s="106">
        <v>45231</v>
      </c>
      <c r="N309" s="106">
        <v>45747</v>
      </c>
      <c r="O309" s="107">
        <f t="shared" si="9"/>
        <v>73.714285714285708</v>
      </c>
      <c r="P309" s="122">
        <v>1</v>
      </c>
      <c r="Q309" s="104" t="s">
        <v>3140</v>
      </c>
      <c r="R309" s="108">
        <f t="shared" si="8"/>
        <v>1</v>
      </c>
      <c r="S309" s="109" t="str">
        <f t="array" aca="1" ref="S309" ca="1">IF(ISNUMBER(R309),IF(R309=100%,"CUMPLIDA",IF(AND(ISNUMBER(N309),ISNUMBER(INDIRECT("FECHA_"&amp;$B309,1))), IF(N309&lt;=INDIRECT("FECHA_"&amp;$B309,1),"INCUMPLIDA","PROCESO"), "VERIFICAR FECHA")),"SIN VALOR AVANCE")</f>
        <v>CUMPLIDA</v>
      </c>
    </row>
    <row r="310" spans="1:19" ht="195.75" hidden="1">
      <c r="A310" s="101" t="s">
        <v>640</v>
      </c>
      <c r="B310" s="102" t="s">
        <v>2985</v>
      </c>
      <c r="C310" s="461"/>
      <c r="D310" s="461"/>
      <c r="E310" s="463"/>
      <c r="F310" s="463"/>
      <c r="G310" s="463"/>
      <c r="H310" s="463"/>
      <c r="I310" s="233">
        <v>5</v>
      </c>
      <c r="J310" s="234">
        <v>1</v>
      </c>
      <c r="K310" s="234">
        <v>1</v>
      </c>
      <c r="L310" s="105">
        <v>1</v>
      </c>
      <c r="M310" s="106">
        <v>45566</v>
      </c>
      <c r="N310" s="106">
        <v>45626</v>
      </c>
      <c r="O310" s="107">
        <f t="shared" si="9"/>
        <v>8.5714285714285712</v>
      </c>
      <c r="P310" s="122">
        <v>1</v>
      </c>
      <c r="Q310" s="112" t="s">
        <v>662</v>
      </c>
      <c r="R310" s="108">
        <f t="shared" si="8"/>
        <v>1</v>
      </c>
      <c r="S310" s="109" t="str">
        <f t="array" aca="1" ref="S310" ca="1">IF(ISNUMBER(R310),IF(R310=100%,"CUMPLIDA",IF(AND(ISNUMBER(N310),ISNUMBER(INDIRECT("FECHA_"&amp;$B310,1))), IF(N310&lt;=INDIRECT("FECHA_"&amp;$B310,1),"INCUMPLIDA","PROCESO"), "VERIFICAR FECHA")),"SIN VALOR AVANCE")</f>
        <v>CUMPLIDA</v>
      </c>
    </row>
    <row r="311" spans="1:19" ht="60.75" hidden="1">
      <c r="A311" s="101" t="s">
        <v>640</v>
      </c>
      <c r="B311" s="102" t="s">
        <v>2985</v>
      </c>
      <c r="C311" s="461"/>
      <c r="D311" s="461"/>
      <c r="E311" s="463"/>
      <c r="F311" s="463"/>
      <c r="G311" s="463"/>
      <c r="H311" s="463"/>
      <c r="I311" s="233">
        <v>6</v>
      </c>
      <c r="J311" s="234">
        <v>1</v>
      </c>
      <c r="K311" s="234">
        <v>1</v>
      </c>
      <c r="L311" s="105">
        <v>1</v>
      </c>
      <c r="M311" s="106">
        <v>45566</v>
      </c>
      <c r="N311" s="106">
        <v>45626</v>
      </c>
      <c r="O311" s="107">
        <f t="shared" si="9"/>
        <v>8.5714285714285712</v>
      </c>
      <c r="P311" s="122">
        <v>1</v>
      </c>
      <c r="Q311" s="104" t="s">
        <v>3136</v>
      </c>
      <c r="R311" s="108">
        <f t="shared" si="8"/>
        <v>1</v>
      </c>
      <c r="S311" s="109" t="str">
        <f t="array" aca="1" ref="S311" ca="1">IF(ISNUMBER(R311),IF(R311=100%,"CUMPLIDA",IF(AND(ISNUMBER(N311),ISNUMBER(INDIRECT("FECHA_"&amp;$B311,1))), IF(N311&lt;=INDIRECT("FECHA_"&amp;$B311,1),"INCUMPLIDA","PROCESO"), "VERIFICAR FECHA")),"SIN VALOR AVANCE")</f>
        <v>CUMPLIDA</v>
      </c>
    </row>
    <row r="312" spans="1:19" ht="315.75" hidden="1">
      <c r="A312" s="101" t="s">
        <v>640</v>
      </c>
      <c r="B312" s="102" t="s">
        <v>2985</v>
      </c>
      <c r="C312" s="461"/>
      <c r="D312" s="461"/>
      <c r="E312" s="463"/>
      <c r="F312" s="463"/>
      <c r="G312" s="463"/>
      <c r="H312" s="463"/>
      <c r="I312" s="233">
        <v>7</v>
      </c>
      <c r="J312" s="234">
        <v>1</v>
      </c>
      <c r="K312" s="234">
        <v>1</v>
      </c>
      <c r="L312" s="105">
        <v>1</v>
      </c>
      <c r="M312" s="106">
        <v>45566</v>
      </c>
      <c r="N312" s="106">
        <v>45716</v>
      </c>
      <c r="O312" s="107">
        <f t="shared" si="9"/>
        <v>21.428571428571427</v>
      </c>
      <c r="P312" s="122">
        <v>1</v>
      </c>
      <c r="Q312" s="112" t="s">
        <v>675</v>
      </c>
      <c r="R312" s="108">
        <f t="shared" si="8"/>
        <v>1</v>
      </c>
      <c r="S312" s="109" t="str">
        <f t="array" aca="1" ref="S312" ca="1">IF(ISNUMBER(R312),IF(R312=100%,"CUMPLIDA",IF(AND(ISNUMBER(N312),ISNUMBER(INDIRECT("FECHA_"&amp;$B312,1))), IF(N312&lt;=INDIRECT("FECHA_"&amp;$B312,1),"INCUMPLIDA","PROCESO"), "VERIFICAR FECHA")),"SIN VALOR AVANCE")</f>
        <v>CUMPLIDA</v>
      </c>
    </row>
    <row r="313" spans="1:19" ht="60.75" hidden="1">
      <c r="A313" s="101" t="s">
        <v>640</v>
      </c>
      <c r="B313" s="102" t="s">
        <v>2985</v>
      </c>
      <c r="C313" s="461"/>
      <c r="D313" s="461"/>
      <c r="E313" s="463"/>
      <c r="F313" s="463"/>
      <c r="G313" s="463"/>
      <c r="H313" s="463"/>
      <c r="I313" s="233">
        <v>8</v>
      </c>
      <c r="J313" s="234">
        <v>1</v>
      </c>
      <c r="K313" s="234">
        <v>1</v>
      </c>
      <c r="L313" s="105">
        <v>4</v>
      </c>
      <c r="M313" s="106">
        <v>45717</v>
      </c>
      <c r="N313" s="106">
        <v>46387</v>
      </c>
      <c r="O313" s="107">
        <f t="shared" si="9"/>
        <v>95.714285714285708</v>
      </c>
      <c r="P313" s="122">
        <v>0.21</v>
      </c>
      <c r="Q313" s="104" t="s">
        <v>3136</v>
      </c>
      <c r="R313" s="108">
        <f t="shared" si="8"/>
        <v>0.21</v>
      </c>
      <c r="S313" s="109" t="str">
        <f t="array" aca="1" ref="S313" ca="1">IF(ISNUMBER(R313),IF(R313=100%,"CUMPLIDA",IF(AND(ISNUMBER(N313),ISNUMBER(INDIRECT("FECHA_"&amp;$B313,1))), IF(N313&lt;=INDIRECT("FECHA_"&amp;$B313,1),"INCUMPLIDA","PROCESO"), "VERIFICAR FECHA")),"SIN VALOR AVANCE")</f>
        <v>PROCESO</v>
      </c>
    </row>
    <row r="314" spans="1:19" ht="195.75" hidden="1">
      <c r="A314" s="101" t="s">
        <v>640</v>
      </c>
      <c r="B314" s="102" t="s">
        <v>2985</v>
      </c>
      <c r="C314" s="461"/>
      <c r="D314" s="461"/>
      <c r="E314" s="463"/>
      <c r="F314" s="463"/>
      <c r="G314" s="463"/>
      <c r="H314" s="463"/>
      <c r="I314" s="233">
        <v>9</v>
      </c>
      <c r="J314" s="234">
        <v>1</v>
      </c>
      <c r="K314" s="234">
        <v>1</v>
      </c>
      <c r="L314" s="105">
        <v>1</v>
      </c>
      <c r="M314" s="106">
        <v>45717</v>
      </c>
      <c r="N314" s="106">
        <v>46387</v>
      </c>
      <c r="O314" s="107">
        <f t="shared" si="9"/>
        <v>95.714285714285708</v>
      </c>
      <c r="P314" s="122">
        <v>0</v>
      </c>
      <c r="Q314" s="112" t="s">
        <v>662</v>
      </c>
      <c r="R314" s="108">
        <f t="shared" si="8"/>
        <v>0</v>
      </c>
      <c r="S314" s="109" t="str">
        <f t="array" aca="1" ref="S314" ca="1">IF(ISNUMBER(R314),IF(R314=100%,"CUMPLIDA",IF(AND(ISNUMBER(N314),ISNUMBER(INDIRECT("FECHA_"&amp;$B314,1))), IF(N314&lt;=INDIRECT("FECHA_"&amp;$B314,1),"INCUMPLIDA","PROCESO"), "VERIFICAR FECHA")),"SIN VALOR AVANCE")</f>
        <v>PROCESO</v>
      </c>
    </row>
    <row r="315" spans="1:19" ht="315.75" hidden="1">
      <c r="A315" s="101" t="s">
        <v>640</v>
      </c>
      <c r="B315" s="102" t="s">
        <v>2985</v>
      </c>
      <c r="C315" s="461"/>
      <c r="D315" s="461"/>
      <c r="E315" s="463"/>
      <c r="F315" s="463"/>
      <c r="G315" s="463"/>
      <c r="H315" s="463"/>
      <c r="I315" s="233">
        <v>10</v>
      </c>
      <c r="J315" s="234">
        <v>1</v>
      </c>
      <c r="K315" s="234">
        <v>1</v>
      </c>
      <c r="L315" s="105">
        <v>2</v>
      </c>
      <c r="M315" s="106">
        <v>45717</v>
      </c>
      <c r="N315" s="106">
        <v>46387</v>
      </c>
      <c r="O315" s="107">
        <f t="shared" si="9"/>
        <v>95.714285714285708</v>
      </c>
      <c r="P315" s="122">
        <v>0</v>
      </c>
      <c r="Q315" s="112" t="s">
        <v>675</v>
      </c>
      <c r="R315" s="108">
        <f t="shared" si="8"/>
        <v>0</v>
      </c>
      <c r="S315" s="109" t="str">
        <f t="array" aca="1" ref="S315" ca="1">IF(ISNUMBER(R315),IF(R315=100%,"CUMPLIDA",IF(AND(ISNUMBER(N315),ISNUMBER(INDIRECT("FECHA_"&amp;$B315,1))), IF(N315&lt;=INDIRECT("FECHA_"&amp;$B315,1),"INCUMPLIDA","PROCESO"), "VERIFICAR FECHA")),"SIN VALOR AVANCE")</f>
        <v>PROCESO</v>
      </c>
    </row>
    <row r="316" spans="1:19" ht="105.75" hidden="1">
      <c r="A316" s="101" t="s">
        <v>640</v>
      </c>
      <c r="B316" s="102" t="s">
        <v>2985</v>
      </c>
      <c r="C316" s="461"/>
      <c r="D316" s="461"/>
      <c r="E316" s="463"/>
      <c r="F316" s="463"/>
      <c r="G316" s="463"/>
      <c r="H316" s="463"/>
      <c r="I316" s="233">
        <v>13</v>
      </c>
      <c r="J316" s="234">
        <v>1</v>
      </c>
      <c r="K316" s="234">
        <v>1</v>
      </c>
      <c r="L316" s="105">
        <v>4</v>
      </c>
      <c r="M316" s="106">
        <v>44986</v>
      </c>
      <c r="N316" s="106">
        <v>45351</v>
      </c>
      <c r="O316" s="107">
        <f t="shared" si="9"/>
        <v>52.142857142857146</v>
      </c>
      <c r="P316" s="108">
        <v>1</v>
      </c>
      <c r="Q316" s="104" t="s">
        <v>3141</v>
      </c>
      <c r="R316" s="108">
        <f t="shared" si="8"/>
        <v>1</v>
      </c>
      <c r="S316" s="109" t="str">
        <f t="array" aca="1" ref="S316" ca="1">IF(ISNUMBER(R316),IF(R316=100%,"CUMPLIDA",IF(AND(ISNUMBER(N316),ISNUMBER(INDIRECT("FECHA_"&amp;$B316,1))), IF(N316&lt;=INDIRECT("FECHA_"&amp;$B316,1),"INCUMPLIDA","PROCESO"), "VERIFICAR FECHA")),"SIN VALOR AVANCE")</f>
        <v>CUMPLIDA</v>
      </c>
    </row>
    <row r="317" spans="1:19" ht="90.75" hidden="1">
      <c r="A317" s="101" t="s">
        <v>640</v>
      </c>
      <c r="B317" s="102" t="s">
        <v>2985</v>
      </c>
      <c r="C317" s="461"/>
      <c r="D317" s="461"/>
      <c r="E317" s="233" t="s">
        <v>3093</v>
      </c>
      <c r="F317" s="233"/>
      <c r="G317" s="233"/>
      <c r="H317" s="463"/>
      <c r="I317" s="247">
        <v>14</v>
      </c>
      <c r="J317" s="234">
        <v>1</v>
      </c>
      <c r="K317" s="234">
        <v>1</v>
      </c>
      <c r="L317" s="105">
        <v>2</v>
      </c>
      <c r="M317" s="106">
        <v>44986</v>
      </c>
      <c r="N317" s="106">
        <v>45351</v>
      </c>
      <c r="O317" s="107">
        <f t="shared" si="9"/>
        <v>52.142857142857146</v>
      </c>
      <c r="P317" s="108">
        <v>1</v>
      </c>
      <c r="Q317" s="104" t="s">
        <v>3142</v>
      </c>
      <c r="R317" s="108">
        <f t="shared" si="8"/>
        <v>1</v>
      </c>
      <c r="S317" s="109" t="str">
        <f t="array" aca="1" ref="S317" ca="1">IF(ISNUMBER(R317),IF(R317=100%,"CUMPLIDA",IF(AND(ISNUMBER(N317),ISNUMBER(INDIRECT("FECHA_"&amp;$B317,1))), IF(N317&lt;=INDIRECT("FECHA_"&amp;$B317,1),"INCUMPLIDA","PROCESO"), "VERIFICAR FECHA")),"SIN VALOR AVANCE")</f>
        <v>CUMPLIDA</v>
      </c>
    </row>
    <row r="318" spans="1:19" ht="75.75" hidden="1">
      <c r="A318" s="101" t="s">
        <v>640</v>
      </c>
      <c r="B318" s="102" t="s">
        <v>2985</v>
      </c>
      <c r="C318" s="461"/>
      <c r="D318" s="461"/>
      <c r="E318" s="247" t="s">
        <v>3143</v>
      </c>
      <c r="F318" s="247"/>
      <c r="G318" s="247"/>
      <c r="H318" s="463"/>
      <c r="I318" s="233">
        <v>15</v>
      </c>
      <c r="J318" s="234">
        <v>1</v>
      </c>
      <c r="K318" s="234">
        <v>1</v>
      </c>
      <c r="L318" s="105">
        <v>2</v>
      </c>
      <c r="M318" s="106">
        <v>44986</v>
      </c>
      <c r="N318" s="106">
        <v>45351</v>
      </c>
      <c r="O318" s="107">
        <f t="shared" si="9"/>
        <v>52.142857142857146</v>
      </c>
      <c r="P318" s="108">
        <v>1</v>
      </c>
      <c r="Q318" s="104" t="s">
        <v>3144</v>
      </c>
      <c r="R318" s="108">
        <f t="shared" si="8"/>
        <v>1</v>
      </c>
      <c r="S318" s="109" t="str">
        <f t="array" aca="1" ref="S318" ca="1">IF(ISNUMBER(R318),IF(R318=100%,"CUMPLIDA",IF(AND(ISNUMBER(N318),ISNUMBER(INDIRECT("FECHA_"&amp;$B318,1))), IF(N318&lt;=INDIRECT("FECHA_"&amp;$B318,1),"INCUMPLIDA","PROCESO"), "VERIFICAR FECHA")),"SIN VALOR AVANCE")</f>
        <v>CUMPLIDA</v>
      </c>
    </row>
    <row r="319" spans="1:19" ht="75.75" hidden="1">
      <c r="A319" s="101" t="s">
        <v>640</v>
      </c>
      <c r="B319" s="102" t="s">
        <v>2985</v>
      </c>
      <c r="C319" s="461"/>
      <c r="D319" s="461"/>
      <c r="E319" s="465" t="s">
        <v>3016</v>
      </c>
      <c r="F319" s="465"/>
      <c r="G319" s="465"/>
      <c r="H319" s="463"/>
      <c r="I319" s="233">
        <v>16</v>
      </c>
      <c r="J319" s="234">
        <v>1</v>
      </c>
      <c r="K319" s="234">
        <v>1</v>
      </c>
      <c r="L319" s="105">
        <v>3</v>
      </c>
      <c r="M319" s="106">
        <v>45139</v>
      </c>
      <c r="N319" s="106">
        <v>45291</v>
      </c>
      <c r="O319" s="107">
        <f t="shared" si="9"/>
        <v>21.714285714285715</v>
      </c>
      <c r="P319" s="108">
        <v>1</v>
      </c>
      <c r="Q319" s="104" t="s">
        <v>3145</v>
      </c>
      <c r="R319" s="108">
        <f t="shared" si="8"/>
        <v>1</v>
      </c>
      <c r="S319" s="109" t="str">
        <f t="array" aca="1" ref="S319" ca="1">IF(ISNUMBER(R319),IF(R319=100%,"CUMPLIDA",IF(AND(ISNUMBER(N319),ISNUMBER(INDIRECT("FECHA_"&amp;$B319,1))), IF(N319&lt;=INDIRECT("FECHA_"&amp;$B319,1),"INCUMPLIDA","PROCESO"), "VERIFICAR FECHA")),"SIN VALOR AVANCE")</f>
        <v>CUMPLIDA</v>
      </c>
    </row>
    <row r="320" spans="1:19" ht="75.75" hidden="1">
      <c r="A320" s="101" t="s">
        <v>640</v>
      </c>
      <c r="B320" s="102" t="s">
        <v>2985</v>
      </c>
      <c r="C320" s="461"/>
      <c r="D320" s="461"/>
      <c r="E320" s="465"/>
      <c r="F320" s="465"/>
      <c r="G320" s="465"/>
      <c r="H320" s="463"/>
      <c r="I320" s="233">
        <v>17</v>
      </c>
      <c r="J320" s="234">
        <v>1</v>
      </c>
      <c r="K320" s="234">
        <v>1</v>
      </c>
      <c r="L320" s="105">
        <v>1</v>
      </c>
      <c r="M320" s="106">
        <v>45139</v>
      </c>
      <c r="N320" s="106">
        <v>45169</v>
      </c>
      <c r="O320" s="107">
        <f t="shared" si="9"/>
        <v>4.2857142857142856</v>
      </c>
      <c r="P320" s="108">
        <v>1</v>
      </c>
      <c r="Q320" s="104" t="s">
        <v>3145</v>
      </c>
      <c r="R320" s="108">
        <f t="shared" si="8"/>
        <v>1</v>
      </c>
      <c r="S320" s="109" t="str">
        <f t="array" aca="1" ref="S320" ca="1">IF(ISNUMBER(R320),IF(R320=100%,"CUMPLIDA",IF(AND(ISNUMBER(N320),ISNUMBER(INDIRECT("FECHA_"&amp;$B320,1))), IF(N320&lt;=INDIRECT("FECHA_"&amp;$B320,1),"INCUMPLIDA","PROCESO"), "VERIFICAR FECHA")),"SIN VALOR AVANCE")</f>
        <v>CUMPLIDA</v>
      </c>
    </row>
    <row r="321" spans="1:19" ht="60.75" hidden="1">
      <c r="A321" s="101" t="s">
        <v>640</v>
      </c>
      <c r="B321" s="102" t="s">
        <v>2985</v>
      </c>
      <c r="C321" s="461"/>
      <c r="D321" s="461"/>
      <c r="E321" s="463" t="s">
        <v>3017</v>
      </c>
      <c r="F321" s="463"/>
      <c r="G321" s="463"/>
      <c r="H321" s="463"/>
      <c r="I321" s="233">
        <v>1</v>
      </c>
      <c r="J321" s="234">
        <v>1</v>
      </c>
      <c r="K321" s="234">
        <v>1</v>
      </c>
      <c r="L321" s="105">
        <v>1</v>
      </c>
      <c r="M321" s="106">
        <v>45231</v>
      </c>
      <c r="N321" s="106">
        <v>45504</v>
      </c>
      <c r="O321" s="107">
        <f t="shared" si="9"/>
        <v>39</v>
      </c>
      <c r="P321" s="108">
        <v>1</v>
      </c>
      <c r="Q321" s="104" t="s">
        <v>3136</v>
      </c>
      <c r="R321" s="108">
        <f t="shared" si="8"/>
        <v>1</v>
      </c>
      <c r="S321" s="109" t="str">
        <f t="array" aca="1" ref="S321" ca="1">IF(ISNUMBER(R321),IF(R321=100%,"CUMPLIDA",IF(AND(ISNUMBER(N321),ISNUMBER(INDIRECT("FECHA_"&amp;$B321,1))), IF(N321&lt;=INDIRECT("FECHA_"&amp;$B321,1),"INCUMPLIDA","PROCESO"), "VERIFICAR FECHA")),"SIN VALOR AVANCE")</f>
        <v>CUMPLIDA</v>
      </c>
    </row>
    <row r="322" spans="1:19" ht="285.75" hidden="1">
      <c r="A322" s="101" t="s">
        <v>640</v>
      </c>
      <c r="B322" s="102" t="s">
        <v>2985</v>
      </c>
      <c r="C322" s="461"/>
      <c r="D322" s="461"/>
      <c r="E322" s="463"/>
      <c r="F322" s="463"/>
      <c r="G322" s="463"/>
      <c r="H322" s="463"/>
      <c r="I322" s="233">
        <v>2</v>
      </c>
      <c r="J322" s="234">
        <v>1</v>
      </c>
      <c r="K322" s="234">
        <v>1</v>
      </c>
      <c r="L322" s="105">
        <v>1</v>
      </c>
      <c r="M322" s="106">
        <v>45323</v>
      </c>
      <c r="N322" s="106">
        <v>45747</v>
      </c>
      <c r="O322" s="107">
        <f t="shared" si="9"/>
        <v>60.571428571428569</v>
      </c>
      <c r="P322" s="108">
        <v>1</v>
      </c>
      <c r="Q322" s="112" t="s">
        <v>3137</v>
      </c>
      <c r="R322" s="108">
        <f t="shared" si="8"/>
        <v>1</v>
      </c>
      <c r="S322" s="109" t="str">
        <f t="array" aca="1" ref="S322" ca="1">IF(ISNUMBER(R322),IF(R322=100%,"CUMPLIDA",IF(AND(ISNUMBER(N322),ISNUMBER(INDIRECT("FECHA_"&amp;$B322,1))), IF(N322&lt;=INDIRECT("FECHA_"&amp;$B322,1),"INCUMPLIDA","PROCESO"), "VERIFICAR FECHA")),"SIN VALOR AVANCE")</f>
        <v>CUMPLIDA</v>
      </c>
    </row>
    <row r="323" spans="1:19" ht="60.75" hidden="1">
      <c r="A323" s="101" t="s">
        <v>640</v>
      </c>
      <c r="B323" s="102" t="s">
        <v>2985</v>
      </c>
      <c r="C323" s="461"/>
      <c r="D323" s="461"/>
      <c r="E323" s="463"/>
      <c r="F323" s="463"/>
      <c r="G323" s="463"/>
      <c r="H323" s="463"/>
      <c r="I323" s="233">
        <v>3</v>
      </c>
      <c r="J323" s="234">
        <v>1</v>
      </c>
      <c r="K323" s="234">
        <v>1</v>
      </c>
      <c r="L323" s="105">
        <v>1</v>
      </c>
      <c r="M323" s="106">
        <v>45323</v>
      </c>
      <c r="N323" s="106">
        <v>45747</v>
      </c>
      <c r="O323" s="107">
        <f t="shared" si="9"/>
        <v>60.571428571428569</v>
      </c>
      <c r="P323" s="108">
        <v>1</v>
      </c>
      <c r="Q323" s="104" t="s">
        <v>3136</v>
      </c>
      <c r="R323" s="108">
        <f t="shared" si="8"/>
        <v>1</v>
      </c>
      <c r="S323" s="109" t="str">
        <f t="array" aca="1" ref="S323" ca="1">IF(ISNUMBER(R323),IF(R323=100%,"CUMPLIDA",IF(AND(ISNUMBER(N323),ISNUMBER(INDIRECT("FECHA_"&amp;$B323,1))), IF(N323&lt;=INDIRECT("FECHA_"&amp;$B323,1),"INCUMPLIDA","PROCESO"), "VERIFICAR FECHA")),"SIN VALOR AVANCE")</f>
        <v>CUMPLIDA</v>
      </c>
    </row>
    <row r="324" spans="1:19" ht="285.75" hidden="1">
      <c r="A324" s="101" t="s">
        <v>640</v>
      </c>
      <c r="B324" s="102" t="s">
        <v>2985</v>
      </c>
      <c r="C324" s="461"/>
      <c r="D324" s="461"/>
      <c r="E324" s="463"/>
      <c r="F324" s="463"/>
      <c r="G324" s="463"/>
      <c r="H324" s="463"/>
      <c r="I324" s="233">
        <v>4</v>
      </c>
      <c r="J324" s="234">
        <v>1</v>
      </c>
      <c r="K324" s="234">
        <v>1</v>
      </c>
      <c r="L324" s="105">
        <v>1</v>
      </c>
      <c r="M324" s="106">
        <v>45231</v>
      </c>
      <c r="N324" s="106">
        <v>45747</v>
      </c>
      <c r="O324" s="107">
        <f t="shared" si="9"/>
        <v>73.714285714285708</v>
      </c>
      <c r="P324" s="108">
        <v>1</v>
      </c>
      <c r="Q324" s="104" t="s">
        <v>3127</v>
      </c>
      <c r="R324" s="108">
        <f t="shared" si="8"/>
        <v>1</v>
      </c>
      <c r="S324" s="109" t="str">
        <f t="array" aca="1" ref="S324" ca="1">IF(ISNUMBER(R324),IF(R324=100%,"CUMPLIDA",IF(AND(ISNUMBER(N324),ISNUMBER(INDIRECT("FECHA_"&amp;$B324,1))), IF(N324&lt;=INDIRECT("FECHA_"&amp;$B324,1),"INCUMPLIDA","PROCESO"), "VERIFICAR FECHA")),"SIN VALOR AVANCE")</f>
        <v>CUMPLIDA</v>
      </c>
    </row>
    <row r="325" spans="1:19" ht="285.75" hidden="1">
      <c r="A325" s="101" t="s">
        <v>640</v>
      </c>
      <c r="B325" s="102" t="s">
        <v>2985</v>
      </c>
      <c r="C325" s="461"/>
      <c r="D325" s="461"/>
      <c r="E325" s="463"/>
      <c r="F325" s="463"/>
      <c r="G325" s="463"/>
      <c r="H325" s="463"/>
      <c r="I325" s="233">
        <v>5</v>
      </c>
      <c r="J325" s="234">
        <v>1</v>
      </c>
      <c r="K325" s="234">
        <v>1</v>
      </c>
      <c r="L325" s="105">
        <v>1</v>
      </c>
      <c r="M325" s="106">
        <v>45323</v>
      </c>
      <c r="N325" s="106">
        <v>45747</v>
      </c>
      <c r="O325" s="107">
        <f t="shared" si="9"/>
        <v>60.571428571428569</v>
      </c>
      <c r="P325" s="108">
        <v>1</v>
      </c>
      <c r="Q325" s="104" t="s">
        <v>3127</v>
      </c>
      <c r="R325" s="108">
        <f t="shared" si="8"/>
        <v>1</v>
      </c>
      <c r="S325" s="109" t="str">
        <f t="array" aca="1" ref="S325" ca="1">IF(ISNUMBER(R325),IF(R325=100%,"CUMPLIDA",IF(AND(ISNUMBER(N325),ISNUMBER(INDIRECT("FECHA_"&amp;$B325,1))), IF(N325&lt;=INDIRECT("FECHA_"&amp;$B325,1),"INCUMPLIDA","PROCESO"), "VERIFICAR FECHA")),"SIN VALOR AVANCE")</f>
        <v>CUMPLIDA</v>
      </c>
    </row>
    <row r="326" spans="1:19" ht="60.75" hidden="1">
      <c r="A326" s="101" t="s">
        <v>640</v>
      </c>
      <c r="B326" s="102" t="s">
        <v>2985</v>
      </c>
      <c r="C326" s="461"/>
      <c r="D326" s="461"/>
      <c r="E326" s="463"/>
      <c r="F326" s="463"/>
      <c r="G326" s="463"/>
      <c r="H326" s="463"/>
      <c r="I326" s="233">
        <v>6</v>
      </c>
      <c r="J326" s="234">
        <v>1</v>
      </c>
      <c r="K326" s="234">
        <v>1</v>
      </c>
      <c r="L326" s="105">
        <v>1</v>
      </c>
      <c r="M326" s="106">
        <v>45231</v>
      </c>
      <c r="N326" s="106">
        <v>45747</v>
      </c>
      <c r="O326" s="107">
        <f t="shared" si="9"/>
        <v>73.714285714285708</v>
      </c>
      <c r="P326" s="108">
        <v>1</v>
      </c>
      <c r="Q326" s="104" t="s">
        <v>3136</v>
      </c>
      <c r="R326" s="108">
        <f t="shared" si="8"/>
        <v>1</v>
      </c>
      <c r="S326" s="109" t="str">
        <f t="array" aca="1" ref="S326" ca="1">IF(ISNUMBER(R326),IF(R326=100%,"CUMPLIDA",IF(AND(ISNUMBER(N326),ISNUMBER(INDIRECT("FECHA_"&amp;$B326,1))), IF(N326&lt;=INDIRECT("FECHA_"&amp;$B326,1),"INCUMPLIDA","PROCESO"), "VERIFICAR FECHA")),"SIN VALOR AVANCE")</f>
        <v>CUMPLIDA</v>
      </c>
    </row>
    <row r="327" spans="1:19" ht="315.75" hidden="1">
      <c r="A327" s="101" t="s">
        <v>640</v>
      </c>
      <c r="B327" s="102" t="s">
        <v>2985</v>
      </c>
      <c r="C327" s="461"/>
      <c r="D327" s="461"/>
      <c r="E327" s="463"/>
      <c r="F327" s="463"/>
      <c r="G327" s="463"/>
      <c r="H327" s="463"/>
      <c r="I327" s="233">
        <v>7</v>
      </c>
      <c r="J327" s="234">
        <v>1</v>
      </c>
      <c r="K327" s="234">
        <v>1</v>
      </c>
      <c r="L327" s="105">
        <v>1</v>
      </c>
      <c r="M327" s="106">
        <v>45231</v>
      </c>
      <c r="N327" s="106">
        <v>45808</v>
      </c>
      <c r="O327" s="107">
        <f t="shared" si="9"/>
        <v>82.428571428571431</v>
      </c>
      <c r="P327" s="108">
        <v>1</v>
      </c>
      <c r="Q327" s="112" t="s">
        <v>675</v>
      </c>
      <c r="R327" s="108">
        <f t="shared" si="8"/>
        <v>1</v>
      </c>
      <c r="S327" s="109" t="str">
        <f t="array" aca="1" ref="S327" ca="1">IF(ISNUMBER(R327),IF(R327=100%,"CUMPLIDA",IF(AND(ISNUMBER(N327),ISNUMBER(INDIRECT("FECHA_"&amp;$B327,1))), IF(N327&lt;=INDIRECT("FECHA_"&amp;$B327,1),"INCUMPLIDA","PROCESO"), "VERIFICAR FECHA")),"SIN VALOR AVANCE")</f>
        <v>CUMPLIDA</v>
      </c>
    </row>
    <row r="328" spans="1:19" ht="60.75" hidden="1">
      <c r="A328" s="101" t="s">
        <v>640</v>
      </c>
      <c r="B328" s="102" t="s">
        <v>2985</v>
      </c>
      <c r="C328" s="461"/>
      <c r="D328" s="461"/>
      <c r="E328" s="463"/>
      <c r="F328" s="463"/>
      <c r="G328" s="463"/>
      <c r="H328" s="463"/>
      <c r="I328" s="233">
        <v>20</v>
      </c>
      <c r="J328" s="234">
        <v>1</v>
      </c>
      <c r="K328" s="234">
        <v>1</v>
      </c>
      <c r="L328" s="105">
        <v>7</v>
      </c>
      <c r="M328" s="106">
        <v>46024</v>
      </c>
      <c r="N328" s="106">
        <v>46660</v>
      </c>
      <c r="O328" s="107">
        <f t="shared" si="9"/>
        <v>90.857142857142861</v>
      </c>
      <c r="P328" s="108">
        <v>0</v>
      </c>
      <c r="Q328" s="104" t="s">
        <v>3136</v>
      </c>
      <c r="R328" s="108">
        <f t="shared" si="8"/>
        <v>0</v>
      </c>
      <c r="S328" s="109" t="str">
        <f t="array" aca="1" ref="S328" ca="1">IF(ISNUMBER(R328),IF(R328=100%,"CUMPLIDA",IF(AND(ISNUMBER(N328),ISNUMBER(INDIRECT("FECHA_"&amp;$B328,1))), IF(N328&lt;=INDIRECT("FECHA_"&amp;$B328,1),"INCUMPLIDA","PROCESO"), "VERIFICAR FECHA")),"SIN VALOR AVANCE")</f>
        <v>PROCESO</v>
      </c>
    </row>
    <row r="329" spans="1:19" ht="195.75" hidden="1">
      <c r="A329" s="101" t="s">
        <v>640</v>
      </c>
      <c r="B329" s="102" t="s">
        <v>2985</v>
      </c>
      <c r="C329" s="461"/>
      <c r="D329" s="461"/>
      <c r="E329" s="463"/>
      <c r="F329" s="463"/>
      <c r="G329" s="463"/>
      <c r="H329" s="463"/>
      <c r="I329" s="233">
        <v>21</v>
      </c>
      <c r="J329" s="234">
        <v>1</v>
      </c>
      <c r="K329" s="234">
        <v>1</v>
      </c>
      <c r="L329" s="105">
        <v>1</v>
      </c>
      <c r="M329" s="106">
        <v>46024</v>
      </c>
      <c r="N329" s="106">
        <v>46660</v>
      </c>
      <c r="O329" s="107">
        <f t="shared" si="9"/>
        <v>90.857142857142861</v>
      </c>
      <c r="P329" s="108">
        <v>0</v>
      </c>
      <c r="Q329" s="112" t="s">
        <v>662</v>
      </c>
      <c r="R329" s="108">
        <f t="shared" si="8"/>
        <v>0</v>
      </c>
      <c r="S329" s="109" t="str">
        <f t="array" aca="1" ref="S329" ca="1">IF(ISNUMBER(R329),IF(R329=100%,"CUMPLIDA",IF(AND(ISNUMBER(N329),ISNUMBER(INDIRECT("FECHA_"&amp;$B329,1))), IF(N329&lt;=INDIRECT("FECHA_"&amp;$B329,1),"INCUMPLIDA","PROCESO"), "VERIFICAR FECHA")),"SIN VALOR AVANCE")</f>
        <v>PROCESO</v>
      </c>
    </row>
    <row r="330" spans="1:19" ht="315.75" hidden="1">
      <c r="A330" s="101" t="s">
        <v>640</v>
      </c>
      <c r="B330" s="102" t="s">
        <v>2985</v>
      </c>
      <c r="C330" s="461"/>
      <c r="D330" s="461"/>
      <c r="E330" s="463"/>
      <c r="F330" s="463"/>
      <c r="G330" s="463"/>
      <c r="H330" s="463"/>
      <c r="I330" s="233">
        <v>22</v>
      </c>
      <c r="J330" s="234">
        <v>1</v>
      </c>
      <c r="K330" s="234">
        <v>1</v>
      </c>
      <c r="L330" s="105">
        <v>2</v>
      </c>
      <c r="M330" s="106">
        <v>46024</v>
      </c>
      <c r="N330" s="106">
        <v>46660</v>
      </c>
      <c r="O330" s="107">
        <f t="shared" si="9"/>
        <v>90.857142857142861</v>
      </c>
      <c r="P330" s="108">
        <v>0</v>
      </c>
      <c r="Q330" s="112" t="s">
        <v>675</v>
      </c>
      <c r="R330" s="108">
        <f t="shared" si="8"/>
        <v>0</v>
      </c>
      <c r="S330" s="109" t="str">
        <f t="array" aca="1" ref="S330" ca="1">IF(ISNUMBER(R330),IF(R330=100%,"CUMPLIDA",IF(AND(ISNUMBER(N330),ISNUMBER(INDIRECT("FECHA_"&amp;$B330,1))), IF(N330&lt;=INDIRECT("FECHA_"&amp;$B330,1),"INCUMPLIDA","PROCESO"), "VERIFICAR FECHA")),"SIN VALOR AVANCE")</f>
        <v>PROCESO</v>
      </c>
    </row>
    <row r="331" spans="1:19" ht="90.75" hidden="1">
      <c r="A331" s="101" t="s">
        <v>640</v>
      </c>
      <c r="B331" s="102" t="s">
        <v>2985</v>
      </c>
      <c r="C331" s="461"/>
      <c r="D331" s="461"/>
      <c r="E331" s="463"/>
      <c r="F331" s="463"/>
      <c r="G331" s="463"/>
      <c r="H331" s="463"/>
      <c r="I331" s="233">
        <v>17</v>
      </c>
      <c r="J331" s="234">
        <v>1</v>
      </c>
      <c r="K331" s="234">
        <v>1</v>
      </c>
      <c r="L331" s="105">
        <v>4</v>
      </c>
      <c r="M331" s="106">
        <v>44986</v>
      </c>
      <c r="N331" s="106">
        <v>45351</v>
      </c>
      <c r="O331" s="107">
        <f t="shared" si="9"/>
        <v>52.142857142857146</v>
      </c>
      <c r="P331" s="108">
        <v>1</v>
      </c>
      <c r="Q331" s="104" t="s">
        <v>3142</v>
      </c>
      <c r="R331" s="108">
        <f t="shared" si="8"/>
        <v>1</v>
      </c>
      <c r="S331" s="109" t="str">
        <f t="array" aca="1" ref="S331" ca="1">IF(ISNUMBER(R331),IF(R331=100%,"CUMPLIDA",IF(AND(ISNUMBER(N331),ISNUMBER(INDIRECT("FECHA_"&amp;$B331,1))), IF(N331&lt;=INDIRECT("FECHA_"&amp;$B331,1),"INCUMPLIDA","PROCESO"), "VERIFICAR FECHA")),"SIN VALOR AVANCE")</f>
        <v>CUMPLIDA</v>
      </c>
    </row>
    <row r="332" spans="1:19" ht="90.75" hidden="1">
      <c r="A332" s="101" t="s">
        <v>640</v>
      </c>
      <c r="B332" s="102" t="s">
        <v>2985</v>
      </c>
      <c r="C332" s="461"/>
      <c r="D332" s="461"/>
      <c r="E332" s="463"/>
      <c r="F332" s="463"/>
      <c r="G332" s="463"/>
      <c r="H332" s="463"/>
      <c r="I332" s="233">
        <v>18</v>
      </c>
      <c r="J332" s="234">
        <v>1</v>
      </c>
      <c r="K332" s="234">
        <v>1</v>
      </c>
      <c r="L332" s="105">
        <v>4</v>
      </c>
      <c r="M332" s="106">
        <v>44986</v>
      </c>
      <c r="N332" s="106">
        <v>45351</v>
      </c>
      <c r="O332" s="107">
        <f t="shared" si="9"/>
        <v>52.142857142857146</v>
      </c>
      <c r="P332" s="108">
        <v>1</v>
      </c>
      <c r="Q332" s="104" t="s">
        <v>3142</v>
      </c>
      <c r="R332" s="108">
        <f t="shared" si="8"/>
        <v>1</v>
      </c>
      <c r="S332" s="109" t="str">
        <f t="array" aca="1" ref="S332" ca="1">IF(ISNUMBER(R332),IF(R332=100%,"CUMPLIDA",IF(AND(ISNUMBER(N332),ISNUMBER(INDIRECT("FECHA_"&amp;$B332,1))), IF(N332&lt;=INDIRECT("FECHA_"&amp;$B332,1),"INCUMPLIDA","PROCESO"), "VERIFICAR FECHA")),"SIN VALOR AVANCE")</f>
        <v>CUMPLIDA</v>
      </c>
    </row>
    <row r="333" spans="1:19" ht="270.75" hidden="1">
      <c r="A333" s="101" t="s">
        <v>640</v>
      </c>
      <c r="B333" s="102" t="s">
        <v>2985</v>
      </c>
      <c r="C333" s="461" t="s">
        <v>3146</v>
      </c>
      <c r="D333" s="461"/>
      <c r="E333" s="463" t="s">
        <v>3013</v>
      </c>
      <c r="F333" s="463"/>
      <c r="G333" s="463"/>
      <c r="H333" s="463"/>
      <c r="I333" s="247">
        <v>1</v>
      </c>
      <c r="J333" s="234">
        <v>1</v>
      </c>
      <c r="K333" s="234">
        <v>1</v>
      </c>
      <c r="L333" s="105">
        <v>2</v>
      </c>
      <c r="M333" s="106">
        <v>45200</v>
      </c>
      <c r="N333" s="106">
        <v>45565</v>
      </c>
      <c r="O333" s="107">
        <f t="shared" si="9"/>
        <v>52.142857142857146</v>
      </c>
      <c r="P333" s="108">
        <v>1</v>
      </c>
      <c r="Q333" s="104" t="s">
        <v>3147</v>
      </c>
      <c r="R333" s="108">
        <f t="shared" si="8"/>
        <v>1</v>
      </c>
      <c r="S333" s="109" t="str">
        <f t="array" aca="1" ref="S333" ca="1">IF(ISNUMBER(R333),IF(R333=100%,"CUMPLIDA",IF(AND(ISNUMBER(N333),ISNUMBER(INDIRECT("FECHA_"&amp;$B333,1))), IF(N333&lt;=INDIRECT("FECHA_"&amp;$B333,1),"INCUMPLIDA","PROCESO"), "VERIFICAR FECHA")),"SIN VALOR AVANCE")</f>
        <v>CUMPLIDA</v>
      </c>
    </row>
    <row r="334" spans="1:19" ht="270.75" hidden="1">
      <c r="A334" s="101" t="s">
        <v>640</v>
      </c>
      <c r="B334" s="102" t="s">
        <v>2985</v>
      </c>
      <c r="C334" s="461"/>
      <c r="D334" s="461"/>
      <c r="E334" s="463"/>
      <c r="F334" s="463"/>
      <c r="G334" s="463"/>
      <c r="H334" s="463"/>
      <c r="I334" s="247">
        <v>2</v>
      </c>
      <c r="J334" s="234">
        <v>1</v>
      </c>
      <c r="K334" s="234">
        <v>1</v>
      </c>
      <c r="L334" s="105">
        <v>35</v>
      </c>
      <c r="M334" s="106">
        <v>45200</v>
      </c>
      <c r="N334" s="106">
        <v>45565</v>
      </c>
      <c r="O334" s="107">
        <f t="shared" si="9"/>
        <v>52.142857142857146</v>
      </c>
      <c r="P334" s="108">
        <v>1</v>
      </c>
      <c r="Q334" s="104" t="s">
        <v>3148</v>
      </c>
      <c r="R334" s="108">
        <f t="shared" si="8"/>
        <v>1</v>
      </c>
      <c r="S334" s="109" t="str">
        <f t="array" aca="1" ref="S334" ca="1">IF(ISNUMBER(R334),IF(R334=100%,"CUMPLIDA",IF(AND(ISNUMBER(N334),ISNUMBER(INDIRECT("FECHA_"&amp;$B334,1))), IF(N334&lt;=INDIRECT("FECHA_"&amp;$B334,1),"INCUMPLIDA","PROCESO"), "VERIFICAR FECHA")),"SIN VALOR AVANCE")</f>
        <v>CUMPLIDA</v>
      </c>
    </row>
    <row r="335" spans="1:19" ht="150.75" hidden="1">
      <c r="A335" s="101" t="s">
        <v>640</v>
      </c>
      <c r="B335" s="102" t="s">
        <v>2985</v>
      </c>
      <c r="C335" s="461"/>
      <c r="D335" s="461"/>
      <c r="E335" s="463"/>
      <c r="F335" s="463"/>
      <c r="G335" s="463"/>
      <c r="H335" s="463"/>
      <c r="I335" s="233">
        <v>3</v>
      </c>
      <c r="J335" s="234">
        <v>1</v>
      </c>
      <c r="K335" s="234">
        <v>1</v>
      </c>
      <c r="L335" s="105">
        <v>1</v>
      </c>
      <c r="M335" s="106">
        <v>45809</v>
      </c>
      <c r="N335" s="106">
        <v>46053</v>
      </c>
      <c r="O335" s="107">
        <f t="shared" si="9"/>
        <v>34.857142857142854</v>
      </c>
      <c r="P335" s="108">
        <v>1</v>
      </c>
      <c r="Q335" s="104" t="s">
        <v>3149</v>
      </c>
      <c r="R335" s="108">
        <f t="shared" si="8"/>
        <v>1</v>
      </c>
      <c r="S335" s="109" t="str">
        <f t="array" aca="1" ref="S335" ca="1">IF(ISNUMBER(R335),IF(R335=100%,"CUMPLIDA",IF(AND(ISNUMBER(N335),ISNUMBER(INDIRECT("FECHA_"&amp;$B335,1))), IF(N335&lt;=INDIRECT("FECHA_"&amp;$B335,1),"INCUMPLIDA","PROCESO"), "VERIFICAR FECHA")),"SIN VALOR AVANCE")</f>
        <v>CUMPLIDA</v>
      </c>
    </row>
    <row r="336" spans="1:19" ht="195.75" hidden="1">
      <c r="A336" s="101" t="s">
        <v>640</v>
      </c>
      <c r="B336" s="102" t="s">
        <v>2985</v>
      </c>
      <c r="C336" s="461"/>
      <c r="D336" s="461"/>
      <c r="E336" s="463"/>
      <c r="F336" s="463"/>
      <c r="G336" s="463"/>
      <c r="H336" s="463"/>
      <c r="I336" s="247">
        <v>4</v>
      </c>
      <c r="J336" s="234">
        <v>1</v>
      </c>
      <c r="K336" s="234">
        <v>1</v>
      </c>
      <c r="L336" s="105">
        <v>105</v>
      </c>
      <c r="M336" s="106">
        <v>45200</v>
      </c>
      <c r="N336" s="106">
        <v>45565</v>
      </c>
      <c r="O336" s="107">
        <f t="shared" si="9"/>
        <v>52.142857142857146</v>
      </c>
      <c r="P336" s="108">
        <v>1</v>
      </c>
      <c r="Q336" s="104" t="s">
        <v>3150</v>
      </c>
      <c r="R336" s="108">
        <f t="shared" si="8"/>
        <v>1</v>
      </c>
      <c r="S336" s="109" t="str">
        <f t="array" aca="1" ref="S336" ca="1">IF(ISNUMBER(R336),IF(R336=100%,"CUMPLIDA",IF(AND(ISNUMBER(N336),ISNUMBER(INDIRECT("FECHA_"&amp;$B336,1))), IF(N336&lt;=INDIRECT("FECHA_"&amp;$B336,1),"INCUMPLIDA","PROCESO"), "VERIFICAR FECHA")),"SIN VALOR AVANCE")</f>
        <v>CUMPLIDA</v>
      </c>
    </row>
    <row r="337" spans="1:19" ht="165.75" hidden="1">
      <c r="A337" s="101" t="s">
        <v>640</v>
      </c>
      <c r="B337" s="102" t="s">
        <v>2985</v>
      </c>
      <c r="C337" s="461"/>
      <c r="D337" s="461"/>
      <c r="E337" s="463"/>
      <c r="F337" s="463"/>
      <c r="G337" s="463"/>
      <c r="H337" s="463"/>
      <c r="I337" s="247">
        <v>5</v>
      </c>
      <c r="J337" s="234">
        <v>1</v>
      </c>
      <c r="K337" s="234">
        <v>1</v>
      </c>
      <c r="L337" s="105">
        <v>7</v>
      </c>
      <c r="M337" s="106">
        <v>45200</v>
      </c>
      <c r="N337" s="106">
        <v>45350</v>
      </c>
      <c r="O337" s="107">
        <f t="shared" si="9"/>
        <v>21.428571428571427</v>
      </c>
      <c r="P337" s="108">
        <v>1</v>
      </c>
      <c r="Q337" s="104" t="s">
        <v>3151</v>
      </c>
      <c r="R337" s="108">
        <f t="shared" si="8"/>
        <v>1</v>
      </c>
      <c r="S337" s="109" t="str">
        <f t="array" aca="1" ref="S337" ca="1">IF(ISNUMBER(R337),IF(R337=100%,"CUMPLIDA",IF(AND(ISNUMBER(N337),ISNUMBER(INDIRECT("FECHA_"&amp;$B337,1))), IF(N337&lt;=INDIRECT("FECHA_"&amp;$B337,1),"INCUMPLIDA","PROCESO"), "VERIFICAR FECHA")),"SIN VALOR AVANCE")</f>
        <v>CUMPLIDA</v>
      </c>
    </row>
    <row r="338" spans="1:19" ht="270.75" hidden="1">
      <c r="A338" s="101" t="s">
        <v>640</v>
      </c>
      <c r="B338" s="102" t="s">
        <v>2985</v>
      </c>
      <c r="C338" s="461"/>
      <c r="D338" s="461"/>
      <c r="E338" s="463" t="s">
        <v>2996</v>
      </c>
      <c r="F338" s="463"/>
      <c r="G338" s="463"/>
      <c r="H338" s="463"/>
      <c r="I338" s="247">
        <v>1</v>
      </c>
      <c r="J338" s="234">
        <v>1</v>
      </c>
      <c r="K338" s="234">
        <v>1</v>
      </c>
      <c r="L338" s="105">
        <v>2</v>
      </c>
      <c r="M338" s="106">
        <v>45200</v>
      </c>
      <c r="N338" s="106">
        <v>45565</v>
      </c>
      <c r="O338" s="107">
        <f t="shared" si="9"/>
        <v>52.142857142857146</v>
      </c>
      <c r="P338" s="108">
        <v>1</v>
      </c>
      <c r="Q338" s="104" t="s">
        <v>3152</v>
      </c>
      <c r="R338" s="108">
        <f t="shared" ref="R338:R401" si="10">(P338)</f>
        <v>1</v>
      </c>
      <c r="S338" s="109" t="str">
        <f t="array" aca="1" ref="S338" ca="1">IF(ISNUMBER(R338),IF(R338=100%,"CUMPLIDA",IF(AND(ISNUMBER(N338),ISNUMBER(INDIRECT("FECHA_"&amp;$B338,1))), IF(N338&lt;=INDIRECT("FECHA_"&amp;$B338,1),"INCUMPLIDA","PROCESO"), "VERIFICAR FECHA")),"SIN VALOR AVANCE")</f>
        <v>CUMPLIDA</v>
      </c>
    </row>
    <row r="339" spans="1:19" ht="285.75" hidden="1">
      <c r="A339" s="101" t="s">
        <v>640</v>
      </c>
      <c r="B339" s="102" t="s">
        <v>2985</v>
      </c>
      <c r="C339" s="461"/>
      <c r="D339" s="461"/>
      <c r="E339" s="463"/>
      <c r="F339" s="463"/>
      <c r="G339" s="463"/>
      <c r="H339" s="463"/>
      <c r="I339" s="247">
        <v>2</v>
      </c>
      <c r="J339" s="234">
        <v>1</v>
      </c>
      <c r="K339" s="234">
        <v>1</v>
      </c>
      <c r="L339" s="105">
        <v>35</v>
      </c>
      <c r="M339" s="106">
        <v>45200</v>
      </c>
      <c r="N339" s="106">
        <v>45565</v>
      </c>
      <c r="O339" s="107">
        <f t="shared" ref="O339:O402" si="11">(N339-M339)/7</f>
        <v>52.142857142857146</v>
      </c>
      <c r="P339" s="108">
        <v>1</v>
      </c>
      <c r="Q339" s="104" t="s">
        <v>3153</v>
      </c>
      <c r="R339" s="108">
        <f t="shared" si="10"/>
        <v>1</v>
      </c>
      <c r="S339" s="109" t="str">
        <f t="array" aca="1" ref="S339" ca="1">IF(ISNUMBER(R339),IF(R339=100%,"CUMPLIDA",IF(AND(ISNUMBER(N339),ISNUMBER(INDIRECT("FECHA_"&amp;$B339,1))), IF(N339&lt;=INDIRECT("FECHA_"&amp;$B339,1),"INCUMPLIDA","PROCESO"), "VERIFICAR FECHA")),"SIN VALOR AVANCE")</f>
        <v>CUMPLIDA</v>
      </c>
    </row>
    <row r="340" spans="1:19" ht="135.75" hidden="1">
      <c r="A340" s="101" t="s">
        <v>640</v>
      </c>
      <c r="B340" s="102" t="s">
        <v>2985</v>
      </c>
      <c r="C340" s="461"/>
      <c r="D340" s="461"/>
      <c r="E340" s="463"/>
      <c r="F340" s="463"/>
      <c r="G340" s="463"/>
      <c r="H340" s="463"/>
      <c r="I340" s="233">
        <v>3</v>
      </c>
      <c r="J340" s="234">
        <v>1</v>
      </c>
      <c r="K340" s="234">
        <v>1</v>
      </c>
      <c r="L340" s="105">
        <v>1</v>
      </c>
      <c r="M340" s="106">
        <v>45809</v>
      </c>
      <c r="N340" s="106">
        <v>46053</v>
      </c>
      <c r="O340" s="107">
        <f t="shared" si="11"/>
        <v>34.857142857142854</v>
      </c>
      <c r="P340" s="108">
        <v>1</v>
      </c>
      <c r="Q340" s="104" t="s">
        <v>3154</v>
      </c>
      <c r="R340" s="108">
        <f t="shared" si="10"/>
        <v>1</v>
      </c>
      <c r="S340" s="109" t="str">
        <f t="array" aca="1" ref="S340" ca="1">IF(ISNUMBER(R340),IF(R340=100%,"CUMPLIDA",IF(AND(ISNUMBER(N340),ISNUMBER(INDIRECT("FECHA_"&amp;$B340,1))), IF(N340&lt;=INDIRECT("FECHA_"&amp;$B340,1),"INCUMPLIDA","PROCESO"), "VERIFICAR FECHA")),"SIN VALOR AVANCE")</f>
        <v>CUMPLIDA</v>
      </c>
    </row>
    <row r="341" spans="1:19" ht="195.75" hidden="1">
      <c r="A341" s="101" t="s">
        <v>640</v>
      </c>
      <c r="B341" s="102" t="s">
        <v>2985</v>
      </c>
      <c r="C341" s="461"/>
      <c r="D341" s="461"/>
      <c r="E341" s="463"/>
      <c r="F341" s="463"/>
      <c r="G341" s="463"/>
      <c r="H341" s="463"/>
      <c r="I341" s="247">
        <v>4</v>
      </c>
      <c r="J341" s="234">
        <v>1</v>
      </c>
      <c r="K341" s="234">
        <v>1</v>
      </c>
      <c r="L341" s="105">
        <v>105</v>
      </c>
      <c r="M341" s="106">
        <v>45200</v>
      </c>
      <c r="N341" s="106">
        <v>45565</v>
      </c>
      <c r="O341" s="107">
        <f t="shared" si="11"/>
        <v>52.142857142857146</v>
      </c>
      <c r="P341" s="108">
        <v>1</v>
      </c>
      <c r="Q341" s="104" t="s">
        <v>3155</v>
      </c>
      <c r="R341" s="108">
        <f t="shared" si="10"/>
        <v>1</v>
      </c>
      <c r="S341" s="109" t="str">
        <f t="array" aca="1" ref="S341" ca="1">IF(ISNUMBER(R341),IF(R341=100%,"CUMPLIDA",IF(AND(ISNUMBER(N341),ISNUMBER(INDIRECT("FECHA_"&amp;$B341,1))), IF(N341&lt;=INDIRECT("FECHA_"&amp;$B341,1),"INCUMPLIDA","PROCESO"), "VERIFICAR FECHA")),"SIN VALOR AVANCE")</f>
        <v>CUMPLIDA</v>
      </c>
    </row>
    <row r="342" spans="1:19" ht="120.75" hidden="1">
      <c r="A342" s="101" t="s">
        <v>640</v>
      </c>
      <c r="B342" s="102" t="s">
        <v>2985</v>
      </c>
      <c r="C342" s="461"/>
      <c r="D342" s="461"/>
      <c r="E342" s="463"/>
      <c r="F342" s="463"/>
      <c r="G342" s="463"/>
      <c r="H342" s="463"/>
      <c r="I342" s="247">
        <v>5</v>
      </c>
      <c r="J342" s="234">
        <v>1</v>
      </c>
      <c r="K342" s="234">
        <v>1</v>
      </c>
      <c r="L342" s="105">
        <v>1</v>
      </c>
      <c r="M342" s="106">
        <v>45200</v>
      </c>
      <c r="N342" s="106">
        <v>45350</v>
      </c>
      <c r="O342" s="107">
        <f t="shared" si="11"/>
        <v>21.428571428571427</v>
      </c>
      <c r="P342" s="108">
        <v>1</v>
      </c>
      <c r="Q342" s="104" t="s">
        <v>3156</v>
      </c>
      <c r="R342" s="108">
        <f t="shared" si="10"/>
        <v>1</v>
      </c>
      <c r="S342" s="109" t="str">
        <f t="array" aca="1" ref="S342" ca="1">IF(ISNUMBER(R342),IF(R342=100%,"CUMPLIDA",IF(AND(ISNUMBER(N342),ISNUMBER(INDIRECT("FECHA_"&amp;$B342,1))), IF(N342&lt;=INDIRECT("FECHA_"&amp;$B342,1),"INCUMPLIDA","PROCESO"), "VERIFICAR FECHA")),"SIN VALOR AVANCE")</f>
        <v>CUMPLIDA</v>
      </c>
    </row>
    <row r="343" spans="1:19" ht="210.75" hidden="1">
      <c r="A343" s="101" t="s">
        <v>640</v>
      </c>
      <c r="B343" s="102" t="s">
        <v>2985</v>
      </c>
      <c r="C343" s="461"/>
      <c r="D343" s="461"/>
      <c r="E343" s="247" t="s">
        <v>3093</v>
      </c>
      <c r="F343" s="247"/>
      <c r="G343" s="247"/>
      <c r="H343" s="463"/>
      <c r="I343" s="247">
        <v>6</v>
      </c>
      <c r="J343" s="234">
        <v>1</v>
      </c>
      <c r="K343" s="234">
        <v>1</v>
      </c>
      <c r="L343" s="105">
        <v>35</v>
      </c>
      <c r="M343" s="106">
        <v>45200</v>
      </c>
      <c r="N343" s="106">
        <v>45412</v>
      </c>
      <c r="O343" s="107">
        <f t="shared" si="11"/>
        <v>30.285714285714285</v>
      </c>
      <c r="P343" s="108">
        <v>1</v>
      </c>
      <c r="Q343" s="104" t="s">
        <v>3157</v>
      </c>
      <c r="R343" s="108">
        <f t="shared" si="10"/>
        <v>1</v>
      </c>
      <c r="S343" s="109" t="str">
        <f t="array" aca="1" ref="S343" ca="1">IF(ISNUMBER(R343),IF(R343=100%,"CUMPLIDA",IF(AND(ISNUMBER(N343),ISNUMBER(INDIRECT("FECHA_"&amp;$B343,1))), IF(N343&lt;=INDIRECT("FECHA_"&amp;$B343,1),"INCUMPLIDA","PROCESO"), "VERIFICAR FECHA")),"SIN VALOR AVANCE")</f>
        <v>CUMPLIDA</v>
      </c>
    </row>
    <row r="344" spans="1:19" ht="210.75" hidden="1">
      <c r="A344" s="101" t="s">
        <v>640</v>
      </c>
      <c r="B344" s="102" t="s">
        <v>2985</v>
      </c>
      <c r="C344" s="461"/>
      <c r="D344" s="461"/>
      <c r="E344" s="247" t="s">
        <v>3143</v>
      </c>
      <c r="F344" s="247"/>
      <c r="G344" s="247"/>
      <c r="H344" s="463"/>
      <c r="I344" s="247">
        <v>6</v>
      </c>
      <c r="J344" s="234">
        <v>1</v>
      </c>
      <c r="K344" s="234">
        <v>1</v>
      </c>
      <c r="L344" s="105">
        <v>35</v>
      </c>
      <c r="M344" s="106">
        <v>45200</v>
      </c>
      <c r="N344" s="106">
        <v>45412</v>
      </c>
      <c r="O344" s="107">
        <f t="shared" si="11"/>
        <v>30.285714285714285</v>
      </c>
      <c r="P344" s="108">
        <v>1</v>
      </c>
      <c r="Q344" s="104" t="s">
        <v>3157</v>
      </c>
      <c r="R344" s="108">
        <f t="shared" si="10"/>
        <v>1</v>
      </c>
      <c r="S344" s="109" t="str">
        <f t="array" aca="1" ref="S344" ca="1">IF(ISNUMBER(R344),IF(R344=100%,"CUMPLIDA",IF(AND(ISNUMBER(N344),ISNUMBER(INDIRECT("FECHA_"&amp;$B344,1))), IF(N344&lt;=INDIRECT("FECHA_"&amp;$B344,1),"INCUMPLIDA","PROCESO"), "VERIFICAR FECHA")),"SIN VALOR AVANCE")</f>
        <v>CUMPLIDA</v>
      </c>
    </row>
    <row r="345" spans="1:19" ht="210.75" hidden="1">
      <c r="A345" s="101" t="s">
        <v>640</v>
      </c>
      <c r="B345" s="102" t="s">
        <v>2985</v>
      </c>
      <c r="C345" s="461"/>
      <c r="D345" s="461"/>
      <c r="E345" s="247" t="s">
        <v>3016</v>
      </c>
      <c r="F345" s="247"/>
      <c r="G345" s="247"/>
      <c r="H345" s="463"/>
      <c r="I345" s="247">
        <v>7</v>
      </c>
      <c r="J345" s="234">
        <v>1</v>
      </c>
      <c r="K345" s="234">
        <v>1</v>
      </c>
      <c r="L345" s="105">
        <v>105</v>
      </c>
      <c r="M345" s="106">
        <v>45200</v>
      </c>
      <c r="N345" s="106">
        <v>45565</v>
      </c>
      <c r="O345" s="107">
        <f t="shared" si="11"/>
        <v>52.142857142857146</v>
      </c>
      <c r="P345" s="108">
        <v>1</v>
      </c>
      <c r="Q345" s="104" t="s">
        <v>3157</v>
      </c>
      <c r="R345" s="108">
        <f t="shared" si="10"/>
        <v>1</v>
      </c>
      <c r="S345" s="109" t="str">
        <f t="array" aca="1" ref="S345" ca="1">IF(ISNUMBER(R345),IF(R345=100%,"CUMPLIDA",IF(AND(ISNUMBER(N345),ISNUMBER(INDIRECT("FECHA_"&amp;$B345,1))), IF(N345&lt;=INDIRECT("FECHA_"&amp;$B345,1),"INCUMPLIDA","PROCESO"), "VERIFICAR FECHA")),"SIN VALOR AVANCE")</f>
        <v>CUMPLIDA</v>
      </c>
    </row>
    <row r="346" spans="1:19" ht="285.75" hidden="1">
      <c r="A346" s="101" t="s">
        <v>640</v>
      </c>
      <c r="B346" s="102" t="s">
        <v>2985</v>
      </c>
      <c r="C346" s="461"/>
      <c r="D346" s="461"/>
      <c r="E346" s="463"/>
      <c r="F346" s="463"/>
      <c r="G346" s="463" t="s">
        <v>3079</v>
      </c>
      <c r="H346" s="463"/>
      <c r="I346" s="247">
        <v>1</v>
      </c>
      <c r="J346" s="234">
        <v>1</v>
      </c>
      <c r="K346" s="234">
        <v>1</v>
      </c>
      <c r="L346" s="105" t="s">
        <v>3158</v>
      </c>
      <c r="M346" s="106">
        <v>45200</v>
      </c>
      <c r="N346" s="106">
        <v>45565</v>
      </c>
      <c r="O346" s="107">
        <f t="shared" si="11"/>
        <v>52.142857142857146</v>
      </c>
      <c r="P346" s="108">
        <v>1</v>
      </c>
      <c r="Q346" s="104" t="s">
        <v>3159</v>
      </c>
      <c r="R346" s="108">
        <f t="shared" si="10"/>
        <v>1</v>
      </c>
      <c r="S346" s="109" t="str">
        <f t="array" aca="1" ref="S346" ca="1">IF(ISNUMBER(R346),IF(R346=100%,"CUMPLIDA",IF(AND(ISNUMBER(N346),ISNUMBER(INDIRECT("FECHA_"&amp;$B346,1))), IF(N346&lt;=INDIRECT("FECHA_"&amp;$B346,1),"INCUMPLIDA","PROCESO"), "VERIFICAR FECHA")),"SIN VALOR AVANCE")</f>
        <v>CUMPLIDA</v>
      </c>
    </row>
    <row r="347" spans="1:19" ht="210.75" hidden="1">
      <c r="A347" s="101" t="s">
        <v>640</v>
      </c>
      <c r="B347" s="102" t="s">
        <v>2985</v>
      </c>
      <c r="C347" s="461"/>
      <c r="D347" s="461"/>
      <c r="E347" s="463"/>
      <c r="F347" s="463"/>
      <c r="G347" s="463"/>
      <c r="H347" s="463"/>
      <c r="I347" s="247">
        <v>4</v>
      </c>
      <c r="J347" s="234">
        <v>1</v>
      </c>
      <c r="K347" s="234">
        <v>1</v>
      </c>
      <c r="L347" s="105">
        <v>105</v>
      </c>
      <c r="M347" s="106">
        <v>45200</v>
      </c>
      <c r="N347" s="106">
        <v>45565</v>
      </c>
      <c r="O347" s="107">
        <f t="shared" si="11"/>
        <v>52.142857142857146</v>
      </c>
      <c r="P347" s="108">
        <v>1</v>
      </c>
      <c r="Q347" s="104" t="s">
        <v>3157</v>
      </c>
      <c r="R347" s="108">
        <f t="shared" si="10"/>
        <v>1</v>
      </c>
      <c r="S347" s="109" t="str">
        <f t="array" aca="1" ref="S347" ca="1">IF(ISNUMBER(R347),IF(R347=100%,"CUMPLIDA",IF(AND(ISNUMBER(N347),ISNUMBER(INDIRECT("FECHA_"&amp;$B347,1))), IF(N347&lt;=INDIRECT("FECHA_"&amp;$B347,1),"INCUMPLIDA","PROCESO"), "VERIFICAR FECHA")),"SIN VALOR AVANCE")</f>
        <v>CUMPLIDA</v>
      </c>
    </row>
    <row r="348" spans="1:19" ht="285.75" hidden="1">
      <c r="A348" s="101" t="s">
        <v>640</v>
      </c>
      <c r="B348" s="102" t="s">
        <v>2985</v>
      </c>
      <c r="C348" s="461"/>
      <c r="D348" s="461"/>
      <c r="E348" s="463"/>
      <c r="F348" s="463"/>
      <c r="G348" s="463"/>
      <c r="H348" s="463"/>
      <c r="I348" s="247">
        <v>1</v>
      </c>
      <c r="J348" s="234">
        <v>1</v>
      </c>
      <c r="K348" s="234">
        <v>1</v>
      </c>
      <c r="L348" s="105">
        <v>2</v>
      </c>
      <c r="M348" s="106">
        <v>45200</v>
      </c>
      <c r="N348" s="106">
        <v>45565</v>
      </c>
      <c r="O348" s="107">
        <f t="shared" si="11"/>
        <v>52.142857142857146</v>
      </c>
      <c r="P348" s="108">
        <v>1</v>
      </c>
      <c r="Q348" s="104" t="s">
        <v>3160</v>
      </c>
      <c r="R348" s="108">
        <f t="shared" si="10"/>
        <v>1</v>
      </c>
      <c r="S348" s="109" t="str">
        <f t="array" aca="1" ref="S348" ca="1">IF(ISNUMBER(R348),IF(R348=100%,"CUMPLIDA",IF(AND(ISNUMBER(N348),ISNUMBER(INDIRECT("FECHA_"&amp;$B348,1))), IF(N348&lt;=INDIRECT("FECHA_"&amp;$B348,1),"INCUMPLIDA","PROCESO"), "VERIFICAR FECHA")),"SIN VALOR AVANCE")</f>
        <v>CUMPLIDA</v>
      </c>
    </row>
    <row r="349" spans="1:19" ht="195.75" hidden="1">
      <c r="A349" s="101" t="s">
        <v>640</v>
      </c>
      <c r="B349" s="102" t="s">
        <v>2985</v>
      </c>
      <c r="C349" s="461"/>
      <c r="D349" s="461"/>
      <c r="E349" s="463"/>
      <c r="F349" s="463"/>
      <c r="G349" s="463"/>
      <c r="H349" s="463"/>
      <c r="I349" s="247">
        <v>4</v>
      </c>
      <c r="J349" s="234">
        <v>1</v>
      </c>
      <c r="K349" s="234">
        <v>1</v>
      </c>
      <c r="L349" s="105">
        <v>105</v>
      </c>
      <c r="M349" s="106">
        <v>45200</v>
      </c>
      <c r="N349" s="106">
        <v>45565</v>
      </c>
      <c r="O349" s="107">
        <f t="shared" si="11"/>
        <v>52.142857142857146</v>
      </c>
      <c r="P349" s="108">
        <v>1</v>
      </c>
      <c r="Q349" s="104" t="s">
        <v>3161</v>
      </c>
      <c r="R349" s="108">
        <f t="shared" si="10"/>
        <v>1</v>
      </c>
      <c r="S349" s="109" t="str">
        <f t="array" aca="1" ref="S349" ca="1">IF(ISNUMBER(R349),IF(R349=100%,"CUMPLIDA",IF(AND(ISNUMBER(N349),ISNUMBER(INDIRECT("FECHA_"&amp;$B349,1))), IF(N349&lt;=INDIRECT("FECHA_"&amp;$B349,1),"INCUMPLIDA","PROCESO"), "VERIFICAR FECHA")),"SIN VALOR AVANCE")</f>
        <v>CUMPLIDA</v>
      </c>
    </row>
    <row r="350" spans="1:19" ht="105.75" hidden="1">
      <c r="A350" s="101" t="s">
        <v>640</v>
      </c>
      <c r="B350" s="102" t="s">
        <v>2985</v>
      </c>
      <c r="C350" s="461"/>
      <c r="D350" s="461"/>
      <c r="E350" s="247"/>
      <c r="F350" s="247"/>
      <c r="G350" s="247" t="s">
        <v>3081</v>
      </c>
      <c r="H350" s="463"/>
      <c r="I350" s="247">
        <v>8</v>
      </c>
      <c r="J350" s="234">
        <v>1</v>
      </c>
      <c r="K350" s="234">
        <v>1</v>
      </c>
      <c r="L350" s="105">
        <v>1</v>
      </c>
      <c r="M350" s="106">
        <v>45189</v>
      </c>
      <c r="N350" s="106">
        <v>45382</v>
      </c>
      <c r="O350" s="107">
        <f t="shared" si="11"/>
        <v>27.571428571428573</v>
      </c>
      <c r="P350" s="108">
        <v>1</v>
      </c>
      <c r="Q350" s="104" t="s">
        <v>3162</v>
      </c>
      <c r="R350" s="108">
        <f t="shared" si="10"/>
        <v>1</v>
      </c>
      <c r="S350" s="109" t="str">
        <f t="array" aca="1" ref="S350" ca="1">IF(ISNUMBER(R350),IF(R350=100%,"CUMPLIDA",IF(AND(ISNUMBER(N350),ISNUMBER(INDIRECT("FECHA_"&amp;$B350,1))), IF(N350&lt;=INDIRECT("FECHA_"&amp;$B350,1),"INCUMPLIDA","PROCESO"), "VERIFICAR FECHA")),"SIN VALOR AVANCE")</f>
        <v>CUMPLIDA</v>
      </c>
    </row>
    <row r="351" spans="1:19" ht="90.75" hidden="1">
      <c r="A351" s="101" t="s">
        <v>640</v>
      </c>
      <c r="B351" s="102" t="s">
        <v>2985</v>
      </c>
      <c r="C351" s="461" t="s">
        <v>3163</v>
      </c>
      <c r="D351" s="461"/>
      <c r="E351" s="463" t="s">
        <v>3013</v>
      </c>
      <c r="F351" s="463"/>
      <c r="G351" s="463"/>
      <c r="H351" s="463"/>
      <c r="I351" s="233">
        <v>1</v>
      </c>
      <c r="J351" s="234">
        <v>1</v>
      </c>
      <c r="K351" s="234">
        <v>1</v>
      </c>
      <c r="L351" s="105">
        <v>4</v>
      </c>
      <c r="M351" s="106">
        <v>45231</v>
      </c>
      <c r="N351" s="106">
        <v>45350</v>
      </c>
      <c r="O351" s="107">
        <f t="shared" si="11"/>
        <v>17</v>
      </c>
      <c r="P351" s="108">
        <v>1</v>
      </c>
      <c r="Q351" s="104" t="s">
        <v>3164</v>
      </c>
      <c r="R351" s="108">
        <f t="shared" si="10"/>
        <v>1</v>
      </c>
      <c r="S351" s="109" t="str">
        <f t="array" aca="1" ref="S351" ca="1">IF(ISNUMBER(R351),IF(R351=100%,"CUMPLIDA",IF(AND(ISNUMBER(N351),ISNUMBER(INDIRECT("FECHA_"&amp;$B351,1))), IF(N351&lt;=INDIRECT("FECHA_"&amp;$B351,1),"INCUMPLIDA","PROCESO"), "VERIFICAR FECHA")),"SIN VALOR AVANCE")</f>
        <v>CUMPLIDA</v>
      </c>
    </row>
    <row r="352" spans="1:19" ht="90.75" hidden="1">
      <c r="A352" s="101" t="s">
        <v>640</v>
      </c>
      <c r="B352" s="102" t="s">
        <v>2985</v>
      </c>
      <c r="C352" s="461"/>
      <c r="D352" s="461"/>
      <c r="E352" s="463"/>
      <c r="F352" s="463"/>
      <c r="G352" s="463"/>
      <c r="H352" s="463"/>
      <c r="I352" s="233">
        <v>2</v>
      </c>
      <c r="J352" s="234">
        <v>1</v>
      </c>
      <c r="K352" s="234">
        <v>1</v>
      </c>
      <c r="L352" s="105">
        <v>1</v>
      </c>
      <c r="M352" s="106">
        <v>45352</v>
      </c>
      <c r="N352" s="106">
        <v>45382</v>
      </c>
      <c r="O352" s="107">
        <f t="shared" si="11"/>
        <v>4.2857142857142856</v>
      </c>
      <c r="P352" s="108">
        <v>1</v>
      </c>
      <c r="Q352" s="104" t="s">
        <v>3165</v>
      </c>
      <c r="R352" s="108">
        <f t="shared" si="10"/>
        <v>1</v>
      </c>
      <c r="S352" s="109" t="str">
        <f t="array" aca="1" ref="S352" ca="1">IF(ISNUMBER(R352),IF(R352=100%,"CUMPLIDA",IF(AND(ISNUMBER(N352),ISNUMBER(INDIRECT("FECHA_"&amp;$B352,1))), IF(N352&lt;=INDIRECT("FECHA_"&amp;$B352,1),"INCUMPLIDA","PROCESO"), "VERIFICAR FECHA")),"SIN VALOR AVANCE")</f>
        <v>CUMPLIDA</v>
      </c>
    </row>
    <row r="353" spans="1:19" ht="90.75" hidden="1">
      <c r="A353" s="101" t="s">
        <v>640</v>
      </c>
      <c r="B353" s="102" t="s">
        <v>2985</v>
      </c>
      <c r="C353" s="461"/>
      <c r="D353" s="461"/>
      <c r="E353" s="463"/>
      <c r="F353" s="463"/>
      <c r="G353" s="463"/>
      <c r="H353" s="463"/>
      <c r="I353" s="233">
        <v>3</v>
      </c>
      <c r="J353" s="234">
        <v>1</v>
      </c>
      <c r="K353" s="234">
        <v>1</v>
      </c>
      <c r="L353" s="105">
        <v>6</v>
      </c>
      <c r="M353" s="106">
        <v>45383</v>
      </c>
      <c r="N353" s="106">
        <v>45565</v>
      </c>
      <c r="O353" s="107">
        <f t="shared" si="11"/>
        <v>26</v>
      </c>
      <c r="P353" s="108">
        <v>1</v>
      </c>
      <c r="Q353" s="104" t="s">
        <v>3165</v>
      </c>
      <c r="R353" s="108">
        <f t="shared" si="10"/>
        <v>1</v>
      </c>
      <c r="S353" s="109" t="str">
        <f t="array" aca="1" ref="S353" ca="1">IF(ISNUMBER(R353),IF(R353=100%,"CUMPLIDA",IF(AND(ISNUMBER(N353),ISNUMBER(INDIRECT("FECHA_"&amp;$B353,1))), IF(N353&lt;=INDIRECT("FECHA_"&amp;$B353,1),"INCUMPLIDA","PROCESO"), "VERIFICAR FECHA")),"SIN VALOR AVANCE")</f>
        <v>CUMPLIDA</v>
      </c>
    </row>
    <row r="354" spans="1:19" ht="120.75" hidden="1">
      <c r="A354" s="101" t="s">
        <v>640</v>
      </c>
      <c r="B354" s="102" t="s">
        <v>2985</v>
      </c>
      <c r="C354" s="461"/>
      <c r="D354" s="461"/>
      <c r="E354" s="463"/>
      <c r="F354" s="463"/>
      <c r="G354" s="463"/>
      <c r="H354" s="463"/>
      <c r="I354" s="233">
        <v>4</v>
      </c>
      <c r="J354" s="234">
        <v>1</v>
      </c>
      <c r="K354" s="234">
        <v>1</v>
      </c>
      <c r="L354" s="105">
        <v>1</v>
      </c>
      <c r="M354" s="106">
        <v>45231</v>
      </c>
      <c r="N354" s="106">
        <v>45350</v>
      </c>
      <c r="O354" s="107">
        <f t="shared" si="11"/>
        <v>17</v>
      </c>
      <c r="P354" s="108">
        <v>1</v>
      </c>
      <c r="Q354" s="104" t="s">
        <v>3166</v>
      </c>
      <c r="R354" s="108">
        <f t="shared" si="10"/>
        <v>1</v>
      </c>
      <c r="S354" s="109" t="str">
        <f t="array" aca="1" ref="S354" ca="1">IF(ISNUMBER(R354),IF(R354=100%,"CUMPLIDA",IF(AND(ISNUMBER(N354),ISNUMBER(INDIRECT("FECHA_"&amp;$B354,1))), IF(N354&lt;=INDIRECT("FECHA_"&amp;$B354,1),"INCUMPLIDA","PROCESO"), "VERIFICAR FECHA")),"SIN VALOR AVANCE")</f>
        <v>CUMPLIDA</v>
      </c>
    </row>
    <row r="355" spans="1:19" ht="90.75" hidden="1">
      <c r="A355" s="101" t="s">
        <v>640</v>
      </c>
      <c r="B355" s="102" t="s">
        <v>2985</v>
      </c>
      <c r="C355" s="461"/>
      <c r="D355" s="461"/>
      <c r="E355" s="233" t="s">
        <v>2996</v>
      </c>
      <c r="F355" s="233"/>
      <c r="G355" s="233"/>
      <c r="H355" s="463"/>
      <c r="I355" s="233">
        <v>5</v>
      </c>
      <c r="J355" s="234">
        <v>1</v>
      </c>
      <c r="K355" s="234">
        <v>1</v>
      </c>
      <c r="L355" s="105">
        <v>6</v>
      </c>
      <c r="M355" s="106">
        <v>45231</v>
      </c>
      <c r="N355" s="106">
        <v>45596</v>
      </c>
      <c r="O355" s="107">
        <f t="shared" si="11"/>
        <v>52.142857142857146</v>
      </c>
      <c r="P355" s="108">
        <v>1</v>
      </c>
      <c r="Q355" s="104" t="s">
        <v>3167</v>
      </c>
      <c r="R355" s="108">
        <f t="shared" si="10"/>
        <v>1</v>
      </c>
      <c r="S355" s="109" t="str">
        <f t="array" aca="1" ref="S355" ca="1">IF(ISNUMBER(R355),IF(R355=100%,"CUMPLIDA",IF(AND(ISNUMBER(N355),ISNUMBER(INDIRECT("FECHA_"&amp;$B355,1))), IF(N355&lt;=INDIRECT("FECHA_"&amp;$B355,1),"INCUMPLIDA","PROCESO"), "VERIFICAR FECHA")),"SIN VALOR AVANCE")</f>
        <v>CUMPLIDA</v>
      </c>
    </row>
    <row r="356" spans="1:19" ht="90.75" hidden="1">
      <c r="A356" s="101" t="s">
        <v>640</v>
      </c>
      <c r="B356" s="102" t="s">
        <v>2985</v>
      </c>
      <c r="C356" s="461"/>
      <c r="D356" s="461"/>
      <c r="E356" s="463" t="s">
        <v>3093</v>
      </c>
      <c r="F356" s="463"/>
      <c r="G356" s="463"/>
      <c r="H356" s="463"/>
      <c r="I356" s="233">
        <v>6</v>
      </c>
      <c r="J356" s="234">
        <v>1</v>
      </c>
      <c r="K356" s="234">
        <v>1</v>
      </c>
      <c r="L356" s="105">
        <v>1</v>
      </c>
      <c r="M356" s="106">
        <v>45231</v>
      </c>
      <c r="N356" s="106">
        <v>45260</v>
      </c>
      <c r="O356" s="107">
        <f t="shared" si="11"/>
        <v>4.1428571428571432</v>
      </c>
      <c r="P356" s="108">
        <v>1</v>
      </c>
      <c r="Q356" s="104" t="s">
        <v>3168</v>
      </c>
      <c r="R356" s="108">
        <f t="shared" si="10"/>
        <v>1</v>
      </c>
      <c r="S356" s="109" t="str">
        <f t="array" aca="1" ref="S356" ca="1">IF(ISNUMBER(R356),IF(R356=100%,"CUMPLIDA",IF(AND(ISNUMBER(N356),ISNUMBER(INDIRECT("FECHA_"&amp;$B356,1))), IF(N356&lt;=INDIRECT("FECHA_"&amp;$B356,1),"INCUMPLIDA","PROCESO"), "VERIFICAR FECHA")),"SIN VALOR AVANCE")</f>
        <v>CUMPLIDA</v>
      </c>
    </row>
    <row r="357" spans="1:19" ht="195.75" hidden="1">
      <c r="A357" s="101" t="s">
        <v>640</v>
      </c>
      <c r="B357" s="102" t="s">
        <v>2985</v>
      </c>
      <c r="C357" s="461"/>
      <c r="D357" s="461"/>
      <c r="E357" s="463"/>
      <c r="F357" s="463"/>
      <c r="G357" s="463"/>
      <c r="H357" s="463"/>
      <c r="I357" s="233">
        <v>7</v>
      </c>
      <c r="J357" s="234">
        <v>1</v>
      </c>
      <c r="K357" s="234">
        <v>1</v>
      </c>
      <c r="L357" s="105">
        <v>2</v>
      </c>
      <c r="M357" s="106">
        <v>45261</v>
      </c>
      <c r="N357" s="106">
        <v>45351</v>
      </c>
      <c r="O357" s="107">
        <f t="shared" si="11"/>
        <v>12.857142857142858</v>
      </c>
      <c r="P357" s="108">
        <v>1</v>
      </c>
      <c r="Q357" s="104" t="s">
        <v>3169</v>
      </c>
      <c r="R357" s="108">
        <f t="shared" si="10"/>
        <v>1</v>
      </c>
      <c r="S357" s="109" t="str">
        <f t="array" aca="1" ref="S357" ca="1">IF(ISNUMBER(R357),IF(R357=100%,"CUMPLIDA",IF(AND(ISNUMBER(N357),ISNUMBER(INDIRECT("FECHA_"&amp;$B357,1))), IF(N357&lt;=INDIRECT("FECHA_"&amp;$B357,1),"INCUMPLIDA","PROCESO"), "VERIFICAR FECHA")),"SIN VALOR AVANCE")</f>
        <v>CUMPLIDA</v>
      </c>
    </row>
    <row r="358" spans="1:19" ht="90.75" hidden="1">
      <c r="A358" s="101" t="s">
        <v>640</v>
      </c>
      <c r="B358" s="102" t="s">
        <v>2985</v>
      </c>
      <c r="C358" s="461"/>
      <c r="D358" s="461"/>
      <c r="E358" s="463"/>
      <c r="F358" s="463"/>
      <c r="G358" s="463"/>
      <c r="H358" s="463"/>
      <c r="I358" s="233">
        <v>8</v>
      </c>
      <c r="J358" s="234">
        <v>1</v>
      </c>
      <c r="K358" s="234">
        <v>1</v>
      </c>
      <c r="L358" s="105">
        <v>1</v>
      </c>
      <c r="M358" s="106">
        <v>45352</v>
      </c>
      <c r="N358" s="106">
        <v>45382</v>
      </c>
      <c r="O358" s="107">
        <f t="shared" si="11"/>
        <v>4.2857142857142856</v>
      </c>
      <c r="P358" s="108">
        <v>1</v>
      </c>
      <c r="Q358" s="104" t="s">
        <v>3170</v>
      </c>
      <c r="R358" s="108">
        <f t="shared" si="10"/>
        <v>1</v>
      </c>
      <c r="S358" s="109" t="str">
        <f t="array" aca="1" ref="S358" ca="1">IF(ISNUMBER(R358),IF(R358=100%,"CUMPLIDA",IF(AND(ISNUMBER(N358),ISNUMBER(INDIRECT("FECHA_"&amp;$B358,1))), IF(N358&lt;=INDIRECT("FECHA_"&amp;$B358,1),"INCUMPLIDA","PROCESO"), "VERIFICAR FECHA")),"SIN VALOR AVANCE")</f>
        <v>CUMPLIDA</v>
      </c>
    </row>
    <row r="359" spans="1:19" ht="90.75" hidden="1">
      <c r="A359" s="101" t="s">
        <v>640</v>
      </c>
      <c r="B359" s="102" t="s">
        <v>2985</v>
      </c>
      <c r="C359" s="461"/>
      <c r="D359" s="461"/>
      <c r="E359" s="463"/>
      <c r="F359" s="463"/>
      <c r="G359" s="463"/>
      <c r="H359" s="463"/>
      <c r="I359" s="233">
        <v>9</v>
      </c>
      <c r="J359" s="234">
        <v>1</v>
      </c>
      <c r="K359" s="234">
        <v>1</v>
      </c>
      <c r="L359" s="105">
        <v>6</v>
      </c>
      <c r="M359" s="106">
        <v>45383</v>
      </c>
      <c r="N359" s="106">
        <v>45565</v>
      </c>
      <c r="O359" s="107">
        <f t="shared" si="11"/>
        <v>26</v>
      </c>
      <c r="P359" s="108">
        <v>1</v>
      </c>
      <c r="Q359" s="104" t="s">
        <v>3170</v>
      </c>
      <c r="R359" s="108">
        <f t="shared" si="10"/>
        <v>1</v>
      </c>
      <c r="S359" s="109" t="str">
        <f t="array" aca="1" ref="S359" ca="1">IF(ISNUMBER(R359),IF(R359=100%,"CUMPLIDA",IF(AND(ISNUMBER(N359),ISNUMBER(INDIRECT("FECHA_"&amp;$B359,1))), IF(N359&lt;=INDIRECT("FECHA_"&amp;$B359,1),"INCUMPLIDA","PROCESO"), "VERIFICAR FECHA")),"SIN VALOR AVANCE")</f>
        <v>CUMPLIDA</v>
      </c>
    </row>
    <row r="360" spans="1:19" ht="90.75" hidden="1">
      <c r="A360" s="101" t="s">
        <v>640</v>
      </c>
      <c r="B360" s="102" t="s">
        <v>2985</v>
      </c>
      <c r="C360" s="461"/>
      <c r="D360" s="461"/>
      <c r="E360" s="233" t="s">
        <v>3143</v>
      </c>
      <c r="F360" s="233"/>
      <c r="G360" s="233"/>
      <c r="H360" s="463"/>
      <c r="I360" s="233">
        <v>10</v>
      </c>
      <c r="J360" s="234">
        <v>1</v>
      </c>
      <c r="K360" s="234">
        <v>1</v>
      </c>
      <c r="L360" s="105">
        <v>6</v>
      </c>
      <c r="M360" s="106">
        <v>45231</v>
      </c>
      <c r="N360" s="106">
        <v>45596</v>
      </c>
      <c r="O360" s="107">
        <f t="shared" si="11"/>
        <v>52.142857142857146</v>
      </c>
      <c r="P360" s="108">
        <v>1</v>
      </c>
      <c r="Q360" s="104" t="s">
        <v>3171</v>
      </c>
      <c r="R360" s="108">
        <f t="shared" si="10"/>
        <v>1</v>
      </c>
      <c r="S360" s="109" t="str">
        <f t="array" aca="1" ref="S360" ca="1">IF(ISNUMBER(R360),IF(R360=100%,"CUMPLIDA",IF(AND(ISNUMBER(N360),ISNUMBER(INDIRECT("FECHA_"&amp;$B360,1))), IF(N360&lt;=INDIRECT("FECHA_"&amp;$B360,1),"INCUMPLIDA","PROCESO"), "VERIFICAR FECHA")),"SIN VALOR AVANCE")</f>
        <v>CUMPLIDA</v>
      </c>
    </row>
    <row r="361" spans="1:19" ht="90.75" hidden="1">
      <c r="A361" s="101" t="s">
        <v>640</v>
      </c>
      <c r="B361" s="102" t="s">
        <v>2985</v>
      </c>
      <c r="C361" s="461"/>
      <c r="D361" s="461"/>
      <c r="E361" s="233" t="s">
        <v>3016</v>
      </c>
      <c r="F361" s="233"/>
      <c r="G361" s="233"/>
      <c r="H361" s="463"/>
      <c r="I361" s="233">
        <v>11</v>
      </c>
      <c r="J361" s="234">
        <v>1</v>
      </c>
      <c r="K361" s="234">
        <v>1</v>
      </c>
      <c r="L361" s="105">
        <v>2</v>
      </c>
      <c r="M361" s="106">
        <v>45231</v>
      </c>
      <c r="N361" s="106">
        <v>45382</v>
      </c>
      <c r="O361" s="107">
        <f t="shared" si="11"/>
        <v>21.571428571428573</v>
      </c>
      <c r="P361" s="108">
        <v>1</v>
      </c>
      <c r="Q361" s="104" t="s">
        <v>3172</v>
      </c>
      <c r="R361" s="108">
        <f t="shared" si="10"/>
        <v>1</v>
      </c>
      <c r="S361" s="109" t="str">
        <f t="array" aca="1" ref="S361" ca="1">IF(ISNUMBER(R361),IF(R361=100%,"CUMPLIDA",IF(AND(ISNUMBER(N361),ISNUMBER(INDIRECT("FECHA_"&amp;$B361,1))), IF(N361&lt;=INDIRECT("FECHA_"&amp;$B361,1),"INCUMPLIDA","PROCESO"), "VERIFICAR FECHA")),"SIN VALOR AVANCE")</f>
        <v>CUMPLIDA</v>
      </c>
    </row>
    <row r="362" spans="1:19" ht="90.75" hidden="1">
      <c r="A362" s="101" t="s">
        <v>640</v>
      </c>
      <c r="B362" s="102" t="s">
        <v>2985</v>
      </c>
      <c r="C362" s="461"/>
      <c r="D362" s="461"/>
      <c r="E362" s="463" t="s">
        <v>3017</v>
      </c>
      <c r="F362" s="463"/>
      <c r="G362" s="463"/>
      <c r="H362" s="463"/>
      <c r="I362" s="233">
        <v>1</v>
      </c>
      <c r="J362" s="234">
        <v>1</v>
      </c>
      <c r="K362" s="234">
        <v>1</v>
      </c>
      <c r="L362" s="105">
        <v>4</v>
      </c>
      <c r="M362" s="106">
        <v>45231</v>
      </c>
      <c r="N362" s="106">
        <v>45350</v>
      </c>
      <c r="O362" s="107">
        <f t="shared" si="11"/>
        <v>17</v>
      </c>
      <c r="P362" s="108">
        <v>1</v>
      </c>
      <c r="Q362" s="104" t="s">
        <v>3173</v>
      </c>
      <c r="R362" s="108">
        <f t="shared" si="10"/>
        <v>1</v>
      </c>
      <c r="S362" s="109" t="str">
        <f t="array" aca="1" ref="S362" ca="1">IF(ISNUMBER(R362),IF(R362=100%,"CUMPLIDA",IF(AND(ISNUMBER(N362),ISNUMBER(INDIRECT("FECHA_"&amp;$B362,1))), IF(N362&lt;=INDIRECT("FECHA_"&amp;$B362,1),"INCUMPLIDA","PROCESO"), "VERIFICAR FECHA")),"SIN VALOR AVANCE")</f>
        <v>CUMPLIDA</v>
      </c>
    </row>
    <row r="363" spans="1:19" ht="90.75" hidden="1">
      <c r="A363" s="101" t="s">
        <v>640</v>
      </c>
      <c r="B363" s="102" t="s">
        <v>2985</v>
      </c>
      <c r="C363" s="461"/>
      <c r="D363" s="461"/>
      <c r="E363" s="463"/>
      <c r="F363" s="463"/>
      <c r="G363" s="463"/>
      <c r="H363" s="463"/>
      <c r="I363" s="233">
        <v>2</v>
      </c>
      <c r="J363" s="234">
        <v>1</v>
      </c>
      <c r="K363" s="234">
        <v>1</v>
      </c>
      <c r="L363" s="105">
        <v>1</v>
      </c>
      <c r="M363" s="106">
        <v>45352</v>
      </c>
      <c r="N363" s="106">
        <v>45382</v>
      </c>
      <c r="O363" s="107">
        <f t="shared" si="11"/>
        <v>4.2857142857142856</v>
      </c>
      <c r="P363" s="108">
        <v>1</v>
      </c>
      <c r="Q363" s="104" t="s">
        <v>3173</v>
      </c>
      <c r="R363" s="108">
        <f t="shared" si="10"/>
        <v>1</v>
      </c>
      <c r="S363" s="109" t="str">
        <f t="array" aca="1" ref="S363" ca="1">IF(ISNUMBER(R363),IF(R363=100%,"CUMPLIDA",IF(AND(ISNUMBER(N363),ISNUMBER(INDIRECT("FECHA_"&amp;$B363,1))), IF(N363&lt;=INDIRECT("FECHA_"&amp;$B363,1),"INCUMPLIDA","PROCESO"), "VERIFICAR FECHA")),"SIN VALOR AVANCE")</f>
        <v>CUMPLIDA</v>
      </c>
    </row>
    <row r="364" spans="1:19" ht="90.75" hidden="1">
      <c r="A364" s="101" t="s">
        <v>640</v>
      </c>
      <c r="B364" s="102" t="s">
        <v>2985</v>
      </c>
      <c r="C364" s="461"/>
      <c r="D364" s="461"/>
      <c r="E364" s="463"/>
      <c r="F364" s="463"/>
      <c r="G364" s="463"/>
      <c r="H364" s="463"/>
      <c r="I364" s="233">
        <v>3</v>
      </c>
      <c r="J364" s="234">
        <v>1</v>
      </c>
      <c r="K364" s="234">
        <v>1</v>
      </c>
      <c r="L364" s="105">
        <v>6</v>
      </c>
      <c r="M364" s="106">
        <v>45383</v>
      </c>
      <c r="N364" s="106">
        <v>45565</v>
      </c>
      <c r="O364" s="107">
        <f t="shared" si="11"/>
        <v>26</v>
      </c>
      <c r="P364" s="108">
        <v>1</v>
      </c>
      <c r="Q364" s="104" t="s">
        <v>3173</v>
      </c>
      <c r="R364" s="108">
        <f t="shared" si="10"/>
        <v>1</v>
      </c>
      <c r="S364" s="109" t="str">
        <f t="array" aca="1" ref="S364" ca="1">IF(ISNUMBER(R364),IF(R364=100%,"CUMPLIDA",IF(AND(ISNUMBER(N364),ISNUMBER(INDIRECT("FECHA_"&amp;$B364,1))), IF(N364&lt;=INDIRECT("FECHA_"&amp;$B364,1),"INCUMPLIDA","PROCESO"), "VERIFICAR FECHA")),"SIN VALOR AVANCE")</f>
        <v>CUMPLIDA</v>
      </c>
    </row>
    <row r="365" spans="1:19" ht="90.75" hidden="1">
      <c r="A365" s="101" t="s">
        <v>640</v>
      </c>
      <c r="B365" s="102" t="s">
        <v>2985</v>
      </c>
      <c r="C365" s="461"/>
      <c r="D365" s="461"/>
      <c r="E365" s="463"/>
      <c r="F365" s="463"/>
      <c r="G365" s="463"/>
      <c r="H365" s="463"/>
      <c r="I365" s="233">
        <v>9</v>
      </c>
      <c r="J365" s="234">
        <v>1</v>
      </c>
      <c r="K365" s="234">
        <v>1</v>
      </c>
      <c r="L365" s="105">
        <v>6</v>
      </c>
      <c r="M365" s="106">
        <v>45383</v>
      </c>
      <c r="N365" s="106">
        <v>45565</v>
      </c>
      <c r="O365" s="107">
        <f t="shared" si="11"/>
        <v>26</v>
      </c>
      <c r="P365" s="108">
        <v>1</v>
      </c>
      <c r="Q365" s="104" t="s">
        <v>3173</v>
      </c>
      <c r="R365" s="108">
        <f t="shared" si="10"/>
        <v>1</v>
      </c>
      <c r="S365" s="109" t="str">
        <f t="array" aca="1" ref="S365" ca="1">IF(ISNUMBER(R365),IF(R365=100%,"CUMPLIDA",IF(AND(ISNUMBER(N365),ISNUMBER(INDIRECT("FECHA_"&amp;$B365,1))), IF(N365&lt;=INDIRECT("FECHA_"&amp;$B365,1),"INCUMPLIDA","PROCESO"), "VERIFICAR FECHA")),"SIN VALOR AVANCE")</f>
        <v>CUMPLIDA</v>
      </c>
    </row>
    <row r="366" spans="1:19" ht="90.75" hidden="1">
      <c r="A366" s="101" t="s">
        <v>640</v>
      </c>
      <c r="B366" s="102" t="s">
        <v>2985</v>
      </c>
      <c r="C366" s="461"/>
      <c r="D366" s="461"/>
      <c r="E366" s="233" t="s">
        <v>3100</v>
      </c>
      <c r="F366" s="233"/>
      <c r="G366" s="233"/>
      <c r="H366" s="463"/>
      <c r="I366" s="233">
        <v>12</v>
      </c>
      <c r="J366" s="234">
        <v>1</v>
      </c>
      <c r="K366" s="234">
        <v>1</v>
      </c>
      <c r="L366" s="105">
        <v>6</v>
      </c>
      <c r="M366" s="106">
        <v>44937</v>
      </c>
      <c r="N366" s="106">
        <v>45596</v>
      </c>
      <c r="O366" s="107">
        <f t="shared" si="11"/>
        <v>94.142857142857139</v>
      </c>
      <c r="P366" s="108">
        <v>1</v>
      </c>
      <c r="Q366" s="104" t="s">
        <v>3174</v>
      </c>
      <c r="R366" s="108">
        <f t="shared" si="10"/>
        <v>1</v>
      </c>
      <c r="S366" s="109" t="str">
        <f t="array" aca="1" ref="S366" ca="1">IF(ISNUMBER(R366),IF(R366=100%,"CUMPLIDA",IF(AND(ISNUMBER(N366),ISNUMBER(INDIRECT("FECHA_"&amp;$B366,1))), IF(N366&lt;=INDIRECT("FECHA_"&amp;$B366,1),"INCUMPLIDA","PROCESO"), "VERIFICAR FECHA")),"SIN VALOR AVANCE")</f>
        <v>CUMPLIDA</v>
      </c>
    </row>
    <row r="367" spans="1:19" ht="90.75" hidden="1">
      <c r="A367" s="101" t="s">
        <v>640</v>
      </c>
      <c r="B367" s="102" t="s">
        <v>2985</v>
      </c>
      <c r="C367" s="461"/>
      <c r="D367" s="461"/>
      <c r="E367" s="233" t="s">
        <v>3102</v>
      </c>
      <c r="F367" s="233"/>
      <c r="G367" s="233"/>
      <c r="H367" s="463"/>
      <c r="I367" s="233">
        <v>13</v>
      </c>
      <c r="J367" s="234">
        <v>1</v>
      </c>
      <c r="K367" s="234">
        <v>1</v>
      </c>
      <c r="L367" s="105">
        <v>6</v>
      </c>
      <c r="M367" s="106">
        <v>44937</v>
      </c>
      <c r="N367" s="106">
        <v>45596</v>
      </c>
      <c r="O367" s="107">
        <f t="shared" si="11"/>
        <v>94.142857142857139</v>
      </c>
      <c r="P367" s="108">
        <v>1</v>
      </c>
      <c r="Q367" s="104" t="s">
        <v>3174</v>
      </c>
      <c r="R367" s="108">
        <f t="shared" si="10"/>
        <v>1</v>
      </c>
      <c r="S367" s="109" t="str">
        <f t="array" aca="1" ref="S367" ca="1">IF(ISNUMBER(R367),IF(R367=100%,"CUMPLIDA",IF(AND(ISNUMBER(N367),ISNUMBER(INDIRECT("FECHA_"&amp;$B367,1))), IF(N367&lt;=INDIRECT("FECHA_"&amp;$B367,1),"INCUMPLIDA","PROCESO"), "VERIFICAR FECHA")),"SIN VALOR AVANCE")</f>
        <v>CUMPLIDA</v>
      </c>
    </row>
    <row r="368" spans="1:19" ht="90.75" hidden="1">
      <c r="A368" s="101" t="s">
        <v>640</v>
      </c>
      <c r="B368" s="102" t="s">
        <v>2985</v>
      </c>
      <c r="C368" s="461"/>
      <c r="D368" s="461"/>
      <c r="E368" s="233"/>
      <c r="F368" s="233"/>
      <c r="G368" s="233" t="s">
        <v>3079</v>
      </c>
      <c r="H368" s="463"/>
      <c r="I368" s="233">
        <v>14</v>
      </c>
      <c r="J368" s="234">
        <v>1</v>
      </c>
      <c r="K368" s="234">
        <v>1</v>
      </c>
      <c r="L368" s="105">
        <v>6</v>
      </c>
      <c r="M368" s="106">
        <v>45231</v>
      </c>
      <c r="N368" s="106">
        <v>45412</v>
      </c>
      <c r="O368" s="107">
        <f t="shared" si="11"/>
        <v>25.857142857142858</v>
      </c>
      <c r="P368" s="108">
        <v>1</v>
      </c>
      <c r="Q368" s="104" t="s">
        <v>3175</v>
      </c>
      <c r="R368" s="108">
        <f t="shared" si="10"/>
        <v>1</v>
      </c>
      <c r="S368" s="109" t="str">
        <f t="array" aca="1" ref="S368" ca="1">IF(ISNUMBER(R368),IF(R368=100%,"CUMPLIDA",IF(AND(ISNUMBER(N368),ISNUMBER(INDIRECT("FECHA_"&amp;$B368,1))), IF(N368&lt;=INDIRECT("FECHA_"&amp;$B368,1),"INCUMPLIDA","PROCESO"), "VERIFICAR FECHA")),"SIN VALOR AVANCE")</f>
        <v>CUMPLIDA</v>
      </c>
    </row>
    <row r="369" spans="1:19" ht="120.75" hidden="1">
      <c r="A369" s="101" t="s">
        <v>640</v>
      </c>
      <c r="B369" s="102" t="s">
        <v>2985</v>
      </c>
      <c r="C369" s="461"/>
      <c r="D369" s="461"/>
      <c r="E369" s="233"/>
      <c r="F369" s="233"/>
      <c r="G369" s="233" t="s">
        <v>3081</v>
      </c>
      <c r="H369" s="463"/>
      <c r="I369" s="233">
        <v>4</v>
      </c>
      <c r="J369" s="234">
        <v>1</v>
      </c>
      <c r="K369" s="234">
        <v>1</v>
      </c>
      <c r="L369" s="105">
        <v>1</v>
      </c>
      <c r="M369" s="106">
        <v>45231</v>
      </c>
      <c r="N369" s="106">
        <v>45350</v>
      </c>
      <c r="O369" s="107">
        <f t="shared" si="11"/>
        <v>17</v>
      </c>
      <c r="P369" s="108">
        <v>1</v>
      </c>
      <c r="Q369" s="104" t="s">
        <v>3166</v>
      </c>
      <c r="R369" s="108">
        <f t="shared" si="10"/>
        <v>1</v>
      </c>
      <c r="S369" s="109" t="str">
        <f t="array" aca="1" ref="S369" ca="1">IF(ISNUMBER(R369),IF(R369=100%,"CUMPLIDA",IF(AND(ISNUMBER(N369),ISNUMBER(INDIRECT("FECHA_"&amp;$B369,1))), IF(N369&lt;=INDIRECT("FECHA_"&amp;$B369,1),"INCUMPLIDA","PROCESO"), "VERIFICAR FECHA")),"SIN VALOR AVANCE")</f>
        <v>CUMPLIDA</v>
      </c>
    </row>
    <row r="370" spans="1:19" ht="45.75" hidden="1" customHeight="1">
      <c r="A370" s="101" t="s">
        <v>640</v>
      </c>
      <c r="B370" s="102" t="s">
        <v>2985</v>
      </c>
      <c r="C370" s="461" t="s">
        <v>3176</v>
      </c>
      <c r="D370" s="461"/>
      <c r="E370" s="463" t="s">
        <v>3013</v>
      </c>
      <c r="F370" s="463"/>
      <c r="G370" s="463"/>
      <c r="H370" s="463"/>
      <c r="I370" s="463">
        <v>1</v>
      </c>
      <c r="J370" s="480">
        <v>1</v>
      </c>
      <c r="K370" s="234">
        <v>1</v>
      </c>
      <c r="L370" s="105">
        <v>4</v>
      </c>
      <c r="M370" s="106">
        <v>45809</v>
      </c>
      <c r="N370" s="106">
        <v>47483</v>
      </c>
      <c r="O370" s="107">
        <f t="shared" si="11"/>
        <v>239.14285714285714</v>
      </c>
      <c r="P370" s="108">
        <v>0.16600000000000001</v>
      </c>
      <c r="Q370" s="104" t="s">
        <v>3177</v>
      </c>
      <c r="R370" s="108">
        <f t="shared" si="10"/>
        <v>0.16600000000000001</v>
      </c>
      <c r="S370" s="109" t="str">
        <f t="array" aca="1" ref="S370" ca="1">IF(ISNUMBER(R370),IF(R370=100%,"CUMPLIDA",IF(AND(ISNUMBER(N370),ISNUMBER(INDIRECT("FECHA_"&amp;$B370,1))), IF(N370&lt;=INDIRECT("FECHA_"&amp;$B370,1),"INCUMPLIDA","PROCESO"), "VERIFICAR FECHA")),"SIN VALOR AVANCE")</f>
        <v>PROCESO</v>
      </c>
    </row>
    <row r="371" spans="1:19" ht="45.75" hidden="1">
      <c r="A371" s="101" t="s">
        <v>640</v>
      </c>
      <c r="B371" s="102" t="s">
        <v>2985</v>
      </c>
      <c r="C371" s="461"/>
      <c r="D371" s="461"/>
      <c r="E371" s="463"/>
      <c r="F371" s="463"/>
      <c r="G371" s="463"/>
      <c r="H371" s="463"/>
      <c r="I371" s="463"/>
      <c r="J371" s="480"/>
      <c r="K371" s="234">
        <v>1</v>
      </c>
      <c r="L371" s="105">
        <v>1</v>
      </c>
      <c r="M371" s="106">
        <v>45809</v>
      </c>
      <c r="N371" s="106">
        <v>47483</v>
      </c>
      <c r="O371" s="107">
        <f t="shared" si="11"/>
        <v>239.14285714285714</v>
      </c>
      <c r="P371" s="108">
        <v>0.16600000000000001</v>
      </c>
      <c r="Q371" s="104" t="s">
        <v>3177</v>
      </c>
      <c r="R371" s="108">
        <f t="shared" si="10"/>
        <v>0.16600000000000001</v>
      </c>
      <c r="S371" s="109" t="str">
        <f t="array" aca="1" ref="S371" ca="1">IF(ISNUMBER(R371),IF(R371=100%,"CUMPLIDA",IF(AND(ISNUMBER(N371),ISNUMBER(INDIRECT("FECHA_"&amp;$B371,1))), IF(N371&lt;=INDIRECT("FECHA_"&amp;$B371,1),"INCUMPLIDA","PROCESO"), "VERIFICAR FECHA")),"SIN VALOR AVANCE")</f>
        <v>PROCESO</v>
      </c>
    </row>
    <row r="372" spans="1:19" ht="45.75" hidden="1">
      <c r="A372" s="101" t="s">
        <v>640</v>
      </c>
      <c r="B372" s="102" t="s">
        <v>2985</v>
      </c>
      <c r="C372" s="461"/>
      <c r="D372" s="461"/>
      <c r="E372" s="463"/>
      <c r="F372" s="463"/>
      <c r="G372" s="463"/>
      <c r="H372" s="463"/>
      <c r="I372" s="463"/>
      <c r="J372" s="480"/>
      <c r="K372" s="234">
        <v>1</v>
      </c>
      <c r="L372" s="105">
        <v>1</v>
      </c>
      <c r="M372" s="106">
        <v>45809</v>
      </c>
      <c r="N372" s="106">
        <v>47483</v>
      </c>
      <c r="O372" s="107">
        <f t="shared" si="11"/>
        <v>239.14285714285714</v>
      </c>
      <c r="P372" s="108">
        <v>0.16600000000000001</v>
      </c>
      <c r="Q372" s="104" t="s">
        <v>3177</v>
      </c>
      <c r="R372" s="108">
        <f t="shared" si="10"/>
        <v>0.16600000000000001</v>
      </c>
      <c r="S372" s="109" t="str">
        <f t="array" aca="1" ref="S372" ca="1">IF(ISNUMBER(R372),IF(R372=100%,"CUMPLIDA",IF(AND(ISNUMBER(N372),ISNUMBER(INDIRECT("FECHA_"&amp;$B372,1))), IF(N372&lt;=INDIRECT("FECHA_"&amp;$B372,1),"INCUMPLIDA","PROCESO"), "VERIFICAR FECHA")),"SIN VALOR AVANCE")</f>
        <v>PROCESO</v>
      </c>
    </row>
    <row r="373" spans="1:19" ht="150.75" hidden="1">
      <c r="A373" s="101" t="s">
        <v>640</v>
      </c>
      <c r="B373" s="102" t="s">
        <v>2985</v>
      </c>
      <c r="C373" s="461"/>
      <c r="D373" s="461"/>
      <c r="E373" s="463"/>
      <c r="F373" s="463"/>
      <c r="G373" s="463"/>
      <c r="H373" s="463"/>
      <c r="I373" s="463">
        <v>2</v>
      </c>
      <c r="J373" s="480">
        <v>1</v>
      </c>
      <c r="K373" s="480">
        <v>1</v>
      </c>
      <c r="L373" s="123">
        <v>1</v>
      </c>
      <c r="M373" s="106">
        <v>45323</v>
      </c>
      <c r="N373" s="106">
        <v>45473</v>
      </c>
      <c r="O373" s="107">
        <f t="shared" si="11"/>
        <v>21.428571428571427</v>
      </c>
      <c r="P373" s="108">
        <v>1</v>
      </c>
      <c r="Q373" s="104" t="s">
        <v>3178</v>
      </c>
      <c r="R373" s="108">
        <f t="shared" si="10"/>
        <v>1</v>
      </c>
      <c r="S373" s="109" t="str">
        <f t="array" aca="1" ref="S373" ca="1">IF(ISNUMBER(R373),IF(R373=100%,"CUMPLIDA",IF(AND(ISNUMBER(N373),ISNUMBER(INDIRECT("FECHA_"&amp;$B373,1))), IF(N373&lt;=INDIRECT("FECHA_"&amp;$B373,1),"INCUMPLIDA","PROCESO"), "VERIFICAR FECHA")),"SIN VALOR AVANCE")</f>
        <v>CUMPLIDA</v>
      </c>
    </row>
    <row r="374" spans="1:19" ht="150.75" hidden="1">
      <c r="A374" s="101" t="s">
        <v>640</v>
      </c>
      <c r="B374" s="102" t="s">
        <v>2985</v>
      </c>
      <c r="C374" s="461"/>
      <c r="D374" s="461"/>
      <c r="E374" s="463"/>
      <c r="F374" s="463"/>
      <c r="G374" s="463"/>
      <c r="H374" s="463"/>
      <c r="I374" s="463"/>
      <c r="J374" s="480"/>
      <c r="K374" s="480"/>
      <c r="L374" s="123">
        <v>1</v>
      </c>
      <c r="M374" s="106">
        <v>45474</v>
      </c>
      <c r="N374" s="106">
        <v>45657</v>
      </c>
      <c r="O374" s="107">
        <f t="shared" si="11"/>
        <v>26.142857142857142</v>
      </c>
      <c r="P374" s="108">
        <v>1</v>
      </c>
      <c r="Q374" s="104" t="s">
        <v>3178</v>
      </c>
      <c r="R374" s="108">
        <f t="shared" si="10"/>
        <v>1</v>
      </c>
      <c r="S374" s="109" t="str">
        <f t="array" aca="1" ref="S374" ca="1">IF(ISNUMBER(R374),IF(R374=100%,"CUMPLIDA",IF(AND(ISNUMBER(N374),ISNUMBER(INDIRECT("FECHA_"&amp;$B374,1))), IF(N374&lt;=INDIRECT("FECHA_"&amp;$B374,1),"INCUMPLIDA","PROCESO"), "VERIFICAR FECHA")),"SIN VALOR AVANCE")</f>
        <v>CUMPLIDA</v>
      </c>
    </row>
    <row r="375" spans="1:19" ht="150.75" hidden="1">
      <c r="A375" s="101" t="s">
        <v>640</v>
      </c>
      <c r="B375" s="102" t="s">
        <v>2985</v>
      </c>
      <c r="C375" s="461"/>
      <c r="D375" s="461"/>
      <c r="E375" s="463"/>
      <c r="F375" s="463"/>
      <c r="G375" s="463"/>
      <c r="H375" s="463"/>
      <c r="I375" s="463"/>
      <c r="J375" s="480"/>
      <c r="K375" s="480"/>
      <c r="L375" s="123">
        <v>1</v>
      </c>
      <c r="M375" s="106">
        <v>45658</v>
      </c>
      <c r="N375" s="106">
        <v>45838</v>
      </c>
      <c r="O375" s="107">
        <f t="shared" si="11"/>
        <v>25.714285714285715</v>
      </c>
      <c r="P375" s="108">
        <v>1</v>
      </c>
      <c r="Q375" s="104" t="s">
        <v>3178</v>
      </c>
      <c r="R375" s="108">
        <f t="shared" si="10"/>
        <v>1</v>
      </c>
      <c r="S375" s="109" t="str">
        <f t="array" aca="1" ref="S375" ca="1">IF(ISNUMBER(R375),IF(R375=100%,"CUMPLIDA",IF(AND(ISNUMBER(N375),ISNUMBER(INDIRECT("FECHA_"&amp;$B375,1))), IF(N375&lt;=INDIRECT("FECHA_"&amp;$B375,1),"INCUMPLIDA","PROCESO"), "VERIFICAR FECHA")),"SIN VALOR AVANCE")</f>
        <v>CUMPLIDA</v>
      </c>
    </row>
    <row r="376" spans="1:19" ht="150.75" hidden="1">
      <c r="A376" s="101" t="s">
        <v>640</v>
      </c>
      <c r="B376" s="102" t="s">
        <v>2985</v>
      </c>
      <c r="C376" s="461"/>
      <c r="D376" s="461"/>
      <c r="E376" s="463"/>
      <c r="F376" s="463"/>
      <c r="G376" s="463"/>
      <c r="H376" s="463"/>
      <c r="I376" s="463"/>
      <c r="J376" s="480"/>
      <c r="K376" s="480"/>
      <c r="L376" s="123">
        <v>1</v>
      </c>
      <c r="M376" s="106">
        <v>45839</v>
      </c>
      <c r="N376" s="106">
        <v>46022</v>
      </c>
      <c r="O376" s="107">
        <f t="shared" si="11"/>
        <v>26.142857142857142</v>
      </c>
      <c r="P376" s="108">
        <v>1</v>
      </c>
      <c r="Q376" s="104" t="s">
        <v>3178</v>
      </c>
      <c r="R376" s="108">
        <f t="shared" si="10"/>
        <v>1</v>
      </c>
      <c r="S376" s="109" t="str">
        <f t="array" aca="1" ref="S376" ca="1">IF(ISNUMBER(R376),IF(R376=100%,"CUMPLIDA",IF(AND(ISNUMBER(N376),ISNUMBER(INDIRECT("FECHA_"&amp;$B376,1))), IF(N376&lt;=INDIRECT("FECHA_"&amp;$B376,1),"INCUMPLIDA","PROCESO"), "VERIFICAR FECHA")),"SIN VALOR AVANCE")</f>
        <v>CUMPLIDA</v>
      </c>
    </row>
    <row r="377" spans="1:19" ht="150.75" hidden="1">
      <c r="A377" s="101" t="s">
        <v>640</v>
      </c>
      <c r="B377" s="102" t="s">
        <v>2985</v>
      </c>
      <c r="C377" s="461"/>
      <c r="D377" s="461"/>
      <c r="E377" s="463"/>
      <c r="F377" s="463"/>
      <c r="G377" s="463"/>
      <c r="H377" s="463"/>
      <c r="I377" s="463"/>
      <c r="J377" s="480"/>
      <c r="K377" s="480"/>
      <c r="L377" s="123">
        <v>1</v>
      </c>
      <c r="M377" s="106">
        <v>46023</v>
      </c>
      <c r="N377" s="106">
        <v>46142</v>
      </c>
      <c r="O377" s="107">
        <f t="shared" si="11"/>
        <v>17</v>
      </c>
      <c r="P377" s="108">
        <v>1</v>
      </c>
      <c r="Q377" s="104" t="s">
        <v>3178</v>
      </c>
      <c r="R377" s="108">
        <f t="shared" si="10"/>
        <v>1</v>
      </c>
      <c r="S377" s="109" t="str">
        <f t="array" aca="1" ref="S377" ca="1">IF(ISNUMBER(R377),IF(R377=100%,"CUMPLIDA",IF(AND(ISNUMBER(N377),ISNUMBER(INDIRECT("FECHA_"&amp;$B377,1))), IF(N377&lt;=INDIRECT("FECHA_"&amp;$B377,1),"INCUMPLIDA","PROCESO"), "VERIFICAR FECHA")),"SIN VALOR AVANCE")</f>
        <v>CUMPLIDA</v>
      </c>
    </row>
    <row r="378" spans="1:19" ht="45.75" hidden="1">
      <c r="A378" s="101" t="s">
        <v>640</v>
      </c>
      <c r="B378" s="102" t="s">
        <v>2985</v>
      </c>
      <c r="C378" s="461"/>
      <c r="D378" s="461"/>
      <c r="E378" s="463"/>
      <c r="F378" s="463"/>
      <c r="G378" s="463"/>
      <c r="H378" s="463"/>
      <c r="I378" s="463">
        <v>3</v>
      </c>
      <c r="J378" s="480">
        <v>1</v>
      </c>
      <c r="K378" s="234">
        <v>1</v>
      </c>
      <c r="L378" s="105">
        <v>4</v>
      </c>
      <c r="M378" s="106">
        <v>45809</v>
      </c>
      <c r="N378" s="106">
        <v>47483</v>
      </c>
      <c r="O378" s="107">
        <f t="shared" si="11"/>
        <v>239.14285714285714</v>
      </c>
      <c r="P378" s="108">
        <v>0.16600000000000001</v>
      </c>
      <c r="Q378" s="104" t="s">
        <v>3177</v>
      </c>
      <c r="R378" s="108">
        <f t="shared" si="10"/>
        <v>0.16600000000000001</v>
      </c>
      <c r="S378" s="109" t="str">
        <f t="array" aca="1" ref="S378" ca="1">IF(ISNUMBER(R378),IF(R378=100%,"CUMPLIDA",IF(AND(ISNUMBER(N378),ISNUMBER(INDIRECT("FECHA_"&amp;$B378,1))), IF(N378&lt;=INDIRECT("FECHA_"&amp;$B378,1),"INCUMPLIDA","PROCESO"), "VERIFICAR FECHA")),"SIN VALOR AVANCE")</f>
        <v>PROCESO</v>
      </c>
    </row>
    <row r="379" spans="1:19" ht="45.75" hidden="1">
      <c r="A379" s="101" t="s">
        <v>640</v>
      </c>
      <c r="B379" s="102" t="s">
        <v>2985</v>
      </c>
      <c r="C379" s="461"/>
      <c r="D379" s="461"/>
      <c r="E379" s="463"/>
      <c r="F379" s="463"/>
      <c r="G379" s="463"/>
      <c r="H379" s="463"/>
      <c r="I379" s="463"/>
      <c r="J379" s="480"/>
      <c r="K379" s="234">
        <v>1</v>
      </c>
      <c r="L379" s="105">
        <v>1</v>
      </c>
      <c r="M379" s="106">
        <v>45809</v>
      </c>
      <c r="N379" s="106">
        <v>47483</v>
      </c>
      <c r="O379" s="107">
        <f t="shared" si="11"/>
        <v>239.14285714285714</v>
      </c>
      <c r="P379" s="108">
        <v>0.16600000000000001</v>
      </c>
      <c r="Q379" s="104" t="s">
        <v>3177</v>
      </c>
      <c r="R379" s="108">
        <f t="shared" si="10"/>
        <v>0.16600000000000001</v>
      </c>
      <c r="S379" s="109" t="str">
        <f t="array" aca="1" ref="S379" ca="1">IF(ISNUMBER(R379),IF(R379=100%,"CUMPLIDA",IF(AND(ISNUMBER(N379),ISNUMBER(INDIRECT("FECHA_"&amp;$B379,1))), IF(N379&lt;=INDIRECT("FECHA_"&amp;$B379,1),"INCUMPLIDA","PROCESO"), "VERIFICAR FECHA")),"SIN VALOR AVANCE")</f>
        <v>PROCESO</v>
      </c>
    </row>
    <row r="380" spans="1:19" ht="45.75" hidden="1">
      <c r="A380" s="101" t="s">
        <v>640</v>
      </c>
      <c r="B380" s="102" t="s">
        <v>2985</v>
      </c>
      <c r="C380" s="461"/>
      <c r="D380" s="461"/>
      <c r="E380" s="463"/>
      <c r="F380" s="463"/>
      <c r="G380" s="463"/>
      <c r="H380" s="463"/>
      <c r="I380" s="463"/>
      <c r="J380" s="480"/>
      <c r="K380" s="234">
        <v>1</v>
      </c>
      <c r="L380" s="105">
        <v>1</v>
      </c>
      <c r="M380" s="106">
        <v>45809</v>
      </c>
      <c r="N380" s="106">
        <v>47483</v>
      </c>
      <c r="O380" s="107">
        <f t="shared" si="11"/>
        <v>239.14285714285714</v>
      </c>
      <c r="P380" s="108">
        <v>0.16600000000000001</v>
      </c>
      <c r="Q380" s="104" t="s">
        <v>3177</v>
      </c>
      <c r="R380" s="108">
        <f t="shared" si="10"/>
        <v>0.16600000000000001</v>
      </c>
      <c r="S380" s="109" t="str">
        <f t="array" aca="1" ref="S380" ca="1">IF(ISNUMBER(R380),IF(R380=100%,"CUMPLIDA",IF(AND(ISNUMBER(N380),ISNUMBER(INDIRECT("FECHA_"&amp;$B380,1))), IF(N380&lt;=INDIRECT("FECHA_"&amp;$B380,1),"INCUMPLIDA","PROCESO"), "VERIFICAR FECHA")),"SIN VALOR AVANCE")</f>
        <v>PROCESO</v>
      </c>
    </row>
    <row r="381" spans="1:19" ht="150.75" hidden="1">
      <c r="A381" s="101" t="s">
        <v>640</v>
      </c>
      <c r="B381" s="102" t="s">
        <v>2985</v>
      </c>
      <c r="C381" s="461"/>
      <c r="D381" s="461"/>
      <c r="E381" s="463"/>
      <c r="F381" s="463"/>
      <c r="G381" s="463"/>
      <c r="H381" s="463"/>
      <c r="I381" s="463">
        <v>4</v>
      </c>
      <c r="J381" s="480">
        <v>1</v>
      </c>
      <c r="K381" s="480">
        <v>1</v>
      </c>
      <c r="L381" s="123">
        <v>1</v>
      </c>
      <c r="M381" s="106">
        <v>45323</v>
      </c>
      <c r="N381" s="106">
        <v>45473</v>
      </c>
      <c r="O381" s="107">
        <f t="shared" si="11"/>
        <v>21.428571428571427</v>
      </c>
      <c r="P381" s="108">
        <v>1</v>
      </c>
      <c r="Q381" s="104" t="s">
        <v>3178</v>
      </c>
      <c r="R381" s="108">
        <f t="shared" si="10"/>
        <v>1</v>
      </c>
      <c r="S381" s="109" t="str">
        <f t="array" aca="1" ref="S381" ca="1">IF(ISNUMBER(R381),IF(R381=100%,"CUMPLIDA",IF(AND(ISNUMBER(N381),ISNUMBER(INDIRECT("FECHA_"&amp;$B381,1))), IF(N381&lt;=INDIRECT("FECHA_"&amp;$B381,1),"INCUMPLIDA","PROCESO"), "VERIFICAR FECHA")),"SIN VALOR AVANCE")</f>
        <v>CUMPLIDA</v>
      </c>
    </row>
    <row r="382" spans="1:19" ht="150.75" hidden="1">
      <c r="A382" s="101" t="s">
        <v>640</v>
      </c>
      <c r="B382" s="102" t="s">
        <v>2985</v>
      </c>
      <c r="C382" s="461"/>
      <c r="D382" s="461"/>
      <c r="E382" s="463"/>
      <c r="F382" s="463"/>
      <c r="G382" s="463"/>
      <c r="H382" s="463"/>
      <c r="I382" s="463"/>
      <c r="J382" s="480"/>
      <c r="K382" s="480"/>
      <c r="L382" s="123">
        <v>1</v>
      </c>
      <c r="M382" s="106">
        <v>45474</v>
      </c>
      <c r="N382" s="106">
        <v>45657</v>
      </c>
      <c r="O382" s="107">
        <f t="shared" si="11"/>
        <v>26.142857142857142</v>
      </c>
      <c r="P382" s="108">
        <v>1</v>
      </c>
      <c r="Q382" s="104" t="s">
        <v>3178</v>
      </c>
      <c r="R382" s="108">
        <f t="shared" si="10"/>
        <v>1</v>
      </c>
      <c r="S382" s="109" t="str">
        <f t="array" aca="1" ref="S382" ca="1">IF(ISNUMBER(R382),IF(R382=100%,"CUMPLIDA",IF(AND(ISNUMBER(N382),ISNUMBER(INDIRECT("FECHA_"&amp;$B382,1))), IF(N382&lt;=INDIRECT("FECHA_"&amp;$B382,1),"INCUMPLIDA","PROCESO"), "VERIFICAR FECHA")),"SIN VALOR AVANCE")</f>
        <v>CUMPLIDA</v>
      </c>
    </row>
    <row r="383" spans="1:19" ht="150.75" hidden="1">
      <c r="A383" s="101" t="s">
        <v>640</v>
      </c>
      <c r="B383" s="102" t="s">
        <v>2985</v>
      </c>
      <c r="C383" s="461"/>
      <c r="D383" s="461"/>
      <c r="E383" s="463"/>
      <c r="F383" s="463"/>
      <c r="G383" s="463"/>
      <c r="H383" s="463"/>
      <c r="I383" s="463"/>
      <c r="J383" s="480"/>
      <c r="K383" s="480"/>
      <c r="L383" s="123">
        <v>1</v>
      </c>
      <c r="M383" s="106">
        <v>45658</v>
      </c>
      <c r="N383" s="106">
        <v>45838</v>
      </c>
      <c r="O383" s="107">
        <f t="shared" si="11"/>
        <v>25.714285714285715</v>
      </c>
      <c r="P383" s="108">
        <v>1</v>
      </c>
      <c r="Q383" s="104" t="s">
        <v>3178</v>
      </c>
      <c r="R383" s="108">
        <f t="shared" si="10"/>
        <v>1</v>
      </c>
      <c r="S383" s="109" t="str">
        <f t="array" aca="1" ref="S383" ca="1">IF(ISNUMBER(R383),IF(R383=100%,"CUMPLIDA",IF(AND(ISNUMBER(N383),ISNUMBER(INDIRECT("FECHA_"&amp;$B383,1))), IF(N383&lt;=INDIRECT("FECHA_"&amp;$B383,1),"INCUMPLIDA","PROCESO"), "VERIFICAR FECHA")),"SIN VALOR AVANCE")</f>
        <v>CUMPLIDA</v>
      </c>
    </row>
    <row r="384" spans="1:19" ht="150.75" hidden="1">
      <c r="A384" s="101" t="s">
        <v>640</v>
      </c>
      <c r="B384" s="102" t="s">
        <v>2985</v>
      </c>
      <c r="C384" s="461"/>
      <c r="D384" s="461"/>
      <c r="E384" s="463"/>
      <c r="F384" s="463"/>
      <c r="G384" s="463"/>
      <c r="H384" s="463"/>
      <c r="I384" s="463"/>
      <c r="J384" s="480"/>
      <c r="K384" s="480"/>
      <c r="L384" s="123">
        <v>1</v>
      </c>
      <c r="M384" s="106">
        <v>45839</v>
      </c>
      <c r="N384" s="106">
        <v>46022</v>
      </c>
      <c r="O384" s="107">
        <f t="shared" si="11"/>
        <v>26.142857142857142</v>
      </c>
      <c r="P384" s="108">
        <v>1</v>
      </c>
      <c r="Q384" s="104" t="s">
        <v>3178</v>
      </c>
      <c r="R384" s="108">
        <f t="shared" si="10"/>
        <v>1</v>
      </c>
      <c r="S384" s="109" t="str">
        <f t="array" aca="1" ref="S384" ca="1">IF(ISNUMBER(R384),IF(R384=100%,"CUMPLIDA",IF(AND(ISNUMBER(N384),ISNUMBER(INDIRECT("FECHA_"&amp;$B384,1))), IF(N384&lt;=INDIRECT("FECHA_"&amp;$B384,1),"INCUMPLIDA","PROCESO"), "VERIFICAR FECHA")),"SIN VALOR AVANCE")</f>
        <v>CUMPLIDA</v>
      </c>
    </row>
    <row r="385" spans="1:19" ht="150.75" hidden="1">
      <c r="A385" s="101" t="s">
        <v>640</v>
      </c>
      <c r="B385" s="102" t="s">
        <v>2985</v>
      </c>
      <c r="C385" s="461"/>
      <c r="D385" s="461"/>
      <c r="E385" s="463"/>
      <c r="F385" s="463"/>
      <c r="G385" s="463"/>
      <c r="H385" s="463"/>
      <c r="I385" s="463"/>
      <c r="J385" s="480"/>
      <c r="K385" s="480"/>
      <c r="L385" s="123">
        <v>1</v>
      </c>
      <c r="M385" s="106">
        <v>46023</v>
      </c>
      <c r="N385" s="106">
        <v>46203</v>
      </c>
      <c r="O385" s="107">
        <f t="shared" si="11"/>
        <v>25.714285714285715</v>
      </c>
      <c r="P385" s="108">
        <v>1</v>
      </c>
      <c r="Q385" s="104" t="s">
        <v>3178</v>
      </c>
      <c r="R385" s="108">
        <f t="shared" si="10"/>
        <v>1</v>
      </c>
      <c r="S385" s="109" t="str">
        <f t="array" aca="1" ref="S385" ca="1">IF(ISNUMBER(R385),IF(R385=100%,"CUMPLIDA",IF(AND(ISNUMBER(N385),ISNUMBER(INDIRECT("FECHA_"&amp;$B385,1))), IF(N385&lt;=INDIRECT("FECHA_"&amp;$B385,1),"INCUMPLIDA","PROCESO"), "VERIFICAR FECHA")),"SIN VALOR AVANCE")</f>
        <v>CUMPLIDA</v>
      </c>
    </row>
    <row r="386" spans="1:19" ht="150.75" hidden="1">
      <c r="A386" s="101" t="s">
        <v>640</v>
      </c>
      <c r="B386" s="102" t="s">
        <v>2985</v>
      </c>
      <c r="C386" s="461"/>
      <c r="D386" s="461"/>
      <c r="E386" s="463"/>
      <c r="F386" s="463"/>
      <c r="G386" s="463"/>
      <c r="H386" s="463"/>
      <c r="I386" s="463"/>
      <c r="J386" s="480"/>
      <c r="K386" s="480"/>
      <c r="L386" s="123">
        <v>1</v>
      </c>
      <c r="M386" s="106">
        <v>46204</v>
      </c>
      <c r="N386" s="106">
        <v>46387</v>
      </c>
      <c r="O386" s="107">
        <f t="shared" si="11"/>
        <v>26.142857142857142</v>
      </c>
      <c r="P386" s="108">
        <v>0</v>
      </c>
      <c r="Q386" s="104" t="s">
        <v>3178</v>
      </c>
      <c r="R386" s="108">
        <f t="shared" si="10"/>
        <v>0</v>
      </c>
      <c r="S386" s="109" t="str">
        <f t="array" aca="1" ref="S386" ca="1">IF(ISNUMBER(R386),IF(R386=100%,"CUMPLIDA",IF(AND(ISNUMBER(N386),ISNUMBER(INDIRECT("FECHA_"&amp;$B386,1))), IF(N386&lt;=INDIRECT("FECHA_"&amp;$B386,1),"INCUMPLIDA","PROCESO"), "VERIFICAR FECHA")),"SIN VALOR AVANCE")</f>
        <v>PROCESO</v>
      </c>
    </row>
    <row r="387" spans="1:19" ht="150.75" hidden="1">
      <c r="A387" s="101" t="s">
        <v>640</v>
      </c>
      <c r="B387" s="102" t="s">
        <v>2985</v>
      </c>
      <c r="C387" s="461"/>
      <c r="D387" s="461"/>
      <c r="E387" s="463"/>
      <c r="F387" s="463"/>
      <c r="G387" s="463"/>
      <c r="H387" s="463"/>
      <c r="I387" s="463"/>
      <c r="J387" s="480"/>
      <c r="K387" s="480"/>
      <c r="L387" s="123">
        <v>1</v>
      </c>
      <c r="M387" s="106">
        <v>46388</v>
      </c>
      <c r="N387" s="106">
        <v>46507</v>
      </c>
      <c r="O387" s="107">
        <f t="shared" si="11"/>
        <v>17</v>
      </c>
      <c r="P387" s="108">
        <v>0</v>
      </c>
      <c r="Q387" s="104" t="s">
        <v>3178</v>
      </c>
      <c r="R387" s="108">
        <f t="shared" si="10"/>
        <v>0</v>
      </c>
      <c r="S387" s="109" t="str">
        <f t="array" aca="1" ref="S387" ca="1">IF(ISNUMBER(R387),IF(R387=100%,"CUMPLIDA",IF(AND(ISNUMBER(N387),ISNUMBER(INDIRECT("FECHA_"&amp;$B387,1))), IF(N387&lt;=INDIRECT("FECHA_"&amp;$B387,1),"INCUMPLIDA","PROCESO"), "VERIFICAR FECHA")),"SIN VALOR AVANCE")</f>
        <v>PROCESO</v>
      </c>
    </row>
    <row r="388" spans="1:19" ht="75.75" hidden="1">
      <c r="A388" s="101" t="s">
        <v>640</v>
      </c>
      <c r="B388" s="102" t="s">
        <v>2985</v>
      </c>
      <c r="C388" s="461"/>
      <c r="D388" s="461"/>
      <c r="E388" s="463"/>
      <c r="F388" s="463"/>
      <c r="G388" s="463"/>
      <c r="H388" s="463"/>
      <c r="I388" s="233">
        <v>5</v>
      </c>
      <c r="J388" s="234">
        <v>1</v>
      </c>
      <c r="K388" s="234">
        <v>1</v>
      </c>
      <c r="L388" s="105">
        <v>1</v>
      </c>
      <c r="M388" s="106">
        <v>45231</v>
      </c>
      <c r="N388" s="106">
        <v>45351</v>
      </c>
      <c r="O388" s="107">
        <f t="shared" si="11"/>
        <v>17.142857142857142</v>
      </c>
      <c r="P388" s="108">
        <v>1</v>
      </c>
      <c r="Q388" s="104" t="s">
        <v>3179</v>
      </c>
      <c r="R388" s="108">
        <f t="shared" si="10"/>
        <v>1</v>
      </c>
      <c r="S388" s="109" t="str">
        <f t="array" aca="1" ref="S388" ca="1">IF(ISNUMBER(R388),IF(R388=100%,"CUMPLIDA",IF(AND(ISNUMBER(N388),ISNUMBER(INDIRECT("FECHA_"&amp;$B388,1))), IF(N388&lt;=INDIRECT("FECHA_"&amp;$B388,1),"INCUMPLIDA","PROCESO"), "VERIFICAR FECHA")),"SIN VALOR AVANCE")</f>
        <v>CUMPLIDA</v>
      </c>
    </row>
    <row r="389" spans="1:19" ht="75.75" hidden="1">
      <c r="A389" s="101" t="s">
        <v>640</v>
      </c>
      <c r="B389" s="102" t="s">
        <v>2985</v>
      </c>
      <c r="C389" s="461"/>
      <c r="D389" s="461"/>
      <c r="E389" s="463"/>
      <c r="F389" s="463"/>
      <c r="G389" s="463"/>
      <c r="H389" s="463"/>
      <c r="I389" s="463">
        <v>6</v>
      </c>
      <c r="J389" s="480">
        <v>1</v>
      </c>
      <c r="K389" s="234">
        <v>1</v>
      </c>
      <c r="L389" s="105">
        <v>1</v>
      </c>
      <c r="M389" s="106">
        <v>45323</v>
      </c>
      <c r="N389" s="106">
        <v>45351</v>
      </c>
      <c r="O389" s="107">
        <f t="shared" si="11"/>
        <v>4</v>
      </c>
      <c r="P389" s="108">
        <v>1</v>
      </c>
      <c r="Q389" s="104" t="s">
        <v>3179</v>
      </c>
      <c r="R389" s="108">
        <f t="shared" si="10"/>
        <v>1</v>
      </c>
      <c r="S389" s="109" t="str">
        <f t="array" aca="1" ref="S389" ca="1">IF(ISNUMBER(R389),IF(R389=100%,"CUMPLIDA",IF(AND(ISNUMBER(N389),ISNUMBER(INDIRECT("FECHA_"&amp;$B389,1))), IF(N389&lt;=INDIRECT("FECHA_"&amp;$B389,1),"INCUMPLIDA","PROCESO"), "VERIFICAR FECHA")),"SIN VALOR AVANCE")</f>
        <v>CUMPLIDA</v>
      </c>
    </row>
    <row r="390" spans="1:19" ht="75.75" hidden="1">
      <c r="A390" s="101" t="s">
        <v>640</v>
      </c>
      <c r="B390" s="102" t="s">
        <v>2985</v>
      </c>
      <c r="C390" s="461"/>
      <c r="D390" s="461"/>
      <c r="E390" s="463"/>
      <c r="F390" s="463"/>
      <c r="G390" s="463"/>
      <c r="H390" s="463"/>
      <c r="I390" s="463"/>
      <c r="J390" s="480"/>
      <c r="K390" s="234">
        <v>1</v>
      </c>
      <c r="L390" s="105">
        <v>1</v>
      </c>
      <c r="M390" s="106">
        <v>45474</v>
      </c>
      <c r="N390" s="106">
        <v>45535</v>
      </c>
      <c r="O390" s="107">
        <f t="shared" si="11"/>
        <v>8.7142857142857135</v>
      </c>
      <c r="P390" s="108">
        <v>1</v>
      </c>
      <c r="Q390" s="104" t="s">
        <v>3179</v>
      </c>
      <c r="R390" s="108">
        <f t="shared" si="10"/>
        <v>1</v>
      </c>
      <c r="S390" s="109" t="str">
        <f t="array" aca="1" ref="S390" ca="1">IF(ISNUMBER(R390),IF(R390=100%,"CUMPLIDA",IF(AND(ISNUMBER(N390),ISNUMBER(INDIRECT("FECHA_"&amp;$B390,1))), IF(N390&lt;=INDIRECT("FECHA_"&amp;$B390,1),"INCUMPLIDA","PROCESO"), "VERIFICAR FECHA")),"SIN VALOR AVANCE")</f>
        <v>CUMPLIDA</v>
      </c>
    </row>
    <row r="391" spans="1:19" ht="75.75" hidden="1">
      <c r="A391" s="101" t="s">
        <v>640</v>
      </c>
      <c r="B391" s="102" t="s">
        <v>2985</v>
      </c>
      <c r="C391" s="461"/>
      <c r="D391" s="461"/>
      <c r="E391" s="463"/>
      <c r="F391" s="463"/>
      <c r="G391" s="463"/>
      <c r="H391" s="463"/>
      <c r="I391" s="463">
        <v>7</v>
      </c>
      <c r="J391" s="480">
        <v>1</v>
      </c>
      <c r="K391" s="480">
        <v>1</v>
      </c>
      <c r="L391" s="105">
        <v>1</v>
      </c>
      <c r="M391" s="106">
        <v>45351</v>
      </c>
      <c r="N391" s="106">
        <v>45359</v>
      </c>
      <c r="O391" s="107">
        <f t="shared" si="11"/>
        <v>1.1428571428571428</v>
      </c>
      <c r="P391" s="108">
        <v>1</v>
      </c>
      <c r="Q391" s="104" t="s">
        <v>3179</v>
      </c>
      <c r="R391" s="108">
        <f t="shared" si="10"/>
        <v>1</v>
      </c>
      <c r="S391" s="109" t="str">
        <f t="array" aca="1" ref="S391" ca="1">IF(ISNUMBER(R391),IF(R391=100%,"CUMPLIDA",IF(AND(ISNUMBER(N391),ISNUMBER(INDIRECT("FECHA_"&amp;$B391,1))), IF(N391&lt;=INDIRECT("FECHA_"&amp;$B391,1),"INCUMPLIDA","PROCESO"), "VERIFICAR FECHA")),"SIN VALOR AVANCE")</f>
        <v>CUMPLIDA</v>
      </c>
    </row>
    <row r="392" spans="1:19" ht="75.75" hidden="1">
      <c r="A392" s="101" t="s">
        <v>640</v>
      </c>
      <c r="B392" s="102" t="s">
        <v>2985</v>
      </c>
      <c r="C392" s="461"/>
      <c r="D392" s="461"/>
      <c r="E392" s="463"/>
      <c r="F392" s="463"/>
      <c r="G392" s="463"/>
      <c r="H392" s="463"/>
      <c r="I392" s="463"/>
      <c r="J392" s="480"/>
      <c r="K392" s="480"/>
      <c r="L392" s="105">
        <v>1</v>
      </c>
      <c r="M392" s="106">
        <v>45535</v>
      </c>
      <c r="N392" s="106">
        <v>45541</v>
      </c>
      <c r="O392" s="107">
        <f t="shared" si="11"/>
        <v>0.8571428571428571</v>
      </c>
      <c r="P392" s="108">
        <v>1</v>
      </c>
      <c r="Q392" s="104" t="s">
        <v>3179</v>
      </c>
      <c r="R392" s="108">
        <f t="shared" si="10"/>
        <v>1</v>
      </c>
      <c r="S392" s="109" t="str">
        <f t="array" aca="1" ref="S392" ca="1">IF(ISNUMBER(R392),IF(R392=100%,"CUMPLIDA",IF(AND(ISNUMBER(N392),ISNUMBER(INDIRECT("FECHA_"&amp;$B392,1))), IF(N392&lt;=INDIRECT("FECHA_"&amp;$B392,1),"INCUMPLIDA","PROCESO"), "VERIFICAR FECHA")),"SIN VALOR AVANCE")</f>
        <v>CUMPLIDA</v>
      </c>
    </row>
    <row r="393" spans="1:19" ht="105" hidden="1">
      <c r="A393" s="101" t="s">
        <v>640</v>
      </c>
      <c r="B393" s="102" t="s">
        <v>2985</v>
      </c>
      <c r="C393" s="461"/>
      <c r="D393" s="461"/>
      <c r="E393" s="463"/>
      <c r="F393" s="463"/>
      <c r="G393" s="463"/>
      <c r="H393" s="463"/>
      <c r="I393" s="233">
        <v>8</v>
      </c>
      <c r="J393" s="234">
        <v>1</v>
      </c>
      <c r="K393" s="234">
        <v>1</v>
      </c>
      <c r="L393" s="103" t="s">
        <v>3180</v>
      </c>
      <c r="M393" s="106">
        <v>45351</v>
      </c>
      <c r="N393" s="106">
        <v>45473</v>
      </c>
      <c r="O393" s="107">
        <f t="shared" si="11"/>
        <v>17.428571428571427</v>
      </c>
      <c r="P393" s="108">
        <v>1</v>
      </c>
      <c r="Q393" s="104" t="s">
        <v>3181</v>
      </c>
      <c r="R393" s="108">
        <f t="shared" si="10"/>
        <v>1</v>
      </c>
      <c r="S393" s="109" t="str">
        <f t="array" aca="1" ref="S393" ca="1">IF(ISNUMBER(R393),IF(R393=100%,"CUMPLIDA",IF(AND(ISNUMBER(N393),ISNUMBER(INDIRECT("FECHA_"&amp;$B393,1))), IF(N393&lt;=INDIRECT("FECHA_"&amp;$B393,1),"INCUMPLIDA","PROCESO"), "VERIFICAR FECHA")),"SIN VALOR AVANCE")</f>
        <v>CUMPLIDA</v>
      </c>
    </row>
    <row r="394" spans="1:19" ht="45.75" hidden="1">
      <c r="A394" s="101" t="s">
        <v>640</v>
      </c>
      <c r="B394" s="102" t="s">
        <v>2985</v>
      </c>
      <c r="C394" s="461"/>
      <c r="D394" s="461"/>
      <c r="E394" s="463"/>
      <c r="F394" s="463"/>
      <c r="G394" s="463"/>
      <c r="H394" s="463"/>
      <c r="I394" s="463">
        <v>9</v>
      </c>
      <c r="J394" s="480">
        <v>1</v>
      </c>
      <c r="K394" s="234">
        <v>1</v>
      </c>
      <c r="L394" s="105">
        <v>4</v>
      </c>
      <c r="M394" s="106">
        <v>45809</v>
      </c>
      <c r="N394" s="106">
        <v>47483</v>
      </c>
      <c r="O394" s="107">
        <f t="shared" si="11"/>
        <v>239.14285714285714</v>
      </c>
      <c r="P394" s="108">
        <v>0.16600000000000001</v>
      </c>
      <c r="Q394" s="104" t="s">
        <v>3177</v>
      </c>
      <c r="R394" s="108">
        <f t="shared" si="10"/>
        <v>0.16600000000000001</v>
      </c>
      <c r="S394" s="109" t="str">
        <f t="array" aca="1" ref="S394" ca="1">IF(ISNUMBER(R394),IF(R394=100%,"CUMPLIDA",IF(AND(ISNUMBER(N394),ISNUMBER(INDIRECT("FECHA_"&amp;$B394,1))), IF(N394&lt;=INDIRECT("FECHA_"&amp;$B394,1),"INCUMPLIDA","PROCESO"), "VERIFICAR FECHA")),"SIN VALOR AVANCE")</f>
        <v>PROCESO</v>
      </c>
    </row>
    <row r="395" spans="1:19" ht="45.75" hidden="1">
      <c r="A395" s="101" t="s">
        <v>640</v>
      </c>
      <c r="B395" s="102" t="s">
        <v>2985</v>
      </c>
      <c r="C395" s="461"/>
      <c r="D395" s="461"/>
      <c r="E395" s="463"/>
      <c r="F395" s="463"/>
      <c r="G395" s="463"/>
      <c r="H395" s="463"/>
      <c r="I395" s="463"/>
      <c r="J395" s="480"/>
      <c r="K395" s="234">
        <v>1</v>
      </c>
      <c r="L395" s="105">
        <v>1</v>
      </c>
      <c r="M395" s="106">
        <v>45809</v>
      </c>
      <c r="N395" s="106">
        <v>47483</v>
      </c>
      <c r="O395" s="107">
        <f t="shared" si="11"/>
        <v>239.14285714285714</v>
      </c>
      <c r="P395" s="108">
        <v>0.16600000000000001</v>
      </c>
      <c r="Q395" s="104" t="s">
        <v>3177</v>
      </c>
      <c r="R395" s="108">
        <f t="shared" si="10"/>
        <v>0.16600000000000001</v>
      </c>
      <c r="S395" s="109" t="str">
        <f t="array" aca="1" ref="S395" ca="1">IF(ISNUMBER(R395),IF(R395=100%,"CUMPLIDA",IF(AND(ISNUMBER(N395),ISNUMBER(INDIRECT("FECHA_"&amp;$B395,1))), IF(N395&lt;=INDIRECT("FECHA_"&amp;$B395,1),"INCUMPLIDA","PROCESO"), "VERIFICAR FECHA")),"SIN VALOR AVANCE")</f>
        <v>PROCESO</v>
      </c>
    </row>
    <row r="396" spans="1:19" ht="45.75" hidden="1">
      <c r="A396" s="101" t="s">
        <v>640</v>
      </c>
      <c r="B396" s="102" t="s">
        <v>2985</v>
      </c>
      <c r="C396" s="461"/>
      <c r="D396" s="461"/>
      <c r="E396" s="463"/>
      <c r="F396" s="463"/>
      <c r="G396" s="463"/>
      <c r="H396" s="463"/>
      <c r="I396" s="463"/>
      <c r="J396" s="480"/>
      <c r="K396" s="234">
        <v>1</v>
      </c>
      <c r="L396" s="105">
        <v>1</v>
      </c>
      <c r="M396" s="106">
        <v>45809</v>
      </c>
      <c r="N396" s="106">
        <v>47483</v>
      </c>
      <c r="O396" s="107">
        <f t="shared" si="11"/>
        <v>239.14285714285714</v>
      </c>
      <c r="P396" s="108">
        <v>0.16600000000000001</v>
      </c>
      <c r="Q396" s="104" t="s">
        <v>3177</v>
      </c>
      <c r="R396" s="108">
        <f t="shared" si="10"/>
        <v>0.16600000000000001</v>
      </c>
      <c r="S396" s="109" t="str">
        <f t="array" aca="1" ref="S396" ca="1">IF(ISNUMBER(R396),IF(R396=100%,"CUMPLIDA",IF(AND(ISNUMBER(N396),ISNUMBER(INDIRECT("FECHA_"&amp;$B396,1))), IF(N396&lt;=INDIRECT("FECHA_"&amp;$B396,1),"INCUMPLIDA","PROCESO"), "VERIFICAR FECHA")),"SIN VALOR AVANCE")</f>
        <v>PROCESO</v>
      </c>
    </row>
    <row r="397" spans="1:19" ht="90.75" hidden="1">
      <c r="A397" s="101" t="s">
        <v>640</v>
      </c>
      <c r="B397" s="102" t="s">
        <v>2985</v>
      </c>
      <c r="C397" s="461"/>
      <c r="D397" s="461"/>
      <c r="E397" s="463"/>
      <c r="F397" s="463"/>
      <c r="G397" s="463"/>
      <c r="H397" s="463"/>
      <c r="I397" s="233">
        <v>12</v>
      </c>
      <c r="J397" s="234">
        <v>1</v>
      </c>
      <c r="K397" s="234">
        <v>1</v>
      </c>
      <c r="L397" s="105">
        <v>4</v>
      </c>
      <c r="M397" s="106">
        <v>46082</v>
      </c>
      <c r="N397" s="106">
        <v>46295</v>
      </c>
      <c r="O397" s="107">
        <f t="shared" si="11"/>
        <v>30.428571428571427</v>
      </c>
      <c r="P397" s="108">
        <v>0</v>
      </c>
      <c r="Q397" s="104" t="s">
        <v>3182</v>
      </c>
      <c r="R397" s="108">
        <f t="shared" si="10"/>
        <v>0</v>
      </c>
      <c r="S397" s="109" t="str">
        <f t="array" aca="1" ref="S397" ca="1">IF(ISNUMBER(R397),IF(R397=100%,"CUMPLIDA",IF(AND(ISNUMBER(N397),ISNUMBER(INDIRECT("FECHA_"&amp;$B397,1))), IF(N397&lt;=INDIRECT("FECHA_"&amp;$B397,1),"INCUMPLIDA","PROCESO"), "VERIFICAR FECHA")),"SIN VALOR AVANCE")</f>
        <v>PROCESO</v>
      </c>
    </row>
    <row r="398" spans="1:19" ht="45.75" hidden="1">
      <c r="A398" s="101" t="s">
        <v>640</v>
      </c>
      <c r="B398" s="102" t="s">
        <v>2985</v>
      </c>
      <c r="C398" s="461"/>
      <c r="D398" s="461"/>
      <c r="E398" s="463"/>
      <c r="F398" s="463"/>
      <c r="G398" s="463" t="s">
        <v>3079</v>
      </c>
      <c r="H398" s="463"/>
      <c r="I398" s="463">
        <v>10</v>
      </c>
      <c r="J398" s="480">
        <v>1</v>
      </c>
      <c r="K398" s="480">
        <v>1</v>
      </c>
      <c r="L398" s="105">
        <v>1</v>
      </c>
      <c r="M398" s="106">
        <v>45323</v>
      </c>
      <c r="N398" s="106">
        <v>45473</v>
      </c>
      <c r="O398" s="107">
        <f t="shared" si="11"/>
        <v>21.428571428571427</v>
      </c>
      <c r="P398" s="108">
        <v>1</v>
      </c>
      <c r="Q398" s="104" t="s">
        <v>3183</v>
      </c>
      <c r="R398" s="108">
        <f t="shared" si="10"/>
        <v>1</v>
      </c>
      <c r="S398" s="109" t="str">
        <f t="array" aca="1" ref="S398" ca="1">IF(ISNUMBER(R398),IF(R398=100%,"CUMPLIDA",IF(AND(ISNUMBER(N398),ISNUMBER(INDIRECT("FECHA_"&amp;$B398,1))), IF(N398&lt;=INDIRECT("FECHA_"&amp;$B398,1),"INCUMPLIDA","PROCESO"), "VERIFICAR FECHA")),"SIN VALOR AVANCE")</f>
        <v>CUMPLIDA</v>
      </c>
    </row>
    <row r="399" spans="1:19" ht="45.75" hidden="1">
      <c r="A399" s="101" t="s">
        <v>640</v>
      </c>
      <c r="B399" s="102" t="s">
        <v>2985</v>
      </c>
      <c r="C399" s="461"/>
      <c r="D399" s="461"/>
      <c r="E399" s="463"/>
      <c r="F399" s="463"/>
      <c r="G399" s="463"/>
      <c r="H399" s="463"/>
      <c r="I399" s="463"/>
      <c r="J399" s="480"/>
      <c r="K399" s="480"/>
      <c r="L399" s="105">
        <v>1</v>
      </c>
      <c r="M399" s="106">
        <v>45474</v>
      </c>
      <c r="N399" s="106">
        <v>45657</v>
      </c>
      <c r="O399" s="107">
        <f t="shared" si="11"/>
        <v>26.142857142857142</v>
      </c>
      <c r="P399" s="108">
        <v>1</v>
      </c>
      <c r="Q399" s="104" t="s">
        <v>3183</v>
      </c>
      <c r="R399" s="108">
        <f t="shared" si="10"/>
        <v>1</v>
      </c>
      <c r="S399" s="109" t="str">
        <f t="array" aca="1" ref="S399" ca="1">IF(ISNUMBER(R399),IF(R399=100%,"CUMPLIDA",IF(AND(ISNUMBER(N399),ISNUMBER(INDIRECT("FECHA_"&amp;$B399,1))), IF(N399&lt;=INDIRECT("FECHA_"&amp;$B399,1),"INCUMPLIDA","PROCESO"), "VERIFICAR FECHA")),"SIN VALOR AVANCE")</f>
        <v>CUMPLIDA</v>
      </c>
    </row>
    <row r="400" spans="1:19" ht="45.75" hidden="1">
      <c r="A400" s="101" t="s">
        <v>640</v>
      </c>
      <c r="B400" s="102" t="s">
        <v>2985</v>
      </c>
      <c r="C400" s="461"/>
      <c r="D400" s="461"/>
      <c r="E400" s="463"/>
      <c r="F400" s="463"/>
      <c r="G400" s="463"/>
      <c r="H400" s="463"/>
      <c r="I400" s="463"/>
      <c r="J400" s="480"/>
      <c r="K400" s="480"/>
      <c r="L400" s="105">
        <v>1</v>
      </c>
      <c r="M400" s="106">
        <v>45658</v>
      </c>
      <c r="N400" s="106">
        <v>45838</v>
      </c>
      <c r="O400" s="107">
        <f t="shared" si="11"/>
        <v>25.714285714285715</v>
      </c>
      <c r="P400" s="108">
        <v>1</v>
      </c>
      <c r="Q400" s="104" t="s">
        <v>3183</v>
      </c>
      <c r="R400" s="108">
        <f t="shared" si="10"/>
        <v>1</v>
      </c>
      <c r="S400" s="109" t="str">
        <f t="array" aca="1" ref="S400" ca="1">IF(ISNUMBER(R400),IF(R400=100%,"CUMPLIDA",IF(AND(ISNUMBER(N400),ISNUMBER(INDIRECT("FECHA_"&amp;$B400,1))), IF(N400&lt;=INDIRECT("FECHA_"&amp;$B400,1),"INCUMPLIDA","PROCESO"), "VERIFICAR FECHA")),"SIN VALOR AVANCE")</f>
        <v>CUMPLIDA</v>
      </c>
    </row>
    <row r="401" spans="1:19" ht="45.75" hidden="1">
      <c r="A401" s="101" t="s">
        <v>640</v>
      </c>
      <c r="B401" s="102" t="s">
        <v>2985</v>
      </c>
      <c r="C401" s="461"/>
      <c r="D401" s="461"/>
      <c r="E401" s="463"/>
      <c r="F401" s="463"/>
      <c r="G401" s="463"/>
      <c r="H401" s="463"/>
      <c r="I401" s="463"/>
      <c r="J401" s="480"/>
      <c r="K401" s="480"/>
      <c r="L401" s="105">
        <v>1</v>
      </c>
      <c r="M401" s="106">
        <v>45839</v>
      </c>
      <c r="N401" s="106">
        <v>46022</v>
      </c>
      <c r="O401" s="107">
        <f t="shared" si="11"/>
        <v>26.142857142857142</v>
      </c>
      <c r="P401" s="108">
        <v>1</v>
      </c>
      <c r="Q401" s="104" t="s">
        <v>3183</v>
      </c>
      <c r="R401" s="108">
        <f t="shared" si="10"/>
        <v>1</v>
      </c>
      <c r="S401" s="109" t="str">
        <f t="array" aca="1" ref="S401" ca="1">IF(ISNUMBER(R401),IF(R401=100%,"CUMPLIDA",IF(AND(ISNUMBER(N401),ISNUMBER(INDIRECT("FECHA_"&amp;$B401,1))), IF(N401&lt;=INDIRECT("FECHA_"&amp;$B401,1),"INCUMPLIDA","PROCESO"), "VERIFICAR FECHA")),"SIN VALOR AVANCE")</f>
        <v>CUMPLIDA</v>
      </c>
    </row>
    <row r="402" spans="1:19" ht="45.75" hidden="1">
      <c r="A402" s="101" t="s">
        <v>640</v>
      </c>
      <c r="B402" s="102" t="s">
        <v>2985</v>
      </c>
      <c r="C402" s="461"/>
      <c r="D402" s="461"/>
      <c r="E402" s="463"/>
      <c r="F402" s="463"/>
      <c r="G402" s="463"/>
      <c r="H402" s="463"/>
      <c r="I402" s="463"/>
      <c r="J402" s="480"/>
      <c r="K402" s="480"/>
      <c r="L402" s="105">
        <v>1</v>
      </c>
      <c r="M402" s="106">
        <v>46023</v>
      </c>
      <c r="N402" s="106">
        <v>46203</v>
      </c>
      <c r="O402" s="107">
        <f t="shared" si="11"/>
        <v>25.714285714285715</v>
      </c>
      <c r="P402" s="108">
        <v>1</v>
      </c>
      <c r="Q402" s="104" t="s">
        <v>3183</v>
      </c>
      <c r="R402" s="108">
        <f t="shared" ref="R402:R456" si="12">(P402)</f>
        <v>1</v>
      </c>
      <c r="S402" s="109" t="str">
        <f t="array" aca="1" ref="S402" ca="1">IF(ISNUMBER(R402),IF(R402=100%,"CUMPLIDA",IF(AND(ISNUMBER(N402),ISNUMBER(INDIRECT("FECHA_"&amp;$B402,1))), IF(N402&lt;=INDIRECT("FECHA_"&amp;$B402,1),"INCUMPLIDA","PROCESO"), "VERIFICAR FECHA")),"SIN VALOR AVANCE")</f>
        <v>CUMPLIDA</v>
      </c>
    </row>
    <row r="403" spans="1:19" ht="45.75" hidden="1">
      <c r="A403" s="101" t="s">
        <v>640</v>
      </c>
      <c r="B403" s="102" t="s">
        <v>2985</v>
      </c>
      <c r="C403" s="461"/>
      <c r="D403" s="461"/>
      <c r="E403" s="463"/>
      <c r="F403" s="463"/>
      <c r="G403" s="463"/>
      <c r="H403" s="463"/>
      <c r="I403" s="463"/>
      <c r="J403" s="480"/>
      <c r="K403" s="480"/>
      <c r="L403" s="105">
        <v>1</v>
      </c>
      <c r="M403" s="106">
        <v>46204</v>
      </c>
      <c r="N403" s="106">
        <v>46387</v>
      </c>
      <c r="O403" s="107">
        <f t="shared" ref="O403:O466" si="13">(N403-M403)/7</f>
        <v>26.142857142857142</v>
      </c>
      <c r="P403" s="108">
        <v>0</v>
      </c>
      <c r="Q403" s="104" t="s">
        <v>3183</v>
      </c>
      <c r="R403" s="108">
        <f t="shared" si="12"/>
        <v>0</v>
      </c>
      <c r="S403" s="109" t="str">
        <f t="array" aca="1" ref="S403" ca="1">IF(ISNUMBER(R403),IF(R403=100%,"CUMPLIDA",IF(AND(ISNUMBER(N403),ISNUMBER(INDIRECT("FECHA_"&amp;$B403,1))), IF(N403&lt;=INDIRECT("FECHA_"&amp;$B403,1),"INCUMPLIDA","PROCESO"), "VERIFICAR FECHA")),"SIN VALOR AVANCE")</f>
        <v>PROCESO</v>
      </c>
    </row>
    <row r="404" spans="1:19" ht="45.75" hidden="1">
      <c r="A404" s="101" t="s">
        <v>640</v>
      </c>
      <c r="B404" s="102" t="s">
        <v>2985</v>
      </c>
      <c r="C404" s="461"/>
      <c r="D404" s="461"/>
      <c r="E404" s="463"/>
      <c r="F404" s="463"/>
      <c r="G404" s="463"/>
      <c r="H404" s="463"/>
      <c r="I404" s="463"/>
      <c r="J404" s="480"/>
      <c r="K404" s="480"/>
      <c r="L404" s="105">
        <v>1</v>
      </c>
      <c r="M404" s="106">
        <v>46388</v>
      </c>
      <c r="N404" s="106">
        <v>46568</v>
      </c>
      <c r="O404" s="107">
        <f t="shared" si="13"/>
        <v>25.714285714285715</v>
      </c>
      <c r="P404" s="108">
        <v>0</v>
      </c>
      <c r="Q404" s="104" t="s">
        <v>3183</v>
      </c>
      <c r="R404" s="108">
        <f t="shared" si="12"/>
        <v>0</v>
      </c>
      <c r="S404" s="109" t="str">
        <f t="array" aca="1" ref="S404" ca="1">IF(ISNUMBER(R404),IF(R404=100%,"CUMPLIDA",IF(AND(ISNUMBER(N404),ISNUMBER(INDIRECT("FECHA_"&amp;$B404,1))), IF(N404&lt;=INDIRECT("FECHA_"&amp;$B404,1),"INCUMPLIDA","PROCESO"), "VERIFICAR FECHA")),"SIN VALOR AVANCE")</f>
        <v>PROCESO</v>
      </c>
    </row>
    <row r="405" spans="1:19" ht="45.75" hidden="1">
      <c r="A405" s="101" t="s">
        <v>640</v>
      </c>
      <c r="B405" s="102" t="s">
        <v>2985</v>
      </c>
      <c r="C405" s="461"/>
      <c r="D405" s="461"/>
      <c r="E405" s="463"/>
      <c r="F405" s="463"/>
      <c r="G405" s="463"/>
      <c r="H405" s="463"/>
      <c r="I405" s="463"/>
      <c r="J405" s="480"/>
      <c r="K405" s="480"/>
      <c r="L405" s="105">
        <v>1</v>
      </c>
      <c r="M405" s="106">
        <v>46569</v>
      </c>
      <c r="N405" s="106">
        <v>46752</v>
      </c>
      <c r="O405" s="107">
        <f t="shared" si="13"/>
        <v>26.142857142857142</v>
      </c>
      <c r="P405" s="108">
        <v>0</v>
      </c>
      <c r="Q405" s="104" t="s">
        <v>3183</v>
      </c>
      <c r="R405" s="108">
        <f t="shared" si="12"/>
        <v>0</v>
      </c>
      <c r="S405" s="109" t="str">
        <f t="array" aca="1" ref="S405" ca="1">IF(ISNUMBER(R405),IF(R405=100%,"CUMPLIDA",IF(AND(ISNUMBER(N405),ISNUMBER(INDIRECT("FECHA_"&amp;$B405,1))), IF(N405&lt;=INDIRECT("FECHA_"&amp;$B405,1),"INCUMPLIDA","PROCESO"), "VERIFICAR FECHA")),"SIN VALOR AVANCE")</f>
        <v>PROCESO</v>
      </c>
    </row>
    <row r="406" spans="1:19" ht="45.75" hidden="1">
      <c r="A406" s="101" t="s">
        <v>640</v>
      </c>
      <c r="B406" s="102" t="s">
        <v>2985</v>
      </c>
      <c r="C406" s="461"/>
      <c r="D406" s="461"/>
      <c r="E406" s="463"/>
      <c r="F406" s="463"/>
      <c r="G406" s="463"/>
      <c r="H406" s="463"/>
      <c r="I406" s="463"/>
      <c r="J406" s="480"/>
      <c r="K406" s="480"/>
      <c r="L406" s="105">
        <v>1</v>
      </c>
      <c r="M406" s="106">
        <v>46753</v>
      </c>
      <c r="N406" s="106">
        <v>46934</v>
      </c>
      <c r="O406" s="107">
        <f t="shared" si="13"/>
        <v>25.857142857142858</v>
      </c>
      <c r="P406" s="108">
        <v>0</v>
      </c>
      <c r="Q406" s="104" t="s">
        <v>3183</v>
      </c>
      <c r="R406" s="108">
        <f t="shared" si="12"/>
        <v>0</v>
      </c>
      <c r="S406" s="109" t="str">
        <f t="array" aca="1" ref="S406" ca="1">IF(ISNUMBER(R406),IF(R406=100%,"CUMPLIDA",IF(AND(ISNUMBER(N406),ISNUMBER(INDIRECT("FECHA_"&amp;$B406,1))), IF(N406&lt;=INDIRECT("FECHA_"&amp;$B406,1),"INCUMPLIDA","PROCESO"), "VERIFICAR FECHA")),"SIN VALOR AVANCE")</f>
        <v>PROCESO</v>
      </c>
    </row>
    <row r="407" spans="1:19" ht="45.75" hidden="1">
      <c r="A407" s="101" t="s">
        <v>640</v>
      </c>
      <c r="B407" s="102" t="s">
        <v>2985</v>
      </c>
      <c r="C407" s="461"/>
      <c r="D407" s="461"/>
      <c r="E407" s="463"/>
      <c r="F407" s="463"/>
      <c r="G407" s="463" t="s">
        <v>3081</v>
      </c>
      <c r="H407" s="463"/>
      <c r="I407" s="463"/>
      <c r="J407" s="480"/>
      <c r="K407" s="480"/>
      <c r="L407" s="105">
        <v>1</v>
      </c>
      <c r="M407" s="106">
        <v>46935</v>
      </c>
      <c r="N407" s="106">
        <v>47118</v>
      </c>
      <c r="O407" s="107">
        <f t="shared" si="13"/>
        <v>26.142857142857142</v>
      </c>
      <c r="P407" s="108">
        <v>0</v>
      </c>
      <c r="Q407" s="104" t="s">
        <v>3183</v>
      </c>
      <c r="R407" s="108">
        <f t="shared" si="12"/>
        <v>0</v>
      </c>
      <c r="S407" s="109" t="str">
        <f t="array" aca="1" ref="S407" ca="1">IF(ISNUMBER(R407),IF(R407=100%,"CUMPLIDA",IF(AND(ISNUMBER(N407),ISNUMBER(INDIRECT("FECHA_"&amp;$B407,1))), IF(N407&lt;=INDIRECT("FECHA_"&amp;$B407,1),"INCUMPLIDA","PROCESO"), "VERIFICAR FECHA")),"SIN VALOR AVANCE")</f>
        <v>PROCESO</v>
      </c>
    </row>
    <row r="408" spans="1:19" ht="45.75" hidden="1">
      <c r="A408" s="101" t="s">
        <v>640</v>
      </c>
      <c r="B408" s="102" t="s">
        <v>2985</v>
      </c>
      <c r="C408" s="461"/>
      <c r="D408" s="461"/>
      <c r="E408" s="463"/>
      <c r="F408" s="463"/>
      <c r="G408" s="463"/>
      <c r="H408" s="463"/>
      <c r="I408" s="463"/>
      <c r="J408" s="480"/>
      <c r="K408" s="480"/>
      <c r="L408" s="105">
        <v>1</v>
      </c>
      <c r="M408" s="106">
        <v>47119</v>
      </c>
      <c r="N408" s="106">
        <v>47299</v>
      </c>
      <c r="O408" s="107">
        <f t="shared" si="13"/>
        <v>25.714285714285715</v>
      </c>
      <c r="P408" s="108">
        <v>0</v>
      </c>
      <c r="Q408" s="104" t="s">
        <v>3183</v>
      </c>
      <c r="R408" s="108">
        <f t="shared" si="12"/>
        <v>0</v>
      </c>
      <c r="S408" s="109" t="str">
        <f t="array" aca="1" ref="S408" ca="1">IF(ISNUMBER(R408),IF(R408=100%,"CUMPLIDA",IF(AND(ISNUMBER(N408),ISNUMBER(INDIRECT("FECHA_"&amp;$B408,1))), IF(N408&lt;=INDIRECT("FECHA_"&amp;$B408,1),"INCUMPLIDA","PROCESO"), "VERIFICAR FECHA")),"SIN VALOR AVANCE")</f>
        <v>PROCESO</v>
      </c>
    </row>
    <row r="409" spans="1:19" ht="45.75" hidden="1">
      <c r="A409" s="101" t="s">
        <v>640</v>
      </c>
      <c r="B409" s="102" t="s">
        <v>2985</v>
      </c>
      <c r="C409" s="461"/>
      <c r="D409" s="461"/>
      <c r="E409" s="463"/>
      <c r="F409" s="463"/>
      <c r="G409" s="463"/>
      <c r="H409" s="463"/>
      <c r="I409" s="233">
        <v>11</v>
      </c>
      <c r="J409" s="234">
        <v>1</v>
      </c>
      <c r="K409" s="234">
        <v>1</v>
      </c>
      <c r="L409" s="123">
        <v>1</v>
      </c>
      <c r="M409" s="106">
        <v>45323</v>
      </c>
      <c r="N409" s="106">
        <v>45447</v>
      </c>
      <c r="O409" s="107">
        <f t="shared" si="13"/>
        <v>17.714285714285715</v>
      </c>
      <c r="P409" s="108">
        <v>1</v>
      </c>
      <c r="Q409" s="104" t="s">
        <v>3183</v>
      </c>
      <c r="R409" s="108">
        <f t="shared" si="12"/>
        <v>1</v>
      </c>
      <c r="S409" s="109" t="str">
        <f t="array" aca="1" ref="S409" ca="1">IF(ISNUMBER(R409),IF(R409=100%,"CUMPLIDA",IF(AND(ISNUMBER(N409),ISNUMBER(INDIRECT("FECHA_"&amp;$B409,1))), IF(N409&lt;=INDIRECT("FECHA_"&amp;$B409,1),"INCUMPLIDA","PROCESO"), "VERIFICAR FECHA")),"SIN VALOR AVANCE")</f>
        <v>CUMPLIDA</v>
      </c>
    </row>
    <row r="410" spans="1:19" ht="45.75" hidden="1" customHeight="1">
      <c r="A410" s="101" t="s">
        <v>640</v>
      </c>
      <c r="B410" s="102" t="s">
        <v>2985</v>
      </c>
      <c r="C410" s="461" t="s">
        <v>3184</v>
      </c>
      <c r="D410" s="461"/>
      <c r="E410" s="463" t="s">
        <v>3013</v>
      </c>
      <c r="F410" s="463"/>
      <c r="G410" s="463"/>
      <c r="H410" s="463"/>
      <c r="I410" s="233">
        <v>1</v>
      </c>
      <c r="J410" s="234">
        <v>1</v>
      </c>
      <c r="K410" s="234">
        <v>1</v>
      </c>
      <c r="L410" s="123">
        <v>1</v>
      </c>
      <c r="M410" s="106">
        <v>45703</v>
      </c>
      <c r="N410" s="106">
        <v>45853</v>
      </c>
      <c r="O410" s="107">
        <f t="shared" si="13"/>
        <v>21.428571428571427</v>
      </c>
      <c r="P410" s="108">
        <v>1</v>
      </c>
      <c r="Q410" s="104" t="s">
        <v>1296</v>
      </c>
      <c r="R410" s="108">
        <f t="shared" si="12"/>
        <v>1</v>
      </c>
      <c r="S410" s="109" t="str">
        <f t="array" aca="1" ref="S410" ca="1">IF(ISNUMBER(R410),IF(R410=100%,"CUMPLIDA",IF(AND(ISNUMBER(N410),ISNUMBER(INDIRECT("FECHA_"&amp;$B410,1))), IF(N410&lt;=INDIRECT("FECHA_"&amp;$B410,1),"INCUMPLIDA","PROCESO"), "VERIFICAR FECHA")),"SIN VALOR AVANCE")</f>
        <v>CUMPLIDA</v>
      </c>
    </row>
    <row r="411" spans="1:19" ht="150.75" hidden="1">
      <c r="A411" s="101" t="s">
        <v>640</v>
      </c>
      <c r="B411" s="102" t="s">
        <v>2985</v>
      </c>
      <c r="C411" s="461"/>
      <c r="D411" s="461"/>
      <c r="E411" s="463"/>
      <c r="F411" s="463"/>
      <c r="G411" s="463"/>
      <c r="H411" s="463"/>
      <c r="I411" s="463">
        <v>2</v>
      </c>
      <c r="J411" s="234">
        <v>1</v>
      </c>
      <c r="K411" s="234" t="s">
        <v>3185</v>
      </c>
      <c r="L411" s="123">
        <v>1</v>
      </c>
      <c r="M411" s="106">
        <v>45717</v>
      </c>
      <c r="N411" s="106">
        <v>45838</v>
      </c>
      <c r="O411" s="107">
        <f t="shared" si="13"/>
        <v>17.285714285714285</v>
      </c>
      <c r="P411" s="108">
        <v>1</v>
      </c>
      <c r="Q411" s="104" t="s">
        <v>3186</v>
      </c>
      <c r="R411" s="108">
        <f t="shared" si="12"/>
        <v>1</v>
      </c>
      <c r="S411" s="109" t="str">
        <f t="array" aca="1" ref="S411" ca="1">IF(ISNUMBER(R411),IF(R411=100%,"CUMPLIDA",IF(AND(ISNUMBER(N411),ISNUMBER(INDIRECT("FECHA_"&amp;$B411,1))), IF(N411&lt;=INDIRECT("FECHA_"&amp;$B411,1),"INCUMPLIDA","PROCESO"), "VERIFICAR FECHA")),"SIN VALOR AVANCE")</f>
        <v>CUMPLIDA</v>
      </c>
    </row>
    <row r="412" spans="1:19" ht="150.75" hidden="1">
      <c r="A412" s="101" t="s">
        <v>640</v>
      </c>
      <c r="B412" s="102" t="s">
        <v>2985</v>
      </c>
      <c r="C412" s="461"/>
      <c r="D412" s="461"/>
      <c r="E412" s="463"/>
      <c r="F412" s="463"/>
      <c r="G412" s="463"/>
      <c r="H412" s="463"/>
      <c r="I412" s="463"/>
      <c r="J412" s="234">
        <v>1</v>
      </c>
      <c r="K412" s="234" t="s">
        <v>3185</v>
      </c>
      <c r="L412" s="113">
        <v>1</v>
      </c>
      <c r="M412" s="106">
        <v>45839</v>
      </c>
      <c r="N412" s="106">
        <v>45842</v>
      </c>
      <c r="O412" s="107">
        <f t="shared" si="13"/>
        <v>0.42857142857142855</v>
      </c>
      <c r="P412" s="108">
        <v>1</v>
      </c>
      <c r="Q412" s="104" t="s">
        <v>3186</v>
      </c>
      <c r="R412" s="108">
        <f t="shared" si="12"/>
        <v>1</v>
      </c>
      <c r="S412" s="109" t="str">
        <f t="array" aca="1" ref="S412" ca="1">IF(ISNUMBER(R412),IF(R412=100%,"CUMPLIDA",IF(AND(ISNUMBER(N412),ISNUMBER(INDIRECT("FECHA_"&amp;$B412,1))), IF(N412&lt;=INDIRECT("FECHA_"&amp;$B412,1),"INCUMPLIDA","PROCESO"), "VERIFICAR FECHA")),"SIN VALOR AVANCE")</f>
        <v>CUMPLIDA</v>
      </c>
    </row>
    <row r="413" spans="1:19" ht="135.75" hidden="1">
      <c r="A413" s="101" t="s">
        <v>640</v>
      </c>
      <c r="B413" s="102" t="s">
        <v>2985</v>
      </c>
      <c r="C413" s="461"/>
      <c r="D413" s="461"/>
      <c r="E413" s="463"/>
      <c r="F413" s="463"/>
      <c r="G413" s="463"/>
      <c r="H413" s="463"/>
      <c r="I413" s="233">
        <v>3</v>
      </c>
      <c r="J413" s="234">
        <v>1</v>
      </c>
      <c r="K413" s="234" t="s">
        <v>3185</v>
      </c>
      <c r="L413" s="123">
        <v>1</v>
      </c>
      <c r="M413" s="106">
        <v>45717</v>
      </c>
      <c r="N413" s="106">
        <v>46081</v>
      </c>
      <c r="O413" s="107">
        <f t="shared" si="13"/>
        <v>52</v>
      </c>
      <c r="P413" s="108">
        <v>1</v>
      </c>
      <c r="Q413" s="104" t="s">
        <v>3187</v>
      </c>
      <c r="R413" s="108">
        <f t="shared" si="12"/>
        <v>1</v>
      </c>
      <c r="S413" s="109" t="str">
        <f t="array" aca="1" ref="S413" ca="1">IF(ISNUMBER(R413),IF(R413=100%,"CUMPLIDA",IF(AND(ISNUMBER(N413),ISNUMBER(INDIRECT("FECHA_"&amp;$B413,1))), IF(N413&lt;=INDIRECT("FECHA_"&amp;$B413,1),"INCUMPLIDA","PROCESO"), "VERIFICAR FECHA")),"SIN VALOR AVANCE")</f>
        <v>CUMPLIDA</v>
      </c>
    </row>
    <row r="414" spans="1:19" ht="135.75" hidden="1">
      <c r="A414" s="101" t="s">
        <v>640</v>
      </c>
      <c r="B414" s="102" t="s">
        <v>2985</v>
      </c>
      <c r="C414" s="461"/>
      <c r="D414" s="461"/>
      <c r="E414" s="463"/>
      <c r="F414" s="463"/>
      <c r="G414" s="463"/>
      <c r="H414" s="463"/>
      <c r="I414" s="233">
        <v>4</v>
      </c>
      <c r="J414" s="234">
        <v>1</v>
      </c>
      <c r="K414" s="234" t="s">
        <v>3185</v>
      </c>
      <c r="L414" s="123">
        <v>8</v>
      </c>
      <c r="M414" s="106">
        <v>45717</v>
      </c>
      <c r="N414" s="106">
        <v>46081</v>
      </c>
      <c r="O414" s="107">
        <f t="shared" si="13"/>
        <v>52</v>
      </c>
      <c r="P414" s="108">
        <v>1</v>
      </c>
      <c r="Q414" s="104" t="s">
        <v>3188</v>
      </c>
      <c r="R414" s="108">
        <f t="shared" si="12"/>
        <v>1</v>
      </c>
      <c r="S414" s="109" t="str">
        <f t="array" aca="1" ref="S414" ca="1">IF(ISNUMBER(R414),IF(R414=100%,"CUMPLIDA",IF(AND(ISNUMBER(N414),ISNUMBER(INDIRECT("FECHA_"&amp;$B414,1))), IF(N414&lt;=INDIRECT("FECHA_"&amp;$B414,1),"INCUMPLIDA","PROCESO"), "VERIFICAR FECHA")),"SIN VALOR AVANCE")</f>
        <v>CUMPLIDA</v>
      </c>
    </row>
    <row r="415" spans="1:19" ht="135.75" hidden="1">
      <c r="A415" s="101" t="s">
        <v>640</v>
      </c>
      <c r="B415" s="102" t="s">
        <v>2985</v>
      </c>
      <c r="C415" s="461"/>
      <c r="D415" s="461"/>
      <c r="E415" s="463"/>
      <c r="F415" s="463"/>
      <c r="G415" s="463"/>
      <c r="H415" s="463"/>
      <c r="I415" s="233">
        <v>5</v>
      </c>
      <c r="J415" s="234">
        <v>1</v>
      </c>
      <c r="K415" s="234" t="s">
        <v>3185</v>
      </c>
      <c r="L415" s="123">
        <v>8</v>
      </c>
      <c r="M415" s="106">
        <v>45717</v>
      </c>
      <c r="N415" s="106">
        <v>46081</v>
      </c>
      <c r="O415" s="107">
        <f t="shared" si="13"/>
        <v>52</v>
      </c>
      <c r="P415" s="108">
        <v>1</v>
      </c>
      <c r="Q415" s="104" t="s">
        <v>3188</v>
      </c>
      <c r="R415" s="108">
        <f t="shared" si="12"/>
        <v>1</v>
      </c>
      <c r="S415" s="109" t="str">
        <f t="array" aca="1" ref="S415" ca="1">IF(ISNUMBER(R415),IF(R415=100%,"CUMPLIDA",IF(AND(ISNUMBER(N415),ISNUMBER(INDIRECT("FECHA_"&amp;$B415,1))), IF(N415&lt;=INDIRECT("FECHA_"&amp;$B415,1),"INCUMPLIDA","PROCESO"), "VERIFICAR FECHA")),"SIN VALOR AVANCE")</f>
        <v>CUMPLIDA</v>
      </c>
    </row>
    <row r="416" spans="1:19" ht="150.75" hidden="1">
      <c r="A416" s="101" t="s">
        <v>640</v>
      </c>
      <c r="B416" s="102" t="s">
        <v>2985</v>
      </c>
      <c r="C416" s="461"/>
      <c r="D416" s="461"/>
      <c r="E416" s="463" t="s">
        <v>2996</v>
      </c>
      <c r="F416" s="463"/>
      <c r="G416" s="463"/>
      <c r="H416" s="463"/>
      <c r="I416" s="233">
        <v>6</v>
      </c>
      <c r="J416" s="234">
        <v>1</v>
      </c>
      <c r="K416" s="234" t="s">
        <v>3185</v>
      </c>
      <c r="L416" s="123">
        <v>2</v>
      </c>
      <c r="M416" s="106">
        <v>45717</v>
      </c>
      <c r="N416" s="106">
        <v>46081</v>
      </c>
      <c r="O416" s="107">
        <f t="shared" si="13"/>
        <v>52</v>
      </c>
      <c r="P416" s="108">
        <v>1</v>
      </c>
      <c r="Q416" s="104" t="s">
        <v>3189</v>
      </c>
      <c r="R416" s="108">
        <f t="shared" si="12"/>
        <v>1</v>
      </c>
      <c r="S416" s="109" t="str">
        <f t="array" aca="1" ref="S416" ca="1">IF(ISNUMBER(R416),IF(R416=100%,"CUMPLIDA",IF(AND(ISNUMBER(N416),ISNUMBER(INDIRECT("FECHA_"&amp;$B416,1))), IF(N416&lt;=INDIRECT("FECHA_"&amp;$B416,1),"INCUMPLIDA","PROCESO"), "VERIFICAR FECHA")),"SIN VALOR AVANCE")</f>
        <v>CUMPLIDA</v>
      </c>
    </row>
    <row r="417" spans="1:19" ht="180.75" hidden="1">
      <c r="A417" s="101" t="s">
        <v>640</v>
      </c>
      <c r="B417" s="102" t="s">
        <v>2985</v>
      </c>
      <c r="C417" s="461"/>
      <c r="D417" s="461"/>
      <c r="E417" s="463"/>
      <c r="F417" s="463"/>
      <c r="G417" s="463"/>
      <c r="H417" s="463"/>
      <c r="I417" s="233">
        <v>7</v>
      </c>
      <c r="J417" s="234">
        <v>1</v>
      </c>
      <c r="K417" s="234" t="s">
        <v>3185</v>
      </c>
      <c r="L417" s="123">
        <v>2</v>
      </c>
      <c r="M417" s="106">
        <v>45717</v>
      </c>
      <c r="N417" s="106">
        <v>45960</v>
      </c>
      <c r="O417" s="107">
        <f t="shared" si="13"/>
        <v>34.714285714285715</v>
      </c>
      <c r="P417" s="108">
        <v>1</v>
      </c>
      <c r="Q417" s="104" t="s">
        <v>3190</v>
      </c>
      <c r="R417" s="108">
        <f t="shared" si="12"/>
        <v>1</v>
      </c>
      <c r="S417" s="109" t="str">
        <f t="array" aca="1" ref="S417" ca="1">IF(ISNUMBER(R417),IF(R417=100%,"CUMPLIDA",IF(AND(ISNUMBER(N417),ISNUMBER(INDIRECT("FECHA_"&amp;$B417,1))), IF(N417&lt;=INDIRECT("FECHA_"&amp;$B417,1),"INCUMPLIDA","PROCESO"), "VERIFICAR FECHA")),"SIN VALOR AVANCE")</f>
        <v>CUMPLIDA</v>
      </c>
    </row>
    <row r="418" spans="1:19" ht="270.75" hidden="1">
      <c r="A418" s="101" t="s">
        <v>640</v>
      </c>
      <c r="B418" s="102" t="s">
        <v>2985</v>
      </c>
      <c r="C418" s="461"/>
      <c r="D418" s="461"/>
      <c r="E418" s="463"/>
      <c r="F418" s="463"/>
      <c r="G418" s="463"/>
      <c r="H418" s="463"/>
      <c r="I418" s="233">
        <v>8</v>
      </c>
      <c r="J418" s="234">
        <v>1</v>
      </c>
      <c r="K418" s="234" t="s">
        <v>3185</v>
      </c>
      <c r="L418" s="123">
        <v>2</v>
      </c>
      <c r="M418" s="106">
        <v>45717</v>
      </c>
      <c r="N418" s="106">
        <v>46081</v>
      </c>
      <c r="O418" s="107">
        <f t="shared" si="13"/>
        <v>52</v>
      </c>
      <c r="P418" s="108">
        <v>1</v>
      </c>
      <c r="Q418" s="104" t="s">
        <v>3191</v>
      </c>
      <c r="R418" s="108">
        <f t="shared" si="12"/>
        <v>1</v>
      </c>
      <c r="S418" s="109" t="str">
        <f t="array" aca="1" ref="S418" ca="1">IF(ISNUMBER(R418),IF(R418=100%,"CUMPLIDA",IF(AND(ISNUMBER(N418),ISNUMBER(INDIRECT("FECHA_"&amp;$B418,1))), IF(N418&lt;=INDIRECT("FECHA_"&amp;$B418,1),"INCUMPLIDA","PROCESO"), "VERIFICAR FECHA")),"SIN VALOR AVANCE")</f>
        <v>CUMPLIDA</v>
      </c>
    </row>
    <row r="419" spans="1:19" ht="135.75" hidden="1">
      <c r="A419" s="101" t="s">
        <v>640</v>
      </c>
      <c r="B419" s="102" t="s">
        <v>2985</v>
      </c>
      <c r="C419" s="461"/>
      <c r="D419" s="461"/>
      <c r="E419" s="463" t="s">
        <v>3093</v>
      </c>
      <c r="F419" s="463"/>
      <c r="G419" s="463"/>
      <c r="H419" s="463"/>
      <c r="I419" s="233">
        <v>9</v>
      </c>
      <c r="J419" s="234">
        <v>1</v>
      </c>
      <c r="K419" s="234" t="s">
        <v>3185</v>
      </c>
      <c r="L419" s="123">
        <v>1</v>
      </c>
      <c r="M419" s="106">
        <v>45717</v>
      </c>
      <c r="N419" s="106">
        <v>46081</v>
      </c>
      <c r="O419" s="107">
        <f t="shared" si="13"/>
        <v>52</v>
      </c>
      <c r="P419" s="108">
        <v>1</v>
      </c>
      <c r="Q419" s="104" t="s">
        <v>3187</v>
      </c>
      <c r="R419" s="108">
        <f t="shared" si="12"/>
        <v>1</v>
      </c>
      <c r="S419" s="109" t="str">
        <f t="array" aca="1" ref="S419" ca="1">IF(ISNUMBER(R419),IF(R419=100%,"CUMPLIDA",IF(AND(ISNUMBER(N419),ISNUMBER(INDIRECT("FECHA_"&amp;$B419,1))), IF(N419&lt;=INDIRECT("FECHA_"&amp;$B419,1),"INCUMPLIDA","PROCESO"), "VERIFICAR FECHA")),"SIN VALOR AVANCE")</f>
        <v>CUMPLIDA</v>
      </c>
    </row>
    <row r="420" spans="1:19" ht="135.75" hidden="1">
      <c r="A420" s="101" t="s">
        <v>640</v>
      </c>
      <c r="B420" s="102" t="s">
        <v>2985</v>
      </c>
      <c r="C420" s="461"/>
      <c r="D420" s="461"/>
      <c r="E420" s="463"/>
      <c r="F420" s="463"/>
      <c r="G420" s="463"/>
      <c r="H420" s="463"/>
      <c r="I420" s="233">
        <v>10</v>
      </c>
      <c r="J420" s="234">
        <v>1</v>
      </c>
      <c r="K420" s="234" t="s">
        <v>3185</v>
      </c>
      <c r="L420" s="123">
        <v>8</v>
      </c>
      <c r="M420" s="106">
        <v>45717</v>
      </c>
      <c r="N420" s="106">
        <v>46081</v>
      </c>
      <c r="O420" s="107">
        <f t="shared" si="13"/>
        <v>52</v>
      </c>
      <c r="P420" s="108">
        <v>1</v>
      </c>
      <c r="Q420" s="104" t="s">
        <v>3188</v>
      </c>
      <c r="R420" s="108">
        <f t="shared" si="12"/>
        <v>1</v>
      </c>
      <c r="S420" s="109" t="str">
        <f t="array" aca="1" ref="S420" ca="1">IF(ISNUMBER(R420),IF(R420=100%,"CUMPLIDA",IF(AND(ISNUMBER(N420),ISNUMBER(INDIRECT("FECHA_"&amp;$B420,1))), IF(N420&lt;=INDIRECT("FECHA_"&amp;$B420,1),"INCUMPLIDA","PROCESO"), "VERIFICAR FECHA")),"SIN VALOR AVANCE")</f>
        <v>CUMPLIDA</v>
      </c>
    </row>
    <row r="421" spans="1:19" ht="90.75" hidden="1">
      <c r="A421" s="101" t="s">
        <v>640</v>
      </c>
      <c r="B421" s="102" t="s">
        <v>2985</v>
      </c>
      <c r="C421" s="461"/>
      <c r="D421" s="461"/>
      <c r="E421" s="463"/>
      <c r="F421" s="463"/>
      <c r="G421" s="463"/>
      <c r="H421" s="463"/>
      <c r="I421" s="233">
        <v>11</v>
      </c>
      <c r="J421" s="234">
        <v>1</v>
      </c>
      <c r="K421" s="234" t="s">
        <v>3185</v>
      </c>
      <c r="L421" s="123">
        <v>12</v>
      </c>
      <c r="M421" s="106">
        <v>45717</v>
      </c>
      <c r="N421" s="106">
        <v>46081</v>
      </c>
      <c r="O421" s="107">
        <f t="shared" si="13"/>
        <v>52</v>
      </c>
      <c r="P421" s="108">
        <v>1</v>
      </c>
      <c r="Q421" s="104" t="s">
        <v>3192</v>
      </c>
      <c r="R421" s="108">
        <f t="shared" si="12"/>
        <v>1</v>
      </c>
      <c r="S421" s="109" t="str">
        <f t="array" aca="1" ref="S421" ca="1">IF(ISNUMBER(R421),IF(R421=100%,"CUMPLIDA",IF(AND(ISNUMBER(N421),ISNUMBER(INDIRECT("FECHA_"&amp;$B421,1))), IF(N421&lt;=INDIRECT("FECHA_"&amp;$B421,1),"INCUMPLIDA","PROCESO"), "VERIFICAR FECHA")),"SIN VALOR AVANCE")</f>
        <v>CUMPLIDA</v>
      </c>
    </row>
    <row r="422" spans="1:19" ht="75.75" hidden="1">
      <c r="A422" s="101" t="s">
        <v>640</v>
      </c>
      <c r="B422" s="102" t="s">
        <v>2985</v>
      </c>
      <c r="C422" s="461"/>
      <c r="D422" s="461"/>
      <c r="E422" s="463"/>
      <c r="F422" s="463"/>
      <c r="G422" s="463"/>
      <c r="H422" s="463"/>
      <c r="I422" s="233">
        <v>12</v>
      </c>
      <c r="J422" s="234">
        <v>1</v>
      </c>
      <c r="K422" s="234" t="s">
        <v>3185</v>
      </c>
      <c r="L422" s="108">
        <v>1</v>
      </c>
      <c r="M422" s="106">
        <v>45717</v>
      </c>
      <c r="N422" s="106">
        <v>46081</v>
      </c>
      <c r="O422" s="107">
        <f t="shared" si="13"/>
        <v>52</v>
      </c>
      <c r="P422" s="108">
        <v>1</v>
      </c>
      <c r="Q422" s="104" t="s">
        <v>3193</v>
      </c>
      <c r="R422" s="108">
        <f t="shared" si="12"/>
        <v>1</v>
      </c>
      <c r="S422" s="109" t="str">
        <f t="array" aca="1" ref="S422" ca="1">IF(ISNUMBER(R422),IF(R422=100%,"CUMPLIDA",IF(AND(ISNUMBER(N422),ISNUMBER(INDIRECT("FECHA_"&amp;$B422,1))), IF(N422&lt;=INDIRECT("FECHA_"&amp;$B422,1),"INCUMPLIDA","PROCESO"), "VERIFICAR FECHA")),"SIN VALOR AVANCE")</f>
        <v>CUMPLIDA</v>
      </c>
    </row>
    <row r="423" spans="1:19" ht="180.75" hidden="1">
      <c r="A423" s="101" t="s">
        <v>640</v>
      </c>
      <c r="B423" s="102" t="s">
        <v>2985</v>
      </c>
      <c r="C423" s="461"/>
      <c r="D423" s="461"/>
      <c r="E423" s="463" t="s">
        <v>3143</v>
      </c>
      <c r="F423" s="463"/>
      <c r="G423" s="463"/>
      <c r="H423" s="463"/>
      <c r="I423" s="233">
        <v>13</v>
      </c>
      <c r="J423" s="234">
        <v>1</v>
      </c>
      <c r="K423" s="234" t="s">
        <v>3185</v>
      </c>
      <c r="L423" s="123">
        <v>2</v>
      </c>
      <c r="M423" s="106">
        <v>45717</v>
      </c>
      <c r="N423" s="106">
        <v>45960</v>
      </c>
      <c r="O423" s="107">
        <f t="shared" si="13"/>
        <v>34.714285714285715</v>
      </c>
      <c r="P423" s="108">
        <v>1</v>
      </c>
      <c r="Q423" s="104" t="s">
        <v>3190</v>
      </c>
      <c r="R423" s="108">
        <f t="shared" si="12"/>
        <v>1</v>
      </c>
      <c r="S423" s="109" t="str">
        <f t="array" aca="1" ref="S423" ca="1">IF(ISNUMBER(R423),IF(R423=100%,"CUMPLIDA",IF(AND(ISNUMBER(N423),ISNUMBER(INDIRECT("FECHA_"&amp;$B423,1))), IF(N423&lt;=INDIRECT("FECHA_"&amp;$B423,1),"INCUMPLIDA","PROCESO"), "VERIFICAR FECHA")),"SIN VALOR AVANCE")</f>
        <v>CUMPLIDA</v>
      </c>
    </row>
    <row r="424" spans="1:19" ht="255.75" hidden="1">
      <c r="A424" s="101" t="s">
        <v>640</v>
      </c>
      <c r="B424" s="102" t="s">
        <v>2985</v>
      </c>
      <c r="C424" s="461"/>
      <c r="D424" s="461"/>
      <c r="E424" s="463"/>
      <c r="F424" s="463"/>
      <c r="G424" s="463"/>
      <c r="H424" s="463"/>
      <c r="I424" s="233">
        <v>14</v>
      </c>
      <c r="J424" s="234">
        <v>1</v>
      </c>
      <c r="K424" s="234" t="s">
        <v>3185</v>
      </c>
      <c r="L424" s="123">
        <v>2</v>
      </c>
      <c r="M424" s="106">
        <v>45717</v>
      </c>
      <c r="N424" s="106">
        <v>46081</v>
      </c>
      <c r="O424" s="107">
        <f t="shared" si="13"/>
        <v>52</v>
      </c>
      <c r="P424" s="108">
        <v>1</v>
      </c>
      <c r="Q424" s="104" t="s">
        <v>1261</v>
      </c>
      <c r="R424" s="108">
        <f t="shared" si="12"/>
        <v>1</v>
      </c>
      <c r="S424" s="109" t="str">
        <f t="array" aca="1" ref="S424" ca="1">IF(ISNUMBER(R424),IF(R424=100%,"CUMPLIDA",IF(AND(ISNUMBER(N424),ISNUMBER(INDIRECT("FECHA_"&amp;$B424,1))), IF(N424&lt;=INDIRECT("FECHA_"&amp;$B424,1),"INCUMPLIDA","PROCESO"), "VERIFICAR FECHA")),"SIN VALOR AVANCE")</f>
        <v>CUMPLIDA</v>
      </c>
    </row>
    <row r="425" spans="1:19" ht="90.75" hidden="1">
      <c r="A425" s="101" t="s">
        <v>640</v>
      </c>
      <c r="B425" s="102" t="s">
        <v>2985</v>
      </c>
      <c r="C425" s="461"/>
      <c r="D425" s="461"/>
      <c r="E425" s="463" t="s">
        <v>3016</v>
      </c>
      <c r="F425" s="463"/>
      <c r="G425" s="463"/>
      <c r="H425" s="463"/>
      <c r="I425" s="233">
        <v>15</v>
      </c>
      <c r="J425" s="234">
        <v>1</v>
      </c>
      <c r="K425" s="234" t="s">
        <v>3185</v>
      </c>
      <c r="L425" s="123">
        <v>12</v>
      </c>
      <c r="M425" s="106">
        <v>45717</v>
      </c>
      <c r="N425" s="106">
        <v>46081</v>
      </c>
      <c r="O425" s="107">
        <f t="shared" si="13"/>
        <v>52</v>
      </c>
      <c r="P425" s="108">
        <v>1</v>
      </c>
      <c r="Q425" s="104" t="s">
        <v>3194</v>
      </c>
      <c r="R425" s="108">
        <f t="shared" si="12"/>
        <v>1</v>
      </c>
      <c r="S425" s="109" t="str">
        <f t="array" aca="1" ref="S425" ca="1">IF(ISNUMBER(R425),IF(R425=100%,"CUMPLIDA",IF(AND(ISNUMBER(N425),ISNUMBER(INDIRECT("FECHA_"&amp;$B425,1))), IF(N425&lt;=INDIRECT("FECHA_"&amp;$B425,1),"INCUMPLIDA","PROCESO"), "VERIFICAR FECHA")),"SIN VALOR AVANCE")</f>
        <v>CUMPLIDA</v>
      </c>
    </row>
    <row r="426" spans="1:19" ht="75.75" hidden="1">
      <c r="A426" s="101" t="s">
        <v>640</v>
      </c>
      <c r="B426" s="102" t="s">
        <v>2985</v>
      </c>
      <c r="C426" s="461"/>
      <c r="D426" s="461"/>
      <c r="E426" s="463"/>
      <c r="F426" s="463"/>
      <c r="G426" s="463"/>
      <c r="H426" s="463"/>
      <c r="I426" s="233">
        <v>16</v>
      </c>
      <c r="J426" s="234">
        <v>1</v>
      </c>
      <c r="K426" s="234" t="s">
        <v>3185</v>
      </c>
      <c r="L426" s="108">
        <v>1</v>
      </c>
      <c r="M426" s="106">
        <v>45717</v>
      </c>
      <c r="N426" s="106">
        <v>46081</v>
      </c>
      <c r="O426" s="107">
        <f t="shared" si="13"/>
        <v>52</v>
      </c>
      <c r="P426" s="108">
        <v>1</v>
      </c>
      <c r="Q426" s="104" t="s">
        <v>3193</v>
      </c>
      <c r="R426" s="108">
        <f t="shared" si="12"/>
        <v>1</v>
      </c>
      <c r="S426" s="109" t="str">
        <f t="array" aca="1" ref="S426" ca="1">IF(ISNUMBER(R426),IF(R426=100%,"CUMPLIDA",IF(AND(ISNUMBER(N426),ISNUMBER(INDIRECT("FECHA_"&amp;$B426,1))), IF(N426&lt;=INDIRECT("FECHA_"&amp;$B426,1),"INCUMPLIDA","PROCESO"), "VERIFICAR FECHA")),"SIN VALOR AVANCE")</f>
        <v>CUMPLIDA</v>
      </c>
    </row>
    <row r="427" spans="1:19" ht="180.75" hidden="1">
      <c r="A427" s="101" t="s">
        <v>640</v>
      </c>
      <c r="B427" s="102" t="s">
        <v>2985</v>
      </c>
      <c r="C427" s="461"/>
      <c r="D427" s="461"/>
      <c r="E427" s="463" t="s">
        <v>3017</v>
      </c>
      <c r="F427" s="463"/>
      <c r="G427" s="463"/>
      <c r="H427" s="463"/>
      <c r="I427" s="233">
        <v>17</v>
      </c>
      <c r="J427" s="234">
        <v>1</v>
      </c>
      <c r="K427" s="234" t="s">
        <v>3185</v>
      </c>
      <c r="L427" s="123">
        <v>2</v>
      </c>
      <c r="M427" s="106">
        <v>45717</v>
      </c>
      <c r="N427" s="106">
        <v>45960</v>
      </c>
      <c r="O427" s="107">
        <f t="shared" si="13"/>
        <v>34.714285714285715</v>
      </c>
      <c r="P427" s="108">
        <v>1</v>
      </c>
      <c r="Q427" s="104" t="s">
        <v>3195</v>
      </c>
      <c r="R427" s="108">
        <f t="shared" si="12"/>
        <v>1</v>
      </c>
      <c r="S427" s="109" t="str">
        <f t="array" aca="1" ref="S427" ca="1">IF(ISNUMBER(R427),IF(R427=100%,"CUMPLIDA",IF(AND(ISNUMBER(N427),ISNUMBER(INDIRECT("FECHA_"&amp;$B427,1))), IF(N427&lt;=INDIRECT("FECHA_"&amp;$B427,1),"INCUMPLIDA","PROCESO"), "VERIFICAR FECHA")),"SIN VALOR AVANCE")</f>
        <v>CUMPLIDA</v>
      </c>
    </row>
    <row r="428" spans="1:19" ht="255.75" hidden="1">
      <c r="A428" s="101" t="s">
        <v>640</v>
      </c>
      <c r="B428" s="102" t="s">
        <v>2985</v>
      </c>
      <c r="C428" s="461"/>
      <c r="D428" s="461"/>
      <c r="E428" s="463"/>
      <c r="F428" s="463"/>
      <c r="G428" s="463"/>
      <c r="H428" s="463"/>
      <c r="I428" s="233">
        <v>18</v>
      </c>
      <c r="J428" s="234">
        <v>1</v>
      </c>
      <c r="K428" s="234" t="s">
        <v>3185</v>
      </c>
      <c r="L428" s="123">
        <v>2</v>
      </c>
      <c r="M428" s="106">
        <v>45717</v>
      </c>
      <c r="N428" s="106">
        <v>46081</v>
      </c>
      <c r="O428" s="107">
        <f t="shared" si="13"/>
        <v>52</v>
      </c>
      <c r="P428" s="108">
        <v>1</v>
      </c>
      <c r="Q428" s="104" t="s">
        <v>1261</v>
      </c>
      <c r="R428" s="108">
        <f t="shared" si="12"/>
        <v>1</v>
      </c>
      <c r="S428" s="109" t="str">
        <f t="array" aca="1" ref="S428" ca="1">IF(ISNUMBER(R428),IF(R428=100%,"CUMPLIDA",IF(AND(ISNUMBER(N428),ISNUMBER(INDIRECT("FECHA_"&amp;$B428,1))), IF(N428&lt;=INDIRECT("FECHA_"&amp;$B428,1),"INCUMPLIDA","PROCESO"), "VERIFICAR FECHA")),"SIN VALOR AVANCE")</f>
        <v>CUMPLIDA</v>
      </c>
    </row>
    <row r="429" spans="1:19" ht="180.75" hidden="1">
      <c r="A429" s="101" t="s">
        <v>640</v>
      </c>
      <c r="B429" s="102" t="s">
        <v>2985</v>
      </c>
      <c r="C429" s="461"/>
      <c r="D429" s="461"/>
      <c r="E429" s="463"/>
      <c r="F429" s="463"/>
      <c r="G429" s="463"/>
      <c r="H429" s="463"/>
      <c r="I429" s="233">
        <v>19</v>
      </c>
      <c r="J429" s="234">
        <v>1</v>
      </c>
      <c r="K429" s="234" t="s">
        <v>3185</v>
      </c>
      <c r="L429" s="123">
        <v>2</v>
      </c>
      <c r="M429" s="106">
        <v>45717</v>
      </c>
      <c r="N429" s="106">
        <v>45960</v>
      </c>
      <c r="O429" s="107">
        <f t="shared" si="13"/>
        <v>34.714285714285715</v>
      </c>
      <c r="P429" s="108">
        <v>1</v>
      </c>
      <c r="Q429" s="104" t="s">
        <v>3190</v>
      </c>
      <c r="R429" s="108">
        <f t="shared" si="12"/>
        <v>1</v>
      </c>
      <c r="S429" s="109" t="str">
        <f t="array" aca="1" ref="S429" ca="1">IF(ISNUMBER(R429),IF(R429=100%,"CUMPLIDA",IF(AND(ISNUMBER(N429),ISNUMBER(INDIRECT("FECHA_"&amp;$B429,1))), IF(N429&lt;=INDIRECT("FECHA_"&amp;$B429,1),"INCUMPLIDA","PROCESO"), "VERIFICAR FECHA")),"SIN VALOR AVANCE")</f>
        <v>CUMPLIDA</v>
      </c>
    </row>
    <row r="430" spans="1:19" ht="270.75" hidden="1">
      <c r="A430" s="101" t="s">
        <v>640</v>
      </c>
      <c r="B430" s="102" t="s">
        <v>2985</v>
      </c>
      <c r="C430" s="461"/>
      <c r="D430" s="461"/>
      <c r="E430" s="463"/>
      <c r="F430" s="463"/>
      <c r="G430" s="463"/>
      <c r="H430" s="463"/>
      <c r="I430" s="233">
        <v>20</v>
      </c>
      <c r="J430" s="234">
        <v>1</v>
      </c>
      <c r="K430" s="234" t="s">
        <v>3185</v>
      </c>
      <c r="L430" s="123">
        <v>2</v>
      </c>
      <c r="M430" s="106">
        <v>45717</v>
      </c>
      <c r="N430" s="106">
        <v>46081</v>
      </c>
      <c r="O430" s="107">
        <f t="shared" si="13"/>
        <v>52</v>
      </c>
      <c r="P430" s="108">
        <v>1</v>
      </c>
      <c r="Q430" s="104" t="s">
        <v>3196</v>
      </c>
      <c r="R430" s="108">
        <f t="shared" si="12"/>
        <v>1</v>
      </c>
      <c r="S430" s="109" t="str">
        <f t="array" aca="1" ref="S430" ca="1">IF(ISNUMBER(R430),IF(R430=100%,"CUMPLIDA",IF(AND(ISNUMBER(N430),ISNUMBER(INDIRECT("FECHA_"&amp;$B430,1))), IF(N430&lt;=INDIRECT("FECHA_"&amp;$B430,1),"INCUMPLIDA","PROCESO"), "VERIFICAR FECHA")),"SIN VALOR AVANCE")</f>
        <v>CUMPLIDA</v>
      </c>
    </row>
    <row r="431" spans="1:19" ht="180.75" hidden="1">
      <c r="A431" s="101" t="s">
        <v>640</v>
      </c>
      <c r="B431" s="102" t="s">
        <v>2985</v>
      </c>
      <c r="C431" s="461"/>
      <c r="D431" s="461"/>
      <c r="E431" s="463"/>
      <c r="F431" s="463"/>
      <c r="G431" s="463"/>
      <c r="H431" s="463"/>
      <c r="I431" s="233">
        <v>21</v>
      </c>
      <c r="J431" s="234">
        <v>1</v>
      </c>
      <c r="K431" s="234" t="s">
        <v>3185</v>
      </c>
      <c r="L431" s="123">
        <v>1</v>
      </c>
      <c r="M431" s="106">
        <v>45717</v>
      </c>
      <c r="N431" s="106">
        <v>45838</v>
      </c>
      <c r="O431" s="107">
        <f t="shared" si="13"/>
        <v>17.285714285714285</v>
      </c>
      <c r="P431" s="108">
        <v>1</v>
      </c>
      <c r="Q431" s="104" t="s">
        <v>3197</v>
      </c>
      <c r="R431" s="108">
        <f t="shared" si="12"/>
        <v>1</v>
      </c>
      <c r="S431" s="109" t="str">
        <f t="array" aca="1" ref="S431" ca="1">IF(ISNUMBER(R431),IF(R431=100%,"CUMPLIDA",IF(AND(ISNUMBER(N431),ISNUMBER(INDIRECT("FECHA_"&amp;$B431,1))), IF(N431&lt;=INDIRECT("FECHA_"&amp;$B431,1),"INCUMPLIDA","PROCESO"), "VERIFICAR FECHA")),"SIN VALOR AVANCE")</f>
        <v>CUMPLIDA</v>
      </c>
    </row>
    <row r="432" spans="1:19" ht="180.75" hidden="1">
      <c r="A432" s="101" t="s">
        <v>640</v>
      </c>
      <c r="B432" s="102" t="s">
        <v>2985</v>
      </c>
      <c r="C432" s="461"/>
      <c r="D432" s="461"/>
      <c r="E432" s="463"/>
      <c r="F432" s="463"/>
      <c r="G432" s="463"/>
      <c r="H432" s="463"/>
      <c r="I432" s="233">
        <v>22</v>
      </c>
      <c r="J432" s="234">
        <v>1</v>
      </c>
      <c r="K432" s="234" t="s">
        <v>3185</v>
      </c>
      <c r="L432" s="123">
        <v>1</v>
      </c>
      <c r="M432" s="106">
        <v>45717</v>
      </c>
      <c r="N432" s="106">
        <v>45838</v>
      </c>
      <c r="O432" s="107">
        <f t="shared" si="13"/>
        <v>17.285714285714285</v>
      </c>
      <c r="P432" s="108">
        <v>1</v>
      </c>
      <c r="Q432" s="104" t="s">
        <v>3198</v>
      </c>
      <c r="R432" s="108">
        <f t="shared" si="12"/>
        <v>1</v>
      </c>
      <c r="S432" s="109" t="str">
        <f t="array" aca="1" ref="S432" ca="1">IF(ISNUMBER(R432),IF(R432=100%,"CUMPLIDA",IF(AND(ISNUMBER(N432),ISNUMBER(INDIRECT("FECHA_"&amp;$B432,1))), IF(N432&lt;=INDIRECT("FECHA_"&amp;$B432,1),"INCUMPLIDA","PROCESO"), "VERIFICAR FECHA")),"SIN VALOR AVANCE")</f>
        <v>CUMPLIDA</v>
      </c>
    </row>
    <row r="433" spans="1:19" ht="180.75" hidden="1">
      <c r="A433" s="101" t="s">
        <v>640</v>
      </c>
      <c r="B433" s="102" t="s">
        <v>2985</v>
      </c>
      <c r="C433" s="461"/>
      <c r="D433" s="461"/>
      <c r="E433" s="463"/>
      <c r="F433" s="463"/>
      <c r="G433" s="463"/>
      <c r="H433" s="463"/>
      <c r="I433" s="233">
        <v>23</v>
      </c>
      <c r="J433" s="234">
        <v>1</v>
      </c>
      <c r="K433" s="234" t="s">
        <v>3185</v>
      </c>
      <c r="L433" s="123">
        <v>2</v>
      </c>
      <c r="M433" s="106">
        <v>45717</v>
      </c>
      <c r="N433" s="106">
        <v>45960</v>
      </c>
      <c r="O433" s="107">
        <f t="shared" si="13"/>
        <v>34.714285714285715</v>
      </c>
      <c r="P433" s="108">
        <v>1</v>
      </c>
      <c r="Q433" s="104" t="s">
        <v>3190</v>
      </c>
      <c r="R433" s="108">
        <f t="shared" si="12"/>
        <v>1</v>
      </c>
      <c r="S433" s="109" t="str">
        <f t="array" aca="1" ref="S433" ca="1">IF(ISNUMBER(R433),IF(R433=100%,"CUMPLIDA",IF(AND(ISNUMBER(N433),ISNUMBER(INDIRECT("FECHA_"&amp;$B433,1))), IF(N433&lt;=INDIRECT("FECHA_"&amp;$B433,1),"INCUMPLIDA","PROCESO"), "VERIFICAR FECHA")),"SIN VALOR AVANCE")</f>
        <v>CUMPLIDA</v>
      </c>
    </row>
    <row r="434" spans="1:19" ht="285.75" hidden="1">
      <c r="A434" s="101" t="s">
        <v>640</v>
      </c>
      <c r="B434" s="102" t="s">
        <v>2985</v>
      </c>
      <c r="C434" s="461"/>
      <c r="D434" s="461"/>
      <c r="E434" s="463"/>
      <c r="F434" s="463"/>
      <c r="G434" s="463"/>
      <c r="H434" s="463"/>
      <c r="I434" s="233">
        <v>24</v>
      </c>
      <c r="J434" s="234">
        <v>1</v>
      </c>
      <c r="K434" s="234" t="s">
        <v>3185</v>
      </c>
      <c r="L434" s="123">
        <v>2</v>
      </c>
      <c r="M434" s="106">
        <v>45717</v>
      </c>
      <c r="N434" s="106">
        <v>46081</v>
      </c>
      <c r="O434" s="107">
        <f t="shared" si="13"/>
        <v>52</v>
      </c>
      <c r="P434" s="108">
        <v>1</v>
      </c>
      <c r="Q434" s="104" t="s">
        <v>3199</v>
      </c>
      <c r="R434" s="108">
        <f t="shared" si="12"/>
        <v>1</v>
      </c>
      <c r="S434" s="109" t="str">
        <f t="array" aca="1" ref="S434" ca="1">IF(ISNUMBER(R434),IF(R434=100%,"CUMPLIDA",IF(AND(ISNUMBER(N434),ISNUMBER(INDIRECT("FECHA_"&amp;$B434,1))), IF(N434&lt;=INDIRECT("FECHA_"&amp;$B434,1),"INCUMPLIDA","PROCESO"), "VERIFICAR FECHA")),"SIN VALOR AVANCE")</f>
        <v>CUMPLIDA</v>
      </c>
    </row>
    <row r="435" spans="1:19" ht="180.75" hidden="1">
      <c r="A435" s="101" t="s">
        <v>640</v>
      </c>
      <c r="B435" s="102" t="s">
        <v>2985</v>
      </c>
      <c r="C435" s="461"/>
      <c r="D435" s="461"/>
      <c r="E435" s="463"/>
      <c r="F435" s="463"/>
      <c r="G435" s="463" t="s">
        <v>3079</v>
      </c>
      <c r="H435" s="463"/>
      <c r="I435" s="233">
        <v>25</v>
      </c>
      <c r="J435" s="234">
        <v>1</v>
      </c>
      <c r="K435" s="234" t="s">
        <v>3185</v>
      </c>
      <c r="L435" s="123">
        <v>2</v>
      </c>
      <c r="M435" s="106">
        <v>45717</v>
      </c>
      <c r="N435" s="106">
        <v>45960</v>
      </c>
      <c r="O435" s="107">
        <f t="shared" si="13"/>
        <v>34.714285714285715</v>
      </c>
      <c r="P435" s="108">
        <v>1</v>
      </c>
      <c r="Q435" s="104" t="s">
        <v>3190</v>
      </c>
      <c r="R435" s="108">
        <f t="shared" si="12"/>
        <v>1</v>
      </c>
      <c r="S435" s="109" t="str">
        <f t="array" aca="1" ref="S435" ca="1">IF(ISNUMBER(R435),IF(R435=100%,"CUMPLIDA",IF(AND(ISNUMBER(N435),ISNUMBER(INDIRECT("FECHA_"&amp;$B435,1))), IF(N435&lt;=INDIRECT("FECHA_"&amp;$B435,1),"INCUMPLIDA","PROCESO"), "VERIFICAR FECHA")),"SIN VALOR AVANCE")</f>
        <v>CUMPLIDA</v>
      </c>
    </row>
    <row r="436" spans="1:19" ht="285.75" hidden="1">
      <c r="A436" s="101" t="s">
        <v>640</v>
      </c>
      <c r="B436" s="102" t="s">
        <v>2985</v>
      </c>
      <c r="C436" s="461"/>
      <c r="D436" s="461"/>
      <c r="E436" s="463"/>
      <c r="F436" s="463"/>
      <c r="G436" s="463"/>
      <c r="H436" s="463"/>
      <c r="I436" s="233">
        <v>26</v>
      </c>
      <c r="J436" s="234">
        <v>1</v>
      </c>
      <c r="K436" s="234" t="s">
        <v>3185</v>
      </c>
      <c r="L436" s="123">
        <v>2</v>
      </c>
      <c r="M436" s="106">
        <v>45717</v>
      </c>
      <c r="N436" s="106">
        <v>46081</v>
      </c>
      <c r="O436" s="107">
        <f t="shared" si="13"/>
        <v>52</v>
      </c>
      <c r="P436" s="108">
        <v>1</v>
      </c>
      <c r="Q436" s="104" t="s">
        <v>3199</v>
      </c>
      <c r="R436" s="108">
        <f t="shared" si="12"/>
        <v>1</v>
      </c>
      <c r="S436" s="109" t="str">
        <f t="array" aca="1" ref="S436" ca="1">IF(ISNUMBER(R436),IF(R436=100%,"CUMPLIDA",IF(AND(ISNUMBER(N436),ISNUMBER(INDIRECT("FECHA_"&amp;$B436,1))), IF(N436&lt;=INDIRECT("FECHA_"&amp;$B436,1),"INCUMPLIDA","PROCESO"), "VERIFICAR FECHA")),"SIN VALOR AVANCE")</f>
        <v>CUMPLIDA</v>
      </c>
    </row>
    <row r="437" spans="1:19" ht="180.75" hidden="1">
      <c r="A437" s="101" t="s">
        <v>640</v>
      </c>
      <c r="B437" s="102" t="s">
        <v>2985</v>
      </c>
      <c r="C437" s="461"/>
      <c r="D437" s="461"/>
      <c r="E437" s="463"/>
      <c r="F437" s="463"/>
      <c r="G437" s="463" t="s">
        <v>3081</v>
      </c>
      <c r="H437" s="463"/>
      <c r="I437" s="233">
        <v>27</v>
      </c>
      <c r="J437" s="234">
        <v>1</v>
      </c>
      <c r="K437" s="234" t="s">
        <v>3185</v>
      </c>
      <c r="L437" s="123">
        <v>2</v>
      </c>
      <c r="M437" s="106">
        <v>45717</v>
      </c>
      <c r="N437" s="106">
        <v>45960</v>
      </c>
      <c r="O437" s="107">
        <f t="shared" si="13"/>
        <v>34.714285714285715</v>
      </c>
      <c r="P437" s="108">
        <v>1</v>
      </c>
      <c r="Q437" s="104" t="s">
        <v>3190</v>
      </c>
      <c r="R437" s="108">
        <f t="shared" si="12"/>
        <v>1</v>
      </c>
      <c r="S437" s="109" t="str">
        <f t="array" aca="1" ref="S437" ca="1">IF(ISNUMBER(R437),IF(R437=100%,"CUMPLIDA",IF(AND(ISNUMBER(N437),ISNUMBER(INDIRECT("FECHA_"&amp;$B437,1))), IF(N437&lt;=INDIRECT("FECHA_"&amp;$B437,1),"INCUMPLIDA","PROCESO"), "VERIFICAR FECHA")),"SIN VALOR AVANCE")</f>
        <v>CUMPLIDA</v>
      </c>
    </row>
    <row r="438" spans="1:19" ht="300.75" hidden="1">
      <c r="A438" s="101" t="s">
        <v>640</v>
      </c>
      <c r="B438" s="102" t="s">
        <v>2985</v>
      </c>
      <c r="C438" s="461"/>
      <c r="D438" s="461"/>
      <c r="E438" s="463"/>
      <c r="F438" s="463"/>
      <c r="G438" s="463"/>
      <c r="H438" s="463"/>
      <c r="I438" s="233">
        <v>28</v>
      </c>
      <c r="J438" s="234">
        <v>1</v>
      </c>
      <c r="K438" s="234" t="s">
        <v>3185</v>
      </c>
      <c r="L438" s="123">
        <v>2</v>
      </c>
      <c r="M438" s="106">
        <v>45717</v>
      </c>
      <c r="N438" s="106">
        <v>46081</v>
      </c>
      <c r="O438" s="107">
        <f t="shared" si="13"/>
        <v>52</v>
      </c>
      <c r="P438" s="108">
        <v>1</v>
      </c>
      <c r="Q438" s="104" t="s">
        <v>3200</v>
      </c>
      <c r="R438" s="108">
        <f t="shared" si="12"/>
        <v>1</v>
      </c>
      <c r="S438" s="109" t="str">
        <f t="array" aca="1" ref="S438" ca="1">IF(ISNUMBER(R438),IF(R438=100%,"CUMPLIDA",IF(AND(ISNUMBER(N438),ISNUMBER(INDIRECT("FECHA_"&amp;$B438,1))), IF(N438&lt;=INDIRECT("FECHA_"&amp;$B438,1),"INCUMPLIDA","PROCESO"), "VERIFICAR FECHA")),"SIN VALOR AVANCE")</f>
        <v>CUMPLIDA</v>
      </c>
    </row>
    <row r="439" spans="1:19" ht="165.75" hidden="1">
      <c r="A439" s="101" t="s">
        <v>640</v>
      </c>
      <c r="B439" s="102" t="s">
        <v>2985</v>
      </c>
      <c r="C439" s="461"/>
      <c r="D439" s="461"/>
      <c r="E439" s="463"/>
      <c r="F439" s="463"/>
      <c r="G439" s="463"/>
      <c r="H439" s="463"/>
      <c r="I439" s="233">
        <v>29</v>
      </c>
      <c r="J439" s="234">
        <v>1</v>
      </c>
      <c r="K439" s="234" t="s">
        <v>3185</v>
      </c>
      <c r="L439" s="123">
        <v>1</v>
      </c>
      <c r="M439" s="106">
        <v>45717</v>
      </c>
      <c r="N439" s="106">
        <v>45838</v>
      </c>
      <c r="O439" s="107">
        <f t="shared" si="13"/>
        <v>17.285714285714285</v>
      </c>
      <c r="P439" s="108">
        <v>1</v>
      </c>
      <c r="Q439" s="104" t="s">
        <v>3201</v>
      </c>
      <c r="R439" s="108">
        <f t="shared" si="12"/>
        <v>1</v>
      </c>
      <c r="S439" s="109" t="str">
        <f t="array" aca="1" ref="S439" ca="1">IF(ISNUMBER(R439),IF(R439=100%,"CUMPLIDA",IF(AND(ISNUMBER(N439),ISNUMBER(INDIRECT("FECHA_"&amp;$B439,1))), IF(N439&lt;=INDIRECT("FECHA_"&amp;$B439,1),"INCUMPLIDA","PROCESO"), "VERIFICAR FECHA")),"SIN VALOR AVANCE")</f>
        <v>CUMPLIDA</v>
      </c>
    </row>
    <row r="440" spans="1:19" ht="180.75" hidden="1">
      <c r="A440" s="101" t="s">
        <v>640</v>
      </c>
      <c r="B440" s="102" t="s">
        <v>2985</v>
      </c>
      <c r="C440" s="461"/>
      <c r="D440" s="461"/>
      <c r="E440" s="463"/>
      <c r="F440" s="463"/>
      <c r="G440" s="463" t="s">
        <v>3083</v>
      </c>
      <c r="H440" s="463"/>
      <c r="I440" s="233">
        <v>30</v>
      </c>
      <c r="J440" s="234">
        <v>1</v>
      </c>
      <c r="K440" s="234" t="s">
        <v>3185</v>
      </c>
      <c r="L440" s="123">
        <v>2</v>
      </c>
      <c r="M440" s="106">
        <v>45717</v>
      </c>
      <c r="N440" s="106">
        <v>45960</v>
      </c>
      <c r="O440" s="107">
        <f t="shared" si="13"/>
        <v>34.714285714285715</v>
      </c>
      <c r="P440" s="108">
        <v>1</v>
      </c>
      <c r="Q440" s="104" t="s">
        <v>3190</v>
      </c>
      <c r="R440" s="108">
        <f t="shared" si="12"/>
        <v>1</v>
      </c>
      <c r="S440" s="109" t="str">
        <f t="array" aca="1" ref="S440" ca="1">IF(ISNUMBER(R440),IF(R440=100%,"CUMPLIDA",IF(AND(ISNUMBER(N440),ISNUMBER(INDIRECT("FECHA_"&amp;$B440,1))), IF(N440&lt;=INDIRECT("FECHA_"&amp;$B440,1),"INCUMPLIDA","PROCESO"), "VERIFICAR FECHA")),"SIN VALOR AVANCE")</f>
        <v>CUMPLIDA</v>
      </c>
    </row>
    <row r="441" spans="1:19" ht="270.75" hidden="1">
      <c r="A441" s="101" t="s">
        <v>640</v>
      </c>
      <c r="B441" s="102" t="s">
        <v>2985</v>
      </c>
      <c r="C441" s="461"/>
      <c r="D441" s="461"/>
      <c r="E441" s="463"/>
      <c r="F441" s="463"/>
      <c r="G441" s="463"/>
      <c r="H441" s="463"/>
      <c r="I441" s="233">
        <v>31</v>
      </c>
      <c r="J441" s="234">
        <v>1</v>
      </c>
      <c r="K441" s="234" t="s">
        <v>3185</v>
      </c>
      <c r="L441" s="123">
        <v>2</v>
      </c>
      <c r="M441" s="106">
        <v>45717</v>
      </c>
      <c r="N441" s="106">
        <v>46081</v>
      </c>
      <c r="O441" s="107">
        <f t="shared" si="13"/>
        <v>52</v>
      </c>
      <c r="P441" s="108">
        <v>1</v>
      </c>
      <c r="Q441" s="104" t="s">
        <v>3196</v>
      </c>
      <c r="R441" s="108">
        <f t="shared" si="12"/>
        <v>1</v>
      </c>
      <c r="S441" s="109" t="str">
        <f t="array" aca="1" ref="S441" ca="1">IF(ISNUMBER(R441),IF(R441=100%,"CUMPLIDA",IF(AND(ISNUMBER(N441),ISNUMBER(INDIRECT("FECHA_"&amp;$B441,1))), IF(N441&lt;=INDIRECT("FECHA_"&amp;$B441,1),"INCUMPLIDA","PROCESO"), "VERIFICAR FECHA")),"SIN VALOR AVANCE")</f>
        <v>CUMPLIDA</v>
      </c>
    </row>
    <row r="442" spans="1:19" ht="180.75" hidden="1">
      <c r="A442" s="101" t="s">
        <v>640</v>
      </c>
      <c r="B442" s="102" t="s">
        <v>2985</v>
      </c>
      <c r="C442" s="461"/>
      <c r="D442" s="461"/>
      <c r="E442" s="463"/>
      <c r="F442" s="463"/>
      <c r="G442" s="463" t="s">
        <v>3085</v>
      </c>
      <c r="H442" s="463"/>
      <c r="I442" s="233">
        <v>32</v>
      </c>
      <c r="J442" s="234">
        <v>1</v>
      </c>
      <c r="K442" s="234" t="s">
        <v>3185</v>
      </c>
      <c r="L442" s="123">
        <v>2</v>
      </c>
      <c r="M442" s="106">
        <v>45717</v>
      </c>
      <c r="N442" s="106">
        <v>45960</v>
      </c>
      <c r="O442" s="107">
        <f t="shared" si="13"/>
        <v>34.714285714285715</v>
      </c>
      <c r="P442" s="108">
        <v>1</v>
      </c>
      <c r="Q442" s="104" t="s">
        <v>3190</v>
      </c>
      <c r="R442" s="108">
        <f t="shared" si="12"/>
        <v>1</v>
      </c>
      <c r="S442" s="109" t="str">
        <f t="array" aca="1" ref="S442" ca="1">IF(ISNUMBER(R442),IF(R442=100%,"CUMPLIDA",IF(AND(ISNUMBER(N442),ISNUMBER(INDIRECT("FECHA_"&amp;$B442,1))), IF(N442&lt;=INDIRECT("FECHA_"&amp;$B442,1),"INCUMPLIDA","PROCESO"), "VERIFICAR FECHA")),"SIN VALOR AVANCE")</f>
        <v>CUMPLIDA</v>
      </c>
    </row>
    <row r="443" spans="1:19" ht="330.75" hidden="1">
      <c r="A443" s="101" t="s">
        <v>640</v>
      </c>
      <c r="B443" s="102" t="s">
        <v>2985</v>
      </c>
      <c r="C443" s="461"/>
      <c r="D443" s="461"/>
      <c r="E443" s="463"/>
      <c r="F443" s="463"/>
      <c r="G443" s="463"/>
      <c r="H443" s="463"/>
      <c r="I443" s="233">
        <v>31</v>
      </c>
      <c r="J443" s="234">
        <v>1</v>
      </c>
      <c r="K443" s="234" t="s">
        <v>3185</v>
      </c>
      <c r="L443" s="123">
        <v>2</v>
      </c>
      <c r="M443" s="106">
        <v>45717</v>
      </c>
      <c r="N443" s="106">
        <v>46081</v>
      </c>
      <c r="O443" s="107">
        <f t="shared" si="13"/>
        <v>52</v>
      </c>
      <c r="P443" s="108">
        <v>1</v>
      </c>
      <c r="Q443" s="104" t="s">
        <v>3202</v>
      </c>
      <c r="R443" s="108">
        <f t="shared" si="12"/>
        <v>1</v>
      </c>
      <c r="S443" s="109" t="str">
        <f t="array" aca="1" ref="S443" ca="1">IF(ISNUMBER(R443),IF(R443=100%,"CUMPLIDA",IF(AND(ISNUMBER(N443),ISNUMBER(INDIRECT("FECHA_"&amp;$B443,1))), IF(N443&lt;=INDIRECT("FECHA_"&amp;$B443,1),"INCUMPLIDA","PROCESO"), "VERIFICAR FECHA")),"SIN VALOR AVANCE")</f>
        <v>CUMPLIDA</v>
      </c>
    </row>
    <row r="444" spans="1:19" ht="60.75" hidden="1">
      <c r="A444" s="101" t="s">
        <v>640</v>
      </c>
      <c r="B444" s="102" t="s">
        <v>2985</v>
      </c>
      <c r="C444" s="461" t="s">
        <v>3203</v>
      </c>
      <c r="D444" s="461"/>
      <c r="E444" s="463" t="s">
        <v>3013</v>
      </c>
      <c r="F444" s="463"/>
      <c r="G444" s="463"/>
      <c r="H444" s="463"/>
      <c r="I444" s="233" t="s">
        <v>3185</v>
      </c>
      <c r="J444" s="234">
        <v>1</v>
      </c>
      <c r="K444" s="234" t="s">
        <v>3185</v>
      </c>
      <c r="L444" s="123">
        <v>4</v>
      </c>
      <c r="M444" s="106">
        <v>45662</v>
      </c>
      <c r="N444" s="106">
        <v>46142</v>
      </c>
      <c r="O444" s="107">
        <f t="shared" si="13"/>
        <v>68.571428571428569</v>
      </c>
      <c r="P444" s="108">
        <v>1</v>
      </c>
      <c r="Q444" s="104" t="s">
        <v>3204</v>
      </c>
      <c r="R444" s="108">
        <f t="shared" si="12"/>
        <v>1</v>
      </c>
      <c r="S444" s="109" t="str">
        <f t="array" aca="1" ref="S444" ca="1">IF(ISNUMBER(R444),IF(R444=100%,"CUMPLIDA",IF(AND(ISNUMBER(N444),ISNUMBER(INDIRECT("FECHA_"&amp;$B444,1))), IF(N444&lt;=INDIRECT("FECHA_"&amp;$B444,1),"INCUMPLIDA","PROCESO"), "VERIFICAR FECHA")),"SIN VALOR AVANCE")</f>
        <v>CUMPLIDA</v>
      </c>
    </row>
    <row r="445" spans="1:19" ht="45.75" hidden="1">
      <c r="A445" s="101" t="s">
        <v>640</v>
      </c>
      <c r="B445" s="102" t="s">
        <v>2985</v>
      </c>
      <c r="C445" s="461"/>
      <c r="D445" s="461"/>
      <c r="E445" s="463"/>
      <c r="F445" s="463"/>
      <c r="G445" s="463"/>
      <c r="H445" s="463"/>
      <c r="I445" s="233">
        <v>2</v>
      </c>
      <c r="J445" s="234">
        <v>1</v>
      </c>
      <c r="K445" s="234" t="s">
        <v>3185</v>
      </c>
      <c r="L445" s="123">
        <v>1</v>
      </c>
      <c r="M445" s="106">
        <v>45231</v>
      </c>
      <c r="N445" s="106">
        <v>45504</v>
      </c>
      <c r="O445" s="107">
        <f t="shared" si="13"/>
        <v>39</v>
      </c>
      <c r="P445" s="108">
        <v>1</v>
      </c>
      <c r="Q445" s="104" t="s">
        <v>3088</v>
      </c>
      <c r="R445" s="108">
        <f t="shared" si="12"/>
        <v>1</v>
      </c>
      <c r="S445" s="109" t="str">
        <f t="array" aca="1" ref="S445" ca="1">IF(ISNUMBER(R445),IF(R445=100%,"CUMPLIDA",IF(AND(ISNUMBER(N445),ISNUMBER(INDIRECT("FECHA_"&amp;$B445,1))), IF(N445&lt;=INDIRECT("FECHA_"&amp;$B445,1),"INCUMPLIDA","PROCESO"), "VERIFICAR FECHA")),"SIN VALOR AVANCE")</f>
        <v>CUMPLIDA</v>
      </c>
    </row>
    <row r="446" spans="1:19" ht="120.75" hidden="1">
      <c r="A446" s="101" t="s">
        <v>640</v>
      </c>
      <c r="B446" s="102" t="s">
        <v>2985</v>
      </c>
      <c r="C446" s="461"/>
      <c r="D446" s="461"/>
      <c r="E446" s="463"/>
      <c r="F446" s="463"/>
      <c r="G446" s="463"/>
      <c r="H446" s="463"/>
      <c r="I446" s="233">
        <v>3</v>
      </c>
      <c r="J446" s="234">
        <v>1</v>
      </c>
      <c r="K446" s="234" t="s">
        <v>3185</v>
      </c>
      <c r="L446" s="123">
        <v>1</v>
      </c>
      <c r="M446" s="106">
        <v>45323</v>
      </c>
      <c r="N446" s="106">
        <v>45747</v>
      </c>
      <c r="O446" s="107">
        <f t="shared" si="13"/>
        <v>60.571428571428569</v>
      </c>
      <c r="P446" s="108">
        <v>1</v>
      </c>
      <c r="Q446" s="104" t="s">
        <v>3089</v>
      </c>
      <c r="R446" s="108">
        <f t="shared" si="12"/>
        <v>1</v>
      </c>
      <c r="S446" s="109" t="str">
        <f t="array" aca="1" ref="S446" ca="1">IF(ISNUMBER(R446),IF(R446=100%,"CUMPLIDA",IF(AND(ISNUMBER(N446),ISNUMBER(INDIRECT("FECHA_"&amp;$B446,1))), IF(N446&lt;=INDIRECT("FECHA_"&amp;$B446,1),"INCUMPLIDA","PROCESO"), "VERIFICAR FECHA")),"SIN VALOR AVANCE")</f>
        <v>CUMPLIDA</v>
      </c>
    </row>
    <row r="447" spans="1:19" ht="45.75" hidden="1">
      <c r="A447" s="101" t="s">
        <v>640</v>
      </c>
      <c r="B447" s="102" t="s">
        <v>2985</v>
      </c>
      <c r="C447" s="461"/>
      <c r="D447" s="461"/>
      <c r="E447" s="463"/>
      <c r="F447" s="463"/>
      <c r="G447" s="463"/>
      <c r="H447" s="463"/>
      <c r="I447" s="233">
        <v>4</v>
      </c>
      <c r="J447" s="234">
        <v>1</v>
      </c>
      <c r="K447" s="234" t="s">
        <v>3185</v>
      </c>
      <c r="L447" s="123">
        <v>1</v>
      </c>
      <c r="M447" s="106">
        <v>45323</v>
      </c>
      <c r="N447" s="106">
        <v>45747</v>
      </c>
      <c r="O447" s="107">
        <f t="shared" si="13"/>
        <v>60.571428571428569</v>
      </c>
      <c r="P447" s="108">
        <v>1</v>
      </c>
      <c r="Q447" s="104" t="s">
        <v>3088</v>
      </c>
      <c r="R447" s="108">
        <f t="shared" si="12"/>
        <v>1</v>
      </c>
      <c r="S447" s="109" t="str">
        <f t="array" aca="1" ref="S447" ca="1">IF(ISNUMBER(R447),IF(R447=100%,"CUMPLIDA",IF(AND(ISNUMBER(N447),ISNUMBER(INDIRECT("FECHA_"&amp;$B447,1))), IF(N447&lt;=INDIRECT("FECHA_"&amp;$B447,1),"INCUMPLIDA","PROCESO"), "VERIFICAR FECHA")),"SIN VALOR AVANCE")</f>
        <v>CUMPLIDA</v>
      </c>
    </row>
    <row r="448" spans="1:19" ht="45.75" hidden="1">
      <c r="A448" s="101" t="s">
        <v>640</v>
      </c>
      <c r="B448" s="102" t="s">
        <v>2985</v>
      </c>
      <c r="C448" s="461"/>
      <c r="D448" s="461"/>
      <c r="E448" s="463"/>
      <c r="F448" s="463"/>
      <c r="G448" s="463"/>
      <c r="H448" s="463"/>
      <c r="I448" s="233">
        <v>5</v>
      </c>
      <c r="J448" s="234">
        <v>1</v>
      </c>
      <c r="K448" s="234" t="s">
        <v>3185</v>
      </c>
      <c r="L448" s="123">
        <v>1</v>
      </c>
      <c r="M448" s="106">
        <v>45231</v>
      </c>
      <c r="N448" s="106">
        <v>45747</v>
      </c>
      <c r="O448" s="107">
        <f t="shared" si="13"/>
        <v>73.714285714285708</v>
      </c>
      <c r="P448" s="108">
        <v>1</v>
      </c>
      <c r="Q448" s="104" t="s">
        <v>3088</v>
      </c>
      <c r="R448" s="108">
        <f t="shared" si="12"/>
        <v>1</v>
      </c>
      <c r="S448" s="109" t="str">
        <f t="array" aca="1" ref="S448" ca="1">IF(ISNUMBER(R448),IF(R448=100%,"CUMPLIDA",IF(AND(ISNUMBER(N448),ISNUMBER(INDIRECT("FECHA_"&amp;$B448,1))), IF(N448&lt;=INDIRECT("FECHA_"&amp;$B448,1),"INCUMPLIDA","PROCESO"), "VERIFICAR FECHA")),"SIN VALOR AVANCE")</f>
        <v>CUMPLIDA</v>
      </c>
    </row>
    <row r="449" spans="1:19" ht="120.75" hidden="1">
      <c r="A449" s="101" t="s">
        <v>640</v>
      </c>
      <c r="B449" s="102" t="s">
        <v>2985</v>
      </c>
      <c r="C449" s="461"/>
      <c r="D449" s="461"/>
      <c r="E449" s="463"/>
      <c r="F449" s="463"/>
      <c r="G449" s="463"/>
      <c r="H449" s="463"/>
      <c r="I449" s="233">
        <v>6</v>
      </c>
      <c r="J449" s="234">
        <v>1</v>
      </c>
      <c r="K449" s="234" t="s">
        <v>3185</v>
      </c>
      <c r="L449" s="123">
        <v>1</v>
      </c>
      <c r="M449" s="106">
        <v>45323</v>
      </c>
      <c r="N449" s="106">
        <v>45747</v>
      </c>
      <c r="O449" s="107">
        <f t="shared" si="13"/>
        <v>60.571428571428569</v>
      </c>
      <c r="P449" s="108">
        <v>1</v>
      </c>
      <c r="Q449" s="104" t="s">
        <v>3089</v>
      </c>
      <c r="R449" s="108">
        <f t="shared" si="12"/>
        <v>1</v>
      </c>
      <c r="S449" s="109" t="str">
        <f t="array" aca="1" ref="S449" ca="1">IF(ISNUMBER(R449),IF(R449=100%,"CUMPLIDA",IF(AND(ISNUMBER(N449),ISNUMBER(INDIRECT("FECHA_"&amp;$B449,1))), IF(N449&lt;=INDIRECT("FECHA_"&amp;$B449,1),"INCUMPLIDA","PROCESO"), "VERIFICAR FECHA")),"SIN VALOR AVANCE")</f>
        <v>CUMPLIDA</v>
      </c>
    </row>
    <row r="450" spans="1:19" ht="45.75" hidden="1">
      <c r="A450" s="101" t="s">
        <v>640</v>
      </c>
      <c r="B450" s="102" t="s">
        <v>2985</v>
      </c>
      <c r="C450" s="461"/>
      <c r="D450" s="461"/>
      <c r="E450" s="463"/>
      <c r="F450" s="463"/>
      <c r="G450" s="463"/>
      <c r="H450" s="463"/>
      <c r="I450" s="233">
        <v>7</v>
      </c>
      <c r="J450" s="234">
        <v>1</v>
      </c>
      <c r="K450" s="234" t="s">
        <v>3185</v>
      </c>
      <c r="L450" s="123">
        <v>1</v>
      </c>
      <c r="M450" s="106">
        <v>45231</v>
      </c>
      <c r="N450" s="106">
        <v>45747</v>
      </c>
      <c r="O450" s="107">
        <f t="shared" si="13"/>
        <v>73.714285714285708</v>
      </c>
      <c r="P450" s="108">
        <v>1</v>
      </c>
      <c r="Q450" s="104" t="s">
        <v>3088</v>
      </c>
      <c r="R450" s="108">
        <f t="shared" si="12"/>
        <v>1</v>
      </c>
      <c r="S450" s="109" t="str">
        <f t="array" aca="1" ref="S450" ca="1">IF(ISNUMBER(R450),IF(R450=100%,"CUMPLIDA",IF(AND(ISNUMBER(N450),ISNUMBER(INDIRECT("FECHA_"&amp;$B450,1))), IF(N450&lt;=INDIRECT("FECHA_"&amp;$B450,1),"INCUMPLIDA","PROCESO"), "VERIFICAR FECHA")),"SIN VALOR AVANCE")</f>
        <v>CUMPLIDA</v>
      </c>
    </row>
    <row r="451" spans="1:19" ht="165.75" hidden="1">
      <c r="A451" s="101" t="s">
        <v>640</v>
      </c>
      <c r="B451" s="102" t="s">
        <v>2985</v>
      </c>
      <c r="C451" s="461"/>
      <c r="D451" s="461"/>
      <c r="E451" s="463"/>
      <c r="F451" s="463"/>
      <c r="G451" s="463"/>
      <c r="H451" s="463"/>
      <c r="I451" s="233">
        <v>8</v>
      </c>
      <c r="J451" s="234">
        <v>1</v>
      </c>
      <c r="K451" s="234" t="s">
        <v>3185</v>
      </c>
      <c r="L451" s="123">
        <v>1</v>
      </c>
      <c r="M451" s="106">
        <v>45231</v>
      </c>
      <c r="N451" s="106">
        <v>45808</v>
      </c>
      <c r="O451" s="107">
        <f t="shared" si="13"/>
        <v>82.428571428571431</v>
      </c>
      <c r="P451" s="108">
        <v>1</v>
      </c>
      <c r="Q451" s="104" t="s">
        <v>3090</v>
      </c>
      <c r="R451" s="108">
        <f t="shared" si="12"/>
        <v>1</v>
      </c>
      <c r="S451" s="109" t="str">
        <f t="array" aca="1" ref="S451" ca="1">IF(ISNUMBER(R451),IF(R451=100%,"CUMPLIDA",IF(AND(ISNUMBER(N451),ISNUMBER(INDIRECT("FECHA_"&amp;$B451,1))), IF(N451&lt;=INDIRECT("FECHA_"&amp;$B451,1),"INCUMPLIDA","PROCESO"), "VERIFICAR FECHA")),"SIN VALOR AVANCE")</f>
        <v>CUMPLIDA</v>
      </c>
    </row>
    <row r="452" spans="1:19" ht="45.75" hidden="1">
      <c r="A452" s="101" t="s">
        <v>640</v>
      </c>
      <c r="B452" s="102" t="s">
        <v>2985</v>
      </c>
      <c r="C452" s="461"/>
      <c r="D452" s="461"/>
      <c r="E452" s="463"/>
      <c r="F452" s="463"/>
      <c r="G452" s="463"/>
      <c r="H452" s="463"/>
      <c r="I452" s="233">
        <v>9</v>
      </c>
      <c r="J452" s="234">
        <v>1</v>
      </c>
      <c r="K452" s="234" t="s">
        <v>3185</v>
      </c>
      <c r="L452" s="123">
        <v>7</v>
      </c>
      <c r="M452" s="106">
        <v>46024</v>
      </c>
      <c r="N452" s="106">
        <v>46660</v>
      </c>
      <c r="O452" s="107">
        <f t="shared" si="13"/>
        <v>90.857142857142861</v>
      </c>
      <c r="P452" s="108">
        <v>0</v>
      </c>
      <c r="Q452" s="104" t="s">
        <v>3088</v>
      </c>
      <c r="R452" s="108">
        <f t="shared" si="12"/>
        <v>0</v>
      </c>
      <c r="S452" s="109" t="str">
        <f t="array" aca="1" ref="S452" ca="1">IF(ISNUMBER(R452),IF(R452=100%,"CUMPLIDA",IF(AND(ISNUMBER(N452),ISNUMBER(INDIRECT("FECHA_"&amp;$B452,1))), IF(N452&lt;=INDIRECT("FECHA_"&amp;$B452,1),"INCUMPLIDA","PROCESO"), "VERIFICAR FECHA")),"SIN VALOR AVANCE")</f>
        <v>PROCESO</v>
      </c>
    </row>
    <row r="453" spans="1:19" ht="120.75" hidden="1">
      <c r="A453" s="101" t="s">
        <v>640</v>
      </c>
      <c r="B453" s="102" t="s">
        <v>2985</v>
      </c>
      <c r="C453" s="461"/>
      <c r="D453" s="461"/>
      <c r="E453" s="463"/>
      <c r="F453" s="463"/>
      <c r="G453" s="463"/>
      <c r="H453" s="463"/>
      <c r="I453" s="233">
        <v>10</v>
      </c>
      <c r="J453" s="234">
        <v>1</v>
      </c>
      <c r="K453" s="234" t="s">
        <v>3185</v>
      </c>
      <c r="L453" s="123">
        <v>1</v>
      </c>
      <c r="M453" s="106">
        <v>46024</v>
      </c>
      <c r="N453" s="106">
        <v>46660</v>
      </c>
      <c r="O453" s="107">
        <f t="shared" si="13"/>
        <v>90.857142857142861</v>
      </c>
      <c r="P453" s="108">
        <v>0</v>
      </c>
      <c r="Q453" s="104" t="s">
        <v>3089</v>
      </c>
      <c r="R453" s="108">
        <f t="shared" si="12"/>
        <v>0</v>
      </c>
      <c r="S453" s="109" t="str">
        <f t="array" aca="1" ref="S453" ca="1">IF(ISNUMBER(R453),IF(R453=100%,"CUMPLIDA",IF(AND(ISNUMBER(N453),ISNUMBER(INDIRECT("FECHA_"&amp;$B453,1))), IF(N453&lt;=INDIRECT("FECHA_"&amp;$B453,1),"INCUMPLIDA","PROCESO"), "VERIFICAR FECHA")),"SIN VALOR AVANCE")</f>
        <v>PROCESO</v>
      </c>
    </row>
    <row r="454" spans="1:19" ht="165.75" hidden="1">
      <c r="A454" s="101" t="s">
        <v>640</v>
      </c>
      <c r="B454" s="102" t="s">
        <v>2985</v>
      </c>
      <c r="C454" s="461"/>
      <c r="D454" s="461"/>
      <c r="E454" s="463"/>
      <c r="F454" s="463"/>
      <c r="G454" s="463"/>
      <c r="H454" s="463"/>
      <c r="I454" s="233">
        <v>11</v>
      </c>
      <c r="J454" s="234">
        <v>1</v>
      </c>
      <c r="K454" s="234" t="s">
        <v>3185</v>
      </c>
      <c r="L454" s="123">
        <v>2</v>
      </c>
      <c r="M454" s="106">
        <v>46024</v>
      </c>
      <c r="N454" s="106">
        <v>46660</v>
      </c>
      <c r="O454" s="107">
        <f t="shared" si="13"/>
        <v>90.857142857142861</v>
      </c>
      <c r="P454" s="108">
        <v>0</v>
      </c>
      <c r="Q454" s="104" t="s">
        <v>3090</v>
      </c>
      <c r="R454" s="108">
        <f t="shared" si="12"/>
        <v>0</v>
      </c>
      <c r="S454" s="109" t="str">
        <f t="array" aca="1" ref="S454" ca="1">IF(ISNUMBER(R454),IF(R454=100%,"CUMPLIDA",IF(AND(ISNUMBER(N454),ISNUMBER(INDIRECT("FECHA_"&amp;$B454,1))), IF(N454&lt;=INDIRECT("FECHA_"&amp;$B454,1),"INCUMPLIDA","PROCESO"), "VERIFICAR FECHA")),"SIN VALOR AVANCE")</f>
        <v>PROCESO</v>
      </c>
    </row>
    <row r="455" spans="1:19" ht="75.75" hidden="1">
      <c r="A455" s="101" t="s">
        <v>640</v>
      </c>
      <c r="B455" s="102" t="s">
        <v>2985</v>
      </c>
      <c r="C455" s="461"/>
      <c r="D455" s="461"/>
      <c r="E455" s="463" t="s">
        <v>2996</v>
      </c>
      <c r="F455" s="463"/>
      <c r="G455" s="463"/>
      <c r="H455" s="463"/>
      <c r="I455" s="233">
        <v>12</v>
      </c>
      <c r="J455" s="234">
        <v>1</v>
      </c>
      <c r="K455" s="234" t="s">
        <v>3185</v>
      </c>
      <c r="L455" s="123">
        <v>36</v>
      </c>
      <c r="M455" s="106">
        <v>45662</v>
      </c>
      <c r="N455" s="106">
        <v>46142</v>
      </c>
      <c r="O455" s="107">
        <f t="shared" si="13"/>
        <v>68.571428571428569</v>
      </c>
      <c r="P455" s="108">
        <v>1</v>
      </c>
      <c r="Q455" s="104" t="s">
        <v>3205</v>
      </c>
      <c r="R455" s="108">
        <f t="shared" si="12"/>
        <v>1</v>
      </c>
      <c r="S455" s="109" t="str">
        <f t="array" aca="1" ref="S455" ca="1">IF(ISNUMBER(R455),IF(R455=100%,"CUMPLIDA",IF(AND(ISNUMBER(N455),ISNUMBER(INDIRECT("FECHA_"&amp;$B455,1))), IF(N455&lt;=INDIRECT("FECHA_"&amp;$B455,1),"INCUMPLIDA","PROCESO"), "VERIFICAR FECHA")),"SIN VALOR AVANCE")</f>
        <v>CUMPLIDA</v>
      </c>
    </row>
    <row r="456" spans="1:19" ht="120.75" hidden="1">
      <c r="A456" s="101" t="s">
        <v>640</v>
      </c>
      <c r="B456" s="102" t="s">
        <v>2985</v>
      </c>
      <c r="C456" s="461"/>
      <c r="D456" s="461"/>
      <c r="E456" s="463"/>
      <c r="F456" s="463"/>
      <c r="G456" s="463"/>
      <c r="H456" s="463"/>
      <c r="I456" s="233">
        <v>13</v>
      </c>
      <c r="J456" s="234">
        <v>1</v>
      </c>
      <c r="K456" s="234" t="s">
        <v>3185</v>
      </c>
      <c r="L456" s="123">
        <v>4</v>
      </c>
      <c r="M456" s="106">
        <v>45689</v>
      </c>
      <c r="N456" s="106">
        <v>46053</v>
      </c>
      <c r="O456" s="107">
        <f t="shared" si="13"/>
        <v>52</v>
      </c>
      <c r="P456" s="108">
        <v>1</v>
      </c>
      <c r="Q456" s="104" t="s">
        <v>3206</v>
      </c>
      <c r="R456" s="108">
        <f t="shared" si="12"/>
        <v>1</v>
      </c>
      <c r="S456" s="109" t="str">
        <f t="array" aca="1" ref="S456" ca="1">IF(ISNUMBER(R456),IF(R456=100%,"CUMPLIDA",IF(AND(ISNUMBER(N456),ISNUMBER(INDIRECT("FECHA_"&amp;$B456,1))), IF(N456&lt;=INDIRECT("FECHA_"&amp;$B456,1),"INCUMPLIDA","PROCESO"), "VERIFICAR FECHA")),"SIN VALOR AVANCE")</f>
        <v>CUMPLIDA</v>
      </c>
    </row>
    <row r="457" spans="1:19" ht="60.75" hidden="1">
      <c r="A457" s="101" t="s">
        <v>640</v>
      </c>
      <c r="B457" s="102" t="s">
        <v>2985</v>
      </c>
      <c r="C457" s="461"/>
      <c r="D457" s="461"/>
      <c r="E457" s="463" t="s">
        <v>3093</v>
      </c>
      <c r="F457" s="463"/>
      <c r="G457" s="463"/>
      <c r="H457" s="463"/>
      <c r="I457" s="233">
        <v>14</v>
      </c>
      <c r="J457" s="234">
        <v>1</v>
      </c>
      <c r="K457" s="234" t="s">
        <v>3185</v>
      </c>
      <c r="L457" s="123">
        <v>18</v>
      </c>
      <c r="M457" s="106">
        <v>45662</v>
      </c>
      <c r="N457" s="106">
        <v>46142</v>
      </c>
      <c r="O457" s="107">
        <f t="shared" si="13"/>
        <v>68.571428571428569</v>
      </c>
      <c r="P457" s="108">
        <v>1</v>
      </c>
      <c r="Q457" s="112" t="s">
        <v>3207</v>
      </c>
      <c r="R457" s="108">
        <v>1</v>
      </c>
      <c r="S457" s="109" t="str">
        <f t="array" aca="1" ref="S457" ca="1">IF(ISNUMBER(R457),IF(R457=100%,"CUMPLIDA",IF(AND(ISNUMBER(N457),ISNUMBER(INDIRECT("FECHA_"&amp;$B457,1))), IF(N457&lt;=INDIRECT("FECHA_"&amp;$B457,1),"INCUMPLIDA","PROCESO"), "VERIFICAR FECHA")),"SIN VALOR AVANCE")</f>
        <v>CUMPLIDA</v>
      </c>
    </row>
    <row r="458" spans="1:19" ht="45.75" hidden="1">
      <c r="A458" s="101" t="s">
        <v>640</v>
      </c>
      <c r="B458" s="102" t="s">
        <v>2985</v>
      </c>
      <c r="C458" s="461"/>
      <c r="D458" s="461"/>
      <c r="E458" s="463"/>
      <c r="F458" s="463"/>
      <c r="G458" s="463"/>
      <c r="H458" s="463"/>
      <c r="I458" s="233">
        <v>2</v>
      </c>
      <c r="J458" s="234">
        <v>1</v>
      </c>
      <c r="K458" s="234" t="s">
        <v>3185</v>
      </c>
      <c r="L458" s="123">
        <v>1</v>
      </c>
      <c r="M458" s="106">
        <v>45231</v>
      </c>
      <c r="N458" s="106">
        <v>45504</v>
      </c>
      <c r="O458" s="107">
        <f t="shared" si="13"/>
        <v>39</v>
      </c>
      <c r="P458" s="108">
        <v>1</v>
      </c>
      <c r="Q458" s="104" t="s">
        <v>3088</v>
      </c>
      <c r="R458" s="108">
        <f t="shared" ref="R458:R485" si="14">(P458)</f>
        <v>1</v>
      </c>
      <c r="S458" s="109" t="str">
        <f t="array" aca="1" ref="S458" ca="1">IF(ISNUMBER(R458),IF(R458=100%,"CUMPLIDA",IF(AND(ISNUMBER(N458),ISNUMBER(INDIRECT("FECHA_"&amp;$B458,1))), IF(N458&lt;=INDIRECT("FECHA_"&amp;$B458,1),"INCUMPLIDA","PROCESO"), "VERIFICAR FECHA")),"SIN VALOR AVANCE")</f>
        <v>CUMPLIDA</v>
      </c>
    </row>
    <row r="459" spans="1:19" ht="120.75" hidden="1">
      <c r="A459" s="101" t="s">
        <v>640</v>
      </c>
      <c r="B459" s="102" t="s">
        <v>2985</v>
      </c>
      <c r="C459" s="461"/>
      <c r="D459" s="461"/>
      <c r="E459" s="463"/>
      <c r="F459" s="463"/>
      <c r="G459" s="463"/>
      <c r="H459" s="463"/>
      <c r="I459" s="233">
        <v>3</v>
      </c>
      <c r="J459" s="234">
        <v>1</v>
      </c>
      <c r="K459" s="234" t="s">
        <v>3185</v>
      </c>
      <c r="L459" s="123">
        <v>1</v>
      </c>
      <c r="M459" s="106">
        <v>45323</v>
      </c>
      <c r="N459" s="106">
        <v>45747</v>
      </c>
      <c r="O459" s="107">
        <f t="shared" si="13"/>
        <v>60.571428571428569</v>
      </c>
      <c r="P459" s="108">
        <v>1</v>
      </c>
      <c r="Q459" s="104" t="s">
        <v>3089</v>
      </c>
      <c r="R459" s="108">
        <f t="shared" si="14"/>
        <v>1</v>
      </c>
      <c r="S459" s="109" t="str">
        <f t="array" aca="1" ref="S459" ca="1">IF(ISNUMBER(R459),IF(R459=100%,"CUMPLIDA",IF(AND(ISNUMBER(N459),ISNUMBER(INDIRECT("FECHA_"&amp;$B459,1))), IF(N459&lt;=INDIRECT("FECHA_"&amp;$B459,1),"INCUMPLIDA","PROCESO"), "VERIFICAR FECHA")),"SIN VALOR AVANCE")</f>
        <v>CUMPLIDA</v>
      </c>
    </row>
    <row r="460" spans="1:19" ht="45.75" hidden="1">
      <c r="A460" s="101" t="s">
        <v>640</v>
      </c>
      <c r="B460" s="102" t="s">
        <v>2985</v>
      </c>
      <c r="C460" s="461"/>
      <c r="D460" s="461"/>
      <c r="E460" s="463"/>
      <c r="F460" s="463"/>
      <c r="G460" s="463"/>
      <c r="H460" s="463"/>
      <c r="I460" s="233">
        <v>4</v>
      </c>
      <c r="J460" s="234">
        <v>1</v>
      </c>
      <c r="K460" s="234" t="s">
        <v>3185</v>
      </c>
      <c r="L460" s="123">
        <v>1</v>
      </c>
      <c r="M460" s="106">
        <v>45323</v>
      </c>
      <c r="N460" s="106">
        <v>45747</v>
      </c>
      <c r="O460" s="107">
        <f t="shared" si="13"/>
        <v>60.571428571428569</v>
      </c>
      <c r="P460" s="108">
        <v>1</v>
      </c>
      <c r="Q460" s="104" t="s">
        <v>3088</v>
      </c>
      <c r="R460" s="108">
        <f t="shared" si="14"/>
        <v>1</v>
      </c>
      <c r="S460" s="109" t="str">
        <f t="array" aca="1" ref="S460" ca="1">IF(ISNUMBER(R460),IF(R460=100%,"CUMPLIDA",IF(AND(ISNUMBER(N460),ISNUMBER(INDIRECT("FECHA_"&amp;$B460,1))), IF(N460&lt;=INDIRECT("FECHA_"&amp;$B460,1),"INCUMPLIDA","PROCESO"), "VERIFICAR FECHA")),"SIN VALOR AVANCE")</f>
        <v>CUMPLIDA</v>
      </c>
    </row>
    <row r="461" spans="1:19" ht="45.75" hidden="1">
      <c r="A461" s="101" t="s">
        <v>640</v>
      </c>
      <c r="B461" s="102" t="s">
        <v>2985</v>
      </c>
      <c r="C461" s="461"/>
      <c r="D461" s="461"/>
      <c r="E461" s="463"/>
      <c r="F461" s="463"/>
      <c r="G461" s="463"/>
      <c r="H461" s="463"/>
      <c r="I461" s="233">
        <v>5</v>
      </c>
      <c r="J461" s="234">
        <v>1</v>
      </c>
      <c r="K461" s="234" t="s">
        <v>3185</v>
      </c>
      <c r="L461" s="123">
        <v>1</v>
      </c>
      <c r="M461" s="106">
        <v>45231</v>
      </c>
      <c r="N461" s="106">
        <v>45747</v>
      </c>
      <c r="O461" s="107">
        <f t="shared" si="13"/>
        <v>73.714285714285708</v>
      </c>
      <c r="P461" s="108">
        <v>1</v>
      </c>
      <c r="Q461" s="104" t="s">
        <v>3088</v>
      </c>
      <c r="R461" s="108">
        <f t="shared" si="14"/>
        <v>1</v>
      </c>
      <c r="S461" s="109" t="str">
        <f t="array" aca="1" ref="S461" ca="1">IF(ISNUMBER(R461),IF(R461=100%,"CUMPLIDA",IF(AND(ISNUMBER(N461),ISNUMBER(INDIRECT("FECHA_"&amp;$B461,1))), IF(N461&lt;=INDIRECT("FECHA_"&amp;$B461,1),"INCUMPLIDA","PROCESO"), "VERIFICAR FECHA")),"SIN VALOR AVANCE")</f>
        <v>CUMPLIDA</v>
      </c>
    </row>
    <row r="462" spans="1:19" ht="120.75" hidden="1">
      <c r="A462" s="101" t="s">
        <v>640</v>
      </c>
      <c r="B462" s="102" t="s">
        <v>2985</v>
      </c>
      <c r="C462" s="461"/>
      <c r="D462" s="461"/>
      <c r="E462" s="463"/>
      <c r="F462" s="463"/>
      <c r="G462" s="463"/>
      <c r="H462" s="463"/>
      <c r="I462" s="233">
        <v>6</v>
      </c>
      <c r="J462" s="234">
        <v>1</v>
      </c>
      <c r="K462" s="234" t="s">
        <v>3185</v>
      </c>
      <c r="L462" s="123">
        <v>1</v>
      </c>
      <c r="M462" s="106">
        <v>45323</v>
      </c>
      <c r="N462" s="106">
        <v>45747</v>
      </c>
      <c r="O462" s="107">
        <f t="shared" si="13"/>
        <v>60.571428571428569</v>
      </c>
      <c r="P462" s="108">
        <v>1</v>
      </c>
      <c r="Q462" s="104" t="s">
        <v>3089</v>
      </c>
      <c r="R462" s="108">
        <f t="shared" si="14"/>
        <v>1</v>
      </c>
      <c r="S462" s="109" t="str">
        <f t="array" aca="1" ref="S462" ca="1">IF(ISNUMBER(R462),IF(R462=100%,"CUMPLIDA",IF(AND(ISNUMBER(N462),ISNUMBER(INDIRECT("FECHA_"&amp;$B462,1))), IF(N462&lt;=INDIRECT("FECHA_"&amp;$B462,1),"INCUMPLIDA","PROCESO"), "VERIFICAR FECHA")),"SIN VALOR AVANCE")</f>
        <v>CUMPLIDA</v>
      </c>
    </row>
    <row r="463" spans="1:19" ht="45.75" hidden="1">
      <c r="A463" s="101" t="s">
        <v>640</v>
      </c>
      <c r="B463" s="102" t="s">
        <v>2985</v>
      </c>
      <c r="C463" s="461"/>
      <c r="D463" s="461"/>
      <c r="E463" s="463"/>
      <c r="F463" s="463"/>
      <c r="G463" s="463"/>
      <c r="H463" s="463"/>
      <c r="I463" s="233">
        <v>7</v>
      </c>
      <c r="J463" s="234">
        <v>1</v>
      </c>
      <c r="K463" s="234" t="s">
        <v>3185</v>
      </c>
      <c r="L463" s="123">
        <v>1</v>
      </c>
      <c r="M463" s="106">
        <v>45231</v>
      </c>
      <c r="N463" s="106">
        <v>45747</v>
      </c>
      <c r="O463" s="107">
        <f t="shared" si="13"/>
        <v>73.714285714285708</v>
      </c>
      <c r="P463" s="108">
        <v>1</v>
      </c>
      <c r="Q463" s="104" t="s">
        <v>3088</v>
      </c>
      <c r="R463" s="108">
        <f t="shared" si="14"/>
        <v>1</v>
      </c>
      <c r="S463" s="109" t="str">
        <f t="array" aca="1" ref="S463" ca="1">IF(ISNUMBER(R463),IF(R463=100%,"CUMPLIDA",IF(AND(ISNUMBER(N463),ISNUMBER(INDIRECT("FECHA_"&amp;$B463,1))), IF(N463&lt;=INDIRECT("FECHA_"&amp;$B463,1),"INCUMPLIDA","PROCESO"), "VERIFICAR FECHA")),"SIN VALOR AVANCE")</f>
        <v>CUMPLIDA</v>
      </c>
    </row>
    <row r="464" spans="1:19" ht="120.75" hidden="1">
      <c r="A464" s="101" t="s">
        <v>640</v>
      </c>
      <c r="B464" s="102" t="s">
        <v>2985</v>
      </c>
      <c r="C464" s="461"/>
      <c r="D464" s="461"/>
      <c r="E464" s="463"/>
      <c r="F464" s="463"/>
      <c r="G464" s="463"/>
      <c r="H464" s="463"/>
      <c r="I464" s="233">
        <v>8</v>
      </c>
      <c r="J464" s="234">
        <v>1</v>
      </c>
      <c r="K464" s="234" t="s">
        <v>3185</v>
      </c>
      <c r="L464" s="123">
        <v>1</v>
      </c>
      <c r="M464" s="106">
        <v>45231</v>
      </c>
      <c r="N464" s="106">
        <v>45808</v>
      </c>
      <c r="O464" s="107">
        <f t="shared" si="13"/>
        <v>82.428571428571431</v>
      </c>
      <c r="P464" s="108">
        <v>1</v>
      </c>
      <c r="Q464" s="104" t="s">
        <v>3089</v>
      </c>
      <c r="R464" s="108">
        <f t="shared" si="14"/>
        <v>1</v>
      </c>
      <c r="S464" s="109" t="str">
        <f t="array" aca="1" ref="S464" ca="1">IF(ISNUMBER(R464),IF(R464=100%,"CUMPLIDA",IF(AND(ISNUMBER(N464),ISNUMBER(INDIRECT("FECHA_"&amp;$B464,1))), IF(N464&lt;=INDIRECT("FECHA_"&amp;$B464,1),"INCUMPLIDA","PROCESO"), "VERIFICAR FECHA")),"SIN VALOR AVANCE")</f>
        <v>CUMPLIDA</v>
      </c>
    </row>
    <row r="465" spans="1:19" ht="45.75" hidden="1">
      <c r="A465" s="101" t="s">
        <v>640</v>
      </c>
      <c r="B465" s="102" t="s">
        <v>2985</v>
      </c>
      <c r="C465" s="461"/>
      <c r="D465" s="461"/>
      <c r="E465" s="463"/>
      <c r="F465" s="463"/>
      <c r="G465" s="463"/>
      <c r="H465" s="463"/>
      <c r="I465" s="233">
        <v>9</v>
      </c>
      <c r="J465" s="234">
        <v>1</v>
      </c>
      <c r="K465" s="234" t="s">
        <v>3185</v>
      </c>
      <c r="L465" s="123">
        <v>7</v>
      </c>
      <c r="M465" s="106">
        <v>46024</v>
      </c>
      <c r="N465" s="106">
        <v>46660</v>
      </c>
      <c r="O465" s="107">
        <f t="shared" si="13"/>
        <v>90.857142857142861</v>
      </c>
      <c r="P465" s="108">
        <v>0</v>
      </c>
      <c r="Q465" s="104" t="s">
        <v>3088</v>
      </c>
      <c r="R465" s="108">
        <f t="shared" si="14"/>
        <v>0</v>
      </c>
      <c r="S465" s="109" t="str">
        <f t="array" aca="1" ref="S465" ca="1">IF(ISNUMBER(R465),IF(R465=100%,"CUMPLIDA",IF(AND(ISNUMBER(N465),ISNUMBER(INDIRECT("FECHA_"&amp;$B465,1))), IF(N465&lt;=INDIRECT("FECHA_"&amp;$B465,1),"INCUMPLIDA","PROCESO"), "VERIFICAR FECHA")),"SIN VALOR AVANCE")</f>
        <v>PROCESO</v>
      </c>
    </row>
    <row r="466" spans="1:19" ht="120.75" hidden="1">
      <c r="A466" s="101" t="s">
        <v>640</v>
      </c>
      <c r="B466" s="102" t="s">
        <v>2985</v>
      </c>
      <c r="C466" s="461"/>
      <c r="D466" s="461"/>
      <c r="E466" s="463"/>
      <c r="F466" s="463"/>
      <c r="G466" s="463"/>
      <c r="H466" s="463"/>
      <c r="I466" s="233">
        <v>10</v>
      </c>
      <c r="J466" s="234">
        <v>1</v>
      </c>
      <c r="K466" s="234" t="s">
        <v>3185</v>
      </c>
      <c r="L466" s="123">
        <v>1</v>
      </c>
      <c r="M466" s="106">
        <v>46024</v>
      </c>
      <c r="N466" s="106">
        <v>46660</v>
      </c>
      <c r="O466" s="107">
        <f t="shared" si="13"/>
        <v>90.857142857142861</v>
      </c>
      <c r="P466" s="108">
        <v>0</v>
      </c>
      <c r="Q466" s="104" t="s">
        <v>3089</v>
      </c>
      <c r="R466" s="108">
        <f t="shared" si="14"/>
        <v>0</v>
      </c>
      <c r="S466" s="109" t="str">
        <f t="array" aca="1" ref="S466" ca="1">IF(ISNUMBER(R466),IF(R466=100%,"CUMPLIDA",IF(AND(ISNUMBER(N466),ISNUMBER(INDIRECT("FECHA_"&amp;$B466,1))), IF(N466&lt;=INDIRECT("FECHA_"&amp;$B466,1),"INCUMPLIDA","PROCESO"), "VERIFICAR FECHA")),"SIN VALOR AVANCE")</f>
        <v>PROCESO</v>
      </c>
    </row>
    <row r="467" spans="1:19" ht="120.75" hidden="1">
      <c r="A467" s="101" t="s">
        <v>640</v>
      </c>
      <c r="B467" s="102" t="s">
        <v>2985</v>
      </c>
      <c r="C467" s="461"/>
      <c r="D467" s="461"/>
      <c r="E467" s="463"/>
      <c r="F467" s="463"/>
      <c r="G467" s="463"/>
      <c r="H467" s="463"/>
      <c r="I467" s="233">
        <v>11</v>
      </c>
      <c r="J467" s="234">
        <v>1</v>
      </c>
      <c r="K467" s="234" t="s">
        <v>3185</v>
      </c>
      <c r="L467" s="123">
        <v>2</v>
      </c>
      <c r="M467" s="106">
        <v>46024</v>
      </c>
      <c r="N467" s="106">
        <v>46660</v>
      </c>
      <c r="O467" s="107">
        <f t="shared" ref="O467:O530" si="15">(N467-M467)/7</f>
        <v>90.857142857142861</v>
      </c>
      <c r="P467" s="108">
        <v>0</v>
      </c>
      <c r="Q467" s="104" t="s">
        <v>3089</v>
      </c>
      <c r="R467" s="108">
        <f t="shared" si="14"/>
        <v>0</v>
      </c>
      <c r="S467" s="109" t="str">
        <f t="array" aca="1" ref="S467" ca="1">IF(ISNUMBER(R467),IF(R467=100%,"CUMPLIDA",IF(AND(ISNUMBER(N467),ISNUMBER(INDIRECT("FECHA_"&amp;$B467,1))), IF(N467&lt;=INDIRECT("FECHA_"&amp;$B467,1),"INCUMPLIDA","PROCESO"), "VERIFICAR FECHA")),"SIN VALOR AVANCE")</f>
        <v>PROCESO</v>
      </c>
    </row>
    <row r="468" spans="1:19" ht="60.75" hidden="1">
      <c r="A468" s="101" t="s">
        <v>640</v>
      </c>
      <c r="B468" s="102" t="s">
        <v>2985</v>
      </c>
      <c r="C468" s="461"/>
      <c r="D468" s="461"/>
      <c r="E468" s="463"/>
      <c r="F468" s="463"/>
      <c r="G468" s="463" t="s">
        <v>3079</v>
      </c>
      <c r="H468" s="463"/>
      <c r="I468" s="233">
        <v>15</v>
      </c>
      <c r="J468" s="234">
        <v>1</v>
      </c>
      <c r="K468" s="234" t="s">
        <v>3185</v>
      </c>
      <c r="L468" s="123">
        <v>3</v>
      </c>
      <c r="M468" s="106">
        <v>45689</v>
      </c>
      <c r="N468" s="106">
        <v>45777</v>
      </c>
      <c r="O468" s="107">
        <f t="shared" si="15"/>
        <v>12.571428571428571</v>
      </c>
      <c r="P468" s="108">
        <v>1</v>
      </c>
      <c r="Q468" s="104" t="s">
        <v>3208</v>
      </c>
      <c r="R468" s="108">
        <f t="shared" si="14"/>
        <v>1</v>
      </c>
      <c r="S468" s="109" t="str">
        <f t="array" aca="1" ref="S468" ca="1">IF(ISNUMBER(R468),IF(R468=100%,"CUMPLIDA",IF(AND(ISNUMBER(N468),ISNUMBER(INDIRECT("FECHA_"&amp;$B468,1))), IF(N468&lt;=INDIRECT("FECHA_"&amp;$B468,1),"INCUMPLIDA","PROCESO"), "VERIFICAR FECHA")),"SIN VALOR AVANCE")</f>
        <v>CUMPLIDA</v>
      </c>
    </row>
    <row r="469" spans="1:19" ht="45.75" hidden="1">
      <c r="A469" s="101" t="s">
        <v>640</v>
      </c>
      <c r="B469" s="102" t="s">
        <v>2985</v>
      </c>
      <c r="C469" s="461"/>
      <c r="D469" s="461"/>
      <c r="E469" s="463"/>
      <c r="F469" s="463"/>
      <c r="G469" s="463"/>
      <c r="H469" s="463"/>
      <c r="I469" s="233">
        <v>16</v>
      </c>
      <c r="J469" s="234">
        <v>1</v>
      </c>
      <c r="K469" s="234" t="s">
        <v>3185</v>
      </c>
      <c r="L469" s="123">
        <v>1</v>
      </c>
      <c r="M469" s="106">
        <v>45689</v>
      </c>
      <c r="N469" s="106">
        <v>45838</v>
      </c>
      <c r="O469" s="107">
        <f t="shared" si="15"/>
        <v>21.285714285714285</v>
      </c>
      <c r="P469" s="108">
        <v>1</v>
      </c>
      <c r="Q469" s="104" t="s">
        <v>3209</v>
      </c>
      <c r="R469" s="108">
        <f t="shared" si="14"/>
        <v>1</v>
      </c>
      <c r="S469" s="109" t="str">
        <f t="array" aca="1" ref="S469" ca="1">IF(ISNUMBER(R469),IF(R469=100%,"CUMPLIDA",IF(AND(ISNUMBER(N469),ISNUMBER(INDIRECT("FECHA_"&amp;$B469,1))), IF(N469&lt;=INDIRECT("FECHA_"&amp;$B469,1),"INCUMPLIDA","PROCESO"), "VERIFICAR FECHA")),"SIN VALOR AVANCE")</f>
        <v>CUMPLIDA</v>
      </c>
    </row>
    <row r="470" spans="1:19" ht="60.75" hidden="1">
      <c r="A470" s="101" t="s">
        <v>640</v>
      </c>
      <c r="B470" s="102" t="s">
        <v>2985</v>
      </c>
      <c r="C470" s="461"/>
      <c r="D470" s="461"/>
      <c r="E470" s="463"/>
      <c r="F470" s="463"/>
      <c r="G470" s="463"/>
      <c r="H470" s="463"/>
      <c r="I470" s="233">
        <v>17</v>
      </c>
      <c r="J470" s="234">
        <v>1</v>
      </c>
      <c r="K470" s="234" t="s">
        <v>3185</v>
      </c>
      <c r="L470" s="123">
        <v>36</v>
      </c>
      <c r="M470" s="106">
        <v>45662</v>
      </c>
      <c r="N470" s="106">
        <v>46142</v>
      </c>
      <c r="O470" s="107">
        <f t="shared" si="15"/>
        <v>68.571428571428569</v>
      </c>
      <c r="P470" s="108">
        <v>1</v>
      </c>
      <c r="Q470" s="104" t="s">
        <v>3208</v>
      </c>
      <c r="R470" s="108">
        <f t="shared" si="14"/>
        <v>1</v>
      </c>
      <c r="S470" s="109" t="str">
        <f t="array" aca="1" ref="S470" ca="1">IF(ISNUMBER(R470),IF(R470=100%,"CUMPLIDA",IF(AND(ISNUMBER(N470),ISNUMBER(INDIRECT("FECHA_"&amp;$B470,1))), IF(N470&lt;=INDIRECT("FECHA_"&amp;$B470,1),"INCUMPLIDA","PROCESO"), "VERIFICAR FECHA")),"SIN VALOR AVANCE")</f>
        <v>CUMPLIDA</v>
      </c>
    </row>
    <row r="471" spans="1:19" ht="60.75" hidden="1">
      <c r="A471" s="101" t="s">
        <v>640</v>
      </c>
      <c r="B471" s="102" t="s">
        <v>2985</v>
      </c>
      <c r="C471" s="461"/>
      <c r="D471" s="461"/>
      <c r="E471" s="463"/>
      <c r="F471" s="463"/>
      <c r="G471" s="463" t="s">
        <v>3081</v>
      </c>
      <c r="H471" s="463"/>
      <c r="I471" s="233">
        <v>18</v>
      </c>
      <c r="J471" s="234">
        <v>1</v>
      </c>
      <c r="K471" s="234" t="s">
        <v>3185</v>
      </c>
      <c r="L471" s="123">
        <v>1</v>
      </c>
      <c r="M471" s="106">
        <v>45689</v>
      </c>
      <c r="N471" s="106">
        <v>45777</v>
      </c>
      <c r="O471" s="107">
        <f t="shared" si="15"/>
        <v>12.571428571428571</v>
      </c>
      <c r="P471" s="108">
        <v>1</v>
      </c>
      <c r="Q471" s="104" t="s">
        <v>3210</v>
      </c>
      <c r="R471" s="108">
        <f t="shared" si="14"/>
        <v>1</v>
      </c>
      <c r="S471" s="109" t="str">
        <f t="array" aca="1" ref="S471" ca="1">IF(ISNUMBER(R471),IF(R471=100%,"CUMPLIDA",IF(AND(ISNUMBER(N471),ISNUMBER(INDIRECT("FECHA_"&amp;$B471,1))), IF(N471&lt;=INDIRECT("FECHA_"&amp;$B471,1),"INCUMPLIDA","PROCESO"), "VERIFICAR FECHA")),"SIN VALOR AVANCE")</f>
        <v>CUMPLIDA</v>
      </c>
    </row>
    <row r="472" spans="1:19" ht="60.75" hidden="1">
      <c r="A472" s="101" t="s">
        <v>640</v>
      </c>
      <c r="B472" s="102" t="s">
        <v>2985</v>
      </c>
      <c r="C472" s="461"/>
      <c r="D472" s="461"/>
      <c r="E472" s="463"/>
      <c r="F472" s="463"/>
      <c r="G472" s="463"/>
      <c r="H472" s="463"/>
      <c r="I472" s="233">
        <v>15</v>
      </c>
      <c r="J472" s="234">
        <v>1</v>
      </c>
      <c r="K472" s="234" t="s">
        <v>3185</v>
      </c>
      <c r="L472" s="123">
        <v>3</v>
      </c>
      <c r="M472" s="106">
        <v>45689</v>
      </c>
      <c r="N472" s="106">
        <v>45777</v>
      </c>
      <c r="O472" s="107">
        <f t="shared" si="15"/>
        <v>12.571428571428571</v>
      </c>
      <c r="P472" s="108">
        <v>1</v>
      </c>
      <c r="Q472" s="104" t="s">
        <v>3211</v>
      </c>
      <c r="R472" s="108">
        <f t="shared" si="14"/>
        <v>1</v>
      </c>
      <c r="S472" s="109" t="str">
        <f t="array" aca="1" ref="S472" ca="1">IF(ISNUMBER(R472),IF(R472=100%,"CUMPLIDA",IF(AND(ISNUMBER(N472),ISNUMBER(INDIRECT("FECHA_"&amp;$B472,1))), IF(N472&lt;=INDIRECT("FECHA_"&amp;$B472,1),"INCUMPLIDA","PROCESO"), "VERIFICAR FECHA")),"SIN VALOR AVANCE")</f>
        <v>CUMPLIDA</v>
      </c>
    </row>
    <row r="473" spans="1:19" ht="60.75" hidden="1">
      <c r="A473" s="101" t="s">
        <v>640</v>
      </c>
      <c r="B473" s="102" t="s">
        <v>2985</v>
      </c>
      <c r="C473" s="461"/>
      <c r="D473" s="461"/>
      <c r="E473" s="463"/>
      <c r="F473" s="463"/>
      <c r="G473" s="463"/>
      <c r="H473" s="463"/>
      <c r="I473" s="233">
        <v>15</v>
      </c>
      <c r="J473" s="234">
        <v>1</v>
      </c>
      <c r="K473" s="234" t="s">
        <v>3185</v>
      </c>
      <c r="L473" s="123">
        <v>3</v>
      </c>
      <c r="M473" s="106">
        <v>45689</v>
      </c>
      <c r="N473" s="106">
        <v>45777</v>
      </c>
      <c r="O473" s="107">
        <f t="shared" si="15"/>
        <v>12.571428571428571</v>
      </c>
      <c r="P473" s="108">
        <v>1</v>
      </c>
      <c r="Q473" s="104" t="s">
        <v>3211</v>
      </c>
      <c r="R473" s="108">
        <f t="shared" si="14"/>
        <v>1</v>
      </c>
      <c r="S473" s="109" t="str">
        <f t="array" aca="1" ref="S473" ca="1">IF(ISNUMBER(R473),IF(R473=100%,"CUMPLIDA",IF(AND(ISNUMBER(N473),ISNUMBER(INDIRECT("FECHA_"&amp;$B473,1))), IF(N473&lt;=INDIRECT("FECHA_"&amp;$B473,1),"INCUMPLIDA","PROCESO"), "VERIFICAR FECHA")),"SIN VALOR AVANCE")</f>
        <v>CUMPLIDA</v>
      </c>
    </row>
    <row r="474" spans="1:19" ht="60.75" hidden="1">
      <c r="A474" s="101" t="s">
        <v>640</v>
      </c>
      <c r="B474" s="102" t="s">
        <v>2985</v>
      </c>
      <c r="C474" s="461"/>
      <c r="D474" s="461"/>
      <c r="E474" s="463"/>
      <c r="F474" s="463"/>
      <c r="G474" s="463" t="s">
        <v>3083</v>
      </c>
      <c r="H474" s="463"/>
      <c r="I474" s="233">
        <v>19</v>
      </c>
      <c r="J474" s="234">
        <v>1</v>
      </c>
      <c r="K474" s="234" t="s">
        <v>3185</v>
      </c>
      <c r="L474" s="123">
        <v>1</v>
      </c>
      <c r="M474" s="106">
        <v>45689</v>
      </c>
      <c r="N474" s="106">
        <v>45777</v>
      </c>
      <c r="O474" s="107">
        <f t="shared" si="15"/>
        <v>12.571428571428571</v>
      </c>
      <c r="P474" s="108">
        <v>1</v>
      </c>
      <c r="Q474" s="104" t="s">
        <v>3210</v>
      </c>
      <c r="R474" s="108">
        <f t="shared" si="14"/>
        <v>1</v>
      </c>
      <c r="S474" s="109" t="str">
        <f t="array" aca="1" ref="S474" ca="1">IF(ISNUMBER(R474),IF(R474=100%,"CUMPLIDA",IF(AND(ISNUMBER(N474),ISNUMBER(INDIRECT("FECHA_"&amp;$B474,1))), IF(N474&lt;=INDIRECT("FECHA_"&amp;$B474,1),"INCUMPLIDA","PROCESO"), "VERIFICAR FECHA")),"SIN VALOR AVANCE")</f>
        <v>CUMPLIDA</v>
      </c>
    </row>
    <row r="475" spans="1:19" ht="30.75" hidden="1">
      <c r="A475" s="101" t="s">
        <v>640</v>
      </c>
      <c r="B475" s="102" t="s">
        <v>2985</v>
      </c>
      <c r="C475" s="461"/>
      <c r="D475" s="461"/>
      <c r="E475" s="463"/>
      <c r="F475" s="463"/>
      <c r="G475" s="463"/>
      <c r="H475" s="463"/>
      <c r="I475" s="233">
        <v>20</v>
      </c>
      <c r="J475" s="234">
        <v>1</v>
      </c>
      <c r="K475" s="234" t="s">
        <v>3185</v>
      </c>
      <c r="L475" s="123">
        <v>1</v>
      </c>
      <c r="M475" s="106">
        <v>45839</v>
      </c>
      <c r="N475" s="106">
        <v>46022</v>
      </c>
      <c r="O475" s="107">
        <f t="shared" si="15"/>
        <v>26.142857142857142</v>
      </c>
      <c r="P475" s="108">
        <v>1</v>
      </c>
      <c r="Q475" s="104" t="s">
        <v>3212</v>
      </c>
      <c r="R475" s="108">
        <f t="shared" si="14"/>
        <v>1</v>
      </c>
      <c r="S475" s="109" t="str">
        <f t="array" aca="1" ref="S475" ca="1">IF(ISNUMBER(R475),IF(R475=100%,"CUMPLIDA",IF(AND(ISNUMBER(N475),ISNUMBER(INDIRECT("FECHA_"&amp;$B475,1))), IF(N475&lt;=INDIRECT("FECHA_"&amp;$B475,1),"INCUMPLIDA","PROCESO"), "VERIFICAR FECHA")),"SIN VALOR AVANCE")</f>
        <v>CUMPLIDA</v>
      </c>
    </row>
    <row r="476" spans="1:19" ht="45.75" hidden="1">
      <c r="A476" s="101" t="s">
        <v>640</v>
      </c>
      <c r="B476" s="102" t="s">
        <v>2985</v>
      </c>
      <c r="C476" s="461"/>
      <c r="D476" s="461"/>
      <c r="E476" s="463"/>
      <c r="F476" s="463"/>
      <c r="G476" s="463"/>
      <c r="H476" s="463"/>
      <c r="I476" s="233">
        <v>2</v>
      </c>
      <c r="J476" s="234">
        <v>1</v>
      </c>
      <c r="K476" s="234" t="s">
        <v>3185</v>
      </c>
      <c r="L476" s="123">
        <v>1</v>
      </c>
      <c r="M476" s="106">
        <v>45231</v>
      </c>
      <c r="N476" s="106">
        <v>45504</v>
      </c>
      <c r="O476" s="107">
        <f t="shared" si="15"/>
        <v>39</v>
      </c>
      <c r="P476" s="108">
        <v>1</v>
      </c>
      <c r="Q476" s="104" t="s">
        <v>3088</v>
      </c>
      <c r="R476" s="108">
        <f t="shared" si="14"/>
        <v>1</v>
      </c>
      <c r="S476" s="109" t="str">
        <f t="array" aca="1" ref="S476" ca="1">IF(ISNUMBER(R476),IF(R476=100%,"CUMPLIDA",IF(AND(ISNUMBER(N476),ISNUMBER(INDIRECT("FECHA_"&amp;$B476,1))), IF(N476&lt;=INDIRECT("FECHA_"&amp;$B476,1),"INCUMPLIDA","PROCESO"), "VERIFICAR FECHA")),"SIN VALOR AVANCE")</f>
        <v>CUMPLIDA</v>
      </c>
    </row>
    <row r="477" spans="1:19" ht="120.75" hidden="1">
      <c r="A477" s="101" t="s">
        <v>640</v>
      </c>
      <c r="B477" s="102" t="s">
        <v>2985</v>
      </c>
      <c r="C477" s="461"/>
      <c r="D477" s="461"/>
      <c r="E477" s="463"/>
      <c r="F477" s="463"/>
      <c r="G477" s="463"/>
      <c r="H477" s="463"/>
      <c r="I477" s="233">
        <v>3</v>
      </c>
      <c r="J477" s="234">
        <v>1</v>
      </c>
      <c r="K477" s="234" t="s">
        <v>3185</v>
      </c>
      <c r="L477" s="123">
        <v>1</v>
      </c>
      <c r="M477" s="106">
        <v>45323</v>
      </c>
      <c r="N477" s="106">
        <v>45747</v>
      </c>
      <c r="O477" s="107">
        <f t="shared" si="15"/>
        <v>60.571428571428569</v>
      </c>
      <c r="P477" s="108">
        <v>1</v>
      </c>
      <c r="Q477" s="104" t="s">
        <v>3089</v>
      </c>
      <c r="R477" s="108">
        <f t="shared" si="14"/>
        <v>1</v>
      </c>
      <c r="S477" s="109" t="str">
        <f t="array" aca="1" ref="S477" ca="1">IF(ISNUMBER(R477),IF(R477=100%,"CUMPLIDA",IF(AND(ISNUMBER(N477),ISNUMBER(INDIRECT("FECHA_"&amp;$B477,1))), IF(N477&lt;=INDIRECT("FECHA_"&amp;$B477,1),"INCUMPLIDA","PROCESO"), "VERIFICAR FECHA")),"SIN VALOR AVANCE")</f>
        <v>CUMPLIDA</v>
      </c>
    </row>
    <row r="478" spans="1:19" ht="45.75" hidden="1">
      <c r="A478" s="101" t="s">
        <v>640</v>
      </c>
      <c r="B478" s="102" t="s">
        <v>2985</v>
      </c>
      <c r="C478" s="461"/>
      <c r="D478" s="461"/>
      <c r="E478" s="463"/>
      <c r="F478" s="463"/>
      <c r="G478" s="463"/>
      <c r="H478" s="463"/>
      <c r="I478" s="233">
        <v>4</v>
      </c>
      <c r="J478" s="234">
        <v>1</v>
      </c>
      <c r="K478" s="234" t="s">
        <v>3185</v>
      </c>
      <c r="L478" s="123">
        <v>1</v>
      </c>
      <c r="M478" s="106">
        <v>45323</v>
      </c>
      <c r="N478" s="106">
        <v>45747</v>
      </c>
      <c r="O478" s="107">
        <f t="shared" si="15"/>
        <v>60.571428571428569</v>
      </c>
      <c r="P478" s="108">
        <v>1</v>
      </c>
      <c r="Q478" s="104" t="s">
        <v>3088</v>
      </c>
      <c r="R478" s="108">
        <f t="shared" si="14"/>
        <v>1</v>
      </c>
      <c r="S478" s="109" t="str">
        <f t="array" aca="1" ref="S478" ca="1">IF(ISNUMBER(R478),IF(R478=100%,"CUMPLIDA",IF(AND(ISNUMBER(N478),ISNUMBER(INDIRECT("FECHA_"&amp;$B478,1))), IF(N478&lt;=INDIRECT("FECHA_"&amp;$B478,1),"INCUMPLIDA","PROCESO"), "VERIFICAR FECHA")),"SIN VALOR AVANCE")</f>
        <v>CUMPLIDA</v>
      </c>
    </row>
    <row r="479" spans="1:19" ht="45.75" hidden="1">
      <c r="A479" s="101" t="s">
        <v>640</v>
      </c>
      <c r="B479" s="102" t="s">
        <v>2985</v>
      </c>
      <c r="C479" s="461"/>
      <c r="D479" s="461"/>
      <c r="E479" s="463"/>
      <c r="F479" s="463"/>
      <c r="G479" s="463"/>
      <c r="H479" s="463"/>
      <c r="I479" s="233">
        <v>5</v>
      </c>
      <c r="J479" s="234">
        <v>1</v>
      </c>
      <c r="K479" s="234" t="s">
        <v>3185</v>
      </c>
      <c r="L479" s="123">
        <v>1</v>
      </c>
      <c r="M479" s="106">
        <v>45231</v>
      </c>
      <c r="N479" s="106">
        <v>45747</v>
      </c>
      <c r="O479" s="107">
        <f t="shared" si="15"/>
        <v>73.714285714285708</v>
      </c>
      <c r="P479" s="108">
        <v>1</v>
      </c>
      <c r="Q479" s="104" t="s">
        <v>3088</v>
      </c>
      <c r="R479" s="108">
        <f t="shared" si="14"/>
        <v>1</v>
      </c>
      <c r="S479" s="109" t="str">
        <f t="array" aca="1" ref="S479" ca="1">IF(ISNUMBER(R479),IF(R479=100%,"CUMPLIDA",IF(AND(ISNUMBER(N479),ISNUMBER(INDIRECT("FECHA_"&amp;$B479,1))), IF(N479&lt;=INDIRECT("FECHA_"&amp;$B479,1),"INCUMPLIDA","PROCESO"), "VERIFICAR FECHA")),"SIN VALOR AVANCE")</f>
        <v>CUMPLIDA</v>
      </c>
    </row>
    <row r="480" spans="1:19" ht="120.75" hidden="1">
      <c r="A480" s="101" t="s">
        <v>640</v>
      </c>
      <c r="B480" s="102" t="s">
        <v>2985</v>
      </c>
      <c r="C480" s="461"/>
      <c r="D480" s="461"/>
      <c r="E480" s="463"/>
      <c r="F480" s="463"/>
      <c r="G480" s="463"/>
      <c r="H480" s="463"/>
      <c r="I480" s="233">
        <v>6</v>
      </c>
      <c r="J480" s="234">
        <v>1</v>
      </c>
      <c r="K480" s="234" t="s">
        <v>3185</v>
      </c>
      <c r="L480" s="123">
        <v>1</v>
      </c>
      <c r="M480" s="106">
        <v>45323</v>
      </c>
      <c r="N480" s="106">
        <v>45747</v>
      </c>
      <c r="O480" s="107">
        <f t="shared" si="15"/>
        <v>60.571428571428569</v>
      </c>
      <c r="P480" s="108">
        <v>1</v>
      </c>
      <c r="Q480" s="104" t="s">
        <v>3089</v>
      </c>
      <c r="R480" s="108">
        <f t="shared" si="14"/>
        <v>1</v>
      </c>
      <c r="S480" s="109" t="str">
        <f t="array" aca="1" ref="S480" ca="1">IF(ISNUMBER(R480),IF(R480=100%,"CUMPLIDA",IF(AND(ISNUMBER(N480),ISNUMBER(INDIRECT("FECHA_"&amp;$B480,1))), IF(N480&lt;=INDIRECT("FECHA_"&amp;$B480,1),"INCUMPLIDA","PROCESO"), "VERIFICAR FECHA")),"SIN VALOR AVANCE")</f>
        <v>CUMPLIDA</v>
      </c>
    </row>
    <row r="481" spans="1:19" ht="45.75" hidden="1">
      <c r="A481" s="101" t="s">
        <v>640</v>
      </c>
      <c r="B481" s="102" t="s">
        <v>2985</v>
      </c>
      <c r="C481" s="461"/>
      <c r="D481" s="461"/>
      <c r="E481" s="463"/>
      <c r="F481" s="463"/>
      <c r="G481" s="463"/>
      <c r="H481" s="463"/>
      <c r="I481" s="233">
        <v>7</v>
      </c>
      <c r="J481" s="234">
        <v>1</v>
      </c>
      <c r="K481" s="234" t="s">
        <v>3185</v>
      </c>
      <c r="L481" s="123">
        <v>1</v>
      </c>
      <c r="M481" s="106">
        <v>45231</v>
      </c>
      <c r="N481" s="106">
        <v>45747</v>
      </c>
      <c r="O481" s="107">
        <f t="shared" si="15"/>
        <v>73.714285714285708</v>
      </c>
      <c r="P481" s="108">
        <v>1</v>
      </c>
      <c r="Q481" s="104" t="s">
        <v>3088</v>
      </c>
      <c r="R481" s="108">
        <f t="shared" si="14"/>
        <v>1</v>
      </c>
      <c r="S481" s="109" t="str">
        <f t="array" aca="1" ref="S481" ca="1">IF(ISNUMBER(R481),IF(R481=100%,"CUMPLIDA",IF(AND(ISNUMBER(N481),ISNUMBER(INDIRECT("FECHA_"&amp;$B481,1))), IF(N481&lt;=INDIRECT("FECHA_"&amp;$B481,1),"INCUMPLIDA","PROCESO"), "VERIFICAR FECHA")),"SIN VALOR AVANCE")</f>
        <v>CUMPLIDA</v>
      </c>
    </row>
    <row r="482" spans="1:19" ht="165.75" hidden="1">
      <c r="A482" s="101" t="s">
        <v>640</v>
      </c>
      <c r="B482" s="102" t="s">
        <v>2985</v>
      </c>
      <c r="C482" s="461"/>
      <c r="D482" s="461"/>
      <c r="E482" s="463"/>
      <c r="F482" s="463"/>
      <c r="G482" s="463"/>
      <c r="H482" s="463"/>
      <c r="I482" s="233">
        <v>8</v>
      </c>
      <c r="J482" s="234">
        <v>1</v>
      </c>
      <c r="K482" s="234" t="s">
        <v>3185</v>
      </c>
      <c r="L482" s="123">
        <v>1</v>
      </c>
      <c r="M482" s="106">
        <v>45231</v>
      </c>
      <c r="N482" s="106">
        <v>45808</v>
      </c>
      <c r="O482" s="107">
        <f t="shared" si="15"/>
        <v>82.428571428571431</v>
      </c>
      <c r="P482" s="108">
        <v>1</v>
      </c>
      <c r="Q482" s="104" t="s">
        <v>3090</v>
      </c>
      <c r="R482" s="108">
        <f t="shared" si="14"/>
        <v>1</v>
      </c>
      <c r="S482" s="109" t="str">
        <f t="array" aca="1" ref="S482" ca="1">IF(ISNUMBER(R482),IF(R482=100%,"CUMPLIDA",IF(AND(ISNUMBER(N482),ISNUMBER(INDIRECT("FECHA_"&amp;$B482,1))), IF(N482&lt;=INDIRECT("FECHA_"&amp;$B482,1),"INCUMPLIDA","PROCESO"), "VERIFICAR FECHA")),"SIN VALOR AVANCE")</f>
        <v>CUMPLIDA</v>
      </c>
    </row>
    <row r="483" spans="1:19" ht="45.75" hidden="1">
      <c r="A483" s="101" t="s">
        <v>640</v>
      </c>
      <c r="B483" s="102" t="s">
        <v>2985</v>
      </c>
      <c r="C483" s="461"/>
      <c r="D483" s="461"/>
      <c r="E483" s="463"/>
      <c r="F483" s="463"/>
      <c r="G483" s="463"/>
      <c r="H483" s="463"/>
      <c r="I483" s="233">
        <v>9</v>
      </c>
      <c r="J483" s="234">
        <v>1</v>
      </c>
      <c r="K483" s="234" t="s">
        <v>3185</v>
      </c>
      <c r="L483" s="123">
        <v>7</v>
      </c>
      <c r="M483" s="106">
        <v>46024</v>
      </c>
      <c r="N483" s="106">
        <v>46660</v>
      </c>
      <c r="O483" s="107">
        <f t="shared" si="15"/>
        <v>90.857142857142861</v>
      </c>
      <c r="P483" s="108">
        <v>0</v>
      </c>
      <c r="Q483" s="104" t="s">
        <v>3088</v>
      </c>
      <c r="R483" s="108">
        <f t="shared" si="14"/>
        <v>0</v>
      </c>
      <c r="S483" s="109" t="str">
        <f t="array" aca="1" ref="S483" ca="1">IF(ISNUMBER(R483),IF(R483=100%,"CUMPLIDA",IF(AND(ISNUMBER(N483),ISNUMBER(INDIRECT("FECHA_"&amp;$B483,1))), IF(N483&lt;=INDIRECT("FECHA_"&amp;$B483,1),"INCUMPLIDA","PROCESO"), "VERIFICAR FECHA")),"SIN VALOR AVANCE")</f>
        <v>PROCESO</v>
      </c>
    </row>
    <row r="484" spans="1:19" ht="120.75" hidden="1">
      <c r="A484" s="101" t="s">
        <v>640</v>
      </c>
      <c r="B484" s="102" t="s">
        <v>2985</v>
      </c>
      <c r="C484" s="461"/>
      <c r="D484" s="461"/>
      <c r="E484" s="463"/>
      <c r="F484" s="463"/>
      <c r="G484" s="463"/>
      <c r="H484" s="463"/>
      <c r="I484" s="233">
        <v>10</v>
      </c>
      <c r="J484" s="234">
        <v>1</v>
      </c>
      <c r="K484" s="234" t="s">
        <v>3185</v>
      </c>
      <c r="L484" s="123">
        <v>1</v>
      </c>
      <c r="M484" s="106">
        <v>46024</v>
      </c>
      <c r="N484" s="106">
        <v>46660</v>
      </c>
      <c r="O484" s="107">
        <f t="shared" si="15"/>
        <v>90.857142857142861</v>
      </c>
      <c r="P484" s="108">
        <v>0</v>
      </c>
      <c r="Q484" s="104" t="s">
        <v>3089</v>
      </c>
      <c r="R484" s="108">
        <f t="shared" si="14"/>
        <v>0</v>
      </c>
      <c r="S484" s="109" t="str">
        <f t="array" aca="1" ref="S484" ca="1">IF(ISNUMBER(R484),IF(R484=100%,"CUMPLIDA",IF(AND(ISNUMBER(N484),ISNUMBER(INDIRECT("FECHA_"&amp;$B484,1))), IF(N484&lt;=INDIRECT("FECHA_"&amp;$B484,1),"INCUMPLIDA","PROCESO"), "VERIFICAR FECHA")),"SIN VALOR AVANCE")</f>
        <v>PROCESO</v>
      </c>
    </row>
    <row r="485" spans="1:19" ht="165.75" hidden="1">
      <c r="A485" s="101" t="s">
        <v>640</v>
      </c>
      <c r="B485" s="102" t="s">
        <v>2985</v>
      </c>
      <c r="C485" s="461"/>
      <c r="D485" s="461"/>
      <c r="E485" s="463"/>
      <c r="F485" s="463"/>
      <c r="G485" s="463"/>
      <c r="H485" s="463"/>
      <c r="I485" s="233">
        <v>11</v>
      </c>
      <c r="J485" s="234">
        <v>1</v>
      </c>
      <c r="K485" s="234" t="s">
        <v>3185</v>
      </c>
      <c r="L485" s="123">
        <v>2</v>
      </c>
      <c r="M485" s="106">
        <v>46024</v>
      </c>
      <c r="N485" s="106">
        <v>46660</v>
      </c>
      <c r="O485" s="107">
        <f t="shared" si="15"/>
        <v>90.857142857142861</v>
      </c>
      <c r="P485" s="108">
        <v>0</v>
      </c>
      <c r="Q485" s="104" t="s">
        <v>3090</v>
      </c>
      <c r="R485" s="108">
        <f t="shared" si="14"/>
        <v>0</v>
      </c>
      <c r="S485" s="109" t="str">
        <f t="array" aca="1" ref="S485" ca="1">IF(ISNUMBER(R485),IF(R485=100%,"CUMPLIDA",IF(AND(ISNUMBER(N485),ISNUMBER(INDIRECT("FECHA_"&amp;$B485,1))), IF(N485&lt;=INDIRECT("FECHA_"&amp;$B485,1),"INCUMPLIDA","PROCESO"), "VERIFICAR FECHA")),"SIN VALOR AVANCE")</f>
        <v>PROCESO</v>
      </c>
    </row>
    <row r="486" spans="1:19" ht="60.75" hidden="1">
      <c r="A486" s="101" t="s">
        <v>640</v>
      </c>
      <c r="B486" s="102" t="s">
        <v>2985</v>
      </c>
      <c r="C486" s="461"/>
      <c r="D486" s="461"/>
      <c r="E486" s="233"/>
      <c r="F486" s="233"/>
      <c r="G486" s="233" t="s">
        <v>3085</v>
      </c>
      <c r="H486" s="463"/>
      <c r="I486" s="233">
        <v>21</v>
      </c>
      <c r="J486" s="234">
        <v>1</v>
      </c>
      <c r="K486" s="234" t="s">
        <v>3185</v>
      </c>
      <c r="L486" s="123">
        <v>20</v>
      </c>
      <c r="M486" s="106">
        <v>45778</v>
      </c>
      <c r="N486" s="106">
        <v>46142</v>
      </c>
      <c r="O486" s="107">
        <f t="shared" si="15"/>
        <v>52</v>
      </c>
      <c r="P486" s="108">
        <v>1</v>
      </c>
      <c r="Q486" s="104" t="s">
        <v>3213</v>
      </c>
      <c r="R486" s="108">
        <v>1</v>
      </c>
      <c r="S486" s="109" t="str">
        <f t="array" aca="1" ref="S486" ca="1">IF(ISNUMBER(R486),IF(R486=100%,"CUMPLIDA",IF(AND(ISNUMBER(N486),ISNUMBER(INDIRECT("FECHA_"&amp;$B486,1))), IF(N486&lt;=INDIRECT("FECHA_"&amp;$B486,1),"INCUMPLIDA","PROCESO"), "VERIFICAR FECHA")),"SIN VALOR AVANCE")</f>
        <v>CUMPLIDA</v>
      </c>
    </row>
    <row r="487" spans="1:19" ht="75.75" hidden="1">
      <c r="A487" s="101" t="s">
        <v>640</v>
      </c>
      <c r="B487" s="102" t="s">
        <v>2985</v>
      </c>
      <c r="C487" s="461" t="s">
        <v>3214</v>
      </c>
      <c r="D487" s="461"/>
      <c r="E487" s="233" t="s">
        <v>3013</v>
      </c>
      <c r="F487" s="233"/>
      <c r="G487" s="233"/>
      <c r="H487" s="463"/>
      <c r="I487" s="233">
        <v>1</v>
      </c>
      <c r="J487" s="234">
        <v>1</v>
      </c>
      <c r="K487" s="234" t="s">
        <v>3185</v>
      </c>
      <c r="L487" s="123">
        <v>1</v>
      </c>
      <c r="M487" s="106">
        <v>45901</v>
      </c>
      <c r="N487" s="106">
        <v>46022</v>
      </c>
      <c r="O487" s="107">
        <f t="shared" si="15"/>
        <v>17.285714285714285</v>
      </c>
      <c r="P487" s="108">
        <v>1</v>
      </c>
      <c r="Q487" s="116" t="s">
        <v>3215</v>
      </c>
      <c r="R487" s="108">
        <f t="shared" ref="R487:R550" si="16">(P487)</f>
        <v>1</v>
      </c>
      <c r="S487" s="109" t="str">
        <f t="array" aca="1" ref="S487" ca="1">IF(ISNUMBER(R487),IF(R487=100%,"CUMPLIDA",IF(AND(ISNUMBER(N487),ISNUMBER(INDIRECT("FECHA_"&amp;$B487,1))), IF(N487&lt;=INDIRECT("FECHA_"&amp;$B487,1),"INCUMPLIDA","PROCESO"), "VERIFICAR FECHA")),"SIN VALOR AVANCE")</f>
        <v>CUMPLIDA</v>
      </c>
    </row>
    <row r="488" spans="1:19" ht="45.75" hidden="1">
      <c r="A488" s="101" t="s">
        <v>640</v>
      </c>
      <c r="B488" s="102" t="s">
        <v>2985</v>
      </c>
      <c r="C488" s="461"/>
      <c r="D488" s="461"/>
      <c r="E488" s="463" t="s">
        <v>2996</v>
      </c>
      <c r="F488" s="463"/>
      <c r="G488" s="463"/>
      <c r="H488" s="463"/>
      <c r="I488" s="233">
        <v>2</v>
      </c>
      <c r="J488" s="234">
        <v>1</v>
      </c>
      <c r="K488" s="234" t="s">
        <v>3185</v>
      </c>
      <c r="L488" s="123">
        <v>1</v>
      </c>
      <c r="M488" s="106">
        <v>45901</v>
      </c>
      <c r="N488" s="106">
        <v>46081</v>
      </c>
      <c r="O488" s="107">
        <f t="shared" si="15"/>
        <v>25.714285714285715</v>
      </c>
      <c r="P488" s="108">
        <v>1</v>
      </c>
      <c r="Q488" s="116" t="s">
        <v>3216</v>
      </c>
      <c r="R488" s="108">
        <f t="shared" si="16"/>
        <v>1</v>
      </c>
      <c r="S488" s="109" t="str">
        <f t="array" aca="1" ref="S488" ca="1">IF(ISNUMBER(R488),IF(R488=100%,"CUMPLIDA",IF(AND(ISNUMBER(N488),ISNUMBER(INDIRECT("FECHA_"&amp;$B488,1))), IF(N488&lt;=INDIRECT("FECHA_"&amp;$B488,1),"INCUMPLIDA","PROCESO"), "VERIFICAR FECHA")),"SIN VALOR AVANCE")</f>
        <v>CUMPLIDA</v>
      </c>
    </row>
    <row r="489" spans="1:19" ht="45.75" hidden="1">
      <c r="A489" s="101" t="s">
        <v>640</v>
      </c>
      <c r="B489" s="102" t="s">
        <v>2985</v>
      </c>
      <c r="C489" s="461"/>
      <c r="D489" s="461"/>
      <c r="E489" s="463"/>
      <c r="F489" s="463"/>
      <c r="G489" s="463"/>
      <c r="H489" s="463"/>
      <c r="I489" s="233">
        <v>3</v>
      </c>
      <c r="J489" s="234">
        <v>1</v>
      </c>
      <c r="K489" s="234" t="s">
        <v>3185</v>
      </c>
      <c r="L489" s="123">
        <v>1</v>
      </c>
      <c r="M489" s="106">
        <v>45901</v>
      </c>
      <c r="N489" s="106">
        <v>46387</v>
      </c>
      <c r="O489" s="107">
        <f t="shared" si="15"/>
        <v>69.428571428571431</v>
      </c>
      <c r="P489" s="108">
        <v>0.75</v>
      </c>
      <c r="Q489" s="116" t="s">
        <v>3216</v>
      </c>
      <c r="R489" s="108">
        <f t="shared" si="16"/>
        <v>0.75</v>
      </c>
      <c r="S489" s="109" t="str">
        <f t="array" aca="1" ref="S489" ca="1">IF(ISNUMBER(R489),IF(R489=100%,"CUMPLIDA",IF(AND(ISNUMBER(N489),ISNUMBER(INDIRECT("FECHA_"&amp;$B489,1))), IF(N489&lt;=INDIRECT("FECHA_"&amp;$B489,1),"INCUMPLIDA","PROCESO"), "VERIFICAR FECHA")),"SIN VALOR AVANCE")</f>
        <v>PROCESO</v>
      </c>
    </row>
    <row r="490" spans="1:19" ht="45.75" hidden="1">
      <c r="A490" s="101" t="s">
        <v>640</v>
      </c>
      <c r="B490" s="102" t="s">
        <v>2985</v>
      </c>
      <c r="C490" s="461"/>
      <c r="D490" s="461"/>
      <c r="E490" s="233" t="s">
        <v>3093</v>
      </c>
      <c r="F490" s="233"/>
      <c r="G490" s="233"/>
      <c r="H490" s="463"/>
      <c r="I490" s="233">
        <v>10</v>
      </c>
      <c r="J490" s="234">
        <v>1</v>
      </c>
      <c r="K490" s="234" t="s">
        <v>3185</v>
      </c>
      <c r="L490" s="123">
        <v>3</v>
      </c>
      <c r="M490" s="106">
        <v>45901</v>
      </c>
      <c r="N490" s="106">
        <v>46387</v>
      </c>
      <c r="O490" s="107">
        <f t="shared" si="15"/>
        <v>69.428571428571431</v>
      </c>
      <c r="P490" s="108">
        <v>0.75</v>
      </c>
      <c r="Q490" s="116" t="s">
        <v>3216</v>
      </c>
      <c r="R490" s="108">
        <f t="shared" si="16"/>
        <v>0.75</v>
      </c>
      <c r="S490" s="109" t="str">
        <f t="array" aca="1" ref="S490" ca="1">IF(ISNUMBER(R490),IF(R490=100%,"CUMPLIDA",IF(AND(ISNUMBER(N490),ISNUMBER(INDIRECT("FECHA_"&amp;$B490,1))), IF(N490&lt;=INDIRECT("FECHA_"&amp;$B490,1),"INCUMPLIDA","PROCESO"), "VERIFICAR FECHA")),"SIN VALOR AVANCE")</f>
        <v>PROCESO</v>
      </c>
    </row>
    <row r="491" spans="1:19" ht="105.75" hidden="1">
      <c r="A491" s="101" t="s">
        <v>640</v>
      </c>
      <c r="B491" s="102" t="s">
        <v>2985</v>
      </c>
      <c r="C491" s="461"/>
      <c r="D491" s="461"/>
      <c r="E491" s="233" t="s">
        <v>3143</v>
      </c>
      <c r="F491" s="233"/>
      <c r="G491" s="233"/>
      <c r="H491" s="463"/>
      <c r="I491" s="233">
        <v>4</v>
      </c>
      <c r="J491" s="234">
        <v>1</v>
      </c>
      <c r="K491" s="234" t="s">
        <v>3185</v>
      </c>
      <c r="L491" s="123">
        <v>4</v>
      </c>
      <c r="M491" s="106">
        <v>45931</v>
      </c>
      <c r="N491" s="106">
        <v>46295</v>
      </c>
      <c r="O491" s="107">
        <f t="shared" si="15"/>
        <v>52</v>
      </c>
      <c r="P491" s="108">
        <v>0.75</v>
      </c>
      <c r="Q491" s="116" t="s">
        <v>3217</v>
      </c>
      <c r="R491" s="108">
        <f t="shared" si="16"/>
        <v>0.75</v>
      </c>
      <c r="S491" s="109" t="str">
        <f t="array" aca="1" ref="S491" ca="1">IF(ISNUMBER(R491),IF(R491=100%,"CUMPLIDA",IF(AND(ISNUMBER(N491),ISNUMBER(INDIRECT("FECHA_"&amp;$B491,1))), IF(N491&lt;=INDIRECT("FECHA_"&amp;$B491,1),"INCUMPLIDA","PROCESO"), "VERIFICAR FECHA")),"SIN VALOR AVANCE")</f>
        <v>PROCESO</v>
      </c>
    </row>
    <row r="492" spans="1:19" ht="30.75" hidden="1">
      <c r="A492" s="101" t="s">
        <v>640</v>
      </c>
      <c r="B492" s="102" t="s">
        <v>2985</v>
      </c>
      <c r="C492" s="461"/>
      <c r="D492" s="461"/>
      <c r="E492" s="233" t="s">
        <v>3016</v>
      </c>
      <c r="F492" s="233"/>
      <c r="G492" s="233"/>
      <c r="H492" s="463"/>
      <c r="I492" s="233">
        <v>5</v>
      </c>
      <c r="J492" s="234">
        <v>1</v>
      </c>
      <c r="K492" s="234" t="s">
        <v>3185</v>
      </c>
      <c r="L492" s="123">
        <v>6</v>
      </c>
      <c r="M492" s="106">
        <v>45901</v>
      </c>
      <c r="N492" s="106">
        <v>46265</v>
      </c>
      <c r="O492" s="107">
        <f t="shared" si="15"/>
        <v>52</v>
      </c>
      <c r="P492" s="108">
        <v>0.85</v>
      </c>
      <c r="Q492" s="116" t="s">
        <v>2803</v>
      </c>
      <c r="R492" s="108">
        <f t="shared" si="16"/>
        <v>0.85</v>
      </c>
      <c r="S492" s="109" t="str">
        <f t="array" aca="1" ref="S492" ca="1">IF(ISNUMBER(R492),IF(R492=100%,"CUMPLIDA",IF(AND(ISNUMBER(N492),ISNUMBER(INDIRECT("FECHA_"&amp;$B492,1))), IF(N492&lt;=INDIRECT("FECHA_"&amp;$B492,1),"INCUMPLIDA","PROCESO"), "VERIFICAR FECHA")),"SIN VALOR AVANCE")</f>
        <v>PROCESO</v>
      </c>
    </row>
    <row r="493" spans="1:19" ht="75.75" hidden="1">
      <c r="A493" s="101" t="s">
        <v>640</v>
      </c>
      <c r="B493" s="102" t="s">
        <v>2985</v>
      </c>
      <c r="C493" s="461"/>
      <c r="D493" s="461"/>
      <c r="E493" s="463" t="s">
        <v>3017</v>
      </c>
      <c r="F493" s="463"/>
      <c r="G493" s="463"/>
      <c r="H493" s="463"/>
      <c r="I493" s="463">
        <v>6</v>
      </c>
      <c r="J493" s="234">
        <v>1</v>
      </c>
      <c r="K493" s="234" t="s">
        <v>3185</v>
      </c>
      <c r="L493" s="123">
        <v>1</v>
      </c>
      <c r="M493" s="106">
        <v>45901</v>
      </c>
      <c r="N493" s="106">
        <v>46387</v>
      </c>
      <c r="O493" s="107">
        <f t="shared" si="15"/>
        <v>69.428571428571431</v>
      </c>
      <c r="P493" s="108">
        <v>0.2</v>
      </c>
      <c r="Q493" s="104" t="s">
        <v>3218</v>
      </c>
      <c r="R493" s="108">
        <f t="shared" si="16"/>
        <v>0.2</v>
      </c>
      <c r="S493" s="109" t="str">
        <f t="array" aca="1" ref="S493" ca="1">IF(ISNUMBER(R493),IF(R493=100%,"CUMPLIDA",IF(AND(ISNUMBER(N493),ISNUMBER(INDIRECT("FECHA_"&amp;$B493,1))), IF(N493&lt;=INDIRECT("FECHA_"&amp;$B493,1),"INCUMPLIDA","PROCESO"), "VERIFICAR FECHA")),"SIN VALOR AVANCE")</f>
        <v>PROCESO</v>
      </c>
    </row>
    <row r="494" spans="1:19" ht="45.75" hidden="1">
      <c r="A494" s="101" t="s">
        <v>640</v>
      </c>
      <c r="B494" s="102" t="s">
        <v>2985</v>
      </c>
      <c r="C494" s="461"/>
      <c r="D494" s="461"/>
      <c r="E494" s="463"/>
      <c r="F494" s="463"/>
      <c r="G494" s="463"/>
      <c r="H494" s="463"/>
      <c r="I494" s="463"/>
      <c r="J494" s="234">
        <v>1</v>
      </c>
      <c r="K494" s="234" t="s">
        <v>3185</v>
      </c>
      <c r="L494" s="123">
        <v>1</v>
      </c>
      <c r="M494" s="106">
        <v>45901</v>
      </c>
      <c r="N494" s="106">
        <v>46356</v>
      </c>
      <c r="O494" s="107">
        <f t="shared" si="15"/>
        <v>65</v>
      </c>
      <c r="P494" s="108">
        <v>0.2</v>
      </c>
      <c r="Q494" s="104" t="s">
        <v>3216</v>
      </c>
      <c r="R494" s="108">
        <f t="shared" si="16"/>
        <v>0.2</v>
      </c>
      <c r="S494" s="109" t="str">
        <f t="array" aca="1" ref="S494" ca="1">IF(ISNUMBER(R494),IF(R494=100%,"CUMPLIDA",IF(AND(ISNUMBER(N494),ISNUMBER(INDIRECT("FECHA_"&amp;$B494,1))), IF(N494&lt;=INDIRECT("FECHA_"&amp;$B494,1),"INCUMPLIDA","PROCESO"), "VERIFICAR FECHA")),"SIN VALOR AVANCE")</f>
        <v>PROCESO</v>
      </c>
    </row>
    <row r="495" spans="1:19" ht="30.75" hidden="1">
      <c r="A495" s="101" t="s">
        <v>640</v>
      </c>
      <c r="B495" s="102" t="s">
        <v>2985</v>
      </c>
      <c r="C495" s="461"/>
      <c r="D495" s="461"/>
      <c r="E495" s="463" t="s">
        <v>3100</v>
      </c>
      <c r="F495" s="463"/>
      <c r="G495" s="463"/>
      <c r="H495" s="463"/>
      <c r="I495" s="233">
        <v>7</v>
      </c>
      <c r="J495" s="234">
        <v>1</v>
      </c>
      <c r="K495" s="234" t="s">
        <v>3185</v>
      </c>
      <c r="L495" s="123">
        <v>1</v>
      </c>
      <c r="M495" s="106">
        <v>45901</v>
      </c>
      <c r="N495" s="106">
        <v>45930</v>
      </c>
      <c r="O495" s="107">
        <f t="shared" si="15"/>
        <v>4.1428571428571432</v>
      </c>
      <c r="P495" s="108">
        <v>1</v>
      </c>
      <c r="Q495" s="116" t="s">
        <v>2803</v>
      </c>
      <c r="R495" s="108">
        <f t="shared" si="16"/>
        <v>1</v>
      </c>
      <c r="S495" s="109" t="str">
        <f t="array" aca="1" ref="S495" ca="1">IF(ISNUMBER(R495),IF(R495=100%,"CUMPLIDA",IF(AND(ISNUMBER(N495),ISNUMBER(INDIRECT("FECHA_"&amp;$B495,1))), IF(N495&lt;=INDIRECT("FECHA_"&amp;$B495,1),"INCUMPLIDA","PROCESO"), "VERIFICAR FECHA")),"SIN VALOR AVANCE")</f>
        <v>CUMPLIDA</v>
      </c>
    </row>
    <row r="496" spans="1:19" ht="75.75" hidden="1">
      <c r="A496" s="101" t="s">
        <v>640</v>
      </c>
      <c r="B496" s="102" t="s">
        <v>2985</v>
      </c>
      <c r="C496" s="461"/>
      <c r="D496" s="461"/>
      <c r="E496" s="463"/>
      <c r="F496" s="463"/>
      <c r="G496" s="463"/>
      <c r="H496" s="463"/>
      <c r="I496" s="233" t="s">
        <v>3219</v>
      </c>
      <c r="J496" s="234">
        <v>1</v>
      </c>
      <c r="K496" s="234" t="s">
        <v>3185</v>
      </c>
      <c r="L496" s="123">
        <v>1</v>
      </c>
      <c r="M496" s="106">
        <v>45931</v>
      </c>
      <c r="N496" s="106">
        <v>46053</v>
      </c>
      <c r="O496" s="107">
        <f t="shared" si="15"/>
        <v>17.428571428571427</v>
      </c>
      <c r="P496" s="108">
        <v>1</v>
      </c>
      <c r="Q496" s="104" t="s">
        <v>3218</v>
      </c>
      <c r="R496" s="108">
        <f t="shared" si="16"/>
        <v>1</v>
      </c>
      <c r="S496" s="109" t="str">
        <f t="array" aca="1" ref="S496" ca="1">IF(ISNUMBER(R496),IF(R496=100%,"CUMPLIDA",IF(AND(ISNUMBER(N496),ISNUMBER(INDIRECT("FECHA_"&amp;$B496,1))), IF(N496&lt;=INDIRECT("FECHA_"&amp;$B496,1),"INCUMPLIDA","PROCESO"), "VERIFICAR FECHA")),"SIN VALOR AVANCE")</f>
        <v>CUMPLIDA</v>
      </c>
    </row>
    <row r="497" spans="1:19" ht="30.75" hidden="1">
      <c r="A497" s="101" t="s">
        <v>640</v>
      </c>
      <c r="B497" s="102" t="s">
        <v>2985</v>
      </c>
      <c r="C497" s="461"/>
      <c r="D497" s="461"/>
      <c r="E497" s="463"/>
      <c r="F497" s="463"/>
      <c r="G497" s="463"/>
      <c r="H497" s="463"/>
      <c r="I497" s="233">
        <v>9</v>
      </c>
      <c r="J497" s="234">
        <v>1</v>
      </c>
      <c r="K497" s="234" t="s">
        <v>3185</v>
      </c>
      <c r="L497" s="123">
        <v>2</v>
      </c>
      <c r="M497" s="106">
        <v>45991</v>
      </c>
      <c r="N497" s="106">
        <v>46080</v>
      </c>
      <c r="O497" s="107">
        <f t="shared" si="15"/>
        <v>12.714285714285714</v>
      </c>
      <c r="P497" s="108">
        <v>1</v>
      </c>
      <c r="Q497" s="116" t="s">
        <v>2803</v>
      </c>
      <c r="R497" s="108">
        <f t="shared" si="16"/>
        <v>1</v>
      </c>
      <c r="S497" s="109" t="str">
        <f t="array" aca="1" ref="S497" ca="1">IF(ISNUMBER(R497),IF(R497=100%,"CUMPLIDA",IF(AND(ISNUMBER(N497),ISNUMBER(INDIRECT("FECHA_"&amp;$B497,1))), IF(N497&lt;=INDIRECT("FECHA_"&amp;$B497,1),"INCUMPLIDA","PROCESO"), "VERIFICAR FECHA")),"SIN VALOR AVANCE")</f>
        <v>CUMPLIDA</v>
      </c>
    </row>
    <row r="498" spans="1:19" ht="45.75" hidden="1">
      <c r="A498" s="101" t="s">
        <v>640</v>
      </c>
      <c r="B498" s="102" t="s">
        <v>2985</v>
      </c>
      <c r="C498" s="461"/>
      <c r="D498" s="461"/>
      <c r="E498" s="233" t="s">
        <v>3102</v>
      </c>
      <c r="F498" s="233"/>
      <c r="G498" s="233"/>
      <c r="H498" s="463"/>
      <c r="I498" s="233">
        <v>11</v>
      </c>
      <c r="J498" s="234">
        <v>1</v>
      </c>
      <c r="K498" s="234" t="s">
        <v>3185</v>
      </c>
      <c r="L498" s="123">
        <v>4</v>
      </c>
      <c r="M498" s="106">
        <v>45901</v>
      </c>
      <c r="N498" s="106">
        <v>46295</v>
      </c>
      <c r="O498" s="107">
        <f t="shared" si="15"/>
        <v>56.285714285714285</v>
      </c>
      <c r="P498" s="108">
        <v>0.75</v>
      </c>
      <c r="Q498" s="104" t="s">
        <v>3216</v>
      </c>
      <c r="R498" s="108">
        <f t="shared" si="16"/>
        <v>0.75</v>
      </c>
      <c r="S498" s="109" t="str">
        <f t="array" aca="1" ref="S498" ca="1">IF(ISNUMBER(R498),IF(R498=100%,"CUMPLIDA",IF(AND(ISNUMBER(N498),ISNUMBER(INDIRECT("FECHA_"&amp;$B498,1))), IF(N498&lt;=INDIRECT("FECHA_"&amp;$B498,1),"INCUMPLIDA","PROCESO"), "VERIFICAR FECHA")),"SIN VALOR AVANCE")</f>
        <v>PROCESO</v>
      </c>
    </row>
    <row r="499" spans="1:19" ht="30.75" hidden="1" customHeight="1">
      <c r="A499" s="101" t="s">
        <v>640</v>
      </c>
      <c r="B499" s="102" t="s">
        <v>2985</v>
      </c>
      <c r="C499" s="461" t="s">
        <v>3220</v>
      </c>
      <c r="D499" s="461"/>
      <c r="E499" s="463" t="s">
        <v>3013</v>
      </c>
      <c r="F499" s="463"/>
      <c r="G499" s="463"/>
      <c r="H499" s="463"/>
      <c r="I499" s="233">
        <v>1</v>
      </c>
      <c r="J499" s="234">
        <v>1</v>
      </c>
      <c r="K499" s="234" t="s">
        <v>3185</v>
      </c>
      <c r="L499" s="123">
        <v>1</v>
      </c>
      <c r="M499" s="106">
        <v>46032</v>
      </c>
      <c r="N499" s="106">
        <v>46172</v>
      </c>
      <c r="O499" s="107">
        <f t="shared" si="15"/>
        <v>20</v>
      </c>
      <c r="P499" s="108">
        <v>1</v>
      </c>
      <c r="Q499" s="104" t="s">
        <v>3114</v>
      </c>
      <c r="R499" s="108">
        <f t="shared" si="16"/>
        <v>1</v>
      </c>
      <c r="S499" s="109" t="str">
        <f t="array" aca="1" ref="S499" ca="1">IF(ISNUMBER(R499),IF(R499=100%,"CUMPLIDA",IF(AND(ISNUMBER(N499),ISNUMBER(INDIRECT("FECHA_"&amp;$B499,1))), IF(N499&lt;=INDIRECT("FECHA_"&amp;$B499,1),"INCUMPLIDA","PROCESO"), "VERIFICAR FECHA")),"SIN VALOR AVANCE")</f>
        <v>CUMPLIDA</v>
      </c>
    </row>
    <row r="500" spans="1:19" ht="90.75" hidden="1">
      <c r="A500" s="101" t="s">
        <v>640</v>
      </c>
      <c r="B500" s="102" t="s">
        <v>2985</v>
      </c>
      <c r="C500" s="461"/>
      <c r="D500" s="461"/>
      <c r="E500" s="463"/>
      <c r="F500" s="463"/>
      <c r="G500" s="463"/>
      <c r="H500" s="463"/>
      <c r="I500" s="233">
        <v>2</v>
      </c>
      <c r="J500" s="234">
        <v>1</v>
      </c>
      <c r="K500" s="234" t="s">
        <v>3185</v>
      </c>
      <c r="L500" s="123">
        <v>12</v>
      </c>
      <c r="M500" s="106">
        <v>46055</v>
      </c>
      <c r="N500" s="106">
        <v>46446</v>
      </c>
      <c r="O500" s="107">
        <f t="shared" si="15"/>
        <v>55.857142857142854</v>
      </c>
      <c r="P500" s="108">
        <v>0.42</v>
      </c>
      <c r="Q500" s="104" t="s">
        <v>3221</v>
      </c>
      <c r="R500" s="108">
        <f t="shared" si="16"/>
        <v>0.42</v>
      </c>
      <c r="S500" s="109" t="str">
        <f t="array" aca="1" ref="S500" ca="1">IF(ISNUMBER(R500),IF(R500=100%,"CUMPLIDA",IF(AND(ISNUMBER(N500),ISNUMBER(INDIRECT("FECHA_"&amp;$B500,1))), IF(N500&lt;=INDIRECT("FECHA_"&amp;$B500,1),"INCUMPLIDA","PROCESO"), "VERIFICAR FECHA")),"SIN VALOR AVANCE")</f>
        <v>PROCESO</v>
      </c>
    </row>
    <row r="501" spans="1:19" ht="90.75" hidden="1">
      <c r="A501" s="101" t="s">
        <v>640</v>
      </c>
      <c r="B501" s="102" t="s">
        <v>2985</v>
      </c>
      <c r="C501" s="461"/>
      <c r="D501" s="461"/>
      <c r="E501" s="463"/>
      <c r="F501" s="463"/>
      <c r="G501" s="463"/>
      <c r="H501" s="463"/>
      <c r="I501" s="233">
        <v>3</v>
      </c>
      <c r="J501" s="234">
        <v>1</v>
      </c>
      <c r="K501" s="234" t="s">
        <v>3185</v>
      </c>
      <c r="L501" s="123">
        <v>48</v>
      </c>
      <c r="M501" s="106">
        <v>46055</v>
      </c>
      <c r="N501" s="106">
        <v>46433</v>
      </c>
      <c r="O501" s="107">
        <f t="shared" si="15"/>
        <v>54</v>
      </c>
      <c r="P501" s="108">
        <v>0.5</v>
      </c>
      <c r="Q501" s="104" t="s">
        <v>3221</v>
      </c>
      <c r="R501" s="108">
        <f t="shared" si="16"/>
        <v>0.5</v>
      </c>
      <c r="S501" s="109" t="str">
        <f t="array" aca="1" ref="S501" ca="1">IF(ISNUMBER(R501),IF(R501=100%,"CUMPLIDA",IF(AND(ISNUMBER(N501),ISNUMBER(INDIRECT("FECHA_"&amp;$B501,1))), IF(N501&lt;=INDIRECT("FECHA_"&amp;$B501,1),"INCUMPLIDA","PROCESO"), "VERIFICAR FECHA")),"SIN VALOR AVANCE")</f>
        <v>PROCESO</v>
      </c>
    </row>
    <row r="502" spans="1:19" ht="105.75" hidden="1">
      <c r="A502" s="101" t="s">
        <v>640</v>
      </c>
      <c r="B502" s="102" t="s">
        <v>2985</v>
      </c>
      <c r="C502" s="461"/>
      <c r="D502" s="461"/>
      <c r="E502" s="463" t="s">
        <v>2996</v>
      </c>
      <c r="F502" s="463"/>
      <c r="G502" s="463"/>
      <c r="H502" s="463"/>
      <c r="I502" s="233">
        <v>4</v>
      </c>
      <c r="J502" s="234">
        <v>1</v>
      </c>
      <c r="K502" s="234" t="s">
        <v>3185</v>
      </c>
      <c r="L502" s="123">
        <v>12</v>
      </c>
      <c r="M502" s="106">
        <v>46055</v>
      </c>
      <c r="N502" s="106">
        <v>46433</v>
      </c>
      <c r="O502" s="107">
        <f t="shared" si="15"/>
        <v>54</v>
      </c>
      <c r="P502" s="108">
        <v>0.42</v>
      </c>
      <c r="Q502" s="104" t="s">
        <v>3222</v>
      </c>
      <c r="R502" s="108">
        <f t="shared" si="16"/>
        <v>0.42</v>
      </c>
      <c r="S502" s="109" t="str">
        <f t="array" aca="1" ref="S502" ca="1">IF(ISNUMBER(R502),IF(R502=100%,"CUMPLIDA",IF(AND(ISNUMBER(N502),ISNUMBER(INDIRECT("FECHA_"&amp;$B502,1))), IF(N502&lt;=INDIRECT("FECHA_"&amp;$B502,1),"INCUMPLIDA","PROCESO"), "VERIFICAR FECHA")),"SIN VALOR AVANCE")</f>
        <v>PROCESO</v>
      </c>
    </row>
    <row r="503" spans="1:19" ht="105.75" hidden="1">
      <c r="A503" s="101" t="s">
        <v>640</v>
      </c>
      <c r="B503" s="102" t="s">
        <v>2985</v>
      </c>
      <c r="C503" s="461"/>
      <c r="D503" s="461"/>
      <c r="E503" s="463"/>
      <c r="F503" s="463"/>
      <c r="G503" s="463"/>
      <c r="H503" s="463"/>
      <c r="I503" s="233">
        <v>5</v>
      </c>
      <c r="J503" s="234">
        <v>1</v>
      </c>
      <c r="K503" s="234" t="s">
        <v>3185</v>
      </c>
      <c r="L503" s="123">
        <v>12</v>
      </c>
      <c r="M503" s="106">
        <v>46054</v>
      </c>
      <c r="N503" s="106">
        <v>46433</v>
      </c>
      <c r="O503" s="107">
        <f t="shared" si="15"/>
        <v>54.142857142857146</v>
      </c>
      <c r="P503" s="108">
        <v>0.42</v>
      </c>
      <c r="Q503" s="104" t="s">
        <v>3222</v>
      </c>
      <c r="R503" s="108">
        <f t="shared" si="16"/>
        <v>0.42</v>
      </c>
      <c r="S503" s="109" t="str">
        <f t="array" aca="1" ref="S503" ca="1">IF(ISNUMBER(R503),IF(R503=100%,"CUMPLIDA",IF(AND(ISNUMBER(N503),ISNUMBER(INDIRECT("FECHA_"&amp;$B503,1))), IF(N503&lt;=INDIRECT("FECHA_"&amp;$B503,1),"INCUMPLIDA","PROCESO"), "VERIFICAR FECHA")),"SIN VALOR AVANCE")</f>
        <v>PROCESO</v>
      </c>
    </row>
    <row r="504" spans="1:19" ht="90.75" hidden="1">
      <c r="A504" s="101" t="s">
        <v>640</v>
      </c>
      <c r="B504" s="102" t="s">
        <v>2985</v>
      </c>
      <c r="C504" s="461"/>
      <c r="D504" s="461"/>
      <c r="E504" s="233" t="s">
        <v>3093</v>
      </c>
      <c r="F504" s="233"/>
      <c r="G504" s="233"/>
      <c r="H504" s="463"/>
      <c r="I504" s="233">
        <v>6</v>
      </c>
      <c r="J504" s="234">
        <v>1</v>
      </c>
      <c r="K504" s="234" t="s">
        <v>3185</v>
      </c>
      <c r="L504" s="123">
        <v>48</v>
      </c>
      <c r="M504" s="106">
        <v>46032</v>
      </c>
      <c r="N504" s="106">
        <v>46417</v>
      </c>
      <c r="O504" s="107">
        <f t="shared" si="15"/>
        <v>55</v>
      </c>
      <c r="P504" s="108">
        <v>0.5</v>
      </c>
      <c r="Q504" s="104" t="s">
        <v>3221</v>
      </c>
      <c r="R504" s="108">
        <f t="shared" si="16"/>
        <v>0.5</v>
      </c>
      <c r="S504" s="109" t="str">
        <f t="array" aca="1" ref="S504" ca="1">IF(ISNUMBER(R504),IF(R504=100%,"CUMPLIDA",IF(AND(ISNUMBER(N504),ISNUMBER(INDIRECT("FECHA_"&amp;$B504,1))), IF(N504&lt;=INDIRECT("FECHA_"&amp;$B504,1),"INCUMPLIDA","PROCESO"), "VERIFICAR FECHA")),"SIN VALOR AVANCE")</f>
        <v>PROCESO</v>
      </c>
    </row>
    <row r="505" spans="1:19" ht="90.75" hidden="1">
      <c r="A505" s="101" t="s">
        <v>640</v>
      </c>
      <c r="B505" s="102" t="s">
        <v>2985</v>
      </c>
      <c r="C505" s="461"/>
      <c r="D505" s="461"/>
      <c r="E505" s="463" t="s">
        <v>3143</v>
      </c>
      <c r="F505" s="463"/>
      <c r="G505" s="463"/>
      <c r="H505" s="463"/>
      <c r="I505" s="233">
        <v>7</v>
      </c>
      <c r="J505" s="234">
        <v>1</v>
      </c>
      <c r="K505" s="234" t="s">
        <v>3185</v>
      </c>
      <c r="L505" s="123">
        <v>48</v>
      </c>
      <c r="M505" s="106">
        <v>46032</v>
      </c>
      <c r="N505" s="106">
        <v>46417</v>
      </c>
      <c r="O505" s="107">
        <f t="shared" si="15"/>
        <v>55</v>
      </c>
      <c r="P505" s="108">
        <v>0.5</v>
      </c>
      <c r="Q505" s="104" t="s">
        <v>3221</v>
      </c>
      <c r="R505" s="108">
        <f t="shared" si="16"/>
        <v>0.5</v>
      </c>
      <c r="S505" s="109" t="str">
        <f t="array" aca="1" ref="S505" ca="1">IF(ISNUMBER(R505),IF(R505=100%,"CUMPLIDA",IF(AND(ISNUMBER(N505),ISNUMBER(INDIRECT("FECHA_"&amp;$B505,1))), IF(N505&lt;=INDIRECT("FECHA_"&amp;$B505,1),"INCUMPLIDA","PROCESO"), "VERIFICAR FECHA")),"SIN VALOR AVANCE")</f>
        <v>PROCESO</v>
      </c>
    </row>
    <row r="506" spans="1:19" ht="135.75" hidden="1">
      <c r="A506" s="101" t="s">
        <v>640</v>
      </c>
      <c r="B506" s="102" t="s">
        <v>2985</v>
      </c>
      <c r="C506" s="461"/>
      <c r="D506" s="461"/>
      <c r="E506" s="463"/>
      <c r="F506" s="463"/>
      <c r="G506" s="463"/>
      <c r="H506" s="463"/>
      <c r="I506" s="233">
        <v>8</v>
      </c>
      <c r="J506" s="234">
        <v>1</v>
      </c>
      <c r="K506" s="234" t="s">
        <v>3185</v>
      </c>
      <c r="L506" s="123">
        <v>12</v>
      </c>
      <c r="M506" s="106">
        <v>46032</v>
      </c>
      <c r="N506" s="106">
        <v>46417</v>
      </c>
      <c r="O506" s="107">
        <f t="shared" si="15"/>
        <v>55</v>
      </c>
      <c r="P506" s="108">
        <v>0.5</v>
      </c>
      <c r="Q506" s="104" t="s">
        <v>3223</v>
      </c>
      <c r="R506" s="108">
        <f t="shared" si="16"/>
        <v>0.5</v>
      </c>
      <c r="S506" s="109" t="str">
        <f t="array" aca="1" ref="S506" ca="1">IF(ISNUMBER(R506),IF(R506=100%,"CUMPLIDA",IF(AND(ISNUMBER(N506),ISNUMBER(INDIRECT("FECHA_"&amp;$B506,1))), IF(N506&lt;=INDIRECT("FECHA_"&amp;$B506,1),"INCUMPLIDA","PROCESO"), "VERIFICAR FECHA")),"SIN VALOR AVANCE")</f>
        <v>PROCESO</v>
      </c>
    </row>
    <row r="507" spans="1:19" ht="75.75" hidden="1">
      <c r="A507" s="101" t="s">
        <v>640</v>
      </c>
      <c r="B507" s="102" t="s">
        <v>2985</v>
      </c>
      <c r="C507" s="461"/>
      <c r="D507" s="461"/>
      <c r="E507" s="463"/>
      <c r="F507" s="463"/>
      <c r="G507" s="463"/>
      <c r="H507" s="463"/>
      <c r="I507" s="233">
        <v>9</v>
      </c>
      <c r="J507" s="234">
        <v>1</v>
      </c>
      <c r="K507" s="234" t="s">
        <v>3185</v>
      </c>
      <c r="L507" s="123">
        <v>1</v>
      </c>
      <c r="M507" s="106">
        <v>46037</v>
      </c>
      <c r="N507" s="106">
        <v>46172</v>
      </c>
      <c r="O507" s="107">
        <f t="shared" si="15"/>
        <v>19.285714285714285</v>
      </c>
      <c r="P507" s="108">
        <v>1</v>
      </c>
      <c r="Q507" s="104" t="s">
        <v>3224</v>
      </c>
      <c r="R507" s="108">
        <f t="shared" si="16"/>
        <v>1</v>
      </c>
      <c r="S507" s="109" t="str">
        <f t="array" aca="1" ref="S507" ca="1">IF(ISNUMBER(R507),IF(R507=100%,"CUMPLIDA",IF(AND(ISNUMBER(N507),ISNUMBER(INDIRECT("FECHA_"&amp;$B507,1))), IF(N507&lt;=INDIRECT("FECHA_"&amp;$B507,1),"INCUMPLIDA","PROCESO"), "VERIFICAR FECHA")),"SIN VALOR AVANCE")</f>
        <v>CUMPLIDA</v>
      </c>
    </row>
    <row r="508" spans="1:19" ht="135.75" hidden="1">
      <c r="A508" s="101" t="s">
        <v>640</v>
      </c>
      <c r="B508" s="102" t="s">
        <v>2985</v>
      </c>
      <c r="C508" s="461"/>
      <c r="D508" s="461"/>
      <c r="E508" s="463"/>
      <c r="F508" s="463"/>
      <c r="G508" s="463"/>
      <c r="H508" s="463"/>
      <c r="I508" s="233">
        <v>10</v>
      </c>
      <c r="J508" s="234">
        <v>1</v>
      </c>
      <c r="K508" s="234" t="s">
        <v>3185</v>
      </c>
      <c r="L508" s="123">
        <v>12</v>
      </c>
      <c r="M508" s="106">
        <v>46032</v>
      </c>
      <c r="N508" s="106">
        <v>46417</v>
      </c>
      <c r="O508" s="107">
        <f t="shared" si="15"/>
        <v>55</v>
      </c>
      <c r="P508" s="108">
        <v>0.5</v>
      </c>
      <c r="Q508" s="104" t="s">
        <v>3225</v>
      </c>
      <c r="R508" s="108">
        <f t="shared" si="16"/>
        <v>0.5</v>
      </c>
      <c r="S508" s="109" t="str">
        <f t="array" aca="1" ref="S508" ca="1">IF(ISNUMBER(R508),IF(R508=100%,"CUMPLIDA",IF(AND(ISNUMBER(N508),ISNUMBER(INDIRECT("FECHA_"&amp;$B508,1))), IF(N508&lt;=INDIRECT("FECHA_"&amp;$B508,1),"INCUMPLIDA","PROCESO"), "VERIFICAR FECHA")),"SIN VALOR AVANCE")</f>
        <v>PROCESO</v>
      </c>
    </row>
    <row r="509" spans="1:19" ht="135.75" hidden="1">
      <c r="A509" s="101" t="s">
        <v>640</v>
      </c>
      <c r="B509" s="102" t="s">
        <v>2985</v>
      </c>
      <c r="C509" s="461"/>
      <c r="D509" s="461"/>
      <c r="E509" s="463" t="s">
        <v>3016</v>
      </c>
      <c r="F509" s="463"/>
      <c r="G509" s="463"/>
      <c r="H509" s="463"/>
      <c r="I509" s="233">
        <v>11</v>
      </c>
      <c r="J509" s="234">
        <v>1</v>
      </c>
      <c r="K509" s="234" t="s">
        <v>3185</v>
      </c>
      <c r="L509" s="123">
        <v>12</v>
      </c>
      <c r="M509" s="106">
        <v>46032</v>
      </c>
      <c r="N509" s="106">
        <v>46417</v>
      </c>
      <c r="O509" s="107">
        <f t="shared" si="15"/>
        <v>55</v>
      </c>
      <c r="P509" s="108">
        <v>0.5</v>
      </c>
      <c r="Q509" s="104" t="s">
        <v>3226</v>
      </c>
      <c r="R509" s="108">
        <f t="shared" si="16"/>
        <v>0.5</v>
      </c>
      <c r="S509" s="109" t="str">
        <f t="array" aca="1" ref="S509" ca="1">IF(ISNUMBER(R509),IF(R509=100%,"CUMPLIDA",IF(AND(ISNUMBER(N509),ISNUMBER(INDIRECT("FECHA_"&amp;$B509,1))), IF(N509&lt;=INDIRECT("FECHA_"&amp;$B509,1),"INCUMPLIDA","PROCESO"), "VERIFICAR FECHA")),"SIN VALOR AVANCE")</f>
        <v>PROCESO</v>
      </c>
    </row>
    <row r="510" spans="1:19" ht="75.75" hidden="1">
      <c r="A510" s="101" t="s">
        <v>640</v>
      </c>
      <c r="B510" s="102" t="s">
        <v>2985</v>
      </c>
      <c r="C510" s="461"/>
      <c r="D510" s="461"/>
      <c r="E510" s="463"/>
      <c r="F510" s="463"/>
      <c r="G510" s="463"/>
      <c r="H510" s="463"/>
      <c r="I510" s="233">
        <v>12</v>
      </c>
      <c r="J510" s="234">
        <v>1</v>
      </c>
      <c r="K510" s="234" t="s">
        <v>3185</v>
      </c>
      <c r="L510" s="123">
        <v>1</v>
      </c>
      <c r="M510" s="106">
        <v>46037</v>
      </c>
      <c r="N510" s="106">
        <v>46172</v>
      </c>
      <c r="O510" s="107">
        <f t="shared" si="15"/>
        <v>19.285714285714285</v>
      </c>
      <c r="P510" s="108">
        <v>1</v>
      </c>
      <c r="Q510" s="104" t="s">
        <v>3224</v>
      </c>
      <c r="R510" s="108">
        <f t="shared" si="16"/>
        <v>1</v>
      </c>
      <c r="S510" s="109" t="str">
        <f t="array" aca="1" ref="S510" ca="1">IF(ISNUMBER(R510),IF(R510=100%,"CUMPLIDA",IF(AND(ISNUMBER(N510),ISNUMBER(INDIRECT("FECHA_"&amp;$B510,1))), IF(N510&lt;=INDIRECT("FECHA_"&amp;$B510,1),"INCUMPLIDA","PROCESO"), "VERIFICAR FECHA")),"SIN VALOR AVANCE")</f>
        <v>CUMPLIDA</v>
      </c>
    </row>
    <row r="511" spans="1:19" ht="135.75" hidden="1">
      <c r="A511" s="101" t="s">
        <v>640</v>
      </c>
      <c r="B511" s="102" t="s">
        <v>2985</v>
      </c>
      <c r="C511" s="461"/>
      <c r="D511" s="461"/>
      <c r="E511" s="463"/>
      <c r="F511" s="463"/>
      <c r="G511" s="463"/>
      <c r="H511" s="463"/>
      <c r="I511" s="233">
        <v>13</v>
      </c>
      <c r="J511" s="234">
        <v>1</v>
      </c>
      <c r="K511" s="234" t="s">
        <v>3185</v>
      </c>
      <c r="L511" s="123">
        <v>12</v>
      </c>
      <c r="M511" s="106">
        <v>46032</v>
      </c>
      <c r="N511" s="106">
        <v>46417</v>
      </c>
      <c r="O511" s="107">
        <f t="shared" si="15"/>
        <v>55</v>
      </c>
      <c r="P511" s="108">
        <v>0.5</v>
      </c>
      <c r="Q511" s="104" t="s">
        <v>3226</v>
      </c>
      <c r="R511" s="108">
        <f t="shared" si="16"/>
        <v>0.5</v>
      </c>
      <c r="S511" s="109" t="str">
        <f t="array" aca="1" ref="S511" ca="1">IF(ISNUMBER(R511),IF(R511=100%,"CUMPLIDA",IF(AND(ISNUMBER(N511),ISNUMBER(INDIRECT("FECHA_"&amp;$B511,1))), IF(N511&lt;=INDIRECT("FECHA_"&amp;$B511,1),"INCUMPLIDA","PROCESO"), "VERIFICAR FECHA")),"SIN VALOR AVANCE")</f>
        <v>PROCESO</v>
      </c>
    </row>
    <row r="512" spans="1:19" ht="30.75" hidden="1">
      <c r="A512" s="101" t="s">
        <v>640</v>
      </c>
      <c r="B512" s="102" t="s">
        <v>2985</v>
      </c>
      <c r="C512" s="461"/>
      <c r="D512" s="461"/>
      <c r="E512" s="463" t="s">
        <v>3017</v>
      </c>
      <c r="F512" s="463"/>
      <c r="G512" s="463"/>
      <c r="H512" s="463"/>
      <c r="I512" s="233">
        <v>14</v>
      </c>
      <c r="J512" s="234">
        <v>1</v>
      </c>
      <c r="K512" s="234" t="s">
        <v>3185</v>
      </c>
      <c r="L512" s="123">
        <v>1</v>
      </c>
      <c r="M512" s="106">
        <v>46032</v>
      </c>
      <c r="N512" s="106">
        <v>46172</v>
      </c>
      <c r="O512" s="107">
        <f t="shared" si="15"/>
        <v>20</v>
      </c>
      <c r="P512" s="108">
        <v>1</v>
      </c>
      <c r="Q512" s="104" t="s">
        <v>3114</v>
      </c>
      <c r="R512" s="108">
        <f t="shared" si="16"/>
        <v>1</v>
      </c>
      <c r="S512" s="109" t="str">
        <f t="array" aca="1" ref="S512" ca="1">IF(ISNUMBER(R512),IF(R512=100%,"CUMPLIDA",IF(AND(ISNUMBER(N512),ISNUMBER(INDIRECT("FECHA_"&amp;$B512,1))), IF(N512&lt;=INDIRECT("FECHA_"&amp;$B512,1),"INCUMPLIDA","PROCESO"), "VERIFICAR FECHA")),"SIN VALOR AVANCE")</f>
        <v>CUMPLIDA</v>
      </c>
    </row>
    <row r="513" spans="1:19" ht="90.75" hidden="1">
      <c r="A513" s="101" t="s">
        <v>640</v>
      </c>
      <c r="B513" s="102" t="s">
        <v>2985</v>
      </c>
      <c r="C513" s="461"/>
      <c r="D513" s="461"/>
      <c r="E513" s="463"/>
      <c r="F513" s="463"/>
      <c r="G513" s="463"/>
      <c r="H513" s="463"/>
      <c r="I513" s="233">
        <v>15</v>
      </c>
      <c r="J513" s="234">
        <v>1</v>
      </c>
      <c r="K513" s="234" t="s">
        <v>3185</v>
      </c>
      <c r="L513" s="123">
        <v>12</v>
      </c>
      <c r="M513" s="106">
        <v>46032</v>
      </c>
      <c r="N513" s="106">
        <v>46417</v>
      </c>
      <c r="O513" s="107">
        <f t="shared" si="15"/>
        <v>55</v>
      </c>
      <c r="P513" s="108">
        <v>1</v>
      </c>
      <c r="Q513" s="104" t="s">
        <v>3221</v>
      </c>
      <c r="R513" s="108">
        <f t="shared" si="16"/>
        <v>1</v>
      </c>
      <c r="S513" s="109" t="str">
        <f t="array" aca="1" ref="S513" ca="1">IF(ISNUMBER(R513),IF(R513=100%,"CUMPLIDA",IF(AND(ISNUMBER(N513),ISNUMBER(INDIRECT("FECHA_"&amp;$B513,1))), IF(N513&lt;=INDIRECT("FECHA_"&amp;$B513,1),"INCUMPLIDA","PROCESO"), "VERIFICAR FECHA")),"SIN VALOR AVANCE")</f>
        <v>CUMPLIDA</v>
      </c>
    </row>
    <row r="514" spans="1:19" ht="90.75" hidden="1">
      <c r="A514" s="101" t="s">
        <v>640</v>
      </c>
      <c r="B514" s="102" t="s">
        <v>2985</v>
      </c>
      <c r="C514" s="461"/>
      <c r="D514" s="461"/>
      <c r="E514" s="233" t="s">
        <v>3100</v>
      </c>
      <c r="F514" s="233"/>
      <c r="G514" s="233"/>
      <c r="H514" s="463"/>
      <c r="I514" s="233">
        <v>16</v>
      </c>
      <c r="J514" s="234">
        <v>1</v>
      </c>
      <c r="K514" s="234" t="s">
        <v>3185</v>
      </c>
      <c r="L514" s="123">
        <v>48</v>
      </c>
      <c r="M514" s="106">
        <v>46032</v>
      </c>
      <c r="N514" s="106">
        <v>46417</v>
      </c>
      <c r="O514" s="107">
        <f t="shared" si="15"/>
        <v>55</v>
      </c>
      <c r="P514" s="108">
        <v>0.5</v>
      </c>
      <c r="Q514" s="104" t="s">
        <v>3221</v>
      </c>
      <c r="R514" s="108">
        <f t="shared" si="16"/>
        <v>0.5</v>
      </c>
      <c r="S514" s="109" t="str">
        <f t="array" aca="1" ref="S514" ca="1">IF(ISNUMBER(R514),IF(R514=100%,"CUMPLIDA",IF(AND(ISNUMBER(N514),ISNUMBER(INDIRECT("FECHA_"&amp;$B514,1))), IF(N514&lt;=INDIRECT("FECHA_"&amp;$B514,1),"INCUMPLIDA","PROCESO"), "VERIFICAR FECHA")),"SIN VALOR AVANCE")</f>
        <v>PROCESO</v>
      </c>
    </row>
    <row r="515" spans="1:19" ht="60.75" hidden="1">
      <c r="A515" s="101" t="s">
        <v>640</v>
      </c>
      <c r="B515" s="102" t="s">
        <v>2985</v>
      </c>
      <c r="C515" s="461"/>
      <c r="D515" s="461"/>
      <c r="E515" s="233"/>
      <c r="F515" s="233"/>
      <c r="G515" s="233" t="s">
        <v>3112</v>
      </c>
      <c r="H515" s="463"/>
      <c r="I515" s="233">
        <v>17</v>
      </c>
      <c r="J515" s="234">
        <v>1</v>
      </c>
      <c r="K515" s="234" t="s">
        <v>3185</v>
      </c>
      <c r="L515" s="123">
        <v>12</v>
      </c>
      <c r="M515" s="106">
        <v>46032</v>
      </c>
      <c r="N515" s="106">
        <v>46417</v>
      </c>
      <c r="O515" s="107">
        <f t="shared" si="15"/>
        <v>55</v>
      </c>
      <c r="P515" s="108">
        <v>0.5</v>
      </c>
      <c r="Q515" s="104" t="s">
        <v>3227</v>
      </c>
      <c r="R515" s="108">
        <f t="shared" si="16"/>
        <v>0.5</v>
      </c>
      <c r="S515" s="109" t="str">
        <f t="array" aca="1" ref="S515" ca="1">IF(ISNUMBER(R515),IF(R515=100%,"CUMPLIDA",IF(AND(ISNUMBER(N515),ISNUMBER(INDIRECT("FECHA_"&amp;$B515,1))), IF(N515&lt;=INDIRECT("FECHA_"&amp;$B515,1),"INCUMPLIDA","PROCESO"), "VERIFICAR FECHA")),"SIN VALOR AVANCE")</f>
        <v>PROCESO</v>
      </c>
    </row>
    <row r="516" spans="1:19" ht="90.75" hidden="1">
      <c r="A516" s="101" t="s">
        <v>640</v>
      </c>
      <c r="B516" s="102" t="s">
        <v>2985</v>
      </c>
      <c r="C516" s="461"/>
      <c r="D516" s="461"/>
      <c r="E516" s="233"/>
      <c r="F516" s="233"/>
      <c r="G516" s="233" t="s">
        <v>3113</v>
      </c>
      <c r="H516" s="463"/>
      <c r="I516" s="233">
        <v>18</v>
      </c>
      <c r="J516" s="234">
        <v>1</v>
      </c>
      <c r="K516" s="234" t="s">
        <v>3185</v>
      </c>
      <c r="L516" s="123">
        <v>48</v>
      </c>
      <c r="M516" s="106">
        <v>46032</v>
      </c>
      <c r="N516" s="106">
        <v>46417</v>
      </c>
      <c r="O516" s="107">
        <f t="shared" si="15"/>
        <v>55</v>
      </c>
      <c r="P516" s="108">
        <v>0.5</v>
      </c>
      <c r="Q516" s="104" t="s">
        <v>3221</v>
      </c>
      <c r="R516" s="108">
        <f t="shared" si="16"/>
        <v>0.5</v>
      </c>
      <c r="S516" s="109" t="str">
        <f t="array" aca="1" ref="S516" ca="1">IF(ISNUMBER(R516),IF(R516=100%,"CUMPLIDA",IF(AND(ISNUMBER(N516),ISNUMBER(INDIRECT("FECHA_"&amp;$B516,1))), IF(N516&lt;=INDIRECT("FECHA_"&amp;$B516,1),"INCUMPLIDA","PROCESO"), "VERIFICAR FECHA")),"SIN VALOR AVANCE")</f>
        <v>PROCESO</v>
      </c>
    </row>
    <row r="517" spans="1:19" ht="90.75" hidden="1">
      <c r="A517" s="101" t="s">
        <v>640</v>
      </c>
      <c r="B517" s="102" t="s">
        <v>2985</v>
      </c>
      <c r="C517" s="461"/>
      <c r="D517" s="461"/>
      <c r="E517" s="233"/>
      <c r="F517" s="233"/>
      <c r="G517" s="233" t="s">
        <v>3079</v>
      </c>
      <c r="H517" s="463"/>
      <c r="I517" s="233">
        <v>19</v>
      </c>
      <c r="J517" s="234">
        <v>1</v>
      </c>
      <c r="K517" s="234" t="s">
        <v>3185</v>
      </c>
      <c r="L517" s="123">
        <v>12</v>
      </c>
      <c r="M517" s="106">
        <v>46032</v>
      </c>
      <c r="N517" s="106">
        <v>46417</v>
      </c>
      <c r="O517" s="107">
        <f t="shared" si="15"/>
        <v>55</v>
      </c>
      <c r="P517" s="108">
        <v>0.5</v>
      </c>
      <c r="Q517" s="104" t="s">
        <v>3221</v>
      </c>
      <c r="R517" s="108">
        <f t="shared" si="16"/>
        <v>0.5</v>
      </c>
      <c r="S517" s="109" t="str">
        <f t="array" aca="1" ref="S517" ca="1">IF(ISNUMBER(R517),IF(R517=100%,"CUMPLIDA",IF(AND(ISNUMBER(N517),ISNUMBER(INDIRECT("FECHA_"&amp;$B517,1))), IF(N517&lt;=INDIRECT("FECHA_"&amp;$B517,1),"INCUMPLIDA","PROCESO"), "VERIFICAR FECHA")),"SIN VALOR AVANCE")</f>
        <v>PROCESO</v>
      </c>
    </row>
    <row r="518" spans="1:19" ht="165.75" hidden="1">
      <c r="A518" s="101" t="s">
        <v>3228</v>
      </c>
      <c r="B518" s="102" t="s">
        <v>2985</v>
      </c>
      <c r="C518" s="474" t="s">
        <v>3229</v>
      </c>
      <c r="D518" s="474"/>
      <c r="E518" s="477" t="s">
        <v>3013</v>
      </c>
      <c r="F518" s="477"/>
      <c r="G518" s="477"/>
      <c r="H518" s="477"/>
      <c r="I518" s="464">
        <v>1</v>
      </c>
      <c r="J518" s="234">
        <v>1</v>
      </c>
      <c r="K518" s="234" t="s">
        <v>3185</v>
      </c>
      <c r="L518" s="114">
        <v>1</v>
      </c>
      <c r="M518" s="106">
        <v>44440</v>
      </c>
      <c r="N518" s="106">
        <v>44530</v>
      </c>
      <c r="O518" s="107">
        <f t="shared" si="15"/>
        <v>12.857142857142858</v>
      </c>
      <c r="P518" s="108">
        <v>1</v>
      </c>
      <c r="Q518" s="104" t="s">
        <v>3230</v>
      </c>
      <c r="R518" s="108">
        <f t="shared" si="16"/>
        <v>1</v>
      </c>
      <c r="S518" s="109" t="str">
        <f t="array" aca="1" ref="S518" ca="1">IF(ISNUMBER(R518),IF(R518=100%,"CUMPLIDA",IF(AND(ISNUMBER(N518),ISNUMBER(INDIRECT("FECHA_"&amp;$B518,1))), IF(N518&lt;=INDIRECT("FECHA_"&amp;$B518,1),"INCUMPLIDA","PROCESO"), "VERIFICAR FECHA")),"SIN VALOR AVANCE")</f>
        <v>CUMPLIDA</v>
      </c>
    </row>
    <row r="519" spans="1:19" ht="105.75" hidden="1">
      <c r="A519" s="101" t="s">
        <v>3228</v>
      </c>
      <c r="B519" s="102" t="s">
        <v>2985</v>
      </c>
      <c r="C519" s="475"/>
      <c r="D519" s="475"/>
      <c r="E519" s="478"/>
      <c r="F519" s="478"/>
      <c r="G519" s="478"/>
      <c r="H519" s="478"/>
      <c r="I519" s="469"/>
      <c r="J519" s="234">
        <v>1</v>
      </c>
      <c r="K519" s="234" t="s">
        <v>3185</v>
      </c>
      <c r="L519" s="114">
        <v>1</v>
      </c>
      <c r="M519" s="106">
        <v>44531</v>
      </c>
      <c r="N519" s="106">
        <v>44561</v>
      </c>
      <c r="O519" s="107">
        <f t="shared" si="15"/>
        <v>4.2857142857142856</v>
      </c>
      <c r="P519" s="108">
        <v>1</v>
      </c>
      <c r="Q519" s="104" t="s">
        <v>3231</v>
      </c>
      <c r="R519" s="108">
        <f t="shared" si="16"/>
        <v>1</v>
      </c>
      <c r="S519" s="109" t="str">
        <f t="array" aca="1" ref="S519" ca="1">IF(ISNUMBER(R519),IF(R519=100%,"CUMPLIDA",IF(AND(ISNUMBER(N519),ISNUMBER(INDIRECT("FECHA_"&amp;$B519,1))), IF(N519&lt;=INDIRECT("FECHA_"&amp;$B519,1),"INCUMPLIDA","PROCESO"), "VERIFICAR FECHA")),"SIN VALOR AVANCE")</f>
        <v>CUMPLIDA</v>
      </c>
    </row>
    <row r="520" spans="1:19" ht="105.75" hidden="1">
      <c r="A520" s="101" t="s">
        <v>3228</v>
      </c>
      <c r="B520" s="102" t="s">
        <v>2985</v>
      </c>
      <c r="C520" s="475"/>
      <c r="D520" s="475"/>
      <c r="E520" s="479"/>
      <c r="F520" s="479"/>
      <c r="G520" s="479"/>
      <c r="H520" s="478"/>
      <c r="I520" s="464">
        <v>2</v>
      </c>
      <c r="J520" s="234">
        <v>1</v>
      </c>
      <c r="K520" s="234" t="s">
        <v>3185</v>
      </c>
      <c r="L520" s="114">
        <v>1</v>
      </c>
      <c r="M520" s="106">
        <v>44531</v>
      </c>
      <c r="N520" s="106">
        <v>44712</v>
      </c>
      <c r="O520" s="107">
        <f t="shared" si="15"/>
        <v>25.857142857142858</v>
      </c>
      <c r="P520" s="108">
        <v>1</v>
      </c>
      <c r="Q520" s="104" t="s">
        <v>3231</v>
      </c>
      <c r="R520" s="108">
        <f t="shared" si="16"/>
        <v>1</v>
      </c>
      <c r="S520" s="109" t="str">
        <f t="array" aca="1" ref="S520" ca="1">IF(ISNUMBER(R520),IF(R520=100%,"CUMPLIDA",IF(AND(ISNUMBER(N520),ISNUMBER(INDIRECT("FECHA_"&amp;$B520,1))), IF(N520&lt;=INDIRECT("FECHA_"&amp;$B520,1),"INCUMPLIDA","PROCESO"), "VERIFICAR FECHA")),"SIN VALOR AVANCE")</f>
        <v>CUMPLIDA</v>
      </c>
    </row>
    <row r="521" spans="1:19" ht="105.75" hidden="1">
      <c r="A521" s="101" t="s">
        <v>3228</v>
      </c>
      <c r="B521" s="102" t="s">
        <v>2985</v>
      </c>
      <c r="C521" s="475"/>
      <c r="D521" s="475"/>
      <c r="E521" s="477" t="s">
        <v>2996</v>
      </c>
      <c r="F521" s="477"/>
      <c r="G521" s="477"/>
      <c r="H521" s="478"/>
      <c r="I521" s="469"/>
      <c r="J521" s="234">
        <v>1</v>
      </c>
      <c r="K521" s="234" t="s">
        <v>3185</v>
      </c>
      <c r="L521" s="114">
        <v>1</v>
      </c>
      <c r="M521" s="106">
        <v>44713</v>
      </c>
      <c r="N521" s="106">
        <v>45289</v>
      </c>
      <c r="O521" s="107">
        <f t="shared" si="15"/>
        <v>82.285714285714292</v>
      </c>
      <c r="P521" s="108">
        <v>1</v>
      </c>
      <c r="Q521" s="104" t="s">
        <v>3231</v>
      </c>
      <c r="R521" s="108">
        <f t="shared" si="16"/>
        <v>1</v>
      </c>
      <c r="S521" s="109" t="str">
        <f t="array" aca="1" ref="S521" ca="1">IF(ISNUMBER(R521),IF(R521=100%,"CUMPLIDA",IF(AND(ISNUMBER(N521),ISNUMBER(INDIRECT("FECHA_"&amp;$B521,1))), IF(N521&lt;=INDIRECT("FECHA_"&amp;$B521,1),"INCUMPLIDA","PROCESO"), "VERIFICAR FECHA")),"SIN VALOR AVANCE")</f>
        <v>CUMPLIDA</v>
      </c>
    </row>
    <row r="522" spans="1:19" ht="105.75" hidden="1">
      <c r="A522" s="101" t="s">
        <v>3228</v>
      </c>
      <c r="B522" s="102" t="s">
        <v>2985</v>
      </c>
      <c r="C522" s="475"/>
      <c r="D522" s="475"/>
      <c r="E522" s="478"/>
      <c r="F522" s="478"/>
      <c r="G522" s="478"/>
      <c r="H522" s="478"/>
      <c r="I522" s="233">
        <v>3</v>
      </c>
      <c r="J522" s="234">
        <v>1</v>
      </c>
      <c r="K522" s="234" t="s">
        <v>3185</v>
      </c>
      <c r="L522" s="114">
        <v>6</v>
      </c>
      <c r="M522" s="106">
        <v>44805</v>
      </c>
      <c r="N522" s="106">
        <v>45289</v>
      </c>
      <c r="O522" s="107">
        <f t="shared" si="15"/>
        <v>69.142857142857139</v>
      </c>
      <c r="P522" s="108">
        <v>1</v>
      </c>
      <c r="Q522" s="104" t="s">
        <v>3231</v>
      </c>
      <c r="R522" s="108">
        <f t="shared" si="16"/>
        <v>1</v>
      </c>
      <c r="S522" s="109" t="str">
        <f t="array" aca="1" ref="S522" ca="1">IF(ISNUMBER(R522),IF(R522=100%,"CUMPLIDA",IF(AND(ISNUMBER(N522),ISNUMBER(INDIRECT("FECHA_"&amp;$B522,1))), IF(N522&lt;=INDIRECT("FECHA_"&amp;$B522,1),"INCUMPLIDA","PROCESO"), "VERIFICAR FECHA")),"SIN VALOR AVANCE")</f>
        <v>CUMPLIDA</v>
      </c>
    </row>
    <row r="523" spans="1:19" ht="135.75" hidden="1">
      <c r="A523" s="101" t="s">
        <v>3228</v>
      </c>
      <c r="B523" s="102" t="s">
        <v>2985</v>
      </c>
      <c r="C523" s="475"/>
      <c r="D523" s="475"/>
      <c r="E523" s="479"/>
      <c r="F523" s="479"/>
      <c r="G523" s="479"/>
      <c r="H523" s="478"/>
      <c r="I523" s="464">
        <v>4</v>
      </c>
      <c r="J523" s="234">
        <v>1</v>
      </c>
      <c r="K523" s="234" t="s">
        <v>3185</v>
      </c>
      <c r="L523" s="114">
        <v>1</v>
      </c>
      <c r="M523" s="106">
        <v>44440</v>
      </c>
      <c r="N523" s="106">
        <v>44530</v>
      </c>
      <c r="O523" s="107">
        <f t="shared" si="15"/>
        <v>12.857142857142858</v>
      </c>
      <c r="P523" s="108">
        <v>1</v>
      </c>
      <c r="Q523" s="104" t="s">
        <v>3232</v>
      </c>
      <c r="R523" s="108">
        <f t="shared" si="16"/>
        <v>1</v>
      </c>
      <c r="S523" s="109" t="str">
        <f t="array" aca="1" ref="S523" ca="1">IF(ISNUMBER(R523),IF(R523=100%,"CUMPLIDA",IF(AND(ISNUMBER(N523),ISNUMBER(INDIRECT("FECHA_"&amp;$B523,1))), IF(N523&lt;=INDIRECT("FECHA_"&amp;$B523,1),"INCUMPLIDA","PROCESO"), "VERIFICAR FECHA")),"SIN VALOR AVANCE")</f>
        <v>CUMPLIDA</v>
      </c>
    </row>
    <row r="524" spans="1:19" ht="105.75" hidden="1">
      <c r="A524" s="101" t="s">
        <v>3228</v>
      </c>
      <c r="B524" s="102" t="s">
        <v>2985</v>
      </c>
      <c r="C524" s="475"/>
      <c r="D524" s="475"/>
      <c r="E524" s="477" t="s">
        <v>3093</v>
      </c>
      <c r="F524" s="477"/>
      <c r="G524" s="477"/>
      <c r="H524" s="478"/>
      <c r="I524" s="469"/>
      <c r="J524" s="234">
        <v>1</v>
      </c>
      <c r="K524" s="234" t="s">
        <v>3185</v>
      </c>
      <c r="L524" s="114">
        <v>1</v>
      </c>
      <c r="M524" s="106">
        <v>44531</v>
      </c>
      <c r="N524" s="106">
        <v>44561</v>
      </c>
      <c r="O524" s="107">
        <f t="shared" si="15"/>
        <v>4.2857142857142856</v>
      </c>
      <c r="P524" s="108">
        <v>1</v>
      </c>
      <c r="Q524" s="104" t="s">
        <v>3231</v>
      </c>
      <c r="R524" s="108">
        <f t="shared" si="16"/>
        <v>1</v>
      </c>
      <c r="S524" s="109" t="str">
        <f t="array" aca="1" ref="S524" ca="1">IF(ISNUMBER(R524),IF(R524=100%,"CUMPLIDA",IF(AND(ISNUMBER(N524),ISNUMBER(INDIRECT("FECHA_"&amp;$B524,1))), IF(N524&lt;=INDIRECT("FECHA_"&amp;$B524,1),"INCUMPLIDA","PROCESO"), "VERIFICAR FECHA")),"SIN VALOR AVANCE")</f>
        <v>CUMPLIDA</v>
      </c>
    </row>
    <row r="525" spans="1:19" ht="135.75" hidden="1">
      <c r="A525" s="101" t="s">
        <v>3228</v>
      </c>
      <c r="B525" s="102" t="s">
        <v>2985</v>
      </c>
      <c r="C525" s="475"/>
      <c r="D525" s="475"/>
      <c r="E525" s="478"/>
      <c r="F525" s="478"/>
      <c r="G525" s="478"/>
      <c r="H525" s="478"/>
      <c r="I525" s="464">
        <v>5</v>
      </c>
      <c r="J525" s="234">
        <v>1</v>
      </c>
      <c r="K525" s="234" t="s">
        <v>3185</v>
      </c>
      <c r="L525" s="114">
        <v>1</v>
      </c>
      <c r="M525" s="106">
        <v>44440</v>
      </c>
      <c r="N525" s="106">
        <v>44530</v>
      </c>
      <c r="O525" s="107">
        <f t="shared" si="15"/>
        <v>12.857142857142858</v>
      </c>
      <c r="P525" s="108">
        <v>1</v>
      </c>
      <c r="Q525" s="104" t="s">
        <v>3232</v>
      </c>
      <c r="R525" s="108">
        <f t="shared" si="16"/>
        <v>1</v>
      </c>
      <c r="S525" s="109" t="str">
        <f t="array" aca="1" ref="S525" ca="1">IF(ISNUMBER(R525),IF(R525=100%,"CUMPLIDA",IF(AND(ISNUMBER(N525),ISNUMBER(INDIRECT("FECHA_"&amp;$B525,1))), IF(N525&lt;=INDIRECT("FECHA_"&amp;$B525,1),"INCUMPLIDA","PROCESO"), "VERIFICAR FECHA")),"SIN VALOR AVANCE")</f>
        <v>CUMPLIDA</v>
      </c>
    </row>
    <row r="526" spans="1:19" ht="105.75" hidden="1">
      <c r="A526" s="101" t="s">
        <v>3228</v>
      </c>
      <c r="B526" s="102" t="s">
        <v>2985</v>
      </c>
      <c r="C526" s="475"/>
      <c r="D526" s="475"/>
      <c r="E526" s="479"/>
      <c r="F526" s="479"/>
      <c r="G526" s="479"/>
      <c r="H526" s="478"/>
      <c r="I526" s="469"/>
      <c r="J526" s="234">
        <v>1</v>
      </c>
      <c r="K526" s="234" t="s">
        <v>3185</v>
      </c>
      <c r="L526" s="114">
        <v>1</v>
      </c>
      <c r="M526" s="106">
        <v>44531</v>
      </c>
      <c r="N526" s="106">
        <v>44561</v>
      </c>
      <c r="O526" s="107">
        <f t="shared" si="15"/>
        <v>4.2857142857142856</v>
      </c>
      <c r="P526" s="108">
        <v>1</v>
      </c>
      <c r="Q526" s="104" t="s">
        <v>3231</v>
      </c>
      <c r="R526" s="108">
        <f t="shared" si="16"/>
        <v>1</v>
      </c>
      <c r="S526" s="109" t="str">
        <f t="array" aca="1" ref="S526" ca="1">IF(ISNUMBER(R526),IF(R526=100%,"CUMPLIDA",IF(AND(ISNUMBER(N526),ISNUMBER(INDIRECT("FECHA_"&amp;$B526,1))), IF(N526&lt;=INDIRECT("FECHA_"&amp;$B526,1),"INCUMPLIDA","PROCESO"), "VERIFICAR FECHA")),"SIN VALOR AVANCE")</f>
        <v>CUMPLIDA</v>
      </c>
    </row>
    <row r="527" spans="1:19" ht="120.75" hidden="1">
      <c r="A527" s="101" t="s">
        <v>3228</v>
      </c>
      <c r="B527" s="102" t="s">
        <v>2985</v>
      </c>
      <c r="C527" s="475"/>
      <c r="D527" s="475"/>
      <c r="E527" s="477" t="s">
        <v>3143</v>
      </c>
      <c r="F527" s="477"/>
      <c r="G527" s="477"/>
      <c r="H527" s="478"/>
      <c r="I527" s="233">
        <v>6</v>
      </c>
      <c r="J527" s="234">
        <v>1</v>
      </c>
      <c r="K527" s="234" t="s">
        <v>3185</v>
      </c>
      <c r="L527" s="114">
        <v>1</v>
      </c>
      <c r="M527" s="106">
        <v>44440</v>
      </c>
      <c r="N527" s="106">
        <v>44651</v>
      </c>
      <c r="O527" s="107">
        <f t="shared" si="15"/>
        <v>30.142857142857142</v>
      </c>
      <c r="P527" s="108">
        <v>1</v>
      </c>
      <c r="Q527" s="104" t="s">
        <v>3233</v>
      </c>
      <c r="R527" s="108">
        <f t="shared" si="16"/>
        <v>1</v>
      </c>
      <c r="S527" s="109" t="str">
        <f t="array" aca="1" ref="S527" ca="1">IF(ISNUMBER(R527),IF(R527=100%,"CUMPLIDA",IF(AND(ISNUMBER(N527),ISNUMBER(INDIRECT("FECHA_"&amp;$B527,1))), IF(N527&lt;=INDIRECT("FECHA_"&amp;$B527,1),"INCUMPLIDA","PROCESO"), "VERIFICAR FECHA")),"SIN VALOR AVANCE")</f>
        <v>CUMPLIDA</v>
      </c>
    </row>
    <row r="528" spans="1:19" ht="105.75" hidden="1">
      <c r="A528" s="101" t="s">
        <v>3228</v>
      </c>
      <c r="B528" s="102" t="s">
        <v>2985</v>
      </c>
      <c r="C528" s="475"/>
      <c r="D528" s="475"/>
      <c r="E528" s="478"/>
      <c r="F528" s="478"/>
      <c r="G528" s="478"/>
      <c r="H528" s="478"/>
      <c r="I528" s="464">
        <v>7</v>
      </c>
      <c r="J528" s="234">
        <v>1</v>
      </c>
      <c r="K528" s="234" t="s">
        <v>3185</v>
      </c>
      <c r="L528" s="114">
        <v>1</v>
      </c>
      <c r="M528" s="106">
        <v>44440</v>
      </c>
      <c r="N528" s="106">
        <v>44592</v>
      </c>
      <c r="O528" s="107">
        <f t="shared" si="15"/>
        <v>21.714285714285715</v>
      </c>
      <c r="P528" s="108">
        <v>1</v>
      </c>
      <c r="Q528" s="104" t="s">
        <v>3231</v>
      </c>
      <c r="R528" s="108">
        <f t="shared" si="16"/>
        <v>1</v>
      </c>
      <c r="S528" s="109" t="str">
        <f t="array" aca="1" ref="S528" ca="1">IF(ISNUMBER(R528),IF(R528=100%,"CUMPLIDA",IF(AND(ISNUMBER(N528),ISNUMBER(INDIRECT("FECHA_"&amp;$B528,1))), IF(N528&lt;=INDIRECT("FECHA_"&amp;$B528,1),"INCUMPLIDA","PROCESO"), "VERIFICAR FECHA")),"SIN VALOR AVANCE")</f>
        <v>CUMPLIDA</v>
      </c>
    </row>
    <row r="529" spans="1:19" ht="105.75" hidden="1">
      <c r="A529" s="101" t="s">
        <v>3228</v>
      </c>
      <c r="B529" s="102" t="s">
        <v>2985</v>
      </c>
      <c r="C529" s="476"/>
      <c r="D529" s="476"/>
      <c r="E529" s="479"/>
      <c r="F529" s="479"/>
      <c r="G529" s="479"/>
      <c r="H529" s="479"/>
      <c r="I529" s="469"/>
      <c r="J529" s="234">
        <v>1</v>
      </c>
      <c r="K529" s="234" t="s">
        <v>3185</v>
      </c>
      <c r="L529" s="114">
        <v>1</v>
      </c>
      <c r="M529" s="106">
        <v>44593</v>
      </c>
      <c r="N529" s="106">
        <v>44621</v>
      </c>
      <c r="O529" s="107">
        <f t="shared" si="15"/>
        <v>4</v>
      </c>
      <c r="P529" s="108">
        <v>1</v>
      </c>
      <c r="Q529" s="104" t="s">
        <v>3231</v>
      </c>
      <c r="R529" s="108">
        <f t="shared" si="16"/>
        <v>1</v>
      </c>
      <c r="S529" s="109" t="str">
        <f t="array" aca="1" ref="S529" ca="1">IF(ISNUMBER(R529),IF(R529=100%,"CUMPLIDA",IF(AND(ISNUMBER(N529),ISNUMBER(INDIRECT("FECHA_"&amp;$B529,1))), IF(N529&lt;=INDIRECT("FECHA_"&amp;$B529,1),"INCUMPLIDA","PROCESO"), "VERIFICAR FECHA")),"SIN VALOR AVANCE")</f>
        <v>CUMPLIDA</v>
      </c>
    </row>
    <row r="530" spans="1:19" ht="165.75" hidden="1">
      <c r="A530" s="101" t="s">
        <v>3228</v>
      </c>
      <c r="B530" s="102" t="s">
        <v>2985</v>
      </c>
      <c r="C530" s="472" t="s">
        <v>3229</v>
      </c>
      <c r="D530" s="472"/>
      <c r="E530" s="473" t="s">
        <v>3013</v>
      </c>
      <c r="F530" s="473"/>
      <c r="G530" s="473"/>
      <c r="H530" s="473"/>
      <c r="I530" s="463">
        <v>8</v>
      </c>
      <c r="J530" s="234">
        <v>1</v>
      </c>
      <c r="K530" s="234" t="s">
        <v>3185</v>
      </c>
      <c r="L530" s="114">
        <v>1</v>
      </c>
      <c r="M530" s="106">
        <v>44440</v>
      </c>
      <c r="N530" s="106">
        <v>44530</v>
      </c>
      <c r="O530" s="107">
        <f t="shared" si="15"/>
        <v>12.857142857142858</v>
      </c>
      <c r="P530" s="108">
        <v>1</v>
      </c>
      <c r="Q530" s="104" t="s">
        <v>3230</v>
      </c>
      <c r="R530" s="108">
        <f t="shared" si="16"/>
        <v>1</v>
      </c>
      <c r="S530" s="109" t="str">
        <f t="array" aca="1" ref="S530" ca="1">IF(ISNUMBER(R530),IF(R530=100%,"CUMPLIDA",IF(AND(ISNUMBER(N530),ISNUMBER(INDIRECT("FECHA_"&amp;$B530,1))), IF(N530&lt;=INDIRECT("FECHA_"&amp;$B530,1),"INCUMPLIDA","PROCESO"), "VERIFICAR FECHA")),"SIN VALOR AVANCE")</f>
        <v>CUMPLIDA</v>
      </c>
    </row>
    <row r="531" spans="1:19" ht="105.75" hidden="1">
      <c r="A531" s="101" t="s">
        <v>3228</v>
      </c>
      <c r="B531" s="102" t="s">
        <v>2985</v>
      </c>
      <c r="C531" s="472"/>
      <c r="D531" s="472"/>
      <c r="E531" s="473"/>
      <c r="F531" s="473"/>
      <c r="G531" s="473"/>
      <c r="H531" s="473"/>
      <c r="I531" s="463"/>
      <c r="J531" s="234">
        <v>1</v>
      </c>
      <c r="K531" s="234" t="s">
        <v>3185</v>
      </c>
      <c r="L531" s="114">
        <v>1</v>
      </c>
      <c r="M531" s="106">
        <v>44531</v>
      </c>
      <c r="N531" s="106">
        <v>44561</v>
      </c>
      <c r="O531" s="107">
        <f t="shared" ref="O531:O594" si="17">(N531-M531)/7</f>
        <v>4.2857142857142856</v>
      </c>
      <c r="P531" s="108">
        <v>1</v>
      </c>
      <c r="Q531" s="104" t="s">
        <v>3231</v>
      </c>
      <c r="R531" s="108">
        <f t="shared" si="16"/>
        <v>1</v>
      </c>
      <c r="S531" s="109" t="str">
        <f t="array" aca="1" ref="S531" ca="1">IF(ISNUMBER(R531),IF(R531=100%,"CUMPLIDA",IF(AND(ISNUMBER(N531),ISNUMBER(INDIRECT("FECHA_"&amp;$B531,1))), IF(N531&lt;=INDIRECT("FECHA_"&amp;$B531,1),"INCUMPLIDA","PROCESO"), "VERIFICAR FECHA")),"SIN VALOR AVANCE")</f>
        <v>CUMPLIDA</v>
      </c>
    </row>
    <row r="532" spans="1:19" ht="105.75" hidden="1">
      <c r="A532" s="101" t="s">
        <v>3228</v>
      </c>
      <c r="B532" s="102" t="s">
        <v>2985</v>
      </c>
      <c r="C532" s="472"/>
      <c r="D532" s="472"/>
      <c r="E532" s="473"/>
      <c r="F532" s="473"/>
      <c r="G532" s="473"/>
      <c r="H532" s="473"/>
      <c r="I532" s="463">
        <v>9</v>
      </c>
      <c r="J532" s="234">
        <v>1</v>
      </c>
      <c r="K532" s="234" t="s">
        <v>3185</v>
      </c>
      <c r="L532" s="114">
        <v>1</v>
      </c>
      <c r="M532" s="106">
        <v>44531</v>
      </c>
      <c r="N532" s="106">
        <v>44712</v>
      </c>
      <c r="O532" s="107">
        <f t="shared" si="17"/>
        <v>25.857142857142858</v>
      </c>
      <c r="P532" s="108">
        <v>1</v>
      </c>
      <c r="Q532" s="104" t="s">
        <v>3231</v>
      </c>
      <c r="R532" s="108">
        <f t="shared" si="16"/>
        <v>1</v>
      </c>
      <c r="S532" s="109" t="str">
        <f t="array" aca="1" ref="S532" ca="1">IF(ISNUMBER(R532),IF(R532=100%,"CUMPLIDA",IF(AND(ISNUMBER(N532),ISNUMBER(INDIRECT("FECHA_"&amp;$B532,1))), IF(N532&lt;=INDIRECT("FECHA_"&amp;$B532,1),"INCUMPLIDA","PROCESO"), "VERIFICAR FECHA")),"SIN VALOR AVANCE")</f>
        <v>CUMPLIDA</v>
      </c>
    </row>
    <row r="533" spans="1:19" ht="105.75" hidden="1">
      <c r="A533" s="101" t="s">
        <v>3228</v>
      </c>
      <c r="B533" s="102" t="s">
        <v>2985</v>
      </c>
      <c r="C533" s="472"/>
      <c r="D533" s="472"/>
      <c r="E533" s="473" t="s">
        <v>2996</v>
      </c>
      <c r="F533" s="473"/>
      <c r="G533" s="473"/>
      <c r="H533" s="473"/>
      <c r="I533" s="463"/>
      <c r="J533" s="234">
        <v>1</v>
      </c>
      <c r="K533" s="234" t="s">
        <v>3185</v>
      </c>
      <c r="L533" s="114">
        <v>1</v>
      </c>
      <c r="M533" s="106">
        <v>44713</v>
      </c>
      <c r="N533" s="106">
        <v>45289</v>
      </c>
      <c r="O533" s="107">
        <f t="shared" si="17"/>
        <v>82.285714285714292</v>
      </c>
      <c r="P533" s="108">
        <v>1</v>
      </c>
      <c r="Q533" s="104" t="s">
        <v>3231</v>
      </c>
      <c r="R533" s="108">
        <f t="shared" si="16"/>
        <v>1</v>
      </c>
      <c r="S533" s="109" t="str">
        <f t="array" aca="1" ref="S533" ca="1">IF(ISNUMBER(R533),IF(R533=100%,"CUMPLIDA",IF(AND(ISNUMBER(N533),ISNUMBER(INDIRECT("FECHA_"&amp;$B533,1))), IF(N533&lt;=INDIRECT("FECHA_"&amp;$B533,1),"INCUMPLIDA","PROCESO"), "VERIFICAR FECHA")),"SIN VALOR AVANCE")</f>
        <v>CUMPLIDA</v>
      </c>
    </row>
    <row r="534" spans="1:19" ht="105.75" hidden="1">
      <c r="A534" s="101" t="s">
        <v>3228</v>
      </c>
      <c r="B534" s="102" t="s">
        <v>2985</v>
      </c>
      <c r="C534" s="472"/>
      <c r="D534" s="472"/>
      <c r="E534" s="473"/>
      <c r="F534" s="473"/>
      <c r="G534" s="473"/>
      <c r="H534" s="473"/>
      <c r="I534" s="233">
        <v>10</v>
      </c>
      <c r="J534" s="234">
        <v>1</v>
      </c>
      <c r="K534" s="234" t="s">
        <v>3185</v>
      </c>
      <c r="L534" s="114">
        <v>6</v>
      </c>
      <c r="M534" s="106">
        <v>44805</v>
      </c>
      <c r="N534" s="106">
        <v>45289</v>
      </c>
      <c r="O534" s="107">
        <f t="shared" si="17"/>
        <v>69.142857142857139</v>
      </c>
      <c r="P534" s="108">
        <v>1</v>
      </c>
      <c r="Q534" s="104" t="s">
        <v>3231</v>
      </c>
      <c r="R534" s="108">
        <f t="shared" si="16"/>
        <v>1</v>
      </c>
      <c r="S534" s="109" t="str">
        <f t="array" aca="1" ref="S534" ca="1">IF(ISNUMBER(R534),IF(R534=100%,"CUMPLIDA",IF(AND(ISNUMBER(N534),ISNUMBER(INDIRECT("FECHA_"&amp;$B534,1))), IF(N534&lt;=INDIRECT("FECHA_"&amp;$B534,1),"INCUMPLIDA","PROCESO"), "VERIFICAR FECHA")),"SIN VALOR AVANCE")</f>
        <v>CUMPLIDA</v>
      </c>
    </row>
    <row r="535" spans="1:19" ht="165" hidden="1" customHeight="1">
      <c r="A535" s="101" t="s">
        <v>3228</v>
      </c>
      <c r="B535" s="102" t="s">
        <v>2985</v>
      </c>
      <c r="C535" s="472"/>
      <c r="D535" s="472"/>
      <c r="E535" s="473"/>
      <c r="F535" s="473"/>
      <c r="G535" s="473"/>
      <c r="H535" s="473"/>
      <c r="I535" s="463">
        <v>11</v>
      </c>
      <c r="J535" s="234">
        <v>1</v>
      </c>
      <c r="K535" s="234" t="s">
        <v>3185</v>
      </c>
      <c r="L535" s="114">
        <v>1</v>
      </c>
      <c r="M535" s="106">
        <v>44440</v>
      </c>
      <c r="N535" s="106">
        <v>44530</v>
      </c>
      <c r="O535" s="107">
        <f t="shared" si="17"/>
        <v>12.857142857142858</v>
      </c>
      <c r="P535" s="108">
        <v>1</v>
      </c>
      <c r="Q535" s="104" t="s">
        <v>3232</v>
      </c>
      <c r="R535" s="108">
        <f t="shared" si="16"/>
        <v>1</v>
      </c>
      <c r="S535" s="109" t="str">
        <f t="array" aca="1" ref="S535" ca="1">IF(ISNUMBER(R535),IF(R535=100%,"CUMPLIDA",IF(AND(ISNUMBER(N535),ISNUMBER(INDIRECT("FECHA_"&amp;$B535,1))), IF(N535&lt;=INDIRECT("FECHA_"&amp;$B535,1),"INCUMPLIDA","PROCESO"), "VERIFICAR FECHA")),"SIN VALOR AVANCE")</f>
        <v>CUMPLIDA</v>
      </c>
    </row>
    <row r="536" spans="1:19" ht="105.75" hidden="1">
      <c r="A536" s="101" t="s">
        <v>3228</v>
      </c>
      <c r="B536" s="102" t="s">
        <v>2985</v>
      </c>
      <c r="C536" s="472"/>
      <c r="D536" s="472"/>
      <c r="E536" s="473" t="s">
        <v>3093</v>
      </c>
      <c r="F536" s="473"/>
      <c r="G536" s="473"/>
      <c r="H536" s="473"/>
      <c r="I536" s="463"/>
      <c r="J536" s="234">
        <v>1</v>
      </c>
      <c r="K536" s="234" t="s">
        <v>3185</v>
      </c>
      <c r="L536" s="114">
        <v>1</v>
      </c>
      <c r="M536" s="106">
        <v>44531</v>
      </c>
      <c r="N536" s="106">
        <v>44561</v>
      </c>
      <c r="O536" s="107">
        <f t="shared" si="17"/>
        <v>4.2857142857142856</v>
      </c>
      <c r="P536" s="108">
        <v>1</v>
      </c>
      <c r="Q536" s="104" t="s">
        <v>3231</v>
      </c>
      <c r="R536" s="108">
        <f t="shared" si="16"/>
        <v>1</v>
      </c>
      <c r="S536" s="109" t="str">
        <f t="array" aca="1" ref="S536" ca="1">IF(ISNUMBER(R536),IF(R536=100%,"CUMPLIDA",IF(AND(ISNUMBER(N536),ISNUMBER(INDIRECT("FECHA_"&amp;$B536,1))), IF(N536&lt;=INDIRECT("FECHA_"&amp;$B536,1),"INCUMPLIDA","PROCESO"), "VERIFICAR FECHA")),"SIN VALOR AVANCE")</f>
        <v>CUMPLIDA</v>
      </c>
    </row>
    <row r="537" spans="1:19" ht="135.75" hidden="1">
      <c r="A537" s="101" t="s">
        <v>3228</v>
      </c>
      <c r="B537" s="102" t="s">
        <v>2985</v>
      </c>
      <c r="C537" s="472"/>
      <c r="D537" s="472"/>
      <c r="E537" s="473"/>
      <c r="F537" s="473"/>
      <c r="G537" s="473"/>
      <c r="H537" s="473"/>
      <c r="I537" s="463">
        <v>12</v>
      </c>
      <c r="J537" s="234">
        <v>1</v>
      </c>
      <c r="K537" s="234" t="s">
        <v>3185</v>
      </c>
      <c r="L537" s="114">
        <v>1</v>
      </c>
      <c r="M537" s="106">
        <v>44440</v>
      </c>
      <c r="N537" s="106">
        <v>44530</v>
      </c>
      <c r="O537" s="107">
        <f t="shared" si="17"/>
        <v>12.857142857142858</v>
      </c>
      <c r="P537" s="108">
        <v>1</v>
      </c>
      <c r="Q537" s="104" t="s">
        <v>3232</v>
      </c>
      <c r="R537" s="108">
        <f t="shared" si="16"/>
        <v>1</v>
      </c>
      <c r="S537" s="109" t="str">
        <f t="array" aca="1" ref="S537" ca="1">IF(ISNUMBER(R537),IF(R537=100%,"CUMPLIDA",IF(AND(ISNUMBER(N537),ISNUMBER(INDIRECT("FECHA_"&amp;$B537,1))), IF(N537&lt;=INDIRECT("FECHA_"&amp;$B537,1),"INCUMPLIDA","PROCESO"), "VERIFICAR FECHA")),"SIN VALOR AVANCE")</f>
        <v>CUMPLIDA</v>
      </c>
    </row>
    <row r="538" spans="1:19" ht="105.75" hidden="1">
      <c r="A538" s="101" t="s">
        <v>3228</v>
      </c>
      <c r="B538" s="102" t="s">
        <v>2985</v>
      </c>
      <c r="C538" s="472"/>
      <c r="D538" s="472"/>
      <c r="E538" s="473"/>
      <c r="F538" s="473"/>
      <c r="G538" s="473"/>
      <c r="H538" s="473"/>
      <c r="I538" s="463"/>
      <c r="J538" s="234">
        <v>1</v>
      </c>
      <c r="K538" s="234" t="s">
        <v>3185</v>
      </c>
      <c r="L538" s="114">
        <v>1</v>
      </c>
      <c r="M538" s="106">
        <v>44531</v>
      </c>
      <c r="N538" s="106">
        <v>44561</v>
      </c>
      <c r="O538" s="107">
        <f t="shared" si="17"/>
        <v>4.2857142857142856</v>
      </c>
      <c r="P538" s="108">
        <v>1</v>
      </c>
      <c r="Q538" s="104" t="s">
        <v>3231</v>
      </c>
      <c r="R538" s="108">
        <f t="shared" si="16"/>
        <v>1</v>
      </c>
      <c r="S538" s="109" t="str">
        <f t="array" aca="1" ref="S538" ca="1">IF(ISNUMBER(R538),IF(R538=100%,"CUMPLIDA",IF(AND(ISNUMBER(N538),ISNUMBER(INDIRECT("FECHA_"&amp;$B538,1))), IF(N538&lt;=INDIRECT("FECHA_"&amp;$B538,1),"INCUMPLIDA","PROCESO"), "VERIFICAR FECHA")),"SIN VALOR AVANCE")</f>
        <v>CUMPLIDA</v>
      </c>
    </row>
    <row r="539" spans="1:19" ht="120.75" hidden="1">
      <c r="A539" s="101" t="s">
        <v>3228</v>
      </c>
      <c r="B539" s="102" t="s">
        <v>2985</v>
      </c>
      <c r="C539" s="472"/>
      <c r="D539" s="472"/>
      <c r="E539" s="473" t="s">
        <v>3143</v>
      </c>
      <c r="F539" s="473"/>
      <c r="G539" s="473"/>
      <c r="H539" s="473"/>
      <c r="I539" s="233">
        <v>13</v>
      </c>
      <c r="J539" s="234">
        <v>1</v>
      </c>
      <c r="K539" s="234" t="s">
        <v>3185</v>
      </c>
      <c r="L539" s="114">
        <v>1</v>
      </c>
      <c r="M539" s="106">
        <v>44440</v>
      </c>
      <c r="N539" s="106">
        <v>44651</v>
      </c>
      <c r="O539" s="107">
        <f t="shared" si="17"/>
        <v>30.142857142857142</v>
      </c>
      <c r="P539" s="108">
        <v>1</v>
      </c>
      <c r="Q539" s="104" t="s">
        <v>3233</v>
      </c>
      <c r="R539" s="108">
        <f t="shared" si="16"/>
        <v>1</v>
      </c>
      <c r="S539" s="109" t="str">
        <f t="array" aca="1" ref="S539" ca="1">IF(ISNUMBER(R539),IF(R539=100%,"CUMPLIDA",IF(AND(ISNUMBER(N539),ISNUMBER(INDIRECT("FECHA_"&amp;$B539,1))), IF(N539&lt;=INDIRECT("FECHA_"&amp;$B539,1),"INCUMPLIDA","PROCESO"), "VERIFICAR FECHA")),"SIN VALOR AVANCE")</f>
        <v>CUMPLIDA</v>
      </c>
    </row>
    <row r="540" spans="1:19" ht="105.75" hidden="1">
      <c r="A540" s="101" t="s">
        <v>3228</v>
      </c>
      <c r="B540" s="102" t="s">
        <v>2985</v>
      </c>
      <c r="C540" s="472"/>
      <c r="D540" s="472"/>
      <c r="E540" s="473"/>
      <c r="F540" s="473"/>
      <c r="G540" s="473"/>
      <c r="H540" s="473"/>
      <c r="I540" s="463">
        <v>14</v>
      </c>
      <c r="J540" s="234">
        <v>1</v>
      </c>
      <c r="K540" s="234" t="s">
        <v>3185</v>
      </c>
      <c r="L540" s="114">
        <v>1</v>
      </c>
      <c r="M540" s="106">
        <v>44440</v>
      </c>
      <c r="N540" s="106">
        <v>44592</v>
      </c>
      <c r="O540" s="107">
        <f t="shared" si="17"/>
        <v>21.714285714285715</v>
      </c>
      <c r="P540" s="108">
        <v>1</v>
      </c>
      <c r="Q540" s="104" t="s">
        <v>3231</v>
      </c>
      <c r="R540" s="108">
        <f t="shared" si="16"/>
        <v>1</v>
      </c>
      <c r="S540" s="109" t="str">
        <f t="array" aca="1" ref="S540" ca="1">IF(ISNUMBER(R540),IF(R540=100%,"CUMPLIDA",IF(AND(ISNUMBER(N540),ISNUMBER(INDIRECT("FECHA_"&amp;$B540,1))), IF(N540&lt;=INDIRECT("FECHA_"&amp;$B540,1),"INCUMPLIDA","PROCESO"), "VERIFICAR FECHA")),"SIN VALOR AVANCE")</f>
        <v>CUMPLIDA</v>
      </c>
    </row>
    <row r="541" spans="1:19" ht="105.75" hidden="1">
      <c r="A541" s="101" t="s">
        <v>3228</v>
      </c>
      <c r="B541" s="102" t="s">
        <v>2985</v>
      </c>
      <c r="C541" s="472"/>
      <c r="D541" s="472"/>
      <c r="E541" s="473"/>
      <c r="F541" s="473"/>
      <c r="G541" s="473"/>
      <c r="H541" s="473"/>
      <c r="I541" s="463"/>
      <c r="J541" s="234">
        <v>1</v>
      </c>
      <c r="K541" s="234" t="s">
        <v>3185</v>
      </c>
      <c r="L541" s="114">
        <v>1</v>
      </c>
      <c r="M541" s="106">
        <v>44593</v>
      </c>
      <c r="N541" s="106">
        <v>44621</v>
      </c>
      <c r="O541" s="107">
        <f t="shared" si="17"/>
        <v>4</v>
      </c>
      <c r="P541" s="108">
        <v>1</v>
      </c>
      <c r="Q541" s="104" t="s">
        <v>3231</v>
      </c>
      <c r="R541" s="108">
        <f t="shared" si="16"/>
        <v>1</v>
      </c>
      <c r="S541" s="109" t="str">
        <f t="array" aca="1" ref="S541" ca="1">IF(ISNUMBER(R541),IF(R541=100%,"CUMPLIDA",IF(AND(ISNUMBER(N541),ISNUMBER(INDIRECT("FECHA_"&amp;$B541,1))), IF(N541&lt;=INDIRECT("FECHA_"&amp;$B541,1),"INCUMPLIDA","PROCESO"), "VERIFICAR FECHA")),"SIN VALOR AVANCE")</f>
        <v>CUMPLIDA</v>
      </c>
    </row>
    <row r="542" spans="1:19" ht="105.75" hidden="1">
      <c r="A542" s="101" t="s">
        <v>3228</v>
      </c>
      <c r="B542" s="102" t="s">
        <v>2985</v>
      </c>
      <c r="C542" s="461" t="s">
        <v>3234</v>
      </c>
      <c r="D542" s="461"/>
      <c r="E542" s="248"/>
      <c r="F542" s="248"/>
      <c r="G542" s="465" t="s">
        <v>3112</v>
      </c>
      <c r="H542" s="461"/>
      <c r="I542" s="233" t="s">
        <v>3185</v>
      </c>
      <c r="J542" s="234">
        <v>1</v>
      </c>
      <c r="K542" s="234" t="s">
        <v>3185</v>
      </c>
      <c r="L542" s="114">
        <v>2</v>
      </c>
      <c r="M542" s="106">
        <v>46127</v>
      </c>
      <c r="N542" s="106">
        <v>46492</v>
      </c>
      <c r="O542" s="107">
        <f t="shared" si="17"/>
        <v>52.142857142857146</v>
      </c>
      <c r="P542" s="108">
        <v>0</v>
      </c>
      <c r="Q542" s="124" t="s">
        <v>3235</v>
      </c>
      <c r="R542" s="108">
        <f t="shared" si="16"/>
        <v>0</v>
      </c>
      <c r="S542" s="109" t="str">
        <f t="array" aca="1" ref="S542" ca="1">IF(ISNUMBER(R542),IF(R542=100%,"CUMPLIDA",IF(AND(ISNUMBER(N542),ISNUMBER(INDIRECT("FECHA_"&amp;$B542,1))), IF(N542&lt;=INDIRECT("FECHA_"&amp;$B542,1),"INCUMPLIDA","PROCESO"), "VERIFICAR FECHA")),"SIN VALOR AVANCE")</f>
        <v>PROCESO</v>
      </c>
    </row>
    <row r="543" spans="1:19" ht="105.75" hidden="1">
      <c r="A543" s="101" t="s">
        <v>3228</v>
      </c>
      <c r="B543" s="102" t="s">
        <v>2985</v>
      </c>
      <c r="C543" s="461"/>
      <c r="D543" s="461"/>
      <c r="E543" s="248"/>
      <c r="F543" s="248"/>
      <c r="G543" s="465"/>
      <c r="H543" s="461"/>
      <c r="I543" s="233">
        <v>2</v>
      </c>
      <c r="J543" s="234">
        <v>1</v>
      </c>
      <c r="K543" s="234" t="s">
        <v>3185</v>
      </c>
      <c r="L543" s="114">
        <v>2</v>
      </c>
      <c r="M543" s="106">
        <v>46127</v>
      </c>
      <c r="N543" s="106">
        <v>46492</v>
      </c>
      <c r="O543" s="107">
        <f t="shared" si="17"/>
        <v>52.142857142857146</v>
      </c>
      <c r="P543" s="108">
        <v>0</v>
      </c>
      <c r="Q543" s="124" t="s">
        <v>3235</v>
      </c>
      <c r="R543" s="108">
        <f t="shared" si="16"/>
        <v>0</v>
      </c>
      <c r="S543" s="109" t="str">
        <f t="array" aca="1" ref="S543" ca="1">IF(ISNUMBER(R543),IF(R543=100%,"CUMPLIDA",IF(AND(ISNUMBER(N543),ISNUMBER(INDIRECT("FECHA_"&amp;$B543,1))), IF(N543&lt;=INDIRECT("FECHA_"&amp;$B543,1),"INCUMPLIDA","PROCESO"), "VERIFICAR FECHA")),"SIN VALOR AVANCE")</f>
        <v>PROCESO</v>
      </c>
    </row>
    <row r="544" spans="1:19" ht="45.75">
      <c r="A544" s="101" t="s">
        <v>3228</v>
      </c>
      <c r="B544" s="102" t="s">
        <v>2985</v>
      </c>
      <c r="C544" s="461"/>
      <c r="D544" s="461"/>
      <c r="E544" s="248"/>
      <c r="F544" s="248"/>
      <c r="G544" s="465"/>
      <c r="H544" s="461"/>
      <c r="I544" s="233" t="s">
        <v>3118</v>
      </c>
      <c r="J544" s="234">
        <v>1</v>
      </c>
      <c r="K544" s="234" t="s">
        <v>3185</v>
      </c>
      <c r="L544" s="114">
        <v>1</v>
      </c>
      <c r="M544" s="106">
        <v>46143</v>
      </c>
      <c r="N544" s="106">
        <v>46203</v>
      </c>
      <c r="O544" s="107">
        <f t="shared" si="17"/>
        <v>8.5714285714285712</v>
      </c>
      <c r="P544" s="108">
        <v>0.9</v>
      </c>
      <c r="Q544" s="124" t="s">
        <v>3236</v>
      </c>
      <c r="R544" s="108">
        <f t="shared" si="16"/>
        <v>0.9</v>
      </c>
      <c r="S544" s="109" t="str">
        <f t="array" aca="1" ref="S544" ca="1">IF(ISNUMBER(R544),IF(R544=100%,"CUMPLIDA",IF(AND(ISNUMBER(N544),ISNUMBER(INDIRECT("FECHA_"&amp;$B544,1))), IF(N544&lt;=INDIRECT("FECHA_"&amp;$B544,1),"INCUMPLIDA","PROCESO"), "VERIFICAR FECHA")),"SIN VALOR AVANCE")</f>
        <v>INCUMPLIDA</v>
      </c>
    </row>
    <row r="545" spans="1:19" ht="45.75" hidden="1">
      <c r="A545" s="101" t="s">
        <v>3228</v>
      </c>
      <c r="B545" s="102" t="s">
        <v>2985</v>
      </c>
      <c r="C545" s="461"/>
      <c r="D545" s="461"/>
      <c r="E545" s="248"/>
      <c r="F545" s="248"/>
      <c r="G545" s="465"/>
      <c r="H545" s="461"/>
      <c r="I545" s="233">
        <v>4</v>
      </c>
      <c r="J545" s="234">
        <v>1</v>
      </c>
      <c r="K545" s="234" t="s">
        <v>3185</v>
      </c>
      <c r="L545" s="114">
        <v>2</v>
      </c>
      <c r="M545" s="106">
        <v>46204</v>
      </c>
      <c r="N545" s="106">
        <v>46387</v>
      </c>
      <c r="O545" s="107">
        <f t="shared" si="17"/>
        <v>26.142857142857142</v>
      </c>
      <c r="P545" s="108">
        <v>0</v>
      </c>
      <c r="Q545" s="124" t="s">
        <v>3237</v>
      </c>
      <c r="R545" s="108">
        <f t="shared" si="16"/>
        <v>0</v>
      </c>
      <c r="S545" s="109" t="str">
        <f t="array" aca="1" ref="S545" ca="1">IF(ISNUMBER(R545),IF(R545=100%,"CUMPLIDA",IF(AND(ISNUMBER(N545),ISNUMBER(INDIRECT("FECHA_"&amp;$B545,1))), IF(N545&lt;=INDIRECT("FECHA_"&amp;$B545,1),"INCUMPLIDA","PROCESO"), "VERIFICAR FECHA")),"SIN VALOR AVANCE")</f>
        <v>PROCESO</v>
      </c>
    </row>
    <row r="546" spans="1:19" ht="105.75" hidden="1">
      <c r="A546" s="101" t="s">
        <v>3228</v>
      </c>
      <c r="B546" s="102" t="s">
        <v>2985</v>
      </c>
      <c r="C546" s="461"/>
      <c r="D546" s="461"/>
      <c r="E546" s="248"/>
      <c r="F546" s="248"/>
      <c r="G546" s="465"/>
      <c r="H546" s="461"/>
      <c r="I546" s="233" t="s">
        <v>3238</v>
      </c>
      <c r="J546" s="234">
        <v>1</v>
      </c>
      <c r="K546" s="234" t="s">
        <v>3185</v>
      </c>
      <c r="L546" s="114">
        <v>2</v>
      </c>
      <c r="M546" s="106">
        <v>46127</v>
      </c>
      <c r="N546" s="106">
        <v>46492</v>
      </c>
      <c r="O546" s="107">
        <f t="shared" si="17"/>
        <v>52.142857142857146</v>
      </c>
      <c r="P546" s="108">
        <v>0</v>
      </c>
      <c r="Q546" s="124" t="s">
        <v>3235</v>
      </c>
      <c r="R546" s="108">
        <f t="shared" si="16"/>
        <v>0</v>
      </c>
      <c r="S546" s="109" t="str">
        <f t="array" aca="1" ref="S546" ca="1">IF(ISNUMBER(R546),IF(R546=100%,"CUMPLIDA",IF(AND(ISNUMBER(N546),ISNUMBER(INDIRECT("FECHA_"&amp;$B546,1))), IF(N546&lt;=INDIRECT("FECHA_"&amp;$B546,1),"INCUMPLIDA","PROCESO"), "VERIFICAR FECHA")),"SIN VALOR AVANCE")</f>
        <v>PROCESO</v>
      </c>
    </row>
    <row r="547" spans="1:19" ht="45.75">
      <c r="A547" s="101" t="s">
        <v>3228</v>
      </c>
      <c r="B547" s="102" t="s">
        <v>2985</v>
      </c>
      <c r="C547" s="461"/>
      <c r="D547" s="461"/>
      <c r="E547" s="248"/>
      <c r="F547" s="248"/>
      <c r="G547" s="465"/>
      <c r="H547" s="461"/>
      <c r="I547" s="233" t="s">
        <v>3239</v>
      </c>
      <c r="J547" s="234">
        <v>1</v>
      </c>
      <c r="K547" s="234" t="s">
        <v>3185</v>
      </c>
      <c r="L547" s="114">
        <v>1</v>
      </c>
      <c r="M547" s="106">
        <v>46143</v>
      </c>
      <c r="N547" s="106">
        <v>46203</v>
      </c>
      <c r="O547" s="107">
        <f t="shared" si="17"/>
        <v>8.5714285714285712</v>
      </c>
      <c r="P547" s="108">
        <v>0.9</v>
      </c>
      <c r="Q547" s="124" t="s">
        <v>3236</v>
      </c>
      <c r="R547" s="108">
        <f t="shared" si="16"/>
        <v>0.9</v>
      </c>
      <c r="S547" s="109" t="str">
        <f t="array" aca="1" ref="S547" ca="1">IF(ISNUMBER(R547),IF(R547=100%,"CUMPLIDA",IF(AND(ISNUMBER(N547),ISNUMBER(INDIRECT("FECHA_"&amp;$B547,1))), IF(N547&lt;=INDIRECT("FECHA_"&amp;$B547,1),"INCUMPLIDA","PROCESO"), "VERIFICAR FECHA")),"SIN VALOR AVANCE")</f>
        <v>INCUMPLIDA</v>
      </c>
    </row>
    <row r="548" spans="1:19" ht="45.75" hidden="1">
      <c r="A548" s="101" t="s">
        <v>3228</v>
      </c>
      <c r="B548" s="102" t="s">
        <v>2985</v>
      </c>
      <c r="C548" s="461"/>
      <c r="D548" s="461"/>
      <c r="E548" s="248"/>
      <c r="F548" s="248"/>
      <c r="G548" s="465"/>
      <c r="H548" s="461"/>
      <c r="I548" s="233">
        <v>7</v>
      </c>
      <c r="J548" s="234">
        <v>1</v>
      </c>
      <c r="K548" s="234" t="s">
        <v>3185</v>
      </c>
      <c r="L548" s="114">
        <v>2</v>
      </c>
      <c r="M548" s="106">
        <v>46204</v>
      </c>
      <c r="N548" s="106">
        <v>46387</v>
      </c>
      <c r="O548" s="107">
        <f t="shared" si="17"/>
        <v>26.142857142857142</v>
      </c>
      <c r="P548" s="108">
        <v>0</v>
      </c>
      <c r="Q548" s="124" t="s">
        <v>3237</v>
      </c>
      <c r="R548" s="108">
        <f t="shared" si="16"/>
        <v>0</v>
      </c>
      <c r="S548" s="109" t="str">
        <f t="array" aca="1" ref="S548" ca="1">IF(ISNUMBER(R548),IF(R548=100%,"CUMPLIDA",IF(AND(ISNUMBER(N548),ISNUMBER(INDIRECT("FECHA_"&amp;$B548,1))), IF(N548&lt;=INDIRECT("FECHA_"&amp;$B548,1),"INCUMPLIDA","PROCESO"), "VERIFICAR FECHA")),"SIN VALOR AVANCE")</f>
        <v>PROCESO</v>
      </c>
    </row>
    <row r="549" spans="1:19" ht="30.75" hidden="1">
      <c r="A549" s="101" t="s">
        <v>3228</v>
      </c>
      <c r="B549" s="102" t="s">
        <v>2985</v>
      </c>
      <c r="C549" s="461"/>
      <c r="D549" s="461"/>
      <c r="E549" s="248"/>
      <c r="F549" s="248"/>
      <c r="G549" s="465"/>
      <c r="H549" s="461"/>
      <c r="I549" s="233" t="s">
        <v>3240</v>
      </c>
      <c r="J549" s="234">
        <v>1</v>
      </c>
      <c r="K549" s="234" t="s">
        <v>3185</v>
      </c>
      <c r="L549" s="114">
        <v>1</v>
      </c>
      <c r="M549" s="106">
        <v>46185</v>
      </c>
      <c r="N549" s="106">
        <v>46387</v>
      </c>
      <c r="O549" s="107">
        <f t="shared" si="17"/>
        <v>28.857142857142858</v>
      </c>
      <c r="P549" s="108">
        <v>0</v>
      </c>
      <c r="Q549" s="124" t="s">
        <v>3241</v>
      </c>
      <c r="R549" s="108">
        <f t="shared" si="16"/>
        <v>0</v>
      </c>
      <c r="S549" s="109" t="str">
        <f t="array" aca="1" ref="S549" ca="1">IF(ISNUMBER(R549),IF(R549=100%,"CUMPLIDA",IF(AND(ISNUMBER(N549),ISNUMBER(INDIRECT("FECHA_"&amp;$B549,1))), IF(N549&lt;=INDIRECT("FECHA_"&amp;$B549,1),"INCUMPLIDA","PROCESO"), "VERIFICAR FECHA")),"SIN VALOR AVANCE")</f>
        <v>PROCESO</v>
      </c>
    </row>
    <row r="550" spans="1:19" ht="105.75" hidden="1">
      <c r="A550" s="101" t="s">
        <v>3228</v>
      </c>
      <c r="B550" s="102" t="s">
        <v>2985</v>
      </c>
      <c r="C550" s="461"/>
      <c r="D550" s="461"/>
      <c r="E550" s="463" t="s">
        <v>3013</v>
      </c>
      <c r="F550" s="463"/>
      <c r="G550" s="247"/>
      <c r="H550" s="461"/>
      <c r="I550" s="249" t="s">
        <v>3219</v>
      </c>
      <c r="J550" s="234">
        <v>1</v>
      </c>
      <c r="K550" s="234" t="s">
        <v>3185</v>
      </c>
      <c r="L550" s="114">
        <v>2</v>
      </c>
      <c r="M550" s="106">
        <v>46127</v>
      </c>
      <c r="N550" s="106">
        <v>46492</v>
      </c>
      <c r="O550" s="107">
        <f t="shared" si="17"/>
        <v>52.142857142857146</v>
      </c>
      <c r="P550" s="108">
        <v>0</v>
      </c>
      <c r="Q550" s="124" t="s">
        <v>3235</v>
      </c>
      <c r="R550" s="108">
        <f t="shared" si="16"/>
        <v>0</v>
      </c>
      <c r="S550" s="109" t="str">
        <f t="array" aca="1" ref="S550" ca="1">IF(ISNUMBER(R550),IF(R550=100%,"CUMPLIDA",IF(AND(ISNUMBER(N550),ISNUMBER(INDIRECT("FECHA_"&amp;$B550,1))), IF(N550&lt;=INDIRECT("FECHA_"&amp;$B550,1),"INCUMPLIDA","PROCESO"), "VERIFICAR FECHA")),"SIN VALOR AVANCE")</f>
        <v>PROCESO</v>
      </c>
    </row>
    <row r="551" spans="1:19" ht="105.75" hidden="1">
      <c r="A551" s="101" t="s">
        <v>3228</v>
      </c>
      <c r="B551" s="102" t="s">
        <v>2985</v>
      </c>
      <c r="C551" s="461"/>
      <c r="D551" s="461"/>
      <c r="E551" s="463"/>
      <c r="F551" s="463"/>
      <c r="G551" s="247"/>
      <c r="H551" s="461"/>
      <c r="I551" s="249">
        <v>9</v>
      </c>
      <c r="J551" s="234">
        <v>1</v>
      </c>
      <c r="K551" s="234" t="s">
        <v>3185</v>
      </c>
      <c r="L551" s="114">
        <v>2</v>
      </c>
      <c r="M551" s="106">
        <v>46127</v>
      </c>
      <c r="N551" s="106">
        <v>46492</v>
      </c>
      <c r="O551" s="107">
        <f t="shared" si="17"/>
        <v>52.142857142857146</v>
      </c>
      <c r="P551" s="108">
        <v>0</v>
      </c>
      <c r="Q551" s="124" t="s">
        <v>3235</v>
      </c>
      <c r="R551" s="108">
        <f t="shared" ref="R551:R614" si="18">(P551)</f>
        <v>0</v>
      </c>
      <c r="S551" s="109" t="str">
        <f t="array" aca="1" ref="S551" ca="1">IF(ISNUMBER(R551),IF(R551=100%,"CUMPLIDA",IF(AND(ISNUMBER(N551),ISNUMBER(INDIRECT("FECHA_"&amp;$B551,1))), IF(N551&lt;=INDIRECT("FECHA_"&amp;$B551,1),"INCUMPLIDA","PROCESO"), "VERIFICAR FECHA")),"SIN VALOR AVANCE")</f>
        <v>PROCESO</v>
      </c>
    </row>
    <row r="552" spans="1:19" ht="105.75" hidden="1">
      <c r="A552" s="101" t="s">
        <v>3228</v>
      </c>
      <c r="B552" s="102" t="s">
        <v>2985</v>
      </c>
      <c r="C552" s="461"/>
      <c r="D552" s="461"/>
      <c r="E552" s="463"/>
      <c r="F552" s="463"/>
      <c r="G552" s="247"/>
      <c r="H552" s="461"/>
      <c r="I552" s="249" t="s">
        <v>3242</v>
      </c>
      <c r="J552" s="234">
        <v>1</v>
      </c>
      <c r="K552" s="234" t="s">
        <v>3185</v>
      </c>
      <c r="L552" s="114">
        <v>2</v>
      </c>
      <c r="M552" s="106">
        <v>46127</v>
      </c>
      <c r="N552" s="106">
        <v>46492</v>
      </c>
      <c r="O552" s="107">
        <f t="shared" si="17"/>
        <v>52.142857142857146</v>
      </c>
      <c r="P552" s="108">
        <v>0</v>
      </c>
      <c r="Q552" s="124" t="s">
        <v>3235</v>
      </c>
      <c r="R552" s="108">
        <f t="shared" si="18"/>
        <v>0</v>
      </c>
      <c r="S552" s="109" t="str">
        <f t="array" aca="1" ref="S552" ca="1">IF(ISNUMBER(R552),IF(R552=100%,"CUMPLIDA",IF(AND(ISNUMBER(N552),ISNUMBER(INDIRECT("FECHA_"&amp;$B552,1))), IF(N552&lt;=INDIRECT("FECHA_"&amp;$B552,1),"INCUMPLIDA","PROCESO"), "VERIFICAR FECHA")),"SIN VALOR AVANCE")</f>
        <v>PROCESO</v>
      </c>
    </row>
    <row r="553" spans="1:19" ht="46.5" thickBot="1">
      <c r="A553" s="101" t="s">
        <v>3228</v>
      </c>
      <c r="B553" s="102" t="s">
        <v>2985</v>
      </c>
      <c r="C553" s="461"/>
      <c r="D553" s="461"/>
      <c r="E553" s="463"/>
      <c r="F553" s="463"/>
      <c r="G553" s="247"/>
      <c r="H553" s="461"/>
      <c r="I553" s="249" t="s">
        <v>3243</v>
      </c>
      <c r="J553" s="234">
        <v>1</v>
      </c>
      <c r="K553" s="234" t="s">
        <v>3185</v>
      </c>
      <c r="L553" s="114">
        <v>1</v>
      </c>
      <c r="M553" s="106">
        <v>46143</v>
      </c>
      <c r="N553" s="106">
        <v>46203</v>
      </c>
      <c r="O553" s="107">
        <f t="shared" si="17"/>
        <v>8.5714285714285712</v>
      </c>
      <c r="P553" s="108">
        <v>0.9</v>
      </c>
      <c r="Q553" s="124" t="s">
        <v>3236</v>
      </c>
      <c r="R553" s="108">
        <f t="shared" si="18"/>
        <v>0.9</v>
      </c>
      <c r="S553" s="109" t="str">
        <f t="array" aca="1" ref="S553" ca="1">IF(ISNUMBER(R553),IF(R553=100%,"CUMPLIDA",IF(AND(ISNUMBER(N553),ISNUMBER(INDIRECT("FECHA_"&amp;$B553,1))), IF(N553&lt;=INDIRECT("FECHA_"&amp;$B553,1),"INCUMPLIDA","PROCESO"), "VERIFICAR FECHA")),"SIN VALOR AVANCE")</f>
        <v>INCUMPLIDA</v>
      </c>
    </row>
    <row r="554" spans="1:19" ht="46.5" hidden="1" thickBot="1">
      <c r="A554" s="101" t="s">
        <v>3228</v>
      </c>
      <c r="B554" s="102" t="s">
        <v>2985</v>
      </c>
      <c r="C554" s="461"/>
      <c r="D554" s="461"/>
      <c r="E554" s="463"/>
      <c r="F554" s="463"/>
      <c r="G554" s="247"/>
      <c r="H554" s="461"/>
      <c r="I554" s="249">
        <v>12</v>
      </c>
      <c r="J554" s="234">
        <v>1</v>
      </c>
      <c r="K554" s="234" t="s">
        <v>3185</v>
      </c>
      <c r="L554" s="114">
        <v>2</v>
      </c>
      <c r="M554" s="106">
        <v>46204</v>
      </c>
      <c r="N554" s="106">
        <v>46387</v>
      </c>
      <c r="O554" s="107">
        <f t="shared" si="17"/>
        <v>26.142857142857142</v>
      </c>
      <c r="P554" s="108">
        <v>0</v>
      </c>
      <c r="Q554" s="124" t="s">
        <v>3237</v>
      </c>
      <c r="R554" s="108">
        <f t="shared" si="18"/>
        <v>0</v>
      </c>
      <c r="S554" s="109" t="str">
        <f t="array" aca="1" ref="S554" ca="1">IF(ISNUMBER(R554),IF(R554=100%,"CUMPLIDA",IF(AND(ISNUMBER(N554),ISNUMBER(INDIRECT("FECHA_"&amp;$B554,1))), IF(N554&lt;=INDIRECT("FECHA_"&amp;$B554,1),"INCUMPLIDA","PROCESO"), "VERIFICAR FECHA")),"SIN VALOR AVANCE")</f>
        <v>PROCESO</v>
      </c>
    </row>
    <row r="555" spans="1:19" ht="106.5" hidden="1" thickBot="1">
      <c r="A555" s="101" t="s">
        <v>3228</v>
      </c>
      <c r="B555" s="102" t="s">
        <v>2985</v>
      </c>
      <c r="C555" s="461"/>
      <c r="D555" s="461"/>
      <c r="E555" s="463" t="s">
        <v>2996</v>
      </c>
      <c r="F555" s="463"/>
      <c r="G555" s="247"/>
      <c r="H555" s="461"/>
      <c r="I555" s="249">
        <v>13</v>
      </c>
      <c r="J555" s="234">
        <v>1</v>
      </c>
      <c r="K555" s="234" t="s">
        <v>3185</v>
      </c>
      <c r="L555" s="108">
        <v>1</v>
      </c>
      <c r="M555" s="106">
        <v>46127</v>
      </c>
      <c r="N555" s="106">
        <v>46492</v>
      </c>
      <c r="O555" s="107">
        <f t="shared" si="17"/>
        <v>52.142857142857146</v>
      </c>
      <c r="P555" s="108">
        <v>0</v>
      </c>
      <c r="Q555" s="124" t="s">
        <v>3235</v>
      </c>
      <c r="R555" s="108">
        <f t="shared" si="18"/>
        <v>0</v>
      </c>
      <c r="S555" s="109" t="str">
        <f t="array" aca="1" ref="S555" ca="1">IF(ISNUMBER(R555),IF(R555=100%,"CUMPLIDA",IF(AND(ISNUMBER(N555),ISNUMBER(INDIRECT("FECHA_"&amp;$B555,1))), IF(N555&lt;=INDIRECT("FECHA_"&amp;$B555,1),"INCUMPLIDA","PROCESO"), "VERIFICAR FECHA")),"SIN VALOR AVANCE")</f>
        <v>PROCESO</v>
      </c>
    </row>
    <row r="556" spans="1:19" ht="106.5" hidden="1" thickBot="1">
      <c r="A556" s="101" t="s">
        <v>3228</v>
      </c>
      <c r="B556" s="102" t="s">
        <v>2985</v>
      </c>
      <c r="C556" s="461"/>
      <c r="D556" s="461"/>
      <c r="E556" s="463"/>
      <c r="F556" s="463"/>
      <c r="G556" s="247"/>
      <c r="H556" s="461"/>
      <c r="I556" s="249">
        <v>15</v>
      </c>
      <c r="J556" s="234">
        <v>1</v>
      </c>
      <c r="K556" s="234" t="s">
        <v>3185</v>
      </c>
      <c r="L556" s="114">
        <v>2</v>
      </c>
      <c r="M556" s="106">
        <v>46127</v>
      </c>
      <c r="N556" s="106">
        <v>46492</v>
      </c>
      <c r="O556" s="107">
        <f t="shared" si="17"/>
        <v>52.142857142857146</v>
      </c>
      <c r="P556" s="108">
        <v>0</v>
      </c>
      <c r="Q556" s="124" t="s">
        <v>3235</v>
      </c>
      <c r="R556" s="108">
        <f t="shared" si="18"/>
        <v>0</v>
      </c>
      <c r="S556" s="109" t="str">
        <f t="array" aca="1" ref="S556" ca="1">IF(ISNUMBER(R556),IF(R556=100%,"CUMPLIDA",IF(AND(ISNUMBER(N556),ISNUMBER(INDIRECT("FECHA_"&amp;$B556,1))), IF(N556&lt;=INDIRECT("FECHA_"&amp;$B556,1),"INCUMPLIDA","PROCESO"), "VERIFICAR FECHA")),"SIN VALOR AVANCE")</f>
        <v>PROCESO</v>
      </c>
    </row>
    <row r="557" spans="1:19" ht="106.5" hidden="1" thickBot="1">
      <c r="A557" s="101" t="s">
        <v>3228</v>
      </c>
      <c r="B557" s="102" t="s">
        <v>2985</v>
      </c>
      <c r="C557" s="461"/>
      <c r="D557" s="461"/>
      <c r="E557" s="463" t="s">
        <v>3093</v>
      </c>
      <c r="F557" s="463"/>
      <c r="G557" s="247"/>
      <c r="H557" s="461"/>
      <c r="I557" s="249">
        <v>16</v>
      </c>
      <c r="J557" s="234">
        <v>1</v>
      </c>
      <c r="K557" s="234" t="s">
        <v>3185</v>
      </c>
      <c r="L557" s="114">
        <v>2</v>
      </c>
      <c r="M557" s="106">
        <v>46127</v>
      </c>
      <c r="N557" s="106">
        <v>46492</v>
      </c>
      <c r="O557" s="107">
        <f t="shared" si="17"/>
        <v>52.142857142857146</v>
      </c>
      <c r="P557" s="108">
        <v>0</v>
      </c>
      <c r="Q557" s="124" t="s">
        <v>3235</v>
      </c>
      <c r="R557" s="108">
        <f t="shared" si="18"/>
        <v>0</v>
      </c>
      <c r="S557" s="109" t="str">
        <f t="array" aca="1" ref="S557" ca="1">IF(ISNUMBER(R557),IF(R557=100%,"CUMPLIDA",IF(AND(ISNUMBER(N557),ISNUMBER(INDIRECT("FECHA_"&amp;$B557,1))), IF(N557&lt;=INDIRECT("FECHA_"&amp;$B557,1),"INCUMPLIDA","PROCESO"), "VERIFICAR FECHA")),"SIN VALOR AVANCE")</f>
        <v>PROCESO</v>
      </c>
    </row>
    <row r="558" spans="1:19" ht="106.5" hidden="1" thickBot="1">
      <c r="A558" s="101" t="s">
        <v>3228</v>
      </c>
      <c r="B558" s="102" t="s">
        <v>2985</v>
      </c>
      <c r="C558" s="461"/>
      <c r="D558" s="461"/>
      <c r="E558" s="463"/>
      <c r="F558" s="463"/>
      <c r="G558" s="247"/>
      <c r="H558" s="461"/>
      <c r="I558" s="249" t="s">
        <v>3244</v>
      </c>
      <c r="J558" s="234">
        <v>1</v>
      </c>
      <c r="K558" s="234" t="s">
        <v>3185</v>
      </c>
      <c r="L558" s="114">
        <v>2</v>
      </c>
      <c r="M558" s="106">
        <v>46127</v>
      </c>
      <c r="N558" s="106">
        <v>46492</v>
      </c>
      <c r="O558" s="107">
        <f t="shared" si="17"/>
        <v>52.142857142857146</v>
      </c>
      <c r="P558" s="108">
        <v>0</v>
      </c>
      <c r="Q558" s="124" t="s">
        <v>3235</v>
      </c>
      <c r="R558" s="108">
        <f t="shared" si="18"/>
        <v>0</v>
      </c>
      <c r="S558" s="109" t="str">
        <f t="array" aca="1" ref="S558" ca="1">IF(ISNUMBER(R558),IF(R558=100%,"CUMPLIDA",IF(AND(ISNUMBER(N558),ISNUMBER(INDIRECT("FECHA_"&amp;$B558,1))), IF(N558&lt;=INDIRECT("FECHA_"&amp;$B558,1),"INCUMPLIDA","PROCESO"), "VERIFICAR FECHA")),"SIN VALOR AVANCE")</f>
        <v>PROCESO</v>
      </c>
    </row>
    <row r="559" spans="1:19" ht="76.5" hidden="1" thickBot="1">
      <c r="A559" s="101" t="s">
        <v>3228</v>
      </c>
      <c r="B559" s="102" t="s">
        <v>2985</v>
      </c>
      <c r="C559" s="461"/>
      <c r="D559" s="461"/>
      <c r="E559" s="463" t="s">
        <v>3143</v>
      </c>
      <c r="F559" s="463"/>
      <c r="G559" s="247"/>
      <c r="H559" s="461"/>
      <c r="I559" s="250">
        <v>18</v>
      </c>
      <c r="J559" s="234">
        <v>1</v>
      </c>
      <c r="K559" s="234" t="s">
        <v>3185</v>
      </c>
      <c r="L559" s="114">
        <v>1</v>
      </c>
      <c r="M559" s="106">
        <v>46127</v>
      </c>
      <c r="N559" s="106">
        <v>46492</v>
      </c>
      <c r="O559" s="107">
        <f t="shared" si="17"/>
        <v>52.142857142857146</v>
      </c>
      <c r="P559" s="108">
        <v>0</v>
      </c>
      <c r="Q559" s="124" t="s">
        <v>3245</v>
      </c>
      <c r="R559" s="108">
        <f t="shared" si="18"/>
        <v>0</v>
      </c>
      <c r="S559" s="109" t="str">
        <f t="array" aca="1" ref="S559" ca="1">IF(ISNUMBER(R559),IF(R559=100%,"CUMPLIDA",IF(AND(ISNUMBER(N559),ISNUMBER(INDIRECT("FECHA_"&amp;$B559,1))), IF(N559&lt;=INDIRECT("FECHA_"&amp;$B559,1),"INCUMPLIDA","PROCESO"), "VERIFICAR FECHA")),"SIN VALOR AVANCE")</f>
        <v>PROCESO</v>
      </c>
    </row>
    <row r="560" spans="1:19" ht="46.5" hidden="1" thickBot="1">
      <c r="A560" s="101" t="s">
        <v>3228</v>
      </c>
      <c r="B560" s="102" t="s">
        <v>2985</v>
      </c>
      <c r="C560" s="461"/>
      <c r="D560" s="461"/>
      <c r="E560" s="463"/>
      <c r="F560" s="463"/>
      <c r="G560" s="247"/>
      <c r="H560" s="461"/>
      <c r="I560" s="249">
        <v>18</v>
      </c>
      <c r="J560" s="234">
        <v>1</v>
      </c>
      <c r="K560" s="234" t="s">
        <v>3185</v>
      </c>
      <c r="L560" s="114">
        <v>1</v>
      </c>
      <c r="M560" s="106">
        <v>46127</v>
      </c>
      <c r="N560" s="106">
        <v>46492</v>
      </c>
      <c r="O560" s="107">
        <f t="shared" si="17"/>
        <v>52.142857142857146</v>
      </c>
      <c r="P560" s="108">
        <v>0</v>
      </c>
      <c r="Q560" s="124" t="s">
        <v>3237</v>
      </c>
      <c r="R560" s="108">
        <f t="shared" si="18"/>
        <v>0</v>
      </c>
      <c r="S560" s="109" t="str">
        <f t="array" aca="1" ref="S560" ca="1">IF(ISNUMBER(R560),IF(R560=100%,"CUMPLIDA",IF(AND(ISNUMBER(N560),ISNUMBER(INDIRECT("FECHA_"&amp;$B560,1))), IF(N560&lt;=INDIRECT("FECHA_"&amp;$B560,1),"INCUMPLIDA","PROCESO"), "VERIFICAR FECHA")),"SIN VALOR AVANCE")</f>
        <v>PROCESO</v>
      </c>
    </row>
    <row r="561" spans="1:19" ht="47.25" hidden="1" thickTop="1" thickBot="1">
      <c r="A561" s="101" t="s">
        <v>3228</v>
      </c>
      <c r="B561" s="102" t="s">
        <v>2985</v>
      </c>
      <c r="C561" s="461"/>
      <c r="D561" s="461"/>
      <c r="E561" s="471" t="s">
        <v>3016</v>
      </c>
      <c r="F561" s="471"/>
      <c r="G561" s="247"/>
      <c r="H561" s="461"/>
      <c r="I561" s="250">
        <v>19</v>
      </c>
      <c r="J561" s="234">
        <v>1</v>
      </c>
      <c r="K561" s="234" t="s">
        <v>3185</v>
      </c>
      <c r="L561" s="114">
        <v>1</v>
      </c>
      <c r="M561" s="106">
        <v>46127</v>
      </c>
      <c r="N561" s="106">
        <v>46492</v>
      </c>
      <c r="O561" s="107">
        <f t="shared" si="17"/>
        <v>52.142857142857146</v>
      </c>
      <c r="P561" s="108">
        <v>0</v>
      </c>
      <c r="Q561" s="251" t="s">
        <v>3246</v>
      </c>
      <c r="R561" s="108">
        <f t="shared" si="18"/>
        <v>0</v>
      </c>
      <c r="S561" s="109" t="str">
        <f t="array" aca="1" ref="S561" ca="1">IF(ISNUMBER(R561),IF(R561=100%,"CUMPLIDA",IF(AND(ISNUMBER(N561),ISNUMBER(INDIRECT("FECHA_"&amp;$B561,1))), IF(N561&lt;=INDIRECT("FECHA_"&amp;$B561,1),"INCUMPLIDA","PROCESO"), "VERIFICAR FECHA")),"SIN VALOR AVANCE")</f>
        <v>PROCESO</v>
      </c>
    </row>
    <row r="562" spans="1:19" ht="76.5" hidden="1" thickBot="1">
      <c r="A562" s="101" t="s">
        <v>3228</v>
      </c>
      <c r="B562" s="102" t="s">
        <v>2985</v>
      </c>
      <c r="C562" s="461"/>
      <c r="D562" s="461"/>
      <c r="E562" s="468"/>
      <c r="F562" s="468"/>
      <c r="G562" s="247"/>
      <c r="H562" s="461"/>
      <c r="I562" s="250">
        <v>20</v>
      </c>
      <c r="J562" s="234">
        <v>1</v>
      </c>
      <c r="K562" s="234" t="s">
        <v>3185</v>
      </c>
      <c r="L562" s="114">
        <v>1</v>
      </c>
      <c r="M562" s="106">
        <v>46127</v>
      </c>
      <c r="N562" s="106">
        <v>46492</v>
      </c>
      <c r="O562" s="107">
        <f t="shared" si="17"/>
        <v>52.142857142857146</v>
      </c>
      <c r="P562" s="108">
        <v>0</v>
      </c>
      <c r="Q562" s="124" t="s">
        <v>3245</v>
      </c>
      <c r="R562" s="108">
        <f t="shared" si="18"/>
        <v>0</v>
      </c>
      <c r="S562" s="109" t="str">
        <f t="array" aca="1" ref="S562" ca="1">IF(ISNUMBER(R562),IF(R562=100%,"CUMPLIDA",IF(AND(ISNUMBER(N562),ISNUMBER(INDIRECT("FECHA_"&amp;$B562,1))), IF(N562&lt;=INDIRECT("FECHA_"&amp;$B562,1),"INCUMPLIDA","PROCESO"), "VERIFICAR FECHA")),"SIN VALOR AVANCE")</f>
        <v>PROCESO</v>
      </c>
    </row>
    <row r="563" spans="1:19" ht="76.5" hidden="1" thickBot="1">
      <c r="A563" s="101" t="s">
        <v>3228</v>
      </c>
      <c r="B563" s="102" t="s">
        <v>2985</v>
      </c>
      <c r="C563" s="461"/>
      <c r="D563" s="461"/>
      <c r="E563" s="468"/>
      <c r="F563" s="468"/>
      <c r="G563" s="247"/>
      <c r="H563" s="461"/>
      <c r="I563" s="250">
        <v>21</v>
      </c>
      <c r="J563" s="234">
        <v>1</v>
      </c>
      <c r="K563" s="234" t="s">
        <v>3185</v>
      </c>
      <c r="L563" s="114">
        <v>1</v>
      </c>
      <c r="M563" s="106">
        <v>46127</v>
      </c>
      <c r="N563" s="106">
        <v>46492</v>
      </c>
      <c r="O563" s="107">
        <f t="shared" si="17"/>
        <v>52.142857142857146</v>
      </c>
      <c r="P563" s="108">
        <v>0</v>
      </c>
      <c r="Q563" s="124" t="s">
        <v>3245</v>
      </c>
      <c r="R563" s="108">
        <f t="shared" si="18"/>
        <v>0</v>
      </c>
      <c r="S563" s="109" t="str">
        <f t="array" aca="1" ref="S563" ca="1">IF(ISNUMBER(R563),IF(R563=100%,"CUMPLIDA",IF(AND(ISNUMBER(N563),ISNUMBER(INDIRECT("FECHA_"&amp;$B563,1))), IF(N563&lt;=INDIRECT("FECHA_"&amp;$B563,1),"INCUMPLIDA","PROCESO"), "VERIFICAR FECHA")),"SIN VALOR AVANCE")</f>
        <v>PROCESO</v>
      </c>
    </row>
    <row r="564" spans="1:19" ht="46.5" hidden="1" thickBot="1">
      <c r="A564" s="101" t="s">
        <v>3228</v>
      </c>
      <c r="B564" s="102" t="s">
        <v>2985</v>
      </c>
      <c r="C564" s="461"/>
      <c r="D564" s="461"/>
      <c r="E564" s="469"/>
      <c r="F564" s="469"/>
      <c r="G564" s="247"/>
      <c r="H564" s="461"/>
      <c r="I564" s="250">
        <v>22</v>
      </c>
      <c r="J564" s="234">
        <v>1</v>
      </c>
      <c r="K564" s="234" t="s">
        <v>3185</v>
      </c>
      <c r="L564" s="114">
        <v>1</v>
      </c>
      <c r="M564" s="106">
        <v>46127</v>
      </c>
      <c r="N564" s="106">
        <v>46492</v>
      </c>
      <c r="O564" s="107">
        <f t="shared" si="17"/>
        <v>52.142857142857146</v>
      </c>
      <c r="P564" s="108">
        <v>0</v>
      </c>
      <c r="Q564" s="252" t="s">
        <v>3237</v>
      </c>
      <c r="R564" s="108">
        <f t="shared" si="18"/>
        <v>0</v>
      </c>
      <c r="S564" s="109" t="str">
        <f t="array" aca="1" ref="S564" ca="1">IF(ISNUMBER(R564),IF(R564=100%,"CUMPLIDA",IF(AND(ISNUMBER(N564),ISNUMBER(INDIRECT("FECHA_"&amp;$B564,1))), IF(N564&lt;=INDIRECT("FECHA_"&amp;$B564,1),"INCUMPLIDA","PROCESO"), "VERIFICAR FECHA")),"SIN VALOR AVANCE")</f>
        <v>PROCESO</v>
      </c>
    </row>
    <row r="565" spans="1:19" ht="77.25" hidden="1" thickTop="1" thickBot="1">
      <c r="A565" s="101" t="s">
        <v>3228</v>
      </c>
      <c r="B565" s="102" t="s">
        <v>2985</v>
      </c>
      <c r="C565" s="461"/>
      <c r="D565" s="461"/>
      <c r="E565" s="247"/>
      <c r="F565" s="247"/>
      <c r="G565" s="253" t="s">
        <v>3079</v>
      </c>
      <c r="H565" s="461"/>
      <c r="I565" s="254">
        <v>23</v>
      </c>
      <c r="J565" s="234">
        <v>1</v>
      </c>
      <c r="K565" s="234" t="s">
        <v>3185</v>
      </c>
      <c r="L565" s="114">
        <v>1</v>
      </c>
      <c r="M565" s="106">
        <v>46127</v>
      </c>
      <c r="N565" s="106">
        <v>46492</v>
      </c>
      <c r="O565" s="107">
        <f t="shared" si="17"/>
        <v>52.142857142857146</v>
      </c>
      <c r="P565" s="108">
        <v>0</v>
      </c>
      <c r="Q565" s="124" t="s">
        <v>3247</v>
      </c>
      <c r="R565" s="108">
        <f t="shared" si="18"/>
        <v>0</v>
      </c>
      <c r="S565" s="109" t="str">
        <f t="array" aca="1" ref="S565" ca="1">IF(ISNUMBER(R565),IF(R565=100%,"CUMPLIDA",IF(AND(ISNUMBER(N565),ISNUMBER(INDIRECT("FECHA_"&amp;$B565,1))), IF(N565&lt;=INDIRECT("FECHA_"&amp;$B565,1),"INCUMPLIDA","PROCESO"), "VERIFICAR FECHA")),"SIN VALOR AVANCE")</f>
        <v>PROCESO</v>
      </c>
    </row>
    <row r="566" spans="1:19" ht="107.25" hidden="1" thickTop="1" thickBot="1">
      <c r="A566" s="101" t="s">
        <v>3228</v>
      </c>
      <c r="B566" s="102" t="s">
        <v>2985</v>
      </c>
      <c r="C566" s="461"/>
      <c r="D566" s="461"/>
      <c r="E566" s="247"/>
      <c r="F566" s="247"/>
      <c r="G566" s="253" t="s">
        <v>3081</v>
      </c>
      <c r="H566" s="461"/>
      <c r="I566" s="255">
        <v>24</v>
      </c>
      <c r="J566" s="234">
        <v>1</v>
      </c>
      <c r="K566" s="234" t="s">
        <v>3185</v>
      </c>
      <c r="L566" s="114">
        <v>2</v>
      </c>
      <c r="M566" s="106">
        <v>46127</v>
      </c>
      <c r="N566" s="106">
        <v>46492</v>
      </c>
      <c r="O566" s="107">
        <f t="shared" si="17"/>
        <v>52.142857142857146</v>
      </c>
      <c r="P566" s="108">
        <v>0</v>
      </c>
      <c r="Q566" s="124" t="s">
        <v>3235</v>
      </c>
      <c r="R566" s="108">
        <f t="shared" si="18"/>
        <v>0</v>
      </c>
      <c r="S566" s="109" t="str">
        <f t="array" aca="1" ref="S566" ca="1">IF(ISNUMBER(R566),IF(R566=100%,"CUMPLIDA",IF(AND(ISNUMBER(N566),ISNUMBER(INDIRECT("FECHA_"&amp;$B566,1))), IF(N566&lt;=INDIRECT("FECHA_"&amp;$B566,1),"INCUMPLIDA","PROCESO"), "VERIFICAR FECHA")),"SIN VALOR AVANCE")</f>
        <v>PROCESO</v>
      </c>
    </row>
    <row r="567" spans="1:19" ht="46.5" thickTop="1">
      <c r="A567" s="101" t="s">
        <v>3228</v>
      </c>
      <c r="B567" s="102" t="s">
        <v>2985</v>
      </c>
      <c r="C567" s="461"/>
      <c r="D567" s="461"/>
      <c r="E567" s="247"/>
      <c r="F567" s="247"/>
      <c r="G567" s="471" t="s">
        <v>3083</v>
      </c>
      <c r="H567" s="461"/>
      <c r="I567" s="256" t="s">
        <v>3248</v>
      </c>
      <c r="J567" s="234">
        <v>1</v>
      </c>
      <c r="K567" s="234" t="s">
        <v>3185</v>
      </c>
      <c r="L567" s="114">
        <v>1</v>
      </c>
      <c r="M567" s="106">
        <v>46143</v>
      </c>
      <c r="N567" s="106">
        <v>46203</v>
      </c>
      <c r="O567" s="107">
        <f t="shared" si="17"/>
        <v>8.5714285714285712</v>
      </c>
      <c r="P567" s="108">
        <v>0.9</v>
      </c>
      <c r="Q567" s="124" t="s">
        <v>3236</v>
      </c>
      <c r="R567" s="108">
        <f t="shared" si="18"/>
        <v>0.9</v>
      </c>
      <c r="S567" s="109" t="str">
        <f t="array" aca="1" ref="S567" ca="1">IF(ISNUMBER(R567),IF(R567=100%,"CUMPLIDA",IF(AND(ISNUMBER(N567),ISNUMBER(INDIRECT("FECHA_"&amp;$B567,1))), IF(N567&lt;=INDIRECT("FECHA_"&amp;$B567,1),"INCUMPLIDA","PROCESO"), "VERIFICAR FECHA")),"SIN VALOR AVANCE")</f>
        <v>INCUMPLIDA</v>
      </c>
    </row>
    <row r="568" spans="1:19" ht="45.75" hidden="1">
      <c r="A568" s="101" t="s">
        <v>3228</v>
      </c>
      <c r="B568" s="102" t="s">
        <v>2985</v>
      </c>
      <c r="C568" s="461"/>
      <c r="D568" s="461"/>
      <c r="E568" s="247"/>
      <c r="F568" s="247"/>
      <c r="G568" s="469"/>
      <c r="H568" s="461"/>
      <c r="I568" s="254">
        <v>26</v>
      </c>
      <c r="J568" s="234">
        <v>1</v>
      </c>
      <c r="K568" s="234" t="s">
        <v>3185</v>
      </c>
      <c r="L568" s="114">
        <v>2</v>
      </c>
      <c r="M568" s="106">
        <v>46204</v>
      </c>
      <c r="N568" s="106">
        <v>46387</v>
      </c>
      <c r="O568" s="107">
        <f t="shared" si="17"/>
        <v>26.142857142857142</v>
      </c>
      <c r="P568" s="108">
        <v>0.9</v>
      </c>
      <c r="Q568" s="124" t="s">
        <v>3237</v>
      </c>
      <c r="R568" s="108">
        <f t="shared" si="18"/>
        <v>0.9</v>
      </c>
      <c r="S568" s="109" t="str">
        <f t="array" aca="1" ref="S568" ca="1">IF(ISNUMBER(R568),IF(R568=100%,"CUMPLIDA",IF(AND(ISNUMBER(N568),ISNUMBER(INDIRECT("FECHA_"&amp;$B568,1))), IF(N568&lt;=INDIRECT("FECHA_"&amp;$B568,1),"INCUMPLIDA","PROCESO"), "VERIFICAR FECHA")),"SIN VALOR AVANCE")</f>
        <v>PROCESO</v>
      </c>
    </row>
    <row r="569" spans="1:19" ht="106.5" hidden="1" thickTop="1">
      <c r="A569" s="101" t="s">
        <v>3228</v>
      </c>
      <c r="B569" s="102" t="s">
        <v>2985</v>
      </c>
      <c r="C569" s="461"/>
      <c r="D569" s="461"/>
      <c r="E569" s="247"/>
      <c r="F569" s="247"/>
      <c r="G569" s="471" t="s">
        <v>3085</v>
      </c>
      <c r="H569" s="461"/>
      <c r="I569" s="254" t="s">
        <v>3249</v>
      </c>
      <c r="J569" s="234">
        <v>1</v>
      </c>
      <c r="K569" s="234" t="s">
        <v>3185</v>
      </c>
      <c r="L569" s="114">
        <v>2</v>
      </c>
      <c r="M569" s="106">
        <v>46127</v>
      </c>
      <c r="N569" s="106">
        <v>46492</v>
      </c>
      <c r="O569" s="107">
        <f t="shared" si="17"/>
        <v>52.142857142857146</v>
      </c>
      <c r="P569" s="108">
        <v>0</v>
      </c>
      <c r="Q569" s="124" t="s">
        <v>3235</v>
      </c>
      <c r="R569" s="108">
        <f t="shared" si="18"/>
        <v>0</v>
      </c>
      <c r="S569" s="109" t="str">
        <f t="array" aca="1" ref="S569" ca="1">IF(ISNUMBER(R569),IF(R569=100%,"CUMPLIDA",IF(AND(ISNUMBER(N569),ISNUMBER(INDIRECT("FECHA_"&amp;$B569,1))), IF(N569&lt;=INDIRECT("FECHA_"&amp;$B569,1),"INCUMPLIDA","PROCESO"), "VERIFICAR FECHA")),"SIN VALOR AVANCE")</f>
        <v>PROCESO</v>
      </c>
    </row>
    <row r="570" spans="1:19" ht="105.75" hidden="1">
      <c r="A570" s="101" t="s">
        <v>3228</v>
      </c>
      <c r="B570" s="102" t="s">
        <v>2985</v>
      </c>
      <c r="C570" s="461"/>
      <c r="D570" s="461"/>
      <c r="E570" s="247"/>
      <c r="F570" s="247"/>
      <c r="G570" s="468"/>
      <c r="H570" s="461"/>
      <c r="I570" s="254" t="s">
        <v>3250</v>
      </c>
      <c r="J570" s="234">
        <v>1</v>
      </c>
      <c r="K570" s="234" t="s">
        <v>3185</v>
      </c>
      <c r="L570" s="114">
        <v>2</v>
      </c>
      <c r="M570" s="106">
        <v>46127</v>
      </c>
      <c r="N570" s="106">
        <v>46492</v>
      </c>
      <c r="O570" s="107">
        <f t="shared" si="17"/>
        <v>52.142857142857146</v>
      </c>
      <c r="P570" s="108">
        <v>0</v>
      </c>
      <c r="Q570" s="124" t="s">
        <v>3235</v>
      </c>
      <c r="R570" s="108">
        <f t="shared" si="18"/>
        <v>0</v>
      </c>
      <c r="S570" s="109" t="str">
        <f t="array" aca="1" ref="S570" ca="1">IF(ISNUMBER(R570),IF(R570=100%,"CUMPLIDA",IF(AND(ISNUMBER(N570),ISNUMBER(INDIRECT("FECHA_"&amp;$B570,1))), IF(N570&lt;=INDIRECT("FECHA_"&amp;$B570,1),"INCUMPLIDA","PROCESO"), "VERIFICAR FECHA")),"SIN VALOR AVANCE")</f>
        <v>PROCESO</v>
      </c>
    </row>
    <row r="571" spans="1:19" ht="150.75" hidden="1">
      <c r="A571" s="101" t="s">
        <v>3228</v>
      </c>
      <c r="B571" s="102" t="s">
        <v>2985</v>
      </c>
      <c r="C571" s="461"/>
      <c r="D571" s="461"/>
      <c r="E571" s="247"/>
      <c r="F571" s="247"/>
      <c r="G571" s="468"/>
      <c r="H571" s="461"/>
      <c r="I571" s="254" t="s">
        <v>3251</v>
      </c>
      <c r="J571" s="234">
        <v>1</v>
      </c>
      <c r="K571" s="234" t="s">
        <v>3185</v>
      </c>
      <c r="L571" s="114">
        <v>1</v>
      </c>
      <c r="M571" s="106">
        <v>46127</v>
      </c>
      <c r="N571" s="106">
        <v>46492</v>
      </c>
      <c r="O571" s="107">
        <f t="shared" si="17"/>
        <v>52.142857142857146</v>
      </c>
      <c r="P571" s="108">
        <v>0</v>
      </c>
      <c r="Q571" s="124" t="s">
        <v>3252</v>
      </c>
      <c r="R571" s="108">
        <f t="shared" si="18"/>
        <v>0</v>
      </c>
      <c r="S571" s="109" t="str">
        <f t="array" aca="1" ref="S571" ca="1">IF(ISNUMBER(R571),IF(R571=100%,"CUMPLIDA",IF(AND(ISNUMBER(N571),ISNUMBER(INDIRECT("FECHA_"&amp;$B571,1))), IF(N571&lt;=INDIRECT("FECHA_"&amp;$B571,1),"INCUMPLIDA","PROCESO"), "VERIFICAR FECHA")),"SIN VALOR AVANCE")</f>
        <v>PROCESO</v>
      </c>
    </row>
    <row r="572" spans="1:19" ht="75.75" hidden="1">
      <c r="A572" s="101" t="s">
        <v>3228</v>
      </c>
      <c r="B572" s="102" t="s">
        <v>2985</v>
      </c>
      <c r="C572" s="461"/>
      <c r="D572" s="461"/>
      <c r="E572" s="247"/>
      <c r="F572" s="247"/>
      <c r="G572" s="468"/>
      <c r="H572" s="461"/>
      <c r="I572" s="254" t="s">
        <v>3253</v>
      </c>
      <c r="J572" s="234">
        <v>1</v>
      </c>
      <c r="K572" s="234" t="s">
        <v>3185</v>
      </c>
      <c r="L572" s="114">
        <v>1</v>
      </c>
      <c r="M572" s="106">
        <v>46127</v>
      </c>
      <c r="N572" s="106">
        <v>46492</v>
      </c>
      <c r="O572" s="107">
        <f t="shared" si="17"/>
        <v>52.142857142857146</v>
      </c>
      <c r="P572" s="108">
        <v>0</v>
      </c>
      <c r="Q572" s="124" t="s">
        <v>3254</v>
      </c>
      <c r="R572" s="108">
        <f t="shared" si="18"/>
        <v>0</v>
      </c>
      <c r="S572" s="109" t="str">
        <f t="array" aca="1" ref="S572" ca="1">IF(ISNUMBER(R572),IF(R572=100%,"CUMPLIDA",IF(AND(ISNUMBER(N572),ISNUMBER(INDIRECT("FECHA_"&amp;$B572,1))), IF(N572&lt;=INDIRECT("FECHA_"&amp;$B572,1),"INCUMPLIDA","PROCESO"), "VERIFICAR FECHA")),"SIN VALOR AVANCE")</f>
        <v>PROCESO</v>
      </c>
    </row>
    <row r="573" spans="1:19" ht="45.75" hidden="1">
      <c r="A573" s="101" t="s">
        <v>3228</v>
      </c>
      <c r="B573" s="102" t="s">
        <v>2985</v>
      </c>
      <c r="C573" s="461"/>
      <c r="D573" s="461"/>
      <c r="E573" s="247"/>
      <c r="F573" s="247"/>
      <c r="G573" s="468"/>
      <c r="H573" s="461"/>
      <c r="I573" s="254" t="s">
        <v>3255</v>
      </c>
      <c r="J573" s="234">
        <v>1</v>
      </c>
      <c r="K573" s="234" t="s">
        <v>3185</v>
      </c>
      <c r="L573" s="114">
        <v>1</v>
      </c>
      <c r="M573" s="106">
        <v>46157</v>
      </c>
      <c r="N573" s="106">
        <v>46326</v>
      </c>
      <c r="O573" s="107">
        <f t="shared" si="17"/>
        <v>24.142857142857142</v>
      </c>
      <c r="P573" s="108">
        <v>0</v>
      </c>
      <c r="Q573" s="124" t="s">
        <v>3256</v>
      </c>
      <c r="R573" s="108">
        <f t="shared" si="18"/>
        <v>0</v>
      </c>
      <c r="S573" s="109" t="str">
        <f t="array" aca="1" ref="S573" ca="1">IF(ISNUMBER(R573),IF(R573=100%,"CUMPLIDA",IF(AND(ISNUMBER(N573),ISNUMBER(INDIRECT("FECHA_"&amp;$B573,1))), IF(N573&lt;=INDIRECT("FECHA_"&amp;$B573,1),"INCUMPLIDA","PROCESO"), "VERIFICAR FECHA")),"SIN VALOR AVANCE")</f>
        <v>PROCESO</v>
      </c>
    </row>
    <row r="574" spans="1:19" ht="45.75">
      <c r="A574" s="101" t="s">
        <v>3228</v>
      </c>
      <c r="B574" s="102" t="s">
        <v>2985</v>
      </c>
      <c r="C574" s="461"/>
      <c r="D574" s="461"/>
      <c r="E574" s="247"/>
      <c r="F574" s="247"/>
      <c r="G574" s="469"/>
      <c r="H574" s="461"/>
      <c r="I574" s="254" t="s">
        <v>3257</v>
      </c>
      <c r="J574" s="234">
        <v>1</v>
      </c>
      <c r="K574" s="234" t="s">
        <v>3185</v>
      </c>
      <c r="L574" s="114">
        <v>1</v>
      </c>
      <c r="M574" s="106">
        <v>46127</v>
      </c>
      <c r="N574" s="106">
        <v>46203</v>
      </c>
      <c r="O574" s="107">
        <f t="shared" si="17"/>
        <v>10.857142857142858</v>
      </c>
      <c r="P574" s="108">
        <v>0</v>
      </c>
      <c r="Q574" s="124" t="s">
        <v>3246</v>
      </c>
      <c r="R574" s="108">
        <f t="shared" si="18"/>
        <v>0</v>
      </c>
      <c r="S574" s="109" t="str">
        <f t="array" aca="1" ref="S574" ca="1">IF(ISNUMBER(R574),IF(R574=100%,"CUMPLIDA",IF(AND(ISNUMBER(N574),ISNUMBER(INDIRECT("FECHA_"&amp;$B574,1))), IF(N574&lt;=INDIRECT("FECHA_"&amp;$B574,1),"INCUMPLIDA","PROCESO"), "VERIFICAR FECHA")),"SIN VALOR AVANCE")</f>
        <v>INCUMPLIDA</v>
      </c>
    </row>
    <row r="575" spans="1:19" ht="105.75" hidden="1">
      <c r="A575" s="101" t="s">
        <v>536</v>
      </c>
      <c r="B575" s="102" t="s">
        <v>2985</v>
      </c>
      <c r="C575" s="461" t="s">
        <v>3258</v>
      </c>
      <c r="D575" s="461"/>
      <c r="E575" s="463" t="s">
        <v>3013</v>
      </c>
      <c r="F575" s="463"/>
      <c r="G575" s="463"/>
      <c r="H575" s="463"/>
      <c r="I575" s="233">
        <v>1</v>
      </c>
      <c r="J575" s="234">
        <v>1</v>
      </c>
      <c r="K575" s="234" t="s">
        <v>3185</v>
      </c>
      <c r="L575" s="105">
        <v>4</v>
      </c>
      <c r="M575" s="106">
        <v>44805</v>
      </c>
      <c r="N575" s="106">
        <v>45168</v>
      </c>
      <c r="O575" s="107">
        <f t="shared" si="17"/>
        <v>51.857142857142854</v>
      </c>
      <c r="P575" s="108">
        <v>1</v>
      </c>
      <c r="Q575" s="104" t="s">
        <v>3259</v>
      </c>
      <c r="R575" s="108">
        <f t="shared" si="18"/>
        <v>1</v>
      </c>
      <c r="S575" s="109" t="str">
        <f t="array" aca="1" ref="S575" ca="1">IF(ISNUMBER(R575),IF(R575=100%,"CUMPLIDA",IF(AND(ISNUMBER(N575),ISNUMBER(INDIRECT("FECHA_"&amp;$B575,1))), IF(N575&lt;=INDIRECT("FECHA_"&amp;$B575,1),"INCUMPLIDA","PROCESO"), "VERIFICAR FECHA")),"SIN VALOR AVANCE")</f>
        <v>CUMPLIDA</v>
      </c>
    </row>
    <row r="576" spans="1:19" ht="60.75" hidden="1">
      <c r="A576" s="101" t="s">
        <v>536</v>
      </c>
      <c r="B576" s="102" t="s">
        <v>2985</v>
      </c>
      <c r="C576" s="461"/>
      <c r="D576" s="461"/>
      <c r="E576" s="463"/>
      <c r="F576" s="463"/>
      <c r="G576" s="463"/>
      <c r="H576" s="463"/>
      <c r="I576" s="463">
        <v>2</v>
      </c>
      <c r="J576" s="234">
        <v>1</v>
      </c>
      <c r="K576" s="234" t="s">
        <v>3185</v>
      </c>
      <c r="L576" s="105">
        <v>1</v>
      </c>
      <c r="M576" s="106">
        <v>44805</v>
      </c>
      <c r="N576" s="106">
        <v>44926</v>
      </c>
      <c r="O576" s="107">
        <f t="shared" si="17"/>
        <v>17.285714285714285</v>
      </c>
      <c r="P576" s="108">
        <v>1</v>
      </c>
      <c r="Q576" s="104" t="s">
        <v>3260</v>
      </c>
      <c r="R576" s="108">
        <f t="shared" si="18"/>
        <v>1</v>
      </c>
      <c r="S576" s="109" t="str">
        <f t="array" aca="1" ref="S576" ca="1">IF(ISNUMBER(R576),IF(R576=100%,"CUMPLIDA",IF(AND(ISNUMBER(N576),ISNUMBER(INDIRECT("FECHA_"&amp;$B576,1))), IF(N576&lt;=INDIRECT("FECHA_"&amp;$B576,1),"INCUMPLIDA","PROCESO"), "VERIFICAR FECHA")),"SIN VALOR AVANCE")</f>
        <v>CUMPLIDA</v>
      </c>
    </row>
    <row r="577" spans="1:19" ht="105.75" hidden="1">
      <c r="A577" s="101" t="s">
        <v>536</v>
      </c>
      <c r="B577" s="102" t="s">
        <v>2985</v>
      </c>
      <c r="C577" s="461"/>
      <c r="D577" s="461"/>
      <c r="E577" s="463"/>
      <c r="F577" s="463"/>
      <c r="G577" s="463"/>
      <c r="H577" s="463"/>
      <c r="I577" s="463"/>
      <c r="J577" s="234">
        <v>1</v>
      </c>
      <c r="K577" s="234" t="s">
        <v>3185</v>
      </c>
      <c r="L577" s="105">
        <v>1</v>
      </c>
      <c r="M577" s="106">
        <v>44805</v>
      </c>
      <c r="N577" s="106">
        <v>44926</v>
      </c>
      <c r="O577" s="107">
        <f t="shared" si="17"/>
        <v>17.285714285714285</v>
      </c>
      <c r="P577" s="108">
        <v>1</v>
      </c>
      <c r="Q577" s="104" t="s">
        <v>3259</v>
      </c>
      <c r="R577" s="108">
        <f t="shared" si="18"/>
        <v>1</v>
      </c>
      <c r="S577" s="109" t="str">
        <f t="array" aca="1" ref="S577" ca="1">IF(ISNUMBER(R577),IF(R577=100%,"CUMPLIDA",IF(AND(ISNUMBER(N577),ISNUMBER(INDIRECT("FECHA_"&amp;$B577,1))), IF(N577&lt;=INDIRECT("FECHA_"&amp;$B577,1),"INCUMPLIDA","PROCESO"), "VERIFICAR FECHA")),"SIN VALOR AVANCE")</f>
        <v>CUMPLIDA</v>
      </c>
    </row>
    <row r="578" spans="1:19" ht="60.75" hidden="1">
      <c r="A578" s="101" t="s">
        <v>536</v>
      </c>
      <c r="B578" s="102" t="s">
        <v>2985</v>
      </c>
      <c r="C578" s="461"/>
      <c r="D578" s="461"/>
      <c r="E578" s="463"/>
      <c r="F578" s="463"/>
      <c r="G578" s="463"/>
      <c r="H578" s="463"/>
      <c r="I578" s="233">
        <v>3</v>
      </c>
      <c r="J578" s="234">
        <v>1</v>
      </c>
      <c r="K578" s="234" t="s">
        <v>3185</v>
      </c>
      <c r="L578" s="108">
        <v>1</v>
      </c>
      <c r="M578" s="106">
        <v>44835</v>
      </c>
      <c r="N578" s="106">
        <v>45199</v>
      </c>
      <c r="O578" s="107">
        <f t="shared" si="17"/>
        <v>52</v>
      </c>
      <c r="P578" s="108">
        <v>1</v>
      </c>
      <c r="Q578" s="104" t="s">
        <v>3260</v>
      </c>
      <c r="R578" s="108">
        <f t="shared" si="18"/>
        <v>1</v>
      </c>
      <c r="S578" s="109" t="str">
        <f t="array" aca="1" ref="S578" ca="1">IF(ISNUMBER(R578),IF(R578=100%,"CUMPLIDA",IF(AND(ISNUMBER(N578),ISNUMBER(INDIRECT("FECHA_"&amp;$B578,1))), IF(N578&lt;=INDIRECT("FECHA_"&amp;$B578,1),"INCUMPLIDA","PROCESO"), "VERIFICAR FECHA")),"SIN VALOR AVANCE")</f>
        <v>CUMPLIDA</v>
      </c>
    </row>
    <row r="579" spans="1:19" ht="105.75" hidden="1">
      <c r="A579" s="101" t="s">
        <v>536</v>
      </c>
      <c r="B579" s="102" t="s">
        <v>2985</v>
      </c>
      <c r="C579" s="461"/>
      <c r="D579" s="461"/>
      <c r="E579" s="463" t="s">
        <v>2996</v>
      </c>
      <c r="F579" s="463"/>
      <c r="G579" s="463"/>
      <c r="H579" s="463"/>
      <c r="I579" s="233">
        <v>4</v>
      </c>
      <c r="J579" s="234">
        <v>1</v>
      </c>
      <c r="K579" s="234" t="s">
        <v>3185</v>
      </c>
      <c r="L579" s="105">
        <v>3</v>
      </c>
      <c r="M579" s="106">
        <v>44805</v>
      </c>
      <c r="N579" s="106">
        <v>44895</v>
      </c>
      <c r="O579" s="107">
        <f t="shared" si="17"/>
        <v>12.857142857142858</v>
      </c>
      <c r="P579" s="108">
        <v>1</v>
      </c>
      <c r="Q579" s="104" t="s">
        <v>3259</v>
      </c>
      <c r="R579" s="108">
        <f t="shared" si="18"/>
        <v>1</v>
      </c>
      <c r="S579" s="109" t="str">
        <f t="array" aca="1" ref="S579" ca="1">IF(ISNUMBER(R579),IF(R579=100%,"CUMPLIDA",IF(AND(ISNUMBER(N579),ISNUMBER(INDIRECT("FECHA_"&amp;$B579,1))), IF(N579&lt;=INDIRECT("FECHA_"&amp;$B579,1),"INCUMPLIDA","PROCESO"), "VERIFICAR FECHA")),"SIN VALOR AVANCE")</f>
        <v>CUMPLIDA</v>
      </c>
    </row>
    <row r="580" spans="1:19" ht="105.75" hidden="1">
      <c r="A580" s="101" t="s">
        <v>536</v>
      </c>
      <c r="B580" s="102" t="s">
        <v>2985</v>
      </c>
      <c r="C580" s="461"/>
      <c r="D580" s="461"/>
      <c r="E580" s="463"/>
      <c r="F580" s="463"/>
      <c r="G580" s="463"/>
      <c r="H580" s="463"/>
      <c r="I580" s="233">
        <v>5</v>
      </c>
      <c r="J580" s="234">
        <v>1</v>
      </c>
      <c r="K580" s="234" t="s">
        <v>3185</v>
      </c>
      <c r="L580" s="105">
        <v>1</v>
      </c>
      <c r="M580" s="106">
        <v>44805</v>
      </c>
      <c r="N580" s="106">
        <v>44926</v>
      </c>
      <c r="O580" s="107">
        <f t="shared" si="17"/>
        <v>17.285714285714285</v>
      </c>
      <c r="P580" s="108">
        <v>1</v>
      </c>
      <c r="Q580" s="104" t="s">
        <v>3259</v>
      </c>
      <c r="R580" s="108">
        <f t="shared" si="18"/>
        <v>1</v>
      </c>
      <c r="S580" s="109" t="str">
        <f t="array" aca="1" ref="S580" ca="1">IF(ISNUMBER(R580),IF(R580=100%,"CUMPLIDA",IF(AND(ISNUMBER(N580),ISNUMBER(INDIRECT("FECHA_"&amp;$B580,1))), IF(N580&lt;=INDIRECT("FECHA_"&amp;$B580,1),"INCUMPLIDA","PROCESO"), "VERIFICAR FECHA")),"SIN VALOR AVANCE")</f>
        <v>CUMPLIDA</v>
      </c>
    </row>
    <row r="581" spans="1:19" ht="105.75" hidden="1">
      <c r="A581" s="101" t="s">
        <v>536</v>
      </c>
      <c r="B581" s="102" t="s">
        <v>2985</v>
      </c>
      <c r="C581" s="461"/>
      <c r="D581" s="461"/>
      <c r="E581" s="463"/>
      <c r="F581" s="463"/>
      <c r="G581" s="463"/>
      <c r="H581" s="463"/>
      <c r="I581" s="233">
        <v>6</v>
      </c>
      <c r="J581" s="234">
        <v>1</v>
      </c>
      <c r="K581" s="234" t="s">
        <v>3185</v>
      </c>
      <c r="L581" s="108">
        <v>1</v>
      </c>
      <c r="M581" s="106">
        <v>44835</v>
      </c>
      <c r="N581" s="106">
        <v>44956</v>
      </c>
      <c r="O581" s="107">
        <f t="shared" si="17"/>
        <v>17.285714285714285</v>
      </c>
      <c r="P581" s="108">
        <v>1</v>
      </c>
      <c r="Q581" s="104" t="s">
        <v>3259</v>
      </c>
      <c r="R581" s="108">
        <f t="shared" si="18"/>
        <v>1</v>
      </c>
      <c r="S581" s="109" t="str">
        <f t="array" aca="1" ref="S581" ca="1">IF(ISNUMBER(R581),IF(R581=100%,"CUMPLIDA",IF(AND(ISNUMBER(N581),ISNUMBER(INDIRECT("FECHA_"&amp;$B581,1))), IF(N581&lt;=INDIRECT("FECHA_"&amp;$B581,1),"INCUMPLIDA","PROCESO"), "VERIFICAR FECHA")),"SIN VALOR AVANCE")</f>
        <v>CUMPLIDA</v>
      </c>
    </row>
    <row r="582" spans="1:19" ht="105.75" hidden="1">
      <c r="A582" s="101" t="s">
        <v>536</v>
      </c>
      <c r="B582" s="102" t="s">
        <v>2985</v>
      </c>
      <c r="C582" s="461"/>
      <c r="D582" s="461"/>
      <c r="E582" s="463"/>
      <c r="F582" s="463"/>
      <c r="G582" s="463"/>
      <c r="H582" s="463"/>
      <c r="I582" s="233">
        <v>7</v>
      </c>
      <c r="J582" s="234">
        <v>1</v>
      </c>
      <c r="K582" s="234" t="s">
        <v>3185</v>
      </c>
      <c r="L582" s="105">
        <v>4</v>
      </c>
      <c r="M582" s="106">
        <v>44835</v>
      </c>
      <c r="N582" s="106">
        <v>44956</v>
      </c>
      <c r="O582" s="107">
        <f t="shared" si="17"/>
        <v>17.285714285714285</v>
      </c>
      <c r="P582" s="108">
        <v>1</v>
      </c>
      <c r="Q582" s="104" t="s">
        <v>3259</v>
      </c>
      <c r="R582" s="108">
        <f t="shared" si="18"/>
        <v>1</v>
      </c>
      <c r="S582" s="109" t="str">
        <f t="array" aca="1" ref="S582" ca="1">IF(ISNUMBER(R582),IF(R582=100%,"CUMPLIDA",IF(AND(ISNUMBER(N582),ISNUMBER(INDIRECT("FECHA_"&amp;$B582,1))), IF(N582&lt;=INDIRECT("FECHA_"&amp;$B582,1),"INCUMPLIDA","PROCESO"), "VERIFICAR FECHA")),"SIN VALOR AVANCE")</f>
        <v>CUMPLIDA</v>
      </c>
    </row>
    <row r="583" spans="1:19" ht="60.75" hidden="1">
      <c r="A583" s="101" t="s">
        <v>536</v>
      </c>
      <c r="B583" s="102" t="s">
        <v>2985</v>
      </c>
      <c r="C583" s="461"/>
      <c r="D583" s="461"/>
      <c r="E583" s="463"/>
      <c r="F583" s="463"/>
      <c r="G583" s="463"/>
      <c r="H583" s="463"/>
      <c r="I583" s="233">
        <v>8</v>
      </c>
      <c r="J583" s="234">
        <v>1</v>
      </c>
      <c r="K583" s="234" t="s">
        <v>3185</v>
      </c>
      <c r="L583" s="105">
        <v>1</v>
      </c>
      <c r="M583" s="106">
        <v>44805</v>
      </c>
      <c r="N583" s="106">
        <v>44926</v>
      </c>
      <c r="O583" s="107">
        <f t="shared" si="17"/>
        <v>17.285714285714285</v>
      </c>
      <c r="P583" s="108">
        <v>1</v>
      </c>
      <c r="Q583" s="104" t="s">
        <v>3260</v>
      </c>
      <c r="R583" s="108">
        <f t="shared" si="18"/>
        <v>1</v>
      </c>
      <c r="S583" s="109" t="str">
        <f t="array" aca="1" ref="S583" ca="1">IF(ISNUMBER(R583),IF(R583=100%,"CUMPLIDA",IF(AND(ISNUMBER(N583),ISNUMBER(INDIRECT("FECHA_"&amp;$B583,1))), IF(N583&lt;=INDIRECT("FECHA_"&amp;$B583,1),"INCUMPLIDA","PROCESO"), "VERIFICAR FECHA")),"SIN VALOR AVANCE")</f>
        <v>CUMPLIDA</v>
      </c>
    </row>
    <row r="584" spans="1:19" ht="60.75" hidden="1">
      <c r="A584" s="101" t="s">
        <v>536</v>
      </c>
      <c r="B584" s="102" t="s">
        <v>2985</v>
      </c>
      <c r="C584" s="461" t="s">
        <v>3261</v>
      </c>
      <c r="D584" s="461"/>
      <c r="E584" s="247" t="s">
        <v>3013</v>
      </c>
      <c r="F584" s="247"/>
      <c r="G584" s="247"/>
      <c r="H584" s="463"/>
      <c r="I584" s="247">
        <v>0</v>
      </c>
      <c r="J584" s="234">
        <v>1</v>
      </c>
      <c r="K584" s="234" t="s">
        <v>3185</v>
      </c>
      <c r="L584" s="105">
        <v>0</v>
      </c>
      <c r="M584" s="106">
        <v>44805</v>
      </c>
      <c r="N584" s="106">
        <v>44805</v>
      </c>
      <c r="O584" s="107">
        <f t="shared" si="17"/>
        <v>0</v>
      </c>
      <c r="P584" s="108">
        <v>1</v>
      </c>
      <c r="Q584" s="104" t="s">
        <v>3260</v>
      </c>
      <c r="R584" s="108">
        <f t="shared" si="18"/>
        <v>1</v>
      </c>
      <c r="S584" s="109" t="str">
        <f t="array" aca="1" ref="S584" ca="1">IF(ISNUMBER(R584),IF(R584=100%,"CUMPLIDA",IF(AND(ISNUMBER(N584),ISNUMBER(INDIRECT("FECHA_"&amp;$B584,1))), IF(N584&lt;=INDIRECT("FECHA_"&amp;$B584,1),"INCUMPLIDA","PROCESO"), "VERIFICAR FECHA")),"SIN VALOR AVANCE")</f>
        <v>CUMPLIDA</v>
      </c>
    </row>
    <row r="585" spans="1:19" ht="60.75" hidden="1">
      <c r="A585" s="101" t="s">
        <v>536</v>
      </c>
      <c r="B585" s="102" t="s">
        <v>2985</v>
      </c>
      <c r="C585" s="461"/>
      <c r="D585" s="461"/>
      <c r="E585" s="465" t="s">
        <v>2996</v>
      </c>
      <c r="F585" s="465"/>
      <c r="G585" s="465"/>
      <c r="H585" s="463"/>
      <c r="I585" s="247">
        <v>1</v>
      </c>
      <c r="J585" s="234">
        <v>1</v>
      </c>
      <c r="K585" s="234" t="s">
        <v>3185</v>
      </c>
      <c r="L585" s="105">
        <v>1</v>
      </c>
      <c r="M585" s="106">
        <v>44927</v>
      </c>
      <c r="N585" s="106">
        <v>45054</v>
      </c>
      <c r="O585" s="107">
        <f t="shared" si="17"/>
        <v>18.142857142857142</v>
      </c>
      <c r="P585" s="108">
        <v>1</v>
      </c>
      <c r="Q585" s="104" t="s">
        <v>3260</v>
      </c>
      <c r="R585" s="108">
        <f t="shared" si="18"/>
        <v>1</v>
      </c>
      <c r="S585" s="109" t="str">
        <f t="array" aca="1" ref="S585" ca="1">IF(ISNUMBER(R585),IF(R585=100%,"CUMPLIDA",IF(AND(ISNUMBER(N585),ISNUMBER(INDIRECT("FECHA_"&amp;$B585,1))), IF(N585&lt;=INDIRECT("FECHA_"&amp;$B585,1),"INCUMPLIDA","PROCESO"), "VERIFICAR FECHA")),"SIN VALOR AVANCE")</f>
        <v>CUMPLIDA</v>
      </c>
    </row>
    <row r="586" spans="1:19" ht="195.75" hidden="1">
      <c r="A586" s="101" t="s">
        <v>536</v>
      </c>
      <c r="B586" s="102" t="s">
        <v>2985</v>
      </c>
      <c r="C586" s="461"/>
      <c r="D586" s="461"/>
      <c r="E586" s="465"/>
      <c r="F586" s="465"/>
      <c r="G586" s="465"/>
      <c r="H586" s="463"/>
      <c r="I586" s="247">
        <v>2</v>
      </c>
      <c r="J586" s="234">
        <v>1</v>
      </c>
      <c r="K586" s="234" t="s">
        <v>3185</v>
      </c>
      <c r="L586" s="105">
        <v>4</v>
      </c>
      <c r="M586" s="106">
        <v>44927</v>
      </c>
      <c r="N586" s="106">
        <v>45291</v>
      </c>
      <c r="O586" s="107">
        <f t="shared" si="17"/>
        <v>52</v>
      </c>
      <c r="P586" s="108">
        <v>1</v>
      </c>
      <c r="Q586" s="104" t="s">
        <v>3262</v>
      </c>
      <c r="R586" s="108">
        <f t="shared" si="18"/>
        <v>1</v>
      </c>
      <c r="S586" s="109" t="str">
        <f t="array" aca="1" ref="S586" ca="1">IF(ISNUMBER(R586),IF(R586=100%,"CUMPLIDA",IF(AND(ISNUMBER(N586),ISNUMBER(INDIRECT("FECHA_"&amp;$B586,1))), IF(N586&lt;=INDIRECT("FECHA_"&amp;$B586,1),"INCUMPLIDA","PROCESO"), "VERIFICAR FECHA")),"SIN VALOR AVANCE")</f>
        <v>CUMPLIDA</v>
      </c>
    </row>
    <row r="587" spans="1:19" ht="60.75" hidden="1">
      <c r="A587" s="101" t="s">
        <v>536</v>
      </c>
      <c r="B587" s="102" t="s">
        <v>2985</v>
      </c>
      <c r="C587" s="461"/>
      <c r="D587" s="461"/>
      <c r="E587" s="465" t="s">
        <v>3093</v>
      </c>
      <c r="F587" s="465"/>
      <c r="G587" s="465"/>
      <c r="H587" s="463"/>
      <c r="I587" s="247">
        <v>3</v>
      </c>
      <c r="J587" s="234">
        <v>1</v>
      </c>
      <c r="K587" s="234" t="s">
        <v>3185</v>
      </c>
      <c r="L587" s="105">
        <v>1</v>
      </c>
      <c r="M587" s="106">
        <v>44927</v>
      </c>
      <c r="N587" s="106">
        <v>45054</v>
      </c>
      <c r="O587" s="107">
        <f t="shared" si="17"/>
        <v>18.142857142857142</v>
      </c>
      <c r="P587" s="108">
        <v>1</v>
      </c>
      <c r="Q587" s="104" t="s">
        <v>3260</v>
      </c>
      <c r="R587" s="108">
        <f t="shared" si="18"/>
        <v>1</v>
      </c>
      <c r="S587" s="109" t="str">
        <f t="array" aca="1" ref="S587" ca="1">IF(ISNUMBER(R587),IF(R587=100%,"CUMPLIDA",IF(AND(ISNUMBER(N587),ISNUMBER(INDIRECT("FECHA_"&amp;$B587,1))), IF(N587&lt;=INDIRECT("FECHA_"&amp;$B587,1),"INCUMPLIDA","PROCESO"), "VERIFICAR FECHA")),"SIN VALOR AVANCE")</f>
        <v>CUMPLIDA</v>
      </c>
    </row>
    <row r="588" spans="1:19" ht="195.75" hidden="1">
      <c r="A588" s="101" t="s">
        <v>536</v>
      </c>
      <c r="B588" s="102" t="s">
        <v>2985</v>
      </c>
      <c r="C588" s="461"/>
      <c r="D588" s="461"/>
      <c r="E588" s="465"/>
      <c r="F588" s="465"/>
      <c r="G588" s="465"/>
      <c r="H588" s="463"/>
      <c r="I588" s="247">
        <v>4</v>
      </c>
      <c r="J588" s="234">
        <v>1</v>
      </c>
      <c r="K588" s="234" t="s">
        <v>3185</v>
      </c>
      <c r="L588" s="105">
        <v>4</v>
      </c>
      <c r="M588" s="106">
        <v>44927</v>
      </c>
      <c r="N588" s="106">
        <v>45291</v>
      </c>
      <c r="O588" s="107">
        <f t="shared" si="17"/>
        <v>52</v>
      </c>
      <c r="P588" s="108">
        <v>1</v>
      </c>
      <c r="Q588" s="104" t="s">
        <v>3262</v>
      </c>
      <c r="R588" s="108">
        <f t="shared" si="18"/>
        <v>1</v>
      </c>
      <c r="S588" s="109" t="str">
        <f t="array" aca="1" ref="S588" ca="1">IF(ISNUMBER(R588),IF(R588=100%,"CUMPLIDA",IF(AND(ISNUMBER(N588),ISNUMBER(INDIRECT("FECHA_"&amp;$B588,1))), IF(N588&lt;=INDIRECT("FECHA_"&amp;$B588,1),"INCUMPLIDA","PROCESO"), "VERIFICAR FECHA")),"SIN VALOR AVANCE")</f>
        <v>CUMPLIDA</v>
      </c>
    </row>
    <row r="589" spans="1:19" ht="60.75" hidden="1">
      <c r="A589" s="101" t="s">
        <v>536</v>
      </c>
      <c r="B589" s="102" t="s">
        <v>2985</v>
      </c>
      <c r="C589" s="461"/>
      <c r="D589" s="461"/>
      <c r="E589" s="465"/>
      <c r="F589" s="465"/>
      <c r="G589" s="465" t="s">
        <v>3079</v>
      </c>
      <c r="H589" s="463"/>
      <c r="I589" s="247">
        <v>5</v>
      </c>
      <c r="J589" s="234">
        <v>1</v>
      </c>
      <c r="K589" s="234" t="s">
        <v>3185</v>
      </c>
      <c r="L589" s="105">
        <v>1</v>
      </c>
      <c r="M589" s="106">
        <v>44927</v>
      </c>
      <c r="N589" s="106">
        <v>45054</v>
      </c>
      <c r="O589" s="107">
        <f t="shared" si="17"/>
        <v>18.142857142857142</v>
      </c>
      <c r="P589" s="108">
        <v>1</v>
      </c>
      <c r="Q589" s="104" t="s">
        <v>3260</v>
      </c>
      <c r="R589" s="108">
        <f t="shared" si="18"/>
        <v>1</v>
      </c>
      <c r="S589" s="109" t="str">
        <f t="array" aca="1" ref="S589" ca="1">IF(ISNUMBER(R589),IF(R589=100%,"CUMPLIDA",IF(AND(ISNUMBER(N589),ISNUMBER(INDIRECT("FECHA_"&amp;$B589,1))), IF(N589&lt;=INDIRECT("FECHA_"&amp;$B589,1),"INCUMPLIDA","PROCESO"), "VERIFICAR FECHA")),"SIN VALOR AVANCE")</f>
        <v>CUMPLIDA</v>
      </c>
    </row>
    <row r="590" spans="1:19" ht="195.75" hidden="1">
      <c r="A590" s="101" t="s">
        <v>536</v>
      </c>
      <c r="B590" s="102" t="s">
        <v>2985</v>
      </c>
      <c r="C590" s="461"/>
      <c r="D590" s="461"/>
      <c r="E590" s="465"/>
      <c r="F590" s="465"/>
      <c r="G590" s="465"/>
      <c r="H590" s="463"/>
      <c r="I590" s="247">
        <v>6</v>
      </c>
      <c r="J590" s="234">
        <v>1</v>
      </c>
      <c r="K590" s="234" t="s">
        <v>3185</v>
      </c>
      <c r="L590" s="105">
        <v>2</v>
      </c>
      <c r="M590" s="106">
        <v>44927</v>
      </c>
      <c r="N590" s="106">
        <v>45291</v>
      </c>
      <c r="O590" s="107">
        <f t="shared" si="17"/>
        <v>52</v>
      </c>
      <c r="P590" s="108">
        <v>1</v>
      </c>
      <c r="Q590" s="104" t="s">
        <v>3262</v>
      </c>
      <c r="R590" s="108">
        <f t="shared" si="18"/>
        <v>1</v>
      </c>
      <c r="S590" s="109" t="str">
        <f t="array" aca="1" ref="S590" ca="1">IF(ISNUMBER(R590),IF(R590=100%,"CUMPLIDA",IF(AND(ISNUMBER(N590),ISNUMBER(INDIRECT("FECHA_"&amp;$B590,1))), IF(N590&lt;=INDIRECT("FECHA_"&amp;$B590,1),"INCUMPLIDA","PROCESO"), "VERIFICAR FECHA")),"SIN VALOR AVANCE")</f>
        <v>CUMPLIDA</v>
      </c>
    </row>
    <row r="591" spans="1:19" ht="60.75" hidden="1">
      <c r="A591" s="101" t="s">
        <v>536</v>
      </c>
      <c r="B591" s="102" t="s">
        <v>2985</v>
      </c>
      <c r="C591" s="461"/>
      <c r="D591" s="461"/>
      <c r="E591" s="465"/>
      <c r="F591" s="465"/>
      <c r="G591" s="465" t="s">
        <v>3081</v>
      </c>
      <c r="H591" s="463"/>
      <c r="I591" s="247">
        <v>7</v>
      </c>
      <c r="J591" s="234">
        <v>1</v>
      </c>
      <c r="K591" s="234" t="s">
        <v>3185</v>
      </c>
      <c r="L591" s="105">
        <v>1</v>
      </c>
      <c r="M591" s="106">
        <v>44927</v>
      </c>
      <c r="N591" s="106">
        <v>45054</v>
      </c>
      <c r="O591" s="107">
        <f t="shared" si="17"/>
        <v>18.142857142857142</v>
      </c>
      <c r="P591" s="108">
        <v>1</v>
      </c>
      <c r="Q591" s="104" t="s">
        <v>3260</v>
      </c>
      <c r="R591" s="108">
        <f t="shared" si="18"/>
        <v>1</v>
      </c>
      <c r="S591" s="109" t="str">
        <f t="array" aca="1" ref="S591" ca="1">IF(ISNUMBER(R591),IF(R591=100%,"CUMPLIDA",IF(AND(ISNUMBER(N591),ISNUMBER(INDIRECT("FECHA_"&amp;$B591,1))), IF(N591&lt;=INDIRECT("FECHA_"&amp;$B591,1),"INCUMPLIDA","PROCESO"), "VERIFICAR FECHA")),"SIN VALOR AVANCE")</f>
        <v>CUMPLIDA</v>
      </c>
    </row>
    <row r="592" spans="1:19" ht="195.75" hidden="1">
      <c r="A592" s="101" t="s">
        <v>536</v>
      </c>
      <c r="B592" s="102" t="s">
        <v>2985</v>
      </c>
      <c r="C592" s="461"/>
      <c r="D592" s="461"/>
      <c r="E592" s="465"/>
      <c r="F592" s="465"/>
      <c r="G592" s="465"/>
      <c r="H592" s="463"/>
      <c r="I592" s="247">
        <v>8</v>
      </c>
      <c r="J592" s="234">
        <v>1</v>
      </c>
      <c r="K592" s="234" t="s">
        <v>3185</v>
      </c>
      <c r="L592" s="105">
        <v>4</v>
      </c>
      <c r="M592" s="106">
        <v>44927</v>
      </c>
      <c r="N592" s="106">
        <v>45291</v>
      </c>
      <c r="O592" s="107">
        <f t="shared" si="17"/>
        <v>52</v>
      </c>
      <c r="P592" s="108">
        <v>1</v>
      </c>
      <c r="Q592" s="104" t="s">
        <v>3262</v>
      </c>
      <c r="R592" s="108">
        <f t="shared" si="18"/>
        <v>1</v>
      </c>
      <c r="S592" s="109" t="str">
        <f t="array" aca="1" ref="S592" ca="1">IF(ISNUMBER(R592),IF(R592=100%,"CUMPLIDA",IF(AND(ISNUMBER(N592),ISNUMBER(INDIRECT("FECHA_"&amp;$B592,1))), IF(N592&lt;=INDIRECT("FECHA_"&amp;$B592,1),"INCUMPLIDA","PROCESO"), "VERIFICAR FECHA")),"SIN VALOR AVANCE")</f>
        <v>CUMPLIDA</v>
      </c>
    </row>
    <row r="593" spans="1:19" ht="60.75" hidden="1">
      <c r="A593" s="101" t="s">
        <v>536</v>
      </c>
      <c r="B593" s="102" t="s">
        <v>2985</v>
      </c>
      <c r="C593" s="461"/>
      <c r="D593" s="461"/>
      <c r="E593" s="247"/>
      <c r="F593" s="247"/>
      <c r="G593" s="247" t="s">
        <v>3083</v>
      </c>
      <c r="H593" s="463"/>
      <c r="I593" s="247">
        <v>9</v>
      </c>
      <c r="J593" s="234">
        <v>1</v>
      </c>
      <c r="K593" s="234" t="s">
        <v>3185</v>
      </c>
      <c r="L593" s="105">
        <v>1</v>
      </c>
      <c r="M593" s="106">
        <v>44927</v>
      </c>
      <c r="N593" s="106">
        <v>45046</v>
      </c>
      <c r="O593" s="107">
        <f t="shared" si="17"/>
        <v>17</v>
      </c>
      <c r="P593" s="108">
        <v>1</v>
      </c>
      <c r="Q593" s="104" t="s">
        <v>3260</v>
      </c>
      <c r="R593" s="108">
        <f t="shared" si="18"/>
        <v>1</v>
      </c>
      <c r="S593" s="109" t="str">
        <f t="array" aca="1" ref="S593" ca="1">IF(ISNUMBER(R593),IF(R593=100%,"CUMPLIDA",IF(AND(ISNUMBER(N593),ISNUMBER(INDIRECT("FECHA_"&amp;$B593,1))), IF(N593&lt;=INDIRECT("FECHA_"&amp;$B593,1),"INCUMPLIDA","PROCESO"), "VERIFICAR FECHA")),"SIN VALOR AVANCE")</f>
        <v>CUMPLIDA</v>
      </c>
    </row>
    <row r="594" spans="1:19" ht="60.75" hidden="1">
      <c r="A594" s="101" t="s">
        <v>536</v>
      </c>
      <c r="B594" s="102" t="s">
        <v>2985</v>
      </c>
      <c r="C594" s="461" t="s">
        <v>3263</v>
      </c>
      <c r="D594" s="461"/>
      <c r="E594" s="463" t="s">
        <v>3013</v>
      </c>
      <c r="F594" s="463"/>
      <c r="G594" s="463"/>
      <c r="H594" s="463"/>
      <c r="I594" s="247">
        <v>10</v>
      </c>
      <c r="J594" s="234">
        <v>1</v>
      </c>
      <c r="K594" s="234" t="s">
        <v>3185</v>
      </c>
      <c r="L594" s="105">
        <v>1</v>
      </c>
      <c r="M594" s="106">
        <v>45040</v>
      </c>
      <c r="N594" s="106">
        <v>45169</v>
      </c>
      <c r="O594" s="107">
        <f t="shared" si="17"/>
        <v>18.428571428571427</v>
      </c>
      <c r="P594" s="108">
        <v>1</v>
      </c>
      <c r="Q594" s="104" t="s">
        <v>3264</v>
      </c>
      <c r="R594" s="108">
        <f t="shared" si="18"/>
        <v>1</v>
      </c>
      <c r="S594" s="109" t="str">
        <f t="array" aca="1" ref="S594" ca="1">IF(ISNUMBER(R594),IF(R594=100%,"CUMPLIDA",IF(AND(ISNUMBER(N594),ISNUMBER(INDIRECT("FECHA_"&amp;$B594,1))), IF(N594&lt;=INDIRECT("FECHA_"&amp;$B594,1),"INCUMPLIDA","PROCESO"), "VERIFICAR FECHA")),"SIN VALOR AVANCE")</f>
        <v>CUMPLIDA</v>
      </c>
    </row>
    <row r="595" spans="1:19" ht="60.75" hidden="1">
      <c r="A595" s="101" t="s">
        <v>536</v>
      </c>
      <c r="B595" s="102" t="s">
        <v>2985</v>
      </c>
      <c r="C595" s="461"/>
      <c r="D595" s="461"/>
      <c r="E595" s="463"/>
      <c r="F595" s="463"/>
      <c r="G595" s="463"/>
      <c r="H595" s="463"/>
      <c r="I595" s="247">
        <v>11</v>
      </c>
      <c r="J595" s="234">
        <v>1</v>
      </c>
      <c r="K595" s="234" t="s">
        <v>3185</v>
      </c>
      <c r="L595" s="105">
        <v>1</v>
      </c>
      <c r="M595" s="106">
        <v>45170</v>
      </c>
      <c r="N595" s="106">
        <v>45260</v>
      </c>
      <c r="O595" s="107">
        <f t="shared" ref="O595:O658" si="19">(N595-M595)/7</f>
        <v>12.857142857142858</v>
      </c>
      <c r="P595" s="108">
        <v>1</v>
      </c>
      <c r="Q595" s="104" t="s">
        <v>3264</v>
      </c>
      <c r="R595" s="108">
        <f t="shared" si="18"/>
        <v>1</v>
      </c>
      <c r="S595" s="109" t="str">
        <f t="array" aca="1" ref="S595" ca="1">IF(ISNUMBER(R595),IF(R595=100%,"CUMPLIDA",IF(AND(ISNUMBER(N595),ISNUMBER(INDIRECT("FECHA_"&amp;$B595,1))), IF(N595&lt;=INDIRECT("FECHA_"&amp;$B595,1),"INCUMPLIDA","PROCESO"), "VERIFICAR FECHA")),"SIN VALOR AVANCE")</f>
        <v>CUMPLIDA</v>
      </c>
    </row>
    <row r="596" spans="1:19" ht="120.75" hidden="1">
      <c r="A596" s="101" t="s">
        <v>536</v>
      </c>
      <c r="B596" s="102" t="s">
        <v>2985</v>
      </c>
      <c r="C596" s="461"/>
      <c r="D596" s="461"/>
      <c r="E596" s="463"/>
      <c r="F596" s="463"/>
      <c r="G596" s="463"/>
      <c r="H596" s="463"/>
      <c r="I596" s="247">
        <v>12</v>
      </c>
      <c r="J596" s="234">
        <v>1</v>
      </c>
      <c r="K596" s="234" t="s">
        <v>3185</v>
      </c>
      <c r="L596" s="105">
        <v>1</v>
      </c>
      <c r="M596" s="106">
        <v>45170</v>
      </c>
      <c r="N596" s="106">
        <v>45260</v>
      </c>
      <c r="O596" s="107">
        <f t="shared" si="19"/>
        <v>12.857142857142858</v>
      </c>
      <c r="P596" s="108">
        <v>1</v>
      </c>
      <c r="Q596" s="104" t="s">
        <v>3265</v>
      </c>
      <c r="R596" s="108">
        <f t="shared" si="18"/>
        <v>1</v>
      </c>
      <c r="S596" s="109" t="str">
        <f t="array" aca="1" ref="S596" ca="1">IF(ISNUMBER(R596),IF(R596=100%,"CUMPLIDA",IF(AND(ISNUMBER(N596),ISNUMBER(INDIRECT("FECHA_"&amp;$B596,1))), IF(N596&lt;=INDIRECT("FECHA_"&amp;$B596,1),"INCUMPLIDA","PROCESO"), "VERIFICAR FECHA")),"SIN VALOR AVANCE")</f>
        <v>CUMPLIDA</v>
      </c>
    </row>
    <row r="597" spans="1:19" ht="60.75" hidden="1">
      <c r="A597" s="101" t="s">
        <v>536</v>
      </c>
      <c r="B597" s="102" t="s">
        <v>2985</v>
      </c>
      <c r="C597" s="461"/>
      <c r="D597" s="461"/>
      <c r="E597" s="463"/>
      <c r="F597" s="463"/>
      <c r="G597" s="463"/>
      <c r="H597" s="463"/>
      <c r="I597" s="247">
        <v>13</v>
      </c>
      <c r="J597" s="234">
        <v>1</v>
      </c>
      <c r="K597" s="234" t="s">
        <v>3185</v>
      </c>
      <c r="L597" s="105">
        <v>1</v>
      </c>
      <c r="M597" s="106">
        <v>44930</v>
      </c>
      <c r="N597" s="106">
        <v>45291</v>
      </c>
      <c r="O597" s="107">
        <f t="shared" si="19"/>
        <v>51.571428571428569</v>
      </c>
      <c r="P597" s="108">
        <v>1</v>
      </c>
      <c r="Q597" s="104" t="s">
        <v>3266</v>
      </c>
      <c r="R597" s="108">
        <f t="shared" si="18"/>
        <v>1</v>
      </c>
      <c r="S597" s="109" t="str">
        <f t="array" aca="1" ref="S597" ca="1">IF(ISNUMBER(R597),IF(R597=100%,"CUMPLIDA",IF(AND(ISNUMBER(N597),ISNUMBER(INDIRECT("FECHA_"&amp;$B597,1))), IF(N597&lt;=INDIRECT("FECHA_"&amp;$B597,1),"INCUMPLIDA","PROCESO"), "VERIFICAR FECHA")),"SIN VALOR AVANCE")</f>
        <v>CUMPLIDA</v>
      </c>
    </row>
    <row r="598" spans="1:19" ht="60.75" hidden="1">
      <c r="A598" s="101" t="s">
        <v>536</v>
      </c>
      <c r="B598" s="102" t="s">
        <v>2985</v>
      </c>
      <c r="C598" s="461"/>
      <c r="D598" s="461"/>
      <c r="E598" s="465" t="s">
        <v>2996</v>
      </c>
      <c r="F598" s="465"/>
      <c r="G598" s="465"/>
      <c r="H598" s="463"/>
      <c r="I598" s="247">
        <v>14</v>
      </c>
      <c r="J598" s="234">
        <v>1</v>
      </c>
      <c r="K598" s="234" t="s">
        <v>3185</v>
      </c>
      <c r="L598" s="105">
        <v>1</v>
      </c>
      <c r="M598" s="106">
        <v>45040</v>
      </c>
      <c r="N598" s="106">
        <v>45169</v>
      </c>
      <c r="O598" s="107">
        <f t="shared" si="19"/>
        <v>18.428571428571427</v>
      </c>
      <c r="P598" s="108">
        <v>1</v>
      </c>
      <c r="Q598" s="104" t="s">
        <v>3264</v>
      </c>
      <c r="R598" s="108">
        <f t="shared" si="18"/>
        <v>1</v>
      </c>
      <c r="S598" s="109" t="str">
        <f t="array" aca="1" ref="S598" ca="1">IF(ISNUMBER(R598),IF(R598=100%,"CUMPLIDA",IF(AND(ISNUMBER(N598),ISNUMBER(INDIRECT("FECHA_"&amp;$B598,1))), IF(N598&lt;=INDIRECT("FECHA_"&amp;$B598,1),"INCUMPLIDA","PROCESO"), "VERIFICAR FECHA")),"SIN VALOR AVANCE")</f>
        <v>CUMPLIDA</v>
      </c>
    </row>
    <row r="599" spans="1:19" ht="60.75" hidden="1">
      <c r="A599" s="101" t="s">
        <v>536</v>
      </c>
      <c r="B599" s="102" t="s">
        <v>2985</v>
      </c>
      <c r="C599" s="461"/>
      <c r="D599" s="461"/>
      <c r="E599" s="465"/>
      <c r="F599" s="465"/>
      <c r="G599" s="465"/>
      <c r="H599" s="463"/>
      <c r="I599" s="247">
        <v>15</v>
      </c>
      <c r="J599" s="234">
        <v>1</v>
      </c>
      <c r="K599" s="234" t="s">
        <v>3185</v>
      </c>
      <c r="L599" s="105">
        <v>1</v>
      </c>
      <c r="M599" s="106">
        <v>45170</v>
      </c>
      <c r="N599" s="106">
        <v>45260</v>
      </c>
      <c r="O599" s="107">
        <f t="shared" si="19"/>
        <v>12.857142857142858</v>
      </c>
      <c r="P599" s="108">
        <v>1</v>
      </c>
      <c r="Q599" s="104" t="s">
        <v>3264</v>
      </c>
      <c r="R599" s="108">
        <f t="shared" si="18"/>
        <v>1</v>
      </c>
      <c r="S599" s="109" t="str">
        <f t="array" aca="1" ref="S599" ca="1">IF(ISNUMBER(R599),IF(R599=100%,"CUMPLIDA",IF(AND(ISNUMBER(N599),ISNUMBER(INDIRECT("FECHA_"&amp;$B599,1))), IF(N599&lt;=INDIRECT("FECHA_"&amp;$B599,1),"INCUMPLIDA","PROCESO"), "VERIFICAR FECHA")),"SIN VALOR AVANCE")</f>
        <v>CUMPLIDA</v>
      </c>
    </row>
    <row r="600" spans="1:19" ht="120.75" hidden="1">
      <c r="A600" s="101" t="s">
        <v>536</v>
      </c>
      <c r="B600" s="102" t="s">
        <v>2985</v>
      </c>
      <c r="C600" s="461"/>
      <c r="D600" s="461"/>
      <c r="E600" s="465"/>
      <c r="F600" s="465"/>
      <c r="G600" s="465"/>
      <c r="H600" s="463"/>
      <c r="I600" s="247">
        <v>16</v>
      </c>
      <c r="J600" s="234">
        <v>1</v>
      </c>
      <c r="K600" s="234" t="s">
        <v>3185</v>
      </c>
      <c r="L600" s="105">
        <v>1</v>
      </c>
      <c r="M600" s="106">
        <v>45170</v>
      </c>
      <c r="N600" s="106">
        <v>45260</v>
      </c>
      <c r="O600" s="107">
        <f t="shared" si="19"/>
        <v>12.857142857142858</v>
      </c>
      <c r="P600" s="108">
        <v>1</v>
      </c>
      <c r="Q600" s="104" t="s">
        <v>3265</v>
      </c>
      <c r="R600" s="108">
        <f t="shared" si="18"/>
        <v>1</v>
      </c>
      <c r="S600" s="109" t="str">
        <f t="array" aca="1" ref="S600" ca="1">IF(ISNUMBER(R600),IF(R600=100%,"CUMPLIDA",IF(AND(ISNUMBER(N600),ISNUMBER(INDIRECT("FECHA_"&amp;$B600,1))), IF(N600&lt;=INDIRECT("FECHA_"&amp;$B600,1),"INCUMPLIDA","PROCESO"), "VERIFICAR FECHA")),"SIN VALOR AVANCE")</f>
        <v>CUMPLIDA</v>
      </c>
    </row>
    <row r="601" spans="1:19" ht="60.75" hidden="1">
      <c r="A601" s="101" t="s">
        <v>536</v>
      </c>
      <c r="B601" s="102" t="s">
        <v>2985</v>
      </c>
      <c r="C601" s="461" t="s">
        <v>3267</v>
      </c>
      <c r="D601" s="461"/>
      <c r="E601" s="463" t="s">
        <v>3013</v>
      </c>
      <c r="F601" s="463"/>
      <c r="G601" s="463"/>
      <c r="H601" s="463"/>
      <c r="I601" s="233">
        <v>1</v>
      </c>
      <c r="J601" s="234">
        <v>1</v>
      </c>
      <c r="K601" s="234" t="s">
        <v>3185</v>
      </c>
      <c r="L601" s="105">
        <v>1</v>
      </c>
      <c r="M601" s="106">
        <v>44805</v>
      </c>
      <c r="N601" s="106">
        <v>44834</v>
      </c>
      <c r="O601" s="107">
        <f t="shared" si="19"/>
        <v>4.1428571428571432</v>
      </c>
      <c r="P601" s="108">
        <v>1</v>
      </c>
      <c r="Q601" s="104" t="s">
        <v>3268</v>
      </c>
      <c r="R601" s="108">
        <f t="shared" si="18"/>
        <v>1</v>
      </c>
      <c r="S601" s="109" t="str">
        <f t="array" aca="1" ref="S601" ca="1">IF(ISNUMBER(R601),IF(R601=100%,"CUMPLIDA",IF(AND(ISNUMBER(N601),ISNUMBER(INDIRECT("FECHA_"&amp;$B601,1))), IF(N601&lt;=INDIRECT("FECHA_"&amp;$B601,1),"INCUMPLIDA","PROCESO"), "VERIFICAR FECHA")),"SIN VALOR AVANCE")</f>
        <v>CUMPLIDA</v>
      </c>
    </row>
    <row r="602" spans="1:19" ht="180.75" hidden="1">
      <c r="A602" s="101" t="s">
        <v>536</v>
      </c>
      <c r="B602" s="102" t="s">
        <v>2985</v>
      </c>
      <c r="C602" s="461"/>
      <c r="D602" s="461"/>
      <c r="E602" s="463"/>
      <c r="F602" s="463"/>
      <c r="G602" s="463"/>
      <c r="H602" s="463"/>
      <c r="I602" s="233">
        <v>2</v>
      </c>
      <c r="J602" s="234">
        <v>1</v>
      </c>
      <c r="K602" s="234" t="s">
        <v>3185</v>
      </c>
      <c r="L602" s="105">
        <v>6</v>
      </c>
      <c r="M602" s="106">
        <v>44835</v>
      </c>
      <c r="N602" s="106">
        <v>45016</v>
      </c>
      <c r="O602" s="107">
        <f t="shared" si="19"/>
        <v>25.857142857142858</v>
      </c>
      <c r="P602" s="108">
        <v>1</v>
      </c>
      <c r="Q602" s="104" t="s">
        <v>3269</v>
      </c>
      <c r="R602" s="108">
        <f t="shared" si="18"/>
        <v>1</v>
      </c>
      <c r="S602" s="109" t="str">
        <f t="array" aca="1" ref="S602" ca="1">IF(ISNUMBER(R602),IF(R602=100%,"CUMPLIDA",IF(AND(ISNUMBER(N602),ISNUMBER(INDIRECT("FECHA_"&amp;$B602,1))), IF(N602&lt;=INDIRECT("FECHA_"&amp;$B602,1),"INCUMPLIDA","PROCESO"), "VERIFICAR FECHA")),"SIN VALOR AVANCE")</f>
        <v>CUMPLIDA</v>
      </c>
    </row>
    <row r="603" spans="1:19" ht="105.75" hidden="1">
      <c r="A603" s="101" t="s">
        <v>536</v>
      </c>
      <c r="B603" s="102" t="s">
        <v>2985</v>
      </c>
      <c r="C603" s="461"/>
      <c r="D603" s="461"/>
      <c r="E603" s="463"/>
      <c r="F603" s="463"/>
      <c r="G603" s="463"/>
      <c r="H603" s="463"/>
      <c r="I603" s="233">
        <v>3</v>
      </c>
      <c r="J603" s="234">
        <v>1</v>
      </c>
      <c r="K603" s="234" t="s">
        <v>3185</v>
      </c>
      <c r="L603" s="108">
        <v>1</v>
      </c>
      <c r="M603" s="106">
        <v>44805</v>
      </c>
      <c r="N603" s="106">
        <v>45291</v>
      </c>
      <c r="O603" s="107">
        <f t="shared" si="19"/>
        <v>69.428571428571431</v>
      </c>
      <c r="P603" s="108">
        <v>1</v>
      </c>
      <c r="Q603" s="104" t="s">
        <v>3270</v>
      </c>
      <c r="R603" s="108">
        <f t="shared" si="18"/>
        <v>1</v>
      </c>
      <c r="S603" s="109" t="str">
        <f t="array" aca="1" ref="S603" ca="1">IF(ISNUMBER(R603),IF(R603=100%,"CUMPLIDA",IF(AND(ISNUMBER(N603),ISNUMBER(INDIRECT("FECHA_"&amp;$B603,1))), IF(N603&lt;=INDIRECT("FECHA_"&amp;$B603,1),"INCUMPLIDA","PROCESO"), "VERIFICAR FECHA")),"SIN VALOR AVANCE")</f>
        <v>CUMPLIDA</v>
      </c>
    </row>
    <row r="604" spans="1:19" ht="105.75" hidden="1">
      <c r="A604" s="101" t="s">
        <v>536</v>
      </c>
      <c r="B604" s="102" t="s">
        <v>2985</v>
      </c>
      <c r="C604" s="461"/>
      <c r="D604" s="461"/>
      <c r="E604" s="463" t="s">
        <v>2996</v>
      </c>
      <c r="F604" s="463"/>
      <c r="G604" s="463"/>
      <c r="H604" s="463"/>
      <c r="I604" s="233">
        <v>4</v>
      </c>
      <c r="J604" s="234">
        <v>1</v>
      </c>
      <c r="K604" s="234" t="s">
        <v>3185</v>
      </c>
      <c r="L604" s="108">
        <v>1</v>
      </c>
      <c r="M604" s="106">
        <v>45108</v>
      </c>
      <c r="N604" s="106">
        <v>45473</v>
      </c>
      <c r="O604" s="107">
        <f t="shared" si="19"/>
        <v>52.142857142857146</v>
      </c>
      <c r="P604" s="108">
        <v>1</v>
      </c>
      <c r="Q604" s="104" t="s">
        <v>3270</v>
      </c>
      <c r="R604" s="108">
        <f t="shared" si="18"/>
        <v>1</v>
      </c>
      <c r="S604" s="109" t="str">
        <f t="array" aca="1" ref="S604" ca="1">IF(ISNUMBER(R604),IF(R604=100%,"CUMPLIDA",IF(AND(ISNUMBER(N604),ISNUMBER(INDIRECT("FECHA_"&amp;$B604,1))), IF(N604&lt;=INDIRECT("FECHA_"&amp;$B604,1),"INCUMPLIDA","PROCESO"), "VERIFICAR FECHA")),"SIN VALOR AVANCE")</f>
        <v>CUMPLIDA</v>
      </c>
    </row>
    <row r="605" spans="1:19" ht="105.75" hidden="1">
      <c r="A605" s="101" t="s">
        <v>536</v>
      </c>
      <c r="B605" s="102" t="s">
        <v>2985</v>
      </c>
      <c r="C605" s="461"/>
      <c r="D605" s="461"/>
      <c r="E605" s="463"/>
      <c r="F605" s="463"/>
      <c r="G605" s="463"/>
      <c r="H605" s="463"/>
      <c r="I605" s="233">
        <v>5</v>
      </c>
      <c r="J605" s="234">
        <v>1</v>
      </c>
      <c r="K605" s="234" t="s">
        <v>3185</v>
      </c>
      <c r="L605" s="105">
        <v>4</v>
      </c>
      <c r="M605" s="106">
        <v>44805</v>
      </c>
      <c r="N605" s="106">
        <v>45168</v>
      </c>
      <c r="O605" s="107">
        <f t="shared" si="19"/>
        <v>51.857142857142854</v>
      </c>
      <c r="P605" s="108">
        <v>1</v>
      </c>
      <c r="Q605" s="104" t="s">
        <v>3270</v>
      </c>
      <c r="R605" s="108">
        <f t="shared" si="18"/>
        <v>1</v>
      </c>
      <c r="S605" s="109" t="str">
        <f t="array" aca="1" ref="S605" ca="1">IF(ISNUMBER(R605),IF(R605=100%,"CUMPLIDA",IF(AND(ISNUMBER(N605),ISNUMBER(INDIRECT("FECHA_"&amp;$B605,1))), IF(N605&lt;=INDIRECT("FECHA_"&amp;$B605,1),"INCUMPLIDA","PROCESO"), "VERIFICAR FECHA")),"SIN VALOR AVANCE")</f>
        <v>CUMPLIDA</v>
      </c>
    </row>
    <row r="606" spans="1:19" ht="105.75" hidden="1">
      <c r="A606" s="101" t="s">
        <v>536</v>
      </c>
      <c r="B606" s="102" t="s">
        <v>2985</v>
      </c>
      <c r="C606" s="461"/>
      <c r="D606" s="461"/>
      <c r="E606" s="463"/>
      <c r="F606" s="463"/>
      <c r="G606" s="463"/>
      <c r="H606" s="463"/>
      <c r="I606" s="233">
        <v>6</v>
      </c>
      <c r="J606" s="234">
        <v>1</v>
      </c>
      <c r="K606" s="234" t="s">
        <v>3185</v>
      </c>
      <c r="L606" s="108">
        <v>1</v>
      </c>
      <c r="M606" s="106">
        <v>44835</v>
      </c>
      <c r="N606" s="106">
        <v>44956</v>
      </c>
      <c r="O606" s="107">
        <f t="shared" si="19"/>
        <v>17.285714285714285</v>
      </c>
      <c r="P606" s="108">
        <v>1</v>
      </c>
      <c r="Q606" s="104" t="s">
        <v>3270</v>
      </c>
      <c r="R606" s="108">
        <f t="shared" si="18"/>
        <v>1</v>
      </c>
      <c r="S606" s="109" t="str">
        <f t="array" aca="1" ref="S606" ca="1">IF(ISNUMBER(R606),IF(R606=100%,"CUMPLIDA",IF(AND(ISNUMBER(N606),ISNUMBER(INDIRECT("FECHA_"&amp;$B606,1))), IF(N606&lt;=INDIRECT("FECHA_"&amp;$B606,1),"INCUMPLIDA","PROCESO"), "VERIFICAR FECHA")),"SIN VALOR AVANCE")</f>
        <v>CUMPLIDA</v>
      </c>
    </row>
    <row r="607" spans="1:19" ht="105.75" hidden="1">
      <c r="A607" s="101" t="s">
        <v>536</v>
      </c>
      <c r="B607" s="102" t="s">
        <v>2985</v>
      </c>
      <c r="C607" s="461"/>
      <c r="D607" s="461"/>
      <c r="E607" s="463" t="s">
        <v>3093</v>
      </c>
      <c r="F607" s="463"/>
      <c r="G607" s="463"/>
      <c r="H607" s="463"/>
      <c r="I607" s="233">
        <v>7</v>
      </c>
      <c r="J607" s="234">
        <v>1</v>
      </c>
      <c r="K607" s="234" t="s">
        <v>3185</v>
      </c>
      <c r="L607" s="105">
        <v>4</v>
      </c>
      <c r="M607" s="106">
        <v>44835</v>
      </c>
      <c r="N607" s="106">
        <v>44956</v>
      </c>
      <c r="O607" s="107">
        <f t="shared" si="19"/>
        <v>17.285714285714285</v>
      </c>
      <c r="P607" s="108">
        <v>1</v>
      </c>
      <c r="Q607" s="104" t="s">
        <v>3270</v>
      </c>
      <c r="R607" s="108">
        <f t="shared" si="18"/>
        <v>1</v>
      </c>
      <c r="S607" s="109" t="str">
        <f t="array" aca="1" ref="S607" ca="1">IF(ISNUMBER(R607),IF(R607=100%,"CUMPLIDA",IF(AND(ISNUMBER(N607),ISNUMBER(INDIRECT("FECHA_"&amp;$B607,1))), IF(N607&lt;=INDIRECT("FECHA_"&amp;$B607,1),"INCUMPLIDA","PROCESO"), "VERIFICAR FECHA")),"SIN VALOR AVANCE")</f>
        <v>CUMPLIDA</v>
      </c>
    </row>
    <row r="608" spans="1:19" ht="135.75" hidden="1">
      <c r="A608" s="101" t="s">
        <v>536</v>
      </c>
      <c r="B608" s="102" t="s">
        <v>2985</v>
      </c>
      <c r="C608" s="461"/>
      <c r="D608" s="461"/>
      <c r="E608" s="463"/>
      <c r="F608" s="463"/>
      <c r="G608" s="463"/>
      <c r="H608" s="463"/>
      <c r="I608" s="233">
        <v>8</v>
      </c>
      <c r="J608" s="234">
        <v>1</v>
      </c>
      <c r="K608" s="234" t="s">
        <v>3185</v>
      </c>
      <c r="L608" s="105">
        <v>1</v>
      </c>
      <c r="M608" s="106">
        <v>44805</v>
      </c>
      <c r="N608" s="106">
        <v>44865</v>
      </c>
      <c r="O608" s="107">
        <f t="shared" si="19"/>
        <v>8.5714285714285712</v>
      </c>
      <c r="P608" s="108">
        <v>1</v>
      </c>
      <c r="Q608" s="104" t="s">
        <v>3271</v>
      </c>
      <c r="R608" s="108">
        <f t="shared" si="18"/>
        <v>1</v>
      </c>
      <c r="S608" s="109" t="str">
        <f t="array" aca="1" ref="S608" ca="1">IF(ISNUMBER(R608),IF(R608=100%,"CUMPLIDA",IF(AND(ISNUMBER(N608),ISNUMBER(INDIRECT("FECHA_"&amp;$B608,1))), IF(N608&lt;=INDIRECT("FECHA_"&amp;$B608,1),"INCUMPLIDA","PROCESO"), "VERIFICAR FECHA")),"SIN VALOR AVANCE")</f>
        <v>CUMPLIDA</v>
      </c>
    </row>
    <row r="609" spans="1:19" ht="75.75" hidden="1">
      <c r="A609" s="101" t="s">
        <v>536</v>
      </c>
      <c r="B609" s="102" t="s">
        <v>2985</v>
      </c>
      <c r="C609" s="461"/>
      <c r="D609" s="461"/>
      <c r="E609" s="463"/>
      <c r="F609" s="463"/>
      <c r="G609" s="463"/>
      <c r="H609" s="463"/>
      <c r="I609" s="233">
        <v>9</v>
      </c>
      <c r="J609" s="234">
        <v>1</v>
      </c>
      <c r="K609" s="234" t="s">
        <v>3185</v>
      </c>
      <c r="L609" s="105">
        <v>2</v>
      </c>
      <c r="M609" s="106">
        <v>44805</v>
      </c>
      <c r="N609" s="106">
        <v>44834</v>
      </c>
      <c r="O609" s="107">
        <f t="shared" si="19"/>
        <v>4.1428571428571432</v>
      </c>
      <c r="P609" s="108">
        <v>1</v>
      </c>
      <c r="Q609" s="104" t="s">
        <v>3272</v>
      </c>
      <c r="R609" s="108">
        <f t="shared" si="18"/>
        <v>1</v>
      </c>
      <c r="S609" s="109" t="str">
        <f t="array" aca="1" ref="S609" ca="1">IF(ISNUMBER(R609),IF(R609=100%,"CUMPLIDA",IF(AND(ISNUMBER(N609),ISNUMBER(INDIRECT("FECHA_"&amp;$B609,1))), IF(N609&lt;=INDIRECT("FECHA_"&amp;$B609,1),"INCUMPLIDA","PROCESO"), "VERIFICAR FECHA")),"SIN VALOR AVANCE")</f>
        <v>CUMPLIDA</v>
      </c>
    </row>
    <row r="610" spans="1:19" ht="75.75" hidden="1">
      <c r="A610" s="101" t="s">
        <v>536</v>
      </c>
      <c r="B610" s="102" t="s">
        <v>2985</v>
      </c>
      <c r="C610" s="461" t="s">
        <v>3273</v>
      </c>
      <c r="D610" s="461"/>
      <c r="E610" s="233" t="s">
        <v>3013</v>
      </c>
      <c r="F610" s="233"/>
      <c r="G610" s="233"/>
      <c r="H610" s="463"/>
      <c r="I610" s="233">
        <v>1</v>
      </c>
      <c r="J610" s="234">
        <v>1</v>
      </c>
      <c r="K610" s="234" t="s">
        <v>3185</v>
      </c>
      <c r="L610" s="108">
        <v>1</v>
      </c>
      <c r="M610" s="106">
        <v>45292</v>
      </c>
      <c r="N610" s="106">
        <v>45657</v>
      </c>
      <c r="O610" s="107">
        <f t="shared" si="19"/>
        <v>52.142857142857146</v>
      </c>
      <c r="P610" s="108">
        <v>1</v>
      </c>
      <c r="Q610" s="104" t="s">
        <v>3274</v>
      </c>
      <c r="R610" s="108">
        <f t="shared" si="18"/>
        <v>1</v>
      </c>
      <c r="S610" s="109" t="str">
        <f t="array" aca="1" ref="S610" ca="1">IF(ISNUMBER(R610),IF(R610=100%,"CUMPLIDA",IF(AND(ISNUMBER(N610),ISNUMBER(INDIRECT("FECHA_"&amp;$B610,1))), IF(N610&lt;=INDIRECT("FECHA_"&amp;$B610,1),"INCUMPLIDA","PROCESO"), "VERIFICAR FECHA")),"SIN VALOR AVANCE")</f>
        <v>CUMPLIDA</v>
      </c>
    </row>
    <row r="611" spans="1:19" ht="75.75" hidden="1">
      <c r="A611" s="101" t="s">
        <v>536</v>
      </c>
      <c r="B611" s="102" t="s">
        <v>2985</v>
      </c>
      <c r="C611" s="461"/>
      <c r="D611" s="461"/>
      <c r="E611" s="233"/>
      <c r="F611" s="233"/>
      <c r="G611" s="233" t="s">
        <v>3079</v>
      </c>
      <c r="H611" s="463"/>
      <c r="I611" s="233">
        <v>2</v>
      </c>
      <c r="J611" s="234">
        <v>1</v>
      </c>
      <c r="K611" s="234" t="s">
        <v>3185</v>
      </c>
      <c r="L611" s="105">
        <v>1</v>
      </c>
      <c r="M611" s="106">
        <v>45292</v>
      </c>
      <c r="N611" s="106">
        <v>45382</v>
      </c>
      <c r="O611" s="107">
        <f t="shared" si="19"/>
        <v>12.857142857142858</v>
      </c>
      <c r="P611" s="108">
        <v>1</v>
      </c>
      <c r="Q611" s="124" t="s">
        <v>3274</v>
      </c>
      <c r="R611" s="108">
        <f t="shared" si="18"/>
        <v>1</v>
      </c>
      <c r="S611" s="109" t="str">
        <f t="array" aca="1" ref="S611" ca="1">IF(ISNUMBER(R611),IF(R611=100%,"CUMPLIDA",IF(AND(ISNUMBER(N611),ISNUMBER(INDIRECT("FECHA_"&amp;$B611,1))), IF(N611&lt;=INDIRECT("FECHA_"&amp;$B611,1),"INCUMPLIDA","PROCESO"), "VERIFICAR FECHA")),"SIN VALOR AVANCE")</f>
        <v>CUMPLIDA</v>
      </c>
    </row>
    <row r="612" spans="1:19" ht="75.75" hidden="1">
      <c r="A612" s="101" t="s">
        <v>536</v>
      </c>
      <c r="B612" s="102" t="s">
        <v>2985</v>
      </c>
      <c r="C612" s="461" t="s">
        <v>3275</v>
      </c>
      <c r="D612" s="461"/>
      <c r="E612" s="463" t="s">
        <v>3013</v>
      </c>
      <c r="F612" s="463"/>
      <c r="G612" s="463"/>
      <c r="H612" s="463"/>
      <c r="I612" s="233">
        <v>1</v>
      </c>
      <c r="J612" s="234">
        <v>1</v>
      </c>
      <c r="K612" s="234" t="s">
        <v>3185</v>
      </c>
      <c r="L612" s="108">
        <v>1</v>
      </c>
      <c r="M612" s="106">
        <v>45566</v>
      </c>
      <c r="N612" s="106">
        <v>45838</v>
      </c>
      <c r="O612" s="107">
        <f t="shared" si="19"/>
        <v>38.857142857142854</v>
      </c>
      <c r="P612" s="108">
        <v>1</v>
      </c>
      <c r="Q612" s="112" t="s">
        <v>3276</v>
      </c>
      <c r="R612" s="108">
        <f t="shared" si="18"/>
        <v>1</v>
      </c>
      <c r="S612" s="109" t="str">
        <f t="array" aca="1" ref="S612" ca="1">IF(ISNUMBER(R612),IF(R612=100%,"CUMPLIDA",IF(AND(ISNUMBER(N612),ISNUMBER(INDIRECT("FECHA_"&amp;$B612,1))), IF(N612&lt;=INDIRECT("FECHA_"&amp;$B612,1),"INCUMPLIDA","PROCESO"), "VERIFICAR FECHA")),"SIN VALOR AVANCE")</f>
        <v>CUMPLIDA</v>
      </c>
    </row>
    <row r="613" spans="1:19" ht="181.5" hidden="1">
      <c r="A613" s="101" t="s">
        <v>536</v>
      </c>
      <c r="B613" s="102" t="s">
        <v>2985</v>
      </c>
      <c r="C613" s="461"/>
      <c r="D613" s="461"/>
      <c r="E613" s="463"/>
      <c r="F613" s="463"/>
      <c r="G613" s="463"/>
      <c r="H613" s="463"/>
      <c r="I613" s="233">
        <v>2</v>
      </c>
      <c r="J613" s="234">
        <v>1</v>
      </c>
      <c r="K613" s="234" t="s">
        <v>3185</v>
      </c>
      <c r="L613" s="114">
        <v>15</v>
      </c>
      <c r="M613" s="106">
        <v>45566</v>
      </c>
      <c r="N613" s="106">
        <v>45657</v>
      </c>
      <c r="O613" s="107">
        <f t="shared" si="19"/>
        <v>13</v>
      </c>
      <c r="P613" s="108">
        <v>1</v>
      </c>
      <c r="Q613" s="112" t="s">
        <v>3277</v>
      </c>
      <c r="R613" s="108">
        <f t="shared" si="18"/>
        <v>1</v>
      </c>
      <c r="S613" s="109" t="str">
        <f t="array" aca="1" ref="S613" ca="1">IF(ISNUMBER(R613),IF(R613=100%,"CUMPLIDA",IF(AND(ISNUMBER(N613),ISNUMBER(INDIRECT("FECHA_"&amp;$B613,1))), IF(N613&lt;=INDIRECT("FECHA_"&amp;$B613,1),"INCUMPLIDA","PROCESO"), "VERIFICAR FECHA")),"SIN VALOR AVANCE")</f>
        <v>CUMPLIDA</v>
      </c>
    </row>
    <row r="614" spans="1:19" ht="165.75" hidden="1">
      <c r="A614" s="101" t="s">
        <v>536</v>
      </c>
      <c r="B614" s="102" t="s">
        <v>2985</v>
      </c>
      <c r="C614" s="461"/>
      <c r="D614" s="461"/>
      <c r="E614" s="463"/>
      <c r="F614" s="463"/>
      <c r="G614" s="463"/>
      <c r="H614" s="463"/>
      <c r="I614" s="233">
        <v>3</v>
      </c>
      <c r="J614" s="234">
        <v>1</v>
      </c>
      <c r="K614" s="234" t="s">
        <v>3185</v>
      </c>
      <c r="L614" s="108">
        <v>1</v>
      </c>
      <c r="M614" s="106">
        <v>45566</v>
      </c>
      <c r="N614" s="106">
        <v>45657</v>
      </c>
      <c r="O614" s="107">
        <f t="shared" si="19"/>
        <v>13</v>
      </c>
      <c r="P614" s="108">
        <v>1</v>
      </c>
      <c r="Q614" s="112" t="s">
        <v>3278</v>
      </c>
      <c r="R614" s="108">
        <f t="shared" si="18"/>
        <v>1</v>
      </c>
      <c r="S614" s="109" t="str">
        <f t="array" aca="1" ref="S614" ca="1">IF(ISNUMBER(R614),IF(R614=100%,"CUMPLIDA",IF(AND(ISNUMBER(N614),ISNUMBER(INDIRECT("FECHA_"&amp;$B614,1))), IF(N614&lt;=INDIRECT("FECHA_"&amp;$B614,1),"INCUMPLIDA","PROCESO"), "VERIFICAR FECHA")),"SIN VALOR AVANCE")</f>
        <v>CUMPLIDA</v>
      </c>
    </row>
    <row r="615" spans="1:19" ht="75.75" hidden="1">
      <c r="A615" s="101" t="s">
        <v>536</v>
      </c>
      <c r="B615" s="102" t="s">
        <v>2985</v>
      </c>
      <c r="C615" s="461"/>
      <c r="D615" s="461"/>
      <c r="E615" s="247"/>
      <c r="F615" s="247"/>
      <c r="G615" s="247" t="s">
        <v>3079</v>
      </c>
      <c r="H615" s="463"/>
      <c r="I615" s="233">
        <v>4</v>
      </c>
      <c r="J615" s="234">
        <v>1</v>
      </c>
      <c r="K615" s="234" t="s">
        <v>3185</v>
      </c>
      <c r="L615" s="114">
        <v>5</v>
      </c>
      <c r="M615" s="106">
        <v>45566</v>
      </c>
      <c r="N615" s="106">
        <v>45657</v>
      </c>
      <c r="O615" s="107">
        <f t="shared" si="19"/>
        <v>13</v>
      </c>
      <c r="P615" s="108">
        <v>1</v>
      </c>
      <c r="Q615" s="104" t="s">
        <v>3279</v>
      </c>
      <c r="R615" s="108">
        <f t="shared" ref="R615:R678" si="20">(P615)</f>
        <v>1</v>
      </c>
      <c r="S615" s="109" t="str">
        <f t="array" aca="1" ref="S615" ca="1">IF(ISNUMBER(R615),IF(R615=100%,"CUMPLIDA",IF(AND(ISNUMBER(N615),ISNUMBER(INDIRECT("FECHA_"&amp;$B615,1))), IF(N615&lt;=INDIRECT("FECHA_"&amp;$B615,1),"INCUMPLIDA","PROCESO"), "VERIFICAR FECHA")),"SIN VALOR AVANCE")</f>
        <v>CUMPLIDA</v>
      </c>
    </row>
    <row r="616" spans="1:19" ht="75.75" hidden="1">
      <c r="A616" s="101" t="s">
        <v>536</v>
      </c>
      <c r="B616" s="102" t="s">
        <v>2985</v>
      </c>
      <c r="C616" s="461"/>
      <c r="D616" s="461"/>
      <c r="E616" s="247"/>
      <c r="F616" s="247"/>
      <c r="G616" s="247" t="s">
        <v>3081</v>
      </c>
      <c r="H616" s="463"/>
      <c r="I616" s="233">
        <v>4</v>
      </c>
      <c r="J616" s="234">
        <v>1</v>
      </c>
      <c r="K616" s="234" t="s">
        <v>3185</v>
      </c>
      <c r="L616" s="114">
        <v>5</v>
      </c>
      <c r="M616" s="106">
        <v>45566</v>
      </c>
      <c r="N616" s="106">
        <v>45657</v>
      </c>
      <c r="O616" s="107">
        <f t="shared" si="19"/>
        <v>13</v>
      </c>
      <c r="P616" s="108">
        <v>1</v>
      </c>
      <c r="Q616" s="104" t="s">
        <v>3279</v>
      </c>
      <c r="R616" s="108">
        <f t="shared" si="20"/>
        <v>1</v>
      </c>
      <c r="S616" s="109" t="str">
        <f t="array" aca="1" ref="S616" ca="1">IF(ISNUMBER(R616),IF(R616=100%,"CUMPLIDA",IF(AND(ISNUMBER(N616),ISNUMBER(INDIRECT("FECHA_"&amp;$B616,1))), IF(N616&lt;=INDIRECT("FECHA_"&amp;$B616,1),"INCUMPLIDA","PROCESO"), "VERIFICAR FECHA")),"SIN VALOR AVANCE")</f>
        <v>CUMPLIDA</v>
      </c>
    </row>
    <row r="617" spans="1:19" ht="75.75" hidden="1">
      <c r="A617" s="101" t="s">
        <v>536</v>
      </c>
      <c r="B617" s="102" t="s">
        <v>2985</v>
      </c>
      <c r="C617" s="461"/>
      <c r="D617" s="461"/>
      <c r="E617" s="463"/>
      <c r="F617" s="463"/>
      <c r="G617" s="464" t="s">
        <v>3083</v>
      </c>
      <c r="H617" s="463"/>
      <c r="I617" s="233">
        <v>1</v>
      </c>
      <c r="J617" s="234">
        <v>1</v>
      </c>
      <c r="K617" s="234" t="s">
        <v>3185</v>
      </c>
      <c r="L617" s="108">
        <v>1</v>
      </c>
      <c r="M617" s="106">
        <v>45566</v>
      </c>
      <c r="N617" s="106">
        <v>45838</v>
      </c>
      <c r="O617" s="107">
        <f t="shared" si="19"/>
        <v>38.857142857142854</v>
      </c>
      <c r="P617" s="108">
        <v>1</v>
      </c>
      <c r="Q617" s="104" t="s">
        <v>3279</v>
      </c>
      <c r="R617" s="108">
        <f t="shared" si="20"/>
        <v>1</v>
      </c>
      <c r="S617" s="109" t="str">
        <f t="array" aca="1" ref="S617" ca="1">IF(ISNUMBER(R617),IF(R617=100%,"CUMPLIDA",IF(AND(ISNUMBER(N617),ISNUMBER(INDIRECT("FECHA_"&amp;$B617,1))), IF(N617&lt;=INDIRECT("FECHA_"&amp;$B617,1),"INCUMPLIDA","PROCESO"), "VERIFICAR FECHA")),"SIN VALOR AVANCE")</f>
        <v>CUMPLIDA</v>
      </c>
    </row>
    <row r="618" spans="1:19" ht="181.5" hidden="1">
      <c r="A618" s="101" t="s">
        <v>536</v>
      </c>
      <c r="B618" s="102" t="s">
        <v>2985</v>
      </c>
      <c r="C618" s="461"/>
      <c r="D618" s="461"/>
      <c r="E618" s="463"/>
      <c r="F618" s="463"/>
      <c r="G618" s="468"/>
      <c r="H618" s="463"/>
      <c r="I618" s="233">
        <v>2</v>
      </c>
      <c r="J618" s="234">
        <v>1</v>
      </c>
      <c r="K618" s="234" t="s">
        <v>3185</v>
      </c>
      <c r="L618" s="114">
        <v>15</v>
      </c>
      <c r="M618" s="106">
        <v>45566</v>
      </c>
      <c r="N618" s="106">
        <v>45657</v>
      </c>
      <c r="O618" s="107">
        <f t="shared" si="19"/>
        <v>13</v>
      </c>
      <c r="P618" s="108">
        <v>1</v>
      </c>
      <c r="Q618" s="112" t="s">
        <v>3277</v>
      </c>
      <c r="R618" s="108">
        <f t="shared" si="20"/>
        <v>1</v>
      </c>
      <c r="S618" s="109" t="str">
        <f t="array" aca="1" ref="S618" ca="1">IF(ISNUMBER(R618),IF(R618=100%,"CUMPLIDA",IF(AND(ISNUMBER(N618),ISNUMBER(INDIRECT("FECHA_"&amp;$B618,1))), IF(N618&lt;=INDIRECT("FECHA_"&amp;$B618,1),"INCUMPLIDA","PROCESO"), "VERIFICAR FECHA")),"SIN VALOR AVANCE")</f>
        <v>CUMPLIDA</v>
      </c>
    </row>
    <row r="619" spans="1:19" ht="165.75" hidden="1">
      <c r="A619" s="101" t="s">
        <v>536</v>
      </c>
      <c r="B619" s="102" t="s">
        <v>2985</v>
      </c>
      <c r="C619" s="461"/>
      <c r="D619" s="461"/>
      <c r="E619" s="463"/>
      <c r="F619" s="463"/>
      <c r="G619" s="468"/>
      <c r="H619" s="463"/>
      <c r="I619" s="233">
        <v>3</v>
      </c>
      <c r="J619" s="234">
        <v>1</v>
      </c>
      <c r="K619" s="234" t="s">
        <v>3185</v>
      </c>
      <c r="L619" s="108">
        <v>1</v>
      </c>
      <c r="M619" s="106">
        <v>45566</v>
      </c>
      <c r="N619" s="106">
        <v>45657</v>
      </c>
      <c r="O619" s="107">
        <f t="shared" si="19"/>
        <v>13</v>
      </c>
      <c r="P619" s="108">
        <v>1</v>
      </c>
      <c r="Q619" s="112" t="s">
        <v>3278</v>
      </c>
      <c r="R619" s="108">
        <f t="shared" si="20"/>
        <v>1</v>
      </c>
      <c r="S619" s="109" t="str">
        <f t="array" aca="1" ref="S619" ca="1">IF(ISNUMBER(R619),IF(R619=100%,"CUMPLIDA",IF(AND(ISNUMBER(N619),ISNUMBER(INDIRECT("FECHA_"&amp;$B619,1))), IF(N619&lt;=INDIRECT("FECHA_"&amp;$B619,1),"INCUMPLIDA","PROCESO"), "VERIFICAR FECHA")),"SIN VALOR AVANCE")</f>
        <v>CUMPLIDA</v>
      </c>
    </row>
    <row r="620" spans="1:19" ht="75.75" hidden="1">
      <c r="A620" s="101" t="s">
        <v>536</v>
      </c>
      <c r="B620" s="102" t="s">
        <v>2985</v>
      </c>
      <c r="C620" s="461"/>
      <c r="D620" s="461"/>
      <c r="E620" s="463"/>
      <c r="F620" s="463"/>
      <c r="G620" s="469"/>
      <c r="H620" s="463"/>
      <c r="I620" s="233">
        <v>4</v>
      </c>
      <c r="J620" s="234">
        <v>1</v>
      </c>
      <c r="K620" s="234" t="s">
        <v>3185</v>
      </c>
      <c r="L620" s="114">
        <v>5</v>
      </c>
      <c r="M620" s="106">
        <v>45566</v>
      </c>
      <c r="N620" s="106">
        <v>45657</v>
      </c>
      <c r="O620" s="107">
        <f t="shared" si="19"/>
        <v>13</v>
      </c>
      <c r="P620" s="108">
        <v>1</v>
      </c>
      <c r="Q620" s="104" t="s">
        <v>3279</v>
      </c>
      <c r="R620" s="108">
        <f t="shared" si="20"/>
        <v>1</v>
      </c>
      <c r="S620" s="109" t="str">
        <f t="array" aca="1" ref="S620" ca="1">IF(ISNUMBER(R620),IF(R620=100%,"CUMPLIDA",IF(AND(ISNUMBER(N620),ISNUMBER(INDIRECT("FECHA_"&amp;$B620,1))), IF(N620&lt;=INDIRECT("FECHA_"&amp;$B620,1),"INCUMPLIDA","PROCESO"), "VERIFICAR FECHA")),"SIN VALOR AVANCE")</f>
        <v>CUMPLIDA</v>
      </c>
    </row>
    <row r="621" spans="1:19" ht="75.75" hidden="1">
      <c r="A621" s="101" t="s">
        <v>536</v>
      </c>
      <c r="B621" s="102" t="s">
        <v>2985</v>
      </c>
      <c r="C621" s="461" t="s">
        <v>3280</v>
      </c>
      <c r="D621" s="461"/>
      <c r="E621" s="463" t="s">
        <v>2996</v>
      </c>
      <c r="F621" s="463"/>
      <c r="G621" s="463"/>
      <c r="H621" s="463"/>
      <c r="I621" s="233">
        <v>4</v>
      </c>
      <c r="J621" s="234">
        <v>1</v>
      </c>
      <c r="K621" s="234" t="s">
        <v>3185</v>
      </c>
      <c r="L621" s="114">
        <v>5</v>
      </c>
      <c r="M621" s="106">
        <v>45566</v>
      </c>
      <c r="N621" s="106">
        <v>45657</v>
      </c>
      <c r="O621" s="107">
        <f t="shared" si="19"/>
        <v>13</v>
      </c>
      <c r="P621" s="108">
        <v>1</v>
      </c>
      <c r="Q621" s="104" t="s">
        <v>3279</v>
      </c>
      <c r="R621" s="108">
        <f t="shared" si="20"/>
        <v>1</v>
      </c>
      <c r="S621" s="109" t="str">
        <f t="array" aca="1" ref="S621" ca="1">IF(ISNUMBER(R621),IF(R621=100%,"CUMPLIDA",IF(AND(ISNUMBER(N621),ISNUMBER(INDIRECT("FECHA_"&amp;$B621,1))), IF(N621&lt;=INDIRECT("FECHA_"&amp;$B621,1),"INCUMPLIDA","PROCESO"), "VERIFICAR FECHA")),"SIN VALOR AVANCE")</f>
        <v>CUMPLIDA</v>
      </c>
    </row>
    <row r="622" spans="1:19" ht="75.75" hidden="1">
      <c r="A622" s="101" t="s">
        <v>536</v>
      </c>
      <c r="B622" s="102" t="s">
        <v>2985</v>
      </c>
      <c r="C622" s="461"/>
      <c r="D622" s="461"/>
      <c r="E622" s="463"/>
      <c r="F622" s="463"/>
      <c r="G622" s="463"/>
      <c r="H622" s="463"/>
      <c r="I622" s="233">
        <v>4</v>
      </c>
      <c r="J622" s="234">
        <v>1</v>
      </c>
      <c r="K622" s="234" t="s">
        <v>3185</v>
      </c>
      <c r="L622" s="114">
        <v>5</v>
      </c>
      <c r="M622" s="106">
        <v>45566</v>
      </c>
      <c r="N622" s="106">
        <v>45657</v>
      </c>
      <c r="O622" s="107">
        <f t="shared" si="19"/>
        <v>13</v>
      </c>
      <c r="P622" s="108">
        <v>1</v>
      </c>
      <c r="Q622" s="104" t="s">
        <v>3279</v>
      </c>
      <c r="R622" s="108">
        <f t="shared" si="20"/>
        <v>1</v>
      </c>
      <c r="S622" s="109" t="str">
        <f t="array" aca="1" ref="S622" ca="1">IF(ISNUMBER(R622),IF(R622=100%,"CUMPLIDA",IF(AND(ISNUMBER(N622),ISNUMBER(INDIRECT("FECHA_"&amp;$B622,1))), IF(N622&lt;=INDIRECT("FECHA_"&amp;$B622,1),"INCUMPLIDA","PROCESO"), "VERIFICAR FECHA")),"SIN VALOR AVANCE")</f>
        <v>CUMPLIDA</v>
      </c>
    </row>
    <row r="623" spans="1:19" ht="75.75" hidden="1">
      <c r="A623" s="101" t="s">
        <v>536</v>
      </c>
      <c r="B623" s="102" t="s">
        <v>2985</v>
      </c>
      <c r="C623" s="461"/>
      <c r="D623" s="461"/>
      <c r="E623" s="463"/>
      <c r="F623" s="463"/>
      <c r="G623" s="463"/>
      <c r="H623" s="463"/>
      <c r="I623" s="233">
        <v>4</v>
      </c>
      <c r="J623" s="234">
        <v>1</v>
      </c>
      <c r="K623" s="234" t="s">
        <v>3185</v>
      </c>
      <c r="L623" s="114">
        <v>5</v>
      </c>
      <c r="M623" s="106">
        <v>45566</v>
      </c>
      <c r="N623" s="106">
        <v>45657</v>
      </c>
      <c r="O623" s="107">
        <f t="shared" si="19"/>
        <v>13</v>
      </c>
      <c r="P623" s="108">
        <v>1</v>
      </c>
      <c r="Q623" s="104" t="s">
        <v>3279</v>
      </c>
      <c r="R623" s="108">
        <f t="shared" si="20"/>
        <v>1</v>
      </c>
      <c r="S623" s="109" t="str">
        <f t="array" aca="1" ref="S623" ca="1">IF(ISNUMBER(R623),IF(R623=100%,"CUMPLIDA",IF(AND(ISNUMBER(N623),ISNUMBER(INDIRECT("FECHA_"&amp;$B623,1))), IF(N623&lt;=INDIRECT("FECHA_"&amp;$B623,1),"INCUMPLIDA","PROCESO"), "VERIFICAR FECHA")),"SIN VALOR AVANCE")</f>
        <v>CUMPLIDA</v>
      </c>
    </row>
    <row r="624" spans="1:19" ht="75.75" hidden="1">
      <c r="A624" s="101" t="s">
        <v>536</v>
      </c>
      <c r="B624" s="102" t="s">
        <v>2985</v>
      </c>
      <c r="C624" s="461"/>
      <c r="D624" s="461"/>
      <c r="E624" s="463"/>
      <c r="F624" s="463"/>
      <c r="G624" s="463"/>
      <c r="H624" s="463"/>
      <c r="I624" s="233">
        <v>4</v>
      </c>
      <c r="J624" s="234">
        <v>1</v>
      </c>
      <c r="K624" s="234" t="s">
        <v>3185</v>
      </c>
      <c r="L624" s="114">
        <v>5</v>
      </c>
      <c r="M624" s="106">
        <v>45566</v>
      </c>
      <c r="N624" s="106">
        <v>45657</v>
      </c>
      <c r="O624" s="107">
        <f t="shared" si="19"/>
        <v>13</v>
      </c>
      <c r="P624" s="108">
        <v>1</v>
      </c>
      <c r="Q624" s="104" t="s">
        <v>3279</v>
      </c>
      <c r="R624" s="108">
        <f t="shared" si="20"/>
        <v>1</v>
      </c>
      <c r="S624" s="109" t="str">
        <f t="array" aca="1" ref="S624" ca="1">IF(ISNUMBER(R624),IF(R624=100%,"CUMPLIDA",IF(AND(ISNUMBER(N624),ISNUMBER(INDIRECT("FECHA_"&amp;$B624,1))), IF(N624&lt;=INDIRECT("FECHA_"&amp;$B624,1),"INCUMPLIDA","PROCESO"), "VERIFICAR FECHA")),"SIN VALOR AVANCE")</f>
        <v>CUMPLIDA</v>
      </c>
    </row>
    <row r="625" spans="1:19" ht="75.75" hidden="1">
      <c r="A625" s="101" t="s">
        <v>536</v>
      </c>
      <c r="B625" s="102" t="s">
        <v>2985</v>
      </c>
      <c r="C625" s="461"/>
      <c r="D625" s="461"/>
      <c r="E625" s="463" t="s">
        <v>3093</v>
      </c>
      <c r="F625" s="463"/>
      <c r="G625" s="463"/>
      <c r="H625" s="463"/>
      <c r="I625" s="233">
        <v>4</v>
      </c>
      <c r="J625" s="234">
        <v>1</v>
      </c>
      <c r="K625" s="234" t="s">
        <v>3185</v>
      </c>
      <c r="L625" s="114">
        <v>5</v>
      </c>
      <c r="M625" s="106">
        <v>45566</v>
      </c>
      <c r="N625" s="106">
        <v>45657</v>
      </c>
      <c r="O625" s="107">
        <f t="shared" si="19"/>
        <v>13</v>
      </c>
      <c r="P625" s="108">
        <v>1</v>
      </c>
      <c r="Q625" s="104" t="s">
        <v>3279</v>
      </c>
      <c r="R625" s="108">
        <f t="shared" si="20"/>
        <v>1</v>
      </c>
      <c r="S625" s="109" t="str">
        <f t="array" aca="1" ref="S625" ca="1">IF(ISNUMBER(R625),IF(R625=100%,"CUMPLIDA",IF(AND(ISNUMBER(N625),ISNUMBER(INDIRECT("FECHA_"&amp;$B625,1))), IF(N625&lt;=INDIRECT("FECHA_"&amp;$B625,1),"INCUMPLIDA","PROCESO"), "VERIFICAR FECHA")),"SIN VALOR AVANCE")</f>
        <v>CUMPLIDA</v>
      </c>
    </row>
    <row r="626" spans="1:19" ht="75.75" hidden="1">
      <c r="A626" s="101" t="s">
        <v>536</v>
      </c>
      <c r="B626" s="102" t="s">
        <v>2985</v>
      </c>
      <c r="C626" s="461"/>
      <c r="D626" s="461"/>
      <c r="E626" s="463"/>
      <c r="F626" s="463"/>
      <c r="G626" s="463"/>
      <c r="H626" s="463"/>
      <c r="I626" s="233">
        <v>4</v>
      </c>
      <c r="J626" s="234">
        <v>1</v>
      </c>
      <c r="K626" s="234" t="s">
        <v>3185</v>
      </c>
      <c r="L626" s="114">
        <v>5</v>
      </c>
      <c r="M626" s="106">
        <v>45566</v>
      </c>
      <c r="N626" s="106">
        <v>45657</v>
      </c>
      <c r="O626" s="107">
        <f t="shared" si="19"/>
        <v>13</v>
      </c>
      <c r="P626" s="108">
        <v>1</v>
      </c>
      <c r="Q626" s="104" t="s">
        <v>3279</v>
      </c>
      <c r="R626" s="108">
        <f t="shared" si="20"/>
        <v>1</v>
      </c>
      <c r="S626" s="109" t="str">
        <f t="array" aca="1" ref="S626" ca="1">IF(ISNUMBER(R626),IF(R626=100%,"CUMPLIDA",IF(AND(ISNUMBER(N626),ISNUMBER(INDIRECT("FECHA_"&amp;$B626,1))), IF(N626&lt;=INDIRECT("FECHA_"&amp;$B626,1),"INCUMPLIDA","PROCESO"), "VERIFICAR FECHA")),"SIN VALOR AVANCE")</f>
        <v>CUMPLIDA</v>
      </c>
    </row>
    <row r="627" spans="1:19" ht="75.75" hidden="1">
      <c r="A627" s="101" t="s">
        <v>536</v>
      </c>
      <c r="B627" s="102" t="s">
        <v>2985</v>
      </c>
      <c r="C627" s="461"/>
      <c r="D627" s="461"/>
      <c r="E627" s="463"/>
      <c r="F627" s="463"/>
      <c r="G627" s="463"/>
      <c r="H627" s="463"/>
      <c r="I627" s="233">
        <v>4</v>
      </c>
      <c r="J627" s="234">
        <v>1</v>
      </c>
      <c r="K627" s="234" t="s">
        <v>3185</v>
      </c>
      <c r="L627" s="114">
        <v>5</v>
      </c>
      <c r="M627" s="106">
        <v>45566</v>
      </c>
      <c r="N627" s="106">
        <v>45657</v>
      </c>
      <c r="O627" s="107">
        <f t="shared" si="19"/>
        <v>13</v>
      </c>
      <c r="P627" s="108">
        <v>1</v>
      </c>
      <c r="Q627" s="104" t="s">
        <v>3279</v>
      </c>
      <c r="R627" s="108">
        <f t="shared" si="20"/>
        <v>1</v>
      </c>
      <c r="S627" s="109" t="str">
        <f t="array" aca="1" ref="S627" ca="1">IF(ISNUMBER(R627),IF(R627=100%,"CUMPLIDA",IF(AND(ISNUMBER(N627),ISNUMBER(INDIRECT("FECHA_"&amp;$B627,1))), IF(N627&lt;=INDIRECT("FECHA_"&amp;$B627,1),"INCUMPLIDA","PROCESO"), "VERIFICAR FECHA")),"SIN VALOR AVANCE")</f>
        <v>CUMPLIDA</v>
      </c>
    </row>
    <row r="628" spans="1:19" ht="75.75" hidden="1">
      <c r="A628" s="101" t="s">
        <v>536</v>
      </c>
      <c r="B628" s="102" t="s">
        <v>2985</v>
      </c>
      <c r="C628" s="461"/>
      <c r="D628" s="461"/>
      <c r="E628" s="463" t="s">
        <v>3143</v>
      </c>
      <c r="F628" s="463"/>
      <c r="G628" s="463"/>
      <c r="H628" s="463"/>
      <c r="I628" s="233">
        <v>4</v>
      </c>
      <c r="J628" s="234">
        <v>1</v>
      </c>
      <c r="K628" s="234" t="s">
        <v>3185</v>
      </c>
      <c r="L628" s="114">
        <v>5</v>
      </c>
      <c r="M628" s="106">
        <v>45566</v>
      </c>
      <c r="N628" s="106">
        <v>45657</v>
      </c>
      <c r="O628" s="107">
        <f t="shared" si="19"/>
        <v>13</v>
      </c>
      <c r="P628" s="108">
        <v>1</v>
      </c>
      <c r="Q628" s="104" t="s">
        <v>3279</v>
      </c>
      <c r="R628" s="108">
        <f t="shared" si="20"/>
        <v>1</v>
      </c>
      <c r="S628" s="109" t="str">
        <f t="array" aca="1" ref="S628" ca="1">IF(ISNUMBER(R628),IF(R628=100%,"CUMPLIDA",IF(AND(ISNUMBER(N628),ISNUMBER(INDIRECT("FECHA_"&amp;$B628,1))), IF(N628&lt;=INDIRECT("FECHA_"&amp;$B628,1),"INCUMPLIDA","PROCESO"), "VERIFICAR FECHA")),"SIN VALOR AVANCE")</f>
        <v>CUMPLIDA</v>
      </c>
    </row>
    <row r="629" spans="1:19" ht="75.75" hidden="1">
      <c r="A629" s="101" t="s">
        <v>536</v>
      </c>
      <c r="B629" s="102" t="s">
        <v>2985</v>
      </c>
      <c r="C629" s="461"/>
      <c r="D629" s="461"/>
      <c r="E629" s="463"/>
      <c r="F629" s="463"/>
      <c r="G629" s="463"/>
      <c r="H629" s="463"/>
      <c r="I629" s="233">
        <v>4</v>
      </c>
      <c r="J629" s="234">
        <v>1</v>
      </c>
      <c r="K629" s="234" t="s">
        <v>3185</v>
      </c>
      <c r="L629" s="114">
        <v>5</v>
      </c>
      <c r="M629" s="106">
        <v>45566</v>
      </c>
      <c r="N629" s="106">
        <v>45657</v>
      </c>
      <c r="O629" s="107">
        <f t="shared" si="19"/>
        <v>13</v>
      </c>
      <c r="P629" s="108">
        <v>1</v>
      </c>
      <c r="Q629" s="104" t="s">
        <v>3279</v>
      </c>
      <c r="R629" s="108">
        <f t="shared" si="20"/>
        <v>1</v>
      </c>
      <c r="S629" s="109" t="str">
        <f t="array" aca="1" ref="S629" ca="1">IF(ISNUMBER(R629),IF(R629=100%,"CUMPLIDA",IF(AND(ISNUMBER(N629),ISNUMBER(INDIRECT("FECHA_"&amp;$B629,1))), IF(N629&lt;=INDIRECT("FECHA_"&amp;$B629,1),"INCUMPLIDA","PROCESO"), "VERIFICAR FECHA")),"SIN VALOR AVANCE")</f>
        <v>CUMPLIDA</v>
      </c>
    </row>
    <row r="630" spans="1:19" ht="75.75" hidden="1">
      <c r="A630" s="101" t="s">
        <v>536</v>
      </c>
      <c r="B630" s="102" t="s">
        <v>2985</v>
      </c>
      <c r="C630" s="461"/>
      <c r="D630" s="461"/>
      <c r="E630" s="463"/>
      <c r="F630" s="463"/>
      <c r="G630" s="463"/>
      <c r="H630" s="463"/>
      <c r="I630" s="233">
        <v>4</v>
      </c>
      <c r="J630" s="234">
        <v>1</v>
      </c>
      <c r="K630" s="234" t="s">
        <v>3185</v>
      </c>
      <c r="L630" s="114">
        <v>5</v>
      </c>
      <c r="M630" s="106">
        <v>45566</v>
      </c>
      <c r="N630" s="106">
        <v>45657</v>
      </c>
      <c r="O630" s="107">
        <f t="shared" si="19"/>
        <v>13</v>
      </c>
      <c r="P630" s="108">
        <v>1</v>
      </c>
      <c r="Q630" s="104" t="s">
        <v>3279</v>
      </c>
      <c r="R630" s="108">
        <f t="shared" si="20"/>
        <v>1</v>
      </c>
      <c r="S630" s="109" t="str">
        <f t="array" aca="1" ref="S630" ca="1">IF(ISNUMBER(R630),IF(R630=100%,"CUMPLIDA",IF(AND(ISNUMBER(N630),ISNUMBER(INDIRECT("FECHA_"&amp;$B630,1))), IF(N630&lt;=INDIRECT("FECHA_"&amp;$B630,1),"INCUMPLIDA","PROCESO"), "VERIFICAR FECHA")),"SIN VALOR AVANCE")</f>
        <v>CUMPLIDA</v>
      </c>
    </row>
    <row r="631" spans="1:19" ht="75.75" hidden="1">
      <c r="A631" s="101" t="s">
        <v>536</v>
      </c>
      <c r="B631" s="102" t="s">
        <v>2985</v>
      </c>
      <c r="C631" s="461"/>
      <c r="D631" s="461"/>
      <c r="E631" s="463" t="s">
        <v>3016</v>
      </c>
      <c r="F631" s="463"/>
      <c r="G631" s="463"/>
      <c r="H631" s="463"/>
      <c r="I631" s="233">
        <v>4</v>
      </c>
      <c r="J631" s="234">
        <v>1</v>
      </c>
      <c r="K631" s="234" t="s">
        <v>3185</v>
      </c>
      <c r="L631" s="114">
        <v>5</v>
      </c>
      <c r="M631" s="106">
        <v>45566</v>
      </c>
      <c r="N631" s="106">
        <v>45657</v>
      </c>
      <c r="O631" s="107">
        <f t="shared" si="19"/>
        <v>13</v>
      </c>
      <c r="P631" s="108">
        <v>1</v>
      </c>
      <c r="Q631" s="104" t="s">
        <v>3279</v>
      </c>
      <c r="R631" s="108">
        <f t="shared" si="20"/>
        <v>1</v>
      </c>
      <c r="S631" s="109" t="str">
        <f t="array" aca="1" ref="S631" ca="1">IF(ISNUMBER(R631),IF(R631=100%,"CUMPLIDA",IF(AND(ISNUMBER(N631),ISNUMBER(INDIRECT("FECHA_"&amp;$B631,1))), IF(N631&lt;=INDIRECT("FECHA_"&amp;$B631,1),"INCUMPLIDA","PROCESO"), "VERIFICAR FECHA")),"SIN VALOR AVANCE")</f>
        <v>CUMPLIDA</v>
      </c>
    </row>
    <row r="632" spans="1:19" ht="75.75" hidden="1">
      <c r="A632" s="101" t="s">
        <v>536</v>
      </c>
      <c r="B632" s="102" t="s">
        <v>2985</v>
      </c>
      <c r="C632" s="461"/>
      <c r="D632" s="461"/>
      <c r="E632" s="463"/>
      <c r="F632" s="463"/>
      <c r="G632" s="463"/>
      <c r="H632" s="463"/>
      <c r="I632" s="233">
        <v>4</v>
      </c>
      <c r="J632" s="234">
        <v>1</v>
      </c>
      <c r="K632" s="234" t="s">
        <v>3185</v>
      </c>
      <c r="L632" s="114">
        <v>5</v>
      </c>
      <c r="M632" s="106">
        <v>45566</v>
      </c>
      <c r="N632" s="106">
        <v>45657</v>
      </c>
      <c r="O632" s="107">
        <f t="shared" si="19"/>
        <v>13</v>
      </c>
      <c r="P632" s="108">
        <v>1</v>
      </c>
      <c r="Q632" s="104" t="s">
        <v>3279</v>
      </c>
      <c r="R632" s="108">
        <f t="shared" si="20"/>
        <v>1</v>
      </c>
      <c r="S632" s="109" t="str">
        <f t="array" aca="1" ref="S632" ca="1">IF(ISNUMBER(R632),IF(R632=100%,"CUMPLIDA",IF(AND(ISNUMBER(N632),ISNUMBER(INDIRECT("FECHA_"&amp;$B632,1))), IF(N632&lt;=INDIRECT("FECHA_"&amp;$B632,1),"INCUMPLIDA","PROCESO"), "VERIFICAR FECHA")),"SIN VALOR AVANCE")</f>
        <v>CUMPLIDA</v>
      </c>
    </row>
    <row r="633" spans="1:19" ht="75.75" hidden="1">
      <c r="A633" s="101" t="s">
        <v>536</v>
      </c>
      <c r="B633" s="102" t="s">
        <v>2985</v>
      </c>
      <c r="C633" s="461"/>
      <c r="D633" s="461"/>
      <c r="E633" s="463"/>
      <c r="F633" s="463"/>
      <c r="G633" s="463"/>
      <c r="H633" s="463"/>
      <c r="I633" s="233">
        <v>4</v>
      </c>
      <c r="J633" s="234">
        <v>1</v>
      </c>
      <c r="K633" s="234" t="s">
        <v>3185</v>
      </c>
      <c r="L633" s="114">
        <v>5</v>
      </c>
      <c r="M633" s="106">
        <v>45566</v>
      </c>
      <c r="N633" s="106">
        <v>45657</v>
      </c>
      <c r="O633" s="107">
        <f t="shared" si="19"/>
        <v>13</v>
      </c>
      <c r="P633" s="108">
        <v>1</v>
      </c>
      <c r="Q633" s="104" t="s">
        <v>3279</v>
      </c>
      <c r="R633" s="108">
        <f t="shared" si="20"/>
        <v>1</v>
      </c>
      <c r="S633" s="109" t="str">
        <f t="array" aca="1" ref="S633" ca="1">IF(ISNUMBER(R633),IF(R633=100%,"CUMPLIDA",IF(AND(ISNUMBER(N633),ISNUMBER(INDIRECT("FECHA_"&amp;$B633,1))), IF(N633&lt;=INDIRECT("FECHA_"&amp;$B633,1),"INCUMPLIDA","PROCESO"), "VERIFICAR FECHA")),"SIN VALOR AVANCE")</f>
        <v>CUMPLIDA</v>
      </c>
    </row>
    <row r="634" spans="1:19" ht="75.75" hidden="1">
      <c r="A634" s="101" t="s">
        <v>536</v>
      </c>
      <c r="B634" s="102" t="s">
        <v>2985</v>
      </c>
      <c r="C634" s="461"/>
      <c r="D634" s="461"/>
      <c r="E634" s="463" t="s">
        <v>3017</v>
      </c>
      <c r="F634" s="463"/>
      <c r="G634" s="463"/>
      <c r="H634" s="463"/>
      <c r="I634" s="233">
        <v>4</v>
      </c>
      <c r="J634" s="234">
        <v>1</v>
      </c>
      <c r="K634" s="234" t="s">
        <v>3185</v>
      </c>
      <c r="L634" s="114">
        <v>5</v>
      </c>
      <c r="M634" s="106">
        <v>45566</v>
      </c>
      <c r="N634" s="106">
        <v>45657</v>
      </c>
      <c r="O634" s="107">
        <f t="shared" si="19"/>
        <v>13</v>
      </c>
      <c r="P634" s="108">
        <v>1</v>
      </c>
      <c r="Q634" s="104" t="s">
        <v>3279</v>
      </c>
      <c r="R634" s="108">
        <f t="shared" si="20"/>
        <v>1</v>
      </c>
      <c r="S634" s="109" t="str">
        <f t="array" aca="1" ref="S634" ca="1">IF(ISNUMBER(R634),IF(R634=100%,"CUMPLIDA",IF(AND(ISNUMBER(N634),ISNUMBER(INDIRECT("FECHA_"&amp;$B634,1))), IF(N634&lt;=INDIRECT("FECHA_"&amp;$B634,1),"INCUMPLIDA","PROCESO"), "VERIFICAR FECHA")),"SIN VALOR AVANCE")</f>
        <v>CUMPLIDA</v>
      </c>
    </row>
    <row r="635" spans="1:19" ht="75.75" hidden="1">
      <c r="A635" s="101" t="s">
        <v>536</v>
      </c>
      <c r="B635" s="102" t="s">
        <v>2985</v>
      </c>
      <c r="C635" s="461"/>
      <c r="D635" s="461"/>
      <c r="E635" s="463"/>
      <c r="F635" s="463"/>
      <c r="G635" s="463"/>
      <c r="H635" s="463"/>
      <c r="I635" s="233">
        <v>4</v>
      </c>
      <c r="J635" s="234">
        <v>1</v>
      </c>
      <c r="K635" s="234" t="s">
        <v>3185</v>
      </c>
      <c r="L635" s="114">
        <v>5</v>
      </c>
      <c r="M635" s="106">
        <v>45566</v>
      </c>
      <c r="N635" s="106">
        <v>45657</v>
      </c>
      <c r="O635" s="107">
        <f t="shared" si="19"/>
        <v>13</v>
      </c>
      <c r="P635" s="108">
        <v>1</v>
      </c>
      <c r="Q635" s="104" t="s">
        <v>3279</v>
      </c>
      <c r="R635" s="108">
        <f t="shared" si="20"/>
        <v>1</v>
      </c>
      <c r="S635" s="109" t="str">
        <f t="array" aca="1" ref="S635" ca="1">IF(ISNUMBER(R635),IF(R635=100%,"CUMPLIDA",IF(AND(ISNUMBER(N635),ISNUMBER(INDIRECT("FECHA_"&amp;$B635,1))), IF(N635&lt;=INDIRECT("FECHA_"&amp;$B635,1),"INCUMPLIDA","PROCESO"), "VERIFICAR FECHA")),"SIN VALOR AVANCE")</f>
        <v>CUMPLIDA</v>
      </c>
    </row>
    <row r="636" spans="1:19" ht="75.75" hidden="1">
      <c r="A636" s="101" t="s">
        <v>536</v>
      </c>
      <c r="B636" s="102" t="s">
        <v>2985</v>
      </c>
      <c r="C636" s="461"/>
      <c r="D636" s="461"/>
      <c r="E636" s="463"/>
      <c r="F636" s="463"/>
      <c r="G636" s="463"/>
      <c r="H636" s="463"/>
      <c r="I636" s="233">
        <v>4</v>
      </c>
      <c r="J636" s="234">
        <v>1</v>
      </c>
      <c r="K636" s="234" t="s">
        <v>3185</v>
      </c>
      <c r="L636" s="114">
        <v>5</v>
      </c>
      <c r="M636" s="106">
        <v>45566</v>
      </c>
      <c r="N636" s="106">
        <v>45657</v>
      </c>
      <c r="O636" s="107">
        <f t="shared" si="19"/>
        <v>13</v>
      </c>
      <c r="P636" s="108">
        <v>1</v>
      </c>
      <c r="Q636" s="104" t="s">
        <v>3279</v>
      </c>
      <c r="R636" s="108">
        <f t="shared" si="20"/>
        <v>1</v>
      </c>
      <c r="S636" s="109" t="str">
        <f t="array" aca="1" ref="S636" ca="1">IF(ISNUMBER(R636),IF(R636=100%,"CUMPLIDA",IF(AND(ISNUMBER(N636),ISNUMBER(INDIRECT("FECHA_"&amp;$B636,1))), IF(N636&lt;=INDIRECT("FECHA_"&amp;$B636,1),"INCUMPLIDA","PROCESO"), "VERIFICAR FECHA")),"SIN VALOR AVANCE")</f>
        <v>CUMPLIDA</v>
      </c>
    </row>
    <row r="637" spans="1:19" ht="90.75" hidden="1">
      <c r="A637" s="101" t="s">
        <v>536</v>
      </c>
      <c r="B637" s="102" t="s">
        <v>2985</v>
      </c>
      <c r="C637" s="461"/>
      <c r="D637" s="461"/>
      <c r="E637" s="463"/>
      <c r="F637" s="463"/>
      <c r="G637" s="463" t="s">
        <v>3085</v>
      </c>
      <c r="H637" s="463"/>
      <c r="I637" s="233">
        <v>5</v>
      </c>
      <c r="J637" s="234">
        <v>1</v>
      </c>
      <c r="K637" s="234" t="s">
        <v>3185</v>
      </c>
      <c r="L637" s="114">
        <v>1</v>
      </c>
      <c r="M637" s="106">
        <v>45566</v>
      </c>
      <c r="N637" s="106">
        <v>45868</v>
      </c>
      <c r="O637" s="107">
        <f t="shared" si="19"/>
        <v>43.142857142857146</v>
      </c>
      <c r="P637" s="108">
        <v>1</v>
      </c>
      <c r="Q637" s="104" t="s">
        <v>3281</v>
      </c>
      <c r="R637" s="108">
        <f t="shared" si="20"/>
        <v>1</v>
      </c>
      <c r="S637" s="109" t="str">
        <f t="array" aca="1" ref="S637" ca="1">IF(ISNUMBER(R637),IF(R637=100%,"CUMPLIDA",IF(AND(ISNUMBER(N637),ISNUMBER(INDIRECT("FECHA_"&amp;$B637,1))), IF(N637&lt;=INDIRECT("FECHA_"&amp;$B637,1),"INCUMPLIDA","PROCESO"), "VERIFICAR FECHA")),"SIN VALOR AVANCE")</f>
        <v>CUMPLIDA</v>
      </c>
    </row>
    <row r="638" spans="1:19" ht="90.75" hidden="1">
      <c r="A638" s="101" t="s">
        <v>536</v>
      </c>
      <c r="B638" s="102" t="s">
        <v>2985</v>
      </c>
      <c r="C638" s="461"/>
      <c r="D638" s="461"/>
      <c r="E638" s="463"/>
      <c r="F638" s="463"/>
      <c r="G638" s="463"/>
      <c r="H638" s="463"/>
      <c r="I638" s="233">
        <v>7</v>
      </c>
      <c r="J638" s="234">
        <v>1</v>
      </c>
      <c r="K638" s="234" t="s">
        <v>3185</v>
      </c>
      <c r="L638" s="114">
        <v>1</v>
      </c>
      <c r="M638" s="106">
        <v>45868</v>
      </c>
      <c r="N638" s="106">
        <v>45991</v>
      </c>
      <c r="O638" s="107">
        <f t="shared" si="19"/>
        <v>17.571428571428573</v>
      </c>
      <c r="P638" s="108">
        <v>1</v>
      </c>
      <c r="Q638" s="104" t="s">
        <v>3281</v>
      </c>
      <c r="R638" s="108">
        <f t="shared" si="20"/>
        <v>1</v>
      </c>
      <c r="S638" s="109" t="str">
        <f t="array" aca="1" ref="S638" ca="1">IF(ISNUMBER(R638),IF(R638=100%,"CUMPLIDA",IF(AND(ISNUMBER(N638),ISNUMBER(INDIRECT("FECHA_"&amp;$B638,1))), IF(N638&lt;=INDIRECT("FECHA_"&amp;$B638,1),"INCUMPLIDA","PROCESO"), "VERIFICAR FECHA")),"SIN VALOR AVANCE")</f>
        <v>CUMPLIDA</v>
      </c>
    </row>
    <row r="639" spans="1:19" ht="150.75" hidden="1">
      <c r="A639" s="101" t="s">
        <v>536</v>
      </c>
      <c r="B639" s="102" t="s">
        <v>2985</v>
      </c>
      <c r="C639" s="461"/>
      <c r="D639" s="461"/>
      <c r="E639" s="463"/>
      <c r="F639" s="463"/>
      <c r="G639" s="463" t="s">
        <v>3282</v>
      </c>
      <c r="H639" s="463"/>
      <c r="I639" s="233">
        <v>6</v>
      </c>
      <c r="J639" s="234">
        <v>1</v>
      </c>
      <c r="K639" s="234" t="s">
        <v>3185</v>
      </c>
      <c r="L639" s="114">
        <v>1</v>
      </c>
      <c r="M639" s="106">
        <v>45566</v>
      </c>
      <c r="N639" s="106">
        <v>45657</v>
      </c>
      <c r="O639" s="107">
        <f t="shared" si="19"/>
        <v>13</v>
      </c>
      <c r="P639" s="108">
        <v>1</v>
      </c>
      <c r="Q639" s="104" t="s">
        <v>3283</v>
      </c>
      <c r="R639" s="108">
        <f t="shared" si="20"/>
        <v>1</v>
      </c>
      <c r="S639" s="109" t="str">
        <f t="array" aca="1" ref="S639" ca="1">IF(ISNUMBER(R639),IF(R639=100%,"CUMPLIDA",IF(AND(ISNUMBER(N639),ISNUMBER(INDIRECT("FECHA_"&amp;$B639,1))), IF(N639&lt;=INDIRECT("FECHA_"&amp;$B639,1),"INCUMPLIDA","PROCESO"), "VERIFICAR FECHA")),"SIN VALOR AVANCE")</f>
        <v>CUMPLIDA</v>
      </c>
    </row>
    <row r="640" spans="1:19" ht="75.75" hidden="1">
      <c r="A640" s="101" t="s">
        <v>536</v>
      </c>
      <c r="B640" s="102" t="s">
        <v>2985</v>
      </c>
      <c r="C640" s="461"/>
      <c r="D640" s="461"/>
      <c r="E640" s="463"/>
      <c r="F640" s="463"/>
      <c r="G640" s="463"/>
      <c r="H640" s="463"/>
      <c r="I640" s="233">
        <v>4</v>
      </c>
      <c r="J640" s="234">
        <v>1</v>
      </c>
      <c r="K640" s="234" t="s">
        <v>3185</v>
      </c>
      <c r="L640" s="114">
        <v>5</v>
      </c>
      <c r="M640" s="106">
        <v>45566</v>
      </c>
      <c r="N640" s="106">
        <v>45657</v>
      </c>
      <c r="O640" s="107">
        <f t="shared" si="19"/>
        <v>13</v>
      </c>
      <c r="P640" s="108">
        <v>1</v>
      </c>
      <c r="Q640" s="104" t="s">
        <v>3279</v>
      </c>
      <c r="R640" s="108">
        <f t="shared" si="20"/>
        <v>1</v>
      </c>
      <c r="S640" s="109" t="str">
        <f t="array" aca="1" ref="S640" ca="1">IF(ISNUMBER(R640),IF(R640=100%,"CUMPLIDA",IF(AND(ISNUMBER(N640),ISNUMBER(INDIRECT("FECHA_"&amp;$B640,1))), IF(N640&lt;=INDIRECT("FECHA_"&amp;$B640,1),"INCUMPLIDA","PROCESO"), "VERIFICAR FECHA")),"SIN VALOR AVANCE")</f>
        <v>CUMPLIDA</v>
      </c>
    </row>
    <row r="641" spans="1:19" ht="75.75" hidden="1">
      <c r="A641" s="101" t="s">
        <v>536</v>
      </c>
      <c r="B641" s="102" t="s">
        <v>2985</v>
      </c>
      <c r="C641" s="461"/>
      <c r="D641" s="461"/>
      <c r="E641" s="463"/>
      <c r="F641" s="463"/>
      <c r="G641" s="463"/>
      <c r="H641" s="463"/>
      <c r="I641" s="233">
        <v>4</v>
      </c>
      <c r="J641" s="234">
        <v>1</v>
      </c>
      <c r="K641" s="234" t="s">
        <v>3185</v>
      </c>
      <c r="L641" s="114">
        <v>5</v>
      </c>
      <c r="M641" s="106">
        <v>45566</v>
      </c>
      <c r="N641" s="106">
        <v>45657</v>
      </c>
      <c r="O641" s="107">
        <f t="shared" si="19"/>
        <v>13</v>
      </c>
      <c r="P641" s="108">
        <v>1</v>
      </c>
      <c r="Q641" s="104" t="s">
        <v>3279</v>
      </c>
      <c r="R641" s="108">
        <f t="shared" si="20"/>
        <v>1</v>
      </c>
      <c r="S641" s="109" t="str">
        <f t="array" aca="1" ref="S641" ca="1">IF(ISNUMBER(R641),IF(R641=100%,"CUMPLIDA",IF(AND(ISNUMBER(N641),ISNUMBER(INDIRECT("FECHA_"&amp;$B641,1))), IF(N641&lt;=INDIRECT("FECHA_"&amp;$B641,1),"INCUMPLIDA","PROCESO"), "VERIFICAR FECHA")),"SIN VALOR AVANCE")</f>
        <v>CUMPLIDA</v>
      </c>
    </row>
    <row r="642" spans="1:19" ht="75.75" hidden="1">
      <c r="A642" s="101" t="s">
        <v>536</v>
      </c>
      <c r="B642" s="102" t="s">
        <v>2985</v>
      </c>
      <c r="C642" s="461"/>
      <c r="D642" s="461"/>
      <c r="E642" s="463"/>
      <c r="F642" s="463"/>
      <c r="G642" s="463" t="s">
        <v>3284</v>
      </c>
      <c r="H642" s="463"/>
      <c r="I642" s="233">
        <v>4</v>
      </c>
      <c r="J642" s="234">
        <v>1</v>
      </c>
      <c r="K642" s="234" t="s">
        <v>3185</v>
      </c>
      <c r="L642" s="114">
        <v>5</v>
      </c>
      <c r="M642" s="106">
        <v>45566</v>
      </c>
      <c r="N642" s="106">
        <v>45657</v>
      </c>
      <c r="O642" s="107">
        <f t="shared" si="19"/>
        <v>13</v>
      </c>
      <c r="P642" s="108">
        <v>1</v>
      </c>
      <c r="Q642" s="104" t="s">
        <v>3279</v>
      </c>
      <c r="R642" s="108">
        <f t="shared" si="20"/>
        <v>1</v>
      </c>
      <c r="S642" s="109" t="str">
        <f t="array" aca="1" ref="S642" ca="1">IF(ISNUMBER(R642),IF(R642=100%,"CUMPLIDA",IF(AND(ISNUMBER(N642),ISNUMBER(INDIRECT("FECHA_"&amp;$B642,1))), IF(N642&lt;=INDIRECT("FECHA_"&amp;$B642,1),"INCUMPLIDA","PROCESO"), "VERIFICAR FECHA")),"SIN VALOR AVANCE")</f>
        <v>CUMPLIDA</v>
      </c>
    </row>
    <row r="643" spans="1:19" ht="75.75" hidden="1">
      <c r="A643" s="101" t="s">
        <v>536</v>
      </c>
      <c r="B643" s="102" t="s">
        <v>2985</v>
      </c>
      <c r="C643" s="461"/>
      <c r="D643" s="461"/>
      <c r="E643" s="463"/>
      <c r="F643" s="463"/>
      <c r="G643" s="463"/>
      <c r="H643" s="463"/>
      <c r="I643" s="233">
        <v>4</v>
      </c>
      <c r="J643" s="234">
        <v>1</v>
      </c>
      <c r="K643" s="234" t="s">
        <v>3185</v>
      </c>
      <c r="L643" s="114">
        <v>5</v>
      </c>
      <c r="M643" s="106">
        <v>45566</v>
      </c>
      <c r="N643" s="106">
        <v>45657</v>
      </c>
      <c r="O643" s="107">
        <f t="shared" si="19"/>
        <v>13</v>
      </c>
      <c r="P643" s="108">
        <v>1</v>
      </c>
      <c r="Q643" s="104" t="s">
        <v>3279</v>
      </c>
      <c r="R643" s="108">
        <f t="shared" si="20"/>
        <v>1</v>
      </c>
      <c r="S643" s="109" t="str">
        <f t="array" aca="1" ref="S643" ca="1">IF(ISNUMBER(R643),IF(R643=100%,"CUMPLIDA",IF(AND(ISNUMBER(N643),ISNUMBER(INDIRECT("FECHA_"&amp;$B643,1))), IF(N643&lt;=INDIRECT("FECHA_"&amp;$B643,1),"INCUMPLIDA","PROCESO"), "VERIFICAR FECHA")),"SIN VALOR AVANCE")</f>
        <v>CUMPLIDA</v>
      </c>
    </row>
    <row r="644" spans="1:19" ht="75.75" hidden="1">
      <c r="A644" s="101" t="s">
        <v>536</v>
      </c>
      <c r="B644" s="102" t="s">
        <v>2985</v>
      </c>
      <c r="C644" s="461"/>
      <c r="D644" s="461"/>
      <c r="E644" s="463"/>
      <c r="F644" s="463"/>
      <c r="G644" s="463"/>
      <c r="H644" s="463"/>
      <c r="I644" s="233">
        <v>4</v>
      </c>
      <c r="J644" s="234">
        <v>1</v>
      </c>
      <c r="K644" s="234" t="s">
        <v>3185</v>
      </c>
      <c r="L644" s="114">
        <v>5</v>
      </c>
      <c r="M644" s="106">
        <v>45566</v>
      </c>
      <c r="N644" s="106">
        <v>45657</v>
      </c>
      <c r="O644" s="107">
        <f t="shared" si="19"/>
        <v>13</v>
      </c>
      <c r="P644" s="108">
        <v>1</v>
      </c>
      <c r="Q644" s="104" t="s">
        <v>3279</v>
      </c>
      <c r="R644" s="108">
        <f t="shared" si="20"/>
        <v>1</v>
      </c>
      <c r="S644" s="109" t="str">
        <f t="array" aca="1" ref="S644" ca="1">IF(ISNUMBER(R644),IF(R644=100%,"CUMPLIDA",IF(AND(ISNUMBER(N644),ISNUMBER(INDIRECT("FECHA_"&amp;$B644,1))), IF(N644&lt;=INDIRECT("FECHA_"&amp;$B644,1),"INCUMPLIDA","PROCESO"), "VERIFICAR FECHA")),"SIN VALOR AVANCE")</f>
        <v>CUMPLIDA</v>
      </c>
    </row>
    <row r="645" spans="1:19" ht="75.75" hidden="1">
      <c r="A645" s="101" t="s">
        <v>536</v>
      </c>
      <c r="B645" s="102" t="s">
        <v>2985</v>
      </c>
      <c r="C645" s="461"/>
      <c r="D645" s="461"/>
      <c r="E645" s="463"/>
      <c r="F645" s="463"/>
      <c r="G645" s="463"/>
      <c r="H645" s="463"/>
      <c r="I645" s="233">
        <v>4</v>
      </c>
      <c r="J645" s="234">
        <v>1</v>
      </c>
      <c r="K645" s="234" t="s">
        <v>3185</v>
      </c>
      <c r="L645" s="114">
        <v>5</v>
      </c>
      <c r="M645" s="106">
        <v>45566</v>
      </c>
      <c r="N645" s="106">
        <v>45657</v>
      </c>
      <c r="O645" s="107">
        <f t="shared" si="19"/>
        <v>13</v>
      </c>
      <c r="P645" s="108">
        <v>1</v>
      </c>
      <c r="Q645" s="104" t="s">
        <v>3279</v>
      </c>
      <c r="R645" s="108">
        <f t="shared" si="20"/>
        <v>1</v>
      </c>
      <c r="S645" s="109" t="str">
        <f t="array" aca="1" ref="S645" ca="1">IF(ISNUMBER(R645),IF(R645=100%,"CUMPLIDA",IF(AND(ISNUMBER(N645),ISNUMBER(INDIRECT("FECHA_"&amp;$B645,1))), IF(N645&lt;=INDIRECT("FECHA_"&amp;$B645,1),"INCUMPLIDA","PROCESO"), "VERIFICAR FECHA")),"SIN VALOR AVANCE")</f>
        <v>CUMPLIDA</v>
      </c>
    </row>
    <row r="646" spans="1:19" ht="120.75" hidden="1">
      <c r="A646" s="101" t="s">
        <v>536</v>
      </c>
      <c r="B646" s="102" t="s">
        <v>2985</v>
      </c>
      <c r="C646" s="461" t="s">
        <v>3285</v>
      </c>
      <c r="D646" s="461"/>
      <c r="E646" s="233"/>
      <c r="F646" s="233"/>
      <c r="G646" s="233" t="s">
        <v>3112</v>
      </c>
      <c r="H646" s="463"/>
      <c r="I646" s="463">
        <v>1</v>
      </c>
      <c r="J646" s="234">
        <v>1</v>
      </c>
      <c r="K646" s="234" t="s">
        <v>3185</v>
      </c>
      <c r="L646" s="114">
        <v>1</v>
      </c>
      <c r="M646" s="106">
        <v>45548</v>
      </c>
      <c r="N646" s="106">
        <v>45925</v>
      </c>
      <c r="O646" s="107">
        <f t="shared" si="19"/>
        <v>53.857142857142854</v>
      </c>
      <c r="P646" s="108">
        <v>1</v>
      </c>
      <c r="Q646" s="104" t="s">
        <v>3286</v>
      </c>
      <c r="R646" s="108">
        <f t="shared" si="20"/>
        <v>1</v>
      </c>
      <c r="S646" s="109" t="str">
        <f t="array" aca="1" ref="S646" ca="1">IF(ISNUMBER(R646),IF(R646=100%,"CUMPLIDA",IF(AND(ISNUMBER(N646),ISNUMBER(INDIRECT("FECHA_"&amp;$B646,1))), IF(N646&lt;=INDIRECT("FECHA_"&amp;$B646,1),"INCUMPLIDA","PROCESO"), "VERIFICAR FECHA")),"SIN VALOR AVANCE")</f>
        <v>CUMPLIDA</v>
      </c>
    </row>
    <row r="647" spans="1:19" ht="135.75" hidden="1">
      <c r="A647" s="101" t="s">
        <v>536</v>
      </c>
      <c r="B647" s="102" t="s">
        <v>2985</v>
      </c>
      <c r="C647" s="461"/>
      <c r="D647" s="461"/>
      <c r="E647" s="233" t="s">
        <v>3013</v>
      </c>
      <c r="F647" s="233"/>
      <c r="G647" s="233"/>
      <c r="H647" s="463"/>
      <c r="I647" s="463"/>
      <c r="J647" s="234">
        <v>1</v>
      </c>
      <c r="K647" s="234" t="s">
        <v>3185</v>
      </c>
      <c r="L647" s="114">
        <v>1</v>
      </c>
      <c r="M647" s="106">
        <v>45597</v>
      </c>
      <c r="N647" s="106">
        <v>45925</v>
      </c>
      <c r="O647" s="107">
        <f t="shared" si="19"/>
        <v>46.857142857142854</v>
      </c>
      <c r="P647" s="108">
        <v>1</v>
      </c>
      <c r="Q647" s="104" t="s">
        <v>3287</v>
      </c>
      <c r="R647" s="108">
        <f t="shared" si="20"/>
        <v>1</v>
      </c>
      <c r="S647" s="109" t="str">
        <f t="array" aca="1" ref="S647" ca="1">IF(ISNUMBER(R647),IF(R647=100%,"CUMPLIDA",IF(AND(ISNUMBER(N647),ISNUMBER(INDIRECT("FECHA_"&amp;$B647,1))), IF(N647&lt;=INDIRECT("FECHA_"&amp;$B647,1),"INCUMPLIDA","PROCESO"), "VERIFICAR FECHA")),"SIN VALOR AVANCE")</f>
        <v>CUMPLIDA</v>
      </c>
    </row>
    <row r="648" spans="1:19" ht="75.75" hidden="1">
      <c r="A648" s="101" t="s">
        <v>536</v>
      </c>
      <c r="B648" s="102" t="s">
        <v>2985</v>
      </c>
      <c r="C648" s="461"/>
      <c r="D648" s="461"/>
      <c r="E648" s="233" t="s">
        <v>2996</v>
      </c>
      <c r="F648" s="233"/>
      <c r="G648" s="233"/>
      <c r="H648" s="463"/>
      <c r="I648" s="463"/>
      <c r="J648" s="234">
        <v>1</v>
      </c>
      <c r="K648" s="234" t="s">
        <v>3185</v>
      </c>
      <c r="L648" s="114">
        <v>1</v>
      </c>
      <c r="M648" s="106">
        <v>45566</v>
      </c>
      <c r="N648" s="106">
        <v>45925</v>
      </c>
      <c r="O648" s="107">
        <f t="shared" si="19"/>
        <v>51.285714285714285</v>
      </c>
      <c r="P648" s="108">
        <v>1</v>
      </c>
      <c r="Q648" s="104" t="s">
        <v>3288</v>
      </c>
      <c r="R648" s="108">
        <f t="shared" si="20"/>
        <v>1</v>
      </c>
      <c r="S648" s="109" t="str">
        <f t="array" aca="1" ref="S648" ca="1">IF(ISNUMBER(R648),IF(R648=100%,"CUMPLIDA",IF(AND(ISNUMBER(N648),ISNUMBER(INDIRECT("FECHA_"&amp;$B648,1))), IF(N648&lt;=INDIRECT("FECHA_"&amp;$B648,1),"INCUMPLIDA","PROCESO"), "VERIFICAR FECHA")),"SIN VALOR AVANCE")</f>
        <v>CUMPLIDA</v>
      </c>
    </row>
    <row r="649" spans="1:19" ht="105.75" hidden="1">
      <c r="A649" s="101" t="s">
        <v>536</v>
      </c>
      <c r="B649" s="102" t="s">
        <v>2985</v>
      </c>
      <c r="C649" s="461"/>
      <c r="D649" s="461"/>
      <c r="E649" s="463" t="s">
        <v>3093</v>
      </c>
      <c r="F649" s="463"/>
      <c r="G649" s="463"/>
      <c r="H649" s="463"/>
      <c r="I649" s="463" t="s">
        <v>3060</v>
      </c>
      <c r="J649" s="234">
        <v>1</v>
      </c>
      <c r="K649" s="234" t="s">
        <v>3185</v>
      </c>
      <c r="L649" s="114">
        <v>1</v>
      </c>
      <c r="M649" s="106">
        <v>45658</v>
      </c>
      <c r="N649" s="106">
        <v>45992</v>
      </c>
      <c r="O649" s="107">
        <f t="shared" si="19"/>
        <v>47.714285714285715</v>
      </c>
      <c r="P649" s="108">
        <v>1</v>
      </c>
      <c r="Q649" s="104" t="s">
        <v>3289</v>
      </c>
      <c r="R649" s="108">
        <f t="shared" si="20"/>
        <v>1</v>
      </c>
      <c r="S649" s="109" t="str">
        <f t="array" aca="1" ref="S649" ca="1">IF(ISNUMBER(R649),IF(R649=100%,"CUMPLIDA",IF(AND(ISNUMBER(N649),ISNUMBER(INDIRECT("FECHA_"&amp;$B649,1))), IF(N649&lt;=INDIRECT("FECHA_"&amp;$B649,1),"INCUMPLIDA","PROCESO"), "VERIFICAR FECHA")),"SIN VALOR AVANCE")</f>
        <v>CUMPLIDA</v>
      </c>
    </row>
    <row r="650" spans="1:19" ht="60.75">
      <c r="A650" s="101" t="s">
        <v>536</v>
      </c>
      <c r="B650" s="102" t="s">
        <v>2985</v>
      </c>
      <c r="C650" s="461"/>
      <c r="D650" s="461"/>
      <c r="E650" s="463"/>
      <c r="F650" s="463"/>
      <c r="G650" s="463"/>
      <c r="H650" s="463"/>
      <c r="I650" s="463"/>
      <c r="J650" s="234">
        <v>1</v>
      </c>
      <c r="K650" s="234" t="s">
        <v>3185</v>
      </c>
      <c r="L650" s="114">
        <v>1</v>
      </c>
      <c r="M650" s="106">
        <v>45717</v>
      </c>
      <c r="N650" s="106">
        <v>46203</v>
      </c>
      <c r="O650" s="107">
        <f t="shared" si="19"/>
        <v>69.428571428571431</v>
      </c>
      <c r="P650" s="108">
        <v>0.5</v>
      </c>
      <c r="Q650" s="104" t="s">
        <v>3290</v>
      </c>
      <c r="R650" s="108">
        <f t="shared" si="20"/>
        <v>0.5</v>
      </c>
      <c r="S650" s="109" t="str">
        <f t="array" aca="1" ref="S650" ca="1">IF(ISNUMBER(R650),IF(R650=100%,"CUMPLIDA",IF(AND(ISNUMBER(N650),ISNUMBER(INDIRECT("FECHA_"&amp;$B650,1))), IF(N650&lt;=INDIRECT("FECHA_"&amp;$B650,1),"INCUMPLIDA","PROCESO"), "VERIFICAR FECHA")),"SIN VALOR AVANCE")</f>
        <v>INCUMPLIDA</v>
      </c>
    </row>
    <row r="651" spans="1:19" ht="90.75">
      <c r="A651" s="101" t="s">
        <v>536</v>
      </c>
      <c r="B651" s="102" t="s">
        <v>2985</v>
      </c>
      <c r="C651" s="461"/>
      <c r="D651" s="461"/>
      <c r="E651" s="463" t="s">
        <v>3143</v>
      </c>
      <c r="F651" s="463"/>
      <c r="G651" s="463"/>
      <c r="H651" s="463"/>
      <c r="I651" s="463">
        <v>3</v>
      </c>
      <c r="J651" s="234">
        <v>1</v>
      </c>
      <c r="K651" s="234" t="s">
        <v>3185</v>
      </c>
      <c r="L651" s="114">
        <v>1</v>
      </c>
      <c r="M651" s="106">
        <v>45748</v>
      </c>
      <c r="N651" s="106">
        <v>46203</v>
      </c>
      <c r="O651" s="107">
        <f t="shared" si="19"/>
        <v>65</v>
      </c>
      <c r="P651" s="108">
        <v>0.66</v>
      </c>
      <c r="Q651" s="104" t="s">
        <v>3291</v>
      </c>
      <c r="R651" s="108">
        <f t="shared" si="20"/>
        <v>0.66</v>
      </c>
      <c r="S651" s="109" t="str">
        <f t="array" aca="1" ref="S651" ca="1">IF(ISNUMBER(R651),IF(R651=100%,"CUMPLIDA",IF(AND(ISNUMBER(N651),ISNUMBER(INDIRECT("FECHA_"&amp;$B651,1))), IF(N651&lt;=INDIRECT("FECHA_"&amp;$B651,1),"INCUMPLIDA","PROCESO"), "VERIFICAR FECHA")),"SIN VALOR AVANCE")</f>
        <v>INCUMPLIDA</v>
      </c>
    </row>
    <row r="652" spans="1:19" ht="105.75" hidden="1">
      <c r="A652" s="101" t="s">
        <v>536</v>
      </c>
      <c r="B652" s="102" t="s">
        <v>2985</v>
      </c>
      <c r="C652" s="461"/>
      <c r="D652" s="461"/>
      <c r="E652" s="463"/>
      <c r="F652" s="463"/>
      <c r="G652" s="463"/>
      <c r="H652" s="463"/>
      <c r="I652" s="463"/>
      <c r="J652" s="234">
        <v>1</v>
      </c>
      <c r="K652" s="234" t="s">
        <v>3185</v>
      </c>
      <c r="L652" s="114">
        <v>1</v>
      </c>
      <c r="M652" s="115">
        <v>45658</v>
      </c>
      <c r="N652" s="106">
        <v>46022</v>
      </c>
      <c r="O652" s="107">
        <f t="shared" si="19"/>
        <v>52</v>
      </c>
      <c r="P652" s="108">
        <v>1</v>
      </c>
      <c r="Q652" s="104" t="s">
        <v>3289</v>
      </c>
      <c r="R652" s="108">
        <f t="shared" si="20"/>
        <v>1</v>
      </c>
      <c r="S652" s="109" t="str">
        <f t="array" aca="1" ref="S652" ca="1">IF(ISNUMBER(R652),IF(R652=100%,"CUMPLIDA",IF(AND(ISNUMBER(N652),ISNUMBER(INDIRECT("FECHA_"&amp;$B652,1))), IF(N652&lt;=INDIRECT("FECHA_"&amp;$B652,1),"INCUMPLIDA","PROCESO"), "VERIFICAR FECHA")),"SIN VALOR AVANCE")</f>
        <v>CUMPLIDA</v>
      </c>
    </row>
    <row r="653" spans="1:19" ht="60.75">
      <c r="A653" s="101" t="s">
        <v>536</v>
      </c>
      <c r="B653" s="102" t="s">
        <v>2985</v>
      </c>
      <c r="C653" s="461"/>
      <c r="D653" s="461"/>
      <c r="E653" s="463" t="s">
        <v>3016</v>
      </c>
      <c r="F653" s="463"/>
      <c r="G653" s="463"/>
      <c r="H653" s="463"/>
      <c r="I653" s="463"/>
      <c r="J653" s="234">
        <v>1</v>
      </c>
      <c r="K653" s="234" t="s">
        <v>3185</v>
      </c>
      <c r="L653" s="114">
        <v>1</v>
      </c>
      <c r="M653" s="106">
        <v>45870</v>
      </c>
      <c r="N653" s="106">
        <v>46203</v>
      </c>
      <c r="O653" s="107">
        <f t="shared" si="19"/>
        <v>47.571428571428569</v>
      </c>
      <c r="P653" s="108">
        <v>0.66</v>
      </c>
      <c r="Q653" s="104" t="s">
        <v>3290</v>
      </c>
      <c r="R653" s="108">
        <f t="shared" si="20"/>
        <v>0.66</v>
      </c>
      <c r="S653" s="109" t="str">
        <f t="array" aca="1" ref="S653" ca="1">IF(ISNUMBER(R653),IF(R653=100%,"CUMPLIDA",IF(AND(ISNUMBER(N653),ISNUMBER(INDIRECT("FECHA_"&amp;$B653,1))), IF(N653&lt;=INDIRECT("FECHA_"&amp;$B653,1),"INCUMPLIDA","PROCESO"), "VERIFICAR FECHA")),"SIN VALOR AVANCE")</f>
        <v>INCUMPLIDA</v>
      </c>
    </row>
    <row r="654" spans="1:19" ht="120.75" hidden="1">
      <c r="A654" s="101" t="s">
        <v>536</v>
      </c>
      <c r="B654" s="102" t="s">
        <v>2985</v>
      </c>
      <c r="C654" s="461"/>
      <c r="D654" s="461"/>
      <c r="E654" s="463"/>
      <c r="F654" s="463"/>
      <c r="G654" s="463"/>
      <c r="H654" s="463"/>
      <c r="I654" s="463">
        <v>4</v>
      </c>
      <c r="J654" s="234">
        <v>1</v>
      </c>
      <c r="K654" s="234" t="s">
        <v>3185</v>
      </c>
      <c r="L654" s="114">
        <v>1</v>
      </c>
      <c r="M654" s="106">
        <v>45536</v>
      </c>
      <c r="N654" s="106">
        <v>45734</v>
      </c>
      <c r="O654" s="107">
        <f t="shared" si="19"/>
        <v>28.285714285714285</v>
      </c>
      <c r="P654" s="108">
        <v>1</v>
      </c>
      <c r="Q654" s="104" t="s">
        <v>3286</v>
      </c>
      <c r="R654" s="108">
        <f t="shared" si="20"/>
        <v>1</v>
      </c>
      <c r="S654" s="109" t="str">
        <f t="array" aca="1" ref="S654" ca="1">IF(ISNUMBER(R654),IF(R654=100%,"CUMPLIDA",IF(AND(ISNUMBER(N654),ISNUMBER(INDIRECT("FECHA_"&amp;$B654,1))), IF(N654&lt;=INDIRECT("FECHA_"&amp;$B654,1),"INCUMPLIDA","PROCESO"), "VERIFICAR FECHA")),"SIN VALOR AVANCE")</f>
        <v>CUMPLIDA</v>
      </c>
    </row>
    <row r="655" spans="1:19" ht="120.75" hidden="1">
      <c r="A655" s="101" t="s">
        <v>536</v>
      </c>
      <c r="B655" s="102" t="s">
        <v>2985</v>
      </c>
      <c r="C655" s="461"/>
      <c r="D655" s="461"/>
      <c r="E655" s="463"/>
      <c r="F655" s="463"/>
      <c r="G655" s="463" t="s">
        <v>3079</v>
      </c>
      <c r="H655" s="463"/>
      <c r="I655" s="463"/>
      <c r="J655" s="234">
        <v>1</v>
      </c>
      <c r="K655" s="234" t="s">
        <v>3185</v>
      </c>
      <c r="L655" s="114">
        <v>1</v>
      </c>
      <c r="M655" s="106">
        <v>45643</v>
      </c>
      <c r="N655" s="106">
        <v>45734</v>
      </c>
      <c r="O655" s="107">
        <f t="shared" si="19"/>
        <v>13</v>
      </c>
      <c r="P655" s="108">
        <v>1</v>
      </c>
      <c r="Q655" s="104" t="s">
        <v>3286</v>
      </c>
      <c r="R655" s="108">
        <f t="shared" si="20"/>
        <v>1</v>
      </c>
      <c r="S655" s="109" t="str">
        <f t="array" aca="1" ref="S655" ca="1">IF(ISNUMBER(R655),IF(R655=100%,"CUMPLIDA",IF(AND(ISNUMBER(N655),ISNUMBER(INDIRECT("FECHA_"&amp;$B655,1))), IF(N655&lt;=INDIRECT("FECHA_"&amp;$B655,1),"INCUMPLIDA","PROCESO"), "VERIFICAR FECHA")),"SIN VALOR AVANCE")</f>
        <v>CUMPLIDA</v>
      </c>
    </row>
    <row r="656" spans="1:19" ht="120.75" hidden="1">
      <c r="A656" s="101" t="s">
        <v>536</v>
      </c>
      <c r="B656" s="102" t="s">
        <v>2985</v>
      </c>
      <c r="C656" s="461"/>
      <c r="D656" s="461"/>
      <c r="E656" s="463"/>
      <c r="F656" s="463"/>
      <c r="G656" s="463"/>
      <c r="H656" s="463"/>
      <c r="I656" s="463"/>
      <c r="J656" s="234">
        <v>1</v>
      </c>
      <c r="K656" s="234" t="s">
        <v>3185</v>
      </c>
      <c r="L656" s="114">
        <v>1</v>
      </c>
      <c r="M656" s="106">
        <v>45536</v>
      </c>
      <c r="N656" s="106">
        <v>45734</v>
      </c>
      <c r="O656" s="107">
        <f t="shared" si="19"/>
        <v>28.285714285714285</v>
      </c>
      <c r="P656" s="108">
        <v>1</v>
      </c>
      <c r="Q656" s="104" t="s">
        <v>3286</v>
      </c>
      <c r="R656" s="108">
        <f t="shared" si="20"/>
        <v>1</v>
      </c>
      <c r="S656" s="109" t="str">
        <f t="array" aca="1" ref="S656" ca="1">IF(ISNUMBER(R656),IF(R656=100%,"CUMPLIDA",IF(AND(ISNUMBER(N656),ISNUMBER(INDIRECT("FECHA_"&amp;$B656,1))), IF(N656&lt;=INDIRECT("FECHA_"&amp;$B656,1),"INCUMPLIDA","PROCESO"), "VERIFICAR FECHA")),"SIN VALOR AVANCE")</f>
        <v>CUMPLIDA</v>
      </c>
    </row>
    <row r="657" spans="1:19" ht="45.75" hidden="1">
      <c r="A657" s="101" t="s">
        <v>536</v>
      </c>
      <c r="B657" s="102" t="s">
        <v>2985</v>
      </c>
      <c r="C657" s="461"/>
      <c r="D657" s="461"/>
      <c r="E657" s="463"/>
      <c r="F657" s="463"/>
      <c r="G657" s="463" t="s">
        <v>3081</v>
      </c>
      <c r="H657" s="463"/>
      <c r="I657" s="463"/>
      <c r="J657" s="234">
        <v>1</v>
      </c>
      <c r="K657" s="234" t="s">
        <v>3185</v>
      </c>
      <c r="L657" s="114">
        <v>1</v>
      </c>
      <c r="M657" s="106">
        <v>45643</v>
      </c>
      <c r="N657" s="106">
        <v>45734</v>
      </c>
      <c r="O657" s="107">
        <f t="shared" si="19"/>
        <v>13</v>
      </c>
      <c r="P657" s="108">
        <v>1</v>
      </c>
      <c r="Q657" s="104" t="s">
        <v>3292</v>
      </c>
      <c r="R657" s="108">
        <f t="shared" si="20"/>
        <v>1</v>
      </c>
      <c r="S657" s="109" t="str">
        <f t="array" aca="1" ref="S657" ca="1">IF(ISNUMBER(R657),IF(R657=100%,"CUMPLIDA",IF(AND(ISNUMBER(N657),ISNUMBER(INDIRECT("FECHA_"&amp;$B657,1))), IF(N657&lt;=INDIRECT("FECHA_"&amp;$B657,1),"INCUMPLIDA","PROCESO"), "VERIFICAR FECHA")),"SIN VALOR AVANCE")</f>
        <v>CUMPLIDA</v>
      </c>
    </row>
    <row r="658" spans="1:19" ht="75.75" hidden="1">
      <c r="A658" s="101" t="s">
        <v>536</v>
      </c>
      <c r="B658" s="102" t="s">
        <v>2985</v>
      </c>
      <c r="C658" s="461"/>
      <c r="D658" s="461"/>
      <c r="E658" s="463"/>
      <c r="F658" s="463"/>
      <c r="G658" s="463"/>
      <c r="H658" s="463"/>
      <c r="I658" s="463"/>
      <c r="J658" s="234">
        <v>1</v>
      </c>
      <c r="K658" s="234" t="s">
        <v>3185</v>
      </c>
      <c r="L658" s="114">
        <v>1</v>
      </c>
      <c r="M658" s="106">
        <v>45717</v>
      </c>
      <c r="N658" s="106">
        <v>45734</v>
      </c>
      <c r="O658" s="107">
        <f t="shared" si="19"/>
        <v>2.4285714285714284</v>
      </c>
      <c r="P658" s="108">
        <v>1</v>
      </c>
      <c r="Q658" s="104" t="s">
        <v>3288</v>
      </c>
      <c r="R658" s="108">
        <f t="shared" si="20"/>
        <v>1</v>
      </c>
      <c r="S658" s="109" t="str">
        <f t="array" aca="1" ref="S658" ca="1">IF(ISNUMBER(R658),IF(R658=100%,"CUMPLIDA",IF(AND(ISNUMBER(N658),ISNUMBER(INDIRECT("FECHA_"&amp;$B658,1))), IF(N658&lt;=INDIRECT("FECHA_"&amp;$B658,1),"INCUMPLIDA","PROCESO"), "VERIFICAR FECHA")),"SIN VALOR AVANCE")</f>
        <v>CUMPLIDA</v>
      </c>
    </row>
    <row r="659" spans="1:19" ht="30.75" hidden="1">
      <c r="A659" s="340" t="s">
        <v>536</v>
      </c>
      <c r="B659" s="697" t="s">
        <v>2985</v>
      </c>
      <c r="C659" s="634" t="s">
        <v>3293</v>
      </c>
      <c r="D659" s="634"/>
      <c r="E659" s="635"/>
      <c r="F659" s="635"/>
      <c r="G659" s="636" t="s">
        <v>3112</v>
      </c>
      <c r="H659" s="635"/>
      <c r="I659" s="454">
        <v>1</v>
      </c>
      <c r="J659" s="442">
        <v>1</v>
      </c>
      <c r="K659" s="442" t="s">
        <v>3185</v>
      </c>
      <c r="L659" s="443">
        <v>4</v>
      </c>
      <c r="M659" s="444">
        <v>46082</v>
      </c>
      <c r="N659" s="444">
        <v>46233</v>
      </c>
      <c r="O659" s="445">
        <f t="shared" ref="O659:O722" si="21">(N659-M659)/7</f>
        <v>21.571428571428573</v>
      </c>
      <c r="P659" s="446">
        <v>1</v>
      </c>
      <c r="Q659" s="403" t="s">
        <v>3294</v>
      </c>
      <c r="R659" s="446">
        <f t="shared" si="20"/>
        <v>1</v>
      </c>
      <c r="S659" s="447" t="str">
        <f t="array" aca="1" ref="S659" ca="1">IF(ISNUMBER(R659),IF(R659=100%,"CUMPLIDA",IF(AND(ISNUMBER(N659),ISNUMBER(INDIRECT("FECHA_"&amp;$B659,1))), IF(N659&lt;=INDIRECT("FECHA_"&amp;$B659,1),"INCUMPLIDA","PROCESO"), "VERIFICAR FECHA")),"SIN VALOR AVANCE")</f>
        <v>CUMPLIDA</v>
      </c>
    </row>
    <row r="660" spans="1:19" ht="30.75" hidden="1">
      <c r="A660" s="340" t="s">
        <v>536</v>
      </c>
      <c r="B660" s="697" t="s">
        <v>2985</v>
      </c>
      <c r="C660" s="634"/>
      <c r="D660" s="634"/>
      <c r="E660" s="635"/>
      <c r="F660" s="635"/>
      <c r="G660" s="636"/>
      <c r="H660" s="635"/>
      <c r="I660" s="454">
        <v>2</v>
      </c>
      <c r="J660" s="442">
        <v>1</v>
      </c>
      <c r="K660" s="442" t="s">
        <v>3185</v>
      </c>
      <c r="L660" s="443">
        <v>1</v>
      </c>
      <c r="M660" s="444">
        <v>46111</v>
      </c>
      <c r="N660" s="444">
        <v>46203</v>
      </c>
      <c r="O660" s="445">
        <f t="shared" si="21"/>
        <v>13.142857142857142</v>
      </c>
      <c r="P660" s="446">
        <v>1</v>
      </c>
      <c r="Q660" s="403" t="s">
        <v>3295</v>
      </c>
      <c r="R660" s="446">
        <f t="shared" si="20"/>
        <v>1</v>
      </c>
      <c r="S660" s="447" t="str">
        <f t="array" aca="1" ref="S660" ca="1">IF(ISNUMBER(R660),IF(R660=100%,"CUMPLIDA",IF(AND(ISNUMBER(N660),ISNUMBER(INDIRECT("FECHA_"&amp;$B660,1))), IF(N660&lt;=INDIRECT("FECHA_"&amp;$B660,1),"INCUMPLIDA","PROCESO"), "VERIFICAR FECHA")),"SIN VALOR AVANCE")</f>
        <v>CUMPLIDA</v>
      </c>
    </row>
    <row r="661" spans="1:19" ht="30.75">
      <c r="A661" s="340" t="s">
        <v>536</v>
      </c>
      <c r="B661" s="697" t="s">
        <v>2985</v>
      </c>
      <c r="C661" s="634"/>
      <c r="D661" s="634"/>
      <c r="E661" s="635"/>
      <c r="F661" s="635"/>
      <c r="G661" s="636"/>
      <c r="H661" s="635"/>
      <c r="I661" s="453">
        <v>2</v>
      </c>
      <c r="J661" s="438">
        <v>1</v>
      </c>
      <c r="K661" s="438" t="s">
        <v>3185</v>
      </c>
      <c r="L661" s="439">
        <v>1</v>
      </c>
      <c r="M661" s="344">
        <v>46111</v>
      </c>
      <c r="N661" s="344">
        <v>46203</v>
      </c>
      <c r="O661" s="440">
        <f t="shared" si="21"/>
        <v>13.142857142857142</v>
      </c>
      <c r="P661" s="192">
        <v>0</v>
      </c>
      <c r="Q661" s="342" t="s">
        <v>3295</v>
      </c>
      <c r="R661" s="192">
        <f t="shared" si="20"/>
        <v>0</v>
      </c>
      <c r="S661" s="193" t="str">
        <f t="array" aca="1" ref="S661" ca="1">IF(ISNUMBER(R661),IF(R661=100%,"CUMPLIDA",IF(AND(ISNUMBER(N661),ISNUMBER(INDIRECT("FECHA_"&amp;$B661,1))), IF(N661&lt;=INDIRECT("FECHA_"&amp;$B661,1),"INCUMPLIDA","PROCESO"), "VERIFICAR FECHA")),"SIN VALOR AVANCE")</f>
        <v>INCUMPLIDA</v>
      </c>
    </row>
    <row r="662" spans="1:19" ht="60.75" hidden="1">
      <c r="A662" s="340" t="s">
        <v>536</v>
      </c>
      <c r="B662" s="697" t="s">
        <v>2985</v>
      </c>
      <c r="C662" s="634"/>
      <c r="D662" s="634"/>
      <c r="E662" s="635"/>
      <c r="F662" s="635"/>
      <c r="G662" s="636"/>
      <c r="H662" s="635"/>
      <c r="I662" s="453">
        <v>3</v>
      </c>
      <c r="J662" s="438">
        <v>1</v>
      </c>
      <c r="K662" s="438" t="s">
        <v>3185</v>
      </c>
      <c r="L662" s="439">
        <v>1</v>
      </c>
      <c r="M662" s="344">
        <v>46096</v>
      </c>
      <c r="N662" s="344">
        <v>46387</v>
      </c>
      <c r="O662" s="440">
        <f t="shared" si="21"/>
        <v>41.571428571428569</v>
      </c>
      <c r="P662" s="192">
        <v>0</v>
      </c>
      <c r="Q662" s="342" t="s">
        <v>3296</v>
      </c>
      <c r="R662" s="192">
        <f t="shared" si="20"/>
        <v>0</v>
      </c>
      <c r="S662" s="193" t="str">
        <f t="array" aca="1" ref="S662" ca="1">IF(ISNUMBER(R662),IF(R662=100%,"CUMPLIDA",IF(AND(ISNUMBER(N662),ISNUMBER(INDIRECT("FECHA_"&amp;$B662,1))), IF(N662&lt;=INDIRECT("FECHA_"&amp;$B662,1),"INCUMPLIDA","PROCESO"), "VERIFICAR FECHA")),"SIN VALOR AVANCE")</f>
        <v>PROCESO</v>
      </c>
    </row>
    <row r="663" spans="1:19" ht="45.75" hidden="1">
      <c r="A663" s="340" t="s">
        <v>536</v>
      </c>
      <c r="B663" s="697" t="s">
        <v>2985</v>
      </c>
      <c r="C663" s="634"/>
      <c r="D663" s="634"/>
      <c r="E663" s="453" t="s">
        <v>3013</v>
      </c>
      <c r="F663" s="453"/>
      <c r="G663" s="453"/>
      <c r="H663" s="635"/>
      <c r="I663" s="453">
        <v>4</v>
      </c>
      <c r="J663" s="438">
        <v>1</v>
      </c>
      <c r="K663" s="438" t="s">
        <v>3185</v>
      </c>
      <c r="L663" s="439">
        <v>1</v>
      </c>
      <c r="M663" s="344">
        <v>46096</v>
      </c>
      <c r="N663" s="344">
        <v>46387</v>
      </c>
      <c r="O663" s="440">
        <f t="shared" si="21"/>
        <v>41.571428571428569</v>
      </c>
      <c r="P663" s="192">
        <v>0</v>
      </c>
      <c r="Q663" s="698" t="s">
        <v>3297</v>
      </c>
      <c r="R663" s="192">
        <f t="shared" si="20"/>
        <v>0</v>
      </c>
      <c r="S663" s="193" t="str">
        <f t="array" aca="1" ref="S663" ca="1">IF(ISNUMBER(R663),IF(R663=100%,"CUMPLIDA",IF(AND(ISNUMBER(N663),ISNUMBER(INDIRECT("FECHA_"&amp;$B663,1))), IF(N663&lt;=INDIRECT("FECHA_"&amp;$B663,1),"INCUMPLIDA","PROCESO"), "VERIFICAR FECHA")),"SIN VALOR AVANCE")</f>
        <v>PROCESO</v>
      </c>
    </row>
    <row r="664" spans="1:19" ht="45.75" hidden="1">
      <c r="A664" s="340" t="s">
        <v>536</v>
      </c>
      <c r="B664" s="697" t="s">
        <v>2985</v>
      </c>
      <c r="C664" s="634"/>
      <c r="D664" s="634"/>
      <c r="E664" s="635" t="s">
        <v>2996</v>
      </c>
      <c r="F664" s="635"/>
      <c r="G664" s="635"/>
      <c r="H664" s="635"/>
      <c r="I664" s="453" t="s">
        <v>3238</v>
      </c>
      <c r="J664" s="438">
        <v>1</v>
      </c>
      <c r="K664" s="438" t="s">
        <v>3185</v>
      </c>
      <c r="L664" s="439">
        <v>1</v>
      </c>
      <c r="M664" s="344">
        <v>46096</v>
      </c>
      <c r="N664" s="344">
        <v>46387</v>
      </c>
      <c r="O664" s="440">
        <f t="shared" si="21"/>
        <v>41.571428571428569</v>
      </c>
      <c r="P664" s="192">
        <v>0</v>
      </c>
      <c r="Q664" s="698" t="s">
        <v>3297</v>
      </c>
      <c r="R664" s="192">
        <f t="shared" si="20"/>
        <v>0</v>
      </c>
      <c r="S664" s="193" t="str">
        <f t="array" aca="1" ref="S664" ca="1">IF(ISNUMBER(R664),IF(R664=100%,"CUMPLIDA",IF(AND(ISNUMBER(N664),ISNUMBER(INDIRECT("FECHA_"&amp;$B664,1))), IF(N664&lt;=INDIRECT("FECHA_"&amp;$B664,1),"INCUMPLIDA","PROCESO"), "VERIFICAR FECHA")),"SIN VALOR AVANCE")</f>
        <v>PROCESO</v>
      </c>
    </row>
    <row r="665" spans="1:19" ht="45.75" hidden="1">
      <c r="A665" s="340" t="s">
        <v>536</v>
      </c>
      <c r="B665" s="697" t="s">
        <v>2985</v>
      </c>
      <c r="C665" s="634"/>
      <c r="D665" s="634"/>
      <c r="E665" s="635"/>
      <c r="F665" s="635"/>
      <c r="G665" s="635"/>
      <c r="H665" s="635"/>
      <c r="I665" s="453">
        <v>6</v>
      </c>
      <c r="J665" s="438">
        <v>1</v>
      </c>
      <c r="K665" s="438" t="s">
        <v>3185</v>
      </c>
      <c r="L665" s="439">
        <v>1</v>
      </c>
      <c r="M665" s="344">
        <v>46096</v>
      </c>
      <c r="N665" s="344">
        <v>46387</v>
      </c>
      <c r="O665" s="440">
        <f t="shared" si="21"/>
        <v>41.571428571428569</v>
      </c>
      <c r="P665" s="192">
        <v>0</v>
      </c>
      <c r="Q665" s="698" t="s">
        <v>3297</v>
      </c>
      <c r="R665" s="192">
        <f t="shared" si="20"/>
        <v>0</v>
      </c>
      <c r="S665" s="193" t="str">
        <f t="array" aca="1" ref="S665" ca="1">IF(ISNUMBER(R665),IF(R665=100%,"CUMPLIDA",IF(AND(ISNUMBER(N665),ISNUMBER(INDIRECT("FECHA_"&amp;$B665,1))), IF(N665&lt;=INDIRECT("FECHA_"&amp;$B665,1),"INCUMPLIDA","PROCESO"), "VERIFICAR FECHA")),"SIN VALOR AVANCE")</f>
        <v>PROCESO</v>
      </c>
    </row>
    <row r="666" spans="1:19" ht="45.75" hidden="1">
      <c r="A666" s="340" t="s">
        <v>536</v>
      </c>
      <c r="B666" s="697" t="s">
        <v>2985</v>
      </c>
      <c r="C666" s="634"/>
      <c r="D666" s="634"/>
      <c r="E666" s="453"/>
      <c r="F666" s="453"/>
      <c r="G666" s="453" t="s">
        <v>3079</v>
      </c>
      <c r="H666" s="635"/>
      <c r="I666" s="453">
        <v>7</v>
      </c>
      <c r="J666" s="438">
        <v>1</v>
      </c>
      <c r="K666" s="438" t="s">
        <v>3185</v>
      </c>
      <c r="L666" s="439">
        <v>1</v>
      </c>
      <c r="M666" s="344">
        <v>46096</v>
      </c>
      <c r="N666" s="344">
        <v>46387</v>
      </c>
      <c r="O666" s="440">
        <f t="shared" si="21"/>
        <v>41.571428571428569</v>
      </c>
      <c r="P666" s="192">
        <v>0</v>
      </c>
      <c r="Q666" s="698" t="s">
        <v>3297</v>
      </c>
      <c r="R666" s="192">
        <f t="shared" si="20"/>
        <v>0</v>
      </c>
      <c r="S666" s="193" t="str">
        <f t="array" aca="1" ref="S666" ca="1">IF(ISNUMBER(R666),IF(R666=100%,"CUMPLIDA",IF(AND(ISNUMBER(N666),ISNUMBER(INDIRECT("FECHA_"&amp;$B666,1))), IF(N666&lt;=INDIRECT("FECHA_"&amp;$B666,1),"INCUMPLIDA","PROCESO"), "VERIFICAR FECHA")),"SIN VALOR AVANCE")</f>
        <v>PROCESO</v>
      </c>
    </row>
    <row r="667" spans="1:19" ht="30.75" hidden="1">
      <c r="A667" s="340" t="s">
        <v>536</v>
      </c>
      <c r="B667" s="697" t="s">
        <v>2985</v>
      </c>
      <c r="C667" s="634"/>
      <c r="D667" s="634"/>
      <c r="E667" s="453"/>
      <c r="F667" s="453"/>
      <c r="G667" s="453" t="s">
        <v>3081</v>
      </c>
      <c r="H667" s="635"/>
      <c r="I667" s="453">
        <v>8</v>
      </c>
      <c r="J667" s="438">
        <v>1</v>
      </c>
      <c r="K667" s="438" t="s">
        <v>3185</v>
      </c>
      <c r="L667" s="439">
        <v>1</v>
      </c>
      <c r="M667" s="344">
        <v>46097</v>
      </c>
      <c r="N667" s="344">
        <v>46233</v>
      </c>
      <c r="O667" s="440">
        <f t="shared" si="21"/>
        <v>19.428571428571427</v>
      </c>
      <c r="P667" s="192">
        <v>0</v>
      </c>
      <c r="Q667" s="698" t="s">
        <v>3298</v>
      </c>
      <c r="R667" s="192">
        <f t="shared" si="20"/>
        <v>0</v>
      </c>
      <c r="S667" s="193" t="str">
        <f t="array" aca="1" ref="S667" ca="1">IF(ISNUMBER(R667),IF(R667=100%,"CUMPLIDA",IF(AND(ISNUMBER(N667),ISNUMBER(INDIRECT("FECHA_"&amp;$B667,1))), IF(N667&lt;=INDIRECT("FECHA_"&amp;$B667,1),"INCUMPLIDA","PROCESO"), "VERIFICAR FECHA")),"SIN VALOR AVANCE")</f>
        <v>PROCESO</v>
      </c>
    </row>
    <row r="668" spans="1:19" ht="30.75" hidden="1">
      <c r="A668" s="340" t="s">
        <v>536</v>
      </c>
      <c r="B668" s="697" t="s">
        <v>2985</v>
      </c>
      <c r="C668" s="634"/>
      <c r="D668" s="634"/>
      <c r="E668" s="635"/>
      <c r="F668" s="635"/>
      <c r="G668" s="635" t="s">
        <v>3083</v>
      </c>
      <c r="H668" s="635"/>
      <c r="I668" s="453">
        <v>9</v>
      </c>
      <c r="J668" s="438">
        <v>1</v>
      </c>
      <c r="K668" s="438" t="s">
        <v>3185</v>
      </c>
      <c r="L668" s="439">
        <v>1</v>
      </c>
      <c r="M668" s="344">
        <v>46111</v>
      </c>
      <c r="N668" s="344">
        <v>46233</v>
      </c>
      <c r="O668" s="440">
        <f t="shared" si="21"/>
        <v>17.428571428571427</v>
      </c>
      <c r="P668" s="192">
        <v>0</v>
      </c>
      <c r="Q668" s="698" t="s">
        <v>3298</v>
      </c>
      <c r="R668" s="192">
        <f t="shared" si="20"/>
        <v>0</v>
      </c>
      <c r="S668" s="193" t="str">
        <f t="array" aca="1" ref="S668" ca="1">IF(ISNUMBER(R668),IF(R668=100%,"CUMPLIDA",IF(AND(ISNUMBER(N668),ISNUMBER(INDIRECT("FECHA_"&amp;$B668,1))), IF(N668&lt;=INDIRECT("FECHA_"&amp;$B668,1),"INCUMPLIDA","PROCESO"), "VERIFICAR FECHA")),"SIN VALOR AVANCE")</f>
        <v>PROCESO</v>
      </c>
    </row>
    <row r="669" spans="1:19" ht="30.75" hidden="1">
      <c r="A669" s="340" t="s">
        <v>536</v>
      </c>
      <c r="B669" s="697" t="s">
        <v>2985</v>
      </c>
      <c r="C669" s="634"/>
      <c r="D669" s="634"/>
      <c r="E669" s="635"/>
      <c r="F669" s="635"/>
      <c r="G669" s="635"/>
      <c r="H669" s="635"/>
      <c r="I669" s="453">
        <v>9</v>
      </c>
      <c r="J669" s="438">
        <v>1</v>
      </c>
      <c r="K669" s="438" t="s">
        <v>3185</v>
      </c>
      <c r="L669" s="439">
        <v>1</v>
      </c>
      <c r="M669" s="344">
        <v>46111</v>
      </c>
      <c r="N669" s="344">
        <v>46233</v>
      </c>
      <c r="O669" s="440">
        <f t="shared" si="21"/>
        <v>17.428571428571427</v>
      </c>
      <c r="P669" s="192">
        <v>0</v>
      </c>
      <c r="Q669" s="698" t="s">
        <v>3298</v>
      </c>
      <c r="R669" s="192">
        <f t="shared" si="20"/>
        <v>0</v>
      </c>
      <c r="S669" s="193" t="str">
        <f t="array" aca="1" ref="S669" ca="1">IF(ISNUMBER(R669),IF(R669=100%,"CUMPLIDA",IF(AND(ISNUMBER(N669),ISNUMBER(INDIRECT("FECHA_"&amp;$B669,1))), IF(N669&lt;=INDIRECT("FECHA_"&amp;$B669,1),"INCUMPLIDA","PROCESO"), "VERIFICAR FECHA")),"SIN VALOR AVANCE")</f>
        <v>PROCESO</v>
      </c>
    </row>
    <row r="670" spans="1:19" ht="30.75" hidden="1">
      <c r="A670" s="340" t="s">
        <v>536</v>
      </c>
      <c r="B670" s="697" t="s">
        <v>2985</v>
      </c>
      <c r="C670" s="634"/>
      <c r="D670" s="634"/>
      <c r="E670" s="635"/>
      <c r="F670" s="635"/>
      <c r="G670" s="635"/>
      <c r="H670" s="635"/>
      <c r="I670" s="453">
        <v>10</v>
      </c>
      <c r="J670" s="438">
        <v>1</v>
      </c>
      <c r="K670" s="438" t="s">
        <v>3185</v>
      </c>
      <c r="L670" s="439">
        <v>1</v>
      </c>
      <c r="M670" s="344">
        <v>46111</v>
      </c>
      <c r="N670" s="344">
        <v>46233</v>
      </c>
      <c r="O670" s="440">
        <f t="shared" si="21"/>
        <v>17.428571428571427</v>
      </c>
      <c r="P670" s="192">
        <v>0</v>
      </c>
      <c r="Q670" s="698" t="s">
        <v>3298</v>
      </c>
      <c r="R670" s="192">
        <f t="shared" si="20"/>
        <v>0</v>
      </c>
      <c r="S670" s="193" t="str">
        <f t="array" aca="1" ref="S670" ca="1">IF(ISNUMBER(R670),IF(R670=100%,"CUMPLIDA",IF(AND(ISNUMBER(N670),ISNUMBER(INDIRECT("FECHA_"&amp;$B670,1))), IF(N670&lt;=INDIRECT("FECHA_"&amp;$B670,1),"INCUMPLIDA","PROCESO"), "VERIFICAR FECHA")),"SIN VALOR AVANCE")</f>
        <v>PROCESO</v>
      </c>
    </row>
    <row r="671" spans="1:19" ht="45.75" hidden="1">
      <c r="A671" s="340" t="s">
        <v>536</v>
      </c>
      <c r="B671" s="697" t="s">
        <v>2985</v>
      </c>
      <c r="C671" s="634"/>
      <c r="D671" s="634"/>
      <c r="E671" s="453"/>
      <c r="F671" s="453"/>
      <c r="G671" s="453" t="s">
        <v>3085</v>
      </c>
      <c r="H671" s="635"/>
      <c r="I671" s="453">
        <v>11</v>
      </c>
      <c r="J671" s="438">
        <v>1</v>
      </c>
      <c r="K671" s="438" t="s">
        <v>3185</v>
      </c>
      <c r="L671" s="439">
        <v>1</v>
      </c>
      <c r="M671" s="344">
        <v>46083</v>
      </c>
      <c r="N671" s="344">
        <v>46387</v>
      </c>
      <c r="O671" s="440">
        <f t="shared" si="21"/>
        <v>43.428571428571431</v>
      </c>
      <c r="P671" s="192">
        <v>0</v>
      </c>
      <c r="Q671" s="698" t="s">
        <v>3297</v>
      </c>
      <c r="R671" s="192">
        <f t="shared" si="20"/>
        <v>0</v>
      </c>
      <c r="S671" s="193" t="str">
        <f t="array" aca="1" ref="S671" ca="1">IF(ISNUMBER(R671),IF(R671=100%,"CUMPLIDA",IF(AND(ISNUMBER(N671),ISNUMBER(INDIRECT("FECHA_"&amp;$B671,1))), IF(N671&lt;=INDIRECT("FECHA_"&amp;$B671,1),"INCUMPLIDA","PROCESO"), "VERIFICAR FECHA")),"SIN VALOR AVANCE")</f>
        <v>PROCESO</v>
      </c>
    </row>
    <row r="672" spans="1:19" ht="30.75" hidden="1">
      <c r="A672" s="340" t="s">
        <v>536</v>
      </c>
      <c r="B672" s="697" t="s">
        <v>2985</v>
      </c>
      <c r="C672" s="634"/>
      <c r="D672" s="634"/>
      <c r="E672" s="453"/>
      <c r="F672" s="453"/>
      <c r="G672" s="453" t="s">
        <v>3282</v>
      </c>
      <c r="H672" s="635"/>
      <c r="I672" s="453">
        <v>12</v>
      </c>
      <c r="J672" s="438">
        <v>1</v>
      </c>
      <c r="K672" s="438" t="s">
        <v>3185</v>
      </c>
      <c r="L672" s="439">
        <v>1</v>
      </c>
      <c r="M672" s="344">
        <v>46204</v>
      </c>
      <c r="N672" s="344">
        <v>46233</v>
      </c>
      <c r="O672" s="440">
        <f t="shared" si="21"/>
        <v>4.1428571428571432</v>
      </c>
      <c r="P672" s="192">
        <v>0</v>
      </c>
      <c r="Q672" s="698" t="s">
        <v>3298</v>
      </c>
      <c r="R672" s="192">
        <f t="shared" si="20"/>
        <v>0</v>
      </c>
      <c r="S672" s="193" t="str">
        <f t="array" aca="1" ref="S672" ca="1">IF(ISNUMBER(R672),IF(R672=100%,"CUMPLIDA",IF(AND(ISNUMBER(N672),ISNUMBER(INDIRECT("FECHA_"&amp;$B672,1))), IF(N672&lt;=INDIRECT("FECHA_"&amp;$B672,1),"INCUMPLIDA","PROCESO"), "VERIFICAR FECHA")),"SIN VALOR AVANCE")</f>
        <v>PROCESO</v>
      </c>
    </row>
    <row r="673" spans="1:19" ht="30.75" hidden="1">
      <c r="A673" s="340" t="s">
        <v>536</v>
      </c>
      <c r="B673" s="697" t="s">
        <v>2985</v>
      </c>
      <c r="C673" s="634"/>
      <c r="D673" s="634"/>
      <c r="E673" s="453"/>
      <c r="F673" s="453"/>
      <c r="G673" s="453" t="s">
        <v>3282</v>
      </c>
      <c r="H673" s="635"/>
      <c r="I673" s="453">
        <v>12</v>
      </c>
      <c r="J673" s="438">
        <v>1</v>
      </c>
      <c r="K673" s="438" t="s">
        <v>3185</v>
      </c>
      <c r="L673" s="439">
        <v>1</v>
      </c>
      <c r="M673" s="344">
        <v>46111</v>
      </c>
      <c r="N673" s="344">
        <v>46233</v>
      </c>
      <c r="O673" s="440">
        <f t="shared" si="21"/>
        <v>17.428571428571427</v>
      </c>
      <c r="P673" s="192">
        <v>0</v>
      </c>
      <c r="Q673" s="698" t="s">
        <v>3298</v>
      </c>
      <c r="R673" s="192">
        <f t="shared" si="20"/>
        <v>0</v>
      </c>
      <c r="S673" s="193" t="str">
        <f t="array" aca="1" ref="S673" ca="1">IF(ISNUMBER(R673),IF(R673=100%,"CUMPLIDA",IF(AND(ISNUMBER(N673),ISNUMBER(INDIRECT("FECHA_"&amp;$B673,1))), IF(N673&lt;=INDIRECT("FECHA_"&amp;$B673,1),"INCUMPLIDA","PROCESO"), "VERIFICAR FECHA")),"SIN VALOR AVANCE")</f>
        <v>PROCESO</v>
      </c>
    </row>
    <row r="674" spans="1:19" ht="60.75" hidden="1">
      <c r="A674" s="101" t="s">
        <v>30</v>
      </c>
      <c r="B674" s="102" t="s">
        <v>2985</v>
      </c>
      <c r="C674" s="461" t="s">
        <v>3299</v>
      </c>
      <c r="D674" s="461"/>
      <c r="E674" s="233" t="s">
        <v>3013</v>
      </c>
      <c r="F674" s="233"/>
      <c r="G674" s="233"/>
      <c r="H674" s="463"/>
      <c r="I674" s="233">
        <v>1</v>
      </c>
      <c r="J674" s="234">
        <v>1</v>
      </c>
      <c r="K674" s="234" t="s">
        <v>3185</v>
      </c>
      <c r="L674" s="110">
        <v>1</v>
      </c>
      <c r="M674" s="106">
        <v>45323</v>
      </c>
      <c r="N674" s="106">
        <v>45747</v>
      </c>
      <c r="O674" s="107">
        <f t="shared" si="21"/>
        <v>60.571428571428569</v>
      </c>
      <c r="P674" s="108">
        <v>1</v>
      </c>
      <c r="Q674" s="104" t="s">
        <v>3300</v>
      </c>
      <c r="R674" s="108">
        <f t="shared" si="20"/>
        <v>1</v>
      </c>
      <c r="S674" s="109" t="str">
        <f t="array" aca="1" ref="S674" ca="1">IF(ISNUMBER(R674),IF(R674=100%,"CUMPLIDA",IF(AND(ISNUMBER(N674),ISNUMBER(INDIRECT("FECHA_"&amp;$B674,1))), IF(N674&lt;=INDIRECT("FECHA_"&amp;$B674,1),"INCUMPLIDA","PROCESO"), "VERIFICAR FECHA")),"SIN VALOR AVANCE")</f>
        <v>CUMPLIDA</v>
      </c>
    </row>
    <row r="675" spans="1:19" ht="75.75" hidden="1">
      <c r="A675" s="101" t="s">
        <v>30</v>
      </c>
      <c r="B675" s="102" t="s">
        <v>2985</v>
      </c>
      <c r="C675" s="461"/>
      <c r="D675" s="461"/>
      <c r="E675" s="233" t="s">
        <v>2996</v>
      </c>
      <c r="F675" s="233"/>
      <c r="G675" s="233"/>
      <c r="H675" s="463"/>
      <c r="I675" s="233">
        <v>2</v>
      </c>
      <c r="J675" s="234">
        <v>1</v>
      </c>
      <c r="K675" s="234" t="s">
        <v>3185</v>
      </c>
      <c r="L675" s="110">
        <v>1</v>
      </c>
      <c r="M675" s="106">
        <v>45323</v>
      </c>
      <c r="N675" s="106">
        <v>45747</v>
      </c>
      <c r="O675" s="107">
        <f t="shared" si="21"/>
        <v>60.571428571428569</v>
      </c>
      <c r="P675" s="108">
        <v>1</v>
      </c>
      <c r="Q675" s="104" t="s">
        <v>3301</v>
      </c>
      <c r="R675" s="108">
        <f t="shared" si="20"/>
        <v>1</v>
      </c>
      <c r="S675" s="109" t="str">
        <f t="array" aca="1" ref="S675" ca="1">IF(ISNUMBER(R675),IF(R675=100%,"CUMPLIDA",IF(AND(ISNUMBER(N675),ISNUMBER(INDIRECT("FECHA_"&amp;$B675,1))), IF(N675&lt;=INDIRECT("FECHA_"&amp;$B675,1),"INCUMPLIDA","PROCESO"), "VERIFICAR FECHA")),"SIN VALOR AVANCE")</f>
        <v>CUMPLIDA</v>
      </c>
    </row>
    <row r="676" spans="1:19" ht="75.75" hidden="1">
      <c r="A676" s="101" t="s">
        <v>30</v>
      </c>
      <c r="B676" s="102" t="s">
        <v>2985</v>
      </c>
      <c r="C676" s="461"/>
      <c r="D676" s="461"/>
      <c r="E676" s="233" t="s">
        <v>3093</v>
      </c>
      <c r="F676" s="233"/>
      <c r="G676" s="233"/>
      <c r="H676" s="463"/>
      <c r="I676" s="233">
        <v>3</v>
      </c>
      <c r="J676" s="234">
        <v>1</v>
      </c>
      <c r="K676" s="234" t="s">
        <v>3185</v>
      </c>
      <c r="L676" s="110">
        <v>1</v>
      </c>
      <c r="M676" s="106">
        <v>45231</v>
      </c>
      <c r="N676" s="106">
        <v>45747</v>
      </c>
      <c r="O676" s="107">
        <f t="shared" si="21"/>
        <v>73.714285714285708</v>
      </c>
      <c r="P676" s="108">
        <v>1</v>
      </c>
      <c r="Q676" s="104" t="s">
        <v>3301</v>
      </c>
      <c r="R676" s="108">
        <f t="shared" si="20"/>
        <v>1</v>
      </c>
      <c r="S676" s="109" t="str">
        <f t="array" aca="1" ref="S676" ca="1">IF(ISNUMBER(R676),IF(R676=100%,"CUMPLIDA",IF(AND(ISNUMBER(N676),ISNUMBER(INDIRECT("FECHA_"&amp;$B676,1))), IF(N676&lt;=INDIRECT("FECHA_"&amp;$B676,1),"INCUMPLIDA","PROCESO"), "VERIFICAR FECHA")),"SIN VALOR AVANCE")</f>
        <v>CUMPLIDA</v>
      </c>
    </row>
    <row r="677" spans="1:19" ht="60.75" hidden="1">
      <c r="A677" s="101" t="s">
        <v>30</v>
      </c>
      <c r="B677" s="102" t="s">
        <v>2985</v>
      </c>
      <c r="C677" s="461"/>
      <c r="D677" s="461"/>
      <c r="E677" s="463" t="s">
        <v>3143</v>
      </c>
      <c r="F677" s="463"/>
      <c r="G677" s="463"/>
      <c r="H677" s="463"/>
      <c r="I677" s="233">
        <v>4</v>
      </c>
      <c r="J677" s="234">
        <v>1</v>
      </c>
      <c r="K677" s="234" t="s">
        <v>3185</v>
      </c>
      <c r="L677" s="110">
        <v>1</v>
      </c>
      <c r="M677" s="106">
        <v>45323</v>
      </c>
      <c r="N677" s="106">
        <v>45747</v>
      </c>
      <c r="O677" s="107">
        <f t="shared" si="21"/>
        <v>60.571428571428569</v>
      </c>
      <c r="P677" s="108">
        <v>1</v>
      </c>
      <c r="Q677" s="104" t="s">
        <v>3300</v>
      </c>
      <c r="R677" s="108">
        <f t="shared" si="20"/>
        <v>1</v>
      </c>
      <c r="S677" s="109" t="str">
        <f t="array" aca="1" ref="S677" ca="1">IF(ISNUMBER(R677),IF(R677=100%,"CUMPLIDA",IF(AND(ISNUMBER(N677),ISNUMBER(INDIRECT("FECHA_"&amp;$B677,1))), IF(N677&lt;=INDIRECT("FECHA_"&amp;$B677,1),"INCUMPLIDA","PROCESO"), "VERIFICAR FECHA")),"SIN VALOR AVANCE")</f>
        <v>CUMPLIDA</v>
      </c>
    </row>
    <row r="678" spans="1:19" ht="75.75" hidden="1">
      <c r="A678" s="101" t="s">
        <v>30</v>
      </c>
      <c r="B678" s="102" t="s">
        <v>2985</v>
      </c>
      <c r="C678" s="461"/>
      <c r="D678" s="461"/>
      <c r="E678" s="463"/>
      <c r="F678" s="463"/>
      <c r="G678" s="463"/>
      <c r="H678" s="463"/>
      <c r="I678" s="233">
        <v>5</v>
      </c>
      <c r="J678" s="234">
        <v>1</v>
      </c>
      <c r="K678" s="234" t="s">
        <v>3185</v>
      </c>
      <c r="L678" s="110">
        <v>1</v>
      </c>
      <c r="M678" s="106">
        <v>45231</v>
      </c>
      <c r="N678" s="106">
        <v>45747</v>
      </c>
      <c r="O678" s="107">
        <f t="shared" si="21"/>
        <v>73.714285714285708</v>
      </c>
      <c r="P678" s="108">
        <v>1</v>
      </c>
      <c r="Q678" s="104" t="s">
        <v>3301</v>
      </c>
      <c r="R678" s="108">
        <f t="shared" si="20"/>
        <v>1</v>
      </c>
      <c r="S678" s="109" t="str">
        <f t="array" aca="1" ref="S678" ca="1">IF(ISNUMBER(R678),IF(R678=100%,"CUMPLIDA",IF(AND(ISNUMBER(N678),ISNUMBER(INDIRECT("FECHA_"&amp;$B678,1))), IF(N678&lt;=INDIRECT("FECHA_"&amp;$B678,1),"INCUMPLIDA","PROCESO"), "VERIFICAR FECHA")),"SIN VALOR AVANCE")</f>
        <v>CUMPLIDA</v>
      </c>
    </row>
    <row r="679" spans="1:19" ht="210.75" hidden="1">
      <c r="A679" s="101" t="s">
        <v>30</v>
      </c>
      <c r="B679" s="102" t="s">
        <v>2985</v>
      </c>
      <c r="C679" s="461"/>
      <c r="D679" s="461"/>
      <c r="E679" s="463"/>
      <c r="F679" s="463"/>
      <c r="G679" s="463"/>
      <c r="H679" s="463"/>
      <c r="I679" s="233">
        <v>6</v>
      </c>
      <c r="J679" s="234">
        <v>1</v>
      </c>
      <c r="K679" s="234" t="s">
        <v>3185</v>
      </c>
      <c r="L679" s="110">
        <v>1</v>
      </c>
      <c r="M679" s="106">
        <v>45231</v>
      </c>
      <c r="N679" s="106">
        <v>45808</v>
      </c>
      <c r="O679" s="107">
        <f t="shared" si="21"/>
        <v>82.428571428571431</v>
      </c>
      <c r="P679" s="108">
        <v>1</v>
      </c>
      <c r="Q679" s="104" t="s">
        <v>3302</v>
      </c>
      <c r="R679" s="108">
        <f t="shared" ref="R679:R742" si="22">(P679)</f>
        <v>1</v>
      </c>
      <c r="S679" s="109" t="str">
        <f t="array" aca="1" ref="S679" ca="1">IF(ISNUMBER(R679),IF(R679=100%,"CUMPLIDA",IF(AND(ISNUMBER(N679),ISNUMBER(INDIRECT("FECHA_"&amp;$B679,1))), IF(N679&lt;=INDIRECT("FECHA_"&amp;$B679,1),"INCUMPLIDA","PROCESO"), "VERIFICAR FECHA")),"SIN VALOR AVANCE")</f>
        <v>CUMPLIDA</v>
      </c>
    </row>
    <row r="680" spans="1:19" ht="75.75" hidden="1">
      <c r="A680" s="101" t="s">
        <v>30</v>
      </c>
      <c r="B680" s="102" t="s">
        <v>2985</v>
      </c>
      <c r="C680" s="461"/>
      <c r="D680" s="461"/>
      <c r="E680" s="463"/>
      <c r="F680" s="463"/>
      <c r="G680" s="463"/>
      <c r="H680" s="463"/>
      <c r="I680" s="233">
        <v>7</v>
      </c>
      <c r="J680" s="234">
        <v>1</v>
      </c>
      <c r="K680" s="234" t="s">
        <v>3185</v>
      </c>
      <c r="L680" s="110">
        <v>7</v>
      </c>
      <c r="M680" s="106">
        <v>45809</v>
      </c>
      <c r="N680" s="106">
        <v>46387</v>
      </c>
      <c r="O680" s="107">
        <f t="shared" si="21"/>
        <v>82.571428571428569</v>
      </c>
      <c r="P680" s="108">
        <v>0</v>
      </c>
      <c r="Q680" s="104" t="s">
        <v>3301</v>
      </c>
      <c r="R680" s="108">
        <f t="shared" si="22"/>
        <v>0</v>
      </c>
      <c r="S680" s="109" t="str">
        <f t="array" aca="1" ref="S680" ca="1">IF(ISNUMBER(R680),IF(R680=100%,"CUMPLIDA",IF(AND(ISNUMBER(N680),ISNUMBER(INDIRECT("FECHA_"&amp;$B680,1))), IF(N680&lt;=INDIRECT("FECHA_"&amp;$B680,1),"INCUMPLIDA","PROCESO"), "VERIFICAR FECHA")),"SIN VALOR AVANCE")</f>
        <v>PROCESO</v>
      </c>
    </row>
    <row r="681" spans="1:19" ht="60.75" hidden="1">
      <c r="A681" s="101" t="s">
        <v>30</v>
      </c>
      <c r="B681" s="102" t="s">
        <v>2985</v>
      </c>
      <c r="C681" s="461"/>
      <c r="D681" s="461"/>
      <c r="E681" s="463"/>
      <c r="F681" s="463"/>
      <c r="G681" s="463"/>
      <c r="H681" s="463"/>
      <c r="I681" s="233">
        <v>8</v>
      </c>
      <c r="J681" s="234">
        <v>1</v>
      </c>
      <c r="K681" s="234" t="s">
        <v>3185</v>
      </c>
      <c r="L681" s="110">
        <v>1</v>
      </c>
      <c r="M681" s="106">
        <v>45809</v>
      </c>
      <c r="N681" s="106">
        <v>46387</v>
      </c>
      <c r="O681" s="107">
        <f t="shared" si="21"/>
        <v>82.571428571428569</v>
      </c>
      <c r="P681" s="108">
        <v>0</v>
      </c>
      <c r="Q681" s="104" t="s">
        <v>3300</v>
      </c>
      <c r="R681" s="108">
        <f t="shared" si="22"/>
        <v>0</v>
      </c>
      <c r="S681" s="109" t="str">
        <f t="array" aca="1" ref="S681" ca="1">IF(ISNUMBER(R681),IF(R681=100%,"CUMPLIDA",IF(AND(ISNUMBER(N681),ISNUMBER(INDIRECT("FECHA_"&amp;$B681,1))), IF(N681&lt;=INDIRECT("FECHA_"&amp;$B681,1),"INCUMPLIDA","PROCESO"), "VERIFICAR FECHA")),"SIN VALOR AVANCE")</f>
        <v>PROCESO</v>
      </c>
    </row>
    <row r="682" spans="1:19" ht="210.75" hidden="1">
      <c r="A682" s="101" t="s">
        <v>30</v>
      </c>
      <c r="B682" s="102" t="s">
        <v>2985</v>
      </c>
      <c r="C682" s="461"/>
      <c r="D682" s="461"/>
      <c r="E682" s="463"/>
      <c r="F682" s="463"/>
      <c r="G682" s="463"/>
      <c r="H682" s="463"/>
      <c r="I682" s="233">
        <v>9</v>
      </c>
      <c r="J682" s="234">
        <v>1</v>
      </c>
      <c r="K682" s="234" t="s">
        <v>3185</v>
      </c>
      <c r="L682" s="110">
        <v>2</v>
      </c>
      <c r="M682" s="106">
        <v>45809</v>
      </c>
      <c r="N682" s="106">
        <v>46387</v>
      </c>
      <c r="O682" s="107">
        <f t="shared" si="21"/>
        <v>82.571428571428569</v>
      </c>
      <c r="P682" s="108">
        <v>0</v>
      </c>
      <c r="Q682" s="104" t="s">
        <v>3302</v>
      </c>
      <c r="R682" s="108">
        <f t="shared" si="22"/>
        <v>0</v>
      </c>
      <c r="S682" s="109" t="str">
        <f t="array" aca="1" ref="S682" ca="1">IF(ISNUMBER(R682),IF(R682=100%,"CUMPLIDA",IF(AND(ISNUMBER(N682),ISNUMBER(INDIRECT("FECHA_"&amp;$B682,1))), IF(N682&lt;=INDIRECT("FECHA_"&amp;$B682,1),"INCUMPLIDA","PROCESO"), "VERIFICAR FECHA")),"SIN VALOR AVANCE")</f>
        <v>PROCESO</v>
      </c>
    </row>
    <row r="683" spans="1:19" ht="165.75" hidden="1">
      <c r="A683" s="101" t="s">
        <v>30</v>
      </c>
      <c r="B683" s="102" t="s">
        <v>2985</v>
      </c>
      <c r="C683" s="461"/>
      <c r="D683" s="461"/>
      <c r="E683" s="463"/>
      <c r="F683" s="463"/>
      <c r="G683" s="463"/>
      <c r="H683" s="463"/>
      <c r="I683" s="233">
        <v>10</v>
      </c>
      <c r="J683" s="234">
        <v>1</v>
      </c>
      <c r="K683" s="234" t="s">
        <v>3185</v>
      </c>
      <c r="L683" s="111">
        <v>1</v>
      </c>
      <c r="M683" s="106">
        <v>43831</v>
      </c>
      <c r="N683" s="106">
        <v>43876</v>
      </c>
      <c r="O683" s="107">
        <f t="shared" si="21"/>
        <v>6.4285714285714288</v>
      </c>
      <c r="P683" s="108">
        <v>1</v>
      </c>
      <c r="Q683" s="104" t="s">
        <v>3303</v>
      </c>
      <c r="R683" s="108">
        <f t="shared" si="22"/>
        <v>1</v>
      </c>
      <c r="S683" s="109" t="str">
        <f t="array" aca="1" ref="S683" ca="1">IF(ISNUMBER(R683),IF(R683=100%,"CUMPLIDA",IF(AND(ISNUMBER(N683),ISNUMBER(INDIRECT("FECHA_"&amp;$B683,1))), IF(N683&lt;=INDIRECT("FECHA_"&amp;$B683,1),"INCUMPLIDA","PROCESO"), "VERIFICAR FECHA")),"SIN VALOR AVANCE")</f>
        <v>CUMPLIDA</v>
      </c>
    </row>
    <row r="684" spans="1:19" ht="75.75" hidden="1">
      <c r="A684" s="101" t="s">
        <v>30</v>
      </c>
      <c r="B684" s="102" t="s">
        <v>2985</v>
      </c>
      <c r="C684" s="461"/>
      <c r="D684" s="461"/>
      <c r="E684" s="463"/>
      <c r="F684" s="463"/>
      <c r="G684" s="463"/>
      <c r="H684" s="463"/>
      <c r="I684" s="233">
        <v>11</v>
      </c>
      <c r="J684" s="234">
        <v>1</v>
      </c>
      <c r="K684" s="234" t="s">
        <v>3185</v>
      </c>
      <c r="L684" s="111">
        <v>1</v>
      </c>
      <c r="M684" s="106">
        <v>43877</v>
      </c>
      <c r="N684" s="106">
        <v>43905</v>
      </c>
      <c r="O684" s="107">
        <f t="shared" si="21"/>
        <v>4</v>
      </c>
      <c r="P684" s="108">
        <v>1</v>
      </c>
      <c r="Q684" s="104" t="s">
        <v>3304</v>
      </c>
      <c r="R684" s="108">
        <f t="shared" si="22"/>
        <v>1</v>
      </c>
      <c r="S684" s="109" t="str">
        <f t="array" aca="1" ref="S684" ca="1">IF(ISNUMBER(R684),IF(R684=100%,"CUMPLIDA",IF(AND(ISNUMBER(N684),ISNUMBER(INDIRECT("FECHA_"&amp;$B684,1))), IF(N684&lt;=INDIRECT("FECHA_"&amp;$B684,1),"INCUMPLIDA","PROCESO"), "VERIFICAR FECHA")),"SIN VALOR AVANCE")</f>
        <v>CUMPLIDA</v>
      </c>
    </row>
    <row r="685" spans="1:19" ht="180.75" hidden="1">
      <c r="A685" s="101" t="s">
        <v>30</v>
      </c>
      <c r="B685" s="102" t="s">
        <v>2985</v>
      </c>
      <c r="C685" s="461"/>
      <c r="D685" s="461"/>
      <c r="E685" s="463"/>
      <c r="F685" s="463"/>
      <c r="G685" s="463"/>
      <c r="H685" s="463"/>
      <c r="I685" s="233">
        <v>12</v>
      </c>
      <c r="J685" s="234">
        <v>1</v>
      </c>
      <c r="K685" s="234" t="s">
        <v>3185</v>
      </c>
      <c r="L685" s="111">
        <v>1</v>
      </c>
      <c r="M685" s="106">
        <v>43831</v>
      </c>
      <c r="N685" s="106">
        <v>44742</v>
      </c>
      <c r="O685" s="107">
        <f t="shared" si="21"/>
        <v>130.14285714285714</v>
      </c>
      <c r="P685" s="108">
        <v>1</v>
      </c>
      <c r="Q685" s="104" t="s">
        <v>3305</v>
      </c>
      <c r="R685" s="108">
        <f t="shared" si="22"/>
        <v>1</v>
      </c>
      <c r="S685" s="109" t="str">
        <f t="array" aca="1" ref="S685" ca="1">IF(ISNUMBER(R685),IF(R685=100%,"CUMPLIDA",IF(AND(ISNUMBER(N685),ISNUMBER(INDIRECT("FECHA_"&amp;$B685,1))), IF(N685&lt;=INDIRECT("FECHA_"&amp;$B685,1),"INCUMPLIDA","PROCESO"), "VERIFICAR FECHA")),"SIN VALOR AVANCE")</f>
        <v>CUMPLIDA</v>
      </c>
    </row>
    <row r="686" spans="1:19" ht="150.75" hidden="1">
      <c r="A686" s="101" t="s">
        <v>30</v>
      </c>
      <c r="B686" s="102" t="s">
        <v>2985</v>
      </c>
      <c r="C686" s="461"/>
      <c r="D686" s="461"/>
      <c r="E686" s="463"/>
      <c r="F686" s="463"/>
      <c r="G686" s="463"/>
      <c r="H686" s="463"/>
      <c r="I686" s="233">
        <v>13</v>
      </c>
      <c r="J686" s="234">
        <v>1</v>
      </c>
      <c r="K686" s="234" t="s">
        <v>3185</v>
      </c>
      <c r="L686" s="111">
        <v>1</v>
      </c>
      <c r="M686" s="106">
        <v>43831</v>
      </c>
      <c r="N686" s="106">
        <v>43889</v>
      </c>
      <c r="O686" s="107">
        <f t="shared" si="21"/>
        <v>8.2857142857142865</v>
      </c>
      <c r="P686" s="108">
        <v>1</v>
      </c>
      <c r="Q686" s="104" t="s">
        <v>3306</v>
      </c>
      <c r="R686" s="108">
        <f t="shared" si="22"/>
        <v>1</v>
      </c>
      <c r="S686" s="109" t="str">
        <f t="array" aca="1" ref="S686" ca="1">IF(ISNUMBER(R686),IF(R686=100%,"CUMPLIDA",IF(AND(ISNUMBER(N686),ISNUMBER(INDIRECT("FECHA_"&amp;$B686,1))), IF(N686&lt;=INDIRECT("FECHA_"&amp;$B686,1),"INCUMPLIDA","PROCESO"), "VERIFICAR FECHA")),"SIN VALOR AVANCE")</f>
        <v>CUMPLIDA</v>
      </c>
    </row>
    <row r="687" spans="1:19" ht="60.75" hidden="1">
      <c r="A687" s="101" t="s">
        <v>30</v>
      </c>
      <c r="B687" s="102" t="s">
        <v>2985</v>
      </c>
      <c r="C687" s="461"/>
      <c r="D687" s="461"/>
      <c r="E687" s="463"/>
      <c r="F687" s="463"/>
      <c r="G687" s="463"/>
      <c r="H687" s="463"/>
      <c r="I687" s="233">
        <v>14</v>
      </c>
      <c r="J687" s="234">
        <v>1</v>
      </c>
      <c r="K687" s="234" t="s">
        <v>3185</v>
      </c>
      <c r="L687" s="111">
        <v>4</v>
      </c>
      <c r="M687" s="106">
        <v>43891</v>
      </c>
      <c r="N687" s="106">
        <v>44012</v>
      </c>
      <c r="O687" s="107">
        <f t="shared" si="21"/>
        <v>17.285714285714285</v>
      </c>
      <c r="P687" s="108">
        <v>1</v>
      </c>
      <c r="Q687" s="104" t="s">
        <v>3307</v>
      </c>
      <c r="R687" s="108">
        <f t="shared" si="22"/>
        <v>1</v>
      </c>
      <c r="S687" s="109" t="str">
        <f t="array" aca="1" ref="S687" ca="1">IF(ISNUMBER(R687),IF(R687=100%,"CUMPLIDA",IF(AND(ISNUMBER(N687),ISNUMBER(INDIRECT("FECHA_"&amp;$B687,1))), IF(N687&lt;=INDIRECT("FECHA_"&amp;$B687,1),"INCUMPLIDA","PROCESO"), "VERIFICAR FECHA")),"SIN VALOR AVANCE")</f>
        <v>CUMPLIDA</v>
      </c>
    </row>
    <row r="688" spans="1:19" ht="150.75" hidden="1">
      <c r="A688" s="101" t="s">
        <v>30</v>
      </c>
      <c r="B688" s="102" t="s">
        <v>2985</v>
      </c>
      <c r="C688" s="461"/>
      <c r="D688" s="461"/>
      <c r="E688" s="463"/>
      <c r="F688" s="463"/>
      <c r="G688" s="463"/>
      <c r="H688" s="463"/>
      <c r="I688" s="233">
        <v>15</v>
      </c>
      <c r="J688" s="234">
        <v>1</v>
      </c>
      <c r="K688" s="234" t="s">
        <v>3185</v>
      </c>
      <c r="L688" s="111">
        <v>1</v>
      </c>
      <c r="M688" s="106">
        <v>43831</v>
      </c>
      <c r="N688" s="106">
        <v>43861</v>
      </c>
      <c r="O688" s="107">
        <f t="shared" si="21"/>
        <v>4.2857142857142856</v>
      </c>
      <c r="P688" s="108">
        <v>1</v>
      </c>
      <c r="Q688" s="104" t="s">
        <v>3308</v>
      </c>
      <c r="R688" s="108">
        <f t="shared" si="22"/>
        <v>1</v>
      </c>
      <c r="S688" s="109" t="str">
        <f t="array" aca="1" ref="S688" ca="1">IF(ISNUMBER(R688),IF(R688=100%,"CUMPLIDA",IF(AND(ISNUMBER(N688),ISNUMBER(INDIRECT("FECHA_"&amp;$B688,1))), IF(N688&lt;=INDIRECT("FECHA_"&amp;$B688,1),"INCUMPLIDA","PROCESO"), "VERIFICAR FECHA")),"SIN VALOR AVANCE")</f>
        <v>CUMPLIDA</v>
      </c>
    </row>
    <row r="689" spans="1:19" ht="60.75" hidden="1">
      <c r="A689" s="101" t="s">
        <v>30</v>
      </c>
      <c r="B689" s="102" t="s">
        <v>2985</v>
      </c>
      <c r="C689" s="461"/>
      <c r="D689" s="461"/>
      <c r="E689" s="463"/>
      <c r="F689" s="463"/>
      <c r="G689" s="463"/>
      <c r="H689" s="463"/>
      <c r="I689" s="233">
        <v>16</v>
      </c>
      <c r="J689" s="234">
        <v>1</v>
      </c>
      <c r="K689" s="234" t="s">
        <v>3185</v>
      </c>
      <c r="L689" s="111">
        <v>4</v>
      </c>
      <c r="M689" s="106">
        <v>43891</v>
      </c>
      <c r="N689" s="106">
        <v>44012</v>
      </c>
      <c r="O689" s="107">
        <f t="shared" si="21"/>
        <v>17.285714285714285</v>
      </c>
      <c r="P689" s="108">
        <v>1</v>
      </c>
      <c r="Q689" s="104" t="s">
        <v>3307</v>
      </c>
      <c r="R689" s="108">
        <f t="shared" si="22"/>
        <v>1</v>
      </c>
      <c r="S689" s="109" t="str">
        <f t="array" aca="1" ref="S689" ca="1">IF(ISNUMBER(R689),IF(R689=100%,"CUMPLIDA",IF(AND(ISNUMBER(N689),ISNUMBER(INDIRECT("FECHA_"&amp;$B689,1))), IF(N689&lt;=INDIRECT("FECHA_"&amp;$B689,1),"INCUMPLIDA","PROCESO"), "VERIFICAR FECHA")),"SIN VALOR AVANCE")</f>
        <v>CUMPLIDA</v>
      </c>
    </row>
    <row r="690" spans="1:19" ht="60.75" hidden="1">
      <c r="A690" s="101" t="s">
        <v>30</v>
      </c>
      <c r="B690" s="102" t="s">
        <v>2985</v>
      </c>
      <c r="C690" s="461"/>
      <c r="D690" s="461"/>
      <c r="E690" s="463"/>
      <c r="F690" s="463"/>
      <c r="G690" s="463"/>
      <c r="H690" s="463"/>
      <c r="I690" s="233">
        <v>17</v>
      </c>
      <c r="J690" s="234">
        <v>1</v>
      </c>
      <c r="K690" s="234" t="s">
        <v>3185</v>
      </c>
      <c r="L690" s="111">
        <v>4</v>
      </c>
      <c r="M690" s="106">
        <v>43891</v>
      </c>
      <c r="N690" s="106">
        <v>44012</v>
      </c>
      <c r="O690" s="107">
        <f t="shared" si="21"/>
        <v>17.285714285714285</v>
      </c>
      <c r="P690" s="108">
        <v>1</v>
      </c>
      <c r="Q690" s="104" t="s">
        <v>3307</v>
      </c>
      <c r="R690" s="108">
        <f t="shared" si="22"/>
        <v>1</v>
      </c>
      <c r="S690" s="109" t="str">
        <f t="array" aca="1" ref="S690" ca="1">IF(ISNUMBER(R690),IF(R690=100%,"CUMPLIDA",IF(AND(ISNUMBER(N690),ISNUMBER(INDIRECT("FECHA_"&amp;$B690,1))), IF(N690&lt;=INDIRECT("FECHA_"&amp;$B690,1),"INCUMPLIDA","PROCESO"), "VERIFICAR FECHA")),"SIN VALOR AVANCE")</f>
        <v>CUMPLIDA</v>
      </c>
    </row>
    <row r="691" spans="1:19" ht="45.75" hidden="1">
      <c r="A691" s="101" t="s">
        <v>30</v>
      </c>
      <c r="B691" s="102" t="s">
        <v>2985</v>
      </c>
      <c r="C691" s="461"/>
      <c r="D691" s="461"/>
      <c r="E691" s="463"/>
      <c r="F691" s="463"/>
      <c r="G691" s="463"/>
      <c r="H691" s="463"/>
      <c r="I691" s="233">
        <v>18</v>
      </c>
      <c r="J691" s="234">
        <v>1</v>
      </c>
      <c r="K691" s="234" t="s">
        <v>3185</v>
      </c>
      <c r="L691" s="110">
        <v>1</v>
      </c>
      <c r="M691" s="106">
        <v>43831</v>
      </c>
      <c r="N691" s="106">
        <v>43860</v>
      </c>
      <c r="O691" s="107">
        <f t="shared" si="21"/>
        <v>4.1428571428571432</v>
      </c>
      <c r="P691" s="108">
        <v>1</v>
      </c>
      <c r="Q691" s="112" t="s">
        <v>3309</v>
      </c>
      <c r="R691" s="108">
        <f t="shared" si="22"/>
        <v>1</v>
      </c>
      <c r="S691" s="109" t="str">
        <f t="array" aca="1" ref="S691" ca="1">IF(ISNUMBER(R691),IF(R691=100%,"CUMPLIDA",IF(AND(ISNUMBER(N691),ISNUMBER(INDIRECT("FECHA_"&amp;$B691,1))), IF(N691&lt;=INDIRECT("FECHA_"&amp;$B691,1),"INCUMPLIDA","PROCESO"), "VERIFICAR FECHA")),"SIN VALOR AVANCE")</f>
        <v>CUMPLIDA</v>
      </c>
    </row>
    <row r="692" spans="1:19" ht="180.75" hidden="1">
      <c r="A692" s="101" t="s">
        <v>30</v>
      </c>
      <c r="B692" s="102" t="s">
        <v>2985</v>
      </c>
      <c r="C692" s="461"/>
      <c r="D692" s="461"/>
      <c r="E692" s="463"/>
      <c r="F692" s="463"/>
      <c r="G692" s="463"/>
      <c r="H692" s="463"/>
      <c r="I692" s="233">
        <v>19</v>
      </c>
      <c r="J692" s="234">
        <v>1</v>
      </c>
      <c r="K692" s="234" t="s">
        <v>3185</v>
      </c>
      <c r="L692" s="110">
        <v>1</v>
      </c>
      <c r="M692" s="106">
        <v>43862</v>
      </c>
      <c r="N692" s="106">
        <v>43889</v>
      </c>
      <c r="O692" s="107">
        <f t="shared" si="21"/>
        <v>3.8571428571428572</v>
      </c>
      <c r="P692" s="108">
        <v>1</v>
      </c>
      <c r="Q692" s="104" t="s">
        <v>3310</v>
      </c>
      <c r="R692" s="108">
        <f t="shared" si="22"/>
        <v>1</v>
      </c>
      <c r="S692" s="109" t="str">
        <f t="array" aca="1" ref="S692" ca="1">IF(ISNUMBER(R692),IF(R692=100%,"CUMPLIDA",IF(AND(ISNUMBER(N692),ISNUMBER(INDIRECT("FECHA_"&amp;$B692,1))), IF(N692&lt;=INDIRECT("FECHA_"&amp;$B692,1),"INCUMPLIDA","PROCESO"), "VERIFICAR FECHA")),"SIN VALOR AVANCE")</f>
        <v>CUMPLIDA</v>
      </c>
    </row>
    <row r="693" spans="1:19" ht="240.75" hidden="1">
      <c r="A693" s="101" t="s">
        <v>30</v>
      </c>
      <c r="B693" s="102" t="s">
        <v>2985</v>
      </c>
      <c r="C693" s="461"/>
      <c r="D693" s="461"/>
      <c r="E693" s="463"/>
      <c r="F693" s="463"/>
      <c r="G693" s="463"/>
      <c r="H693" s="463"/>
      <c r="I693" s="233">
        <v>20</v>
      </c>
      <c r="J693" s="234">
        <v>1</v>
      </c>
      <c r="K693" s="234" t="s">
        <v>3185</v>
      </c>
      <c r="L693" s="110">
        <v>1</v>
      </c>
      <c r="M693" s="106">
        <v>43862</v>
      </c>
      <c r="N693" s="106">
        <v>43889</v>
      </c>
      <c r="O693" s="107">
        <f t="shared" si="21"/>
        <v>3.8571428571428572</v>
      </c>
      <c r="P693" s="108">
        <v>1</v>
      </c>
      <c r="Q693" s="104" t="s">
        <v>3311</v>
      </c>
      <c r="R693" s="108">
        <f t="shared" si="22"/>
        <v>1</v>
      </c>
      <c r="S693" s="109" t="str">
        <f t="array" aca="1" ref="S693" ca="1">IF(ISNUMBER(R693),IF(R693=100%,"CUMPLIDA",IF(AND(ISNUMBER(N693),ISNUMBER(INDIRECT("FECHA_"&amp;$B693,1))), IF(N693&lt;=INDIRECT("FECHA_"&amp;$B693,1),"INCUMPLIDA","PROCESO"), "VERIFICAR FECHA")),"SIN VALOR AVANCE")</f>
        <v>CUMPLIDA</v>
      </c>
    </row>
    <row r="694" spans="1:19" ht="150.75" hidden="1">
      <c r="A694" s="101" t="s">
        <v>30</v>
      </c>
      <c r="B694" s="102" t="s">
        <v>2985</v>
      </c>
      <c r="C694" s="461"/>
      <c r="D694" s="461"/>
      <c r="E694" s="463"/>
      <c r="F694" s="463"/>
      <c r="G694" s="463"/>
      <c r="H694" s="463"/>
      <c r="I694" s="233">
        <v>21</v>
      </c>
      <c r="J694" s="234">
        <v>1</v>
      </c>
      <c r="K694" s="234" t="s">
        <v>3185</v>
      </c>
      <c r="L694" s="110">
        <v>1</v>
      </c>
      <c r="M694" s="106">
        <v>43831</v>
      </c>
      <c r="N694" s="106">
        <v>43889</v>
      </c>
      <c r="O694" s="107">
        <f t="shared" si="21"/>
        <v>8.2857142857142865</v>
      </c>
      <c r="P694" s="108">
        <v>1</v>
      </c>
      <c r="Q694" s="104" t="s">
        <v>3312</v>
      </c>
      <c r="R694" s="108">
        <f t="shared" si="22"/>
        <v>1</v>
      </c>
      <c r="S694" s="109" t="str">
        <f t="array" aca="1" ref="S694" ca="1">IF(ISNUMBER(R694),IF(R694=100%,"CUMPLIDA",IF(AND(ISNUMBER(N694),ISNUMBER(INDIRECT("FECHA_"&amp;$B694,1))), IF(N694&lt;=INDIRECT("FECHA_"&amp;$B694,1),"INCUMPLIDA","PROCESO"), "VERIFICAR FECHA")),"SIN VALOR AVANCE")</f>
        <v>CUMPLIDA</v>
      </c>
    </row>
    <row r="695" spans="1:19" ht="150.75" hidden="1">
      <c r="A695" s="101" t="s">
        <v>30</v>
      </c>
      <c r="B695" s="102" t="s">
        <v>2985</v>
      </c>
      <c r="C695" s="461"/>
      <c r="D695" s="461"/>
      <c r="E695" s="463"/>
      <c r="F695" s="463"/>
      <c r="G695" s="463"/>
      <c r="H695" s="463"/>
      <c r="I695" s="233">
        <v>22</v>
      </c>
      <c r="J695" s="234">
        <v>1</v>
      </c>
      <c r="K695" s="234" t="s">
        <v>3185</v>
      </c>
      <c r="L695" s="110">
        <v>1</v>
      </c>
      <c r="M695" s="106">
        <v>43891</v>
      </c>
      <c r="N695" s="106">
        <v>44012</v>
      </c>
      <c r="O695" s="107">
        <f t="shared" si="21"/>
        <v>17.285714285714285</v>
      </c>
      <c r="P695" s="108">
        <v>1</v>
      </c>
      <c r="Q695" s="104" t="s">
        <v>3312</v>
      </c>
      <c r="R695" s="108">
        <f t="shared" si="22"/>
        <v>1</v>
      </c>
      <c r="S695" s="109" t="str">
        <f t="array" aca="1" ref="S695" ca="1">IF(ISNUMBER(R695),IF(R695=100%,"CUMPLIDA",IF(AND(ISNUMBER(N695),ISNUMBER(INDIRECT("FECHA_"&amp;$B695,1))), IF(N695&lt;=INDIRECT("FECHA_"&amp;$B695,1),"INCUMPLIDA","PROCESO"), "VERIFICAR FECHA")),"SIN VALOR AVANCE")</f>
        <v>CUMPLIDA</v>
      </c>
    </row>
    <row r="696" spans="1:19" ht="150.75" hidden="1">
      <c r="A696" s="101" t="s">
        <v>30</v>
      </c>
      <c r="B696" s="102" t="s">
        <v>2985</v>
      </c>
      <c r="C696" s="461"/>
      <c r="D696" s="461"/>
      <c r="E696" s="463"/>
      <c r="F696" s="463"/>
      <c r="G696" s="463"/>
      <c r="H696" s="463"/>
      <c r="I696" s="233">
        <v>23</v>
      </c>
      <c r="J696" s="234">
        <v>1</v>
      </c>
      <c r="K696" s="234" t="s">
        <v>3185</v>
      </c>
      <c r="L696" s="110">
        <v>1</v>
      </c>
      <c r="M696" s="106">
        <v>44013</v>
      </c>
      <c r="N696" s="106">
        <v>44073</v>
      </c>
      <c r="O696" s="107">
        <f t="shared" si="21"/>
        <v>8.5714285714285712</v>
      </c>
      <c r="P696" s="108">
        <v>1</v>
      </c>
      <c r="Q696" s="104" t="s">
        <v>3312</v>
      </c>
      <c r="R696" s="108">
        <f t="shared" si="22"/>
        <v>1</v>
      </c>
      <c r="S696" s="109" t="str">
        <f t="array" aca="1" ref="S696" ca="1">IF(ISNUMBER(R696),IF(R696=100%,"CUMPLIDA",IF(AND(ISNUMBER(N696),ISNUMBER(INDIRECT("FECHA_"&amp;$B696,1))), IF(N696&lt;=INDIRECT("FECHA_"&amp;$B696,1),"INCUMPLIDA","PROCESO"), "VERIFICAR FECHA")),"SIN VALOR AVANCE")</f>
        <v>CUMPLIDA</v>
      </c>
    </row>
    <row r="697" spans="1:19" ht="60.75" hidden="1">
      <c r="A697" s="101" t="s">
        <v>30</v>
      </c>
      <c r="B697" s="102" t="s">
        <v>2985</v>
      </c>
      <c r="C697" s="461"/>
      <c r="D697" s="461"/>
      <c r="E697" s="463"/>
      <c r="F697" s="463"/>
      <c r="G697" s="463"/>
      <c r="H697" s="463"/>
      <c r="I697" s="233">
        <v>24</v>
      </c>
      <c r="J697" s="234">
        <v>1</v>
      </c>
      <c r="K697" s="234" t="s">
        <v>3185</v>
      </c>
      <c r="L697" s="111">
        <v>1</v>
      </c>
      <c r="M697" s="106">
        <v>43831</v>
      </c>
      <c r="N697" s="106">
        <v>43889</v>
      </c>
      <c r="O697" s="107">
        <f t="shared" si="21"/>
        <v>8.2857142857142865</v>
      </c>
      <c r="P697" s="108">
        <v>1</v>
      </c>
      <c r="Q697" s="104" t="s">
        <v>3307</v>
      </c>
      <c r="R697" s="108">
        <f t="shared" si="22"/>
        <v>1</v>
      </c>
      <c r="S697" s="109" t="str">
        <f t="array" aca="1" ref="S697" ca="1">IF(ISNUMBER(R697),IF(R697=100%,"CUMPLIDA",IF(AND(ISNUMBER(N697),ISNUMBER(INDIRECT("FECHA_"&amp;$B697,1))), IF(N697&lt;=INDIRECT("FECHA_"&amp;$B697,1),"INCUMPLIDA","PROCESO"), "VERIFICAR FECHA")),"SIN VALOR AVANCE")</f>
        <v>CUMPLIDA</v>
      </c>
    </row>
    <row r="698" spans="1:19" ht="180.75" hidden="1">
      <c r="A698" s="101" t="s">
        <v>30</v>
      </c>
      <c r="B698" s="102" t="s">
        <v>2985</v>
      </c>
      <c r="C698" s="461"/>
      <c r="D698" s="461"/>
      <c r="E698" s="463"/>
      <c r="F698" s="463"/>
      <c r="G698" s="463"/>
      <c r="H698" s="463"/>
      <c r="I698" s="233">
        <v>25</v>
      </c>
      <c r="J698" s="234">
        <v>1</v>
      </c>
      <c r="K698" s="234" t="s">
        <v>3185</v>
      </c>
      <c r="L698" s="111">
        <v>1</v>
      </c>
      <c r="M698" s="106">
        <v>43891</v>
      </c>
      <c r="N698" s="106">
        <v>44012</v>
      </c>
      <c r="O698" s="107">
        <f t="shared" si="21"/>
        <v>17.285714285714285</v>
      </c>
      <c r="P698" s="108">
        <v>1</v>
      </c>
      <c r="Q698" s="104" t="s">
        <v>3313</v>
      </c>
      <c r="R698" s="108">
        <f t="shared" si="22"/>
        <v>1</v>
      </c>
      <c r="S698" s="109" t="str">
        <f t="array" aca="1" ref="S698" ca="1">IF(ISNUMBER(R698),IF(R698=100%,"CUMPLIDA",IF(AND(ISNUMBER(N698),ISNUMBER(INDIRECT("FECHA_"&amp;$B698,1))), IF(N698&lt;=INDIRECT("FECHA_"&amp;$B698,1),"INCUMPLIDA","PROCESO"), "VERIFICAR FECHA")),"SIN VALOR AVANCE")</f>
        <v>CUMPLIDA</v>
      </c>
    </row>
    <row r="699" spans="1:19" ht="105.75" hidden="1">
      <c r="A699" s="101" t="s">
        <v>30</v>
      </c>
      <c r="B699" s="102" t="s">
        <v>2985</v>
      </c>
      <c r="C699" s="461" t="s">
        <v>3314</v>
      </c>
      <c r="D699" s="461"/>
      <c r="E699" s="233" t="s">
        <v>3013</v>
      </c>
      <c r="F699" s="233"/>
      <c r="G699" s="233"/>
      <c r="H699" s="463"/>
      <c r="I699" s="233">
        <v>1</v>
      </c>
      <c r="J699" s="234">
        <v>1</v>
      </c>
      <c r="K699" s="234" t="s">
        <v>3185</v>
      </c>
      <c r="L699" s="110">
        <v>1</v>
      </c>
      <c r="M699" s="106">
        <v>43983</v>
      </c>
      <c r="N699" s="106">
        <v>44074</v>
      </c>
      <c r="O699" s="107">
        <f t="shared" si="21"/>
        <v>13</v>
      </c>
      <c r="P699" s="108">
        <v>1</v>
      </c>
      <c r="Q699" s="104" t="s">
        <v>3315</v>
      </c>
      <c r="R699" s="108">
        <f t="shared" si="22"/>
        <v>1</v>
      </c>
      <c r="S699" s="109" t="str">
        <f t="array" aca="1" ref="S699" ca="1">IF(ISNUMBER(R699),IF(R699=100%,"CUMPLIDA",IF(AND(ISNUMBER(N699),ISNUMBER(INDIRECT("FECHA_"&amp;$B699,1))), IF(N699&lt;=INDIRECT("FECHA_"&amp;$B699,1),"INCUMPLIDA","PROCESO"), "VERIFICAR FECHA")),"SIN VALOR AVANCE")</f>
        <v>CUMPLIDA</v>
      </c>
    </row>
    <row r="700" spans="1:19" ht="300.75" hidden="1">
      <c r="A700" s="101" t="s">
        <v>30</v>
      </c>
      <c r="B700" s="102" t="s">
        <v>2985</v>
      </c>
      <c r="C700" s="461"/>
      <c r="D700" s="461"/>
      <c r="E700" s="233" t="s">
        <v>2996</v>
      </c>
      <c r="F700" s="233"/>
      <c r="G700" s="233"/>
      <c r="H700" s="463"/>
      <c r="I700" s="233">
        <v>2</v>
      </c>
      <c r="J700" s="234">
        <v>1</v>
      </c>
      <c r="K700" s="234" t="s">
        <v>3185</v>
      </c>
      <c r="L700" s="110">
        <v>2</v>
      </c>
      <c r="M700" s="106">
        <v>44075</v>
      </c>
      <c r="N700" s="106">
        <v>44228</v>
      </c>
      <c r="O700" s="107">
        <f t="shared" si="21"/>
        <v>21.857142857142858</v>
      </c>
      <c r="P700" s="108">
        <v>1</v>
      </c>
      <c r="Q700" s="104" t="s">
        <v>3316</v>
      </c>
      <c r="R700" s="108">
        <f t="shared" si="22"/>
        <v>1</v>
      </c>
      <c r="S700" s="109" t="str">
        <f t="array" aca="1" ref="S700" ca="1">IF(ISNUMBER(R700),IF(R700=100%,"CUMPLIDA",IF(AND(ISNUMBER(N700),ISNUMBER(INDIRECT("FECHA_"&amp;$B700,1))), IF(N700&lt;=INDIRECT("FECHA_"&amp;$B700,1),"INCUMPLIDA","PROCESO"), "VERIFICAR FECHA")),"SIN VALOR AVANCE")</f>
        <v>CUMPLIDA</v>
      </c>
    </row>
    <row r="701" spans="1:19" ht="105.75" hidden="1">
      <c r="A701" s="101" t="s">
        <v>30</v>
      </c>
      <c r="B701" s="102" t="s">
        <v>2985</v>
      </c>
      <c r="C701" s="461"/>
      <c r="D701" s="461"/>
      <c r="E701" s="233" t="s">
        <v>3093</v>
      </c>
      <c r="F701" s="233"/>
      <c r="G701" s="233"/>
      <c r="H701" s="463"/>
      <c r="I701" s="233">
        <v>3</v>
      </c>
      <c r="J701" s="234">
        <v>1</v>
      </c>
      <c r="K701" s="234" t="s">
        <v>3185</v>
      </c>
      <c r="L701" s="110">
        <v>1</v>
      </c>
      <c r="M701" s="106">
        <v>44105</v>
      </c>
      <c r="N701" s="106">
        <v>44196</v>
      </c>
      <c r="O701" s="107">
        <f t="shared" si="21"/>
        <v>13</v>
      </c>
      <c r="P701" s="108">
        <v>1</v>
      </c>
      <c r="Q701" s="104" t="s">
        <v>3315</v>
      </c>
      <c r="R701" s="108">
        <f t="shared" si="22"/>
        <v>1</v>
      </c>
      <c r="S701" s="109" t="str">
        <f t="array" aca="1" ref="S701" ca="1">IF(ISNUMBER(R701),IF(R701=100%,"CUMPLIDA",IF(AND(ISNUMBER(N701),ISNUMBER(INDIRECT("FECHA_"&amp;$B701,1))), IF(N701&lt;=INDIRECT("FECHA_"&amp;$B701,1),"INCUMPLIDA","PROCESO"), "VERIFICAR FECHA")),"SIN VALOR AVANCE")</f>
        <v>CUMPLIDA</v>
      </c>
    </row>
    <row r="702" spans="1:19" ht="180.75" hidden="1">
      <c r="A702" s="101" t="s">
        <v>30</v>
      </c>
      <c r="B702" s="102" t="s">
        <v>2985</v>
      </c>
      <c r="C702" s="461"/>
      <c r="D702" s="461"/>
      <c r="E702" s="233" t="s">
        <v>3317</v>
      </c>
      <c r="F702" s="233"/>
      <c r="G702" s="233"/>
      <c r="H702" s="463"/>
      <c r="I702" s="233">
        <v>4</v>
      </c>
      <c r="J702" s="234">
        <v>1</v>
      </c>
      <c r="K702" s="234" t="s">
        <v>3185</v>
      </c>
      <c r="L702" s="110">
        <v>1</v>
      </c>
      <c r="M702" s="106">
        <v>44197</v>
      </c>
      <c r="N702" s="106">
        <v>44530</v>
      </c>
      <c r="O702" s="107">
        <f t="shared" si="21"/>
        <v>47.571428571428569</v>
      </c>
      <c r="P702" s="108">
        <v>1</v>
      </c>
      <c r="Q702" s="104" t="s">
        <v>3318</v>
      </c>
      <c r="R702" s="108">
        <f t="shared" si="22"/>
        <v>1</v>
      </c>
      <c r="S702" s="109" t="str">
        <f t="array" aca="1" ref="S702" ca="1">IF(ISNUMBER(R702),IF(R702=100%,"CUMPLIDA",IF(AND(ISNUMBER(N702),ISNUMBER(INDIRECT("FECHA_"&amp;$B702,1))), IF(N702&lt;=INDIRECT("FECHA_"&amp;$B702,1),"INCUMPLIDA","PROCESO"), "VERIFICAR FECHA")),"SIN VALOR AVANCE")</f>
        <v>CUMPLIDA</v>
      </c>
    </row>
    <row r="703" spans="1:19" ht="105.75" hidden="1">
      <c r="A703" s="101" t="s">
        <v>30</v>
      </c>
      <c r="B703" s="102" t="s">
        <v>2985</v>
      </c>
      <c r="C703" s="461"/>
      <c r="D703" s="461"/>
      <c r="E703" s="233" t="s">
        <v>3319</v>
      </c>
      <c r="F703" s="233"/>
      <c r="G703" s="233"/>
      <c r="H703" s="463"/>
      <c r="I703" s="233">
        <v>5</v>
      </c>
      <c r="J703" s="234">
        <v>1</v>
      </c>
      <c r="K703" s="234" t="s">
        <v>3185</v>
      </c>
      <c r="L703" s="111">
        <v>1</v>
      </c>
      <c r="M703" s="106">
        <v>44013</v>
      </c>
      <c r="N703" s="106">
        <v>44195</v>
      </c>
      <c r="O703" s="107">
        <f t="shared" si="21"/>
        <v>26</v>
      </c>
      <c r="P703" s="108">
        <v>1</v>
      </c>
      <c r="Q703" s="104" t="s">
        <v>3320</v>
      </c>
      <c r="R703" s="108">
        <f t="shared" si="22"/>
        <v>1</v>
      </c>
      <c r="S703" s="109" t="str">
        <f t="array" aca="1" ref="S703" ca="1">IF(ISNUMBER(R703),IF(R703=100%,"CUMPLIDA",IF(AND(ISNUMBER(N703),ISNUMBER(INDIRECT("FECHA_"&amp;$B703,1))), IF(N703&lt;=INDIRECT("FECHA_"&amp;$B703,1),"INCUMPLIDA","PROCESO"), "VERIFICAR FECHA")),"SIN VALOR AVANCE")</f>
        <v>CUMPLIDA</v>
      </c>
    </row>
    <row r="704" spans="1:19" ht="60.75" hidden="1">
      <c r="A704" s="101" t="s">
        <v>30</v>
      </c>
      <c r="B704" s="102" t="s">
        <v>2985</v>
      </c>
      <c r="C704" s="461"/>
      <c r="D704" s="461"/>
      <c r="E704" s="233" t="s">
        <v>3017</v>
      </c>
      <c r="F704" s="233"/>
      <c r="G704" s="233"/>
      <c r="H704" s="463"/>
      <c r="I704" s="233">
        <v>6</v>
      </c>
      <c r="J704" s="234">
        <v>1</v>
      </c>
      <c r="K704" s="234" t="s">
        <v>3185</v>
      </c>
      <c r="L704" s="110">
        <v>1</v>
      </c>
      <c r="M704" s="106">
        <v>45352</v>
      </c>
      <c r="N704" s="106">
        <v>45747</v>
      </c>
      <c r="O704" s="107">
        <f t="shared" si="21"/>
        <v>56.428571428571431</v>
      </c>
      <c r="P704" s="108">
        <v>1</v>
      </c>
      <c r="Q704" s="104" t="s">
        <v>3321</v>
      </c>
      <c r="R704" s="108">
        <f t="shared" si="22"/>
        <v>1</v>
      </c>
      <c r="S704" s="109" t="str">
        <f t="array" aca="1" ref="S704" ca="1">IF(ISNUMBER(R704),IF(R704=100%,"CUMPLIDA",IF(AND(ISNUMBER(N704),ISNUMBER(INDIRECT("FECHA_"&amp;$B704,1))), IF(N704&lt;=INDIRECT("FECHA_"&amp;$B704,1),"INCUMPLIDA","PROCESO"), "VERIFICAR FECHA")),"SIN VALOR AVANCE")</f>
        <v>CUMPLIDA</v>
      </c>
    </row>
    <row r="705" spans="1:19" ht="90.75" hidden="1">
      <c r="A705" s="101" t="s">
        <v>30</v>
      </c>
      <c r="B705" s="102" t="s">
        <v>2985</v>
      </c>
      <c r="C705" s="461"/>
      <c r="D705" s="461"/>
      <c r="E705" s="463" t="s">
        <v>3100</v>
      </c>
      <c r="F705" s="463"/>
      <c r="G705" s="463"/>
      <c r="H705" s="463"/>
      <c r="I705" s="233">
        <v>7</v>
      </c>
      <c r="J705" s="234">
        <v>1</v>
      </c>
      <c r="K705" s="234" t="s">
        <v>3185</v>
      </c>
      <c r="L705" s="110">
        <v>1</v>
      </c>
      <c r="M705" s="106">
        <v>45352</v>
      </c>
      <c r="N705" s="106">
        <v>45747</v>
      </c>
      <c r="O705" s="107">
        <f t="shared" si="21"/>
        <v>56.428571428571431</v>
      </c>
      <c r="P705" s="108">
        <v>1</v>
      </c>
      <c r="Q705" s="104" t="s">
        <v>3322</v>
      </c>
      <c r="R705" s="108">
        <f t="shared" si="22"/>
        <v>1</v>
      </c>
      <c r="S705" s="109" t="str">
        <f t="array" aca="1" ref="S705" ca="1">IF(ISNUMBER(R705),IF(R705=100%,"CUMPLIDA",IF(AND(ISNUMBER(N705),ISNUMBER(INDIRECT("FECHA_"&amp;$B705,1))), IF(N705&lt;=INDIRECT("FECHA_"&amp;$B705,1),"INCUMPLIDA","PROCESO"), "VERIFICAR FECHA")),"SIN VALOR AVANCE")</f>
        <v>CUMPLIDA</v>
      </c>
    </row>
    <row r="706" spans="1:19" ht="60.75" hidden="1">
      <c r="A706" s="101" t="s">
        <v>30</v>
      </c>
      <c r="B706" s="102" t="s">
        <v>2985</v>
      </c>
      <c r="C706" s="461"/>
      <c r="D706" s="461"/>
      <c r="E706" s="463"/>
      <c r="F706" s="463"/>
      <c r="G706" s="463"/>
      <c r="H706" s="463"/>
      <c r="I706" s="233">
        <v>8</v>
      </c>
      <c r="J706" s="234">
        <v>1</v>
      </c>
      <c r="K706" s="234" t="s">
        <v>3185</v>
      </c>
      <c r="L706" s="110">
        <v>1</v>
      </c>
      <c r="M706" s="106">
        <v>45352</v>
      </c>
      <c r="N706" s="106">
        <v>45747</v>
      </c>
      <c r="O706" s="107">
        <f t="shared" si="21"/>
        <v>56.428571428571431</v>
      </c>
      <c r="P706" s="108">
        <v>1</v>
      </c>
      <c r="Q706" s="104" t="s">
        <v>3321</v>
      </c>
      <c r="R706" s="108">
        <f t="shared" si="22"/>
        <v>1</v>
      </c>
      <c r="S706" s="109" t="str">
        <f t="array" aca="1" ref="S706" ca="1">IF(ISNUMBER(R706),IF(R706=100%,"CUMPLIDA",IF(AND(ISNUMBER(N706),ISNUMBER(INDIRECT("FECHA_"&amp;$B706,1))), IF(N706&lt;=INDIRECT("FECHA_"&amp;$B706,1),"INCUMPLIDA","PROCESO"), "VERIFICAR FECHA")),"SIN VALOR AVANCE")</f>
        <v>CUMPLIDA</v>
      </c>
    </row>
    <row r="707" spans="1:19" ht="90.75" hidden="1">
      <c r="A707" s="101" t="s">
        <v>30</v>
      </c>
      <c r="B707" s="102" t="s">
        <v>2985</v>
      </c>
      <c r="C707" s="461"/>
      <c r="D707" s="461"/>
      <c r="E707" s="463"/>
      <c r="F707" s="463"/>
      <c r="G707" s="463"/>
      <c r="H707" s="463"/>
      <c r="I707" s="233">
        <v>9</v>
      </c>
      <c r="J707" s="234">
        <v>1</v>
      </c>
      <c r="K707" s="234" t="s">
        <v>3185</v>
      </c>
      <c r="L707" s="110">
        <v>1</v>
      </c>
      <c r="M707" s="106">
        <v>45352</v>
      </c>
      <c r="N707" s="106">
        <v>45747</v>
      </c>
      <c r="O707" s="107">
        <f t="shared" si="21"/>
        <v>56.428571428571431</v>
      </c>
      <c r="P707" s="108">
        <v>1</v>
      </c>
      <c r="Q707" s="104" t="s">
        <v>3322</v>
      </c>
      <c r="R707" s="108">
        <f t="shared" si="22"/>
        <v>1</v>
      </c>
      <c r="S707" s="109" t="str">
        <f t="array" aca="1" ref="S707" ca="1">IF(ISNUMBER(R707),IF(R707=100%,"CUMPLIDA",IF(AND(ISNUMBER(N707),ISNUMBER(INDIRECT("FECHA_"&amp;$B707,1))), IF(N707&lt;=INDIRECT("FECHA_"&amp;$B707,1),"INCUMPLIDA","PROCESO"), "VERIFICAR FECHA")),"SIN VALOR AVANCE")</f>
        <v>CUMPLIDA</v>
      </c>
    </row>
    <row r="708" spans="1:19" ht="135.75" hidden="1">
      <c r="A708" s="101" t="s">
        <v>30</v>
      </c>
      <c r="B708" s="102" t="s">
        <v>2985</v>
      </c>
      <c r="C708" s="461"/>
      <c r="D708" s="461"/>
      <c r="E708" s="463"/>
      <c r="F708" s="463"/>
      <c r="G708" s="463"/>
      <c r="H708" s="463"/>
      <c r="I708" s="233">
        <v>10</v>
      </c>
      <c r="J708" s="234">
        <v>1</v>
      </c>
      <c r="K708" s="234" t="s">
        <v>3185</v>
      </c>
      <c r="L708" s="110">
        <v>1</v>
      </c>
      <c r="M708" s="106">
        <v>45352</v>
      </c>
      <c r="N708" s="106">
        <v>45747</v>
      </c>
      <c r="O708" s="107">
        <f t="shared" si="21"/>
        <v>56.428571428571431</v>
      </c>
      <c r="P708" s="108">
        <v>1</v>
      </c>
      <c r="Q708" s="104" t="s">
        <v>3323</v>
      </c>
      <c r="R708" s="108">
        <f t="shared" si="22"/>
        <v>1</v>
      </c>
      <c r="S708" s="109" t="str">
        <f t="array" aca="1" ref="S708" ca="1">IF(ISNUMBER(R708),IF(R708=100%,"CUMPLIDA",IF(AND(ISNUMBER(N708),ISNUMBER(INDIRECT("FECHA_"&amp;$B708,1))), IF(N708&lt;=INDIRECT("FECHA_"&amp;$B708,1),"INCUMPLIDA","PROCESO"), "VERIFICAR FECHA")),"SIN VALOR AVANCE")</f>
        <v>CUMPLIDA</v>
      </c>
    </row>
    <row r="709" spans="1:19" ht="90.75" hidden="1">
      <c r="A709" s="101" t="s">
        <v>30</v>
      </c>
      <c r="B709" s="102" t="s">
        <v>2985</v>
      </c>
      <c r="C709" s="461"/>
      <c r="D709" s="461"/>
      <c r="E709" s="463"/>
      <c r="F709" s="463"/>
      <c r="G709" s="463"/>
      <c r="H709" s="463"/>
      <c r="I709" s="233">
        <v>11</v>
      </c>
      <c r="J709" s="234">
        <v>1</v>
      </c>
      <c r="K709" s="234" t="s">
        <v>3185</v>
      </c>
      <c r="L709" s="110">
        <v>3</v>
      </c>
      <c r="M709" s="106">
        <v>45748</v>
      </c>
      <c r="N709" s="106">
        <v>46234</v>
      </c>
      <c r="O709" s="107">
        <f t="shared" si="21"/>
        <v>69.428571428571431</v>
      </c>
      <c r="P709" s="108">
        <v>0.61</v>
      </c>
      <c r="Q709" s="104" t="s">
        <v>3322</v>
      </c>
      <c r="R709" s="108">
        <f t="shared" si="22"/>
        <v>0.61</v>
      </c>
      <c r="S709" s="109" t="str">
        <f t="array" aca="1" ref="S709" ca="1">IF(ISNUMBER(R709),IF(R709=100%,"CUMPLIDA",IF(AND(ISNUMBER(N709),ISNUMBER(INDIRECT("FECHA_"&amp;$B709,1))), IF(N709&lt;=INDIRECT("FECHA_"&amp;$B709,1),"INCUMPLIDA","PROCESO"), "VERIFICAR FECHA")),"SIN VALOR AVANCE")</f>
        <v>PROCESO</v>
      </c>
    </row>
    <row r="710" spans="1:19" ht="60.75" hidden="1">
      <c r="A710" s="101" t="s">
        <v>30</v>
      </c>
      <c r="B710" s="102" t="s">
        <v>2985</v>
      </c>
      <c r="C710" s="461"/>
      <c r="D710" s="461"/>
      <c r="E710" s="463"/>
      <c r="F710" s="463"/>
      <c r="G710" s="463"/>
      <c r="H710" s="463"/>
      <c r="I710" s="233">
        <v>12</v>
      </c>
      <c r="J710" s="234">
        <v>1</v>
      </c>
      <c r="K710" s="234" t="s">
        <v>3185</v>
      </c>
      <c r="L710" s="110">
        <v>1</v>
      </c>
      <c r="M710" s="106">
        <v>45748</v>
      </c>
      <c r="N710" s="106">
        <v>46234</v>
      </c>
      <c r="O710" s="107">
        <f t="shared" si="21"/>
        <v>69.428571428571431</v>
      </c>
      <c r="P710" s="108">
        <v>0</v>
      </c>
      <c r="Q710" s="104" t="s">
        <v>3321</v>
      </c>
      <c r="R710" s="108">
        <f t="shared" si="22"/>
        <v>0</v>
      </c>
      <c r="S710" s="109" t="str">
        <f t="array" aca="1" ref="S710" ca="1">IF(ISNUMBER(R710),IF(R710=100%,"CUMPLIDA",IF(AND(ISNUMBER(N710),ISNUMBER(INDIRECT("FECHA_"&amp;$B710,1))), IF(N710&lt;=INDIRECT("FECHA_"&amp;$B710,1),"INCUMPLIDA","PROCESO"), "VERIFICAR FECHA")),"SIN VALOR AVANCE")</f>
        <v>PROCESO</v>
      </c>
    </row>
    <row r="711" spans="1:19" ht="135.75" hidden="1">
      <c r="A711" s="101" t="s">
        <v>30</v>
      </c>
      <c r="B711" s="102" t="s">
        <v>2985</v>
      </c>
      <c r="C711" s="461"/>
      <c r="D711" s="461"/>
      <c r="E711" s="463"/>
      <c r="F711" s="463"/>
      <c r="G711" s="463"/>
      <c r="H711" s="463"/>
      <c r="I711" s="233">
        <v>13</v>
      </c>
      <c r="J711" s="234">
        <v>1</v>
      </c>
      <c r="K711" s="234" t="s">
        <v>3185</v>
      </c>
      <c r="L711" s="110">
        <v>2</v>
      </c>
      <c r="M711" s="106">
        <v>45748</v>
      </c>
      <c r="N711" s="106">
        <v>46234</v>
      </c>
      <c r="O711" s="107">
        <f t="shared" si="21"/>
        <v>69.428571428571431</v>
      </c>
      <c r="P711" s="108">
        <v>0</v>
      </c>
      <c r="Q711" s="104" t="s">
        <v>3323</v>
      </c>
      <c r="R711" s="108">
        <f t="shared" si="22"/>
        <v>0</v>
      </c>
      <c r="S711" s="109" t="str">
        <f t="array" aca="1" ref="S711" ca="1">IF(ISNUMBER(R711),IF(R711=100%,"CUMPLIDA",IF(AND(ISNUMBER(N711),ISNUMBER(INDIRECT("FECHA_"&amp;$B711,1))), IF(N711&lt;=INDIRECT("FECHA_"&amp;$B711,1),"INCUMPLIDA","PROCESO"), "VERIFICAR FECHA")),"SIN VALOR AVANCE")</f>
        <v>PROCESO</v>
      </c>
    </row>
    <row r="712" spans="1:19" ht="120.75" hidden="1">
      <c r="A712" s="101" t="s">
        <v>30</v>
      </c>
      <c r="B712" s="102" t="s">
        <v>2985</v>
      </c>
      <c r="C712" s="461"/>
      <c r="D712" s="461"/>
      <c r="E712" s="463"/>
      <c r="F712" s="463"/>
      <c r="G712" s="463"/>
      <c r="H712" s="463"/>
      <c r="I712" s="233">
        <v>14</v>
      </c>
      <c r="J712" s="234">
        <v>1</v>
      </c>
      <c r="K712" s="234" t="s">
        <v>3185</v>
      </c>
      <c r="L712" s="110">
        <v>4</v>
      </c>
      <c r="M712" s="106">
        <v>45047</v>
      </c>
      <c r="N712" s="106">
        <v>45473</v>
      </c>
      <c r="O712" s="107">
        <f t="shared" si="21"/>
        <v>60.857142857142854</v>
      </c>
      <c r="P712" s="108">
        <v>1</v>
      </c>
      <c r="Q712" s="104" t="s">
        <v>3324</v>
      </c>
      <c r="R712" s="108">
        <f t="shared" si="22"/>
        <v>1</v>
      </c>
      <c r="S712" s="109" t="str">
        <f t="array" aca="1" ref="S712" ca="1">IF(ISNUMBER(R712),IF(R712=100%,"CUMPLIDA",IF(AND(ISNUMBER(N712),ISNUMBER(INDIRECT("FECHA_"&amp;$B712,1))), IF(N712&lt;=INDIRECT("FECHA_"&amp;$B712,1),"INCUMPLIDA","PROCESO"), "VERIFICAR FECHA")),"SIN VALOR AVANCE")</f>
        <v>CUMPLIDA</v>
      </c>
    </row>
    <row r="713" spans="1:19" ht="45.75" hidden="1">
      <c r="A713" s="101" t="s">
        <v>30</v>
      </c>
      <c r="B713" s="102" t="s">
        <v>2985</v>
      </c>
      <c r="C713" s="461"/>
      <c r="D713" s="461"/>
      <c r="E713" s="463"/>
      <c r="F713" s="463"/>
      <c r="G713" s="463"/>
      <c r="H713" s="463"/>
      <c r="I713" s="233">
        <v>15</v>
      </c>
      <c r="J713" s="234">
        <v>1</v>
      </c>
      <c r="K713" s="234" t="s">
        <v>3185</v>
      </c>
      <c r="L713" s="110">
        <v>2</v>
      </c>
      <c r="M713" s="106">
        <v>45047</v>
      </c>
      <c r="N713" s="106">
        <v>45473</v>
      </c>
      <c r="O713" s="107">
        <f t="shared" si="21"/>
        <v>60.857142857142854</v>
      </c>
      <c r="P713" s="108">
        <v>1</v>
      </c>
      <c r="Q713" s="104" t="s">
        <v>3325</v>
      </c>
      <c r="R713" s="108">
        <f t="shared" si="22"/>
        <v>1</v>
      </c>
      <c r="S713" s="109" t="str">
        <f t="array" aca="1" ref="S713" ca="1">IF(ISNUMBER(R713),IF(R713=100%,"CUMPLIDA",IF(AND(ISNUMBER(N713),ISNUMBER(INDIRECT("FECHA_"&amp;$B713,1))), IF(N713&lt;=INDIRECT("FECHA_"&amp;$B713,1),"INCUMPLIDA","PROCESO"), "VERIFICAR FECHA")),"SIN VALOR AVANCE")</f>
        <v>CUMPLIDA</v>
      </c>
    </row>
    <row r="714" spans="1:19" ht="75.75" hidden="1">
      <c r="A714" s="101" t="s">
        <v>30</v>
      </c>
      <c r="B714" s="102" t="s">
        <v>2985</v>
      </c>
      <c r="C714" s="461"/>
      <c r="D714" s="461"/>
      <c r="E714" s="463"/>
      <c r="F714" s="463"/>
      <c r="G714" s="463"/>
      <c r="H714" s="463"/>
      <c r="I714" s="233">
        <v>16</v>
      </c>
      <c r="J714" s="234">
        <v>1</v>
      </c>
      <c r="K714" s="234" t="s">
        <v>3185</v>
      </c>
      <c r="L714" s="110">
        <v>1</v>
      </c>
      <c r="M714" s="106">
        <v>43831</v>
      </c>
      <c r="N714" s="106">
        <v>44043</v>
      </c>
      <c r="O714" s="107">
        <f t="shared" si="21"/>
        <v>30.285714285714285</v>
      </c>
      <c r="P714" s="108">
        <v>1</v>
      </c>
      <c r="Q714" s="104" t="s">
        <v>3326</v>
      </c>
      <c r="R714" s="108">
        <f t="shared" si="22"/>
        <v>1</v>
      </c>
      <c r="S714" s="109" t="str">
        <f t="array" aca="1" ref="S714" ca="1">IF(ISNUMBER(R714),IF(R714=100%,"CUMPLIDA",IF(AND(ISNUMBER(N714),ISNUMBER(INDIRECT("FECHA_"&amp;$B714,1))), IF(N714&lt;=INDIRECT("FECHA_"&amp;$B714,1),"INCUMPLIDA","PROCESO"), "VERIFICAR FECHA")),"SIN VALOR AVANCE")</f>
        <v>CUMPLIDA</v>
      </c>
    </row>
    <row r="715" spans="1:19" ht="75.75" hidden="1">
      <c r="A715" s="101" t="s">
        <v>30</v>
      </c>
      <c r="B715" s="102" t="s">
        <v>2985</v>
      </c>
      <c r="C715" s="461"/>
      <c r="D715" s="461"/>
      <c r="E715" s="463"/>
      <c r="F715" s="463"/>
      <c r="G715" s="463"/>
      <c r="H715" s="463"/>
      <c r="I715" s="233">
        <v>17</v>
      </c>
      <c r="J715" s="234">
        <v>1</v>
      </c>
      <c r="K715" s="234" t="s">
        <v>3185</v>
      </c>
      <c r="L715" s="113">
        <v>1</v>
      </c>
      <c r="M715" s="106">
        <v>43831</v>
      </c>
      <c r="N715" s="106">
        <v>44742</v>
      </c>
      <c r="O715" s="107">
        <f t="shared" si="21"/>
        <v>130.14285714285714</v>
      </c>
      <c r="P715" s="108">
        <v>1</v>
      </c>
      <c r="Q715" s="104" t="s">
        <v>3327</v>
      </c>
      <c r="R715" s="108">
        <f t="shared" si="22"/>
        <v>1</v>
      </c>
      <c r="S715" s="109" t="str">
        <f t="array" aca="1" ref="S715" ca="1">IF(ISNUMBER(R715),IF(R715=100%,"CUMPLIDA",IF(AND(ISNUMBER(N715),ISNUMBER(INDIRECT("FECHA_"&amp;$B715,1))), IF(N715&lt;=INDIRECT("FECHA_"&amp;$B715,1),"INCUMPLIDA","PROCESO"), "VERIFICAR FECHA")),"SIN VALOR AVANCE")</f>
        <v>CUMPLIDA</v>
      </c>
    </row>
    <row r="716" spans="1:19" ht="180.75" hidden="1">
      <c r="A716" s="101" t="s">
        <v>30</v>
      </c>
      <c r="B716" s="102" t="s">
        <v>2985</v>
      </c>
      <c r="C716" s="461"/>
      <c r="D716" s="461"/>
      <c r="E716" s="463"/>
      <c r="F716" s="463"/>
      <c r="G716" s="463"/>
      <c r="H716" s="463"/>
      <c r="I716" s="233">
        <v>18</v>
      </c>
      <c r="J716" s="234">
        <v>1</v>
      </c>
      <c r="K716" s="234" t="s">
        <v>3185</v>
      </c>
      <c r="L716" s="113">
        <v>1</v>
      </c>
      <c r="M716" s="106">
        <v>43936</v>
      </c>
      <c r="N716" s="106">
        <v>44043</v>
      </c>
      <c r="O716" s="107">
        <f t="shared" si="21"/>
        <v>15.285714285714286</v>
      </c>
      <c r="P716" s="108">
        <v>1</v>
      </c>
      <c r="Q716" s="104" t="s">
        <v>3328</v>
      </c>
      <c r="R716" s="108">
        <f t="shared" si="22"/>
        <v>1</v>
      </c>
      <c r="S716" s="109" t="str">
        <f t="array" aca="1" ref="S716" ca="1">IF(ISNUMBER(R716),IF(R716=100%,"CUMPLIDA",IF(AND(ISNUMBER(N716),ISNUMBER(INDIRECT("FECHA_"&amp;$B716,1))), IF(N716&lt;=INDIRECT("FECHA_"&amp;$B716,1),"INCUMPLIDA","PROCESO"), "VERIFICAR FECHA")),"SIN VALOR AVANCE")</f>
        <v>CUMPLIDA</v>
      </c>
    </row>
    <row r="717" spans="1:19" ht="60.75" hidden="1">
      <c r="A717" s="101" t="s">
        <v>30</v>
      </c>
      <c r="B717" s="102" t="s">
        <v>2985</v>
      </c>
      <c r="C717" s="461"/>
      <c r="D717" s="461"/>
      <c r="E717" s="463"/>
      <c r="F717" s="463"/>
      <c r="G717" s="463"/>
      <c r="H717" s="463"/>
      <c r="I717" s="233">
        <v>19</v>
      </c>
      <c r="J717" s="234">
        <v>1</v>
      </c>
      <c r="K717" s="234" t="s">
        <v>3185</v>
      </c>
      <c r="L717" s="110">
        <v>1</v>
      </c>
      <c r="M717" s="106">
        <v>43936</v>
      </c>
      <c r="N717" s="106">
        <v>43982</v>
      </c>
      <c r="O717" s="107">
        <f t="shared" si="21"/>
        <v>6.5714285714285712</v>
      </c>
      <c r="P717" s="108">
        <v>1</v>
      </c>
      <c r="Q717" s="104" t="s">
        <v>3329</v>
      </c>
      <c r="R717" s="108">
        <f t="shared" si="22"/>
        <v>1</v>
      </c>
      <c r="S717" s="109" t="str">
        <f t="array" aca="1" ref="S717" ca="1">IF(ISNUMBER(R717),IF(R717=100%,"CUMPLIDA",IF(AND(ISNUMBER(N717),ISNUMBER(INDIRECT("FECHA_"&amp;$B717,1))), IF(N717&lt;=INDIRECT("FECHA_"&amp;$B717,1),"INCUMPLIDA","PROCESO"), "VERIFICAR FECHA")),"SIN VALOR AVANCE")</f>
        <v>CUMPLIDA</v>
      </c>
    </row>
    <row r="718" spans="1:19" ht="165.75" hidden="1">
      <c r="A718" s="101" t="s">
        <v>30</v>
      </c>
      <c r="B718" s="102" t="s">
        <v>2985</v>
      </c>
      <c r="C718" s="470" t="s">
        <v>3330</v>
      </c>
      <c r="D718" s="461"/>
      <c r="E718" s="463" t="s">
        <v>3331</v>
      </c>
      <c r="F718" s="463"/>
      <c r="G718" s="463"/>
      <c r="H718" s="463"/>
      <c r="I718" s="233">
        <v>1</v>
      </c>
      <c r="J718" s="234">
        <v>1</v>
      </c>
      <c r="K718" s="234" t="s">
        <v>3185</v>
      </c>
      <c r="L718" s="114">
        <v>1</v>
      </c>
      <c r="M718" s="106">
        <v>45231</v>
      </c>
      <c r="N718" s="106">
        <v>45504</v>
      </c>
      <c r="O718" s="107">
        <f t="shared" si="21"/>
        <v>39</v>
      </c>
      <c r="P718" s="108">
        <v>1</v>
      </c>
      <c r="Q718" s="104" t="s">
        <v>3332</v>
      </c>
      <c r="R718" s="108">
        <f t="shared" si="22"/>
        <v>1</v>
      </c>
      <c r="S718" s="109" t="str">
        <f t="array" aca="1" ref="S718" ca="1">IF(ISNUMBER(R718),IF(R718=100%,"CUMPLIDA",IF(AND(ISNUMBER(N718),ISNUMBER(INDIRECT("FECHA_"&amp;$B718,1))), IF(N718&lt;=INDIRECT("FECHA_"&amp;$B718,1),"INCUMPLIDA","PROCESO"), "VERIFICAR FECHA")),"SIN VALOR AVANCE")</f>
        <v>CUMPLIDA</v>
      </c>
    </row>
    <row r="719" spans="1:19" ht="105.75" hidden="1">
      <c r="A719" s="101" t="s">
        <v>30</v>
      </c>
      <c r="B719" s="102" t="s">
        <v>2985</v>
      </c>
      <c r="C719" s="470"/>
      <c r="D719" s="461"/>
      <c r="E719" s="463"/>
      <c r="F719" s="463"/>
      <c r="G719" s="463"/>
      <c r="H719" s="463"/>
      <c r="I719" s="233">
        <v>2</v>
      </c>
      <c r="J719" s="234">
        <v>1</v>
      </c>
      <c r="K719" s="234" t="s">
        <v>3185</v>
      </c>
      <c r="L719" s="114">
        <v>1</v>
      </c>
      <c r="M719" s="106">
        <v>45352</v>
      </c>
      <c r="N719" s="106">
        <v>45747</v>
      </c>
      <c r="O719" s="107">
        <f t="shared" si="21"/>
        <v>56.428571428571431</v>
      </c>
      <c r="P719" s="108">
        <v>1</v>
      </c>
      <c r="Q719" s="104" t="s">
        <v>150</v>
      </c>
      <c r="R719" s="108">
        <f t="shared" si="22"/>
        <v>1</v>
      </c>
      <c r="S719" s="109" t="str">
        <f t="array" aca="1" ref="S719" ca="1">IF(ISNUMBER(R719),IF(R719=100%,"CUMPLIDA",IF(AND(ISNUMBER(N719),ISNUMBER(INDIRECT("FECHA_"&amp;$B719,1))), IF(N719&lt;=INDIRECT("FECHA_"&amp;$B719,1),"INCUMPLIDA","PROCESO"), "VERIFICAR FECHA")),"SIN VALOR AVANCE")</f>
        <v>CUMPLIDA</v>
      </c>
    </row>
    <row r="720" spans="1:19" ht="75.75" hidden="1">
      <c r="A720" s="101" t="s">
        <v>30</v>
      </c>
      <c r="B720" s="102" t="s">
        <v>2985</v>
      </c>
      <c r="C720" s="470"/>
      <c r="D720" s="461"/>
      <c r="E720" s="463"/>
      <c r="F720" s="463"/>
      <c r="G720" s="463"/>
      <c r="H720" s="463"/>
      <c r="I720" s="233">
        <v>3</v>
      </c>
      <c r="J720" s="234">
        <v>1</v>
      </c>
      <c r="K720" s="234" t="s">
        <v>3185</v>
      </c>
      <c r="L720" s="114">
        <v>1</v>
      </c>
      <c r="M720" s="106">
        <v>45352</v>
      </c>
      <c r="N720" s="106">
        <v>45747</v>
      </c>
      <c r="O720" s="107">
        <f t="shared" si="21"/>
        <v>56.428571428571431</v>
      </c>
      <c r="P720" s="108">
        <v>1</v>
      </c>
      <c r="Q720" s="104" t="s">
        <v>3333</v>
      </c>
      <c r="R720" s="108">
        <f t="shared" si="22"/>
        <v>1</v>
      </c>
      <c r="S720" s="109" t="str">
        <f t="array" aca="1" ref="S720" ca="1">IF(ISNUMBER(R720),IF(R720=100%,"CUMPLIDA",IF(AND(ISNUMBER(N720),ISNUMBER(INDIRECT("FECHA_"&amp;$B720,1))), IF(N720&lt;=INDIRECT("FECHA_"&amp;$B720,1),"INCUMPLIDA","PROCESO"), "VERIFICAR FECHA")),"SIN VALOR AVANCE")</f>
        <v>CUMPLIDA</v>
      </c>
    </row>
    <row r="721" spans="1:19" ht="105.75" hidden="1">
      <c r="A721" s="101" t="s">
        <v>30</v>
      </c>
      <c r="B721" s="102" t="s">
        <v>2985</v>
      </c>
      <c r="C721" s="470"/>
      <c r="D721" s="461"/>
      <c r="E721" s="463"/>
      <c r="F721" s="463"/>
      <c r="G721" s="463"/>
      <c r="H721" s="463"/>
      <c r="I721" s="233">
        <v>4</v>
      </c>
      <c r="J721" s="234">
        <v>1</v>
      </c>
      <c r="K721" s="234" t="s">
        <v>3185</v>
      </c>
      <c r="L721" s="114">
        <v>1</v>
      </c>
      <c r="M721" s="106">
        <v>45352</v>
      </c>
      <c r="N721" s="106">
        <v>45747</v>
      </c>
      <c r="O721" s="107">
        <f t="shared" si="21"/>
        <v>56.428571428571431</v>
      </c>
      <c r="P721" s="108">
        <v>1</v>
      </c>
      <c r="Q721" s="104" t="s">
        <v>150</v>
      </c>
      <c r="R721" s="108">
        <f t="shared" si="22"/>
        <v>1</v>
      </c>
      <c r="S721" s="109" t="str">
        <f t="array" aca="1" ref="S721" ca="1">IF(ISNUMBER(R721),IF(R721=100%,"CUMPLIDA",IF(AND(ISNUMBER(N721),ISNUMBER(INDIRECT("FECHA_"&amp;$B721,1))), IF(N721&lt;=INDIRECT("FECHA_"&amp;$B721,1),"INCUMPLIDA","PROCESO"), "VERIFICAR FECHA")),"SIN VALOR AVANCE")</f>
        <v>CUMPLIDA</v>
      </c>
    </row>
    <row r="722" spans="1:19" ht="75.75" hidden="1">
      <c r="A722" s="101" t="s">
        <v>30</v>
      </c>
      <c r="B722" s="102" t="s">
        <v>2985</v>
      </c>
      <c r="C722" s="470"/>
      <c r="D722" s="461"/>
      <c r="E722" s="463"/>
      <c r="F722" s="463"/>
      <c r="G722" s="463"/>
      <c r="H722" s="463"/>
      <c r="I722" s="233">
        <v>5</v>
      </c>
      <c r="J722" s="234">
        <v>1</v>
      </c>
      <c r="K722" s="234" t="s">
        <v>3185</v>
      </c>
      <c r="L722" s="114">
        <v>1</v>
      </c>
      <c r="M722" s="106">
        <v>45352</v>
      </c>
      <c r="N722" s="106">
        <v>45747</v>
      </c>
      <c r="O722" s="107">
        <f t="shared" si="21"/>
        <v>56.428571428571431</v>
      </c>
      <c r="P722" s="108">
        <v>1</v>
      </c>
      <c r="Q722" s="104" t="s">
        <v>3333</v>
      </c>
      <c r="R722" s="108">
        <f t="shared" si="22"/>
        <v>1</v>
      </c>
      <c r="S722" s="109" t="str">
        <f t="array" aca="1" ref="S722" ca="1">IF(ISNUMBER(R722),IF(R722=100%,"CUMPLIDA",IF(AND(ISNUMBER(N722),ISNUMBER(INDIRECT("FECHA_"&amp;$B722,1))), IF(N722&lt;=INDIRECT("FECHA_"&amp;$B722,1),"INCUMPLIDA","PROCESO"), "VERIFICAR FECHA")),"SIN VALOR AVANCE")</f>
        <v>CUMPLIDA</v>
      </c>
    </row>
    <row r="723" spans="1:19" ht="75.75" hidden="1">
      <c r="A723" s="101" t="s">
        <v>30</v>
      </c>
      <c r="B723" s="102" t="s">
        <v>2985</v>
      </c>
      <c r="C723" s="470"/>
      <c r="D723" s="461"/>
      <c r="E723" s="463"/>
      <c r="F723" s="463"/>
      <c r="G723" s="463"/>
      <c r="H723" s="463"/>
      <c r="I723" s="233">
        <v>6</v>
      </c>
      <c r="J723" s="234">
        <v>1</v>
      </c>
      <c r="K723" s="234" t="s">
        <v>3185</v>
      </c>
      <c r="L723" s="114">
        <v>1</v>
      </c>
      <c r="M723" s="106">
        <v>45352</v>
      </c>
      <c r="N723" s="106">
        <v>45747</v>
      </c>
      <c r="O723" s="107">
        <f t="shared" ref="O723:O786" si="23">(N723-M723)/7</f>
        <v>56.428571428571431</v>
      </c>
      <c r="P723" s="108">
        <v>1</v>
      </c>
      <c r="Q723" s="104" t="s">
        <v>3333</v>
      </c>
      <c r="R723" s="108">
        <f t="shared" si="22"/>
        <v>1</v>
      </c>
      <c r="S723" s="109" t="str">
        <f t="array" aca="1" ref="S723" ca="1">IF(ISNUMBER(R723),IF(R723=100%,"CUMPLIDA",IF(AND(ISNUMBER(N723),ISNUMBER(INDIRECT("FECHA_"&amp;$B723,1))), IF(N723&lt;=INDIRECT("FECHA_"&amp;$B723,1),"INCUMPLIDA","PROCESO"), "VERIFICAR FECHA")),"SIN VALOR AVANCE")</f>
        <v>CUMPLIDA</v>
      </c>
    </row>
    <row r="724" spans="1:19" ht="105.75" hidden="1">
      <c r="A724" s="101" t="s">
        <v>30</v>
      </c>
      <c r="B724" s="102" t="s">
        <v>2985</v>
      </c>
      <c r="C724" s="470"/>
      <c r="D724" s="461"/>
      <c r="E724" s="463"/>
      <c r="F724" s="463"/>
      <c r="G724" s="463"/>
      <c r="H724" s="463"/>
      <c r="I724" s="233">
        <v>7</v>
      </c>
      <c r="J724" s="234">
        <v>1</v>
      </c>
      <c r="K724" s="234" t="s">
        <v>3185</v>
      </c>
      <c r="L724" s="114">
        <v>2</v>
      </c>
      <c r="M724" s="106">
        <v>45748</v>
      </c>
      <c r="N724" s="106">
        <v>46234</v>
      </c>
      <c r="O724" s="107">
        <f t="shared" si="23"/>
        <v>69.428571428571431</v>
      </c>
      <c r="P724" s="108">
        <v>0.69499999999999995</v>
      </c>
      <c r="Q724" s="104" t="s">
        <v>150</v>
      </c>
      <c r="R724" s="108">
        <f t="shared" si="22"/>
        <v>0.69499999999999995</v>
      </c>
      <c r="S724" s="109" t="str">
        <f t="array" aca="1" ref="S724" ca="1">IF(ISNUMBER(R724),IF(R724=100%,"CUMPLIDA",IF(AND(ISNUMBER(N724),ISNUMBER(INDIRECT("FECHA_"&amp;$B724,1))), IF(N724&lt;=INDIRECT("FECHA_"&amp;$B724,1),"INCUMPLIDA","PROCESO"), "VERIFICAR FECHA")),"SIN VALOR AVANCE")</f>
        <v>PROCESO</v>
      </c>
    </row>
    <row r="725" spans="1:19" ht="105.75" hidden="1">
      <c r="A725" s="101" t="s">
        <v>30</v>
      </c>
      <c r="B725" s="102" t="s">
        <v>2985</v>
      </c>
      <c r="C725" s="470"/>
      <c r="D725" s="461"/>
      <c r="E725" s="463"/>
      <c r="F725" s="463"/>
      <c r="G725" s="463"/>
      <c r="H725" s="463"/>
      <c r="I725" s="233">
        <v>8</v>
      </c>
      <c r="J725" s="234">
        <v>1</v>
      </c>
      <c r="K725" s="234" t="s">
        <v>3185</v>
      </c>
      <c r="L725" s="114">
        <v>1</v>
      </c>
      <c r="M725" s="106">
        <v>45748</v>
      </c>
      <c r="N725" s="106">
        <v>46234</v>
      </c>
      <c r="O725" s="107">
        <f t="shared" si="23"/>
        <v>69.428571428571431</v>
      </c>
      <c r="P725" s="108">
        <v>0</v>
      </c>
      <c r="Q725" s="104" t="s">
        <v>150</v>
      </c>
      <c r="R725" s="108">
        <f t="shared" si="22"/>
        <v>0</v>
      </c>
      <c r="S725" s="109" t="str">
        <f t="array" aca="1" ref="S725" ca="1">IF(ISNUMBER(R725),IF(R725=100%,"CUMPLIDA",IF(AND(ISNUMBER(N725),ISNUMBER(INDIRECT("FECHA_"&amp;$B725,1))), IF(N725&lt;=INDIRECT("FECHA_"&amp;$B725,1),"INCUMPLIDA","PROCESO"), "VERIFICAR FECHA")),"SIN VALOR AVANCE")</f>
        <v>PROCESO</v>
      </c>
    </row>
    <row r="726" spans="1:19" ht="165.75" hidden="1">
      <c r="A726" s="101" t="s">
        <v>30</v>
      </c>
      <c r="B726" s="102" t="s">
        <v>2985</v>
      </c>
      <c r="C726" s="470"/>
      <c r="D726" s="461"/>
      <c r="E726" s="463"/>
      <c r="F726" s="463"/>
      <c r="G726" s="463"/>
      <c r="H726" s="463"/>
      <c r="I726" s="233">
        <v>9</v>
      </c>
      <c r="J726" s="234">
        <v>1</v>
      </c>
      <c r="K726" s="234" t="s">
        <v>3185</v>
      </c>
      <c r="L726" s="114">
        <v>2</v>
      </c>
      <c r="M726" s="106">
        <v>45748</v>
      </c>
      <c r="N726" s="106">
        <v>46234</v>
      </c>
      <c r="O726" s="107">
        <f t="shared" si="23"/>
        <v>69.428571428571431</v>
      </c>
      <c r="P726" s="108">
        <v>0</v>
      </c>
      <c r="Q726" s="104" t="s">
        <v>3332</v>
      </c>
      <c r="R726" s="108">
        <f t="shared" si="22"/>
        <v>0</v>
      </c>
      <c r="S726" s="109" t="str">
        <f t="array" aca="1" ref="S726" ca="1">IF(ISNUMBER(R726),IF(R726=100%,"CUMPLIDA",IF(AND(ISNUMBER(N726),ISNUMBER(INDIRECT("FECHA_"&amp;$B726,1))), IF(N726&lt;=INDIRECT("FECHA_"&amp;$B726,1),"INCUMPLIDA","PROCESO"), "VERIFICAR FECHA")),"SIN VALOR AVANCE")</f>
        <v>PROCESO</v>
      </c>
    </row>
    <row r="727" spans="1:19" ht="75.75" hidden="1">
      <c r="A727" s="101" t="s">
        <v>30</v>
      </c>
      <c r="B727" s="102" t="s">
        <v>2985</v>
      </c>
      <c r="C727" s="470"/>
      <c r="D727" s="461"/>
      <c r="E727" s="463"/>
      <c r="F727" s="463"/>
      <c r="G727" s="463"/>
      <c r="H727" s="463"/>
      <c r="I727" s="233">
        <v>10</v>
      </c>
      <c r="J727" s="234">
        <v>1</v>
      </c>
      <c r="K727" s="234" t="s">
        <v>3185</v>
      </c>
      <c r="L727" s="114">
        <v>1</v>
      </c>
      <c r="M727" s="106">
        <v>45048</v>
      </c>
      <c r="N727" s="106">
        <v>45291</v>
      </c>
      <c r="O727" s="107">
        <f t="shared" si="23"/>
        <v>34.714285714285715</v>
      </c>
      <c r="P727" s="108">
        <v>1</v>
      </c>
      <c r="Q727" s="104" t="s">
        <v>3334</v>
      </c>
      <c r="R727" s="108">
        <f t="shared" si="22"/>
        <v>1</v>
      </c>
      <c r="S727" s="109" t="str">
        <f t="array" aca="1" ref="S727" ca="1">IF(ISNUMBER(R727),IF(R727=100%,"CUMPLIDA",IF(AND(ISNUMBER(N727),ISNUMBER(INDIRECT("FECHA_"&amp;$B727,1))), IF(N727&lt;=INDIRECT("FECHA_"&amp;$B727,1),"INCUMPLIDA","PROCESO"), "VERIFICAR FECHA")),"SIN VALOR AVANCE")</f>
        <v>CUMPLIDA</v>
      </c>
    </row>
    <row r="728" spans="1:19" ht="75.75" hidden="1">
      <c r="A728" s="101" t="s">
        <v>30</v>
      </c>
      <c r="B728" s="102" t="s">
        <v>2985</v>
      </c>
      <c r="C728" s="470"/>
      <c r="D728" s="461"/>
      <c r="E728" s="463"/>
      <c r="F728" s="463"/>
      <c r="G728" s="463"/>
      <c r="H728" s="463"/>
      <c r="I728" s="233">
        <v>11</v>
      </c>
      <c r="J728" s="234">
        <v>1</v>
      </c>
      <c r="K728" s="234" t="s">
        <v>3185</v>
      </c>
      <c r="L728" s="114">
        <v>4</v>
      </c>
      <c r="M728" s="106">
        <v>45078</v>
      </c>
      <c r="N728" s="106">
        <v>45473</v>
      </c>
      <c r="O728" s="107">
        <f t="shared" si="23"/>
        <v>56.428571428571431</v>
      </c>
      <c r="P728" s="108">
        <v>1</v>
      </c>
      <c r="Q728" s="104" t="s">
        <v>3335</v>
      </c>
      <c r="R728" s="108">
        <f t="shared" si="22"/>
        <v>1</v>
      </c>
      <c r="S728" s="109" t="str">
        <f t="array" aca="1" ref="S728" ca="1">IF(ISNUMBER(R728),IF(R728=100%,"CUMPLIDA",IF(AND(ISNUMBER(N728),ISNUMBER(INDIRECT("FECHA_"&amp;$B728,1))), IF(N728&lt;=INDIRECT("FECHA_"&amp;$B728,1),"INCUMPLIDA","PROCESO"), "VERIFICAR FECHA")),"SIN VALOR AVANCE")</f>
        <v>CUMPLIDA</v>
      </c>
    </row>
    <row r="729" spans="1:19" ht="150.75" hidden="1">
      <c r="A729" s="101" t="s">
        <v>30</v>
      </c>
      <c r="B729" s="102" t="s">
        <v>2985</v>
      </c>
      <c r="C729" s="470"/>
      <c r="D729" s="461"/>
      <c r="E729" s="463"/>
      <c r="F729" s="463"/>
      <c r="G729" s="463"/>
      <c r="H729" s="463"/>
      <c r="I729" s="233">
        <v>12</v>
      </c>
      <c r="J729" s="234">
        <v>1</v>
      </c>
      <c r="K729" s="234" t="s">
        <v>3185</v>
      </c>
      <c r="L729" s="114">
        <v>4</v>
      </c>
      <c r="M729" s="106">
        <v>45078</v>
      </c>
      <c r="N729" s="106">
        <v>45473</v>
      </c>
      <c r="O729" s="107">
        <f t="shared" si="23"/>
        <v>56.428571428571431</v>
      </c>
      <c r="P729" s="108">
        <v>1</v>
      </c>
      <c r="Q729" s="104" t="s">
        <v>3336</v>
      </c>
      <c r="R729" s="108">
        <f t="shared" si="22"/>
        <v>1</v>
      </c>
      <c r="S729" s="109" t="str">
        <f t="array" aca="1" ref="S729" ca="1">IF(ISNUMBER(R729),IF(R729=100%,"CUMPLIDA",IF(AND(ISNUMBER(N729),ISNUMBER(INDIRECT("FECHA_"&amp;$B729,1))), IF(N729&lt;=INDIRECT("FECHA_"&amp;$B729,1),"INCUMPLIDA","PROCESO"), "VERIFICAR FECHA")),"SIN VALOR AVANCE")</f>
        <v>CUMPLIDA</v>
      </c>
    </row>
    <row r="730" spans="1:19" ht="105.75" hidden="1">
      <c r="A730" s="101" t="s">
        <v>30</v>
      </c>
      <c r="B730" s="102" t="s">
        <v>2985</v>
      </c>
      <c r="C730" s="470"/>
      <c r="D730" s="461"/>
      <c r="E730" s="463"/>
      <c r="F730" s="463"/>
      <c r="G730" s="463"/>
      <c r="H730" s="463"/>
      <c r="I730" s="233">
        <v>13</v>
      </c>
      <c r="J730" s="234">
        <v>1</v>
      </c>
      <c r="K730" s="234" t="s">
        <v>3185</v>
      </c>
      <c r="L730" s="114">
        <v>1</v>
      </c>
      <c r="M730" s="106">
        <v>45048</v>
      </c>
      <c r="N730" s="106">
        <v>45291</v>
      </c>
      <c r="O730" s="107">
        <f t="shared" si="23"/>
        <v>34.714285714285715</v>
      </c>
      <c r="P730" s="108">
        <v>1</v>
      </c>
      <c r="Q730" s="104" t="s">
        <v>3337</v>
      </c>
      <c r="R730" s="108">
        <f t="shared" si="22"/>
        <v>1</v>
      </c>
      <c r="S730" s="109" t="str">
        <f t="array" aca="1" ref="S730" ca="1">IF(ISNUMBER(R730),IF(R730=100%,"CUMPLIDA",IF(AND(ISNUMBER(N730),ISNUMBER(INDIRECT("FECHA_"&amp;$B730,1))), IF(N730&lt;=INDIRECT("FECHA_"&amp;$B730,1),"INCUMPLIDA","PROCESO"), "VERIFICAR FECHA")),"SIN VALOR AVANCE")</f>
        <v>CUMPLIDA</v>
      </c>
    </row>
    <row r="731" spans="1:19" ht="60.75" hidden="1">
      <c r="A731" s="101" t="s">
        <v>30</v>
      </c>
      <c r="B731" s="102" t="s">
        <v>2985</v>
      </c>
      <c r="C731" s="470"/>
      <c r="D731" s="461"/>
      <c r="E731" s="463"/>
      <c r="F731" s="463"/>
      <c r="G731" s="463"/>
      <c r="H731" s="463"/>
      <c r="I731" s="233">
        <v>14</v>
      </c>
      <c r="J731" s="234">
        <v>1</v>
      </c>
      <c r="K731" s="234" t="s">
        <v>3185</v>
      </c>
      <c r="L731" s="114">
        <v>1</v>
      </c>
      <c r="M731" s="106">
        <v>45047</v>
      </c>
      <c r="N731" s="106">
        <v>45504</v>
      </c>
      <c r="O731" s="107">
        <f t="shared" si="23"/>
        <v>65.285714285714292</v>
      </c>
      <c r="P731" s="108">
        <v>1</v>
      </c>
      <c r="Q731" s="104" t="s">
        <v>3338</v>
      </c>
      <c r="R731" s="108">
        <f t="shared" si="22"/>
        <v>1</v>
      </c>
      <c r="S731" s="109" t="str">
        <f t="array" aca="1" ref="S731" ca="1">IF(ISNUMBER(R731),IF(R731=100%,"CUMPLIDA",IF(AND(ISNUMBER(N731),ISNUMBER(INDIRECT("FECHA_"&amp;$B731,1))), IF(N731&lt;=INDIRECT("FECHA_"&amp;$B731,1),"INCUMPLIDA","PROCESO"), "VERIFICAR FECHA")),"SIN VALOR AVANCE")</f>
        <v>CUMPLIDA</v>
      </c>
    </row>
    <row r="732" spans="1:19" ht="105.75" hidden="1">
      <c r="A732" s="101" t="s">
        <v>30</v>
      </c>
      <c r="B732" s="102" t="s">
        <v>2985</v>
      </c>
      <c r="C732" s="470"/>
      <c r="D732" s="461"/>
      <c r="E732" s="463"/>
      <c r="F732" s="463"/>
      <c r="G732" s="463"/>
      <c r="H732" s="463"/>
      <c r="I732" s="233">
        <v>15</v>
      </c>
      <c r="J732" s="234">
        <v>1</v>
      </c>
      <c r="K732" s="234" t="s">
        <v>3185</v>
      </c>
      <c r="L732" s="114">
        <v>2</v>
      </c>
      <c r="M732" s="106">
        <v>45047</v>
      </c>
      <c r="N732" s="106">
        <v>45473</v>
      </c>
      <c r="O732" s="107">
        <f t="shared" si="23"/>
        <v>60.857142857142854</v>
      </c>
      <c r="P732" s="108">
        <v>1</v>
      </c>
      <c r="Q732" s="104" t="s">
        <v>3339</v>
      </c>
      <c r="R732" s="108">
        <f t="shared" si="22"/>
        <v>1</v>
      </c>
      <c r="S732" s="109" t="str">
        <f t="array" aca="1" ref="S732" ca="1">IF(ISNUMBER(R732),IF(R732=100%,"CUMPLIDA",IF(AND(ISNUMBER(N732),ISNUMBER(INDIRECT("FECHA_"&amp;$B732,1))), IF(N732&lt;=INDIRECT("FECHA_"&amp;$B732,1),"INCUMPLIDA","PROCESO"), "VERIFICAR FECHA")),"SIN VALOR AVANCE")</f>
        <v>CUMPLIDA</v>
      </c>
    </row>
    <row r="733" spans="1:19" ht="60.75" hidden="1">
      <c r="A733" s="101" t="s">
        <v>30</v>
      </c>
      <c r="B733" s="102" t="s">
        <v>2985</v>
      </c>
      <c r="C733" s="470"/>
      <c r="D733" s="461"/>
      <c r="E733" s="463"/>
      <c r="F733" s="463"/>
      <c r="G733" s="463"/>
      <c r="H733" s="463"/>
      <c r="I733" s="233">
        <v>16</v>
      </c>
      <c r="J733" s="234">
        <v>1</v>
      </c>
      <c r="K733" s="234" t="s">
        <v>3185</v>
      </c>
      <c r="L733" s="114">
        <v>1</v>
      </c>
      <c r="M733" s="106">
        <v>44879</v>
      </c>
      <c r="N733" s="106">
        <v>45458</v>
      </c>
      <c r="O733" s="107">
        <f t="shared" si="23"/>
        <v>82.714285714285708</v>
      </c>
      <c r="P733" s="108">
        <v>1</v>
      </c>
      <c r="Q733" s="104" t="s">
        <v>3340</v>
      </c>
      <c r="R733" s="108">
        <f t="shared" si="22"/>
        <v>1</v>
      </c>
      <c r="S733" s="109" t="str">
        <f t="array" aca="1" ref="S733" ca="1">IF(ISNUMBER(R733),IF(R733=100%,"CUMPLIDA",IF(AND(ISNUMBER(N733),ISNUMBER(INDIRECT("FECHA_"&amp;$B733,1))), IF(N733&lt;=INDIRECT("FECHA_"&amp;$B733,1),"INCUMPLIDA","PROCESO"), "VERIFICAR FECHA")),"SIN VALOR AVANCE")</f>
        <v>CUMPLIDA</v>
      </c>
    </row>
    <row r="734" spans="1:19" ht="60.75" hidden="1">
      <c r="A734" s="101" t="s">
        <v>30</v>
      </c>
      <c r="B734" s="102" t="s">
        <v>2985</v>
      </c>
      <c r="C734" s="470"/>
      <c r="D734" s="461"/>
      <c r="E734" s="463"/>
      <c r="F734" s="463"/>
      <c r="G734" s="463"/>
      <c r="H734" s="463"/>
      <c r="I734" s="233">
        <v>17</v>
      </c>
      <c r="J734" s="234">
        <v>1</v>
      </c>
      <c r="K734" s="234" t="s">
        <v>3185</v>
      </c>
      <c r="L734" s="114">
        <v>3</v>
      </c>
      <c r="M734" s="106">
        <v>45323</v>
      </c>
      <c r="N734" s="106">
        <v>47087</v>
      </c>
      <c r="O734" s="107">
        <f t="shared" si="23"/>
        <v>252</v>
      </c>
      <c r="P734" s="108">
        <v>0.45</v>
      </c>
      <c r="Q734" s="104" t="s">
        <v>3340</v>
      </c>
      <c r="R734" s="108">
        <f t="shared" si="22"/>
        <v>0.45</v>
      </c>
      <c r="S734" s="109" t="str">
        <f t="array" aca="1" ref="S734" ca="1">IF(ISNUMBER(R734),IF(R734=100%,"CUMPLIDA",IF(AND(ISNUMBER(N734),ISNUMBER(INDIRECT("FECHA_"&amp;$B734,1))), IF(N734&lt;=INDIRECT("FECHA_"&amp;$B734,1),"INCUMPLIDA","PROCESO"), "VERIFICAR FECHA")),"SIN VALOR AVANCE")</f>
        <v>PROCESO</v>
      </c>
    </row>
    <row r="735" spans="1:19" ht="60.75" hidden="1">
      <c r="A735" s="101" t="s">
        <v>30</v>
      </c>
      <c r="B735" s="102" t="s">
        <v>2985</v>
      </c>
      <c r="C735" s="470"/>
      <c r="D735" s="461"/>
      <c r="E735" s="463"/>
      <c r="F735" s="463"/>
      <c r="G735" s="463"/>
      <c r="H735" s="463"/>
      <c r="I735" s="233">
        <v>18</v>
      </c>
      <c r="J735" s="234">
        <v>1</v>
      </c>
      <c r="K735" s="234" t="s">
        <v>3185</v>
      </c>
      <c r="L735" s="114">
        <v>1</v>
      </c>
      <c r="M735" s="106">
        <v>44972</v>
      </c>
      <c r="N735" s="106">
        <v>45747</v>
      </c>
      <c r="O735" s="107">
        <f t="shared" si="23"/>
        <v>110.71428571428571</v>
      </c>
      <c r="P735" s="108">
        <v>1</v>
      </c>
      <c r="Q735" s="104" t="s">
        <v>3340</v>
      </c>
      <c r="R735" s="108">
        <f t="shared" si="22"/>
        <v>1</v>
      </c>
      <c r="S735" s="109" t="str">
        <f t="array" aca="1" ref="S735" ca="1">IF(ISNUMBER(R735),IF(R735=100%,"CUMPLIDA",IF(AND(ISNUMBER(N735),ISNUMBER(INDIRECT("FECHA_"&amp;$B735,1))), IF(N735&lt;=INDIRECT("FECHA_"&amp;$B735,1),"INCUMPLIDA","PROCESO"), "VERIFICAR FECHA")),"SIN VALOR AVANCE")</f>
        <v>CUMPLIDA</v>
      </c>
    </row>
    <row r="736" spans="1:19" ht="75.75" hidden="1">
      <c r="A736" s="101" t="s">
        <v>30</v>
      </c>
      <c r="B736" s="102" t="s">
        <v>2985</v>
      </c>
      <c r="C736" s="470"/>
      <c r="D736" s="461"/>
      <c r="E736" s="463"/>
      <c r="F736" s="463"/>
      <c r="G736" s="463"/>
      <c r="H736" s="463"/>
      <c r="I736" s="233">
        <v>19</v>
      </c>
      <c r="J736" s="234">
        <v>1</v>
      </c>
      <c r="K736" s="234" t="s">
        <v>3185</v>
      </c>
      <c r="L736" s="105" t="s">
        <v>3341</v>
      </c>
      <c r="M736" s="106">
        <v>44835</v>
      </c>
      <c r="N736" s="106">
        <v>46022</v>
      </c>
      <c r="O736" s="107">
        <f t="shared" si="23"/>
        <v>169.57142857142858</v>
      </c>
      <c r="P736" s="108">
        <v>1</v>
      </c>
      <c r="Q736" s="104" t="s">
        <v>3342</v>
      </c>
      <c r="R736" s="108">
        <f t="shared" si="22"/>
        <v>1</v>
      </c>
      <c r="S736" s="109" t="str">
        <f t="array" aca="1" ref="S736" ca="1">IF(ISNUMBER(R736),IF(R736=100%,"CUMPLIDA",IF(AND(ISNUMBER(N736),ISNUMBER(INDIRECT("FECHA_"&amp;$B736,1))), IF(N736&lt;=INDIRECT("FECHA_"&amp;$B736,1),"INCUMPLIDA","PROCESO"), "VERIFICAR FECHA")),"SIN VALOR AVANCE")</f>
        <v>CUMPLIDA</v>
      </c>
    </row>
    <row r="737" spans="1:19" ht="75.75" hidden="1">
      <c r="A737" s="101" t="s">
        <v>30</v>
      </c>
      <c r="B737" s="102" t="s">
        <v>2985</v>
      </c>
      <c r="C737" s="470"/>
      <c r="D737" s="461"/>
      <c r="E737" s="463"/>
      <c r="F737" s="463"/>
      <c r="G737" s="463"/>
      <c r="H737" s="463"/>
      <c r="I737" s="233">
        <v>20</v>
      </c>
      <c r="J737" s="234">
        <v>1</v>
      </c>
      <c r="K737" s="234" t="s">
        <v>3185</v>
      </c>
      <c r="L737" s="114">
        <v>1</v>
      </c>
      <c r="M737" s="106">
        <v>44927</v>
      </c>
      <c r="N737" s="106">
        <v>45291</v>
      </c>
      <c r="O737" s="107">
        <f t="shared" si="23"/>
        <v>52</v>
      </c>
      <c r="P737" s="108">
        <v>1</v>
      </c>
      <c r="Q737" s="104" t="s">
        <v>3342</v>
      </c>
      <c r="R737" s="108">
        <f t="shared" si="22"/>
        <v>1</v>
      </c>
      <c r="S737" s="109" t="str">
        <f t="array" aca="1" ref="S737" ca="1">IF(ISNUMBER(R737),IF(R737=100%,"CUMPLIDA",IF(AND(ISNUMBER(N737),ISNUMBER(INDIRECT("FECHA_"&amp;$B737,1))), IF(N737&lt;=INDIRECT("FECHA_"&amp;$B737,1),"INCUMPLIDA","PROCESO"), "VERIFICAR FECHA")),"SIN VALOR AVANCE")</f>
        <v>CUMPLIDA</v>
      </c>
    </row>
    <row r="738" spans="1:19" ht="105.75" hidden="1">
      <c r="A738" s="101" t="s">
        <v>30</v>
      </c>
      <c r="B738" s="102" t="s">
        <v>2985</v>
      </c>
      <c r="C738" s="470"/>
      <c r="D738" s="461"/>
      <c r="E738" s="463"/>
      <c r="F738" s="463"/>
      <c r="G738" s="463"/>
      <c r="H738" s="463"/>
      <c r="I738" s="233">
        <v>21</v>
      </c>
      <c r="J738" s="234">
        <v>1</v>
      </c>
      <c r="K738" s="234" t="s">
        <v>3185</v>
      </c>
      <c r="L738" s="114">
        <v>1</v>
      </c>
      <c r="M738" s="106">
        <v>45352</v>
      </c>
      <c r="N738" s="106">
        <v>45747</v>
      </c>
      <c r="O738" s="107">
        <f t="shared" si="23"/>
        <v>56.428571428571431</v>
      </c>
      <c r="P738" s="108">
        <v>1</v>
      </c>
      <c r="Q738" s="104" t="s">
        <v>150</v>
      </c>
      <c r="R738" s="108">
        <f t="shared" si="22"/>
        <v>1</v>
      </c>
      <c r="S738" s="109" t="str">
        <f t="array" aca="1" ref="S738" ca="1">IF(ISNUMBER(R738),IF(R738=100%,"CUMPLIDA",IF(AND(ISNUMBER(N738),ISNUMBER(INDIRECT("FECHA_"&amp;$B738,1))), IF(N738&lt;=INDIRECT("FECHA_"&amp;$B738,1),"INCUMPLIDA","PROCESO"), "VERIFICAR FECHA")),"SIN VALOR AVANCE")</f>
        <v>CUMPLIDA</v>
      </c>
    </row>
    <row r="739" spans="1:19" ht="75.75" hidden="1">
      <c r="A739" s="101" t="s">
        <v>30</v>
      </c>
      <c r="B739" s="102" t="s">
        <v>2985</v>
      </c>
      <c r="C739" s="470"/>
      <c r="D739" s="461"/>
      <c r="E739" s="463"/>
      <c r="F739" s="463"/>
      <c r="G739" s="463"/>
      <c r="H739" s="463"/>
      <c r="I739" s="233">
        <v>22</v>
      </c>
      <c r="J739" s="234">
        <v>1</v>
      </c>
      <c r="K739" s="234" t="s">
        <v>3185</v>
      </c>
      <c r="L739" s="114">
        <v>1</v>
      </c>
      <c r="M739" s="106">
        <v>45323</v>
      </c>
      <c r="N739" s="106">
        <v>45747</v>
      </c>
      <c r="O739" s="107">
        <f t="shared" si="23"/>
        <v>60.571428571428569</v>
      </c>
      <c r="P739" s="108">
        <v>1</v>
      </c>
      <c r="Q739" s="104" t="s">
        <v>3333</v>
      </c>
      <c r="R739" s="108">
        <f t="shared" si="22"/>
        <v>1</v>
      </c>
      <c r="S739" s="109" t="str">
        <f t="array" aca="1" ref="S739" ca="1">IF(ISNUMBER(R739),IF(R739=100%,"CUMPLIDA",IF(AND(ISNUMBER(N739),ISNUMBER(INDIRECT("FECHA_"&amp;$B739,1))), IF(N739&lt;=INDIRECT("FECHA_"&amp;$B739,1),"INCUMPLIDA","PROCESO"), "VERIFICAR FECHA")),"SIN VALOR AVANCE")</f>
        <v>CUMPLIDA</v>
      </c>
    </row>
    <row r="740" spans="1:19" ht="75.75" hidden="1">
      <c r="A740" s="101" t="s">
        <v>30</v>
      </c>
      <c r="B740" s="102" t="s">
        <v>2985</v>
      </c>
      <c r="C740" s="470"/>
      <c r="D740" s="461"/>
      <c r="E740" s="463"/>
      <c r="F740" s="463"/>
      <c r="G740" s="463"/>
      <c r="H740" s="463"/>
      <c r="I740" s="233">
        <v>23</v>
      </c>
      <c r="J740" s="234">
        <v>1</v>
      </c>
      <c r="K740" s="234" t="s">
        <v>3185</v>
      </c>
      <c r="L740" s="114">
        <v>1</v>
      </c>
      <c r="M740" s="106">
        <v>45231</v>
      </c>
      <c r="N740" s="106">
        <v>45747</v>
      </c>
      <c r="O740" s="107">
        <f t="shared" si="23"/>
        <v>73.714285714285708</v>
      </c>
      <c r="P740" s="108">
        <v>1</v>
      </c>
      <c r="Q740" s="104" t="s">
        <v>3333</v>
      </c>
      <c r="R740" s="108">
        <f t="shared" si="22"/>
        <v>1</v>
      </c>
      <c r="S740" s="109" t="str">
        <f t="array" aca="1" ref="S740" ca="1">IF(ISNUMBER(R740),IF(R740=100%,"CUMPLIDA",IF(AND(ISNUMBER(N740),ISNUMBER(INDIRECT("FECHA_"&amp;$B740,1))), IF(N740&lt;=INDIRECT("FECHA_"&amp;$B740,1),"INCUMPLIDA","PROCESO"), "VERIFICAR FECHA")),"SIN VALOR AVANCE")</f>
        <v>CUMPLIDA</v>
      </c>
    </row>
    <row r="741" spans="1:19" ht="105.75" hidden="1">
      <c r="A741" s="101" t="s">
        <v>30</v>
      </c>
      <c r="B741" s="102" t="s">
        <v>2985</v>
      </c>
      <c r="C741" s="470"/>
      <c r="D741" s="461"/>
      <c r="E741" s="463"/>
      <c r="F741" s="463"/>
      <c r="G741" s="463"/>
      <c r="H741" s="463"/>
      <c r="I741" s="233">
        <v>24</v>
      </c>
      <c r="J741" s="234">
        <v>1</v>
      </c>
      <c r="K741" s="234" t="s">
        <v>3185</v>
      </c>
      <c r="L741" s="114">
        <v>1</v>
      </c>
      <c r="M741" s="106">
        <v>45352</v>
      </c>
      <c r="N741" s="106">
        <v>45747</v>
      </c>
      <c r="O741" s="107">
        <f t="shared" si="23"/>
        <v>56.428571428571431</v>
      </c>
      <c r="P741" s="108">
        <v>1</v>
      </c>
      <c r="Q741" s="104" t="s">
        <v>150</v>
      </c>
      <c r="R741" s="108">
        <f t="shared" si="22"/>
        <v>1</v>
      </c>
      <c r="S741" s="109" t="str">
        <f t="array" aca="1" ref="S741" ca="1">IF(ISNUMBER(R741),IF(R741=100%,"CUMPLIDA",IF(AND(ISNUMBER(N741),ISNUMBER(INDIRECT("FECHA_"&amp;$B741,1))), IF(N741&lt;=INDIRECT("FECHA_"&amp;$B741,1),"INCUMPLIDA","PROCESO"), "VERIFICAR FECHA")),"SIN VALOR AVANCE")</f>
        <v>CUMPLIDA</v>
      </c>
    </row>
    <row r="742" spans="1:19" ht="75.75" hidden="1">
      <c r="A742" s="101" t="s">
        <v>30</v>
      </c>
      <c r="B742" s="102" t="s">
        <v>2985</v>
      </c>
      <c r="C742" s="470"/>
      <c r="D742" s="461"/>
      <c r="E742" s="463"/>
      <c r="F742" s="463"/>
      <c r="G742" s="463"/>
      <c r="H742" s="463"/>
      <c r="I742" s="233">
        <v>25</v>
      </c>
      <c r="J742" s="234">
        <v>1</v>
      </c>
      <c r="K742" s="234" t="s">
        <v>3185</v>
      </c>
      <c r="L742" s="114">
        <v>1</v>
      </c>
      <c r="M742" s="106">
        <v>45231</v>
      </c>
      <c r="N742" s="106">
        <v>45747</v>
      </c>
      <c r="O742" s="107">
        <f t="shared" si="23"/>
        <v>73.714285714285708</v>
      </c>
      <c r="P742" s="108">
        <v>1</v>
      </c>
      <c r="Q742" s="104" t="s">
        <v>3333</v>
      </c>
      <c r="R742" s="108">
        <f t="shared" si="22"/>
        <v>1</v>
      </c>
      <c r="S742" s="109" t="str">
        <f t="array" aca="1" ref="S742" ca="1">IF(ISNUMBER(R742),IF(R742=100%,"CUMPLIDA",IF(AND(ISNUMBER(N742),ISNUMBER(INDIRECT("FECHA_"&amp;$B742,1))), IF(N742&lt;=INDIRECT("FECHA_"&amp;$B742,1),"INCUMPLIDA","PROCESO"), "VERIFICAR FECHA")),"SIN VALOR AVANCE")</f>
        <v>CUMPLIDA</v>
      </c>
    </row>
    <row r="743" spans="1:19" ht="165.75" hidden="1">
      <c r="A743" s="101" t="s">
        <v>30</v>
      </c>
      <c r="B743" s="102" t="s">
        <v>2985</v>
      </c>
      <c r="C743" s="470"/>
      <c r="D743" s="461"/>
      <c r="E743" s="463"/>
      <c r="F743" s="463"/>
      <c r="G743" s="463"/>
      <c r="H743" s="463"/>
      <c r="I743" s="233">
        <v>26</v>
      </c>
      <c r="J743" s="234">
        <v>1</v>
      </c>
      <c r="K743" s="234" t="s">
        <v>3185</v>
      </c>
      <c r="L743" s="114">
        <v>1</v>
      </c>
      <c r="M743" s="106">
        <v>45231</v>
      </c>
      <c r="N743" s="106">
        <v>45808</v>
      </c>
      <c r="O743" s="107">
        <f t="shared" si="23"/>
        <v>82.428571428571431</v>
      </c>
      <c r="P743" s="108">
        <v>1</v>
      </c>
      <c r="Q743" s="104" t="s">
        <v>3332</v>
      </c>
      <c r="R743" s="108">
        <f t="shared" ref="R743:R806" si="24">(P743)</f>
        <v>1</v>
      </c>
      <c r="S743" s="109" t="str">
        <f t="array" aca="1" ref="S743" ca="1">IF(ISNUMBER(R743),IF(R743=100%,"CUMPLIDA",IF(AND(ISNUMBER(N743),ISNUMBER(INDIRECT("FECHA_"&amp;$B743,1))), IF(N743&lt;=INDIRECT("FECHA_"&amp;$B743,1),"INCUMPLIDA","PROCESO"), "VERIFICAR FECHA")),"SIN VALOR AVANCE")</f>
        <v>CUMPLIDA</v>
      </c>
    </row>
    <row r="744" spans="1:19" ht="75.75" hidden="1">
      <c r="A744" s="101" t="s">
        <v>30</v>
      </c>
      <c r="B744" s="102" t="s">
        <v>2985</v>
      </c>
      <c r="C744" s="470"/>
      <c r="D744" s="461"/>
      <c r="E744" s="463"/>
      <c r="F744" s="463"/>
      <c r="G744" s="463"/>
      <c r="H744" s="463"/>
      <c r="I744" s="233">
        <v>27</v>
      </c>
      <c r="J744" s="234">
        <v>1</v>
      </c>
      <c r="K744" s="234" t="s">
        <v>3185</v>
      </c>
      <c r="L744" s="114">
        <v>3</v>
      </c>
      <c r="M744" s="106">
        <v>46204</v>
      </c>
      <c r="N744" s="106">
        <v>46477</v>
      </c>
      <c r="O744" s="107">
        <f t="shared" si="23"/>
        <v>39</v>
      </c>
      <c r="P744" s="108">
        <v>0</v>
      </c>
      <c r="Q744" s="104" t="s">
        <v>3333</v>
      </c>
      <c r="R744" s="108">
        <f t="shared" si="24"/>
        <v>0</v>
      </c>
      <c r="S744" s="109" t="str">
        <f t="array" aca="1" ref="S744" ca="1">IF(ISNUMBER(R744),IF(R744=100%,"CUMPLIDA",IF(AND(ISNUMBER(N744),ISNUMBER(INDIRECT("FECHA_"&amp;$B744,1))), IF(N744&lt;=INDIRECT("FECHA_"&amp;$B744,1),"INCUMPLIDA","PROCESO"), "VERIFICAR FECHA")),"SIN VALOR AVANCE")</f>
        <v>PROCESO</v>
      </c>
    </row>
    <row r="745" spans="1:19" ht="105.75" hidden="1">
      <c r="A745" s="101" t="s">
        <v>30</v>
      </c>
      <c r="B745" s="102" t="s">
        <v>2985</v>
      </c>
      <c r="C745" s="470"/>
      <c r="D745" s="461"/>
      <c r="E745" s="463"/>
      <c r="F745" s="463"/>
      <c r="G745" s="463"/>
      <c r="H745" s="463"/>
      <c r="I745" s="233">
        <v>28</v>
      </c>
      <c r="J745" s="234">
        <v>1</v>
      </c>
      <c r="K745" s="234" t="s">
        <v>3185</v>
      </c>
      <c r="L745" s="114">
        <v>1</v>
      </c>
      <c r="M745" s="106">
        <v>46204</v>
      </c>
      <c r="N745" s="106">
        <v>46477</v>
      </c>
      <c r="O745" s="107">
        <f t="shared" si="23"/>
        <v>39</v>
      </c>
      <c r="P745" s="108">
        <v>0</v>
      </c>
      <c r="Q745" s="104" t="s">
        <v>150</v>
      </c>
      <c r="R745" s="108">
        <f t="shared" si="24"/>
        <v>0</v>
      </c>
      <c r="S745" s="109" t="str">
        <f t="array" aca="1" ref="S745" ca="1">IF(ISNUMBER(R745),IF(R745=100%,"CUMPLIDA",IF(AND(ISNUMBER(N745),ISNUMBER(INDIRECT("FECHA_"&amp;$B745,1))), IF(N745&lt;=INDIRECT("FECHA_"&amp;$B745,1),"INCUMPLIDA","PROCESO"), "VERIFICAR FECHA")),"SIN VALOR AVANCE")</f>
        <v>PROCESO</v>
      </c>
    </row>
    <row r="746" spans="1:19" ht="165.75" hidden="1">
      <c r="A746" s="101" t="s">
        <v>30</v>
      </c>
      <c r="B746" s="102" t="s">
        <v>2985</v>
      </c>
      <c r="C746" s="470"/>
      <c r="D746" s="461"/>
      <c r="E746" s="463"/>
      <c r="F746" s="463"/>
      <c r="G746" s="463"/>
      <c r="H746" s="463"/>
      <c r="I746" s="233">
        <v>29</v>
      </c>
      <c r="J746" s="234">
        <v>1</v>
      </c>
      <c r="K746" s="234" t="s">
        <v>3185</v>
      </c>
      <c r="L746" s="114">
        <v>2</v>
      </c>
      <c r="M746" s="106">
        <v>46204</v>
      </c>
      <c r="N746" s="106">
        <v>46477</v>
      </c>
      <c r="O746" s="107">
        <f t="shared" si="23"/>
        <v>39</v>
      </c>
      <c r="P746" s="108">
        <v>0</v>
      </c>
      <c r="Q746" s="104" t="s">
        <v>3332</v>
      </c>
      <c r="R746" s="108">
        <f t="shared" si="24"/>
        <v>0</v>
      </c>
      <c r="S746" s="109" t="str">
        <f t="array" aca="1" ref="S746" ca="1">IF(ISNUMBER(R746),IF(R746=100%,"CUMPLIDA",IF(AND(ISNUMBER(N746),ISNUMBER(INDIRECT("FECHA_"&amp;$B746,1))), IF(N746&lt;=INDIRECT("FECHA_"&amp;$B746,1),"INCUMPLIDA","PROCESO"), "VERIFICAR FECHA")),"SIN VALOR AVANCE")</f>
        <v>PROCESO</v>
      </c>
    </row>
    <row r="747" spans="1:19" ht="60.75" hidden="1">
      <c r="A747" s="101" t="s">
        <v>30</v>
      </c>
      <c r="B747" s="102" t="s">
        <v>2985</v>
      </c>
      <c r="C747" s="470"/>
      <c r="D747" s="461"/>
      <c r="E747" s="463"/>
      <c r="F747" s="463"/>
      <c r="G747" s="463"/>
      <c r="H747" s="463"/>
      <c r="I747" s="233">
        <v>30</v>
      </c>
      <c r="J747" s="234">
        <v>1</v>
      </c>
      <c r="K747" s="234" t="s">
        <v>3185</v>
      </c>
      <c r="L747" s="114">
        <v>1</v>
      </c>
      <c r="M747" s="106">
        <v>45047</v>
      </c>
      <c r="N747" s="106">
        <v>45138</v>
      </c>
      <c r="O747" s="107">
        <f t="shared" si="23"/>
        <v>13</v>
      </c>
      <c r="P747" s="108">
        <v>1</v>
      </c>
      <c r="Q747" s="104" t="s">
        <v>3338</v>
      </c>
      <c r="R747" s="108">
        <f t="shared" si="24"/>
        <v>1</v>
      </c>
      <c r="S747" s="109" t="str">
        <f t="array" aca="1" ref="S747" ca="1">IF(ISNUMBER(R747),IF(R747=100%,"CUMPLIDA",IF(AND(ISNUMBER(N747),ISNUMBER(INDIRECT("FECHA_"&amp;$B747,1))), IF(N747&lt;=INDIRECT("FECHA_"&amp;$B747,1),"INCUMPLIDA","PROCESO"), "VERIFICAR FECHA")),"SIN VALOR AVANCE")</f>
        <v>CUMPLIDA</v>
      </c>
    </row>
    <row r="748" spans="1:19" ht="105.75" hidden="1">
      <c r="A748" s="101" t="s">
        <v>30</v>
      </c>
      <c r="B748" s="102" t="s">
        <v>2985</v>
      </c>
      <c r="C748" s="470"/>
      <c r="D748" s="461"/>
      <c r="E748" s="463"/>
      <c r="F748" s="463"/>
      <c r="G748" s="463"/>
      <c r="H748" s="463"/>
      <c r="I748" s="233">
        <v>31</v>
      </c>
      <c r="J748" s="234">
        <v>1</v>
      </c>
      <c r="K748" s="234" t="s">
        <v>3185</v>
      </c>
      <c r="L748" s="114">
        <v>2</v>
      </c>
      <c r="M748" s="106">
        <v>45047</v>
      </c>
      <c r="N748" s="106">
        <v>45473</v>
      </c>
      <c r="O748" s="107">
        <f t="shared" si="23"/>
        <v>60.857142857142854</v>
      </c>
      <c r="P748" s="108">
        <v>1</v>
      </c>
      <c r="Q748" s="104" t="s">
        <v>3339</v>
      </c>
      <c r="R748" s="108">
        <f t="shared" si="24"/>
        <v>1</v>
      </c>
      <c r="S748" s="109" t="str">
        <f t="array" aca="1" ref="S748" ca="1">IF(ISNUMBER(R748),IF(R748=100%,"CUMPLIDA",IF(AND(ISNUMBER(N748),ISNUMBER(INDIRECT("FECHA_"&amp;$B748,1))), IF(N748&lt;=INDIRECT("FECHA_"&amp;$B748,1),"INCUMPLIDA","PROCESO"), "VERIFICAR FECHA")),"SIN VALOR AVANCE")</f>
        <v>CUMPLIDA</v>
      </c>
    </row>
    <row r="749" spans="1:19" ht="60.75" hidden="1">
      <c r="A749" s="101" t="s">
        <v>30</v>
      </c>
      <c r="B749" s="102" t="s">
        <v>2985</v>
      </c>
      <c r="C749" s="470"/>
      <c r="D749" s="461"/>
      <c r="E749" s="463"/>
      <c r="F749" s="463"/>
      <c r="G749" s="463"/>
      <c r="H749" s="463"/>
      <c r="I749" s="233">
        <v>32</v>
      </c>
      <c r="J749" s="234">
        <v>1</v>
      </c>
      <c r="K749" s="234" t="s">
        <v>3185</v>
      </c>
      <c r="L749" s="114">
        <v>9</v>
      </c>
      <c r="M749" s="106">
        <v>45809</v>
      </c>
      <c r="N749" s="106">
        <v>46660</v>
      </c>
      <c r="O749" s="107">
        <f t="shared" si="23"/>
        <v>121.57142857142857</v>
      </c>
      <c r="P749" s="108">
        <v>0</v>
      </c>
      <c r="Q749" s="104" t="s">
        <v>3343</v>
      </c>
      <c r="R749" s="108">
        <f t="shared" si="24"/>
        <v>0</v>
      </c>
      <c r="S749" s="109" t="str">
        <f t="array" aca="1" ref="S749" ca="1">IF(ISNUMBER(R749),IF(R749=100%,"CUMPLIDA",IF(AND(ISNUMBER(N749),ISNUMBER(INDIRECT("FECHA_"&amp;$B749,1))), IF(N749&lt;=INDIRECT("FECHA_"&amp;$B749,1),"INCUMPLIDA","PROCESO"), "VERIFICAR FECHA")),"SIN VALOR AVANCE")</f>
        <v>PROCESO</v>
      </c>
    </row>
    <row r="750" spans="1:19" ht="105.75" hidden="1">
      <c r="A750" s="101" t="s">
        <v>30</v>
      </c>
      <c r="B750" s="102" t="s">
        <v>2985</v>
      </c>
      <c r="C750" s="470"/>
      <c r="D750" s="461"/>
      <c r="E750" s="463"/>
      <c r="F750" s="463"/>
      <c r="G750" s="463"/>
      <c r="H750" s="463"/>
      <c r="I750" s="233">
        <v>33</v>
      </c>
      <c r="J750" s="234">
        <v>1</v>
      </c>
      <c r="K750" s="234" t="s">
        <v>3185</v>
      </c>
      <c r="L750" s="114">
        <v>1</v>
      </c>
      <c r="M750" s="106">
        <v>45809</v>
      </c>
      <c r="N750" s="106">
        <v>46660</v>
      </c>
      <c r="O750" s="107">
        <f t="shared" si="23"/>
        <v>121.57142857142857</v>
      </c>
      <c r="P750" s="108">
        <v>0</v>
      </c>
      <c r="Q750" s="104" t="s">
        <v>150</v>
      </c>
      <c r="R750" s="108">
        <f t="shared" si="24"/>
        <v>0</v>
      </c>
      <c r="S750" s="109" t="str">
        <f t="array" aca="1" ref="S750" ca="1">IF(ISNUMBER(R750),IF(R750=100%,"CUMPLIDA",IF(AND(ISNUMBER(N750),ISNUMBER(INDIRECT("FECHA_"&amp;$B750,1))), IF(N750&lt;=INDIRECT("FECHA_"&amp;$B750,1),"INCUMPLIDA","PROCESO"), "VERIFICAR FECHA")),"SIN VALOR AVANCE")</f>
        <v>PROCESO</v>
      </c>
    </row>
    <row r="751" spans="1:19" ht="165.75" hidden="1">
      <c r="A751" s="101" t="s">
        <v>30</v>
      </c>
      <c r="B751" s="102" t="s">
        <v>2985</v>
      </c>
      <c r="C751" s="470"/>
      <c r="D751" s="461"/>
      <c r="E751" s="463"/>
      <c r="F751" s="463"/>
      <c r="G751" s="463"/>
      <c r="H751" s="463"/>
      <c r="I751" s="233">
        <v>34</v>
      </c>
      <c r="J751" s="234">
        <v>1</v>
      </c>
      <c r="K751" s="234" t="s">
        <v>3185</v>
      </c>
      <c r="L751" s="114">
        <v>2</v>
      </c>
      <c r="M751" s="106">
        <v>46204</v>
      </c>
      <c r="N751" s="106">
        <v>46660</v>
      </c>
      <c r="O751" s="107">
        <f t="shared" si="23"/>
        <v>65.142857142857139</v>
      </c>
      <c r="P751" s="108">
        <v>0</v>
      </c>
      <c r="Q751" s="104" t="s">
        <v>3332</v>
      </c>
      <c r="R751" s="108">
        <f t="shared" si="24"/>
        <v>0</v>
      </c>
      <c r="S751" s="109" t="str">
        <f t="array" aca="1" ref="S751" ca="1">IF(ISNUMBER(R751),IF(R751=100%,"CUMPLIDA",IF(AND(ISNUMBER(N751),ISNUMBER(INDIRECT("FECHA_"&amp;$B751,1))), IF(N751&lt;=INDIRECT("FECHA_"&amp;$B751,1),"INCUMPLIDA","PROCESO"), "VERIFICAR FECHA")),"SIN VALOR AVANCE")</f>
        <v>PROCESO</v>
      </c>
    </row>
    <row r="752" spans="1:19" ht="60.75" hidden="1">
      <c r="A752" s="101" t="s">
        <v>30</v>
      </c>
      <c r="B752" s="102" t="s">
        <v>2985</v>
      </c>
      <c r="C752" s="470"/>
      <c r="D752" s="461"/>
      <c r="E752" s="463"/>
      <c r="F752" s="463"/>
      <c r="G752" s="463"/>
      <c r="H752" s="463"/>
      <c r="I752" s="233">
        <v>35</v>
      </c>
      <c r="J752" s="234">
        <v>1</v>
      </c>
      <c r="K752" s="234" t="s">
        <v>3185</v>
      </c>
      <c r="L752" s="108">
        <v>1</v>
      </c>
      <c r="M752" s="106">
        <v>44958</v>
      </c>
      <c r="N752" s="106">
        <v>45352</v>
      </c>
      <c r="O752" s="107">
        <f t="shared" si="23"/>
        <v>56.285714285714285</v>
      </c>
      <c r="P752" s="108">
        <v>1</v>
      </c>
      <c r="Q752" s="104" t="s">
        <v>3344</v>
      </c>
      <c r="R752" s="108">
        <f t="shared" si="24"/>
        <v>1</v>
      </c>
      <c r="S752" s="109" t="str">
        <f t="array" aca="1" ref="S752" ca="1">IF(ISNUMBER(R752),IF(R752=100%,"CUMPLIDA",IF(AND(ISNUMBER(N752),ISNUMBER(INDIRECT("FECHA_"&amp;$B752,1))), IF(N752&lt;=INDIRECT("FECHA_"&amp;$B752,1),"INCUMPLIDA","PROCESO"), "VERIFICAR FECHA")),"SIN VALOR AVANCE")</f>
        <v>CUMPLIDA</v>
      </c>
    </row>
    <row r="753" spans="1:19" ht="60.75" hidden="1">
      <c r="A753" s="101" t="s">
        <v>30</v>
      </c>
      <c r="B753" s="102" t="s">
        <v>2985</v>
      </c>
      <c r="C753" s="470"/>
      <c r="D753" s="461"/>
      <c r="E753" s="463"/>
      <c r="F753" s="463"/>
      <c r="G753" s="463"/>
      <c r="H753" s="463"/>
      <c r="I753" s="233">
        <v>36</v>
      </c>
      <c r="J753" s="234">
        <v>1</v>
      </c>
      <c r="K753" s="234" t="s">
        <v>3185</v>
      </c>
      <c r="L753" s="108">
        <v>1</v>
      </c>
      <c r="M753" s="106">
        <v>44986</v>
      </c>
      <c r="N753" s="106">
        <v>45077</v>
      </c>
      <c r="O753" s="107">
        <f t="shared" si="23"/>
        <v>13</v>
      </c>
      <c r="P753" s="108">
        <v>1</v>
      </c>
      <c r="Q753" s="104" t="s">
        <v>3344</v>
      </c>
      <c r="R753" s="108">
        <f t="shared" si="24"/>
        <v>1</v>
      </c>
      <c r="S753" s="109" t="str">
        <f t="array" aca="1" ref="S753" ca="1">IF(ISNUMBER(R753),IF(R753=100%,"CUMPLIDA",IF(AND(ISNUMBER(N753),ISNUMBER(INDIRECT("FECHA_"&amp;$B753,1))), IF(N753&lt;=INDIRECT("FECHA_"&amp;$B753,1),"INCUMPLIDA","PROCESO"), "VERIFICAR FECHA")),"SIN VALOR AVANCE")</f>
        <v>CUMPLIDA</v>
      </c>
    </row>
    <row r="754" spans="1:19" ht="75.75" hidden="1">
      <c r="A754" s="101" t="s">
        <v>30</v>
      </c>
      <c r="B754" s="102" t="s">
        <v>2985</v>
      </c>
      <c r="C754" s="470"/>
      <c r="D754" s="461"/>
      <c r="E754" s="463"/>
      <c r="F754" s="463"/>
      <c r="G754" s="463"/>
      <c r="H754" s="463"/>
      <c r="I754" s="233">
        <v>37</v>
      </c>
      <c r="J754" s="234">
        <v>1</v>
      </c>
      <c r="K754" s="234" t="s">
        <v>3185</v>
      </c>
      <c r="L754" s="108">
        <v>1</v>
      </c>
      <c r="M754" s="106">
        <v>44986</v>
      </c>
      <c r="N754" s="106">
        <v>45352</v>
      </c>
      <c r="O754" s="107">
        <f t="shared" si="23"/>
        <v>52.285714285714285</v>
      </c>
      <c r="P754" s="108">
        <v>1</v>
      </c>
      <c r="Q754" s="104" t="s">
        <v>3345</v>
      </c>
      <c r="R754" s="108">
        <f t="shared" si="24"/>
        <v>1</v>
      </c>
      <c r="S754" s="109" t="str">
        <f t="array" aca="1" ref="S754" ca="1">IF(ISNUMBER(R754),IF(R754=100%,"CUMPLIDA",IF(AND(ISNUMBER(N754),ISNUMBER(INDIRECT("FECHA_"&amp;$B754,1))), IF(N754&lt;=INDIRECT("FECHA_"&amp;$B754,1),"INCUMPLIDA","PROCESO"), "VERIFICAR FECHA")),"SIN VALOR AVANCE")</f>
        <v>CUMPLIDA</v>
      </c>
    </row>
    <row r="755" spans="1:19" ht="75.75" hidden="1">
      <c r="A755" s="101" t="s">
        <v>30</v>
      </c>
      <c r="B755" s="102" t="s">
        <v>2985</v>
      </c>
      <c r="C755" s="470"/>
      <c r="D755" s="461"/>
      <c r="E755" s="463"/>
      <c r="F755" s="463"/>
      <c r="G755" s="463"/>
      <c r="H755" s="463"/>
      <c r="I755" s="233">
        <v>38</v>
      </c>
      <c r="J755" s="234">
        <v>1</v>
      </c>
      <c r="K755" s="234" t="s">
        <v>3185</v>
      </c>
      <c r="L755" s="108">
        <v>1</v>
      </c>
      <c r="M755" s="106">
        <v>45047</v>
      </c>
      <c r="N755" s="106">
        <v>45352</v>
      </c>
      <c r="O755" s="107">
        <f t="shared" si="23"/>
        <v>43.571428571428569</v>
      </c>
      <c r="P755" s="108">
        <v>1</v>
      </c>
      <c r="Q755" s="104" t="s">
        <v>3346</v>
      </c>
      <c r="R755" s="108">
        <f t="shared" si="24"/>
        <v>1</v>
      </c>
      <c r="S755" s="109" t="str">
        <f t="array" aca="1" ref="S755" ca="1">IF(ISNUMBER(R755),IF(R755=100%,"CUMPLIDA",IF(AND(ISNUMBER(N755),ISNUMBER(INDIRECT("FECHA_"&amp;$B755,1))), IF(N755&lt;=INDIRECT("FECHA_"&amp;$B755,1),"INCUMPLIDA","PROCESO"), "VERIFICAR FECHA")),"SIN VALOR AVANCE")</f>
        <v>CUMPLIDA</v>
      </c>
    </row>
    <row r="756" spans="1:19" ht="75.75" hidden="1">
      <c r="A756" s="101" t="s">
        <v>30</v>
      </c>
      <c r="B756" s="102" t="s">
        <v>2985</v>
      </c>
      <c r="C756" s="470"/>
      <c r="D756" s="461"/>
      <c r="E756" s="463"/>
      <c r="F756" s="463"/>
      <c r="G756" s="463"/>
      <c r="H756" s="463"/>
      <c r="I756" s="233">
        <v>39</v>
      </c>
      <c r="J756" s="234">
        <v>1</v>
      </c>
      <c r="K756" s="234" t="s">
        <v>3185</v>
      </c>
      <c r="L756" s="108">
        <v>1</v>
      </c>
      <c r="M756" s="106">
        <v>45078</v>
      </c>
      <c r="N756" s="106">
        <v>45291</v>
      </c>
      <c r="O756" s="107">
        <f t="shared" si="23"/>
        <v>30.428571428571427</v>
      </c>
      <c r="P756" s="108">
        <v>1</v>
      </c>
      <c r="Q756" s="104" t="s">
        <v>3345</v>
      </c>
      <c r="R756" s="108">
        <f t="shared" si="24"/>
        <v>1</v>
      </c>
      <c r="S756" s="109" t="str">
        <f t="array" aca="1" ref="S756" ca="1">IF(ISNUMBER(R756),IF(R756=100%,"CUMPLIDA",IF(AND(ISNUMBER(N756),ISNUMBER(INDIRECT("FECHA_"&amp;$B756,1))), IF(N756&lt;=INDIRECT("FECHA_"&amp;$B756,1),"INCUMPLIDA","PROCESO"), "VERIFICAR FECHA")),"SIN VALOR AVANCE")</f>
        <v>CUMPLIDA</v>
      </c>
    </row>
    <row r="757" spans="1:19" ht="60.75" hidden="1">
      <c r="A757" s="101" t="s">
        <v>30</v>
      </c>
      <c r="B757" s="102" t="s">
        <v>2985</v>
      </c>
      <c r="C757" s="470"/>
      <c r="D757" s="461"/>
      <c r="E757" s="463"/>
      <c r="F757" s="463"/>
      <c r="G757" s="463"/>
      <c r="H757" s="463"/>
      <c r="I757" s="233">
        <v>40</v>
      </c>
      <c r="J757" s="234">
        <v>1</v>
      </c>
      <c r="K757" s="234" t="s">
        <v>3185</v>
      </c>
      <c r="L757" s="108">
        <v>1</v>
      </c>
      <c r="M757" s="106">
        <v>45078</v>
      </c>
      <c r="N757" s="106">
        <v>45352</v>
      </c>
      <c r="O757" s="107">
        <f t="shared" si="23"/>
        <v>39.142857142857146</v>
      </c>
      <c r="P757" s="108">
        <v>1</v>
      </c>
      <c r="Q757" s="104" t="s">
        <v>3344</v>
      </c>
      <c r="R757" s="108">
        <f t="shared" si="24"/>
        <v>1</v>
      </c>
      <c r="S757" s="109" t="str">
        <f t="array" aca="1" ref="S757" ca="1">IF(ISNUMBER(R757),IF(R757=100%,"CUMPLIDA",IF(AND(ISNUMBER(N757),ISNUMBER(INDIRECT("FECHA_"&amp;$B757,1))), IF(N757&lt;=INDIRECT("FECHA_"&amp;$B757,1),"INCUMPLIDA","PROCESO"), "VERIFICAR FECHA")),"SIN VALOR AVANCE")</f>
        <v>CUMPLIDA</v>
      </c>
    </row>
    <row r="758" spans="1:19" ht="60.75" hidden="1">
      <c r="A758" s="101" t="s">
        <v>30</v>
      </c>
      <c r="B758" s="102" t="s">
        <v>2985</v>
      </c>
      <c r="C758" s="461" t="s">
        <v>3347</v>
      </c>
      <c r="D758" s="461"/>
      <c r="E758" s="233" t="s">
        <v>3013</v>
      </c>
      <c r="F758" s="233"/>
      <c r="G758" s="233"/>
      <c r="H758" s="463"/>
      <c r="I758" s="233">
        <v>1</v>
      </c>
      <c r="J758" s="234">
        <v>1</v>
      </c>
      <c r="K758" s="234" t="s">
        <v>3185</v>
      </c>
      <c r="L758" s="114">
        <v>1</v>
      </c>
      <c r="M758" s="106">
        <v>44805</v>
      </c>
      <c r="N758" s="106">
        <v>44864</v>
      </c>
      <c r="O758" s="107">
        <f t="shared" si="23"/>
        <v>8.4285714285714288</v>
      </c>
      <c r="P758" s="108">
        <v>1</v>
      </c>
      <c r="Q758" s="104" t="s">
        <v>3348</v>
      </c>
      <c r="R758" s="108">
        <f t="shared" si="24"/>
        <v>1</v>
      </c>
      <c r="S758" s="109" t="str">
        <f t="array" aca="1" ref="S758" ca="1">IF(ISNUMBER(R758),IF(R758=100%,"CUMPLIDA",IF(AND(ISNUMBER(N758),ISNUMBER(INDIRECT("FECHA_"&amp;$B758,1))), IF(N758&lt;=INDIRECT("FECHA_"&amp;$B758,1),"INCUMPLIDA","PROCESO"), "VERIFICAR FECHA")),"SIN VALOR AVANCE")</f>
        <v>CUMPLIDA</v>
      </c>
    </row>
    <row r="759" spans="1:19" ht="60.75" hidden="1">
      <c r="A759" s="101" t="s">
        <v>30</v>
      </c>
      <c r="B759" s="102" t="s">
        <v>2985</v>
      </c>
      <c r="C759" s="461"/>
      <c r="D759" s="461"/>
      <c r="E759" s="233" t="s">
        <v>2996</v>
      </c>
      <c r="F759" s="233"/>
      <c r="G759" s="233"/>
      <c r="H759" s="463"/>
      <c r="I759" s="233">
        <v>2</v>
      </c>
      <c r="J759" s="234">
        <v>1</v>
      </c>
      <c r="K759" s="234" t="s">
        <v>3185</v>
      </c>
      <c r="L759" s="114">
        <v>2</v>
      </c>
      <c r="M759" s="106">
        <v>44805</v>
      </c>
      <c r="N759" s="106">
        <v>44925</v>
      </c>
      <c r="O759" s="107">
        <f t="shared" si="23"/>
        <v>17.142857142857142</v>
      </c>
      <c r="P759" s="108">
        <v>1</v>
      </c>
      <c r="Q759" s="104" t="s">
        <v>3348</v>
      </c>
      <c r="R759" s="108">
        <f t="shared" si="24"/>
        <v>1</v>
      </c>
      <c r="S759" s="109" t="str">
        <f t="array" aca="1" ref="S759" ca="1">IF(ISNUMBER(R759),IF(R759=100%,"CUMPLIDA",IF(AND(ISNUMBER(N759),ISNUMBER(INDIRECT("FECHA_"&amp;$B759,1))), IF(N759&lt;=INDIRECT("FECHA_"&amp;$B759,1),"INCUMPLIDA","PROCESO"), "VERIFICAR FECHA")),"SIN VALOR AVANCE")</f>
        <v>CUMPLIDA</v>
      </c>
    </row>
    <row r="760" spans="1:19" ht="45.75" hidden="1">
      <c r="A760" s="101" t="s">
        <v>30</v>
      </c>
      <c r="B760" s="102" t="s">
        <v>2985</v>
      </c>
      <c r="C760" s="461"/>
      <c r="D760" s="461"/>
      <c r="E760" s="233" t="s">
        <v>3093</v>
      </c>
      <c r="F760" s="233"/>
      <c r="G760" s="233"/>
      <c r="H760" s="463"/>
      <c r="I760" s="233">
        <v>3</v>
      </c>
      <c r="J760" s="234">
        <v>1</v>
      </c>
      <c r="K760" s="234" t="s">
        <v>3185</v>
      </c>
      <c r="L760" s="114">
        <v>1</v>
      </c>
      <c r="M760" s="106">
        <v>45352</v>
      </c>
      <c r="N760" s="106">
        <v>45747</v>
      </c>
      <c r="O760" s="107">
        <f t="shared" si="23"/>
        <v>56.428571428571431</v>
      </c>
      <c r="P760" s="108">
        <v>1</v>
      </c>
      <c r="Q760" s="104" t="s">
        <v>3325</v>
      </c>
      <c r="R760" s="108">
        <f t="shared" si="24"/>
        <v>1</v>
      </c>
      <c r="S760" s="109" t="str">
        <f t="array" aca="1" ref="S760" ca="1">IF(ISNUMBER(R760),IF(R760=100%,"CUMPLIDA",IF(AND(ISNUMBER(N760),ISNUMBER(INDIRECT("FECHA_"&amp;$B760,1))), IF(N760&lt;=INDIRECT("FECHA_"&amp;$B760,1),"INCUMPLIDA","PROCESO"), "VERIFICAR FECHA")),"SIN VALOR AVANCE")</f>
        <v>CUMPLIDA</v>
      </c>
    </row>
    <row r="761" spans="1:19" ht="45.75" hidden="1">
      <c r="A761" s="101" t="s">
        <v>30</v>
      </c>
      <c r="B761" s="102" t="s">
        <v>2985</v>
      </c>
      <c r="C761" s="461"/>
      <c r="D761" s="461"/>
      <c r="E761" s="233" t="s">
        <v>3143</v>
      </c>
      <c r="F761" s="233"/>
      <c r="G761" s="233"/>
      <c r="H761" s="463"/>
      <c r="I761" s="233">
        <v>4</v>
      </c>
      <c r="J761" s="234">
        <v>1</v>
      </c>
      <c r="K761" s="234" t="s">
        <v>3185</v>
      </c>
      <c r="L761" s="114">
        <v>1</v>
      </c>
      <c r="M761" s="106">
        <v>45352</v>
      </c>
      <c r="N761" s="106">
        <v>45747</v>
      </c>
      <c r="O761" s="107">
        <f t="shared" si="23"/>
        <v>56.428571428571431</v>
      </c>
      <c r="P761" s="108">
        <v>1</v>
      </c>
      <c r="Q761" s="104" t="s">
        <v>3349</v>
      </c>
      <c r="R761" s="108">
        <f t="shared" si="24"/>
        <v>1</v>
      </c>
      <c r="S761" s="109" t="str">
        <f t="array" aca="1" ref="S761" ca="1">IF(ISNUMBER(R761),IF(R761=100%,"CUMPLIDA",IF(AND(ISNUMBER(N761),ISNUMBER(INDIRECT("FECHA_"&amp;$B761,1))), IF(N761&lt;=INDIRECT("FECHA_"&amp;$B761,1),"INCUMPLIDA","PROCESO"), "VERIFICAR FECHA")),"SIN VALOR AVANCE")</f>
        <v>CUMPLIDA</v>
      </c>
    </row>
    <row r="762" spans="1:19" ht="45.75" hidden="1">
      <c r="A762" s="101" t="s">
        <v>30</v>
      </c>
      <c r="B762" s="102" t="s">
        <v>2985</v>
      </c>
      <c r="C762" s="461"/>
      <c r="D762" s="461"/>
      <c r="E762" s="463" t="s">
        <v>3016</v>
      </c>
      <c r="F762" s="463"/>
      <c r="G762" s="463"/>
      <c r="H762" s="463"/>
      <c r="I762" s="233">
        <v>5</v>
      </c>
      <c r="J762" s="234">
        <v>1</v>
      </c>
      <c r="K762" s="234" t="s">
        <v>3185</v>
      </c>
      <c r="L762" s="114">
        <v>1</v>
      </c>
      <c r="M762" s="106">
        <v>45352</v>
      </c>
      <c r="N762" s="106">
        <v>45747</v>
      </c>
      <c r="O762" s="107">
        <f t="shared" si="23"/>
        <v>56.428571428571431</v>
      </c>
      <c r="P762" s="108">
        <v>1</v>
      </c>
      <c r="Q762" s="104" t="s">
        <v>3325</v>
      </c>
      <c r="R762" s="108">
        <f t="shared" si="24"/>
        <v>1</v>
      </c>
      <c r="S762" s="109" t="str">
        <f t="array" aca="1" ref="S762" ca="1">IF(ISNUMBER(R762),IF(R762=100%,"CUMPLIDA",IF(AND(ISNUMBER(N762),ISNUMBER(INDIRECT("FECHA_"&amp;$B762,1))), IF(N762&lt;=INDIRECT("FECHA_"&amp;$B762,1),"INCUMPLIDA","PROCESO"), "VERIFICAR FECHA")),"SIN VALOR AVANCE")</f>
        <v>CUMPLIDA</v>
      </c>
    </row>
    <row r="763" spans="1:19" ht="45.75" hidden="1">
      <c r="A763" s="101" t="s">
        <v>30</v>
      </c>
      <c r="B763" s="102" t="s">
        <v>2985</v>
      </c>
      <c r="C763" s="461"/>
      <c r="D763" s="461"/>
      <c r="E763" s="463"/>
      <c r="F763" s="463"/>
      <c r="G763" s="463"/>
      <c r="H763" s="463"/>
      <c r="I763" s="233">
        <v>6</v>
      </c>
      <c r="J763" s="234">
        <v>1</v>
      </c>
      <c r="K763" s="234" t="s">
        <v>3185</v>
      </c>
      <c r="L763" s="114">
        <v>1</v>
      </c>
      <c r="M763" s="106">
        <v>45352</v>
      </c>
      <c r="N763" s="106">
        <v>45747</v>
      </c>
      <c r="O763" s="107">
        <f t="shared" si="23"/>
        <v>56.428571428571431</v>
      </c>
      <c r="P763" s="108">
        <v>1</v>
      </c>
      <c r="Q763" s="104" t="s">
        <v>3349</v>
      </c>
      <c r="R763" s="108">
        <f t="shared" si="24"/>
        <v>1</v>
      </c>
      <c r="S763" s="109" t="str">
        <f t="array" aca="1" ref="S763" ca="1">IF(ISNUMBER(R763),IF(R763=100%,"CUMPLIDA",IF(AND(ISNUMBER(N763),ISNUMBER(INDIRECT("FECHA_"&amp;$B763,1))), IF(N763&lt;=INDIRECT("FECHA_"&amp;$B763,1),"INCUMPLIDA","PROCESO"), "VERIFICAR FECHA")),"SIN VALOR AVANCE")</f>
        <v>CUMPLIDA</v>
      </c>
    </row>
    <row r="764" spans="1:19" ht="105.75" hidden="1">
      <c r="A764" s="101" t="s">
        <v>30</v>
      </c>
      <c r="B764" s="102" t="s">
        <v>2985</v>
      </c>
      <c r="C764" s="461"/>
      <c r="D764" s="461"/>
      <c r="E764" s="463"/>
      <c r="F764" s="463"/>
      <c r="G764" s="463"/>
      <c r="H764" s="463"/>
      <c r="I764" s="233">
        <v>7</v>
      </c>
      <c r="J764" s="234">
        <v>1</v>
      </c>
      <c r="K764" s="234" t="s">
        <v>3185</v>
      </c>
      <c r="L764" s="114">
        <v>1</v>
      </c>
      <c r="M764" s="106">
        <v>45352</v>
      </c>
      <c r="N764" s="106">
        <v>45747</v>
      </c>
      <c r="O764" s="107">
        <f t="shared" si="23"/>
        <v>56.428571428571431</v>
      </c>
      <c r="P764" s="108">
        <v>1</v>
      </c>
      <c r="Q764" s="104" t="s">
        <v>3350</v>
      </c>
      <c r="R764" s="108">
        <f t="shared" si="24"/>
        <v>1</v>
      </c>
      <c r="S764" s="109" t="str">
        <f t="array" aca="1" ref="S764" ca="1">IF(ISNUMBER(R764),IF(R764=100%,"CUMPLIDA",IF(AND(ISNUMBER(N764),ISNUMBER(INDIRECT("FECHA_"&amp;$B764,1))), IF(N764&lt;=INDIRECT("FECHA_"&amp;$B764,1),"INCUMPLIDA","PROCESO"), "VERIFICAR FECHA")),"SIN VALOR AVANCE")</f>
        <v>CUMPLIDA</v>
      </c>
    </row>
    <row r="765" spans="1:19" ht="45.75" hidden="1">
      <c r="A765" s="101" t="s">
        <v>30</v>
      </c>
      <c r="B765" s="102" t="s">
        <v>2985</v>
      </c>
      <c r="C765" s="461"/>
      <c r="D765" s="461"/>
      <c r="E765" s="463" t="s">
        <v>3017</v>
      </c>
      <c r="F765" s="463"/>
      <c r="G765" s="463"/>
      <c r="H765" s="463"/>
      <c r="I765" s="233">
        <v>8</v>
      </c>
      <c r="J765" s="234">
        <v>1</v>
      </c>
      <c r="K765" s="234" t="s">
        <v>3185</v>
      </c>
      <c r="L765" s="114">
        <v>2</v>
      </c>
      <c r="M765" s="106">
        <v>45748</v>
      </c>
      <c r="N765" s="115">
        <v>46234</v>
      </c>
      <c r="O765" s="107">
        <f t="shared" si="23"/>
        <v>69.428571428571431</v>
      </c>
      <c r="P765" s="108">
        <v>0.61</v>
      </c>
      <c r="Q765" s="104" t="s">
        <v>3349</v>
      </c>
      <c r="R765" s="108">
        <f t="shared" si="24"/>
        <v>0.61</v>
      </c>
      <c r="S765" s="109" t="str">
        <f t="array" aca="1" ref="S765" ca="1">IF(ISNUMBER(R765),IF(R765=100%,"CUMPLIDA",IF(AND(ISNUMBER(N765),ISNUMBER(INDIRECT("FECHA_"&amp;$B765,1))), IF(N765&lt;=INDIRECT("FECHA_"&amp;$B765,1),"INCUMPLIDA","PROCESO"), "VERIFICAR FECHA")),"SIN VALOR AVANCE")</f>
        <v>PROCESO</v>
      </c>
    </row>
    <row r="766" spans="1:19" ht="45.75" hidden="1">
      <c r="A766" s="101" t="s">
        <v>30</v>
      </c>
      <c r="B766" s="102" t="s">
        <v>2985</v>
      </c>
      <c r="C766" s="461"/>
      <c r="D766" s="461"/>
      <c r="E766" s="463"/>
      <c r="F766" s="463"/>
      <c r="G766" s="463"/>
      <c r="H766" s="463"/>
      <c r="I766" s="233">
        <v>9</v>
      </c>
      <c r="J766" s="234">
        <v>1</v>
      </c>
      <c r="K766" s="234" t="s">
        <v>3185</v>
      </c>
      <c r="L766" s="114">
        <v>1</v>
      </c>
      <c r="M766" s="106">
        <v>45748</v>
      </c>
      <c r="N766" s="115">
        <v>46234</v>
      </c>
      <c r="O766" s="107">
        <f t="shared" si="23"/>
        <v>69.428571428571431</v>
      </c>
      <c r="P766" s="108">
        <v>0</v>
      </c>
      <c r="Q766" s="104" t="s">
        <v>3325</v>
      </c>
      <c r="R766" s="108">
        <f t="shared" si="24"/>
        <v>0</v>
      </c>
      <c r="S766" s="109" t="str">
        <f t="array" aca="1" ref="S766" ca="1">IF(ISNUMBER(R766),IF(R766=100%,"CUMPLIDA",IF(AND(ISNUMBER(N766),ISNUMBER(INDIRECT("FECHA_"&amp;$B766,1))), IF(N766&lt;=INDIRECT("FECHA_"&amp;$B766,1),"INCUMPLIDA","PROCESO"), "VERIFICAR FECHA")),"SIN VALOR AVANCE")</f>
        <v>PROCESO</v>
      </c>
    </row>
    <row r="767" spans="1:19" ht="105.75" hidden="1">
      <c r="A767" s="101" t="s">
        <v>30</v>
      </c>
      <c r="B767" s="102" t="s">
        <v>2985</v>
      </c>
      <c r="C767" s="461"/>
      <c r="D767" s="461"/>
      <c r="E767" s="463"/>
      <c r="F767" s="463"/>
      <c r="G767" s="463"/>
      <c r="H767" s="463"/>
      <c r="I767" s="233">
        <v>10</v>
      </c>
      <c r="J767" s="234">
        <v>1</v>
      </c>
      <c r="K767" s="234" t="s">
        <v>3185</v>
      </c>
      <c r="L767" s="114">
        <v>2</v>
      </c>
      <c r="M767" s="106">
        <v>45748</v>
      </c>
      <c r="N767" s="115">
        <v>46234</v>
      </c>
      <c r="O767" s="107">
        <f t="shared" si="23"/>
        <v>69.428571428571431</v>
      </c>
      <c r="P767" s="108">
        <v>0</v>
      </c>
      <c r="Q767" s="104" t="s">
        <v>3350</v>
      </c>
      <c r="R767" s="108">
        <f t="shared" si="24"/>
        <v>0</v>
      </c>
      <c r="S767" s="109" t="str">
        <f t="array" aca="1" ref="S767" ca="1">IF(ISNUMBER(R767),IF(R767=100%,"CUMPLIDA",IF(AND(ISNUMBER(N767),ISNUMBER(INDIRECT("FECHA_"&amp;$B767,1))), IF(N767&lt;=INDIRECT("FECHA_"&amp;$B767,1),"INCUMPLIDA","PROCESO"), "VERIFICAR FECHA")),"SIN VALOR AVANCE")</f>
        <v>PROCESO</v>
      </c>
    </row>
    <row r="768" spans="1:19" ht="45.75" hidden="1">
      <c r="A768" s="101" t="s">
        <v>30</v>
      </c>
      <c r="B768" s="102" t="s">
        <v>2985</v>
      </c>
      <c r="C768" s="461"/>
      <c r="D768" s="461"/>
      <c r="E768" s="463" t="s">
        <v>3100</v>
      </c>
      <c r="F768" s="463"/>
      <c r="G768" s="463"/>
      <c r="H768" s="463"/>
      <c r="I768" s="233">
        <v>11</v>
      </c>
      <c r="J768" s="234">
        <v>1</v>
      </c>
      <c r="K768" s="234" t="s">
        <v>3185</v>
      </c>
      <c r="L768" s="114">
        <v>1</v>
      </c>
      <c r="M768" s="106">
        <v>45352</v>
      </c>
      <c r="N768" s="106">
        <v>45747</v>
      </c>
      <c r="O768" s="107">
        <f t="shared" si="23"/>
        <v>56.428571428571431</v>
      </c>
      <c r="P768" s="108">
        <v>1</v>
      </c>
      <c r="Q768" s="104" t="s">
        <v>3325</v>
      </c>
      <c r="R768" s="108">
        <f t="shared" si="24"/>
        <v>1</v>
      </c>
      <c r="S768" s="109" t="str">
        <f t="array" aca="1" ref="S768" ca="1">IF(ISNUMBER(R768),IF(R768=100%,"CUMPLIDA",IF(AND(ISNUMBER(N768),ISNUMBER(INDIRECT("FECHA_"&amp;$B768,1))), IF(N768&lt;=INDIRECT("FECHA_"&amp;$B768,1),"INCUMPLIDA","PROCESO"), "VERIFICAR FECHA")),"SIN VALOR AVANCE")</f>
        <v>CUMPLIDA</v>
      </c>
    </row>
    <row r="769" spans="1:19" ht="45.75" hidden="1">
      <c r="A769" s="101" t="s">
        <v>30</v>
      </c>
      <c r="B769" s="102" t="s">
        <v>2985</v>
      </c>
      <c r="C769" s="461"/>
      <c r="D769" s="461"/>
      <c r="E769" s="463"/>
      <c r="F769" s="463"/>
      <c r="G769" s="463"/>
      <c r="H769" s="463"/>
      <c r="I769" s="233">
        <v>12</v>
      </c>
      <c r="J769" s="234">
        <v>1</v>
      </c>
      <c r="K769" s="234" t="s">
        <v>3185</v>
      </c>
      <c r="L769" s="114">
        <v>1</v>
      </c>
      <c r="M769" s="106">
        <v>45352</v>
      </c>
      <c r="N769" s="106">
        <v>45747</v>
      </c>
      <c r="O769" s="107">
        <f t="shared" si="23"/>
        <v>56.428571428571431</v>
      </c>
      <c r="P769" s="108">
        <v>1</v>
      </c>
      <c r="Q769" s="104" t="s">
        <v>3349</v>
      </c>
      <c r="R769" s="108">
        <f t="shared" si="24"/>
        <v>1</v>
      </c>
      <c r="S769" s="109" t="str">
        <f t="array" aca="1" ref="S769" ca="1">IF(ISNUMBER(R769),IF(R769=100%,"CUMPLIDA",IF(AND(ISNUMBER(N769),ISNUMBER(INDIRECT("FECHA_"&amp;$B769,1))), IF(N769&lt;=INDIRECT("FECHA_"&amp;$B769,1),"INCUMPLIDA","PROCESO"), "VERIFICAR FECHA")),"SIN VALOR AVANCE")</f>
        <v>CUMPLIDA</v>
      </c>
    </row>
    <row r="770" spans="1:19" ht="45.75" hidden="1">
      <c r="A770" s="101" t="s">
        <v>30</v>
      </c>
      <c r="B770" s="102" t="s">
        <v>2985</v>
      </c>
      <c r="C770" s="461"/>
      <c r="D770" s="461"/>
      <c r="E770" s="463" t="s">
        <v>3102</v>
      </c>
      <c r="F770" s="463"/>
      <c r="G770" s="463"/>
      <c r="H770" s="463"/>
      <c r="I770" s="233">
        <v>13</v>
      </c>
      <c r="J770" s="234">
        <v>1</v>
      </c>
      <c r="K770" s="234" t="s">
        <v>3185</v>
      </c>
      <c r="L770" s="114">
        <v>1</v>
      </c>
      <c r="M770" s="106">
        <v>45352</v>
      </c>
      <c r="N770" s="106">
        <v>45747</v>
      </c>
      <c r="O770" s="107">
        <f t="shared" si="23"/>
        <v>56.428571428571431</v>
      </c>
      <c r="P770" s="108">
        <v>1</v>
      </c>
      <c r="Q770" s="104" t="s">
        <v>3325</v>
      </c>
      <c r="R770" s="108">
        <f t="shared" si="24"/>
        <v>1</v>
      </c>
      <c r="S770" s="109" t="str">
        <f t="array" aca="1" ref="S770" ca="1">IF(ISNUMBER(R770),IF(R770=100%,"CUMPLIDA",IF(AND(ISNUMBER(N770),ISNUMBER(INDIRECT("FECHA_"&amp;$B770,1))), IF(N770&lt;=INDIRECT("FECHA_"&amp;$B770,1),"INCUMPLIDA","PROCESO"), "VERIFICAR FECHA")),"SIN VALOR AVANCE")</f>
        <v>CUMPLIDA</v>
      </c>
    </row>
    <row r="771" spans="1:19" ht="45.75" hidden="1">
      <c r="A771" s="101" t="s">
        <v>30</v>
      </c>
      <c r="B771" s="102" t="s">
        <v>2985</v>
      </c>
      <c r="C771" s="461"/>
      <c r="D771" s="461"/>
      <c r="E771" s="463"/>
      <c r="F771" s="463"/>
      <c r="G771" s="463"/>
      <c r="H771" s="463"/>
      <c r="I771" s="233">
        <v>14</v>
      </c>
      <c r="J771" s="234">
        <v>1</v>
      </c>
      <c r="K771" s="234" t="s">
        <v>3185</v>
      </c>
      <c r="L771" s="114">
        <v>1</v>
      </c>
      <c r="M771" s="106">
        <v>45352</v>
      </c>
      <c r="N771" s="106">
        <v>45747</v>
      </c>
      <c r="O771" s="107">
        <f t="shared" si="23"/>
        <v>56.428571428571431</v>
      </c>
      <c r="P771" s="108">
        <v>1</v>
      </c>
      <c r="Q771" s="104" t="s">
        <v>3349</v>
      </c>
      <c r="R771" s="108">
        <f t="shared" si="24"/>
        <v>1</v>
      </c>
      <c r="S771" s="109" t="str">
        <f t="array" aca="1" ref="S771" ca="1">IF(ISNUMBER(R771),IF(R771=100%,"CUMPLIDA",IF(AND(ISNUMBER(N771),ISNUMBER(INDIRECT("FECHA_"&amp;$B771,1))), IF(N771&lt;=INDIRECT("FECHA_"&amp;$B771,1),"INCUMPLIDA","PROCESO"), "VERIFICAR FECHA")),"SIN VALOR AVANCE")</f>
        <v>CUMPLIDA</v>
      </c>
    </row>
    <row r="772" spans="1:19" ht="105.75" hidden="1">
      <c r="A772" s="101" t="s">
        <v>30</v>
      </c>
      <c r="B772" s="102" t="s">
        <v>2985</v>
      </c>
      <c r="C772" s="461"/>
      <c r="D772" s="461"/>
      <c r="E772" s="463"/>
      <c r="F772" s="463"/>
      <c r="G772" s="463"/>
      <c r="H772" s="463"/>
      <c r="I772" s="233">
        <v>15</v>
      </c>
      <c r="J772" s="234">
        <v>1</v>
      </c>
      <c r="K772" s="234" t="s">
        <v>3185</v>
      </c>
      <c r="L772" s="114">
        <v>1</v>
      </c>
      <c r="M772" s="106">
        <v>45352</v>
      </c>
      <c r="N772" s="106">
        <v>45747</v>
      </c>
      <c r="O772" s="107">
        <f t="shared" si="23"/>
        <v>56.428571428571431</v>
      </c>
      <c r="P772" s="108">
        <v>1</v>
      </c>
      <c r="Q772" s="104" t="s">
        <v>3350</v>
      </c>
      <c r="R772" s="108">
        <f t="shared" si="24"/>
        <v>1</v>
      </c>
      <c r="S772" s="109" t="str">
        <f t="array" aca="1" ref="S772" ca="1">IF(ISNUMBER(R772),IF(R772=100%,"CUMPLIDA",IF(AND(ISNUMBER(N772),ISNUMBER(INDIRECT("FECHA_"&amp;$B772,1))), IF(N772&lt;=INDIRECT("FECHA_"&amp;$B772,1),"INCUMPLIDA","PROCESO"), "VERIFICAR FECHA")),"SIN VALOR AVANCE")</f>
        <v>CUMPLIDA</v>
      </c>
    </row>
    <row r="773" spans="1:19" ht="45.75" hidden="1">
      <c r="A773" s="101" t="s">
        <v>30</v>
      </c>
      <c r="B773" s="102" t="s">
        <v>2985</v>
      </c>
      <c r="C773" s="461"/>
      <c r="D773" s="461"/>
      <c r="E773" s="463"/>
      <c r="F773" s="463"/>
      <c r="G773" s="463"/>
      <c r="H773" s="463"/>
      <c r="I773" s="233">
        <v>8</v>
      </c>
      <c r="J773" s="234">
        <v>1</v>
      </c>
      <c r="K773" s="234" t="s">
        <v>3185</v>
      </c>
      <c r="L773" s="114">
        <v>2</v>
      </c>
      <c r="M773" s="106">
        <v>45748</v>
      </c>
      <c r="N773" s="115">
        <v>46234</v>
      </c>
      <c r="O773" s="107">
        <f t="shared" si="23"/>
        <v>69.428571428571431</v>
      </c>
      <c r="P773" s="108">
        <v>0.69499999999999995</v>
      </c>
      <c r="Q773" s="104" t="s">
        <v>3349</v>
      </c>
      <c r="R773" s="108">
        <f t="shared" si="24"/>
        <v>0.69499999999999995</v>
      </c>
      <c r="S773" s="109" t="str">
        <f t="array" aca="1" ref="S773" ca="1">IF(ISNUMBER(R773),IF(R773=100%,"CUMPLIDA",IF(AND(ISNUMBER(N773),ISNUMBER(INDIRECT("FECHA_"&amp;$B773,1))), IF(N773&lt;=INDIRECT("FECHA_"&amp;$B773,1),"INCUMPLIDA","PROCESO"), "VERIFICAR FECHA")),"SIN VALOR AVANCE")</f>
        <v>PROCESO</v>
      </c>
    </row>
    <row r="774" spans="1:19" ht="45.75" hidden="1">
      <c r="A774" s="101" t="s">
        <v>30</v>
      </c>
      <c r="B774" s="102" t="s">
        <v>2985</v>
      </c>
      <c r="C774" s="461"/>
      <c r="D774" s="461"/>
      <c r="E774" s="463"/>
      <c r="F774" s="463"/>
      <c r="G774" s="463"/>
      <c r="H774" s="463"/>
      <c r="I774" s="233">
        <v>9</v>
      </c>
      <c r="J774" s="234">
        <v>1</v>
      </c>
      <c r="K774" s="234" t="s">
        <v>3185</v>
      </c>
      <c r="L774" s="114">
        <v>1</v>
      </c>
      <c r="M774" s="106">
        <v>45748</v>
      </c>
      <c r="N774" s="115">
        <v>46234</v>
      </c>
      <c r="O774" s="107">
        <f t="shared" si="23"/>
        <v>69.428571428571431</v>
      </c>
      <c r="P774" s="108">
        <v>0</v>
      </c>
      <c r="Q774" s="104" t="s">
        <v>3325</v>
      </c>
      <c r="R774" s="108">
        <f t="shared" si="24"/>
        <v>0</v>
      </c>
      <c r="S774" s="109" t="str">
        <f t="array" aca="1" ref="S774" ca="1">IF(ISNUMBER(R774),IF(R774=100%,"CUMPLIDA",IF(AND(ISNUMBER(N774),ISNUMBER(INDIRECT("FECHA_"&amp;$B774,1))), IF(N774&lt;=INDIRECT("FECHA_"&amp;$B774,1),"INCUMPLIDA","PROCESO"), "VERIFICAR FECHA")),"SIN VALOR AVANCE")</f>
        <v>PROCESO</v>
      </c>
    </row>
    <row r="775" spans="1:19" ht="105.75" hidden="1">
      <c r="A775" s="101" t="s">
        <v>30</v>
      </c>
      <c r="B775" s="102" t="s">
        <v>2985</v>
      </c>
      <c r="C775" s="461"/>
      <c r="D775" s="461"/>
      <c r="E775" s="463"/>
      <c r="F775" s="463"/>
      <c r="G775" s="463"/>
      <c r="H775" s="463"/>
      <c r="I775" s="233">
        <v>10</v>
      </c>
      <c r="J775" s="234">
        <v>1</v>
      </c>
      <c r="K775" s="234" t="s">
        <v>3185</v>
      </c>
      <c r="L775" s="114">
        <v>2</v>
      </c>
      <c r="M775" s="106">
        <v>45748</v>
      </c>
      <c r="N775" s="115">
        <v>46234</v>
      </c>
      <c r="O775" s="107">
        <f t="shared" si="23"/>
        <v>69.428571428571431</v>
      </c>
      <c r="P775" s="108">
        <v>0</v>
      </c>
      <c r="Q775" s="104" t="s">
        <v>3350</v>
      </c>
      <c r="R775" s="108">
        <f t="shared" si="24"/>
        <v>0</v>
      </c>
      <c r="S775" s="109" t="str">
        <f t="array" aca="1" ref="S775" ca="1">IF(ISNUMBER(R775),IF(R775=100%,"CUMPLIDA",IF(AND(ISNUMBER(N775),ISNUMBER(INDIRECT("FECHA_"&amp;$B775,1))), IF(N775&lt;=INDIRECT("FECHA_"&amp;$B775,1),"INCUMPLIDA","PROCESO"), "VERIFICAR FECHA")),"SIN VALOR AVANCE")</f>
        <v>PROCESO</v>
      </c>
    </row>
    <row r="776" spans="1:19" ht="45.75" hidden="1">
      <c r="A776" s="101" t="s">
        <v>30</v>
      </c>
      <c r="B776" s="102" t="s">
        <v>2985</v>
      </c>
      <c r="C776" s="461"/>
      <c r="D776" s="461"/>
      <c r="E776" s="463"/>
      <c r="F776" s="463"/>
      <c r="G776" s="463"/>
      <c r="H776" s="463"/>
      <c r="I776" s="233">
        <v>19</v>
      </c>
      <c r="J776" s="234">
        <v>1</v>
      </c>
      <c r="K776" s="234" t="s">
        <v>3185</v>
      </c>
      <c r="L776" s="114">
        <v>1</v>
      </c>
      <c r="M776" s="106">
        <v>45352</v>
      </c>
      <c r="N776" s="106">
        <v>45747</v>
      </c>
      <c r="O776" s="107">
        <f t="shared" si="23"/>
        <v>56.428571428571431</v>
      </c>
      <c r="P776" s="108">
        <v>1</v>
      </c>
      <c r="Q776" s="104" t="s">
        <v>3325</v>
      </c>
      <c r="R776" s="108">
        <f t="shared" si="24"/>
        <v>1</v>
      </c>
      <c r="S776" s="109" t="str">
        <f t="array" aca="1" ref="S776" ca="1">IF(ISNUMBER(R776),IF(R776=100%,"CUMPLIDA",IF(AND(ISNUMBER(N776),ISNUMBER(INDIRECT("FECHA_"&amp;$B776,1))), IF(N776&lt;=INDIRECT("FECHA_"&amp;$B776,1),"INCUMPLIDA","PROCESO"), "VERIFICAR FECHA")),"SIN VALOR AVANCE")</f>
        <v>CUMPLIDA</v>
      </c>
    </row>
    <row r="777" spans="1:19" ht="45.75" hidden="1">
      <c r="A777" s="101" t="s">
        <v>30</v>
      </c>
      <c r="B777" s="102" t="s">
        <v>2985</v>
      </c>
      <c r="C777" s="461"/>
      <c r="D777" s="461"/>
      <c r="E777" s="463"/>
      <c r="F777" s="463"/>
      <c r="G777" s="463"/>
      <c r="H777" s="463"/>
      <c r="I777" s="233">
        <v>20</v>
      </c>
      <c r="J777" s="234">
        <v>1</v>
      </c>
      <c r="K777" s="234" t="s">
        <v>3185</v>
      </c>
      <c r="L777" s="114">
        <v>1</v>
      </c>
      <c r="M777" s="106">
        <v>45352</v>
      </c>
      <c r="N777" s="106">
        <v>45747</v>
      </c>
      <c r="O777" s="107">
        <f t="shared" si="23"/>
        <v>56.428571428571431</v>
      </c>
      <c r="P777" s="108">
        <v>1</v>
      </c>
      <c r="Q777" s="104" t="s">
        <v>3349</v>
      </c>
      <c r="R777" s="108">
        <f t="shared" si="24"/>
        <v>1</v>
      </c>
      <c r="S777" s="109" t="str">
        <f t="array" aca="1" ref="S777" ca="1">IF(ISNUMBER(R777),IF(R777=100%,"CUMPLIDA",IF(AND(ISNUMBER(N777),ISNUMBER(INDIRECT("FECHA_"&amp;$B777,1))), IF(N777&lt;=INDIRECT("FECHA_"&amp;$B777,1),"INCUMPLIDA","PROCESO"), "VERIFICAR FECHA")),"SIN VALOR AVANCE")</f>
        <v>CUMPLIDA</v>
      </c>
    </row>
    <row r="778" spans="1:19" ht="45.75" hidden="1">
      <c r="A778" s="101" t="s">
        <v>30</v>
      </c>
      <c r="B778" s="102" t="s">
        <v>2985</v>
      </c>
      <c r="C778" s="461"/>
      <c r="D778" s="461"/>
      <c r="E778" s="463"/>
      <c r="F778" s="463"/>
      <c r="G778" s="463"/>
      <c r="H778" s="463"/>
      <c r="I778" s="233">
        <v>21</v>
      </c>
      <c r="J778" s="234">
        <v>1</v>
      </c>
      <c r="K778" s="234" t="s">
        <v>3185</v>
      </c>
      <c r="L778" s="114">
        <v>1</v>
      </c>
      <c r="M778" s="106">
        <v>45352</v>
      </c>
      <c r="N778" s="106">
        <v>45747</v>
      </c>
      <c r="O778" s="107">
        <f t="shared" si="23"/>
        <v>56.428571428571431</v>
      </c>
      <c r="P778" s="108">
        <v>1</v>
      </c>
      <c r="Q778" s="104" t="s">
        <v>3325</v>
      </c>
      <c r="R778" s="108">
        <f t="shared" si="24"/>
        <v>1</v>
      </c>
      <c r="S778" s="109" t="str">
        <f t="array" aca="1" ref="S778" ca="1">IF(ISNUMBER(R778),IF(R778=100%,"CUMPLIDA",IF(AND(ISNUMBER(N778),ISNUMBER(INDIRECT("FECHA_"&amp;$B778,1))), IF(N778&lt;=INDIRECT("FECHA_"&amp;$B778,1),"INCUMPLIDA","PROCESO"), "VERIFICAR FECHA")),"SIN VALOR AVANCE")</f>
        <v>CUMPLIDA</v>
      </c>
    </row>
    <row r="779" spans="1:19" ht="45.75" hidden="1">
      <c r="A779" s="101" t="s">
        <v>30</v>
      </c>
      <c r="B779" s="102" t="s">
        <v>2985</v>
      </c>
      <c r="C779" s="461"/>
      <c r="D779" s="461"/>
      <c r="E779" s="463"/>
      <c r="F779" s="463"/>
      <c r="G779" s="463"/>
      <c r="H779" s="463"/>
      <c r="I779" s="233">
        <v>22</v>
      </c>
      <c r="J779" s="234">
        <v>1</v>
      </c>
      <c r="K779" s="234" t="s">
        <v>3185</v>
      </c>
      <c r="L779" s="114">
        <v>1</v>
      </c>
      <c r="M779" s="106">
        <v>45352</v>
      </c>
      <c r="N779" s="106">
        <v>45747</v>
      </c>
      <c r="O779" s="107">
        <f t="shared" si="23"/>
        <v>56.428571428571431</v>
      </c>
      <c r="P779" s="108">
        <v>1</v>
      </c>
      <c r="Q779" s="104" t="s">
        <v>3349</v>
      </c>
      <c r="R779" s="108">
        <f t="shared" si="24"/>
        <v>1</v>
      </c>
      <c r="S779" s="109" t="str">
        <f t="array" aca="1" ref="S779" ca="1">IF(ISNUMBER(R779),IF(R779=100%,"CUMPLIDA",IF(AND(ISNUMBER(N779),ISNUMBER(INDIRECT("FECHA_"&amp;$B779,1))), IF(N779&lt;=INDIRECT("FECHA_"&amp;$B779,1),"INCUMPLIDA","PROCESO"), "VERIFICAR FECHA")),"SIN VALOR AVANCE")</f>
        <v>CUMPLIDA</v>
      </c>
    </row>
    <row r="780" spans="1:19" ht="105.75" hidden="1">
      <c r="A780" s="101" t="s">
        <v>30</v>
      </c>
      <c r="B780" s="102" t="s">
        <v>2985</v>
      </c>
      <c r="C780" s="461"/>
      <c r="D780" s="461"/>
      <c r="E780" s="463"/>
      <c r="F780" s="463"/>
      <c r="G780" s="463"/>
      <c r="H780" s="463"/>
      <c r="I780" s="233">
        <v>23</v>
      </c>
      <c r="J780" s="234">
        <v>1</v>
      </c>
      <c r="K780" s="234" t="s">
        <v>3185</v>
      </c>
      <c r="L780" s="114">
        <v>1</v>
      </c>
      <c r="M780" s="106">
        <v>45352</v>
      </c>
      <c r="N780" s="106">
        <v>45747</v>
      </c>
      <c r="O780" s="107">
        <f t="shared" si="23"/>
        <v>56.428571428571431</v>
      </c>
      <c r="P780" s="108">
        <v>1</v>
      </c>
      <c r="Q780" s="104" t="s">
        <v>3350</v>
      </c>
      <c r="R780" s="108">
        <f t="shared" si="24"/>
        <v>1</v>
      </c>
      <c r="S780" s="109" t="str">
        <f t="array" aca="1" ref="S780" ca="1">IF(ISNUMBER(R780),IF(R780=100%,"CUMPLIDA",IF(AND(ISNUMBER(N780),ISNUMBER(INDIRECT("FECHA_"&amp;$B780,1))), IF(N780&lt;=INDIRECT("FECHA_"&amp;$B780,1),"INCUMPLIDA","PROCESO"), "VERIFICAR FECHA")),"SIN VALOR AVANCE")</f>
        <v>CUMPLIDA</v>
      </c>
    </row>
    <row r="781" spans="1:19" ht="45.75" hidden="1">
      <c r="A781" s="101" t="s">
        <v>30</v>
      </c>
      <c r="B781" s="102" t="s">
        <v>2985</v>
      </c>
      <c r="C781" s="461"/>
      <c r="D781" s="461"/>
      <c r="E781" s="463"/>
      <c r="F781" s="463"/>
      <c r="G781" s="463"/>
      <c r="H781" s="463"/>
      <c r="I781" s="233">
        <v>8</v>
      </c>
      <c r="J781" s="234">
        <v>1</v>
      </c>
      <c r="K781" s="234" t="s">
        <v>3185</v>
      </c>
      <c r="L781" s="114">
        <v>2</v>
      </c>
      <c r="M781" s="106">
        <v>45748</v>
      </c>
      <c r="N781" s="115">
        <v>46234</v>
      </c>
      <c r="O781" s="107">
        <f t="shared" si="23"/>
        <v>69.428571428571431</v>
      </c>
      <c r="P781" s="108">
        <v>0.69499999999999995</v>
      </c>
      <c r="Q781" s="104" t="s">
        <v>3349</v>
      </c>
      <c r="R781" s="108">
        <f t="shared" si="24"/>
        <v>0.69499999999999995</v>
      </c>
      <c r="S781" s="109" t="str">
        <f t="array" aca="1" ref="S781" ca="1">IF(ISNUMBER(R781),IF(R781=100%,"CUMPLIDA",IF(AND(ISNUMBER(N781),ISNUMBER(INDIRECT("FECHA_"&amp;$B781,1))), IF(N781&lt;=INDIRECT("FECHA_"&amp;$B781,1),"INCUMPLIDA","PROCESO"), "VERIFICAR FECHA")),"SIN VALOR AVANCE")</f>
        <v>PROCESO</v>
      </c>
    </row>
    <row r="782" spans="1:19" ht="45.75" hidden="1">
      <c r="A782" s="101" t="s">
        <v>30</v>
      </c>
      <c r="B782" s="102" t="s">
        <v>2985</v>
      </c>
      <c r="C782" s="461"/>
      <c r="D782" s="461"/>
      <c r="E782" s="463"/>
      <c r="F782" s="463"/>
      <c r="G782" s="463"/>
      <c r="H782" s="463"/>
      <c r="I782" s="233">
        <v>9</v>
      </c>
      <c r="J782" s="234">
        <v>1</v>
      </c>
      <c r="K782" s="234" t="s">
        <v>3185</v>
      </c>
      <c r="L782" s="114">
        <v>1</v>
      </c>
      <c r="M782" s="106">
        <v>45748</v>
      </c>
      <c r="N782" s="115">
        <v>46234</v>
      </c>
      <c r="O782" s="107">
        <f t="shared" si="23"/>
        <v>69.428571428571431</v>
      </c>
      <c r="P782" s="108">
        <v>0</v>
      </c>
      <c r="Q782" s="104" t="s">
        <v>3325</v>
      </c>
      <c r="R782" s="108">
        <f t="shared" si="24"/>
        <v>0</v>
      </c>
      <c r="S782" s="109" t="str">
        <f t="array" aca="1" ref="S782" ca="1">IF(ISNUMBER(R782),IF(R782=100%,"CUMPLIDA",IF(AND(ISNUMBER(N782),ISNUMBER(INDIRECT("FECHA_"&amp;$B782,1))), IF(N782&lt;=INDIRECT("FECHA_"&amp;$B782,1),"INCUMPLIDA","PROCESO"), "VERIFICAR FECHA")),"SIN VALOR AVANCE")</f>
        <v>PROCESO</v>
      </c>
    </row>
    <row r="783" spans="1:19" ht="105.75" hidden="1">
      <c r="A783" s="101" t="s">
        <v>30</v>
      </c>
      <c r="B783" s="102" t="s">
        <v>2985</v>
      </c>
      <c r="C783" s="461"/>
      <c r="D783" s="461"/>
      <c r="E783" s="463"/>
      <c r="F783" s="463"/>
      <c r="G783" s="463"/>
      <c r="H783" s="463"/>
      <c r="I783" s="233">
        <v>10</v>
      </c>
      <c r="J783" s="234">
        <v>1</v>
      </c>
      <c r="K783" s="234" t="s">
        <v>3185</v>
      </c>
      <c r="L783" s="114">
        <v>2</v>
      </c>
      <c r="M783" s="106">
        <v>45748</v>
      </c>
      <c r="N783" s="115">
        <v>46234</v>
      </c>
      <c r="O783" s="107">
        <f t="shared" si="23"/>
        <v>69.428571428571431</v>
      </c>
      <c r="P783" s="108">
        <v>0</v>
      </c>
      <c r="Q783" s="104" t="s">
        <v>3350</v>
      </c>
      <c r="R783" s="108">
        <f t="shared" si="24"/>
        <v>0</v>
      </c>
      <c r="S783" s="109" t="str">
        <f t="array" aca="1" ref="S783" ca="1">IF(ISNUMBER(R783),IF(R783=100%,"CUMPLIDA",IF(AND(ISNUMBER(N783),ISNUMBER(INDIRECT("FECHA_"&amp;$B783,1))), IF(N783&lt;=INDIRECT("FECHA_"&amp;$B783,1),"INCUMPLIDA","PROCESO"), "VERIFICAR FECHA")),"SIN VALOR AVANCE")</f>
        <v>PROCESO</v>
      </c>
    </row>
    <row r="784" spans="1:19" ht="105.75" hidden="1">
      <c r="A784" s="101" t="s">
        <v>30</v>
      </c>
      <c r="B784" s="102" t="s">
        <v>2985</v>
      </c>
      <c r="C784" s="461"/>
      <c r="D784" s="461"/>
      <c r="E784" s="463"/>
      <c r="F784" s="463"/>
      <c r="G784" s="463"/>
      <c r="H784" s="463"/>
      <c r="I784" s="233">
        <v>27</v>
      </c>
      <c r="J784" s="234">
        <v>1</v>
      </c>
      <c r="K784" s="234" t="s">
        <v>3185</v>
      </c>
      <c r="L784" s="114">
        <v>1</v>
      </c>
      <c r="M784" s="106">
        <v>44805</v>
      </c>
      <c r="N784" s="106">
        <v>44864</v>
      </c>
      <c r="O784" s="107">
        <f t="shared" si="23"/>
        <v>8.4285714285714288</v>
      </c>
      <c r="P784" s="108">
        <v>1</v>
      </c>
      <c r="Q784" s="104" t="s">
        <v>3351</v>
      </c>
      <c r="R784" s="108">
        <f t="shared" si="24"/>
        <v>1</v>
      </c>
      <c r="S784" s="109" t="str">
        <f t="array" aca="1" ref="S784" ca="1">IF(ISNUMBER(R784),IF(R784=100%,"CUMPLIDA",IF(AND(ISNUMBER(N784),ISNUMBER(INDIRECT("FECHA_"&amp;$B784,1))), IF(N784&lt;=INDIRECT("FECHA_"&amp;$B784,1),"INCUMPLIDA","PROCESO"), "VERIFICAR FECHA")),"SIN VALOR AVANCE")</f>
        <v>CUMPLIDA</v>
      </c>
    </row>
    <row r="785" spans="1:19" ht="45.75" hidden="1">
      <c r="A785" s="101" t="s">
        <v>30</v>
      </c>
      <c r="B785" s="102" t="s">
        <v>2985</v>
      </c>
      <c r="C785" s="461"/>
      <c r="D785" s="461"/>
      <c r="E785" s="463"/>
      <c r="F785" s="463"/>
      <c r="G785" s="463"/>
      <c r="H785" s="463"/>
      <c r="I785" s="233">
        <v>28</v>
      </c>
      <c r="J785" s="234">
        <v>1</v>
      </c>
      <c r="K785" s="234" t="s">
        <v>3185</v>
      </c>
      <c r="L785" s="114">
        <v>1</v>
      </c>
      <c r="M785" s="106">
        <v>45352</v>
      </c>
      <c r="N785" s="106">
        <v>45747</v>
      </c>
      <c r="O785" s="107">
        <f t="shared" si="23"/>
        <v>56.428571428571431</v>
      </c>
      <c r="P785" s="108">
        <v>1</v>
      </c>
      <c r="Q785" s="104" t="s">
        <v>3325</v>
      </c>
      <c r="R785" s="108">
        <f t="shared" si="24"/>
        <v>1</v>
      </c>
      <c r="S785" s="109" t="str">
        <f t="array" aca="1" ref="S785" ca="1">IF(ISNUMBER(R785),IF(R785=100%,"CUMPLIDA",IF(AND(ISNUMBER(N785),ISNUMBER(INDIRECT("FECHA_"&amp;$B785,1))), IF(N785&lt;=INDIRECT("FECHA_"&amp;$B785,1),"INCUMPLIDA","PROCESO"), "VERIFICAR FECHA")),"SIN VALOR AVANCE")</f>
        <v>CUMPLIDA</v>
      </c>
    </row>
    <row r="786" spans="1:19" ht="45.75" hidden="1">
      <c r="A786" s="101" t="s">
        <v>30</v>
      </c>
      <c r="B786" s="102" t="s">
        <v>2985</v>
      </c>
      <c r="C786" s="461"/>
      <c r="D786" s="461"/>
      <c r="E786" s="463"/>
      <c r="F786" s="463"/>
      <c r="G786" s="463"/>
      <c r="H786" s="463"/>
      <c r="I786" s="233">
        <v>29</v>
      </c>
      <c r="J786" s="234">
        <v>1</v>
      </c>
      <c r="K786" s="234" t="s">
        <v>3185</v>
      </c>
      <c r="L786" s="114">
        <v>1</v>
      </c>
      <c r="M786" s="106">
        <v>45352</v>
      </c>
      <c r="N786" s="106">
        <v>45747</v>
      </c>
      <c r="O786" s="107">
        <f t="shared" si="23"/>
        <v>56.428571428571431</v>
      </c>
      <c r="P786" s="108">
        <v>1</v>
      </c>
      <c r="Q786" s="104" t="s">
        <v>3349</v>
      </c>
      <c r="R786" s="108">
        <f t="shared" si="24"/>
        <v>1</v>
      </c>
      <c r="S786" s="109" t="str">
        <f t="array" aca="1" ref="S786" ca="1">IF(ISNUMBER(R786),IF(R786=100%,"CUMPLIDA",IF(AND(ISNUMBER(N786),ISNUMBER(INDIRECT("FECHA_"&amp;$B786,1))), IF(N786&lt;=INDIRECT("FECHA_"&amp;$B786,1),"INCUMPLIDA","PROCESO"), "VERIFICAR FECHA")),"SIN VALOR AVANCE")</f>
        <v>CUMPLIDA</v>
      </c>
    </row>
    <row r="787" spans="1:19" ht="45.75" hidden="1">
      <c r="A787" s="101" t="s">
        <v>30</v>
      </c>
      <c r="B787" s="102" t="s">
        <v>2985</v>
      </c>
      <c r="C787" s="461"/>
      <c r="D787" s="461"/>
      <c r="E787" s="463"/>
      <c r="F787" s="463"/>
      <c r="G787" s="463"/>
      <c r="H787" s="463"/>
      <c r="I787" s="233">
        <v>30</v>
      </c>
      <c r="J787" s="234">
        <v>1</v>
      </c>
      <c r="K787" s="234" t="s">
        <v>3185</v>
      </c>
      <c r="L787" s="114">
        <v>1</v>
      </c>
      <c r="M787" s="106">
        <v>45352</v>
      </c>
      <c r="N787" s="106">
        <v>45747</v>
      </c>
      <c r="O787" s="107">
        <f t="shared" ref="O787:O850" si="25">(N787-M787)/7</f>
        <v>56.428571428571431</v>
      </c>
      <c r="P787" s="108">
        <v>1</v>
      </c>
      <c r="Q787" s="104" t="s">
        <v>3325</v>
      </c>
      <c r="R787" s="108">
        <f t="shared" si="24"/>
        <v>1</v>
      </c>
      <c r="S787" s="109" t="str">
        <f t="array" aca="1" ref="S787" ca="1">IF(ISNUMBER(R787),IF(R787=100%,"CUMPLIDA",IF(AND(ISNUMBER(N787),ISNUMBER(INDIRECT("FECHA_"&amp;$B787,1))), IF(N787&lt;=INDIRECT("FECHA_"&amp;$B787,1),"INCUMPLIDA","PROCESO"), "VERIFICAR FECHA")),"SIN VALOR AVANCE")</f>
        <v>CUMPLIDA</v>
      </c>
    </row>
    <row r="788" spans="1:19" ht="45.75" hidden="1">
      <c r="A788" s="101" t="s">
        <v>30</v>
      </c>
      <c r="B788" s="102" t="s">
        <v>2985</v>
      </c>
      <c r="C788" s="461"/>
      <c r="D788" s="461"/>
      <c r="E788" s="463"/>
      <c r="F788" s="463"/>
      <c r="G788" s="463"/>
      <c r="H788" s="463"/>
      <c r="I788" s="233">
        <v>31</v>
      </c>
      <c r="J788" s="234">
        <v>1</v>
      </c>
      <c r="K788" s="234" t="s">
        <v>3185</v>
      </c>
      <c r="L788" s="114">
        <v>1</v>
      </c>
      <c r="M788" s="106">
        <v>45352</v>
      </c>
      <c r="N788" s="106">
        <v>45747</v>
      </c>
      <c r="O788" s="107">
        <f t="shared" si="25"/>
        <v>56.428571428571431</v>
      </c>
      <c r="P788" s="108">
        <v>1</v>
      </c>
      <c r="Q788" s="104" t="s">
        <v>3349</v>
      </c>
      <c r="R788" s="108">
        <f t="shared" si="24"/>
        <v>1</v>
      </c>
      <c r="S788" s="109" t="str">
        <f t="array" aca="1" ref="S788" ca="1">IF(ISNUMBER(R788),IF(R788=100%,"CUMPLIDA",IF(AND(ISNUMBER(N788),ISNUMBER(INDIRECT("FECHA_"&amp;$B788,1))), IF(N788&lt;=INDIRECT("FECHA_"&amp;$B788,1),"INCUMPLIDA","PROCESO"), "VERIFICAR FECHA")),"SIN VALOR AVANCE")</f>
        <v>CUMPLIDA</v>
      </c>
    </row>
    <row r="789" spans="1:19" ht="105.75" hidden="1">
      <c r="A789" s="101" t="s">
        <v>30</v>
      </c>
      <c r="B789" s="102" t="s">
        <v>2985</v>
      </c>
      <c r="C789" s="461"/>
      <c r="D789" s="461"/>
      <c r="E789" s="463"/>
      <c r="F789" s="463"/>
      <c r="G789" s="463"/>
      <c r="H789" s="463"/>
      <c r="I789" s="233">
        <v>32</v>
      </c>
      <c r="J789" s="234">
        <v>1</v>
      </c>
      <c r="K789" s="234" t="s">
        <v>3185</v>
      </c>
      <c r="L789" s="114">
        <v>1</v>
      </c>
      <c r="M789" s="106">
        <v>45352</v>
      </c>
      <c r="N789" s="106">
        <v>45747</v>
      </c>
      <c r="O789" s="107">
        <f t="shared" si="25"/>
        <v>56.428571428571431</v>
      </c>
      <c r="P789" s="108">
        <v>1</v>
      </c>
      <c r="Q789" s="104" t="s">
        <v>3350</v>
      </c>
      <c r="R789" s="108">
        <f t="shared" si="24"/>
        <v>1</v>
      </c>
      <c r="S789" s="109" t="str">
        <f t="array" aca="1" ref="S789" ca="1">IF(ISNUMBER(R789),IF(R789=100%,"CUMPLIDA",IF(AND(ISNUMBER(N789),ISNUMBER(INDIRECT("FECHA_"&amp;$B789,1))), IF(N789&lt;=INDIRECT("FECHA_"&amp;$B789,1),"INCUMPLIDA","PROCESO"), "VERIFICAR FECHA")),"SIN VALOR AVANCE")</f>
        <v>CUMPLIDA</v>
      </c>
    </row>
    <row r="790" spans="1:19" ht="45.75" hidden="1">
      <c r="A790" s="101" t="s">
        <v>30</v>
      </c>
      <c r="B790" s="102" t="s">
        <v>2985</v>
      </c>
      <c r="C790" s="461"/>
      <c r="D790" s="461"/>
      <c r="E790" s="463"/>
      <c r="F790" s="463"/>
      <c r="G790" s="463"/>
      <c r="H790" s="463"/>
      <c r="I790" s="233">
        <v>8</v>
      </c>
      <c r="J790" s="234">
        <v>1</v>
      </c>
      <c r="K790" s="234" t="s">
        <v>3185</v>
      </c>
      <c r="L790" s="114">
        <v>2</v>
      </c>
      <c r="M790" s="106">
        <v>45748</v>
      </c>
      <c r="N790" s="115">
        <v>46234</v>
      </c>
      <c r="O790" s="107">
        <f t="shared" si="25"/>
        <v>69.428571428571431</v>
      </c>
      <c r="P790" s="108">
        <v>0.69499999999999995</v>
      </c>
      <c r="Q790" s="104" t="s">
        <v>3349</v>
      </c>
      <c r="R790" s="108">
        <f t="shared" si="24"/>
        <v>0.69499999999999995</v>
      </c>
      <c r="S790" s="109" t="str">
        <f t="array" aca="1" ref="S790" ca="1">IF(ISNUMBER(R790),IF(R790=100%,"CUMPLIDA",IF(AND(ISNUMBER(N790),ISNUMBER(INDIRECT("FECHA_"&amp;$B790,1))), IF(N790&lt;=INDIRECT("FECHA_"&amp;$B790,1),"INCUMPLIDA","PROCESO"), "VERIFICAR FECHA")),"SIN VALOR AVANCE")</f>
        <v>PROCESO</v>
      </c>
    </row>
    <row r="791" spans="1:19" ht="45.75" hidden="1">
      <c r="A791" s="101" t="s">
        <v>30</v>
      </c>
      <c r="B791" s="102" t="s">
        <v>2985</v>
      </c>
      <c r="C791" s="461"/>
      <c r="D791" s="461"/>
      <c r="E791" s="463"/>
      <c r="F791" s="463"/>
      <c r="G791" s="463"/>
      <c r="H791" s="463"/>
      <c r="I791" s="233">
        <v>9</v>
      </c>
      <c r="J791" s="234">
        <v>1</v>
      </c>
      <c r="K791" s="234" t="s">
        <v>3185</v>
      </c>
      <c r="L791" s="114">
        <v>1</v>
      </c>
      <c r="M791" s="106">
        <v>45748</v>
      </c>
      <c r="N791" s="115">
        <v>46234</v>
      </c>
      <c r="O791" s="107">
        <f t="shared" si="25"/>
        <v>69.428571428571431</v>
      </c>
      <c r="P791" s="108">
        <v>0</v>
      </c>
      <c r="Q791" s="104" t="s">
        <v>3325</v>
      </c>
      <c r="R791" s="108">
        <f t="shared" si="24"/>
        <v>0</v>
      </c>
      <c r="S791" s="109" t="str">
        <f t="array" aca="1" ref="S791" ca="1">IF(ISNUMBER(R791),IF(R791=100%,"CUMPLIDA",IF(AND(ISNUMBER(N791),ISNUMBER(INDIRECT("FECHA_"&amp;$B791,1))), IF(N791&lt;=INDIRECT("FECHA_"&amp;$B791,1),"INCUMPLIDA","PROCESO"), "VERIFICAR FECHA")),"SIN VALOR AVANCE")</f>
        <v>PROCESO</v>
      </c>
    </row>
    <row r="792" spans="1:19" ht="105.75" hidden="1">
      <c r="A792" s="101" t="s">
        <v>30</v>
      </c>
      <c r="B792" s="102" t="s">
        <v>2985</v>
      </c>
      <c r="C792" s="461"/>
      <c r="D792" s="461"/>
      <c r="E792" s="463"/>
      <c r="F792" s="463"/>
      <c r="G792" s="463"/>
      <c r="H792" s="463"/>
      <c r="I792" s="233">
        <v>10</v>
      </c>
      <c r="J792" s="234">
        <v>1</v>
      </c>
      <c r="K792" s="234" t="s">
        <v>3185</v>
      </c>
      <c r="L792" s="114">
        <v>2</v>
      </c>
      <c r="M792" s="106">
        <v>45748</v>
      </c>
      <c r="N792" s="115">
        <v>46234</v>
      </c>
      <c r="O792" s="107">
        <f t="shared" si="25"/>
        <v>69.428571428571431</v>
      </c>
      <c r="P792" s="108">
        <v>0</v>
      </c>
      <c r="Q792" s="104" t="s">
        <v>3350</v>
      </c>
      <c r="R792" s="108">
        <f t="shared" si="24"/>
        <v>0</v>
      </c>
      <c r="S792" s="109" t="str">
        <f t="array" aca="1" ref="S792" ca="1">IF(ISNUMBER(R792),IF(R792=100%,"CUMPLIDA",IF(AND(ISNUMBER(N792),ISNUMBER(INDIRECT("FECHA_"&amp;$B792,1))), IF(N792&lt;=INDIRECT("FECHA_"&amp;$B792,1),"INCUMPLIDA","PROCESO"), "VERIFICAR FECHA")),"SIN VALOR AVANCE")</f>
        <v>PROCESO</v>
      </c>
    </row>
    <row r="793" spans="1:19" ht="90.75" hidden="1">
      <c r="A793" s="101" t="s">
        <v>30</v>
      </c>
      <c r="B793" s="102" t="s">
        <v>2985</v>
      </c>
      <c r="C793" s="461" t="s">
        <v>3352</v>
      </c>
      <c r="D793" s="461"/>
      <c r="E793" s="233" t="s">
        <v>3013</v>
      </c>
      <c r="F793" s="233"/>
      <c r="G793" s="233"/>
      <c r="H793" s="463"/>
      <c r="I793" s="247">
        <v>1</v>
      </c>
      <c r="J793" s="234">
        <v>1</v>
      </c>
      <c r="K793" s="234" t="s">
        <v>3185</v>
      </c>
      <c r="L793" s="114">
        <v>0</v>
      </c>
      <c r="M793" s="106">
        <v>45748</v>
      </c>
      <c r="N793" s="106">
        <v>45748</v>
      </c>
      <c r="O793" s="107">
        <f t="shared" si="25"/>
        <v>0</v>
      </c>
      <c r="P793" s="108">
        <v>1</v>
      </c>
      <c r="Q793" s="104" t="s">
        <v>3353</v>
      </c>
      <c r="R793" s="108">
        <f t="shared" si="24"/>
        <v>1</v>
      </c>
      <c r="S793" s="109" t="str">
        <f t="array" aca="1" ref="S793" ca="1">IF(ISNUMBER(R793),IF(R793=100%,"CUMPLIDA",IF(AND(ISNUMBER(N793),ISNUMBER(INDIRECT("FECHA_"&amp;$B793,1))), IF(N793&lt;=INDIRECT("FECHA_"&amp;$B793,1),"INCUMPLIDA","PROCESO"), "VERIFICAR FECHA")),"SIN VALOR AVANCE")</f>
        <v>CUMPLIDA</v>
      </c>
    </row>
    <row r="794" spans="1:19" ht="90.75" hidden="1">
      <c r="A794" s="101" t="s">
        <v>30</v>
      </c>
      <c r="B794" s="102" t="s">
        <v>2985</v>
      </c>
      <c r="C794" s="461"/>
      <c r="D794" s="461"/>
      <c r="E794" s="233" t="s">
        <v>2996</v>
      </c>
      <c r="F794" s="233"/>
      <c r="G794" s="233"/>
      <c r="H794" s="463"/>
      <c r="I794" s="247">
        <v>2</v>
      </c>
      <c r="J794" s="234">
        <v>1</v>
      </c>
      <c r="K794" s="234" t="s">
        <v>3185</v>
      </c>
      <c r="L794" s="114">
        <v>0</v>
      </c>
      <c r="M794" s="106">
        <v>45748</v>
      </c>
      <c r="N794" s="106">
        <v>45748</v>
      </c>
      <c r="O794" s="107">
        <f t="shared" si="25"/>
        <v>0</v>
      </c>
      <c r="P794" s="108">
        <v>1</v>
      </c>
      <c r="Q794" s="104" t="s">
        <v>3353</v>
      </c>
      <c r="R794" s="108">
        <f t="shared" si="24"/>
        <v>1</v>
      </c>
      <c r="S794" s="109" t="str">
        <f t="array" aca="1" ref="S794" ca="1">IF(ISNUMBER(R794),IF(R794=100%,"CUMPLIDA",IF(AND(ISNUMBER(N794),ISNUMBER(INDIRECT("FECHA_"&amp;$B794,1))), IF(N794&lt;=INDIRECT("FECHA_"&amp;$B794,1),"INCUMPLIDA","PROCESO"), "VERIFICAR FECHA")),"SIN VALOR AVANCE")</f>
        <v>CUMPLIDA</v>
      </c>
    </row>
    <row r="795" spans="1:19" ht="90.75" hidden="1">
      <c r="A795" s="101" t="s">
        <v>30</v>
      </c>
      <c r="B795" s="102" t="s">
        <v>2985</v>
      </c>
      <c r="C795" s="461"/>
      <c r="D795" s="461"/>
      <c r="E795" s="233" t="s">
        <v>3093</v>
      </c>
      <c r="F795" s="233"/>
      <c r="G795" s="233"/>
      <c r="H795" s="463"/>
      <c r="I795" s="247">
        <v>3</v>
      </c>
      <c r="J795" s="234">
        <v>1</v>
      </c>
      <c r="K795" s="234" t="s">
        <v>3185</v>
      </c>
      <c r="L795" s="114">
        <v>0</v>
      </c>
      <c r="M795" s="106">
        <v>45748</v>
      </c>
      <c r="N795" s="106">
        <v>45748</v>
      </c>
      <c r="O795" s="107">
        <f t="shared" si="25"/>
        <v>0</v>
      </c>
      <c r="P795" s="108">
        <v>1</v>
      </c>
      <c r="Q795" s="104" t="s">
        <v>3353</v>
      </c>
      <c r="R795" s="108">
        <f t="shared" si="24"/>
        <v>1</v>
      </c>
      <c r="S795" s="109" t="str">
        <f t="array" aca="1" ref="S795" ca="1">IF(ISNUMBER(R795),IF(R795=100%,"CUMPLIDA",IF(AND(ISNUMBER(N795),ISNUMBER(INDIRECT("FECHA_"&amp;$B795,1))), IF(N795&lt;=INDIRECT("FECHA_"&amp;$B795,1),"INCUMPLIDA","PROCESO"), "VERIFICAR FECHA")),"SIN VALOR AVANCE")</f>
        <v>CUMPLIDA</v>
      </c>
    </row>
    <row r="796" spans="1:19" ht="90.75" hidden="1">
      <c r="A796" s="101" t="s">
        <v>30</v>
      </c>
      <c r="B796" s="102" t="s">
        <v>2985</v>
      </c>
      <c r="C796" s="461"/>
      <c r="D796" s="461"/>
      <c r="E796" s="233" t="s">
        <v>3143</v>
      </c>
      <c r="F796" s="233"/>
      <c r="G796" s="233"/>
      <c r="H796" s="463"/>
      <c r="I796" s="247">
        <v>4</v>
      </c>
      <c r="J796" s="234">
        <v>1</v>
      </c>
      <c r="K796" s="234" t="s">
        <v>3185</v>
      </c>
      <c r="L796" s="105">
        <v>1</v>
      </c>
      <c r="M796" s="106">
        <v>44825</v>
      </c>
      <c r="N796" s="106">
        <v>45107</v>
      </c>
      <c r="O796" s="107">
        <f t="shared" si="25"/>
        <v>40.285714285714285</v>
      </c>
      <c r="P796" s="108">
        <v>1</v>
      </c>
      <c r="Q796" s="104" t="s">
        <v>3353</v>
      </c>
      <c r="R796" s="108">
        <f t="shared" si="24"/>
        <v>1</v>
      </c>
      <c r="S796" s="109" t="str">
        <f t="array" aca="1" ref="S796" ca="1">IF(ISNUMBER(R796),IF(R796=100%,"CUMPLIDA",IF(AND(ISNUMBER(N796),ISNUMBER(INDIRECT("FECHA_"&amp;$B796,1))), IF(N796&lt;=INDIRECT("FECHA_"&amp;$B796,1),"INCUMPLIDA","PROCESO"), "VERIFICAR FECHA")),"SIN VALOR AVANCE")</f>
        <v>CUMPLIDA</v>
      </c>
    </row>
    <row r="797" spans="1:19" ht="90.75" hidden="1">
      <c r="A797" s="101" t="s">
        <v>30</v>
      </c>
      <c r="B797" s="102" t="s">
        <v>2985</v>
      </c>
      <c r="C797" s="461"/>
      <c r="D797" s="461"/>
      <c r="E797" s="233" t="s">
        <v>3016</v>
      </c>
      <c r="F797" s="233"/>
      <c r="G797" s="233"/>
      <c r="H797" s="463"/>
      <c r="I797" s="247">
        <v>5</v>
      </c>
      <c r="J797" s="234">
        <v>1</v>
      </c>
      <c r="K797" s="234" t="s">
        <v>3185</v>
      </c>
      <c r="L797" s="105">
        <v>1</v>
      </c>
      <c r="M797" s="106">
        <v>44825</v>
      </c>
      <c r="N797" s="106">
        <v>45107</v>
      </c>
      <c r="O797" s="107">
        <f t="shared" si="25"/>
        <v>40.285714285714285</v>
      </c>
      <c r="P797" s="108">
        <v>1</v>
      </c>
      <c r="Q797" s="104" t="s">
        <v>3353</v>
      </c>
      <c r="R797" s="108">
        <f t="shared" si="24"/>
        <v>1</v>
      </c>
      <c r="S797" s="109" t="str">
        <f t="array" aca="1" ref="S797" ca="1">IF(ISNUMBER(R797),IF(R797=100%,"CUMPLIDA",IF(AND(ISNUMBER(N797),ISNUMBER(INDIRECT("FECHA_"&amp;$B797,1))), IF(N797&lt;=INDIRECT("FECHA_"&amp;$B797,1),"INCUMPLIDA","PROCESO"), "VERIFICAR FECHA")),"SIN VALOR AVANCE")</f>
        <v>CUMPLIDA</v>
      </c>
    </row>
    <row r="798" spans="1:19" ht="60.75" hidden="1">
      <c r="A798" s="101" t="s">
        <v>30</v>
      </c>
      <c r="B798" s="102" t="s">
        <v>2985</v>
      </c>
      <c r="C798" s="461"/>
      <c r="D798" s="461"/>
      <c r="E798" s="465"/>
      <c r="F798" s="465"/>
      <c r="G798" s="465" t="s">
        <v>3079</v>
      </c>
      <c r="H798" s="463"/>
      <c r="I798" s="247">
        <v>6</v>
      </c>
      <c r="J798" s="234">
        <v>1</v>
      </c>
      <c r="K798" s="234" t="s">
        <v>3185</v>
      </c>
      <c r="L798" s="108">
        <v>1</v>
      </c>
      <c r="M798" s="106">
        <v>44958</v>
      </c>
      <c r="N798" s="106">
        <v>45291</v>
      </c>
      <c r="O798" s="107">
        <f t="shared" si="25"/>
        <v>47.571428571428569</v>
      </c>
      <c r="P798" s="108">
        <v>1</v>
      </c>
      <c r="Q798" s="104" t="s">
        <v>3354</v>
      </c>
      <c r="R798" s="108">
        <f t="shared" si="24"/>
        <v>1</v>
      </c>
      <c r="S798" s="109" t="str">
        <f t="array" aca="1" ref="S798" ca="1">IF(ISNUMBER(R798),IF(R798=100%,"CUMPLIDA",IF(AND(ISNUMBER(N798),ISNUMBER(INDIRECT("FECHA_"&amp;$B798,1))), IF(N798&lt;=INDIRECT("FECHA_"&amp;$B798,1),"INCUMPLIDA","PROCESO"), "VERIFICAR FECHA")),"SIN VALOR AVANCE")</f>
        <v>CUMPLIDA</v>
      </c>
    </row>
    <row r="799" spans="1:19" ht="60.75" hidden="1">
      <c r="A799" s="101" t="s">
        <v>30</v>
      </c>
      <c r="B799" s="102" t="s">
        <v>2985</v>
      </c>
      <c r="C799" s="461"/>
      <c r="D799" s="461"/>
      <c r="E799" s="465"/>
      <c r="F799" s="465"/>
      <c r="G799" s="465"/>
      <c r="H799" s="463"/>
      <c r="I799" s="247">
        <v>7</v>
      </c>
      <c r="J799" s="234">
        <v>1</v>
      </c>
      <c r="K799" s="234" t="s">
        <v>3185</v>
      </c>
      <c r="L799" s="108">
        <v>1</v>
      </c>
      <c r="M799" s="106">
        <v>44941</v>
      </c>
      <c r="N799" s="106">
        <v>45092</v>
      </c>
      <c r="O799" s="107">
        <f t="shared" si="25"/>
        <v>21.571428571428573</v>
      </c>
      <c r="P799" s="108">
        <v>1</v>
      </c>
      <c r="Q799" s="104" t="s">
        <v>3354</v>
      </c>
      <c r="R799" s="108">
        <f t="shared" si="24"/>
        <v>1</v>
      </c>
      <c r="S799" s="109" t="str">
        <f t="array" aca="1" ref="S799" ca="1">IF(ISNUMBER(R799),IF(R799=100%,"CUMPLIDA",IF(AND(ISNUMBER(N799),ISNUMBER(INDIRECT("FECHA_"&amp;$B799,1))), IF(N799&lt;=INDIRECT("FECHA_"&amp;$B799,1),"INCUMPLIDA","PROCESO"), "VERIFICAR FECHA")),"SIN VALOR AVANCE")</f>
        <v>CUMPLIDA</v>
      </c>
    </row>
    <row r="800" spans="1:19" ht="105.75" hidden="1">
      <c r="A800" s="101" t="s">
        <v>30</v>
      </c>
      <c r="B800" s="102" t="s">
        <v>2985</v>
      </c>
      <c r="C800" s="462" t="s">
        <v>3355</v>
      </c>
      <c r="D800" s="462"/>
      <c r="E800" s="463" t="s">
        <v>3013</v>
      </c>
      <c r="F800" s="463"/>
      <c r="G800" s="463"/>
      <c r="H800" s="464"/>
      <c r="I800" s="233">
        <v>1</v>
      </c>
      <c r="J800" s="234">
        <v>1</v>
      </c>
      <c r="K800" s="234" t="s">
        <v>3185</v>
      </c>
      <c r="L800" s="105">
        <v>2</v>
      </c>
      <c r="M800" s="106">
        <v>45047</v>
      </c>
      <c r="N800" s="106">
        <v>45322</v>
      </c>
      <c r="O800" s="107">
        <f t="shared" si="25"/>
        <v>39.285714285714285</v>
      </c>
      <c r="P800" s="108">
        <v>1</v>
      </c>
      <c r="Q800" s="104" t="s">
        <v>3356</v>
      </c>
      <c r="R800" s="108">
        <f t="shared" si="24"/>
        <v>1</v>
      </c>
      <c r="S800" s="109" t="str">
        <f t="array" aca="1" ref="S800" ca="1">IF(ISNUMBER(R800),IF(R800=100%,"CUMPLIDA",IF(AND(ISNUMBER(N800),ISNUMBER(INDIRECT("FECHA_"&amp;$B800,1))), IF(N800&lt;=INDIRECT("FECHA_"&amp;$B800,1),"INCUMPLIDA","PROCESO"), "VERIFICAR FECHA")),"SIN VALOR AVANCE")</f>
        <v>CUMPLIDA</v>
      </c>
    </row>
    <row r="801" spans="1:19" ht="105.75" hidden="1">
      <c r="A801" s="101" t="s">
        <v>30</v>
      </c>
      <c r="B801" s="102" t="s">
        <v>2985</v>
      </c>
      <c r="C801" s="466"/>
      <c r="D801" s="466"/>
      <c r="E801" s="463"/>
      <c r="F801" s="463"/>
      <c r="G801" s="463"/>
      <c r="H801" s="468"/>
      <c r="I801" s="233">
        <v>2</v>
      </c>
      <c r="J801" s="234">
        <v>1</v>
      </c>
      <c r="K801" s="234" t="s">
        <v>3185</v>
      </c>
      <c r="L801" s="105">
        <v>4</v>
      </c>
      <c r="M801" s="106">
        <v>45047</v>
      </c>
      <c r="N801" s="106">
        <v>45322</v>
      </c>
      <c r="O801" s="107">
        <f t="shared" si="25"/>
        <v>39.285714285714285</v>
      </c>
      <c r="P801" s="108">
        <v>1</v>
      </c>
      <c r="Q801" s="104" t="s">
        <v>3357</v>
      </c>
      <c r="R801" s="108">
        <f t="shared" si="24"/>
        <v>1</v>
      </c>
      <c r="S801" s="109" t="str">
        <f t="array" aca="1" ref="S801" ca="1">IF(ISNUMBER(R801),IF(R801=100%,"CUMPLIDA",IF(AND(ISNUMBER(N801),ISNUMBER(INDIRECT("FECHA_"&amp;$B801,1))), IF(N801&lt;=INDIRECT("FECHA_"&amp;$B801,1),"INCUMPLIDA","PROCESO"), "VERIFICAR FECHA")),"SIN VALOR AVANCE")</f>
        <v>CUMPLIDA</v>
      </c>
    </row>
    <row r="802" spans="1:19" ht="105.75" hidden="1">
      <c r="A802" s="101" t="s">
        <v>30</v>
      </c>
      <c r="B802" s="102" t="s">
        <v>2985</v>
      </c>
      <c r="C802" s="466"/>
      <c r="D802" s="466"/>
      <c r="E802" s="463"/>
      <c r="F802" s="463"/>
      <c r="G802" s="463"/>
      <c r="H802" s="468"/>
      <c r="I802" s="233">
        <v>3</v>
      </c>
      <c r="J802" s="234">
        <v>1</v>
      </c>
      <c r="K802" s="234" t="s">
        <v>3185</v>
      </c>
      <c r="L802" s="105">
        <v>1</v>
      </c>
      <c r="M802" s="106">
        <v>45169</v>
      </c>
      <c r="N802" s="106">
        <v>45291</v>
      </c>
      <c r="O802" s="107">
        <f t="shared" si="25"/>
        <v>17.428571428571427</v>
      </c>
      <c r="P802" s="108">
        <v>1</v>
      </c>
      <c r="Q802" s="104" t="s">
        <v>3358</v>
      </c>
      <c r="R802" s="108">
        <f t="shared" si="24"/>
        <v>1</v>
      </c>
      <c r="S802" s="109" t="str">
        <f t="array" aca="1" ref="S802" ca="1">IF(ISNUMBER(R802),IF(R802=100%,"CUMPLIDA",IF(AND(ISNUMBER(N802),ISNUMBER(INDIRECT("FECHA_"&amp;$B802,1))), IF(N802&lt;=INDIRECT("FECHA_"&amp;$B802,1),"INCUMPLIDA","PROCESO"), "VERIFICAR FECHA")),"SIN VALOR AVANCE")</f>
        <v>CUMPLIDA</v>
      </c>
    </row>
    <row r="803" spans="1:19" ht="105.75" hidden="1">
      <c r="A803" s="101" t="s">
        <v>30</v>
      </c>
      <c r="B803" s="102" t="s">
        <v>2985</v>
      </c>
      <c r="C803" s="466"/>
      <c r="D803" s="466"/>
      <c r="E803" s="463" t="s">
        <v>2996</v>
      </c>
      <c r="F803" s="463"/>
      <c r="G803" s="463"/>
      <c r="H803" s="468"/>
      <c r="I803" s="233">
        <v>1</v>
      </c>
      <c r="J803" s="234">
        <v>1</v>
      </c>
      <c r="K803" s="234" t="s">
        <v>3185</v>
      </c>
      <c r="L803" s="105">
        <v>2</v>
      </c>
      <c r="M803" s="106">
        <v>45047</v>
      </c>
      <c r="N803" s="106">
        <v>45322</v>
      </c>
      <c r="O803" s="107">
        <f t="shared" si="25"/>
        <v>39.285714285714285</v>
      </c>
      <c r="P803" s="108">
        <v>1</v>
      </c>
      <c r="Q803" s="104" t="s">
        <v>3359</v>
      </c>
      <c r="R803" s="108">
        <f t="shared" si="24"/>
        <v>1</v>
      </c>
      <c r="S803" s="109" t="str">
        <f t="array" aca="1" ref="S803" ca="1">IF(ISNUMBER(R803),IF(R803=100%,"CUMPLIDA",IF(AND(ISNUMBER(N803),ISNUMBER(INDIRECT("FECHA_"&amp;$B803,1))), IF(N803&lt;=INDIRECT("FECHA_"&amp;$B803,1),"INCUMPLIDA","PROCESO"), "VERIFICAR FECHA")),"SIN VALOR AVANCE")</f>
        <v>CUMPLIDA</v>
      </c>
    </row>
    <row r="804" spans="1:19" ht="105.75" hidden="1">
      <c r="A804" s="101" t="s">
        <v>30</v>
      </c>
      <c r="B804" s="102" t="s">
        <v>2985</v>
      </c>
      <c r="C804" s="466"/>
      <c r="D804" s="466"/>
      <c r="E804" s="463"/>
      <c r="F804" s="463"/>
      <c r="G804" s="463"/>
      <c r="H804" s="468"/>
      <c r="I804" s="233">
        <v>4</v>
      </c>
      <c r="J804" s="234">
        <v>1</v>
      </c>
      <c r="K804" s="234" t="s">
        <v>3185</v>
      </c>
      <c r="L804" s="105">
        <v>4</v>
      </c>
      <c r="M804" s="106">
        <v>45047</v>
      </c>
      <c r="N804" s="106">
        <v>45322</v>
      </c>
      <c r="O804" s="107">
        <f t="shared" si="25"/>
        <v>39.285714285714285</v>
      </c>
      <c r="P804" s="108">
        <v>1</v>
      </c>
      <c r="Q804" s="104" t="s">
        <v>3359</v>
      </c>
      <c r="R804" s="108">
        <f t="shared" si="24"/>
        <v>1</v>
      </c>
      <c r="S804" s="109" t="str">
        <f t="array" aca="1" ref="S804" ca="1">IF(ISNUMBER(R804),IF(R804=100%,"CUMPLIDA",IF(AND(ISNUMBER(N804),ISNUMBER(INDIRECT("FECHA_"&amp;$B804,1))), IF(N804&lt;=INDIRECT("FECHA_"&amp;$B804,1),"INCUMPLIDA","PROCESO"), "VERIFICAR FECHA")),"SIN VALOR AVANCE")</f>
        <v>CUMPLIDA</v>
      </c>
    </row>
    <row r="805" spans="1:19" ht="105.75" hidden="1">
      <c r="A805" s="101" t="s">
        <v>30</v>
      </c>
      <c r="B805" s="102" t="s">
        <v>2985</v>
      </c>
      <c r="C805" s="466"/>
      <c r="D805" s="466"/>
      <c r="E805" s="463"/>
      <c r="F805" s="463"/>
      <c r="G805" s="463"/>
      <c r="H805" s="468"/>
      <c r="I805" s="233">
        <v>3</v>
      </c>
      <c r="J805" s="234">
        <v>1</v>
      </c>
      <c r="K805" s="234" t="s">
        <v>3185</v>
      </c>
      <c r="L805" s="105">
        <v>1</v>
      </c>
      <c r="M805" s="106">
        <v>45169</v>
      </c>
      <c r="N805" s="106">
        <v>45322</v>
      </c>
      <c r="O805" s="107">
        <f t="shared" si="25"/>
        <v>21.857142857142858</v>
      </c>
      <c r="P805" s="108">
        <v>1</v>
      </c>
      <c r="Q805" s="104" t="s">
        <v>3359</v>
      </c>
      <c r="R805" s="108">
        <f t="shared" si="24"/>
        <v>1</v>
      </c>
      <c r="S805" s="109" t="str">
        <f t="array" aca="1" ref="S805" ca="1">IF(ISNUMBER(R805),IF(R805=100%,"CUMPLIDA",IF(AND(ISNUMBER(N805),ISNUMBER(INDIRECT("FECHA_"&amp;$B805,1))), IF(N805&lt;=INDIRECT("FECHA_"&amp;$B805,1),"INCUMPLIDA","PROCESO"), "VERIFICAR FECHA")),"SIN VALOR AVANCE")</f>
        <v>CUMPLIDA</v>
      </c>
    </row>
    <row r="806" spans="1:19" ht="105.75" hidden="1">
      <c r="A806" s="101" t="s">
        <v>30</v>
      </c>
      <c r="B806" s="102" t="s">
        <v>2985</v>
      </c>
      <c r="C806" s="466"/>
      <c r="D806" s="466"/>
      <c r="E806" s="463" t="s">
        <v>3093</v>
      </c>
      <c r="F806" s="463"/>
      <c r="G806" s="463"/>
      <c r="H806" s="468"/>
      <c r="I806" s="233">
        <v>1</v>
      </c>
      <c r="J806" s="234">
        <v>1</v>
      </c>
      <c r="K806" s="234" t="s">
        <v>3185</v>
      </c>
      <c r="L806" s="105">
        <v>2</v>
      </c>
      <c r="M806" s="106">
        <v>45047</v>
      </c>
      <c r="N806" s="106">
        <v>45322</v>
      </c>
      <c r="O806" s="107">
        <f t="shared" si="25"/>
        <v>39.285714285714285</v>
      </c>
      <c r="P806" s="108">
        <v>1</v>
      </c>
      <c r="Q806" s="104" t="s">
        <v>3359</v>
      </c>
      <c r="R806" s="108">
        <f t="shared" si="24"/>
        <v>1</v>
      </c>
      <c r="S806" s="109" t="str">
        <f t="array" aca="1" ref="S806" ca="1">IF(ISNUMBER(R806),IF(R806=100%,"CUMPLIDA",IF(AND(ISNUMBER(N806),ISNUMBER(INDIRECT("FECHA_"&amp;$B806,1))), IF(N806&lt;=INDIRECT("FECHA_"&amp;$B806,1),"INCUMPLIDA","PROCESO"), "VERIFICAR FECHA")),"SIN VALOR AVANCE")</f>
        <v>CUMPLIDA</v>
      </c>
    </row>
    <row r="807" spans="1:19" ht="105.75" hidden="1">
      <c r="A807" s="101" t="s">
        <v>30</v>
      </c>
      <c r="B807" s="102" t="s">
        <v>2985</v>
      </c>
      <c r="C807" s="466"/>
      <c r="D807" s="466"/>
      <c r="E807" s="463"/>
      <c r="F807" s="463"/>
      <c r="G807" s="463"/>
      <c r="H807" s="468"/>
      <c r="I807" s="233">
        <v>3</v>
      </c>
      <c r="J807" s="234">
        <v>1</v>
      </c>
      <c r="K807" s="234" t="s">
        <v>3185</v>
      </c>
      <c r="L807" s="105">
        <v>1</v>
      </c>
      <c r="M807" s="106">
        <v>45169</v>
      </c>
      <c r="N807" s="106">
        <v>45322</v>
      </c>
      <c r="O807" s="107">
        <f t="shared" si="25"/>
        <v>21.857142857142858</v>
      </c>
      <c r="P807" s="108">
        <v>1</v>
      </c>
      <c r="Q807" s="104" t="s">
        <v>3359</v>
      </c>
      <c r="R807" s="108">
        <f t="shared" ref="R807:R870" si="26">(P807)</f>
        <v>1</v>
      </c>
      <c r="S807" s="109" t="str">
        <f t="array" aca="1" ref="S807" ca="1">IF(ISNUMBER(R807),IF(R807=100%,"CUMPLIDA",IF(AND(ISNUMBER(N807),ISNUMBER(INDIRECT("FECHA_"&amp;$B807,1))), IF(N807&lt;=INDIRECT("FECHA_"&amp;$B807,1),"INCUMPLIDA","PROCESO"), "VERIFICAR FECHA")),"SIN VALOR AVANCE")</f>
        <v>CUMPLIDA</v>
      </c>
    </row>
    <row r="808" spans="1:19" ht="105.75" hidden="1">
      <c r="A808" s="101" t="s">
        <v>30</v>
      </c>
      <c r="B808" s="102" t="s">
        <v>2985</v>
      </c>
      <c r="C808" s="466"/>
      <c r="D808" s="466"/>
      <c r="E808" s="233" t="s">
        <v>3143</v>
      </c>
      <c r="F808" s="233"/>
      <c r="G808" s="233"/>
      <c r="H808" s="468"/>
      <c r="I808" s="233">
        <v>5</v>
      </c>
      <c r="J808" s="234">
        <v>1</v>
      </c>
      <c r="K808" s="234" t="s">
        <v>3185</v>
      </c>
      <c r="L808" s="105">
        <v>1</v>
      </c>
      <c r="M808" s="106">
        <v>45169</v>
      </c>
      <c r="N808" s="106">
        <v>45322</v>
      </c>
      <c r="O808" s="107">
        <f t="shared" si="25"/>
        <v>21.857142857142858</v>
      </c>
      <c r="P808" s="108">
        <v>1</v>
      </c>
      <c r="Q808" s="104" t="s">
        <v>3359</v>
      </c>
      <c r="R808" s="108">
        <f t="shared" si="26"/>
        <v>1</v>
      </c>
      <c r="S808" s="109" t="str">
        <f t="array" aca="1" ref="S808" ca="1">IF(ISNUMBER(R808),IF(R808=100%,"CUMPLIDA",IF(AND(ISNUMBER(N808),ISNUMBER(INDIRECT("FECHA_"&amp;$B808,1))), IF(N808&lt;=INDIRECT("FECHA_"&amp;$B808,1),"INCUMPLIDA","PROCESO"), "VERIFICAR FECHA")),"SIN VALOR AVANCE")</f>
        <v>CUMPLIDA</v>
      </c>
    </row>
    <row r="809" spans="1:19" ht="195.75" hidden="1">
      <c r="A809" s="101" t="s">
        <v>30</v>
      </c>
      <c r="B809" s="102" t="s">
        <v>2985</v>
      </c>
      <c r="C809" s="466"/>
      <c r="D809" s="466"/>
      <c r="E809" s="463" t="s">
        <v>3016</v>
      </c>
      <c r="F809" s="463"/>
      <c r="G809" s="463"/>
      <c r="H809" s="468"/>
      <c r="I809" s="233">
        <v>6</v>
      </c>
      <c r="J809" s="234">
        <v>1</v>
      </c>
      <c r="K809" s="234" t="s">
        <v>3185</v>
      </c>
      <c r="L809" s="105">
        <v>1</v>
      </c>
      <c r="M809" s="106">
        <v>45047</v>
      </c>
      <c r="N809" s="106">
        <v>45169</v>
      </c>
      <c r="O809" s="107">
        <f t="shared" si="25"/>
        <v>17.428571428571427</v>
      </c>
      <c r="P809" s="108">
        <v>1</v>
      </c>
      <c r="Q809" s="104" t="s">
        <v>3360</v>
      </c>
      <c r="R809" s="108">
        <f t="shared" si="26"/>
        <v>1</v>
      </c>
      <c r="S809" s="109" t="str">
        <f t="array" aca="1" ref="S809" ca="1">IF(ISNUMBER(R809),IF(R809=100%,"CUMPLIDA",IF(AND(ISNUMBER(N809),ISNUMBER(INDIRECT("FECHA_"&amp;$B809,1))), IF(N809&lt;=INDIRECT("FECHA_"&amp;$B809,1),"INCUMPLIDA","PROCESO"), "VERIFICAR FECHA")),"SIN VALOR AVANCE")</f>
        <v>CUMPLIDA</v>
      </c>
    </row>
    <row r="810" spans="1:19" ht="105.75" hidden="1">
      <c r="A810" s="101" t="s">
        <v>30</v>
      </c>
      <c r="B810" s="102" t="s">
        <v>2985</v>
      </c>
      <c r="C810" s="466"/>
      <c r="D810" s="466"/>
      <c r="E810" s="463"/>
      <c r="F810" s="463"/>
      <c r="G810" s="463"/>
      <c r="H810" s="468"/>
      <c r="I810" s="233">
        <v>7</v>
      </c>
      <c r="J810" s="234">
        <v>1</v>
      </c>
      <c r="K810" s="234" t="s">
        <v>3185</v>
      </c>
      <c r="L810" s="105">
        <v>1</v>
      </c>
      <c r="M810" s="106">
        <v>45169</v>
      </c>
      <c r="N810" s="106">
        <v>45565</v>
      </c>
      <c r="O810" s="107">
        <f t="shared" si="25"/>
        <v>56.571428571428569</v>
      </c>
      <c r="P810" s="108">
        <v>1</v>
      </c>
      <c r="Q810" s="104" t="s">
        <v>3359</v>
      </c>
      <c r="R810" s="108">
        <f t="shared" si="26"/>
        <v>1</v>
      </c>
      <c r="S810" s="109" t="str">
        <f t="array" aca="1" ref="S810" ca="1">IF(ISNUMBER(R810),IF(R810=100%,"CUMPLIDA",IF(AND(ISNUMBER(N810),ISNUMBER(INDIRECT("FECHA_"&amp;$B810,1))), IF(N810&lt;=INDIRECT("FECHA_"&amp;$B810,1),"INCUMPLIDA","PROCESO"), "VERIFICAR FECHA")),"SIN VALOR AVANCE")</f>
        <v>CUMPLIDA</v>
      </c>
    </row>
    <row r="811" spans="1:19" ht="195.75" hidden="1">
      <c r="A811" s="101" t="s">
        <v>30</v>
      </c>
      <c r="B811" s="102" t="s">
        <v>2985</v>
      </c>
      <c r="C811" s="466"/>
      <c r="D811" s="466"/>
      <c r="E811" s="463" t="s">
        <v>3017</v>
      </c>
      <c r="F811" s="463"/>
      <c r="G811" s="463"/>
      <c r="H811" s="468"/>
      <c r="I811" s="233">
        <v>8</v>
      </c>
      <c r="J811" s="234">
        <v>1</v>
      </c>
      <c r="K811" s="234" t="s">
        <v>3185</v>
      </c>
      <c r="L811" s="105">
        <v>1</v>
      </c>
      <c r="M811" s="106">
        <v>45047</v>
      </c>
      <c r="N811" s="106">
        <v>45107</v>
      </c>
      <c r="O811" s="107">
        <f t="shared" si="25"/>
        <v>8.5714285714285712</v>
      </c>
      <c r="P811" s="108">
        <v>1</v>
      </c>
      <c r="Q811" s="104" t="s">
        <v>3360</v>
      </c>
      <c r="R811" s="108">
        <f t="shared" si="26"/>
        <v>1</v>
      </c>
      <c r="S811" s="109" t="str">
        <f t="array" aca="1" ref="S811" ca="1">IF(ISNUMBER(R811),IF(R811=100%,"CUMPLIDA",IF(AND(ISNUMBER(N811),ISNUMBER(INDIRECT("FECHA_"&amp;$B811,1))), IF(N811&lt;=INDIRECT("FECHA_"&amp;$B811,1),"INCUMPLIDA","PROCESO"), "VERIFICAR FECHA")),"SIN VALOR AVANCE")</f>
        <v>CUMPLIDA</v>
      </c>
    </row>
    <row r="812" spans="1:19" ht="45.75" hidden="1">
      <c r="A812" s="101" t="s">
        <v>30</v>
      </c>
      <c r="B812" s="102" t="s">
        <v>2985</v>
      </c>
      <c r="C812" s="466"/>
      <c r="D812" s="466"/>
      <c r="E812" s="463"/>
      <c r="F812" s="463"/>
      <c r="G812" s="463"/>
      <c r="H812" s="468"/>
      <c r="I812" s="233">
        <v>9</v>
      </c>
      <c r="J812" s="234">
        <v>1</v>
      </c>
      <c r="K812" s="234" t="s">
        <v>3185</v>
      </c>
      <c r="L812" s="105">
        <v>2</v>
      </c>
      <c r="M812" s="106">
        <v>45017</v>
      </c>
      <c r="N812" s="106">
        <v>45473</v>
      </c>
      <c r="O812" s="107">
        <f t="shared" si="25"/>
        <v>65.142857142857139</v>
      </c>
      <c r="P812" s="108">
        <v>1</v>
      </c>
      <c r="Q812" s="104" t="s">
        <v>3325</v>
      </c>
      <c r="R812" s="108">
        <f t="shared" si="26"/>
        <v>1</v>
      </c>
      <c r="S812" s="109" t="str">
        <f t="array" aca="1" ref="S812" ca="1">IF(ISNUMBER(R812),IF(R812=100%,"CUMPLIDA",IF(AND(ISNUMBER(N812),ISNUMBER(INDIRECT("FECHA_"&amp;$B812,1))), IF(N812&lt;=INDIRECT("FECHA_"&amp;$B812,1),"INCUMPLIDA","PROCESO"), "VERIFICAR FECHA")),"SIN VALOR AVANCE")</f>
        <v>CUMPLIDA</v>
      </c>
    </row>
    <row r="813" spans="1:19" ht="105.75" hidden="1">
      <c r="A813" s="101" t="s">
        <v>30</v>
      </c>
      <c r="B813" s="102" t="s">
        <v>2985</v>
      </c>
      <c r="C813" s="466"/>
      <c r="D813" s="466"/>
      <c r="E813" s="463"/>
      <c r="F813" s="463"/>
      <c r="G813" s="463"/>
      <c r="H813" s="468"/>
      <c r="I813" s="233">
        <v>10</v>
      </c>
      <c r="J813" s="234">
        <v>1</v>
      </c>
      <c r="K813" s="234" t="s">
        <v>3185</v>
      </c>
      <c r="L813" s="105">
        <v>2</v>
      </c>
      <c r="M813" s="106">
        <v>45199</v>
      </c>
      <c r="N813" s="106">
        <v>45565</v>
      </c>
      <c r="O813" s="107">
        <f t="shared" si="25"/>
        <v>52.285714285714285</v>
      </c>
      <c r="P813" s="108">
        <v>1</v>
      </c>
      <c r="Q813" s="104" t="s">
        <v>3359</v>
      </c>
      <c r="R813" s="108">
        <f t="shared" si="26"/>
        <v>1</v>
      </c>
      <c r="S813" s="109" t="str">
        <f t="array" aca="1" ref="S813" ca="1">IF(ISNUMBER(R813),IF(R813=100%,"CUMPLIDA",IF(AND(ISNUMBER(N813),ISNUMBER(INDIRECT("FECHA_"&amp;$B813,1))), IF(N813&lt;=INDIRECT("FECHA_"&amp;$B813,1),"INCUMPLIDA","PROCESO"), "VERIFICAR FECHA")),"SIN VALOR AVANCE")</f>
        <v>CUMPLIDA</v>
      </c>
    </row>
    <row r="814" spans="1:19" ht="195.75" hidden="1">
      <c r="A814" s="101" t="s">
        <v>30</v>
      </c>
      <c r="B814" s="102" t="s">
        <v>2985</v>
      </c>
      <c r="C814" s="466"/>
      <c r="D814" s="466"/>
      <c r="E814" s="463" t="s">
        <v>3100</v>
      </c>
      <c r="F814" s="463"/>
      <c r="G814" s="463"/>
      <c r="H814" s="468"/>
      <c r="I814" s="233">
        <v>11</v>
      </c>
      <c r="J814" s="234">
        <v>1</v>
      </c>
      <c r="K814" s="234" t="s">
        <v>3185</v>
      </c>
      <c r="L814" s="105">
        <v>1</v>
      </c>
      <c r="M814" s="106">
        <v>45047</v>
      </c>
      <c r="N814" s="106">
        <v>45169</v>
      </c>
      <c r="O814" s="107">
        <f t="shared" si="25"/>
        <v>17.428571428571427</v>
      </c>
      <c r="P814" s="108">
        <v>1</v>
      </c>
      <c r="Q814" s="104" t="s">
        <v>3360</v>
      </c>
      <c r="R814" s="108">
        <f t="shared" si="26"/>
        <v>1</v>
      </c>
      <c r="S814" s="109" t="str">
        <f t="array" aca="1" ref="S814" ca="1">IF(ISNUMBER(R814),IF(R814=100%,"CUMPLIDA",IF(AND(ISNUMBER(N814),ISNUMBER(INDIRECT("FECHA_"&amp;$B814,1))), IF(N814&lt;=INDIRECT("FECHA_"&amp;$B814,1),"INCUMPLIDA","PROCESO"), "VERIFICAR FECHA")),"SIN VALOR AVANCE")</f>
        <v>CUMPLIDA</v>
      </c>
    </row>
    <row r="815" spans="1:19" ht="105.75" hidden="1">
      <c r="A815" s="101" t="s">
        <v>30</v>
      </c>
      <c r="B815" s="102" t="s">
        <v>2985</v>
      </c>
      <c r="C815" s="466"/>
      <c r="D815" s="466"/>
      <c r="E815" s="463"/>
      <c r="F815" s="463"/>
      <c r="G815" s="463"/>
      <c r="H815" s="468"/>
      <c r="I815" s="233">
        <v>10</v>
      </c>
      <c r="J815" s="234">
        <v>1</v>
      </c>
      <c r="K815" s="234" t="s">
        <v>3185</v>
      </c>
      <c r="L815" s="105">
        <v>2</v>
      </c>
      <c r="M815" s="106">
        <v>45199</v>
      </c>
      <c r="N815" s="106">
        <v>45565</v>
      </c>
      <c r="O815" s="107">
        <f t="shared" si="25"/>
        <v>52.285714285714285</v>
      </c>
      <c r="P815" s="108">
        <v>1</v>
      </c>
      <c r="Q815" s="104" t="s">
        <v>3359</v>
      </c>
      <c r="R815" s="108">
        <f t="shared" si="26"/>
        <v>1</v>
      </c>
      <c r="S815" s="109" t="str">
        <f t="array" aca="1" ref="S815" ca="1">IF(ISNUMBER(R815),IF(R815=100%,"CUMPLIDA",IF(AND(ISNUMBER(N815),ISNUMBER(INDIRECT("FECHA_"&amp;$B815,1))), IF(N815&lt;=INDIRECT("FECHA_"&amp;$B815,1),"INCUMPLIDA","PROCESO"), "VERIFICAR FECHA")),"SIN VALOR AVANCE")</f>
        <v>CUMPLIDA</v>
      </c>
    </row>
    <row r="816" spans="1:19" ht="105.75" hidden="1">
      <c r="A816" s="101" t="s">
        <v>30</v>
      </c>
      <c r="B816" s="102" t="s">
        <v>2985</v>
      </c>
      <c r="C816" s="466"/>
      <c r="D816" s="466"/>
      <c r="E816" s="463"/>
      <c r="F816" s="463"/>
      <c r="G816" s="463"/>
      <c r="H816" s="468"/>
      <c r="I816" s="233">
        <v>12</v>
      </c>
      <c r="J816" s="234">
        <v>1</v>
      </c>
      <c r="K816" s="234" t="s">
        <v>3185</v>
      </c>
      <c r="L816" s="105">
        <v>1</v>
      </c>
      <c r="M816" s="106">
        <v>45199</v>
      </c>
      <c r="N816" s="106">
        <v>45351</v>
      </c>
      <c r="O816" s="107">
        <f t="shared" si="25"/>
        <v>21.714285714285715</v>
      </c>
      <c r="P816" s="108">
        <v>1</v>
      </c>
      <c r="Q816" s="104" t="s">
        <v>3359</v>
      </c>
      <c r="R816" s="108">
        <f t="shared" si="26"/>
        <v>1</v>
      </c>
      <c r="S816" s="109" t="str">
        <f t="array" aca="1" ref="S816" ca="1">IF(ISNUMBER(R816),IF(R816=100%,"CUMPLIDA",IF(AND(ISNUMBER(N816),ISNUMBER(INDIRECT("FECHA_"&amp;$B816,1))), IF(N816&lt;=INDIRECT("FECHA_"&amp;$B816,1),"INCUMPLIDA","PROCESO"), "VERIFICAR FECHA")),"SIN VALOR AVANCE")</f>
        <v>CUMPLIDA</v>
      </c>
    </row>
    <row r="817" spans="1:19" ht="105.75" hidden="1">
      <c r="A817" s="101" t="s">
        <v>30</v>
      </c>
      <c r="B817" s="102" t="s">
        <v>2985</v>
      </c>
      <c r="C817" s="466"/>
      <c r="D817" s="466"/>
      <c r="E817" s="463" t="s">
        <v>3102</v>
      </c>
      <c r="F817" s="463"/>
      <c r="G817" s="463"/>
      <c r="H817" s="468"/>
      <c r="I817" s="233">
        <v>13</v>
      </c>
      <c r="J817" s="234">
        <v>1</v>
      </c>
      <c r="K817" s="234" t="s">
        <v>3185</v>
      </c>
      <c r="L817" s="105">
        <v>1</v>
      </c>
      <c r="M817" s="106">
        <v>45047</v>
      </c>
      <c r="N817" s="106">
        <v>45199</v>
      </c>
      <c r="O817" s="107">
        <f t="shared" si="25"/>
        <v>21.714285714285715</v>
      </c>
      <c r="P817" s="108">
        <v>1</v>
      </c>
      <c r="Q817" s="104" t="s">
        <v>3359</v>
      </c>
      <c r="R817" s="108">
        <f t="shared" si="26"/>
        <v>1</v>
      </c>
      <c r="S817" s="109" t="str">
        <f t="array" aca="1" ref="S817" ca="1">IF(ISNUMBER(R817),IF(R817=100%,"CUMPLIDA",IF(AND(ISNUMBER(N817),ISNUMBER(INDIRECT("FECHA_"&amp;$B817,1))), IF(N817&lt;=INDIRECT("FECHA_"&amp;$B817,1),"INCUMPLIDA","PROCESO"), "VERIFICAR FECHA")),"SIN VALOR AVANCE")</f>
        <v>CUMPLIDA</v>
      </c>
    </row>
    <row r="818" spans="1:19" ht="45.75" hidden="1">
      <c r="A818" s="101" t="s">
        <v>30</v>
      </c>
      <c r="B818" s="102" t="s">
        <v>2985</v>
      </c>
      <c r="C818" s="466"/>
      <c r="D818" s="466"/>
      <c r="E818" s="463"/>
      <c r="F818" s="463"/>
      <c r="G818" s="463"/>
      <c r="H818" s="468"/>
      <c r="I818" s="233">
        <v>14</v>
      </c>
      <c r="J818" s="234">
        <v>1</v>
      </c>
      <c r="K818" s="234" t="s">
        <v>3185</v>
      </c>
      <c r="L818" s="105">
        <v>1</v>
      </c>
      <c r="M818" s="106">
        <v>45200</v>
      </c>
      <c r="N818" s="106">
        <v>45808</v>
      </c>
      <c r="O818" s="107">
        <f t="shared" si="25"/>
        <v>86.857142857142861</v>
      </c>
      <c r="P818" s="108">
        <v>1</v>
      </c>
      <c r="Q818" s="104" t="s">
        <v>3325</v>
      </c>
      <c r="R818" s="108">
        <f t="shared" si="26"/>
        <v>1</v>
      </c>
      <c r="S818" s="109" t="str">
        <f t="array" aca="1" ref="S818" ca="1">IF(ISNUMBER(R818),IF(R818=100%,"CUMPLIDA",IF(AND(ISNUMBER(N818),ISNUMBER(INDIRECT("FECHA_"&amp;$B818,1))), IF(N818&lt;=INDIRECT("FECHA_"&amp;$B818,1),"INCUMPLIDA","PROCESO"), "VERIFICAR FECHA")),"SIN VALOR AVANCE")</f>
        <v>CUMPLIDA</v>
      </c>
    </row>
    <row r="819" spans="1:19" ht="105.75" hidden="1">
      <c r="A819" s="101" t="s">
        <v>30</v>
      </c>
      <c r="B819" s="102" t="s">
        <v>2985</v>
      </c>
      <c r="C819" s="467"/>
      <c r="D819" s="467"/>
      <c r="E819" s="463"/>
      <c r="F819" s="463"/>
      <c r="G819" s="463"/>
      <c r="H819" s="469"/>
      <c r="I819" s="233">
        <v>15</v>
      </c>
      <c r="J819" s="234">
        <v>1</v>
      </c>
      <c r="K819" s="234" t="s">
        <v>3185</v>
      </c>
      <c r="L819" s="105">
        <v>1</v>
      </c>
      <c r="M819" s="106">
        <v>45295</v>
      </c>
      <c r="N819" s="106">
        <v>45991</v>
      </c>
      <c r="O819" s="107">
        <f t="shared" si="25"/>
        <v>99.428571428571431</v>
      </c>
      <c r="P819" s="108">
        <v>1</v>
      </c>
      <c r="Q819" s="104" t="s">
        <v>3361</v>
      </c>
      <c r="R819" s="108">
        <f t="shared" si="26"/>
        <v>1</v>
      </c>
      <c r="S819" s="109" t="str">
        <f t="array" aca="1" ref="S819" ca="1">IF(ISNUMBER(R819),IF(R819=100%,"CUMPLIDA",IF(AND(ISNUMBER(N819),ISNUMBER(INDIRECT("FECHA_"&amp;$B819,1))), IF(N819&lt;=INDIRECT("FECHA_"&amp;$B819,1),"INCUMPLIDA","PROCESO"), "VERIFICAR FECHA")),"SIN VALOR AVANCE")</f>
        <v>CUMPLIDA</v>
      </c>
    </row>
    <row r="820" spans="1:19" ht="60.75" hidden="1">
      <c r="A820" s="101" t="s">
        <v>30</v>
      </c>
      <c r="B820" s="102" t="s">
        <v>2985</v>
      </c>
      <c r="C820" s="461" t="s">
        <v>3362</v>
      </c>
      <c r="D820" s="461"/>
      <c r="E820" s="463" t="s">
        <v>3013</v>
      </c>
      <c r="F820" s="463"/>
      <c r="G820" s="463"/>
      <c r="H820" s="463"/>
      <c r="I820" s="233">
        <v>1</v>
      </c>
      <c r="J820" s="234">
        <v>1</v>
      </c>
      <c r="K820" s="234" t="s">
        <v>3185</v>
      </c>
      <c r="L820" s="105">
        <v>1</v>
      </c>
      <c r="M820" s="106">
        <v>45108</v>
      </c>
      <c r="N820" s="106">
        <v>45199</v>
      </c>
      <c r="O820" s="107">
        <f t="shared" si="25"/>
        <v>13</v>
      </c>
      <c r="P820" s="108">
        <v>1</v>
      </c>
      <c r="Q820" s="104" t="s">
        <v>3363</v>
      </c>
      <c r="R820" s="108">
        <f t="shared" si="26"/>
        <v>1</v>
      </c>
      <c r="S820" s="109" t="str">
        <f t="array" aca="1" ref="S820" ca="1">IF(ISNUMBER(R820),IF(R820=100%,"CUMPLIDA",IF(AND(ISNUMBER(N820),ISNUMBER(INDIRECT("FECHA_"&amp;$B820,1))), IF(N820&lt;=INDIRECT("FECHA_"&amp;$B820,1),"INCUMPLIDA","PROCESO"), "VERIFICAR FECHA")),"SIN VALOR AVANCE")</f>
        <v>CUMPLIDA</v>
      </c>
    </row>
    <row r="821" spans="1:19" ht="45.75" hidden="1">
      <c r="A821" s="101" t="s">
        <v>30</v>
      </c>
      <c r="B821" s="102" t="s">
        <v>2985</v>
      </c>
      <c r="C821" s="461"/>
      <c r="D821" s="461"/>
      <c r="E821" s="463"/>
      <c r="F821" s="463"/>
      <c r="G821" s="463"/>
      <c r="H821" s="463"/>
      <c r="I821" s="233">
        <v>2</v>
      </c>
      <c r="J821" s="234">
        <v>1</v>
      </c>
      <c r="K821" s="234" t="s">
        <v>3185</v>
      </c>
      <c r="L821" s="105">
        <v>2</v>
      </c>
      <c r="M821" s="106">
        <v>45200</v>
      </c>
      <c r="N821" s="106">
        <v>45473</v>
      </c>
      <c r="O821" s="107">
        <f t="shared" si="25"/>
        <v>39</v>
      </c>
      <c r="P821" s="108">
        <v>1</v>
      </c>
      <c r="Q821" s="104" t="s">
        <v>228</v>
      </c>
      <c r="R821" s="108">
        <f t="shared" si="26"/>
        <v>1</v>
      </c>
      <c r="S821" s="109" t="str">
        <f t="array" aca="1" ref="S821" ca="1">IF(ISNUMBER(R821),IF(R821=100%,"CUMPLIDA",IF(AND(ISNUMBER(N821),ISNUMBER(INDIRECT("FECHA_"&amp;$B821,1))), IF(N821&lt;=INDIRECT("FECHA_"&amp;$B821,1),"INCUMPLIDA","PROCESO"), "VERIFICAR FECHA")),"SIN VALOR AVANCE")</f>
        <v>CUMPLIDA</v>
      </c>
    </row>
    <row r="822" spans="1:19" ht="45.75" hidden="1">
      <c r="A822" s="101" t="s">
        <v>30</v>
      </c>
      <c r="B822" s="102" t="s">
        <v>2985</v>
      </c>
      <c r="C822" s="461"/>
      <c r="D822" s="461"/>
      <c r="E822" s="463"/>
      <c r="F822" s="463"/>
      <c r="G822" s="463"/>
      <c r="H822" s="463"/>
      <c r="I822" s="233">
        <v>3</v>
      </c>
      <c r="J822" s="234">
        <v>1</v>
      </c>
      <c r="K822" s="234" t="s">
        <v>3185</v>
      </c>
      <c r="L822" s="113">
        <v>1</v>
      </c>
      <c r="M822" s="106">
        <v>45292</v>
      </c>
      <c r="N822" s="106">
        <v>45657</v>
      </c>
      <c r="O822" s="107">
        <f t="shared" si="25"/>
        <v>52.142857142857146</v>
      </c>
      <c r="P822" s="108">
        <v>1</v>
      </c>
      <c r="Q822" s="104" t="s">
        <v>3364</v>
      </c>
      <c r="R822" s="108">
        <f t="shared" si="26"/>
        <v>1</v>
      </c>
      <c r="S822" s="109" t="str">
        <f t="array" aca="1" ref="S822" ca="1">IF(ISNUMBER(R822),IF(R822=100%,"CUMPLIDA",IF(AND(ISNUMBER(N822),ISNUMBER(INDIRECT("FECHA_"&amp;$B822,1))), IF(N822&lt;=INDIRECT("FECHA_"&amp;$B822,1),"INCUMPLIDA","PROCESO"), "VERIFICAR FECHA")),"SIN VALOR AVANCE")</f>
        <v>CUMPLIDA</v>
      </c>
    </row>
    <row r="823" spans="1:19" ht="75.75" hidden="1">
      <c r="A823" s="101" t="s">
        <v>30</v>
      </c>
      <c r="B823" s="102" t="s">
        <v>2985</v>
      </c>
      <c r="C823" s="461"/>
      <c r="D823" s="461"/>
      <c r="E823" s="463" t="s">
        <v>2996</v>
      </c>
      <c r="F823" s="463"/>
      <c r="G823" s="463"/>
      <c r="H823" s="463"/>
      <c r="I823" s="233">
        <v>4</v>
      </c>
      <c r="J823" s="234">
        <v>1</v>
      </c>
      <c r="K823" s="234" t="s">
        <v>3185</v>
      </c>
      <c r="L823" s="105">
        <v>3</v>
      </c>
      <c r="M823" s="106">
        <v>45078</v>
      </c>
      <c r="N823" s="106">
        <v>45627</v>
      </c>
      <c r="O823" s="107">
        <f t="shared" si="25"/>
        <v>78.428571428571431</v>
      </c>
      <c r="P823" s="108">
        <v>1</v>
      </c>
      <c r="Q823" s="104" t="s">
        <v>3365</v>
      </c>
      <c r="R823" s="108">
        <f t="shared" si="26"/>
        <v>1</v>
      </c>
      <c r="S823" s="109" t="str">
        <f t="array" aca="1" ref="S823" ca="1">IF(ISNUMBER(R823),IF(R823=100%,"CUMPLIDA",IF(AND(ISNUMBER(N823),ISNUMBER(INDIRECT("FECHA_"&amp;$B823,1))), IF(N823&lt;=INDIRECT("FECHA_"&amp;$B823,1),"INCUMPLIDA","PROCESO"), "VERIFICAR FECHA")),"SIN VALOR AVANCE")</f>
        <v>CUMPLIDA</v>
      </c>
    </row>
    <row r="824" spans="1:19" ht="120.75" hidden="1">
      <c r="A824" s="101" t="s">
        <v>30</v>
      </c>
      <c r="B824" s="102" t="s">
        <v>2985</v>
      </c>
      <c r="C824" s="461"/>
      <c r="D824" s="461"/>
      <c r="E824" s="463"/>
      <c r="F824" s="463"/>
      <c r="G824" s="463"/>
      <c r="H824" s="463"/>
      <c r="I824" s="233">
        <v>26</v>
      </c>
      <c r="J824" s="234">
        <v>1</v>
      </c>
      <c r="K824" s="234" t="s">
        <v>3185</v>
      </c>
      <c r="L824" s="105">
        <v>3</v>
      </c>
      <c r="M824" s="106">
        <v>45597</v>
      </c>
      <c r="N824" s="217">
        <v>46234</v>
      </c>
      <c r="O824" s="107">
        <f t="shared" si="25"/>
        <v>91</v>
      </c>
      <c r="P824" s="108">
        <v>0.77</v>
      </c>
      <c r="Q824" s="104" t="s">
        <v>3366</v>
      </c>
      <c r="R824" s="108">
        <f t="shared" si="26"/>
        <v>0.77</v>
      </c>
      <c r="S824" s="109" t="str">
        <f t="array" aca="1" ref="S824" ca="1">IF(ISNUMBER(R824),IF(R824=100%,"CUMPLIDA",IF(AND(ISNUMBER(N824),ISNUMBER(INDIRECT("FECHA_"&amp;$B824,1))), IF(N824&lt;=INDIRECT("FECHA_"&amp;$B824,1),"INCUMPLIDA","PROCESO"), "VERIFICAR FECHA")),"SIN VALOR AVANCE")</f>
        <v>PROCESO</v>
      </c>
    </row>
    <row r="825" spans="1:19" ht="60.75" hidden="1">
      <c r="A825" s="101" t="s">
        <v>30</v>
      </c>
      <c r="B825" s="102" t="s">
        <v>2985</v>
      </c>
      <c r="C825" s="461"/>
      <c r="D825" s="461"/>
      <c r="E825" s="463"/>
      <c r="F825" s="463"/>
      <c r="G825" s="463"/>
      <c r="H825" s="463"/>
      <c r="I825" s="233">
        <v>5</v>
      </c>
      <c r="J825" s="234">
        <v>1</v>
      </c>
      <c r="K825" s="234" t="s">
        <v>3185</v>
      </c>
      <c r="L825" s="105">
        <v>1</v>
      </c>
      <c r="M825" s="106">
        <v>45078</v>
      </c>
      <c r="N825" s="106">
        <v>45199</v>
      </c>
      <c r="O825" s="107">
        <f t="shared" si="25"/>
        <v>17.285714285714285</v>
      </c>
      <c r="P825" s="108">
        <v>1</v>
      </c>
      <c r="Q825" s="104" t="s">
        <v>3363</v>
      </c>
      <c r="R825" s="108">
        <f t="shared" si="26"/>
        <v>1</v>
      </c>
      <c r="S825" s="109" t="str">
        <f t="array" aca="1" ref="S825" ca="1">IF(ISNUMBER(R825),IF(R825=100%,"CUMPLIDA",IF(AND(ISNUMBER(N825),ISNUMBER(INDIRECT("FECHA_"&amp;$B825,1))), IF(N825&lt;=INDIRECT("FECHA_"&amp;$B825,1),"INCUMPLIDA","PROCESO"), "VERIFICAR FECHA")),"SIN VALOR AVANCE")</f>
        <v>CUMPLIDA</v>
      </c>
    </row>
    <row r="826" spans="1:19" ht="45.75" hidden="1">
      <c r="A826" s="101" t="s">
        <v>30</v>
      </c>
      <c r="B826" s="102" t="s">
        <v>2985</v>
      </c>
      <c r="C826" s="461"/>
      <c r="D826" s="461"/>
      <c r="E826" s="463"/>
      <c r="F826" s="463"/>
      <c r="G826" s="463"/>
      <c r="H826" s="463"/>
      <c r="I826" s="233">
        <v>6</v>
      </c>
      <c r="J826" s="234">
        <v>1</v>
      </c>
      <c r="K826" s="234" t="s">
        <v>3185</v>
      </c>
      <c r="L826" s="105">
        <v>1</v>
      </c>
      <c r="M826" s="106">
        <v>45170</v>
      </c>
      <c r="N826" s="106">
        <v>45473</v>
      </c>
      <c r="O826" s="107">
        <f t="shared" si="25"/>
        <v>43.285714285714285</v>
      </c>
      <c r="P826" s="108">
        <v>1</v>
      </c>
      <c r="Q826" s="104" t="s">
        <v>3367</v>
      </c>
      <c r="R826" s="108">
        <f t="shared" si="26"/>
        <v>1</v>
      </c>
      <c r="S826" s="109" t="str">
        <f t="array" aca="1" ref="S826" ca="1">IF(ISNUMBER(R826),IF(R826=100%,"CUMPLIDA",IF(AND(ISNUMBER(N826),ISNUMBER(INDIRECT("FECHA_"&amp;$B826,1))), IF(N826&lt;=INDIRECT("FECHA_"&amp;$B826,1),"INCUMPLIDA","PROCESO"), "VERIFICAR FECHA")),"SIN VALOR AVANCE")</f>
        <v>CUMPLIDA</v>
      </c>
    </row>
    <row r="827" spans="1:19" ht="60.75" hidden="1">
      <c r="A827" s="101" t="s">
        <v>30</v>
      </c>
      <c r="B827" s="102" t="s">
        <v>2985</v>
      </c>
      <c r="C827" s="461"/>
      <c r="D827" s="461"/>
      <c r="E827" s="463"/>
      <c r="F827" s="463"/>
      <c r="G827" s="463"/>
      <c r="H827" s="463"/>
      <c r="I827" s="233">
        <v>7</v>
      </c>
      <c r="J827" s="234">
        <v>1</v>
      </c>
      <c r="K827" s="234" t="s">
        <v>3185</v>
      </c>
      <c r="L827" s="105">
        <v>5</v>
      </c>
      <c r="M827" s="106">
        <v>45231</v>
      </c>
      <c r="N827" s="106">
        <v>45626</v>
      </c>
      <c r="O827" s="107">
        <f t="shared" si="25"/>
        <v>56.428571428571431</v>
      </c>
      <c r="P827" s="108">
        <v>1</v>
      </c>
      <c r="Q827" s="104" t="s">
        <v>3363</v>
      </c>
      <c r="R827" s="108">
        <f t="shared" si="26"/>
        <v>1</v>
      </c>
      <c r="S827" s="109" t="str">
        <f t="array" aca="1" ref="S827" ca="1">IF(ISNUMBER(R827),IF(R827=100%,"CUMPLIDA",IF(AND(ISNUMBER(N827),ISNUMBER(INDIRECT("FECHA_"&amp;$B827,1))), IF(N827&lt;=INDIRECT("FECHA_"&amp;$B827,1),"INCUMPLIDA","PROCESO"), "VERIFICAR FECHA")),"SIN VALOR AVANCE")</f>
        <v>CUMPLIDA</v>
      </c>
    </row>
    <row r="828" spans="1:19" ht="75.75" hidden="1">
      <c r="A828" s="101" t="s">
        <v>30</v>
      </c>
      <c r="B828" s="102" t="s">
        <v>2985</v>
      </c>
      <c r="C828" s="461"/>
      <c r="D828" s="461"/>
      <c r="E828" s="463" t="s">
        <v>3093</v>
      </c>
      <c r="F828" s="463"/>
      <c r="G828" s="463"/>
      <c r="H828" s="463"/>
      <c r="I828" s="233">
        <v>8</v>
      </c>
      <c r="J828" s="234">
        <v>1</v>
      </c>
      <c r="K828" s="234" t="s">
        <v>3185</v>
      </c>
      <c r="L828" s="105">
        <v>4</v>
      </c>
      <c r="M828" s="106">
        <v>45474</v>
      </c>
      <c r="N828" s="106">
        <v>45473</v>
      </c>
      <c r="O828" s="107">
        <f t="shared" si="25"/>
        <v>-0.14285714285714285</v>
      </c>
      <c r="P828" s="108">
        <v>1</v>
      </c>
      <c r="Q828" s="104" t="s">
        <v>3368</v>
      </c>
      <c r="R828" s="108">
        <f t="shared" si="26"/>
        <v>1</v>
      </c>
      <c r="S828" s="109" t="str">
        <f t="array" aca="1" ref="S828" ca="1">IF(ISNUMBER(R828),IF(R828=100%,"CUMPLIDA",IF(AND(ISNUMBER(N828),ISNUMBER(INDIRECT("FECHA_"&amp;$B828,1))), IF(N828&lt;=INDIRECT("FECHA_"&amp;$B828,1),"INCUMPLIDA","PROCESO"), "VERIFICAR FECHA")),"SIN VALOR AVANCE")</f>
        <v>CUMPLIDA</v>
      </c>
    </row>
    <row r="829" spans="1:19" ht="75.75" hidden="1">
      <c r="A829" s="101" t="s">
        <v>30</v>
      </c>
      <c r="B829" s="102" t="s">
        <v>2985</v>
      </c>
      <c r="C829" s="461"/>
      <c r="D829" s="461"/>
      <c r="E829" s="463"/>
      <c r="F829" s="463"/>
      <c r="G829" s="463"/>
      <c r="H829" s="463"/>
      <c r="I829" s="233">
        <v>9</v>
      </c>
      <c r="J829" s="234">
        <v>1</v>
      </c>
      <c r="K829" s="234" t="s">
        <v>3185</v>
      </c>
      <c r="L829" s="105">
        <v>1</v>
      </c>
      <c r="M829" s="106">
        <v>45231</v>
      </c>
      <c r="N829" s="106">
        <v>45504</v>
      </c>
      <c r="O829" s="107">
        <f t="shared" si="25"/>
        <v>39</v>
      </c>
      <c r="P829" s="108">
        <v>1</v>
      </c>
      <c r="Q829" s="104" t="s">
        <v>3369</v>
      </c>
      <c r="R829" s="108">
        <f t="shared" si="26"/>
        <v>1</v>
      </c>
      <c r="S829" s="109" t="str">
        <f t="array" aca="1" ref="S829" ca="1">IF(ISNUMBER(R829),IF(R829=100%,"CUMPLIDA",IF(AND(ISNUMBER(N829),ISNUMBER(INDIRECT("FECHA_"&amp;$B829,1))), IF(N829&lt;=INDIRECT("FECHA_"&amp;$B829,1),"INCUMPLIDA","PROCESO"), "VERIFICAR FECHA")),"SIN VALOR AVANCE")</f>
        <v>CUMPLIDA</v>
      </c>
    </row>
    <row r="830" spans="1:19" ht="30.75" hidden="1">
      <c r="A830" s="101" t="s">
        <v>30</v>
      </c>
      <c r="B830" s="102" t="s">
        <v>2985</v>
      </c>
      <c r="C830" s="461"/>
      <c r="D830" s="461"/>
      <c r="E830" s="463"/>
      <c r="F830" s="463"/>
      <c r="G830" s="463"/>
      <c r="H830" s="463"/>
      <c r="I830" s="233">
        <v>10</v>
      </c>
      <c r="J830" s="234">
        <v>1</v>
      </c>
      <c r="K830" s="234" t="s">
        <v>3185</v>
      </c>
      <c r="L830" s="105">
        <v>1</v>
      </c>
      <c r="M830" s="106">
        <v>45323</v>
      </c>
      <c r="N830" s="115">
        <v>45747</v>
      </c>
      <c r="O830" s="107">
        <f t="shared" si="25"/>
        <v>60.571428571428569</v>
      </c>
      <c r="P830" s="108">
        <v>1</v>
      </c>
      <c r="Q830" s="104" t="s">
        <v>3370</v>
      </c>
      <c r="R830" s="108">
        <f t="shared" si="26"/>
        <v>1</v>
      </c>
      <c r="S830" s="109" t="str">
        <f t="array" aca="1" ref="S830" ca="1">IF(ISNUMBER(R830),IF(R830=100%,"CUMPLIDA",IF(AND(ISNUMBER(N830),ISNUMBER(INDIRECT("FECHA_"&amp;$B830,1))), IF(N830&lt;=INDIRECT("FECHA_"&amp;$B830,1),"INCUMPLIDA","PROCESO"), "VERIFICAR FECHA")),"SIN VALOR AVANCE")</f>
        <v>CUMPLIDA</v>
      </c>
    </row>
    <row r="831" spans="1:19" ht="30.75" hidden="1">
      <c r="A831" s="101" t="s">
        <v>30</v>
      </c>
      <c r="B831" s="102" t="s">
        <v>2985</v>
      </c>
      <c r="C831" s="461"/>
      <c r="D831" s="461"/>
      <c r="E831" s="463"/>
      <c r="F831" s="463"/>
      <c r="G831" s="463"/>
      <c r="H831" s="463"/>
      <c r="I831" s="233">
        <v>11</v>
      </c>
      <c r="J831" s="234">
        <v>1</v>
      </c>
      <c r="K831" s="234" t="s">
        <v>3185</v>
      </c>
      <c r="L831" s="105">
        <v>1</v>
      </c>
      <c r="M831" s="106">
        <v>45323</v>
      </c>
      <c r="N831" s="115">
        <v>45747</v>
      </c>
      <c r="O831" s="107">
        <f t="shared" si="25"/>
        <v>60.571428571428569</v>
      </c>
      <c r="P831" s="108">
        <v>1</v>
      </c>
      <c r="Q831" s="104" t="s">
        <v>3371</v>
      </c>
      <c r="R831" s="108">
        <f t="shared" si="26"/>
        <v>1</v>
      </c>
      <c r="S831" s="109" t="str">
        <f t="array" aca="1" ref="S831" ca="1">IF(ISNUMBER(R831),IF(R831=100%,"CUMPLIDA",IF(AND(ISNUMBER(N831),ISNUMBER(INDIRECT("FECHA_"&amp;$B831,1))), IF(N831&lt;=INDIRECT("FECHA_"&amp;$B831,1),"INCUMPLIDA","PROCESO"), "VERIFICAR FECHA")),"SIN VALOR AVANCE")</f>
        <v>CUMPLIDA</v>
      </c>
    </row>
    <row r="832" spans="1:19" ht="30.75" hidden="1">
      <c r="A832" s="101" t="s">
        <v>30</v>
      </c>
      <c r="B832" s="102" t="s">
        <v>2985</v>
      </c>
      <c r="C832" s="461"/>
      <c r="D832" s="461"/>
      <c r="E832" s="463"/>
      <c r="F832" s="463"/>
      <c r="G832" s="463"/>
      <c r="H832" s="463"/>
      <c r="I832" s="233">
        <v>12</v>
      </c>
      <c r="J832" s="234">
        <v>1</v>
      </c>
      <c r="K832" s="234" t="s">
        <v>3185</v>
      </c>
      <c r="L832" s="105">
        <v>1</v>
      </c>
      <c r="M832" s="106">
        <v>45231</v>
      </c>
      <c r="N832" s="115">
        <v>45747</v>
      </c>
      <c r="O832" s="107">
        <f t="shared" si="25"/>
        <v>73.714285714285708</v>
      </c>
      <c r="P832" s="108">
        <v>1</v>
      </c>
      <c r="Q832" s="104" t="s">
        <v>3371</v>
      </c>
      <c r="R832" s="108">
        <f t="shared" si="26"/>
        <v>1</v>
      </c>
      <c r="S832" s="109" t="str">
        <f t="array" aca="1" ref="S832" ca="1">IF(ISNUMBER(R832),IF(R832=100%,"CUMPLIDA",IF(AND(ISNUMBER(N832),ISNUMBER(INDIRECT("FECHA_"&amp;$B832,1))), IF(N832&lt;=INDIRECT("FECHA_"&amp;$B832,1),"INCUMPLIDA","PROCESO"), "VERIFICAR FECHA")),"SIN VALOR AVANCE")</f>
        <v>CUMPLIDA</v>
      </c>
    </row>
    <row r="833" spans="1:19" ht="30.75" hidden="1">
      <c r="A833" s="101" t="s">
        <v>30</v>
      </c>
      <c r="B833" s="102" t="s">
        <v>2985</v>
      </c>
      <c r="C833" s="461"/>
      <c r="D833" s="461"/>
      <c r="E833" s="463"/>
      <c r="F833" s="463"/>
      <c r="G833" s="463"/>
      <c r="H833" s="463"/>
      <c r="I833" s="233">
        <v>13</v>
      </c>
      <c r="J833" s="234">
        <v>1</v>
      </c>
      <c r="K833" s="234" t="s">
        <v>3185</v>
      </c>
      <c r="L833" s="105">
        <v>1</v>
      </c>
      <c r="M833" s="106">
        <v>45323</v>
      </c>
      <c r="N833" s="115">
        <v>45747</v>
      </c>
      <c r="O833" s="107">
        <f t="shared" si="25"/>
        <v>60.571428571428569</v>
      </c>
      <c r="P833" s="108">
        <v>1</v>
      </c>
      <c r="Q833" s="104" t="s">
        <v>3370</v>
      </c>
      <c r="R833" s="108">
        <f t="shared" si="26"/>
        <v>1</v>
      </c>
      <c r="S833" s="109" t="str">
        <f t="array" aca="1" ref="S833" ca="1">IF(ISNUMBER(R833),IF(R833=100%,"CUMPLIDA",IF(AND(ISNUMBER(N833),ISNUMBER(INDIRECT("FECHA_"&amp;$B833,1))), IF(N833&lt;=INDIRECT("FECHA_"&amp;$B833,1),"INCUMPLIDA","PROCESO"), "VERIFICAR FECHA")),"SIN VALOR AVANCE")</f>
        <v>CUMPLIDA</v>
      </c>
    </row>
    <row r="834" spans="1:19" ht="45.75" hidden="1">
      <c r="A834" s="101" t="s">
        <v>30</v>
      </c>
      <c r="B834" s="102" t="s">
        <v>2985</v>
      </c>
      <c r="C834" s="461"/>
      <c r="D834" s="461"/>
      <c r="E834" s="463"/>
      <c r="F834" s="463"/>
      <c r="G834" s="463"/>
      <c r="H834" s="463"/>
      <c r="I834" s="233">
        <v>14</v>
      </c>
      <c r="J834" s="234">
        <v>1</v>
      </c>
      <c r="K834" s="234" t="s">
        <v>3185</v>
      </c>
      <c r="L834" s="105">
        <v>1</v>
      </c>
      <c r="M834" s="106">
        <v>45231</v>
      </c>
      <c r="N834" s="115">
        <v>45747</v>
      </c>
      <c r="O834" s="107">
        <f t="shared" si="25"/>
        <v>73.714285714285708</v>
      </c>
      <c r="P834" s="108">
        <v>1</v>
      </c>
      <c r="Q834" s="104" t="s">
        <v>3372</v>
      </c>
      <c r="R834" s="108">
        <f t="shared" si="26"/>
        <v>1</v>
      </c>
      <c r="S834" s="109" t="str">
        <f t="array" aca="1" ref="S834" ca="1">IF(ISNUMBER(R834),IF(R834=100%,"CUMPLIDA",IF(AND(ISNUMBER(N834),ISNUMBER(INDIRECT("FECHA_"&amp;$B834,1))), IF(N834&lt;=INDIRECT("FECHA_"&amp;$B834,1),"INCUMPLIDA","PROCESO"), "VERIFICAR FECHA")),"SIN VALOR AVANCE")</f>
        <v>CUMPLIDA</v>
      </c>
    </row>
    <row r="835" spans="1:19" ht="60.75" hidden="1">
      <c r="A835" s="101" t="s">
        <v>30</v>
      </c>
      <c r="B835" s="102" t="s">
        <v>2985</v>
      </c>
      <c r="C835" s="461"/>
      <c r="D835" s="461"/>
      <c r="E835" s="463"/>
      <c r="F835" s="463"/>
      <c r="G835" s="463"/>
      <c r="H835" s="463"/>
      <c r="I835" s="233">
        <v>15</v>
      </c>
      <c r="J835" s="234">
        <v>1</v>
      </c>
      <c r="K835" s="234" t="s">
        <v>3185</v>
      </c>
      <c r="L835" s="105">
        <v>1</v>
      </c>
      <c r="M835" s="106">
        <v>45231</v>
      </c>
      <c r="N835" s="115">
        <v>45808</v>
      </c>
      <c r="O835" s="107">
        <f t="shared" si="25"/>
        <v>82.428571428571431</v>
      </c>
      <c r="P835" s="108">
        <v>1</v>
      </c>
      <c r="Q835" s="104" t="s">
        <v>3373</v>
      </c>
      <c r="R835" s="108">
        <f t="shared" si="26"/>
        <v>1</v>
      </c>
      <c r="S835" s="109" t="str">
        <f t="array" aca="1" ref="S835" ca="1">IF(ISNUMBER(R835),IF(R835=100%,"CUMPLIDA",IF(AND(ISNUMBER(N835),ISNUMBER(INDIRECT("FECHA_"&amp;$B835,1))), IF(N835&lt;=INDIRECT("FECHA_"&amp;$B835,1),"INCUMPLIDA","PROCESO"), "VERIFICAR FECHA")),"SIN VALOR AVANCE")</f>
        <v>CUMPLIDA</v>
      </c>
    </row>
    <row r="836" spans="1:19" ht="30" hidden="1">
      <c r="A836" s="101" t="s">
        <v>30</v>
      </c>
      <c r="B836" s="102" t="s">
        <v>2985</v>
      </c>
      <c r="C836" s="461"/>
      <c r="D836" s="461"/>
      <c r="E836" s="463"/>
      <c r="F836" s="463"/>
      <c r="G836" s="463"/>
      <c r="H836" s="463"/>
      <c r="I836" s="233">
        <v>16</v>
      </c>
      <c r="J836" s="234">
        <v>1</v>
      </c>
      <c r="K836" s="234" t="s">
        <v>3185</v>
      </c>
      <c r="L836" s="105">
        <v>2</v>
      </c>
      <c r="M836" s="106">
        <v>45839</v>
      </c>
      <c r="N836" s="106">
        <v>46660</v>
      </c>
      <c r="O836" s="107">
        <f t="shared" si="25"/>
        <v>117.28571428571429</v>
      </c>
      <c r="P836" s="108">
        <v>0</v>
      </c>
      <c r="Q836" s="104" t="s">
        <v>3374</v>
      </c>
      <c r="R836" s="108">
        <f t="shared" si="26"/>
        <v>0</v>
      </c>
      <c r="S836" s="109" t="str">
        <f t="array" aca="1" ref="S836" ca="1">IF(ISNUMBER(R836),IF(R836=100%,"CUMPLIDA",IF(AND(ISNUMBER(N836),ISNUMBER(INDIRECT("FECHA_"&amp;$B836,1))), IF(N836&lt;=INDIRECT("FECHA_"&amp;$B836,1),"INCUMPLIDA","PROCESO"), "VERIFICAR FECHA")),"SIN VALOR AVANCE")</f>
        <v>PROCESO</v>
      </c>
    </row>
    <row r="837" spans="1:19" ht="30.75" hidden="1">
      <c r="A837" s="101" t="s">
        <v>30</v>
      </c>
      <c r="B837" s="102" t="s">
        <v>2985</v>
      </c>
      <c r="C837" s="461"/>
      <c r="D837" s="461"/>
      <c r="E837" s="463"/>
      <c r="F837" s="463"/>
      <c r="G837" s="463"/>
      <c r="H837" s="463"/>
      <c r="I837" s="233">
        <v>17</v>
      </c>
      <c r="J837" s="234">
        <v>1</v>
      </c>
      <c r="K837" s="234" t="s">
        <v>3185</v>
      </c>
      <c r="L837" s="105">
        <v>1</v>
      </c>
      <c r="M837" s="106">
        <v>45839</v>
      </c>
      <c r="N837" s="106">
        <v>46660</v>
      </c>
      <c r="O837" s="107">
        <f t="shared" si="25"/>
        <v>117.28571428571429</v>
      </c>
      <c r="P837" s="108">
        <v>0</v>
      </c>
      <c r="Q837" s="104" t="s">
        <v>3370</v>
      </c>
      <c r="R837" s="108">
        <f t="shared" si="26"/>
        <v>0</v>
      </c>
      <c r="S837" s="109" t="str">
        <f t="array" aca="1" ref="S837" ca="1">IF(ISNUMBER(R837),IF(R837=100%,"CUMPLIDA",IF(AND(ISNUMBER(N837),ISNUMBER(INDIRECT("FECHA_"&amp;$B837,1))), IF(N837&lt;=INDIRECT("FECHA_"&amp;$B837,1),"INCUMPLIDA","PROCESO"), "VERIFICAR FECHA")),"SIN VALOR AVANCE")</f>
        <v>PROCESO</v>
      </c>
    </row>
    <row r="838" spans="1:19" ht="60.75" hidden="1">
      <c r="A838" s="101" t="s">
        <v>30</v>
      </c>
      <c r="B838" s="102" t="s">
        <v>2985</v>
      </c>
      <c r="C838" s="461"/>
      <c r="D838" s="461"/>
      <c r="E838" s="463"/>
      <c r="F838" s="463"/>
      <c r="G838" s="463"/>
      <c r="H838" s="463"/>
      <c r="I838" s="233">
        <v>18</v>
      </c>
      <c r="J838" s="234">
        <v>1</v>
      </c>
      <c r="K838" s="234" t="s">
        <v>3185</v>
      </c>
      <c r="L838" s="105">
        <v>2</v>
      </c>
      <c r="M838" s="106">
        <v>45839</v>
      </c>
      <c r="N838" s="106">
        <v>46660</v>
      </c>
      <c r="O838" s="107">
        <f t="shared" si="25"/>
        <v>117.28571428571429</v>
      </c>
      <c r="P838" s="108">
        <v>0</v>
      </c>
      <c r="Q838" s="104" t="s">
        <v>3373</v>
      </c>
      <c r="R838" s="108">
        <f t="shared" si="26"/>
        <v>0</v>
      </c>
      <c r="S838" s="109" t="str">
        <f t="array" aca="1" ref="S838" ca="1">IF(ISNUMBER(R838),IF(R838=100%,"CUMPLIDA",IF(AND(ISNUMBER(N838),ISNUMBER(INDIRECT("FECHA_"&amp;$B838,1))), IF(N838&lt;=INDIRECT("FECHA_"&amp;$B838,1),"INCUMPLIDA","PROCESO"), "VERIFICAR FECHA")),"SIN VALOR AVANCE")</f>
        <v>PROCESO</v>
      </c>
    </row>
    <row r="839" spans="1:19" ht="75.75" hidden="1">
      <c r="A839" s="101" t="s">
        <v>30</v>
      </c>
      <c r="B839" s="102" t="s">
        <v>2985</v>
      </c>
      <c r="C839" s="461"/>
      <c r="D839" s="461"/>
      <c r="E839" s="463"/>
      <c r="F839" s="463"/>
      <c r="G839" s="463"/>
      <c r="H839" s="463"/>
      <c r="I839" s="233">
        <v>9</v>
      </c>
      <c r="J839" s="234">
        <v>1</v>
      </c>
      <c r="K839" s="234" t="s">
        <v>3185</v>
      </c>
      <c r="L839" s="105">
        <v>1</v>
      </c>
      <c r="M839" s="106">
        <v>45231</v>
      </c>
      <c r="N839" s="106">
        <v>45504</v>
      </c>
      <c r="O839" s="107">
        <f t="shared" si="25"/>
        <v>39</v>
      </c>
      <c r="P839" s="108">
        <v>1</v>
      </c>
      <c r="Q839" s="104" t="s">
        <v>3369</v>
      </c>
      <c r="R839" s="108">
        <f t="shared" si="26"/>
        <v>1</v>
      </c>
      <c r="S839" s="109" t="str">
        <f t="array" aca="1" ref="S839" ca="1">IF(ISNUMBER(R839),IF(R839=100%,"CUMPLIDA",IF(AND(ISNUMBER(N839),ISNUMBER(INDIRECT("FECHA_"&amp;$B839,1))), IF(N839&lt;=INDIRECT("FECHA_"&amp;$B839,1),"INCUMPLIDA","PROCESO"), "VERIFICAR FECHA")),"SIN VALOR AVANCE")</f>
        <v>CUMPLIDA</v>
      </c>
    </row>
    <row r="840" spans="1:19" ht="30.75" hidden="1">
      <c r="A840" s="101" t="s">
        <v>30</v>
      </c>
      <c r="B840" s="102" t="s">
        <v>2985</v>
      </c>
      <c r="C840" s="461"/>
      <c r="D840" s="461"/>
      <c r="E840" s="463"/>
      <c r="F840" s="463"/>
      <c r="G840" s="463"/>
      <c r="H840" s="463"/>
      <c r="I840" s="233">
        <v>10</v>
      </c>
      <c r="J840" s="234">
        <v>1</v>
      </c>
      <c r="K840" s="234" t="s">
        <v>3185</v>
      </c>
      <c r="L840" s="105">
        <v>1</v>
      </c>
      <c r="M840" s="106">
        <v>45323</v>
      </c>
      <c r="N840" s="106">
        <v>45747</v>
      </c>
      <c r="O840" s="107">
        <f t="shared" si="25"/>
        <v>60.571428571428569</v>
      </c>
      <c r="P840" s="108">
        <v>1</v>
      </c>
      <c r="Q840" s="104" t="s">
        <v>3370</v>
      </c>
      <c r="R840" s="108">
        <f t="shared" si="26"/>
        <v>1</v>
      </c>
      <c r="S840" s="109" t="str">
        <f t="array" aca="1" ref="S840" ca="1">IF(ISNUMBER(R840),IF(R840=100%,"CUMPLIDA",IF(AND(ISNUMBER(N840),ISNUMBER(INDIRECT("FECHA_"&amp;$B840,1))), IF(N840&lt;=INDIRECT("FECHA_"&amp;$B840,1),"INCUMPLIDA","PROCESO"), "VERIFICAR FECHA")),"SIN VALOR AVANCE")</f>
        <v>CUMPLIDA</v>
      </c>
    </row>
    <row r="841" spans="1:19" ht="30.75" hidden="1">
      <c r="A841" s="101" t="s">
        <v>30</v>
      </c>
      <c r="B841" s="102" t="s">
        <v>2985</v>
      </c>
      <c r="C841" s="461"/>
      <c r="D841" s="461"/>
      <c r="E841" s="463"/>
      <c r="F841" s="463"/>
      <c r="G841" s="463"/>
      <c r="H841" s="463"/>
      <c r="I841" s="233">
        <v>11</v>
      </c>
      <c r="J841" s="234">
        <v>1</v>
      </c>
      <c r="K841" s="234" t="s">
        <v>3185</v>
      </c>
      <c r="L841" s="105">
        <v>1</v>
      </c>
      <c r="M841" s="106">
        <v>45323</v>
      </c>
      <c r="N841" s="106">
        <v>45747</v>
      </c>
      <c r="O841" s="107">
        <f t="shared" si="25"/>
        <v>60.571428571428569</v>
      </c>
      <c r="P841" s="108">
        <v>1</v>
      </c>
      <c r="Q841" s="104" t="s">
        <v>3371</v>
      </c>
      <c r="R841" s="108">
        <f t="shared" si="26"/>
        <v>1</v>
      </c>
      <c r="S841" s="109" t="str">
        <f t="array" aca="1" ref="S841" ca="1">IF(ISNUMBER(R841),IF(R841=100%,"CUMPLIDA",IF(AND(ISNUMBER(N841),ISNUMBER(INDIRECT("FECHA_"&amp;$B841,1))), IF(N841&lt;=INDIRECT("FECHA_"&amp;$B841,1),"INCUMPLIDA","PROCESO"), "VERIFICAR FECHA")),"SIN VALOR AVANCE")</f>
        <v>CUMPLIDA</v>
      </c>
    </row>
    <row r="842" spans="1:19" ht="30.75" hidden="1">
      <c r="A842" s="101" t="s">
        <v>30</v>
      </c>
      <c r="B842" s="102" t="s">
        <v>2985</v>
      </c>
      <c r="C842" s="461"/>
      <c r="D842" s="461"/>
      <c r="E842" s="463"/>
      <c r="F842" s="463"/>
      <c r="G842" s="463"/>
      <c r="H842" s="463"/>
      <c r="I842" s="233">
        <v>12</v>
      </c>
      <c r="J842" s="234">
        <v>1</v>
      </c>
      <c r="K842" s="234" t="s">
        <v>3185</v>
      </c>
      <c r="L842" s="105">
        <v>1</v>
      </c>
      <c r="M842" s="106">
        <v>45231</v>
      </c>
      <c r="N842" s="106">
        <v>45747</v>
      </c>
      <c r="O842" s="107">
        <f t="shared" si="25"/>
        <v>73.714285714285708</v>
      </c>
      <c r="P842" s="108">
        <v>1</v>
      </c>
      <c r="Q842" s="104" t="s">
        <v>3371</v>
      </c>
      <c r="R842" s="108">
        <f t="shared" si="26"/>
        <v>1</v>
      </c>
      <c r="S842" s="109" t="str">
        <f t="array" aca="1" ref="S842" ca="1">IF(ISNUMBER(R842),IF(R842=100%,"CUMPLIDA",IF(AND(ISNUMBER(N842),ISNUMBER(INDIRECT("FECHA_"&amp;$B842,1))), IF(N842&lt;=INDIRECT("FECHA_"&amp;$B842,1),"INCUMPLIDA","PROCESO"), "VERIFICAR FECHA")),"SIN VALOR AVANCE")</f>
        <v>CUMPLIDA</v>
      </c>
    </row>
    <row r="843" spans="1:19" ht="30.75" hidden="1">
      <c r="A843" s="101" t="s">
        <v>30</v>
      </c>
      <c r="B843" s="102" t="s">
        <v>2985</v>
      </c>
      <c r="C843" s="461"/>
      <c r="D843" s="461"/>
      <c r="E843" s="463"/>
      <c r="F843" s="463"/>
      <c r="G843" s="463"/>
      <c r="H843" s="463"/>
      <c r="I843" s="233">
        <v>13</v>
      </c>
      <c r="J843" s="234">
        <v>1</v>
      </c>
      <c r="K843" s="234" t="s">
        <v>3185</v>
      </c>
      <c r="L843" s="105">
        <v>1</v>
      </c>
      <c r="M843" s="106">
        <v>45323</v>
      </c>
      <c r="N843" s="106">
        <v>45747</v>
      </c>
      <c r="O843" s="107">
        <f t="shared" si="25"/>
        <v>60.571428571428569</v>
      </c>
      <c r="P843" s="108">
        <v>1</v>
      </c>
      <c r="Q843" s="104" t="s">
        <v>3375</v>
      </c>
      <c r="R843" s="108">
        <f t="shared" si="26"/>
        <v>1</v>
      </c>
      <c r="S843" s="109" t="str">
        <f t="array" aca="1" ref="S843" ca="1">IF(ISNUMBER(R843),IF(R843=100%,"CUMPLIDA",IF(AND(ISNUMBER(N843),ISNUMBER(INDIRECT("FECHA_"&amp;$B843,1))), IF(N843&lt;=INDIRECT("FECHA_"&amp;$B843,1),"INCUMPLIDA","PROCESO"), "VERIFICAR FECHA")),"SIN VALOR AVANCE")</f>
        <v>CUMPLIDA</v>
      </c>
    </row>
    <row r="844" spans="1:19" ht="30.75" hidden="1">
      <c r="A844" s="101" t="s">
        <v>30</v>
      </c>
      <c r="B844" s="102" t="s">
        <v>2985</v>
      </c>
      <c r="C844" s="461"/>
      <c r="D844" s="461"/>
      <c r="E844" s="463"/>
      <c r="F844" s="463"/>
      <c r="G844" s="463"/>
      <c r="H844" s="463"/>
      <c r="I844" s="233">
        <v>14</v>
      </c>
      <c r="J844" s="234">
        <v>1</v>
      </c>
      <c r="K844" s="234" t="s">
        <v>3185</v>
      </c>
      <c r="L844" s="105">
        <v>1</v>
      </c>
      <c r="M844" s="106">
        <v>45231</v>
      </c>
      <c r="N844" s="106">
        <v>45747</v>
      </c>
      <c r="O844" s="107">
        <f t="shared" si="25"/>
        <v>73.714285714285708</v>
      </c>
      <c r="P844" s="108">
        <v>1</v>
      </c>
      <c r="Q844" s="104" t="s">
        <v>3371</v>
      </c>
      <c r="R844" s="108">
        <f t="shared" si="26"/>
        <v>1</v>
      </c>
      <c r="S844" s="109" t="str">
        <f t="array" aca="1" ref="S844" ca="1">IF(ISNUMBER(R844),IF(R844=100%,"CUMPLIDA",IF(AND(ISNUMBER(N844),ISNUMBER(INDIRECT("FECHA_"&amp;$B844,1))), IF(N844&lt;=INDIRECT("FECHA_"&amp;$B844,1),"INCUMPLIDA","PROCESO"), "VERIFICAR FECHA")),"SIN VALOR AVANCE")</f>
        <v>CUMPLIDA</v>
      </c>
    </row>
    <row r="845" spans="1:19" ht="60.75" hidden="1">
      <c r="A845" s="101" t="s">
        <v>30</v>
      </c>
      <c r="B845" s="102" t="s">
        <v>2985</v>
      </c>
      <c r="C845" s="461"/>
      <c r="D845" s="461"/>
      <c r="E845" s="463"/>
      <c r="F845" s="463"/>
      <c r="G845" s="463"/>
      <c r="H845" s="463"/>
      <c r="I845" s="233">
        <v>15</v>
      </c>
      <c r="J845" s="234">
        <v>1</v>
      </c>
      <c r="K845" s="234" t="s">
        <v>3185</v>
      </c>
      <c r="L845" s="105">
        <v>1</v>
      </c>
      <c r="M845" s="106">
        <v>45231</v>
      </c>
      <c r="N845" s="106">
        <v>45808</v>
      </c>
      <c r="O845" s="107">
        <f t="shared" si="25"/>
        <v>82.428571428571431</v>
      </c>
      <c r="P845" s="108">
        <v>1</v>
      </c>
      <c r="Q845" s="104" t="s">
        <v>3376</v>
      </c>
      <c r="R845" s="108">
        <f t="shared" si="26"/>
        <v>1</v>
      </c>
      <c r="S845" s="109" t="str">
        <f t="array" aca="1" ref="S845" ca="1">IF(ISNUMBER(R845),IF(R845=100%,"CUMPLIDA",IF(AND(ISNUMBER(N845),ISNUMBER(INDIRECT("FECHA_"&amp;$B845,1))), IF(N845&lt;=INDIRECT("FECHA_"&amp;$B845,1),"INCUMPLIDA","PROCESO"), "VERIFICAR FECHA")),"SIN VALOR AVANCE")</f>
        <v>CUMPLIDA</v>
      </c>
    </row>
    <row r="846" spans="1:19" ht="30.75" hidden="1">
      <c r="A846" s="101" t="s">
        <v>30</v>
      </c>
      <c r="B846" s="102" t="s">
        <v>2985</v>
      </c>
      <c r="C846" s="461"/>
      <c r="D846" s="461"/>
      <c r="E846" s="463"/>
      <c r="F846" s="463"/>
      <c r="G846" s="463"/>
      <c r="H846" s="463"/>
      <c r="I846" s="233">
        <v>16</v>
      </c>
      <c r="J846" s="234">
        <v>1</v>
      </c>
      <c r="K846" s="234" t="s">
        <v>3185</v>
      </c>
      <c r="L846" s="105">
        <v>2</v>
      </c>
      <c r="M846" s="106">
        <v>45839</v>
      </c>
      <c r="N846" s="106">
        <v>46660</v>
      </c>
      <c r="O846" s="107">
        <f t="shared" si="25"/>
        <v>117.28571428571429</v>
      </c>
      <c r="P846" s="108">
        <v>0</v>
      </c>
      <c r="Q846" s="104" t="s">
        <v>3371</v>
      </c>
      <c r="R846" s="108">
        <f t="shared" si="26"/>
        <v>0</v>
      </c>
      <c r="S846" s="109" t="str">
        <f t="array" aca="1" ref="S846" ca="1">IF(ISNUMBER(R846),IF(R846=100%,"CUMPLIDA",IF(AND(ISNUMBER(N846),ISNUMBER(INDIRECT("FECHA_"&amp;$B846,1))), IF(N846&lt;=INDIRECT("FECHA_"&amp;$B846,1),"INCUMPLIDA","PROCESO"), "VERIFICAR FECHA")),"SIN VALOR AVANCE")</f>
        <v>PROCESO</v>
      </c>
    </row>
    <row r="847" spans="1:19" ht="30.75" hidden="1">
      <c r="A847" s="101" t="s">
        <v>30</v>
      </c>
      <c r="B847" s="102" t="s">
        <v>2985</v>
      </c>
      <c r="C847" s="461"/>
      <c r="D847" s="461"/>
      <c r="E847" s="463"/>
      <c r="F847" s="463"/>
      <c r="G847" s="463"/>
      <c r="H847" s="463"/>
      <c r="I847" s="233">
        <v>17</v>
      </c>
      <c r="J847" s="234">
        <v>1</v>
      </c>
      <c r="K847" s="234" t="s">
        <v>3185</v>
      </c>
      <c r="L847" s="105">
        <v>1</v>
      </c>
      <c r="M847" s="106">
        <v>45839</v>
      </c>
      <c r="N847" s="106">
        <v>46660</v>
      </c>
      <c r="O847" s="107">
        <f t="shared" si="25"/>
        <v>117.28571428571429</v>
      </c>
      <c r="P847" s="108">
        <v>0</v>
      </c>
      <c r="Q847" s="104" t="s">
        <v>3375</v>
      </c>
      <c r="R847" s="108">
        <f t="shared" si="26"/>
        <v>0</v>
      </c>
      <c r="S847" s="109" t="str">
        <f t="array" aca="1" ref="S847" ca="1">IF(ISNUMBER(R847),IF(R847=100%,"CUMPLIDA",IF(AND(ISNUMBER(N847),ISNUMBER(INDIRECT("FECHA_"&amp;$B847,1))), IF(N847&lt;=INDIRECT("FECHA_"&amp;$B847,1),"INCUMPLIDA","PROCESO"), "VERIFICAR FECHA")),"SIN VALOR AVANCE")</f>
        <v>PROCESO</v>
      </c>
    </row>
    <row r="848" spans="1:19" ht="60.75" hidden="1">
      <c r="A848" s="101" t="s">
        <v>30</v>
      </c>
      <c r="B848" s="102" t="s">
        <v>2985</v>
      </c>
      <c r="C848" s="461"/>
      <c r="D848" s="461"/>
      <c r="E848" s="463"/>
      <c r="F848" s="463"/>
      <c r="G848" s="463"/>
      <c r="H848" s="463"/>
      <c r="I848" s="233">
        <v>18</v>
      </c>
      <c r="J848" s="234">
        <v>1</v>
      </c>
      <c r="K848" s="234" t="s">
        <v>3185</v>
      </c>
      <c r="L848" s="105">
        <v>2</v>
      </c>
      <c r="M848" s="106">
        <v>45839</v>
      </c>
      <c r="N848" s="106">
        <v>46660</v>
      </c>
      <c r="O848" s="107">
        <f t="shared" si="25"/>
        <v>117.28571428571429</v>
      </c>
      <c r="P848" s="108">
        <v>0</v>
      </c>
      <c r="Q848" s="104" t="s">
        <v>3376</v>
      </c>
      <c r="R848" s="108">
        <f t="shared" si="26"/>
        <v>0</v>
      </c>
      <c r="S848" s="109" t="str">
        <f t="array" aca="1" ref="S848" ca="1">IF(ISNUMBER(R848),IF(R848=100%,"CUMPLIDA",IF(AND(ISNUMBER(N848),ISNUMBER(INDIRECT("FECHA_"&amp;$B848,1))), IF(N848&lt;=INDIRECT("FECHA_"&amp;$B848,1),"INCUMPLIDA","PROCESO"), "VERIFICAR FECHA")),"SIN VALOR AVANCE")</f>
        <v>PROCESO</v>
      </c>
    </row>
    <row r="849" spans="1:19" ht="60.75" hidden="1">
      <c r="A849" s="101" t="s">
        <v>30</v>
      </c>
      <c r="B849" s="102" t="s">
        <v>2985</v>
      </c>
      <c r="C849" s="461"/>
      <c r="D849" s="461"/>
      <c r="E849" s="463" t="s">
        <v>3143</v>
      </c>
      <c r="F849" s="463"/>
      <c r="G849" s="463"/>
      <c r="H849" s="463"/>
      <c r="I849" s="233">
        <v>19</v>
      </c>
      <c r="J849" s="234">
        <v>1</v>
      </c>
      <c r="K849" s="234" t="s">
        <v>3185</v>
      </c>
      <c r="L849" s="105">
        <v>2</v>
      </c>
      <c r="M849" s="106">
        <v>45108</v>
      </c>
      <c r="N849" s="106">
        <v>45169</v>
      </c>
      <c r="O849" s="107">
        <f t="shared" si="25"/>
        <v>8.7142857142857135</v>
      </c>
      <c r="P849" s="108">
        <v>1</v>
      </c>
      <c r="Q849" s="104" t="s">
        <v>3377</v>
      </c>
      <c r="R849" s="108">
        <f t="shared" si="26"/>
        <v>1</v>
      </c>
      <c r="S849" s="109" t="str">
        <f t="array" aca="1" ref="S849" ca="1">IF(ISNUMBER(R849),IF(R849=100%,"CUMPLIDA",IF(AND(ISNUMBER(N849),ISNUMBER(INDIRECT("FECHA_"&amp;$B849,1))), IF(N849&lt;=INDIRECT("FECHA_"&amp;$B849,1),"INCUMPLIDA","PROCESO"), "VERIFICAR FECHA")),"SIN VALOR AVANCE")</f>
        <v>CUMPLIDA</v>
      </c>
    </row>
    <row r="850" spans="1:19" ht="60.75" hidden="1">
      <c r="A850" s="101" t="s">
        <v>30</v>
      </c>
      <c r="B850" s="102" t="s">
        <v>2985</v>
      </c>
      <c r="C850" s="461"/>
      <c r="D850" s="461"/>
      <c r="E850" s="463"/>
      <c r="F850" s="463"/>
      <c r="G850" s="463"/>
      <c r="H850" s="463"/>
      <c r="I850" s="233">
        <v>20</v>
      </c>
      <c r="J850" s="234">
        <v>1</v>
      </c>
      <c r="K850" s="234" t="s">
        <v>3185</v>
      </c>
      <c r="L850" s="105">
        <v>2</v>
      </c>
      <c r="M850" s="106">
        <v>45170</v>
      </c>
      <c r="N850" s="106">
        <v>45291</v>
      </c>
      <c r="O850" s="107">
        <f t="shared" si="25"/>
        <v>17.285714285714285</v>
      </c>
      <c r="P850" s="108">
        <v>1</v>
      </c>
      <c r="Q850" s="104" t="s">
        <v>3377</v>
      </c>
      <c r="R850" s="108">
        <f t="shared" si="26"/>
        <v>1</v>
      </c>
      <c r="S850" s="109" t="str">
        <f t="array" aca="1" ref="S850" ca="1">IF(ISNUMBER(R850),IF(R850=100%,"CUMPLIDA",IF(AND(ISNUMBER(N850),ISNUMBER(INDIRECT("FECHA_"&amp;$B850,1))), IF(N850&lt;=INDIRECT("FECHA_"&amp;$B850,1),"INCUMPLIDA","PROCESO"), "VERIFICAR FECHA")),"SIN VALOR AVANCE")</f>
        <v>CUMPLIDA</v>
      </c>
    </row>
    <row r="851" spans="1:19" ht="60.75" hidden="1">
      <c r="A851" s="101" t="s">
        <v>30</v>
      </c>
      <c r="B851" s="102" t="s">
        <v>2985</v>
      </c>
      <c r="C851" s="461"/>
      <c r="D851" s="461"/>
      <c r="E851" s="463"/>
      <c r="F851" s="463"/>
      <c r="G851" s="463"/>
      <c r="H851" s="463"/>
      <c r="I851" s="233">
        <v>9</v>
      </c>
      <c r="J851" s="234">
        <v>1</v>
      </c>
      <c r="K851" s="234" t="s">
        <v>3185</v>
      </c>
      <c r="L851" s="105">
        <v>1</v>
      </c>
      <c r="M851" s="106">
        <v>45231</v>
      </c>
      <c r="N851" s="106">
        <v>45504</v>
      </c>
      <c r="O851" s="107">
        <f t="shared" ref="O851:O914" si="27">(N851-M851)/7</f>
        <v>39</v>
      </c>
      <c r="P851" s="108">
        <v>1</v>
      </c>
      <c r="Q851" s="104" t="s">
        <v>3378</v>
      </c>
      <c r="R851" s="108">
        <f t="shared" si="26"/>
        <v>1</v>
      </c>
      <c r="S851" s="109" t="str">
        <f t="array" aca="1" ref="S851" ca="1">IF(ISNUMBER(R851),IF(R851=100%,"CUMPLIDA",IF(AND(ISNUMBER(N851),ISNUMBER(INDIRECT("FECHA_"&amp;$B851,1))), IF(N851&lt;=INDIRECT("FECHA_"&amp;$B851,1),"INCUMPLIDA","PROCESO"), "VERIFICAR FECHA")),"SIN VALOR AVANCE")</f>
        <v>CUMPLIDA</v>
      </c>
    </row>
    <row r="852" spans="1:19" ht="30.75" hidden="1">
      <c r="A852" s="101" t="s">
        <v>30</v>
      </c>
      <c r="B852" s="102" t="s">
        <v>2985</v>
      </c>
      <c r="C852" s="461"/>
      <c r="D852" s="461"/>
      <c r="E852" s="463"/>
      <c r="F852" s="463"/>
      <c r="G852" s="463"/>
      <c r="H852" s="463"/>
      <c r="I852" s="233">
        <v>10</v>
      </c>
      <c r="J852" s="234">
        <v>1</v>
      </c>
      <c r="K852" s="234" t="s">
        <v>3185</v>
      </c>
      <c r="L852" s="105">
        <v>1</v>
      </c>
      <c r="M852" s="106">
        <v>45323</v>
      </c>
      <c r="N852" s="106">
        <v>45747</v>
      </c>
      <c r="O852" s="107">
        <f t="shared" si="27"/>
        <v>60.571428571428569</v>
      </c>
      <c r="P852" s="108">
        <v>1</v>
      </c>
      <c r="Q852" s="104" t="s">
        <v>3370</v>
      </c>
      <c r="R852" s="108">
        <f t="shared" si="26"/>
        <v>1</v>
      </c>
      <c r="S852" s="109" t="str">
        <f t="array" aca="1" ref="S852" ca="1">IF(ISNUMBER(R852),IF(R852=100%,"CUMPLIDA",IF(AND(ISNUMBER(N852),ISNUMBER(INDIRECT("FECHA_"&amp;$B852,1))), IF(N852&lt;=INDIRECT("FECHA_"&amp;$B852,1),"INCUMPLIDA","PROCESO"), "VERIFICAR FECHA")),"SIN VALOR AVANCE")</f>
        <v>CUMPLIDA</v>
      </c>
    </row>
    <row r="853" spans="1:19" ht="30.75" hidden="1">
      <c r="A853" s="101" t="s">
        <v>30</v>
      </c>
      <c r="B853" s="102" t="s">
        <v>2985</v>
      </c>
      <c r="C853" s="461"/>
      <c r="D853" s="461"/>
      <c r="E853" s="463"/>
      <c r="F853" s="463"/>
      <c r="G853" s="463"/>
      <c r="H853" s="463"/>
      <c r="I853" s="233">
        <v>11</v>
      </c>
      <c r="J853" s="234">
        <v>1</v>
      </c>
      <c r="K853" s="234" t="s">
        <v>3185</v>
      </c>
      <c r="L853" s="105">
        <v>1</v>
      </c>
      <c r="M853" s="106">
        <v>45323</v>
      </c>
      <c r="N853" s="106">
        <v>45747</v>
      </c>
      <c r="O853" s="107">
        <f t="shared" si="27"/>
        <v>60.571428571428569</v>
      </c>
      <c r="P853" s="108">
        <v>1</v>
      </c>
      <c r="Q853" s="104" t="s">
        <v>3371</v>
      </c>
      <c r="R853" s="108">
        <f t="shared" si="26"/>
        <v>1</v>
      </c>
      <c r="S853" s="109" t="str">
        <f t="array" aca="1" ref="S853" ca="1">IF(ISNUMBER(R853),IF(R853=100%,"CUMPLIDA",IF(AND(ISNUMBER(N853),ISNUMBER(INDIRECT("FECHA_"&amp;$B853,1))), IF(N853&lt;=INDIRECT("FECHA_"&amp;$B853,1),"INCUMPLIDA","PROCESO"), "VERIFICAR FECHA")),"SIN VALOR AVANCE")</f>
        <v>CUMPLIDA</v>
      </c>
    </row>
    <row r="854" spans="1:19" ht="30.75" hidden="1">
      <c r="A854" s="101" t="s">
        <v>30</v>
      </c>
      <c r="B854" s="102" t="s">
        <v>2985</v>
      </c>
      <c r="C854" s="461"/>
      <c r="D854" s="461"/>
      <c r="E854" s="463"/>
      <c r="F854" s="463"/>
      <c r="G854" s="463"/>
      <c r="H854" s="463"/>
      <c r="I854" s="233">
        <v>12</v>
      </c>
      <c r="J854" s="234">
        <v>1</v>
      </c>
      <c r="K854" s="234" t="s">
        <v>3185</v>
      </c>
      <c r="L854" s="105">
        <v>1</v>
      </c>
      <c r="M854" s="106">
        <v>45231</v>
      </c>
      <c r="N854" s="106">
        <v>45747</v>
      </c>
      <c r="O854" s="107">
        <f t="shared" si="27"/>
        <v>73.714285714285708</v>
      </c>
      <c r="P854" s="108">
        <v>1</v>
      </c>
      <c r="Q854" s="104" t="s">
        <v>3371</v>
      </c>
      <c r="R854" s="108">
        <f t="shared" si="26"/>
        <v>1</v>
      </c>
      <c r="S854" s="109" t="str">
        <f t="array" aca="1" ref="S854" ca="1">IF(ISNUMBER(R854),IF(R854=100%,"CUMPLIDA",IF(AND(ISNUMBER(N854),ISNUMBER(INDIRECT("FECHA_"&amp;$B854,1))), IF(N854&lt;=INDIRECT("FECHA_"&amp;$B854,1),"INCUMPLIDA","PROCESO"), "VERIFICAR FECHA")),"SIN VALOR AVANCE")</f>
        <v>CUMPLIDA</v>
      </c>
    </row>
    <row r="855" spans="1:19" ht="30.75" hidden="1">
      <c r="A855" s="101" t="s">
        <v>30</v>
      </c>
      <c r="B855" s="102" t="s">
        <v>2985</v>
      </c>
      <c r="C855" s="461"/>
      <c r="D855" s="461"/>
      <c r="E855" s="463"/>
      <c r="F855" s="463"/>
      <c r="G855" s="463"/>
      <c r="H855" s="463"/>
      <c r="I855" s="233">
        <v>13</v>
      </c>
      <c r="J855" s="234">
        <v>1</v>
      </c>
      <c r="K855" s="234" t="s">
        <v>3185</v>
      </c>
      <c r="L855" s="105">
        <v>1</v>
      </c>
      <c r="M855" s="106">
        <v>45323</v>
      </c>
      <c r="N855" s="106">
        <v>45747</v>
      </c>
      <c r="O855" s="107">
        <f t="shared" si="27"/>
        <v>60.571428571428569</v>
      </c>
      <c r="P855" s="108">
        <v>1</v>
      </c>
      <c r="Q855" s="104" t="s">
        <v>3370</v>
      </c>
      <c r="R855" s="108">
        <f t="shared" si="26"/>
        <v>1</v>
      </c>
      <c r="S855" s="109" t="str">
        <f t="array" aca="1" ref="S855" ca="1">IF(ISNUMBER(R855),IF(R855=100%,"CUMPLIDA",IF(AND(ISNUMBER(N855),ISNUMBER(INDIRECT("FECHA_"&amp;$B855,1))), IF(N855&lt;=INDIRECT("FECHA_"&amp;$B855,1),"INCUMPLIDA","PROCESO"), "VERIFICAR FECHA")),"SIN VALOR AVANCE")</f>
        <v>CUMPLIDA</v>
      </c>
    </row>
    <row r="856" spans="1:19" ht="30.75" hidden="1">
      <c r="A856" s="101" t="s">
        <v>30</v>
      </c>
      <c r="B856" s="102" t="s">
        <v>2985</v>
      </c>
      <c r="C856" s="461"/>
      <c r="D856" s="461"/>
      <c r="E856" s="463"/>
      <c r="F856" s="463"/>
      <c r="G856" s="463"/>
      <c r="H856" s="463"/>
      <c r="I856" s="233">
        <v>14</v>
      </c>
      <c r="J856" s="234">
        <v>1</v>
      </c>
      <c r="K856" s="234" t="s">
        <v>3185</v>
      </c>
      <c r="L856" s="105">
        <v>1</v>
      </c>
      <c r="M856" s="106">
        <v>45231</v>
      </c>
      <c r="N856" s="106">
        <v>45747</v>
      </c>
      <c r="O856" s="107">
        <f t="shared" si="27"/>
        <v>73.714285714285708</v>
      </c>
      <c r="P856" s="108">
        <v>1</v>
      </c>
      <c r="Q856" s="104" t="s">
        <v>3371</v>
      </c>
      <c r="R856" s="108">
        <f t="shared" si="26"/>
        <v>1</v>
      </c>
      <c r="S856" s="109" t="str">
        <f t="array" aca="1" ref="S856" ca="1">IF(ISNUMBER(R856),IF(R856=100%,"CUMPLIDA",IF(AND(ISNUMBER(N856),ISNUMBER(INDIRECT("FECHA_"&amp;$B856,1))), IF(N856&lt;=INDIRECT("FECHA_"&amp;$B856,1),"INCUMPLIDA","PROCESO"), "VERIFICAR FECHA")),"SIN VALOR AVANCE")</f>
        <v>CUMPLIDA</v>
      </c>
    </row>
    <row r="857" spans="1:19" ht="60.75" hidden="1">
      <c r="A857" s="101" t="s">
        <v>30</v>
      </c>
      <c r="B857" s="102" t="s">
        <v>2985</v>
      </c>
      <c r="C857" s="461"/>
      <c r="D857" s="461"/>
      <c r="E857" s="463"/>
      <c r="F857" s="463"/>
      <c r="G857" s="463"/>
      <c r="H857" s="463"/>
      <c r="I857" s="233">
        <v>15</v>
      </c>
      <c r="J857" s="234">
        <v>1</v>
      </c>
      <c r="K857" s="234" t="s">
        <v>3185</v>
      </c>
      <c r="L857" s="105">
        <v>1</v>
      </c>
      <c r="M857" s="106">
        <v>45231</v>
      </c>
      <c r="N857" s="106">
        <v>45808</v>
      </c>
      <c r="O857" s="107">
        <f t="shared" si="27"/>
        <v>82.428571428571431</v>
      </c>
      <c r="P857" s="108">
        <v>1</v>
      </c>
      <c r="Q857" s="104" t="s">
        <v>3373</v>
      </c>
      <c r="R857" s="108">
        <f t="shared" si="26"/>
        <v>1</v>
      </c>
      <c r="S857" s="109" t="str">
        <f t="array" aca="1" ref="S857" ca="1">IF(ISNUMBER(R857),IF(R857=100%,"CUMPLIDA",IF(AND(ISNUMBER(N857),ISNUMBER(INDIRECT("FECHA_"&amp;$B857,1))), IF(N857&lt;=INDIRECT("FECHA_"&amp;$B857,1),"INCUMPLIDA","PROCESO"), "VERIFICAR FECHA")),"SIN VALOR AVANCE")</f>
        <v>CUMPLIDA</v>
      </c>
    </row>
    <row r="858" spans="1:19" ht="30.75" hidden="1">
      <c r="A858" s="101" t="s">
        <v>30</v>
      </c>
      <c r="B858" s="102" t="s">
        <v>2985</v>
      </c>
      <c r="C858" s="461"/>
      <c r="D858" s="461"/>
      <c r="E858" s="463"/>
      <c r="F858" s="463"/>
      <c r="G858" s="463"/>
      <c r="H858" s="463"/>
      <c r="I858" s="233">
        <v>16</v>
      </c>
      <c r="J858" s="234">
        <v>1</v>
      </c>
      <c r="K858" s="234" t="s">
        <v>3185</v>
      </c>
      <c r="L858" s="105">
        <v>2</v>
      </c>
      <c r="M858" s="106">
        <v>45839</v>
      </c>
      <c r="N858" s="106">
        <v>46660</v>
      </c>
      <c r="O858" s="107">
        <f t="shared" si="27"/>
        <v>117.28571428571429</v>
      </c>
      <c r="P858" s="108">
        <v>0</v>
      </c>
      <c r="Q858" s="104" t="s">
        <v>3371</v>
      </c>
      <c r="R858" s="108">
        <f t="shared" si="26"/>
        <v>0</v>
      </c>
      <c r="S858" s="109" t="str">
        <f t="array" aca="1" ref="S858" ca="1">IF(ISNUMBER(R858),IF(R858=100%,"CUMPLIDA",IF(AND(ISNUMBER(N858),ISNUMBER(INDIRECT("FECHA_"&amp;$B858,1))), IF(N858&lt;=INDIRECT("FECHA_"&amp;$B858,1),"INCUMPLIDA","PROCESO"), "VERIFICAR FECHA")),"SIN VALOR AVANCE")</f>
        <v>PROCESO</v>
      </c>
    </row>
    <row r="859" spans="1:19" ht="30.75" hidden="1">
      <c r="A859" s="101" t="s">
        <v>30</v>
      </c>
      <c r="B859" s="102" t="s">
        <v>2985</v>
      </c>
      <c r="C859" s="461"/>
      <c r="D859" s="461"/>
      <c r="E859" s="463"/>
      <c r="F859" s="463"/>
      <c r="G859" s="463"/>
      <c r="H859" s="463"/>
      <c r="I859" s="233">
        <v>17</v>
      </c>
      <c r="J859" s="234">
        <v>1</v>
      </c>
      <c r="K859" s="234" t="s">
        <v>3185</v>
      </c>
      <c r="L859" s="105">
        <v>1</v>
      </c>
      <c r="M859" s="106">
        <v>45839</v>
      </c>
      <c r="N859" s="106">
        <v>46660</v>
      </c>
      <c r="O859" s="107">
        <f t="shared" si="27"/>
        <v>117.28571428571429</v>
      </c>
      <c r="P859" s="108">
        <v>0</v>
      </c>
      <c r="Q859" s="104" t="s">
        <v>3370</v>
      </c>
      <c r="R859" s="108">
        <f t="shared" si="26"/>
        <v>0</v>
      </c>
      <c r="S859" s="109" t="str">
        <f t="array" aca="1" ref="S859" ca="1">IF(ISNUMBER(R859),IF(R859=100%,"CUMPLIDA",IF(AND(ISNUMBER(N859),ISNUMBER(INDIRECT("FECHA_"&amp;$B859,1))), IF(N859&lt;=INDIRECT("FECHA_"&amp;$B859,1),"INCUMPLIDA","PROCESO"), "VERIFICAR FECHA")),"SIN VALOR AVANCE")</f>
        <v>PROCESO</v>
      </c>
    </row>
    <row r="860" spans="1:19" ht="60.75" hidden="1">
      <c r="A860" s="101" t="s">
        <v>30</v>
      </c>
      <c r="B860" s="102" t="s">
        <v>2985</v>
      </c>
      <c r="C860" s="461"/>
      <c r="D860" s="461"/>
      <c r="E860" s="463"/>
      <c r="F860" s="463"/>
      <c r="G860" s="463"/>
      <c r="H860" s="463"/>
      <c r="I860" s="233">
        <v>18</v>
      </c>
      <c r="J860" s="234">
        <v>1</v>
      </c>
      <c r="K860" s="234" t="s">
        <v>3185</v>
      </c>
      <c r="L860" s="105">
        <v>2</v>
      </c>
      <c r="M860" s="106">
        <v>45839</v>
      </c>
      <c r="N860" s="106">
        <v>46660</v>
      </c>
      <c r="O860" s="107">
        <f t="shared" si="27"/>
        <v>117.28571428571429</v>
      </c>
      <c r="P860" s="108">
        <v>0</v>
      </c>
      <c r="Q860" s="104" t="s">
        <v>3373</v>
      </c>
      <c r="R860" s="108">
        <f t="shared" si="26"/>
        <v>0</v>
      </c>
      <c r="S860" s="109" t="str">
        <f t="array" aca="1" ref="S860" ca="1">IF(ISNUMBER(R860),IF(R860=100%,"CUMPLIDA",IF(AND(ISNUMBER(N860),ISNUMBER(INDIRECT("FECHA_"&amp;$B860,1))), IF(N860&lt;=INDIRECT("FECHA_"&amp;$B860,1),"INCUMPLIDA","PROCESO"), "VERIFICAR FECHA")),"SIN VALOR AVANCE")</f>
        <v>PROCESO</v>
      </c>
    </row>
    <row r="861" spans="1:19" ht="75.75" hidden="1">
      <c r="A861" s="101" t="s">
        <v>30</v>
      </c>
      <c r="B861" s="102" t="s">
        <v>2985</v>
      </c>
      <c r="C861" s="461"/>
      <c r="D861" s="461"/>
      <c r="E861" s="465" t="s">
        <v>3016</v>
      </c>
      <c r="F861" s="465"/>
      <c r="G861" s="465"/>
      <c r="H861" s="463"/>
      <c r="I861" s="233">
        <v>21</v>
      </c>
      <c r="J861" s="234">
        <v>1</v>
      </c>
      <c r="K861" s="234" t="s">
        <v>3185</v>
      </c>
      <c r="L861" s="105">
        <v>6</v>
      </c>
      <c r="M861" s="106">
        <v>45108</v>
      </c>
      <c r="N861" s="106">
        <v>45291</v>
      </c>
      <c r="O861" s="107">
        <f t="shared" si="27"/>
        <v>26.142857142857142</v>
      </c>
      <c r="P861" s="108">
        <v>1</v>
      </c>
      <c r="Q861" s="104" t="s">
        <v>3368</v>
      </c>
      <c r="R861" s="108">
        <f t="shared" si="26"/>
        <v>1</v>
      </c>
      <c r="S861" s="109" t="str">
        <f t="array" aca="1" ref="S861" ca="1">IF(ISNUMBER(R861),IF(R861=100%,"CUMPLIDA",IF(AND(ISNUMBER(N861),ISNUMBER(INDIRECT("FECHA_"&amp;$B861,1))), IF(N861&lt;=INDIRECT("FECHA_"&amp;$B861,1),"INCUMPLIDA","PROCESO"), "VERIFICAR FECHA")),"SIN VALOR AVANCE")</f>
        <v>CUMPLIDA</v>
      </c>
    </row>
    <row r="862" spans="1:19" ht="60.75" hidden="1">
      <c r="A862" s="101" t="s">
        <v>30</v>
      </c>
      <c r="B862" s="102" t="s">
        <v>2985</v>
      </c>
      <c r="C862" s="461"/>
      <c r="D862" s="461"/>
      <c r="E862" s="465"/>
      <c r="F862" s="465"/>
      <c r="G862" s="465"/>
      <c r="H862" s="463"/>
      <c r="I862" s="233">
        <v>9</v>
      </c>
      <c r="J862" s="234">
        <v>1</v>
      </c>
      <c r="K862" s="234" t="s">
        <v>3185</v>
      </c>
      <c r="L862" s="105">
        <v>1</v>
      </c>
      <c r="M862" s="106">
        <v>45231</v>
      </c>
      <c r="N862" s="106">
        <v>45504</v>
      </c>
      <c r="O862" s="107">
        <f t="shared" si="27"/>
        <v>39</v>
      </c>
      <c r="P862" s="108">
        <v>1</v>
      </c>
      <c r="Q862" s="104" t="s">
        <v>3378</v>
      </c>
      <c r="R862" s="108">
        <f t="shared" si="26"/>
        <v>1</v>
      </c>
      <c r="S862" s="109" t="str">
        <f t="array" aca="1" ref="S862" ca="1">IF(ISNUMBER(R862),IF(R862=100%,"CUMPLIDA",IF(AND(ISNUMBER(N862),ISNUMBER(INDIRECT("FECHA_"&amp;$B862,1))), IF(N862&lt;=INDIRECT("FECHA_"&amp;$B862,1),"INCUMPLIDA","PROCESO"), "VERIFICAR FECHA")),"SIN VALOR AVANCE")</f>
        <v>CUMPLIDA</v>
      </c>
    </row>
    <row r="863" spans="1:19" ht="30.75" hidden="1">
      <c r="A863" s="101" t="s">
        <v>30</v>
      </c>
      <c r="B863" s="102" t="s">
        <v>2985</v>
      </c>
      <c r="C863" s="461"/>
      <c r="D863" s="461"/>
      <c r="E863" s="465"/>
      <c r="F863" s="465"/>
      <c r="G863" s="465"/>
      <c r="H863" s="463"/>
      <c r="I863" s="233">
        <v>10</v>
      </c>
      <c r="J863" s="234">
        <v>1</v>
      </c>
      <c r="K863" s="234" t="s">
        <v>3185</v>
      </c>
      <c r="L863" s="105">
        <v>1</v>
      </c>
      <c r="M863" s="106">
        <v>45323</v>
      </c>
      <c r="N863" s="106">
        <v>45747</v>
      </c>
      <c r="O863" s="107">
        <f t="shared" si="27"/>
        <v>60.571428571428569</v>
      </c>
      <c r="P863" s="108">
        <v>1</v>
      </c>
      <c r="Q863" s="104" t="s">
        <v>3370</v>
      </c>
      <c r="R863" s="108">
        <f t="shared" si="26"/>
        <v>1</v>
      </c>
      <c r="S863" s="109" t="str">
        <f t="array" aca="1" ref="S863" ca="1">IF(ISNUMBER(R863),IF(R863=100%,"CUMPLIDA",IF(AND(ISNUMBER(N863),ISNUMBER(INDIRECT("FECHA_"&amp;$B863,1))), IF(N863&lt;=INDIRECT("FECHA_"&amp;$B863,1),"INCUMPLIDA","PROCESO"), "VERIFICAR FECHA")),"SIN VALOR AVANCE")</f>
        <v>CUMPLIDA</v>
      </c>
    </row>
    <row r="864" spans="1:19" ht="30.75" hidden="1">
      <c r="A864" s="101" t="s">
        <v>30</v>
      </c>
      <c r="B864" s="102" t="s">
        <v>2985</v>
      </c>
      <c r="C864" s="461"/>
      <c r="D864" s="461"/>
      <c r="E864" s="465"/>
      <c r="F864" s="465"/>
      <c r="G864" s="465"/>
      <c r="H864" s="463"/>
      <c r="I864" s="233">
        <v>11</v>
      </c>
      <c r="J864" s="234">
        <v>1</v>
      </c>
      <c r="K864" s="234" t="s">
        <v>3185</v>
      </c>
      <c r="L864" s="105">
        <v>1</v>
      </c>
      <c r="M864" s="106">
        <v>45323</v>
      </c>
      <c r="N864" s="106">
        <v>45747</v>
      </c>
      <c r="O864" s="107">
        <f t="shared" si="27"/>
        <v>60.571428571428569</v>
      </c>
      <c r="P864" s="108">
        <v>1</v>
      </c>
      <c r="Q864" s="104" t="s">
        <v>3371</v>
      </c>
      <c r="R864" s="108">
        <f t="shared" si="26"/>
        <v>1</v>
      </c>
      <c r="S864" s="109" t="str">
        <f t="array" aca="1" ref="S864" ca="1">IF(ISNUMBER(R864),IF(R864=100%,"CUMPLIDA",IF(AND(ISNUMBER(N864),ISNUMBER(INDIRECT("FECHA_"&amp;$B864,1))), IF(N864&lt;=INDIRECT("FECHA_"&amp;$B864,1),"INCUMPLIDA","PROCESO"), "VERIFICAR FECHA")),"SIN VALOR AVANCE")</f>
        <v>CUMPLIDA</v>
      </c>
    </row>
    <row r="865" spans="1:19" ht="30.75" hidden="1">
      <c r="A865" s="101" t="s">
        <v>30</v>
      </c>
      <c r="B865" s="102" t="s">
        <v>2985</v>
      </c>
      <c r="C865" s="461"/>
      <c r="D865" s="461"/>
      <c r="E865" s="465"/>
      <c r="F865" s="465"/>
      <c r="G865" s="465"/>
      <c r="H865" s="463"/>
      <c r="I865" s="233">
        <v>12</v>
      </c>
      <c r="J865" s="234">
        <v>1</v>
      </c>
      <c r="K865" s="234" t="s">
        <v>3185</v>
      </c>
      <c r="L865" s="105">
        <v>1</v>
      </c>
      <c r="M865" s="106">
        <v>45231</v>
      </c>
      <c r="N865" s="106">
        <v>45747</v>
      </c>
      <c r="O865" s="107">
        <f t="shared" si="27"/>
        <v>73.714285714285708</v>
      </c>
      <c r="P865" s="108">
        <v>1</v>
      </c>
      <c r="Q865" s="104" t="s">
        <v>3371</v>
      </c>
      <c r="R865" s="108">
        <f t="shared" si="26"/>
        <v>1</v>
      </c>
      <c r="S865" s="109" t="str">
        <f t="array" aca="1" ref="S865" ca="1">IF(ISNUMBER(R865),IF(R865=100%,"CUMPLIDA",IF(AND(ISNUMBER(N865),ISNUMBER(INDIRECT("FECHA_"&amp;$B865,1))), IF(N865&lt;=INDIRECT("FECHA_"&amp;$B865,1),"INCUMPLIDA","PROCESO"), "VERIFICAR FECHA")),"SIN VALOR AVANCE")</f>
        <v>CUMPLIDA</v>
      </c>
    </row>
    <row r="866" spans="1:19" ht="30.75" hidden="1">
      <c r="A866" s="101" t="s">
        <v>30</v>
      </c>
      <c r="B866" s="102" t="s">
        <v>2985</v>
      </c>
      <c r="C866" s="461"/>
      <c r="D866" s="461"/>
      <c r="E866" s="465"/>
      <c r="F866" s="465"/>
      <c r="G866" s="465"/>
      <c r="H866" s="463"/>
      <c r="I866" s="233">
        <v>13</v>
      </c>
      <c r="J866" s="234">
        <v>1</v>
      </c>
      <c r="K866" s="234" t="s">
        <v>3185</v>
      </c>
      <c r="L866" s="105">
        <v>1</v>
      </c>
      <c r="M866" s="106">
        <v>45323</v>
      </c>
      <c r="N866" s="106">
        <v>45747</v>
      </c>
      <c r="O866" s="107">
        <f t="shared" si="27"/>
        <v>60.571428571428569</v>
      </c>
      <c r="P866" s="108">
        <v>1</v>
      </c>
      <c r="Q866" s="104" t="s">
        <v>3370</v>
      </c>
      <c r="R866" s="108">
        <f t="shared" si="26"/>
        <v>1</v>
      </c>
      <c r="S866" s="109" t="str">
        <f t="array" aca="1" ref="S866" ca="1">IF(ISNUMBER(R866),IF(R866=100%,"CUMPLIDA",IF(AND(ISNUMBER(N866),ISNUMBER(INDIRECT("FECHA_"&amp;$B866,1))), IF(N866&lt;=INDIRECT("FECHA_"&amp;$B866,1),"INCUMPLIDA","PROCESO"), "VERIFICAR FECHA")),"SIN VALOR AVANCE")</f>
        <v>CUMPLIDA</v>
      </c>
    </row>
    <row r="867" spans="1:19" ht="30.75" hidden="1">
      <c r="A867" s="101" t="s">
        <v>30</v>
      </c>
      <c r="B867" s="102" t="s">
        <v>2985</v>
      </c>
      <c r="C867" s="461"/>
      <c r="D867" s="461"/>
      <c r="E867" s="465"/>
      <c r="F867" s="465"/>
      <c r="G867" s="465"/>
      <c r="H867" s="463"/>
      <c r="I867" s="233">
        <v>14</v>
      </c>
      <c r="J867" s="234">
        <v>1</v>
      </c>
      <c r="K867" s="234" t="s">
        <v>3185</v>
      </c>
      <c r="L867" s="105">
        <v>1</v>
      </c>
      <c r="M867" s="106">
        <v>45231</v>
      </c>
      <c r="N867" s="106">
        <v>45747</v>
      </c>
      <c r="O867" s="107">
        <f t="shared" si="27"/>
        <v>73.714285714285708</v>
      </c>
      <c r="P867" s="108">
        <v>1</v>
      </c>
      <c r="Q867" s="104" t="s">
        <v>3371</v>
      </c>
      <c r="R867" s="108">
        <f t="shared" si="26"/>
        <v>1</v>
      </c>
      <c r="S867" s="109" t="str">
        <f t="array" aca="1" ref="S867" ca="1">IF(ISNUMBER(R867),IF(R867=100%,"CUMPLIDA",IF(AND(ISNUMBER(N867),ISNUMBER(INDIRECT("FECHA_"&amp;$B867,1))), IF(N867&lt;=INDIRECT("FECHA_"&amp;$B867,1),"INCUMPLIDA","PROCESO"), "VERIFICAR FECHA")),"SIN VALOR AVANCE")</f>
        <v>CUMPLIDA</v>
      </c>
    </row>
    <row r="868" spans="1:19" ht="60.75" hidden="1">
      <c r="A868" s="101" t="s">
        <v>30</v>
      </c>
      <c r="B868" s="102" t="s">
        <v>2985</v>
      </c>
      <c r="C868" s="461"/>
      <c r="D868" s="461"/>
      <c r="E868" s="465"/>
      <c r="F868" s="465"/>
      <c r="G868" s="465"/>
      <c r="H868" s="463"/>
      <c r="I868" s="233">
        <v>15</v>
      </c>
      <c r="J868" s="234">
        <v>1</v>
      </c>
      <c r="K868" s="234" t="s">
        <v>3185</v>
      </c>
      <c r="L868" s="105">
        <v>1</v>
      </c>
      <c r="M868" s="106">
        <v>45231</v>
      </c>
      <c r="N868" s="106">
        <v>45808</v>
      </c>
      <c r="O868" s="107">
        <f t="shared" si="27"/>
        <v>82.428571428571431</v>
      </c>
      <c r="P868" s="108">
        <v>1</v>
      </c>
      <c r="Q868" s="104" t="s">
        <v>3373</v>
      </c>
      <c r="R868" s="108">
        <f t="shared" si="26"/>
        <v>1</v>
      </c>
      <c r="S868" s="109" t="str">
        <f t="array" aca="1" ref="S868" ca="1">IF(ISNUMBER(R868),IF(R868=100%,"CUMPLIDA",IF(AND(ISNUMBER(N868),ISNUMBER(INDIRECT("FECHA_"&amp;$B868,1))), IF(N868&lt;=INDIRECT("FECHA_"&amp;$B868,1),"INCUMPLIDA","PROCESO"), "VERIFICAR FECHA")),"SIN VALOR AVANCE")</f>
        <v>CUMPLIDA</v>
      </c>
    </row>
    <row r="869" spans="1:19" ht="30.75" hidden="1">
      <c r="A869" s="101" t="s">
        <v>30</v>
      </c>
      <c r="B869" s="102" t="s">
        <v>2985</v>
      </c>
      <c r="C869" s="461"/>
      <c r="D869" s="461"/>
      <c r="E869" s="465"/>
      <c r="F869" s="465"/>
      <c r="G869" s="465"/>
      <c r="H869" s="463"/>
      <c r="I869" s="233">
        <v>16</v>
      </c>
      <c r="J869" s="234">
        <v>1</v>
      </c>
      <c r="K869" s="234" t="s">
        <v>3185</v>
      </c>
      <c r="L869" s="105">
        <v>2</v>
      </c>
      <c r="M869" s="106">
        <v>45839</v>
      </c>
      <c r="N869" s="106">
        <v>46660</v>
      </c>
      <c r="O869" s="107">
        <f t="shared" si="27"/>
        <v>117.28571428571429</v>
      </c>
      <c r="P869" s="108">
        <v>0</v>
      </c>
      <c r="Q869" s="104" t="s">
        <v>3371</v>
      </c>
      <c r="R869" s="108">
        <f t="shared" si="26"/>
        <v>0</v>
      </c>
      <c r="S869" s="109" t="str">
        <f t="array" aca="1" ref="S869" ca="1">IF(ISNUMBER(R869),IF(R869=100%,"CUMPLIDA",IF(AND(ISNUMBER(N869),ISNUMBER(INDIRECT("FECHA_"&amp;$B869,1))), IF(N869&lt;=INDIRECT("FECHA_"&amp;$B869,1),"INCUMPLIDA","PROCESO"), "VERIFICAR FECHA")),"SIN VALOR AVANCE")</f>
        <v>PROCESO</v>
      </c>
    </row>
    <row r="870" spans="1:19" ht="30.75" hidden="1">
      <c r="A870" s="101" t="s">
        <v>30</v>
      </c>
      <c r="B870" s="102" t="s">
        <v>2985</v>
      </c>
      <c r="C870" s="461"/>
      <c r="D870" s="461"/>
      <c r="E870" s="465"/>
      <c r="F870" s="465"/>
      <c r="G870" s="465"/>
      <c r="H870" s="463"/>
      <c r="I870" s="233">
        <v>17</v>
      </c>
      <c r="J870" s="234">
        <v>1</v>
      </c>
      <c r="K870" s="234" t="s">
        <v>3185</v>
      </c>
      <c r="L870" s="105">
        <v>1</v>
      </c>
      <c r="M870" s="106">
        <v>45839</v>
      </c>
      <c r="N870" s="106">
        <v>46660</v>
      </c>
      <c r="O870" s="107">
        <f t="shared" si="27"/>
        <v>117.28571428571429</v>
      </c>
      <c r="P870" s="108">
        <v>0</v>
      </c>
      <c r="Q870" s="104" t="s">
        <v>3370</v>
      </c>
      <c r="R870" s="108">
        <f t="shared" si="26"/>
        <v>0</v>
      </c>
      <c r="S870" s="109" t="str">
        <f t="array" aca="1" ref="S870" ca="1">IF(ISNUMBER(R870),IF(R870=100%,"CUMPLIDA",IF(AND(ISNUMBER(N870),ISNUMBER(INDIRECT("FECHA_"&amp;$B870,1))), IF(N870&lt;=INDIRECT("FECHA_"&amp;$B870,1),"INCUMPLIDA","PROCESO"), "VERIFICAR FECHA")),"SIN VALOR AVANCE")</f>
        <v>PROCESO</v>
      </c>
    </row>
    <row r="871" spans="1:19" ht="60.75" hidden="1">
      <c r="A871" s="101" t="s">
        <v>30</v>
      </c>
      <c r="B871" s="102" t="s">
        <v>2985</v>
      </c>
      <c r="C871" s="461"/>
      <c r="D871" s="461"/>
      <c r="E871" s="465"/>
      <c r="F871" s="465"/>
      <c r="G871" s="465"/>
      <c r="H871" s="463"/>
      <c r="I871" s="233">
        <v>18</v>
      </c>
      <c r="J871" s="234">
        <v>1</v>
      </c>
      <c r="K871" s="234" t="s">
        <v>3185</v>
      </c>
      <c r="L871" s="105">
        <v>2</v>
      </c>
      <c r="M871" s="106">
        <v>45839</v>
      </c>
      <c r="N871" s="106">
        <v>46660</v>
      </c>
      <c r="O871" s="107">
        <f t="shared" si="27"/>
        <v>117.28571428571429</v>
      </c>
      <c r="P871" s="108">
        <v>0</v>
      </c>
      <c r="Q871" s="104" t="s">
        <v>3373</v>
      </c>
      <c r="R871" s="108">
        <f t="shared" ref="R871:R907" si="28">(P871)</f>
        <v>0</v>
      </c>
      <c r="S871" s="109" t="str">
        <f t="array" aca="1" ref="S871" ca="1">IF(ISNUMBER(R871),IF(R871=100%,"CUMPLIDA",IF(AND(ISNUMBER(N871),ISNUMBER(INDIRECT("FECHA_"&amp;$B871,1))), IF(N871&lt;=INDIRECT("FECHA_"&amp;$B871,1),"INCUMPLIDA","PROCESO"), "VERIFICAR FECHA")),"SIN VALOR AVANCE")</f>
        <v>PROCESO</v>
      </c>
    </row>
    <row r="872" spans="1:19" ht="75.75" hidden="1">
      <c r="A872" s="101" t="s">
        <v>30</v>
      </c>
      <c r="B872" s="102" t="s">
        <v>2985</v>
      </c>
      <c r="C872" s="461"/>
      <c r="D872" s="461"/>
      <c r="E872" s="465"/>
      <c r="F872" s="465"/>
      <c r="G872" s="465" t="s">
        <v>3079</v>
      </c>
      <c r="H872" s="463"/>
      <c r="I872" s="233">
        <v>22</v>
      </c>
      <c r="J872" s="234">
        <v>1</v>
      </c>
      <c r="K872" s="234" t="s">
        <v>3185</v>
      </c>
      <c r="L872" s="105">
        <v>1</v>
      </c>
      <c r="M872" s="106">
        <v>45108</v>
      </c>
      <c r="N872" s="106">
        <v>45657</v>
      </c>
      <c r="O872" s="107">
        <f t="shared" si="27"/>
        <v>78.428571428571431</v>
      </c>
      <c r="P872" s="108">
        <v>1</v>
      </c>
      <c r="Q872" s="104" t="s">
        <v>3368</v>
      </c>
      <c r="R872" s="108">
        <f t="shared" si="28"/>
        <v>1</v>
      </c>
      <c r="S872" s="109" t="str">
        <f t="array" aca="1" ref="S872" ca="1">IF(ISNUMBER(R872),IF(R872=100%,"CUMPLIDA",IF(AND(ISNUMBER(N872),ISNUMBER(INDIRECT("FECHA_"&amp;$B872,1))), IF(N872&lt;=INDIRECT("FECHA_"&amp;$B872,1),"INCUMPLIDA","PROCESO"), "VERIFICAR FECHA")),"SIN VALOR AVANCE")</f>
        <v>CUMPLIDA</v>
      </c>
    </row>
    <row r="873" spans="1:19" ht="60.75" hidden="1">
      <c r="A873" s="101" t="s">
        <v>30</v>
      </c>
      <c r="B873" s="102" t="s">
        <v>2985</v>
      </c>
      <c r="C873" s="461"/>
      <c r="D873" s="461"/>
      <c r="E873" s="465"/>
      <c r="F873" s="465"/>
      <c r="G873" s="465"/>
      <c r="H873" s="463"/>
      <c r="I873" s="233">
        <v>23</v>
      </c>
      <c r="J873" s="234">
        <v>1</v>
      </c>
      <c r="K873" s="234" t="s">
        <v>3185</v>
      </c>
      <c r="L873" s="105">
        <v>2</v>
      </c>
      <c r="M873" s="106">
        <v>45108</v>
      </c>
      <c r="N873" s="106">
        <v>45291</v>
      </c>
      <c r="O873" s="107">
        <f t="shared" si="27"/>
        <v>26.142857142857142</v>
      </c>
      <c r="P873" s="108">
        <v>1</v>
      </c>
      <c r="Q873" s="104" t="s">
        <v>3363</v>
      </c>
      <c r="R873" s="108">
        <f t="shared" si="28"/>
        <v>1</v>
      </c>
      <c r="S873" s="109" t="str">
        <f t="array" aca="1" ref="S873" ca="1">IF(ISNUMBER(R873),IF(R873=100%,"CUMPLIDA",IF(AND(ISNUMBER(N873),ISNUMBER(INDIRECT("FECHA_"&amp;$B873,1))), IF(N873&lt;=INDIRECT("FECHA_"&amp;$B873,1),"INCUMPLIDA","PROCESO"), "VERIFICAR FECHA")),"SIN VALOR AVANCE")</f>
        <v>CUMPLIDA</v>
      </c>
    </row>
    <row r="874" spans="1:19" ht="60.75" hidden="1">
      <c r="A874" s="101" t="s">
        <v>30</v>
      </c>
      <c r="B874" s="102" t="s">
        <v>2985</v>
      </c>
      <c r="C874" s="461"/>
      <c r="D874" s="461"/>
      <c r="E874" s="465"/>
      <c r="F874" s="465"/>
      <c r="G874" s="465" t="s">
        <v>3081</v>
      </c>
      <c r="H874" s="463"/>
      <c r="I874" s="233">
        <v>24</v>
      </c>
      <c r="J874" s="234">
        <v>1</v>
      </c>
      <c r="K874" s="234" t="s">
        <v>3185</v>
      </c>
      <c r="L874" s="105">
        <v>1</v>
      </c>
      <c r="M874" s="106">
        <v>45108</v>
      </c>
      <c r="N874" s="106">
        <v>45199</v>
      </c>
      <c r="O874" s="107">
        <f t="shared" si="27"/>
        <v>13</v>
      </c>
      <c r="P874" s="108">
        <v>1</v>
      </c>
      <c r="Q874" s="104" t="s">
        <v>3363</v>
      </c>
      <c r="R874" s="108">
        <f t="shared" si="28"/>
        <v>1</v>
      </c>
      <c r="S874" s="109" t="str">
        <f t="array" aca="1" ref="S874" ca="1">IF(ISNUMBER(R874),IF(R874=100%,"CUMPLIDA",IF(AND(ISNUMBER(N874),ISNUMBER(INDIRECT("FECHA_"&amp;$B874,1))), IF(N874&lt;=INDIRECT("FECHA_"&amp;$B874,1),"INCUMPLIDA","PROCESO"), "VERIFICAR FECHA")),"SIN VALOR AVANCE")</f>
        <v>CUMPLIDA</v>
      </c>
    </row>
    <row r="875" spans="1:19" ht="60.75" hidden="1">
      <c r="A875" s="101" t="s">
        <v>30</v>
      </c>
      <c r="B875" s="102" t="s">
        <v>2985</v>
      </c>
      <c r="C875" s="461"/>
      <c r="D875" s="461"/>
      <c r="E875" s="465"/>
      <c r="F875" s="465"/>
      <c r="G875" s="465"/>
      <c r="H875" s="463"/>
      <c r="I875" s="233">
        <v>25</v>
      </c>
      <c r="J875" s="234">
        <v>1</v>
      </c>
      <c r="K875" s="234" t="s">
        <v>3185</v>
      </c>
      <c r="L875" s="105">
        <v>1</v>
      </c>
      <c r="M875" s="106">
        <v>45139</v>
      </c>
      <c r="N875" s="106">
        <v>45291</v>
      </c>
      <c r="O875" s="107">
        <f t="shared" si="27"/>
        <v>21.714285714285715</v>
      </c>
      <c r="P875" s="108">
        <v>1</v>
      </c>
      <c r="Q875" s="104" t="s">
        <v>3363</v>
      </c>
      <c r="R875" s="108">
        <f t="shared" si="28"/>
        <v>1</v>
      </c>
      <c r="S875" s="109" t="str">
        <f t="array" aca="1" ref="S875" ca="1">IF(ISNUMBER(R875),IF(R875=100%,"CUMPLIDA",IF(AND(ISNUMBER(N875),ISNUMBER(INDIRECT("FECHA_"&amp;$B875,1))), IF(N875&lt;=INDIRECT("FECHA_"&amp;$B875,1),"INCUMPLIDA","PROCESO"), "VERIFICAR FECHA")),"SIN VALOR AVANCE")</f>
        <v>CUMPLIDA</v>
      </c>
    </row>
    <row r="876" spans="1:19" ht="150.75" hidden="1">
      <c r="A876" s="101" t="s">
        <v>30</v>
      </c>
      <c r="B876" s="102" t="s">
        <v>2985</v>
      </c>
      <c r="C876" s="461" t="s">
        <v>3379</v>
      </c>
      <c r="D876" s="461"/>
      <c r="E876" s="463" t="s">
        <v>3013</v>
      </c>
      <c r="F876" s="463"/>
      <c r="G876" s="463"/>
      <c r="H876" s="463"/>
      <c r="I876" s="233">
        <v>1</v>
      </c>
      <c r="J876" s="234">
        <v>1</v>
      </c>
      <c r="K876" s="234" t="s">
        <v>3185</v>
      </c>
      <c r="L876" s="105" t="s">
        <v>3380</v>
      </c>
      <c r="M876" s="106">
        <v>45536</v>
      </c>
      <c r="N876" s="106">
        <v>46081</v>
      </c>
      <c r="O876" s="107">
        <f t="shared" si="27"/>
        <v>77.857142857142861</v>
      </c>
      <c r="P876" s="108">
        <v>1</v>
      </c>
      <c r="Q876" s="104" t="s">
        <v>3381</v>
      </c>
      <c r="R876" s="108">
        <f t="shared" si="28"/>
        <v>1</v>
      </c>
      <c r="S876" s="109" t="str">
        <f t="array" aca="1" ref="S876" ca="1">IF(ISNUMBER(R876),IF(R876=100%,"CUMPLIDA",IF(AND(ISNUMBER(N876),ISNUMBER(INDIRECT("FECHA_"&amp;$B876,1))), IF(N876&lt;=INDIRECT("FECHA_"&amp;$B876,1),"INCUMPLIDA","PROCESO"), "VERIFICAR FECHA")),"SIN VALOR AVANCE")</f>
        <v>CUMPLIDA</v>
      </c>
    </row>
    <row r="877" spans="1:19" ht="135.75" hidden="1">
      <c r="A877" s="101" t="s">
        <v>30</v>
      </c>
      <c r="B877" s="102" t="s">
        <v>2985</v>
      </c>
      <c r="C877" s="461"/>
      <c r="D877" s="461"/>
      <c r="E877" s="463"/>
      <c r="F877" s="463"/>
      <c r="G877" s="463"/>
      <c r="H877" s="463"/>
      <c r="I877" s="233">
        <v>2</v>
      </c>
      <c r="J877" s="234">
        <v>1</v>
      </c>
      <c r="K877" s="234" t="s">
        <v>3185</v>
      </c>
      <c r="L877" s="105">
        <v>1</v>
      </c>
      <c r="M877" s="106">
        <v>45413</v>
      </c>
      <c r="N877" s="106">
        <v>45657</v>
      </c>
      <c r="O877" s="107">
        <f t="shared" si="27"/>
        <v>34.857142857142854</v>
      </c>
      <c r="P877" s="108">
        <v>1</v>
      </c>
      <c r="Q877" s="104" t="s">
        <v>3382</v>
      </c>
      <c r="R877" s="108">
        <f t="shared" si="28"/>
        <v>1</v>
      </c>
      <c r="S877" s="109" t="str">
        <f t="array" aca="1" ref="S877" ca="1">IF(ISNUMBER(R877),IF(R877=100%,"CUMPLIDA",IF(AND(ISNUMBER(N877),ISNUMBER(INDIRECT("FECHA_"&amp;$B877,1))), IF(N877&lt;=INDIRECT("FECHA_"&amp;$B877,1),"INCUMPLIDA","PROCESO"), "VERIFICAR FECHA")),"SIN VALOR AVANCE")</f>
        <v>CUMPLIDA</v>
      </c>
    </row>
    <row r="878" spans="1:19" ht="105.75" hidden="1">
      <c r="A878" s="101" t="s">
        <v>30</v>
      </c>
      <c r="B878" s="102" t="s">
        <v>2985</v>
      </c>
      <c r="C878" s="461"/>
      <c r="D878" s="461"/>
      <c r="E878" s="463" t="s">
        <v>2996</v>
      </c>
      <c r="F878" s="463"/>
      <c r="G878" s="463"/>
      <c r="H878" s="463"/>
      <c r="I878" s="233">
        <v>3</v>
      </c>
      <c r="J878" s="234">
        <v>1</v>
      </c>
      <c r="K878" s="234" t="s">
        <v>3185</v>
      </c>
      <c r="L878" s="105">
        <v>3</v>
      </c>
      <c r="M878" s="106">
        <v>45383</v>
      </c>
      <c r="N878" s="106">
        <v>45657</v>
      </c>
      <c r="O878" s="107">
        <f t="shared" si="27"/>
        <v>39.142857142857146</v>
      </c>
      <c r="P878" s="108">
        <v>1</v>
      </c>
      <c r="Q878" s="104" t="s">
        <v>3383</v>
      </c>
      <c r="R878" s="108">
        <f t="shared" si="28"/>
        <v>1</v>
      </c>
      <c r="S878" s="109" t="str">
        <f t="array" aca="1" ref="S878" ca="1">IF(ISNUMBER(R878),IF(R878=100%,"CUMPLIDA",IF(AND(ISNUMBER(N878),ISNUMBER(INDIRECT("FECHA_"&amp;$B878,1))), IF(N878&lt;=INDIRECT("FECHA_"&amp;$B878,1),"INCUMPLIDA","PROCESO"), "VERIFICAR FECHA")),"SIN VALOR AVANCE")</f>
        <v>CUMPLIDA</v>
      </c>
    </row>
    <row r="879" spans="1:19" ht="180.75" hidden="1">
      <c r="A879" s="101" t="s">
        <v>30</v>
      </c>
      <c r="B879" s="102" t="s">
        <v>2985</v>
      </c>
      <c r="C879" s="461"/>
      <c r="D879" s="461"/>
      <c r="E879" s="463"/>
      <c r="F879" s="463"/>
      <c r="G879" s="463"/>
      <c r="H879" s="463"/>
      <c r="I879" s="233">
        <v>4</v>
      </c>
      <c r="J879" s="234">
        <v>1</v>
      </c>
      <c r="K879" s="234" t="s">
        <v>3185</v>
      </c>
      <c r="L879" s="105">
        <v>1</v>
      </c>
      <c r="M879" s="106">
        <v>45383</v>
      </c>
      <c r="N879" s="106">
        <v>46234</v>
      </c>
      <c r="O879" s="107">
        <f t="shared" si="27"/>
        <v>121.57142857142857</v>
      </c>
      <c r="P879" s="108">
        <v>0.55000000000000004</v>
      </c>
      <c r="Q879" s="104" t="s">
        <v>3384</v>
      </c>
      <c r="R879" s="108">
        <f t="shared" si="28"/>
        <v>0.55000000000000004</v>
      </c>
      <c r="S879" s="109" t="str">
        <f t="array" aca="1" ref="S879" ca="1">IF(ISNUMBER(R879),IF(R879=100%,"CUMPLIDA",IF(AND(ISNUMBER(N879),ISNUMBER(INDIRECT("FECHA_"&amp;$B879,1))), IF(N879&lt;=INDIRECT("FECHA_"&amp;$B879,1),"INCUMPLIDA","PROCESO"), "VERIFICAR FECHA")),"SIN VALOR AVANCE")</f>
        <v>PROCESO</v>
      </c>
    </row>
    <row r="880" spans="1:19" ht="75.75" hidden="1">
      <c r="A880" s="101" t="s">
        <v>30</v>
      </c>
      <c r="B880" s="102" t="s">
        <v>2985</v>
      </c>
      <c r="C880" s="461"/>
      <c r="D880" s="461"/>
      <c r="E880" s="463"/>
      <c r="F880" s="463"/>
      <c r="G880" s="463"/>
      <c r="H880" s="463"/>
      <c r="I880" s="233">
        <v>5</v>
      </c>
      <c r="J880" s="234">
        <v>1</v>
      </c>
      <c r="K880" s="234" t="s">
        <v>3185</v>
      </c>
      <c r="L880" s="105">
        <v>3</v>
      </c>
      <c r="M880" s="106">
        <v>45383</v>
      </c>
      <c r="N880" s="106">
        <v>45838</v>
      </c>
      <c r="O880" s="107">
        <f t="shared" si="27"/>
        <v>65</v>
      </c>
      <c r="P880" s="108">
        <v>1</v>
      </c>
      <c r="Q880" s="104" t="s">
        <v>3385</v>
      </c>
      <c r="R880" s="108">
        <f t="shared" si="28"/>
        <v>1</v>
      </c>
      <c r="S880" s="109" t="str">
        <f t="array" aca="1" ref="S880" ca="1">IF(ISNUMBER(R880),IF(R880=100%,"CUMPLIDA",IF(AND(ISNUMBER(N880),ISNUMBER(INDIRECT("FECHA_"&amp;$B880,1))), IF(N880&lt;=INDIRECT("FECHA_"&amp;$B880,1),"INCUMPLIDA","PROCESO"), "VERIFICAR FECHA")),"SIN VALOR AVANCE")</f>
        <v>CUMPLIDA</v>
      </c>
    </row>
    <row r="881" spans="1:19" ht="180.75" hidden="1">
      <c r="A881" s="101" t="s">
        <v>30</v>
      </c>
      <c r="B881" s="102" t="s">
        <v>2985</v>
      </c>
      <c r="C881" s="461"/>
      <c r="D881" s="461"/>
      <c r="E881" s="463" t="s">
        <v>3093</v>
      </c>
      <c r="F881" s="463"/>
      <c r="G881" s="463"/>
      <c r="H881" s="463"/>
      <c r="I881" s="233">
        <v>6</v>
      </c>
      <c r="J881" s="234">
        <v>1</v>
      </c>
      <c r="K881" s="234" t="s">
        <v>3185</v>
      </c>
      <c r="L881" s="105" t="s">
        <v>3386</v>
      </c>
      <c r="M881" s="106">
        <v>45413</v>
      </c>
      <c r="N881" s="106">
        <v>46234</v>
      </c>
      <c r="O881" s="107">
        <f t="shared" si="27"/>
        <v>117.28571428571429</v>
      </c>
      <c r="P881" s="108">
        <v>0.55000000000000004</v>
      </c>
      <c r="Q881" s="104" t="s">
        <v>3384</v>
      </c>
      <c r="R881" s="108">
        <f t="shared" si="28"/>
        <v>0.55000000000000004</v>
      </c>
      <c r="S881" s="109" t="str">
        <f t="array" aca="1" ref="S881" ca="1">IF(ISNUMBER(R881),IF(R881=100%,"CUMPLIDA",IF(AND(ISNUMBER(N881),ISNUMBER(INDIRECT("FECHA_"&amp;$B881,1))), IF(N881&lt;=INDIRECT("FECHA_"&amp;$B881,1),"INCUMPLIDA","PROCESO"), "VERIFICAR FECHA")),"SIN VALOR AVANCE")</f>
        <v>PROCESO</v>
      </c>
    </row>
    <row r="882" spans="1:19" ht="135.75" hidden="1">
      <c r="A882" s="101" t="s">
        <v>30</v>
      </c>
      <c r="B882" s="102" t="s">
        <v>2985</v>
      </c>
      <c r="C882" s="461"/>
      <c r="D882" s="461"/>
      <c r="E882" s="463"/>
      <c r="F882" s="463"/>
      <c r="G882" s="463"/>
      <c r="H882" s="463"/>
      <c r="I882" s="233">
        <v>7</v>
      </c>
      <c r="J882" s="234">
        <v>1</v>
      </c>
      <c r="K882" s="234" t="s">
        <v>3185</v>
      </c>
      <c r="L882" s="105">
        <v>1</v>
      </c>
      <c r="M882" s="106">
        <v>45413</v>
      </c>
      <c r="N882" s="106">
        <v>45657</v>
      </c>
      <c r="O882" s="107">
        <f t="shared" si="27"/>
        <v>34.857142857142854</v>
      </c>
      <c r="P882" s="108">
        <v>1</v>
      </c>
      <c r="Q882" s="104" t="s">
        <v>3382</v>
      </c>
      <c r="R882" s="108">
        <f t="shared" si="28"/>
        <v>1</v>
      </c>
      <c r="S882" s="109" t="str">
        <f t="array" aca="1" ref="S882" ca="1">IF(ISNUMBER(R882),IF(R882=100%,"CUMPLIDA",IF(AND(ISNUMBER(N882),ISNUMBER(INDIRECT("FECHA_"&amp;$B882,1))), IF(N882&lt;=INDIRECT("FECHA_"&amp;$B882,1),"INCUMPLIDA","PROCESO"), "VERIFICAR FECHA")),"SIN VALOR AVANCE")</f>
        <v>CUMPLIDA</v>
      </c>
    </row>
    <row r="883" spans="1:19" ht="105.75" hidden="1">
      <c r="A883" s="101" t="s">
        <v>30</v>
      </c>
      <c r="B883" s="102" t="s">
        <v>2985</v>
      </c>
      <c r="C883" s="461"/>
      <c r="D883" s="461"/>
      <c r="E883" s="463" t="s">
        <v>3143</v>
      </c>
      <c r="F883" s="463"/>
      <c r="G883" s="463"/>
      <c r="H883" s="463"/>
      <c r="I883" s="233">
        <v>8</v>
      </c>
      <c r="J883" s="234">
        <v>1</v>
      </c>
      <c r="K883" s="234" t="s">
        <v>3185</v>
      </c>
      <c r="L883" s="105">
        <v>1</v>
      </c>
      <c r="M883" s="106">
        <v>45413</v>
      </c>
      <c r="N883" s="106">
        <v>45535</v>
      </c>
      <c r="O883" s="107">
        <f t="shared" si="27"/>
        <v>17.428571428571427</v>
      </c>
      <c r="P883" s="108">
        <v>1</v>
      </c>
      <c r="Q883" s="104" t="s">
        <v>3383</v>
      </c>
      <c r="R883" s="108">
        <f t="shared" si="28"/>
        <v>1</v>
      </c>
      <c r="S883" s="109" t="str">
        <f t="array" aca="1" ref="S883" ca="1">IF(ISNUMBER(R883),IF(R883=100%,"CUMPLIDA",IF(AND(ISNUMBER(N883),ISNUMBER(INDIRECT("FECHA_"&amp;$B883,1))), IF(N883&lt;=INDIRECT("FECHA_"&amp;$B883,1),"INCUMPLIDA","PROCESO"), "VERIFICAR FECHA")),"SIN VALOR AVANCE")</f>
        <v>CUMPLIDA</v>
      </c>
    </row>
    <row r="884" spans="1:19" ht="60.75" hidden="1">
      <c r="A884" s="101" t="s">
        <v>30</v>
      </c>
      <c r="B884" s="102" t="s">
        <v>2985</v>
      </c>
      <c r="C884" s="461"/>
      <c r="D884" s="461"/>
      <c r="E884" s="463"/>
      <c r="F884" s="463"/>
      <c r="G884" s="463"/>
      <c r="H884" s="463"/>
      <c r="I884" s="233">
        <v>9</v>
      </c>
      <c r="J884" s="234">
        <v>1</v>
      </c>
      <c r="K884" s="234" t="s">
        <v>3185</v>
      </c>
      <c r="L884" s="105">
        <v>1</v>
      </c>
      <c r="M884" s="106">
        <v>45413</v>
      </c>
      <c r="N884" s="106">
        <v>45535</v>
      </c>
      <c r="O884" s="107">
        <f t="shared" si="27"/>
        <v>17.428571428571427</v>
      </c>
      <c r="P884" s="108">
        <v>1</v>
      </c>
      <c r="Q884" s="104" t="s">
        <v>3387</v>
      </c>
      <c r="R884" s="108">
        <f t="shared" si="28"/>
        <v>1</v>
      </c>
      <c r="S884" s="109" t="str">
        <f t="array" aca="1" ref="S884" ca="1">IF(ISNUMBER(R884),IF(R884=100%,"CUMPLIDA",IF(AND(ISNUMBER(N884),ISNUMBER(INDIRECT("FECHA_"&amp;$B884,1))), IF(N884&lt;=INDIRECT("FECHA_"&amp;$B884,1),"INCUMPLIDA","PROCESO"), "VERIFICAR FECHA")),"SIN VALOR AVANCE")</f>
        <v>CUMPLIDA</v>
      </c>
    </row>
    <row r="885" spans="1:19" ht="105.75" hidden="1">
      <c r="A885" s="101" t="s">
        <v>30</v>
      </c>
      <c r="B885" s="102" t="s">
        <v>2985</v>
      </c>
      <c r="C885" s="461"/>
      <c r="D885" s="461"/>
      <c r="E885" s="463"/>
      <c r="F885" s="463"/>
      <c r="G885" s="463"/>
      <c r="H885" s="463"/>
      <c r="I885" s="233">
        <v>10</v>
      </c>
      <c r="J885" s="234">
        <v>1</v>
      </c>
      <c r="K885" s="234" t="s">
        <v>3185</v>
      </c>
      <c r="L885" s="105">
        <v>3</v>
      </c>
      <c r="M885" s="106">
        <v>45413</v>
      </c>
      <c r="N885" s="106">
        <v>45657</v>
      </c>
      <c r="O885" s="107">
        <f t="shared" si="27"/>
        <v>34.857142857142854</v>
      </c>
      <c r="P885" s="108">
        <v>1</v>
      </c>
      <c r="Q885" s="104" t="s">
        <v>3383</v>
      </c>
      <c r="R885" s="108">
        <f t="shared" si="28"/>
        <v>1</v>
      </c>
      <c r="S885" s="109" t="str">
        <f t="array" aca="1" ref="S885" ca="1">IF(ISNUMBER(R885),IF(R885=100%,"CUMPLIDA",IF(AND(ISNUMBER(N885),ISNUMBER(INDIRECT("FECHA_"&amp;$B885,1))), IF(N885&lt;=INDIRECT("FECHA_"&amp;$B885,1),"INCUMPLIDA","PROCESO"), "VERIFICAR FECHA")),"SIN VALOR AVANCE")</f>
        <v>CUMPLIDA</v>
      </c>
    </row>
    <row r="886" spans="1:19" ht="90.75" hidden="1">
      <c r="A886" s="101" t="s">
        <v>30</v>
      </c>
      <c r="B886" s="102" t="s">
        <v>2985</v>
      </c>
      <c r="C886" s="461"/>
      <c r="D886" s="461"/>
      <c r="E886" s="233" t="s">
        <v>3016</v>
      </c>
      <c r="F886" s="233"/>
      <c r="G886" s="233"/>
      <c r="H886" s="463"/>
      <c r="I886" s="257">
        <v>0</v>
      </c>
      <c r="J886" s="234">
        <v>1</v>
      </c>
      <c r="K886" s="234" t="s">
        <v>3185</v>
      </c>
      <c r="L886" s="105">
        <v>0</v>
      </c>
      <c r="M886" s="106">
        <v>45413</v>
      </c>
      <c r="N886" s="106">
        <v>45413</v>
      </c>
      <c r="O886" s="107">
        <f t="shared" si="27"/>
        <v>0</v>
      </c>
      <c r="P886" s="108">
        <v>1</v>
      </c>
      <c r="Q886" s="104" t="s">
        <v>3388</v>
      </c>
      <c r="R886" s="108">
        <f t="shared" si="28"/>
        <v>1</v>
      </c>
      <c r="S886" s="109" t="str">
        <f t="array" aca="1" ref="S886" ca="1">IF(ISNUMBER(R886),IF(R886=100%,"CUMPLIDA",IF(AND(ISNUMBER(N886),ISNUMBER(INDIRECT("FECHA_"&amp;$B886,1))), IF(N886&lt;=INDIRECT("FECHA_"&amp;$B886,1),"INCUMPLIDA","PROCESO"), "VERIFICAR FECHA")),"SIN VALOR AVANCE")</f>
        <v>CUMPLIDA</v>
      </c>
    </row>
    <row r="887" spans="1:19" ht="90.75" hidden="1">
      <c r="A887" s="101" t="s">
        <v>30</v>
      </c>
      <c r="B887" s="102" t="s">
        <v>2985</v>
      </c>
      <c r="C887" s="461"/>
      <c r="D887" s="461"/>
      <c r="E887" s="463" t="s">
        <v>3017</v>
      </c>
      <c r="F887" s="463"/>
      <c r="G887" s="463"/>
      <c r="H887" s="463"/>
      <c r="I887" s="233">
        <v>11</v>
      </c>
      <c r="J887" s="234">
        <v>1</v>
      </c>
      <c r="K887" s="234" t="s">
        <v>3185</v>
      </c>
      <c r="L887" s="105">
        <v>4</v>
      </c>
      <c r="M887" s="106">
        <v>45413</v>
      </c>
      <c r="N887" s="106">
        <v>45535</v>
      </c>
      <c r="O887" s="107">
        <f t="shared" si="27"/>
        <v>17.428571428571427</v>
      </c>
      <c r="P887" s="108">
        <v>1</v>
      </c>
      <c r="Q887" s="104" t="s">
        <v>3388</v>
      </c>
      <c r="R887" s="108">
        <f t="shared" si="28"/>
        <v>1</v>
      </c>
      <c r="S887" s="109" t="str">
        <f t="array" aca="1" ref="S887" ca="1">IF(ISNUMBER(R887),IF(R887=100%,"CUMPLIDA",IF(AND(ISNUMBER(N887),ISNUMBER(INDIRECT("FECHA_"&amp;$B887,1))), IF(N887&lt;=INDIRECT("FECHA_"&amp;$B887,1),"INCUMPLIDA","PROCESO"), "VERIFICAR FECHA")),"SIN VALOR AVANCE")</f>
        <v>CUMPLIDA</v>
      </c>
    </row>
    <row r="888" spans="1:19" ht="105.75" hidden="1">
      <c r="A888" s="101" t="s">
        <v>30</v>
      </c>
      <c r="B888" s="102" t="s">
        <v>2985</v>
      </c>
      <c r="C888" s="461"/>
      <c r="D888" s="461"/>
      <c r="E888" s="463"/>
      <c r="F888" s="463"/>
      <c r="G888" s="463"/>
      <c r="H888" s="463"/>
      <c r="I888" s="233">
        <v>12</v>
      </c>
      <c r="J888" s="234">
        <v>1</v>
      </c>
      <c r="K888" s="234" t="s">
        <v>3185</v>
      </c>
      <c r="L888" s="105">
        <v>5</v>
      </c>
      <c r="M888" s="106">
        <v>45413</v>
      </c>
      <c r="N888" s="106">
        <v>45626</v>
      </c>
      <c r="O888" s="107">
        <f t="shared" si="27"/>
        <v>30.428571428571427</v>
      </c>
      <c r="P888" s="108">
        <v>1</v>
      </c>
      <c r="Q888" s="104" t="s">
        <v>3383</v>
      </c>
      <c r="R888" s="108">
        <f t="shared" si="28"/>
        <v>1</v>
      </c>
      <c r="S888" s="109" t="str">
        <f t="array" aca="1" ref="S888" ca="1">IF(ISNUMBER(R888),IF(R888=100%,"CUMPLIDA",IF(AND(ISNUMBER(N888),ISNUMBER(INDIRECT("FECHA_"&amp;$B888,1))), IF(N888&lt;=INDIRECT("FECHA_"&amp;$B888,1),"INCUMPLIDA","PROCESO"), "VERIFICAR FECHA")),"SIN VALOR AVANCE")</f>
        <v>CUMPLIDA</v>
      </c>
    </row>
    <row r="889" spans="1:19" ht="105.75" hidden="1">
      <c r="A889" s="101" t="s">
        <v>30</v>
      </c>
      <c r="B889" s="102" t="s">
        <v>2985</v>
      </c>
      <c r="C889" s="461"/>
      <c r="D889" s="461"/>
      <c r="E889" s="463"/>
      <c r="F889" s="463"/>
      <c r="G889" s="463" t="s">
        <v>3083</v>
      </c>
      <c r="H889" s="463"/>
      <c r="I889" s="233" t="s">
        <v>3389</v>
      </c>
      <c r="J889" s="234">
        <v>1</v>
      </c>
      <c r="K889" s="234" t="s">
        <v>3185</v>
      </c>
      <c r="L889" s="105">
        <v>4</v>
      </c>
      <c r="M889" s="106">
        <v>45413</v>
      </c>
      <c r="N889" s="106">
        <v>45657</v>
      </c>
      <c r="O889" s="107">
        <f t="shared" si="27"/>
        <v>34.857142857142854</v>
      </c>
      <c r="P889" s="108">
        <v>1</v>
      </c>
      <c r="Q889" s="104" t="s">
        <v>3383</v>
      </c>
      <c r="R889" s="108">
        <f t="shared" si="28"/>
        <v>1</v>
      </c>
      <c r="S889" s="109" t="str">
        <f t="array" aca="1" ref="S889" ca="1">IF(ISNUMBER(R889),IF(R889=100%,"CUMPLIDA",IF(AND(ISNUMBER(N889),ISNUMBER(INDIRECT("FECHA_"&amp;$B889,1))), IF(N889&lt;=INDIRECT("FECHA_"&amp;$B889,1),"INCUMPLIDA","PROCESO"), "VERIFICAR FECHA")),"SIN VALOR AVANCE")</f>
        <v>CUMPLIDA</v>
      </c>
    </row>
    <row r="890" spans="1:19" ht="180.75" hidden="1">
      <c r="A890" s="101" t="s">
        <v>30</v>
      </c>
      <c r="B890" s="102" t="s">
        <v>2985</v>
      </c>
      <c r="C890" s="461"/>
      <c r="D890" s="461"/>
      <c r="E890" s="463"/>
      <c r="F890" s="463"/>
      <c r="G890" s="463"/>
      <c r="H890" s="463"/>
      <c r="I890" s="233">
        <v>14</v>
      </c>
      <c r="J890" s="234">
        <v>1</v>
      </c>
      <c r="K890" s="234" t="s">
        <v>3185</v>
      </c>
      <c r="L890" s="105" t="s">
        <v>3390</v>
      </c>
      <c r="M890" s="106">
        <v>45413</v>
      </c>
      <c r="N890" s="106">
        <v>46234</v>
      </c>
      <c r="O890" s="107">
        <f t="shared" si="27"/>
        <v>117.28571428571429</v>
      </c>
      <c r="P890" s="108">
        <v>0.25</v>
      </c>
      <c r="Q890" s="104" t="s">
        <v>3384</v>
      </c>
      <c r="R890" s="108">
        <f t="shared" si="28"/>
        <v>0.25</v>
      </c>
      <c r="S890" s="109" t="str">
        <f t="array" aca="1" ref="S890" ca="1">IF(ISNUMBER(R890),IF(R890=100%,"CUMPLIDA",IF(AND(ISNUMBER(N890),ISNUMBER(INDIRECT("FECHA_"&amp;$B890,1))), IF(N890&lt;=INDIRECT("FECHA_"&amp;$B890,1),"INCUMPLIDA","PROCESO"), "VERIFICAR FECHA")),"SIN VALOR AVANCE")</f>
        <v>PROCESO</v>
      </c>
    </row>
    <row r="891" spans="1:19" ht="180.75" hidden="1">
      <c r="A891" s="101" t="s">
        <v>30</v>
      </c>
      <c r="B891" s="102" t="s">
        <v>2985</v>
      </c>
      <c r="C891" s="461"/>
      <c r="D891" s="461"/>
      <c r="E891" s="233"/>
      <c r="F891" s="233"/>
      <c r="G891" s="233" t="s">
        <v>3085</v>
      </c>
      <c r="H891" s="463"/>
      <c r="I891" s="233">
        <v>15</v>
      </c>
      <c r="J891" s="234">
        <v>1</v>
      </c>
      <c r="K891" s="234" t="s">
        <v>3185</v>
      </c>
      <c r="L891" s="103" t="s">
        <v>3391</v>
      </c>
      <c r="M891" s="106">
        <v>45413</v>
      </c>
      <c r="N891" s="106">
        <v>46234</v>
      </c>
      <c r="O891" s="107">
        <f t="shared" si="27"/>
        <v>117.28571428571429</v>
      </c>
      <c r="P891" s="108">
        <v>0.25</v>
      </c>
      <c r="Q891" s="104" t="s">
        <v>3384</v>
      </c>
      <c r="R891" s="108">
        <f t="shared" si="28"/>
        <v>0.25</v>
      </c>
      <c r="S891" s="109" t="str">
        <f t="array" aca="1" ref="S891" ca="1">IF(ISNUMBER(R891),IF(R891=100%,"CUMPLIDA",IF(AND(ISNUMBER(N891),ISNUMBER(INDIRECT("FECHA_"&amp;$B891,1))), IF(N891&lt;=INDIRECT("FECHA_"&amp;$B891,1),"INCUMPLIDA","PROCESO"), "VERIFICAR FECHA")),"SIN VALOR AVANCE")</f>
        <v>PROCESO</v>
      </c>
    </row>
    <row r="892" spans="1:19" ht="210.75" hidden="1">
      <c r="A892" s="101" t="s">
        <v>30</v>
      </c>
      <c r="B892" s="102" t="s">
        <v>2985</v>
      </c>
      <c r="C892" s="461"/>
      <c r="D892" s="461"/>
      <c r="E892" s="233"/>
      <c r="F892" s="233"/>
      <c r="G892" s="233" t="s">
        <v>3282</v>
      </c>
      <c r="H892" s="463"/>
      <c r="I892" s="233">
        <v>17</v>
      </c>
      <c r="J892" s="234">
        <v>1</v>
      </c>
      <c r="K892" s="234" t="s">
        <v>3185</v>
      </c>
      <c r="L892" s="105" t="s">
        <v>3391</v>
      </c>
      <c r="M892" s="106">
        <v>45413</v>
      </c>
      <c r="N892" s="106">
        <v>46234</v>
      </c>
      <c r="O892" s="107">
        <f t="shared" si="27"/>
        <v>117.28571428571429</v>
      </c>
      <c r="P892" s="108">
        <v>0.71</v>
      </c>
      <c r="Q892" s="104" t="s">
        <v>3392</v>
      </c>
      <c r="R892" s="108">
        <f t="shared" si="28"/>
        <v>0.71</v>
      </c>
      <c r="S892" s="109" t="str">
        <f t="array" aca="1" ref="S892" ca="1">IF(ISNUMBER(R892),IF(R892=100%,"CUMPLIDA",IF(AND(ISNUMBER(N892),ISNUMBER(INDIRECT("FECHA_"&amp;$B892,1))), IF(N892&lt;=INDIRECT("FECHA_"&amp;$B892,1),"INCUMPLIDA","PROCESO"), "VERIFICAR FECHA")),"SIN VALOR AVANCE")</f>
        <v>PROCESO</v>
      </c>
    </row>
    <row r="893" spans="1:19" ht="225.75" hidden="1">
      <c r="A893" s="101" t="s">
        <v>30</v>
      </c>
      <c r="B893" s="102" t="s">
        <v>2985</v>
      </c>
      <c r="C893" s="461" t="s">
        <v>3393</v>
      </c>
      <c r="D893" s="461"/>
      <c r="E893" s="463"/>
      <c r="F893" s="463"/>
      <c r="G893" s="463" t="s">
        <v>3112</v>
      </c>
      <c r="H893" s="463"/>
      <c r="I893" s="233">
        <v>17</v>
      </c>
      <c r="J893" s="234">
        <v>1</v>
      </c>
      <c r="K893" s="234" t="s">
        <v>3185</v>
      </c>
      <c r="L893" s="105">
        <v>3</v>
      </c>
      <c r="M893" s="106">
        <v>45444</v>
      </c>
      <c r="N893" s="115">
        <v>46022</v>
      </c>
      <c r="O893" s="107">
        <f t="shared" si="27"/>
        <v>82.571428571428569</v>
      </c>
      <c r="P893" s="108">
        <v>1</v>
      </c>
      <c r="Q893" s="104" t="s">
        <v>3394</v>
      </c>
      <c r="R893" s="108">
        <f t="shared" si="28"/>
        <v>1</v>
      </c>
      <c r="S893" s="109" t="str">
        <f t="array" aca="1" ref="S893" ca="1">IF(ISNUMBER(R893),IF(R893=100%,"CUMPLIDA",IF(AND(ISNUMBER(N893),ISNUMBER(INDIRECT("FECHA_"&amp;$B893,1))), IF(N893&lt;=INDIRECT("FECHA_"&amp;$B893,1),"INCUMPLIDA","PROCESO"), "VERIFICAR FECHA")),"SIN VALOR AVANCE")</f>
        <v>CUMPLIDA</v>
      </c>
    </row>
    <row r="894" spans="1:19" ht="195.75" hidden="1">
      <c r="A894" s="101" t="s">
        <v>30</v>
      </c>
      <c r="B894" s="102" t="s">
        <v>2985</v>
      </c>
      <c r="C894" s="461"/>
      <c r="D894" s="461"/>
      <c r="E894" s="463"/>
      <c r="F894" s="463"/>
      <c r="G894" s="463"/>
      <c r="H894" s="463"/>
      <c r="I894" s="233" t="s">
        <v>3395</v>
      </c>
      <c r="J894" s="234">
        <v>1</v>
      </c>
      <c r="K894" s="234" t="s">
        <v>3185</v>
      </c>
      <c r="L894" s="105" t="s">
        <v>3396</v>
      </c>
      <c r="M894" s="106">
        <v>45413</v>
      </c>
      <c r="N894" s="106">
        <v>46234</v>
      </c>
      <c r="O894" s="107">
        <f t="shared" si="27"/>
        <v>117.28571428571429</v>
      </c>
      <c r="P894" s="108">
        <v>0.69499999999999995</v>
      </c>
      <c r="Q894" s="104" t="s">
        <v>3397</v>
      </c>
      <c r="R894" s="108">
        <f t="shared" si="28"/>
        <v>0.69499999999999995</v>
      </c>
      <c r="S894" s="109" t="str">
        <f t="array" aca="1" ref="S894" ca="1">IF(ISNUMBER(R894),IF(R894=100%,"CUMPLIDA",IF(AND(ISNUMBER(N894),ISNUMBER(INDIRECT("FECHA_"&amp;$B894,1))), IF(N894&lt;=INDIRECT("FECHA_"&amp;$B894,1),"INCUMPLIDA","PROCESO"), "VERIFICAR FECHA")),"SIN VALOR AVANCE")</f>
        <v>PROCESO</v>
      </c>
    </row>
    <row r="895" spans="1:19" ht="45.75" hidden="1">
      <c r="A895" s="101" t="s">
        <v>30</v>
      </c>
      <c r="B895" s="102" t="s">
        <v>2985</v>
      </c>
      <c r="C895" s="461"/>
      <c r="D895" s="461"/>
      <c r="E895" s="463"/>
      <c r="F895" s="463"/>
      <c r="G895" s="463"/>
      <c r="H895" s="463"/>
      <c r="I895" s="233">
        <v>19</v>
      </c>
      <c r="J895" s="234">
        <v>1</v>
      </c>
      <c r="K895" s="234" t="s">
        <v>3185</v>
      </c>
      <c r="L895" s="105">
        <v>1</v>
      </c>
      <c r="M895" s="106">
        <v>45474</v>
      </c>
      <c r="N895" s="106">
        <v>45716</v>
      </c>
      <c r="O895" s="107">
        <f t="shared" si="27"/>
        <v>34.571428571428569</v>
      </c>
      <c r="P895" s="108">
        <v>1</v>
      </c>
      <c r="Q895" s="104" t="s">
        <v>3398</v>
      </c>
      <c r="R895" s="108">
        <f t="shared" si="28"/>
        <v>1</v>
      </c>
      <c r="S895" s="109" t="str">
        <f t="array" aca="1" ref="S895" ca="1">IF(ISNUMBER(R895),IF(R895=100%,"CUMPLIDA",IF(AND(ISNUMBER(N895),ISNUMBER(INDIRECT("FECHA_"&amp;$B895,1))), IF(N895&lt;=INDIRECT("FECHA_"&amp;$B895,1),"INCUMPLIDA","PROCESO"), "VERIFICAR FECHA")),"SIN VALOR AVANCE")</f>
        <v>CUMPLIDA</v>
      </c>
    </row>
    <row r="896" spans="1:19" ht="150.75" hidden="1">
      <c r="A896" s="101" t="s">
        <v>30</v>
      </c>
      <c r="B896" s="102" t="s">
        <v>2985</v>
      </c>
      <c r="C896" s="461"/>
      <c r="D896" s="461"/>
      <c r="E896" s="463"/>
      <c r="F896" s="463"/>
      <c r="G896" s="463"/>
      <c r="H896" s="463"/>
      <c r="I896" s="233">
        <v>20</v>
      </c>
      <c r="J896" s="234">
        <v>1</v>
      </c>
      <c r="K896" s="234" t="s">
        <v>3185</v>
      </c>
      <c r="L896" s="105">
        <v>1</v>
      </c>
      <c r="M896" s="106">
        <v>45294</v>
      </c>
      <c r="N896" s="106">
        <v>45657</v>
      </c>
      <c r="O896" s="107">
        <f t="shared" si="27"/>
        <v>51.857142857142854</v>
      </c>
      <c r="P896" s="108">
        <v>1</v>
      </c>
      <c r="Q896" s="104" t="s">
        <v>3399</v>
      </c>
      <c r="R896" s="108">
        <f t="shared" si="28"/>
        <v>1</v>
      </c>
      <c r="S896" s="109" t="str">
        <f t="array" aca="1" ref="S896" ca="1">IF(ISNUMBER(R896),IF(R896=100%,"CUMPLIDA",IF(AND(ISNUMBER(N896),ISNUMBER(INDIRECT("FECHA_"&amp;$B896,1))), IF(N896&lt;=INDIRECT("FECHA_"&amp;$B896,1),"INCUMPLIDA","PROCESO"), "VERIFICAR FECHA")),"SIN VALOR AVANCE")</f>
        <v>CUMPLIDA</v>
      </c>
    </row>
    <row r="897" spans="1:19" ht="60.75" hidden="1">
      <c r="A897" s="101" t="s">
        <v>30</v>
      </c>
      <c r="B897" s="102" t="s">
        <v>2985</v>
      </c>
      <c r="C897" s="461" t="s">
        <v>3400</v>
      </c>
      <c r="D897" s="461"/>
      <c r="E897" s="463"/>
      <c r="F897" s="463"/>
      <c r="G897" s="463" t="s">
        <v>3112</v>
      </c>
      <c r="H897" s="463"/>
      <c r="I897" s="233">
        <v>1</v>
      </c>
      <c r="J897" s="234">
        <v>1</v>
      </c>
      <c r="K897" s="234" t="s">
        <v>3185</v>
      </c>
      <c r="L897" s="105">
        <v>1</v>
      </c>
      <c r="M897" s="106">
        <v>45413</v>
      </c>
      <c r="N897" s="106">
        <v>45747</v>
      </c>
      <c r="O897" s="107">
        <f t="shared" si="27"/>
        <v>47.714285714285715</v>
      </c>
      <c r="P897" s="108">
        <v>1</v>
      </c>
      <c r="Q897" s="104" t="s">
        <v>3348</v>
      </c>
      <c r="R897" s="108">
        <f t="shared" si="28"/>
        <v>1</v>
      </c>
      <c r="S897" s="109" t="str">
        <f t="array" aca="1" ref="S897" ca="1">IF(ISNUMBER(R897),IF(R897=100%,"CUMPLIDA",IF(AND(ISNUMBER(N897),ISNUMBER(INDIRECT("FECHA_"&amp;$B897,1))), IF(N897&lt;=INDIRECT("FECHA_"&amp;$B897,1),"INCUMPLIDA","PROCESO"), "VERIFICAR FECHA")),"SIN VALOR AVANCE")</f>
        <v>CUMPLIDA</v>
      </c>
    </row>
    <row r="898" spans="1:19" ht="60.75" hidden="1">
      <c r="A898" s="101" t="s">
        <v>30</v>
      </c>
      <c r="B898" s="102" t="s">
        <v>2985</v>
      </c>
      <c r="C898" s="461"/>
      <c r="D898" s="461"/>
      <c r="E898" s="463"/>
      <c r="F898" s="463"/>
      <c r="G898" s="463"/>
      <c r="H898" s="463"/>
      <c r="I898" s="233">
        <v>2</v>
      </c>
      <c r="J898" s="234">
        <v>1</v>
      </c>
      <c r="K898" s="234" t="s">
        <v>3185</v>
      </c>
      <c r="L898" s="105">
        <v>1</v>
      </c>
      <c r="M898" s="106">
        <v>45596</v>
      </c>
      <c r="N898" s="106">
        <v>46295</v>
      </c>
      <c r="O898" s="107">
        <f t="shared" si="27"/>
        <v>99.857142857142861</v>
      </c>
      <c r="P898" s="108">
        <v>0</v>
      </c>
      <c r="Q898" s="104" t="s">
        <v>3348</v>
      </c>
      <c r="R898" s="108">
        <f t="shared" si="28"/>
        <v>0</v>
      </c>
      <c r="S898" s="109" t="str">
        <f t="array" aca="1" ref="S898" ca="1">IF(ISNUMBER(R898),IF(R898=100%,"CUMPLIDA",IF(AND(ISNUMBER(N898),ISNUMBER(INDIRECT("FECHA_"&amp;$B898,1))), IF(N898&lt;=INDIRECT("FECHA_"&amp;$B898,1),"INCUMPLIDA","PROCESO"), "VERIFICAR FECHA")),"SIN VALOR AVANCE")</f>
        <v>PROCESO</v>
      </c>
    </row>
    <row r="899" spans="1:19" ht="105.75" hidden="1">
      <c r="A899" s="101" t="s">
        <v>30</v>
      </c>
      <c r="B899" s="102" t="s">
        <v>2985</v>
      </c>
      <c r="C899" s="461"/>
      <c r="D899" s="461"/>
      <c r="E899" s="463"/>
      <c r="F899" s="463"/>
      <c r="G899" s="463"/>
      <c r="H899" s="463"/>
      <c r="I899" s="233">
        <v>19</v>
      </c>
      <c r="J899" s="234">
        <v>1</v>
      </c>
      <c r="K899" s="234" t="s">
        <v>3185</v>
      </c>
      <c r="L899" s="105">
        <v>1</v>
      </c>
      <c r="M899" s="106">
        <v>45596</v>
      </c>
      <c r="N899" s="106">
        <v>46295</v>
      </c>
      <c r="O899" s="107">
        <f t="shared" si="27"/>
        <v>99.857142857142861</v>
      </c>
      <c r="P899" s="108">
        <v>0</v>
      </c>
      <c r="Q899" s="104" t="s">
        <v>3401</v>
      </c>
      <c r="R899" s="108">
        <f t="shared" si="28"/>
        <v>0</v>
      </c>
      <c r="S899" s="109" t="str">
        <f t="array" aca="1" ref="S899" ca="1">IF(ISNUMBER(R899),IF(R899=100%,"CUMPLIDA",IF(AND(ISNUMBER(N899),ISNUMBER(INDIRECT("FECHA_"&amp;$B899,1))), IF(N899&lt;=INDIRECT("FECHA_"&amp;$B899,1),"INCUMPLIDA","PROCESO"), "VERIFICAR FECHA")),"SIN VALOR AVANCE")</f>
        <v>PROCESO</v>
      </c>
    </row>
    <row r="900" spans="1:19" ht="60.75" hidden="1">
      <c r="A900" s="101" t="s">
        <v>30</v>
      </c>
      <c r="B900" s="102" t="s">
        <v>2985</v>
      </c>
      <c r="C900" s="461"/>
      <c r="D900" s="461"/>
      <c r="E900" s="463"/>
      <c r="F900" s="463"/>
      <c r="G900" s="463"/>
      <c r="H900" s="463"/>
      <c r="I900" s="233">
        <v>17</v>
      </c>
      <c r="J900" s="234">
        <v>1</v>
      </c>
      <c r="K900" s="234" t="s">
        <v>3185</v>
      </c>
      <c r="L900" s="105">
        <v>1</v>
      </c>
      <c r="M900" s="106">
        <v>45779</v>
      </c>
      <c r="N900" s="106">
        <v>45961</v>
      </c>
      <c r="O900" s="107">
        <f t="shared" si="27"/>
        <v>26</v>
      </c>
      <c r="P900" s="108">
        <v>1</v>
      </c>
      <c r="Q900" s="104" t="s">
        <v>3348</v>
      </c>
      <c r="R900" s="108">
        <f t="shared" si="28"/>
        <v>1</v>
      </c>
      <c r="S900" s="109" t="str">
        <f t="array" aca="1" ref="S900" ca="1">IF(ISNUMBER(R900),IF(R900=100%,"CUMPLIDA",IF(AND(ISNUMBER(N900),ISNUMBER(INDIRECT("FECHA_"&amp;$B900,1))), IF(N900&lt;=INDIRECT("FECHA_"&amp;$B900,1),"INCUMPLIDA","PROCESO"), "VERIFICAR FECHA")),"SIN VALOR AVANCE")</f>
        <v>CUMPLIDA</v>
      </c>
    </row>
    <row r="901" spans="1:19" ht="60.75" hidden="1">
      <c r="A901" s="101" t="s">
        <v>30</v>
      </c>
      <c r="B901" s="102" t="s">
        <v>2985</v>
      </c>
      <c r="C901" s="461"/>
      <c r="D901" s="461"/>
      <c r="E901" s="463"/>
      <c r="F901" s="463"/>
      <c r="G901" s="463"/>
      <c r="H901" s="463"/>
      <c r="I901" s="233">
        <v>3</v>
      </c>
      <c r="J901" s="234">
        <v>1</v>
      </c>
      <c r="K901" s="234" t="s">
        <v>3185</v>
      </c>
      <c r="L901" s="105">
        <v>1</v>
      </c>
      <c r="M901" s="106">
        <v>45413</v>
      </c>
      <c r="N901" s="106">
        <v>45747</v>
      </c>
      <c r="O901" s="107">
        <f t="shared" si="27"/>
        <v>47.714285714285715</v>
      </c>
      <c r="P901" s="108">
        <v>1</v>
      </c>
      <c r="Q901" s="104" t="s">
        <v>3348</v>
      </c>
      <c r="R901" s="108">
        <f t="shared" si="28"/>
        <v>1</v>
      </c>
      <c r="S901" s="109" t="str">
        <f t="array" aca="1" ref="S901" ca="1">IF(ISNUMBER(R901),IF(R901=100%,"CUMPLIDA",IF(AND(ISNUMBER(N901),ISNUMBER(INDIRECT("FECHA_"&amp;$B901,1))), IF(N901&lt;=INDIRECT("FECHA_"&amp;$B901,1),"INCUMPLIDA","PROCESO"), "VERIFICAR FECHA")),"SIN VALOR AVANCE")</f>
        <v>CUMPLIDA</v>
      </c>
    </row>
    <row r="902" spans="1:19" ht="90.75" hidden="1">
      <c r="A902" s="101" t="s">
        <v>30</v>
      </c>
      <c r="B902" s="102" t="s">
        <v>2985</v>
      </c>
      <c r="C902" s="461"/>
      <c r="D902" s="461"/>
      <c r="E902" s="463"/>
      <c r="F902" s="463"/>
      <c r="G902" s="463"/>
      <c r="H902" s="463"/>
      <c r="I902" s="233">
        <v>4</v>
      </c>
      <c r="J902" s="234">
        <v>1</v>
      </c>
      <c r="K902" s="234" t="s">
        <v>3185</v>
      </c>
      <c r="L902" s="105">
        <v>1</v>
      </c>
      <c r="M902" s="106">
        <v>45414</v>
      </c>
      <c r="N902" s="106">
        <v>45899</v>
      </c>
      <c r="O902" s="107">
        <f t="shared" si="27"/>
        <v>69.285714285714292</v>
      </c>
      <c r="P902" s="108">
        <v>1</v>
      </c>
      <c r="Q902" s="104" t="s">
        <v>3402</v>
      </c>
      <c r="R902" s="108">
        <f t="shared" si="28"/>
        <v>1</v>
      </c>
      <c r="S902" s="109" t="str">
        <f t="array" aca="1" ref="S902" ca="1">IF(ISNUMBER(R902),IF(R902=100%,"CUMPLIDA",IF(AND(ISNUMBER(N902),ISNUMBER(INDIRECT("FECHA_"&amp;$B902,1))), IF(N902&lt;=INDIRECT("FECHA_"&amp;$B902,1),"INCUMPLIDA","PROCESO"), "VERIFICAR FECHA")),"SIN VALOR AVANCE")</f>
        <v>CUMPLIDA</v>
      </c>
    </row>
    <row r="903" spans="1:19" ht="60.75" hidden="1">
      <c r="A903" s="101" t="s">
        <v>30</v>
      </c>
      <c r="B903" s="102" t="s">
        <v>2985</v>
      </c>
      <c r="C903" s="461"/>
      <c r="D903" s="461"/>
      <c r="E903" s="463"/>
      <c r="F903" s="463"/>
      <c r="G903" s="463"/>
      <c r="H903" s="463"/>
      <c r="I903" s="233">
        <v>5</v>
      </c>
      <c r="J903" s="234">
        <v>1</v>
      </c>
      <c r="K903" s="234" t="s">
        <v>3185</v>
      </c>
      <c r="L903" s="105">
        <v>1</v>
      </c>
      <c r="M903" s="106">
        <v>45413</v>
      </c>
      <c r="N903" s="106">
        <v>45747</v>
      </c>
      <c r="O903" s="107">
        <f t="shared" si="27"/>
        <v>47.714285714285715</v>
      </c>
      <c r="P903" s="108">
        <v>1</v>
      </c>
      <c r="Q903" s="104" t="s">
        <v>3348</v>
      </c>
      <c r="R903" s="108">
        <f t="shared" si="28"/>
        <v>1</v>
      </c>
      <c r="S903" s="109" t="str">
        <f t="array" aca="1" ref="S903" ca="1">IF(ISNUMBER(R903),IF(R903=100%,"CUMPLIDA",IF(AND(ISNUMBER(N903),ISNUMBER(INDIRECT("FECHA_"&amp;$B903,1))), IF(N903&lt;=INDIRECT("FECHA_"&amp;$B903,1),"INCUMPLIDA","PROCESO"), "VERIFICAR FECHA")),"SIN VALOR AVANCE")</f>
        <v>CUMPLIDA</v>
      </c>
    </row>
    <row r="904" spans="1:19" ht="60.75" hidden="1">
      <c r="A904" s="101" t="s">
        <v>30</v>
      </c>
      <c r="B904" s="102" t="s">
        <v>2985</v>
      </c>
      <c r="C904" s="461"/>
      <c r="D904" s="461"/>
      <c r="E904" s="463"/>
      <c r="F904" s="463"/>
      <c r="G904" s="463"/>
      <c r="H904" s="463"/>
      <c r="I904" s="233">
        <v>6</v>
      </c>
      <c r="J904" s="234">
        <v>1</v>
      </c>
      <c r="K904" s="234" t="s">
        <v>3185</v>
      </c>
      <c r="L904" s="105">
        <v>1</v>
      </c>
      <c r="M904" s="106">
        <v>45413</v>
      </c>
      <c r="N904" s="106">
        <v>45838</v>
      </c>
      <c r="O904" s="107">
        <f t="shared" si="27"/>
        <v>60.714285714285715</v>
      </c>
      <c r="P904" s="108">
        <v>1</v>
      </c>
      <c r="Q904" s="104" t="s">
        <v>3348</v>
      </c>
      <c r="R904" s="108">
        <f t="shared" si="28"/>
        <v>1</v>
      </c>
      <c r="S904" s="109" t="str">
        <f t="array" aca="1" ref="S904" ca="1">IF(ISNUMBER(R904),IF(R904=100%,"CUMPLIDA",IF(AND(ISNUMBER(N904),ISNUMBER(INDIRECT("FECHA_"&amp;$B904,1))), IF(N904&lt;=INDIRECT("FECHA_"&amp;$B904,1),"INCUMPLIDA","PROCESO"), "VERIFICAR FECHA")),"SIN VALOR AVANCE")</f>
        <v>CUMPLIDA</v>
      </c>
    </row>
    <row r="905" spans="1:19" ht="90.75" hidden="1">
      <c r="A905" s="101" t="s">
        <v>30</v>
      </c>
      <c r="B905" s="102" t="s">
        <v>2985</v>
      </c>
      <c r="C905" s="461"/>
      <c r="D905" s="461"/>
      <c r="E905" s="463"/>
      <c r="F905" s="463"/>
      <c r="G905" s="463"/>
      <c r="H905" s="463"/>
      <c r="I905" s="233">
        <v>7</v>
      </c>
      <c r="J905" s="234">
        <v>1</v>
      </c>
      <c r="K905" s="234" t="s">
        <v>3185</v>
      </c>
      <c r="L905" s="105">
        <v>7</v>
      </c>
      <c r="M905" s="106">
        <v>45413</v>
      </c>
      <c r="N905" s="106">
        <v>45657</v>
      </c>
      <c r="O905" s="107">
        <f t="shared" si="27"/>
        <v>34.857142857142854</v>
      </c>
      <c r="P905" s="108">
        <v>1</v>
      </c>
      <c r="Q905" s="104" t="s">
        <v>3403</v>
      </c>
      <c r="R905" s="108">
        <f t="shared" si="28"/>
        <v>1</v>
      </c>
      <c r="S905" s="109" t="str">
        <f t="array" aca="1" ref="S905" ca="1">IF(ISNUMBER(R905),IF(R905=100%,"CUMPLIDA",IF(AND(ISNUMBER(N905),ISNUMBER(INDIRECT("FECHA_"&amp;$B905,1))), IF(N905&lt;=INDIRECT("FECHA_"&amp;$B905,1),"INCUMPLIDA","PROCESO"), "VERIFICAR FECHA")),"SIN VALOR AVANCE")</f>
        <v>CUMPLIDA</v>
      </c>
    </row>
    <row r="906" spans="1:19" ht="60.75" hidden="1">
      <c r="A906" s="101" t="s">
        <v>30</v>
      </c>
      <c r="B906" s="102" t="s">
        <v>2985</v>
      </c>
      <c r="C906" s="461"/>
      <c r="D906" s="461"/>
      <c r="E906" s="463" t="s">
        <v>3013</v>
      </c>
      <c r="F906" s="463"/>
      <c r="G906" s="463"/>
      <c r="H906" s="463"/>
      <c r="I906" s="233">
        <v>8</v>
      </c>
      <c r="J906" s="234">
        <v>1</v>
      </c>
      <c r="K906" s="234" t="s">
        <v>3185</v>
      </c>
      <c r="L906" s="105">
        <v>1</v>
      </c>
      <c r="M906" s="106">
        <v>45383</v>
      </c>
      <c r="N906" s="106">
        <v>45747</v>
      </c>
      <c r="O906" s="107">
        <f t="shared" si="27"/>
        <v>52</v>
      </c>
      <c r="P906" s="108">
        <v>1</v>
      </c>
      <c r="Q906" s="104" t="s">
        <v>3348</v>
      </c>
      <c r="R906" s="108">
        <f t="shared" si="28"/>
        <v>1</v>
      </c>
      <c r="S906" s="109" t="str">
        <f t="array" aca="1" ref="S906" ca="1">IF(ISNUMBER(R906),IF(R906=100%,"CUMPLIDA",IF(AND(ISNUMBER(N906),ISNUMBER(INDIRECT("FECHA_"&amp;$B906,1))), IF(N906&lt;=INDIRECT("FECHA_"&amp;$B906,1),"INCUMPLIDA","PROCESO"), "VERIFICAR FECHA")),"SIN VALOR AVANCE")</f>
        <v>CUMPLIDA</v>
      </c>
    </row>
    <row r="907" spans="1:19" ht="60.75" hidden="1">
      <c r="A907" s="101" t="s">
        <v>30</v>
      </c>
      <c r="B907" s="102" t="s">
        <v>2985</v>
      </c>
      <c r="C907" s="461"/>
      <c r="D907" s="461"/>
      <c r="E907" s="463"/>
      <c r="F907" s="463"/>
      <c r="G907" s="463"/>
      <c r="H907" s="463"/>
      <c r="I907" s="233">
        <v>9</v>
      </c>
      <c r="J907" s="234">
        <v>1</v>
      </c>
      <c r="K907" s="234" t="s">
        <v>3185</v>
      </c>
      <c r="L907" s="105">
        <v>1</v>
      </c>
      <c r="M907" s="106">
        <v>45596</v>
      </c>
      <c r="N907" s="106">
        <v>46295</v>
      </c>
      <c r="O907" s="107">
        <f t="shared" si="27"/>
        <v>99.857142857142861</v>
      </c>
      <c r="P907" s="108">
        <v>0</v>
      </c>
      <c r="Q907" s="104" t="s">
        <v>3348</v>
      </c>
      <c r="R907" s="108">
        <f t="shared" si="28"/>
        <v>0</v>
      </c>
      <c r="S907" s="109" t="str">
        <f t="array" aca="1" ref="S907" ca="1">IF(ISNUMBER(R907),IF(R907=100%,"CUMPLIDA",IF(AND(ISNUMBER(N907),ISNUMBER(INDIRECT("FECHA_"&amp;$B907,1))), IF(N907&lt;=INDIRECT("FECHA_"&amp;$B907,1),"INCUMPLIDA","PROCESO"), "VERIFICAR FECHA")),"SIN VALOR AVANCE")</f>
        <v>PROCESO</v>
      </c>
    </row>
    <row r="908" spans="1:19" ht="60.75" hidden="1">
      <c r="A908" s="101" t="s">
        <v>30</v>
      </c>
      <c r="B908" s="102" t="s">
        <v>2985</v>
      </c>
      <c r="C908" s="461"/>
      <c r="D908" s="461"/>
      <c r="E908" s="463"/>
      <c r="F908" s="463"/>
      <c r="G908" s="463"/>
      <c r="H908" s="463"/>
      <c r="I908" s="233">
        <v>18</v>
      </c>
      <c r="J908" s="234">
        <v>1</v>
      </c>
      <c r="K908" s="234" t="s">
        <v>3185</v>
      </c>
      <c r="L908" s="105">
        <v>1</v>
      </c>
      <c r="M908" s="106">
        <v>45779</v>
      </c>
      <c r="N908" s="106">
        <v>45961</v>
      </c>
      <c r="O908" s="107">
        <f t="shared" si="27"/>
        <v>26</v>
      </c>
      <c r="P908" s="108">
        <v>1</v>
      </c>
      <c r="Q908" s="104" t="s">
        <v>3348</v>
      </c>
      <c r="R908" s="108">
        <f>(P908)</f>
        <v>1</v>
      </c>
      <c r="S908" s="109" t="str">
        <f t="array" aca="1" ref="S908" ca="1">IF(ISNUMBER(R908),IF(R908=100%,"CUMPLIDA",IF(AND(ISNUMBER(N908),ISNUMBER(INDIRECT("FECHA_"&amp;$B908,1))), IF(N908&lt;=INDIRECT("FECHA_"&amp;$B908,1),"INCUMPLIDA","PROCESO"), "VERIFICAR FECHA")),"SIN VALOR AVANCE")</f>
        <v>CUMPLIDA</v>
      </c>
    </row>
    <row r="909" spans="1:19" ht="105.75" hidden="1">
      <c r="A909" s="101" t="s">
        <v>30</v>
      </c>
      <c r="B909" s="102" t="s">
        <v>2985</v>
      </c>
      <c r="C909" s="461"/>
      <c r="D909" s="461"/>
      <c r="E909" s="463"/>
      <c r="F909" s="463"/>
      <c r="G909" s="463"/>
      <c r="H909" s="463"/>
      <c r="I909" s="233">
        <v>20</v>
      </c>
      <c r="J909" s="234">
        <v>1</v>
      </c>
      <c r="K909" s="234" t="s">
        <v>3185</v>
      </c>
      <c r="L909" s="105">
        <v>1</v>
      </c>
      <c r="M909" s="106">
        <v>45596</v>
      </c>
      <c r="N909" s="106">
        <v>46295</v>
      </c>
      <c r="O909" s="107">
        <f t="shared" si="27"/>
        <v>99.857142857142861</v>
      </c>
      <c r="P909" s="108">
        <v>0</v>
      </c>
      <c r="Q909" s="104" t="s">
        <v>3401</v>
      </c>
      <c r="R909" s="108">
        <f t="shared" ref="R909:R973" si="29">(P909)</f>
        <v>0</v>
      </c>
      <c r="S909" s="109" t="str">
        <f t="array" aca="1" ref="S909" ca="1">IF(ISNUMBER(R909),IF(R909=100%,"CUMPLIDA",IF(AND(ISNUMBER(N909),ISNUMBER(INDIRECT("FECHA_"&amp;$B909,1))), IF(N909&lt;=INDIRECT("FECHA_"&amp;$B909,1),"INCUMPLIDA","PROCESO"), "VERIFICAR FECHA")),"SIN VALOR AVANCE")</f>
        <v>PROCESO</v>
      </c>
    </row>
    <row r="910" spans="1:19" ht="90.75" hidden="1">
      <c r="A910" s="101" t="s">
        <v>30</v>
      </c>
      <c r="B910" s="102" t="s">
        <v>2985</v>
      </c>
      <c r="C910" s="461"/>
      <c r="D910" s="461"/>
      <c r="E910" s="463"/>
      <c r="F910" s="463"/>
      <c r="G910" s="463" t="s">
        <v>3113</v>
      </c>
      <c r="H910" s="463"/>
      <c r="I910" s="233">
        <v>4</v>
      </c>
      <c r="J910" s="234">
        <v>1</v>
      </c>
      <c r="K910" s="234" t="s">
        <v>3185</v>
      </c>
      <c r="L910" s="105">
        <v>1</v>
      </c>
      <c r="M910" s="106">
        <v>45414</v>
      </c>
      <c r="N910" s="106">
        <v>45899</v>
      </c>
      <c r="O910" s="107">
        <f t="shared" si="27"/>
        <v>69.285714285714292</v>
      </c>
      <c r="P910" s="108">
        <v>1</v>
      </c>
      <c r="Q910" s="104" t="s">
        <v>3402</v>
      </c>
      <c r="R910" s="108">
        <f t="shared" si="29"/>
        <v>1</v>
      </c>
      <c r="S910" s="109" t="str">
        <f t="array" aca="1" ref="S910" ca="1">IF(ISNUMBER(R910),IF(R910=100%,"CUMPLIDA",IF(AND(ISNUMBER(N910),ISNUMBER(INDIRECT("FECHA_"&amp;$B910,1))), IF(N910&lt;=INDIRECT("FECHA_"&amp;$B910,1),"INCUMPLIDA","PROCESO"), "VERIFICAR FECHA")),"SIN VALOR AVANCE")</f>
        <v>CUMPLIDA</v>
      </c>
    </row>
    <row r="911" spans="1:19" ht="75.75" hidden="1">
      <c r="A911" s="101" t="s">
        <v>30</v>
      </c>
      <c r="B911" s="102" t="s">
        <v>2985</v>
      </c>
      <c r="C911" s="461"/>
      <c r="D911" s="461"/>
      <c r="E911" s="463"/>
      <c r="F911" s="463"/>
      <c r="G911" s="463"/>
      <c r="H911" s="463"/>
      <c r="I911" s="233">
        <v>10</v>
      </c>
      <c r="J911" s="234">
        <v>1</v>
      </c>
      <c r="K911" s="234" t="s">
        <v>3185</v>
      </c>
      <c r="L911" s="105">
        <v>6</v>
      </c>
      <c r="M911" s="106">
        <v>45413</v>
      </c>
      <c r="N911" s="106">
        <v>45596</v>
      </c>
      <c r="O911" s="107">
        <f t="shared" si="27"/>
        <v>26.142857142857142</v>
      </c>
      <c r="P911" s="108">
        <v>1</v>
      </c>
      <c r="Q911" s="104" t="s">
        <v>3404</v>
      </c>
      <c r="R911" s="108">
        <f t="shared" si="29"/>
        <v>1</v>
      </c>
      <c r="S911" s="109" t="str">
        <f t="array" aca="1" ref="S911" ca="1">IF(ISNUMBER(R911),IF(R911=100%,"CUMPLIDA",IF(AND(ISNUMBER(N911),ISNUMBER(INDIRECT("FECHA_"&amp;$B911,1))), IF(N911&lt;=INDIRECT("FECHA_"&amp;$B911,1),"INCUMPLIDA","PROCESO"), "VERIFICAR FECHA")),"SIN VALOR AVANCE")</f>
        <v>CUMPLIDA</v>
      </c>
    </row>
    <row r="912" spans="1:19" ht="90.75" hidden="1">
      <c r="A912" s="101" t="s">
        <v>30</v>
      </c>
      <c r="B912" s="102" t="s">
        <v>2985</v>
      </c>
      <c r="C912" s="461"/>
      <c r="D912" s="461"/>
      <c r="E912" s="465"/>
      <c r="F912" s="465"/>
      <c r="G912" s="465" t="s">
        <v>3079</v>
      </c>
      <c r="H912" s="463"/>
      <c r="I912" s="233">
        <v>4</v>
      </c>
      <c r="J912" s="234">
        <v>1</v>
      </c>
      <c r="K912" s="234" t="s">
        <v>3185</v>
      </c>
      <c r="L912" s="105">
        <v>1</v>
      </c>
      <c r="M912" s="106">
        <v>45414</v>
      </c>
      <c r="N912" s="106">
        <v>45899</v>
      </c>
      <c r="O912" s="107">
        <f t="shared" si="27"/>
        <v>69.285714285714292</v>
      </c>
      <c r="P912" s="108">
        <v>1</v>
      </c>
      <c r="Q912" s="104" t="s">
        <v>3402</v>
      </c>
      <c r="R912" s="108">
        <f t="shared" si="29"/>
        <v>1</v>
      </c>
      <c r="S912" s="109" t="str">
        <f t="array" aca="1" ref="S912" ca="1">IF(ISNUMBER(R912),IF(R912=100%,"CUMPLIDA",IF(AND(ISNUMBER(N912),ISNUMBER(INDIRECT("FECHA_"&amp;$B912,1))), IF(N912&lt;=INDIRECT("FECHA_"&amp;$B912,1),"INCUMPLIDA","PROCESO"), "VERIFICAR FECHA")),"SIN VALOR AVANCE")</f>
        <v>CUMPLIDA</v>
      </c>
    </row>
    <row r="913" spans="1:19" ht="150.75" hidden="1">
      <c r="A913" s="101" t="s">
        <v>30</v>
      </c>
      <c r="B913" s="102" t="s">
        <v>2985</v>
      </c>
      <c r="C913" s="461"/>
      <c r="D913" s="461"/>
      <c r="E913" s="465"/>
      <c r="F913" s="465"/>
      <c r="G913" s="465"/>
      <c r="H913" s="463"/>
      <c r="I913" s="233">
        <v>11</v>
      </c>
      <c r="J913" s="234">
        <v>1</v>
      </c>
      <c r="K913" s="234" t="s">
        <v>3185</v>
      </c>
      <c r="L913" s="105">
        <v>1</v>
      </c>
      <c r="M913" s="106">
        <v>45327</v>
      </c>
      <c r="N913" s="106">
        <v>45777</v>
      </c>
      <c r="O913" s="107">
        <f t="shared" si="27"/>
        <v>64.285714285714292</v>
      </c>
      <c r="P913" s="108">
        <v>1</v>
      </c>
      <c r="Q913" s="104" t="s">
        <v>3405</v>
      </c>
      <c r="R913" s="108">
        <f t="shared" si="29"/>
        <v>1</v>
      </c>
      <c r="S913" s="109" t="str">
        <f t="array" aca="1" ref="S913" ca="1">IF(ISNUMBER(R913),IF(R913=100%,"CUMPLIDA",IF(AND(ISNUMBER(N913),ISNUMBER(INDIRECT("FECHA_"&amp;$B913,1))), IF(N913&lt;=INDIRECT("FECHA_"&amp;$B913,1),"INCUMPLIDA","PROCESO"), "VERIFICAR FECHA")),"SIN VALOR AVANCE")</f>
        <v>CUMPLIDA</v>
      </c>
    </row>
    <row r="914" spans="1:19" ht="60.75" hidden="1">
      <c r="A914" s="101" t="s">
        <v>30</v>
      </c>
      <c r="B914" s="102" t="s">
        <v>2985</v>
      </c>
      <c r="C914" s="461"/>
      <c r="D914" s="461"/>
      <c r="E914" s="465"/>
      <c r="F914" s="465"/>
      <c r="G914" s="465" t="s">
        <v>3081</v>
      </c>
      <c r="H914" s="463"/>
      <c r="I914" s="233">
        <v>12</v>
      </c>
      <c r="J914" s="234">
        <v>1</v>
      </c>
      <c r="K914" s="234" t="s">
        <v>3185</v>
      </c>
      <c r="L914" s="105">
        <v>1</v>
      </c>
      <c r="M914" s="106">
        <v>45442</v>
      </c>
      <c r="N914" s="106">
        <v>45626</v>
      </c>
      <c r="O914" s="107">
        <f t="shared" si="27"/>
        <v>26.285714285714285</v>
      </c>
      <c r="P914" s="108">
        <v>1</v>
      </c>
      <c r="Q914" s="104" t="s">
        <v>3406</v>
      </c>
      <c r="R914" s="108">
        <f t="shared" si="29"/>
        <v>1</v>
      </c>
      <c r="S914" s="109" t="str">
        <f t="array" aca="1" ref="S914" ca="1">IF(ISNUMBER(R914),IF(R914=100%,"CUMPLIDA",IF(AND(ISNUMBER(N914),ISNUMBER(INDIRECT("FECHA_"&amp;$B914,1))), IF(N914&lt;=INDIRECT("FECHA_"&amp;$B914,1),"INCUMPLIDA","PROCESO"), "VERIFICAR FECHA")),"SIN VALOR AVANCE")</f>
        <v>CUMPLIDA</v>
      </c>
    </row>
    <row r="915" spans="1:19" ht="45.75" hidden="1">
      <c r="A915" s="101" t="s">
        <v>30</v>
      </c>
      <c r="B915" s="102" t="s">
        <v>2985</v>
      </c>
      <c r="C915" s="461"/>
      <c r="D915" s="461"/>
      <c r="E915" s="465"/>
      <c r="F915" s="465"/>
      <c r="G915" s="465"/>
      <c r="H915" s="463"/>
      <c r="I915" s="233">
        <v>13</v>
      </c>
      <c r="J915" s="234">
        <v>1</v>
      </c>
      <c r="K915" s="234" t="s">
        <v>3185</v>
      </c>
      <c r="L915" s="105">
        <v>1</v>
      </c>
      <c r="M915" s="106">
        <v>45442</v>
      </c>
      <c r="N915" s="106">
        <v>45626</v>
      </c>
      <c r="O915" s="107">
        <f t="shared" ref="O915:O978" si="30">(N915-M915)/7</f>
        <v>26.285714285714285</v>
      </c>
      <c r="P915" s="108">
        <v>1</v>
      </c>
      <c r="Q915" s="104" t="s">
        <v>3407</v>
      </c>
      <c r="R915" s="108">
        <f t="shared" si="29"/>
        <v>1</v>
      </c>
      <c r="S915" s="109" t="str">
        <f t="array" aca="1" ref="S915" ca="1">IF(ISNUMBER(R915),IF(R915=100%,"CUMPLIDA",IF(AND(ISNUMBER(N915),ISNUMBER(INDIRECT("FECHA_"&amp;$B915,1))), IF(N915&lt;=INDIRECT("FECHA_"&amp;$B915,1),"INCUMPLIDA","PROCESO"), "VERIFICAR FECHA")),"SIN VALOR AVANCE")</f>
        <v>CUMPLIDA</v>
      </c>
    </row>
    <row r="916" spans="1:19" ht="90.75" hidden="1">
      <c r="A916" s="101" t="s">
        <v>30</v>
      </c>
      <c r="B916" s="102" t="s">
        <v>2985</v>
      </c>
      <c r="C916" s="461"/>
      <c r="D916" s="461"/>
      <c r="E916" s="247"/>
      <c r="F916" s="247"/>
      <c r="G916" s="247" t="s">
        <v>3083</v>
      </c>
      <c r="H916" s="463"/>
      <c r="I916" s="233">
        <v>14</v>
      </c>
      <c r="J916" s="234">
        <v>1</v>
      </c>
      <c r="K916" s="234" t="s">
        <v>3185</v>
      </c>
      <c r="L916" s="105">
        <v>3</v>
      </c>
      <c r="M916" s="106">
        <v>45413</v>
      </c>
      <c r="N916" s="106">
        <v>45687</v>
      </c>
      <c r="O916" s="107">
        <f t="shared" si="30"/>
        <v>39.142857142857146</v>
      </c>
      <c r="P916" s="108">
        <v>1</v>
      </c>
      <c r="Q916" s="104" t="s">
        <v>3408</v>
      </c>
      <c r="R916" s="108">
        <f t="shared" si="29"/>
        <v>1</v>
      </c>
      <c r="S916" s="109" t="str">
        <f t="array" aca="1" ref="S916" ca="1">IF(ISNUMBER(R916),IF(R916=100%,"CUMPLIDA",IF(AND(ISNUMBER(N916),ISNUMBER(INDIRECT("FECHA_"&amp;$B916,1))), IF(N916&lt;=INDIRECT("FECHA_"&amp;$B916,1),"INCUMPLIDA","PROCESO"), "VERIFICAR FECHA")),"SIN VALOR AVANCE")</f>
        <v>CUMPLIDA</v>
      </c>
    </row>
    <row r="917" spans="1:19" ht="60.75" hidden="1">
      <c r="A917" s="101" t="s">
        <v>30</v>
      </c>
      <c r="B917" s="102" t="s">
        <v>2985</v>
      </c>
      <c r="C917" s="461"/>
      <c r="D917" s="461"/>
      <c r="E917" s="247"/>
      <c r="F917" s="247"/>
      <c r="G917" s="247" t="s">
        <v>3085</v>
      </c>
      <c r="H917" s="463"/>
      <c r="I917" s="233">
        <v>15</v>
      </c>
      <c r="J917" s="234">
        <v>1</v>
      </c>
      <c r="K917" s="234" t="s">
        <v>3185</v>
      </c>
      <c r="L917" s="105">
        <v>1</v>
      </c>
      <c r="M917" s="106">
        <v>45413</v>
      </c>
      <c r="N917" s="106">
        <v>45565</v>
      </c>
      <c r="O917" s="107">
        <f t="shared" si="30"/>
        <v>21.714285714285715</v>
      </c>
      <c r="P917" s="108">
        <v>1</v>
      </c>
      <c r="Q917" s="104" t="s">
        <v>3409</v>
      </c>
      <c r="R917" s="108">
        <f t="shared" si="29"/>
        <v>1</v>
      </c>
      <c r="S917" s="109" t="str">
        <f t="array" aca="1" ref="S917" ca="1">IF(ISNUMBER(R917),IF(R917=100%,"CUMPLIDA",IF(AND(ISNUMBER(N917),ISNUMBER(INDIRECT("FECHA_"&amp;$B917,1))), IF(N917&lt;=INDIRECT("FECHA_"&amp;$B917,1),"INCUMPLIDA","PROCESO"), "VERIFICAR FECHA")),"SIN VALOR AVANCE")</f>
        <v>CUMPLIDA</v>
      </c>
    </row>
    <row r="918" spans="1:19" ht="45.75" hidden="1">
      <c r="A918" s="101" t="s">
        <v>30</v>
      </c>
      <c r="B918" s="102" t="s">
        <v>2985</v>
      </c>
      <c r="C918" s="461"/>
      <c r="D918" s="461"/>
      <c r="E918" s="247"/>
      <c r="F918" s="247"/>
      <c r="G918" s="247" t="s">
        <v>3282</v>
      </c>
      <c r="H918" s="463"/>
      <c r="I918" s="233">
        <v>16</v>
      </c>
      <c r="J918" s="234">
        <v>1</v>
      </c>
      <c r="K918" s="234" t="s">
        <v>3185</v>
      </c>
      <c r="L918" s="105">
        <v>1</v>
      </c>
      <c r="M918" s="106">
        <v>45565</v>
      </c>
      <c r="N918" s="106">
        <v>45747</v>
      </c>
      <c r="O918" s="107">
        <f t="shared" si="30"/>
        <v>26</v>
      </c>
      <c r="P918" s="108">
        <v>1</v>
      </c>
      <c r="Q918" s="104" t="s">
        <v>3325</v>
      </c>
      <c r="R918" s="108">
        <f t="shared" si="29"/>
        <v>1</v>
      </c>
      <c r="S918" s="109" t="str">
        <f t="array" aca="1" ref="S918" ca="1">IF(ISNUMBER(R918),IF(R918=100%,"CUMPLIDA",IF(AND(ISNUMBER(N918),ISNUMBER(INDIRECT("FECHA_"&amp;$B918,1))), IF(N918&lt;=INDIRECT("FECHA_"&amp;$B918,1),"INCUMPLIDA","PROCESO"), "VERIFICAR FECHA")),"SIN VALOR AVANCE")</f>
        <v>CUMPLIDA</v>
      </c>
    </row>
    <row r="919" spans="1:19" ht="60.75" hidden="1">
      <c r="A919" s="101" t="s">
        <v>30</v>
      </c>
      <c r="B919" s="102" t="s">
        <v>2985</v>
      </c>
      <c r="C919" s="461" t="s">
        <v>3410</v>
      </c>
      <c r="D919" s="461"/>
      <c r="E919" s="463"/>
      <c r="F919" s="463"/>
      <c r="G919" s="463" t="s">
        <v>3112</v>
      </c>
      <c r="H919" s="463"/>
      <c r="I919" s="233">
        <v>1</v>
      </c>
      <c r="J919" s="234">
        <v>1</v>
      </c>
      <c r="K919" s="234" t="s">
        <v>3185</v>
      </c>
      <c r="L919" s="105">
        <v>1</v>
      </c>
      <c r="M919" s="106">
        <v>45536</v>
      </c>
      <c r="N919" s="106">
        <v>45687</v>
      </c>
      <c r="O919" s="107">
        <f t="shared" si="30"/>
        <v>21.571428571428573</v>
      </c>
      <c r="P919" s="108">
        <v>1</v>
      </c>
      <c r="Q919" s="104" t="s">
        <v>3411</v>
      </c>
      <c r="R919" s="108">
        <f t="shared" si="29"/>
        <v>1</v>
      </c>
      <c r="S919" s="109" t="str">
        <f t="array" aca="1" ref="S919" ca="1">IF(ISNUMBER(R919),IF(R919=100%,"CUMPLIDA",IF(AND(ISNUMBER(N919),ISNUMBER(INDIRECT("FECHA_"&amp;$B919,1))), IF(N919&lt;=INDIRECT("FECHA_"&amp;$B919,1),"INCUMPLIDA","PROCESO"), "VERIFICAR FECHA")),"SIN VALOR AVANCE")</f>
        <v>CUMPLIDA</v>
      </c>
    </row>
    <row r="920" spans="1:19" ht="90.75" hidden="1">
      <c r="A920" s="101" t="s">
        <v>30</v>
      </c>
      <c r="B920" s="102" t="s">
        <v>2985</v>
      </c>
      <c r="C920" s="461"/>
      <c r="D920" s="461"/>
      <c r="E920" s="463"/>
      <c r="F920" s="463"/>
      <c r="G920" s="463"/>
      <c r="H920" s="463"/>
      <c r="I920" s="233">
        <v>2</v>
      </c>
      <c r="J920" s="234">
        <v>1</v>
      </c>
      <c r="K920" s="234" t="s">
        <v>3185</v>
      </c>
      <c r="L920" s="105">
        <v>12</v>
      </c>
      <c r="M920" s="106">
        <v>45658</v>
      </c>
      <c r="N920" s="106">
        <v>46022</v>
      </c>
      <c r="O920" s="107">
        <f t="shared" si="30"/>
        <v>52</v>
      </c>
      <c r="P920" s="108">
        <v>1</v>
      </c>
      <c r="Q920" s="104" t="s">
        <v>3412</v>
      </c>
      <c r="R920" s="108">
        <f t="shared" si="29"/>
        <v>1</v>
      </c>
      <c r="S920" s="109" t="str">
        <f t="array" aca="1" ref="S920" ca="1">IF(ISNUMBER(R920),IF(R920=100%,"CUMPLIDA",IF(AND(ISNUMBER(N920),ISNUMBER(INDIRECT("FECHA_"&amp;$B920,1))), IF(N920&lt;=INDIRECT("FECHA_"&amp;$B920,1),"INCUMPLIDA","PROCESO"), "VERIFICAR FECHA")),"SIN VALOR AVANCE")</f>
        <v>CUMPLIDA</v>
      </c>
    </row>
    <row r="921" spans="1:19" ht="60.75" hidden="1">
      <c r="A921" s="101" t="s">
        <v>30</v>
      </c>
      <c r="B921" s="102" t="s">
        <v>2985</v>
      </c>
      <c r="C921" s="461"/>
      <c r="D921" s="461"/>
      <c r="E921" s="463"/>
      <c r="F921" s="463"/>
      <c r="G921" s="463"/>
      <c r="H921" s="463"/>
      <c r="I921" s="233">
        <v>3</v>
      </c>
      <c r="J921" s="234">
        <v>1</v>
      </c>
      <c r="K921" s="234" t="s">
        <v>3185</v>
      </c>
      <c r="L921" s="105">
        <v>1</v>
      </c>
      <c r="M921" s="106">
        <v>45536</v>
      </c>
      <c r="N921" s="106">
        <v>45656</v>
      </c>
      <c r="O921" s="107">
        <f t="shared" si="30"/>
        <v>17.142857142857142</v>
      </c>
      <c r="P921" s="108">
        <v>1</v>
      </c>
      <c r="Q921" s="104" t="s">
        <v>3411</v>
      </c>
      <c r="R921" s="108">
        <f t="shared" si="29"/>
        <v>1</v>
      </c>
      <c r="S921" s="109" t="str">
        <f t="array" aca="1" ref="S921" ca="1">IF(ISNUMBER(R921),IF(R921=100%,"CUMPLIDA",IF(AND(ISNUMBER(N921),ISNUMBER(INDIRECT("FECHA_"&amp;$B921,1))), IF(N921&lt;=INDIRECT("FECHA_"&amp;$B921,1),"INCUMPLIDA","PROCESO"), "VERIFICAR FECHA")),"SIN VALOR AVANCE")</f>
        <v>CUMPLIDA</v>
      </c>
    </row>
    <row r="922" spans="1:19" ht="90.75" hidden="1">
      <c r="A922" s="101" t="s">
        <v>30</v>
      </c>
      <c r="B922" s="102" t="s">
        <v>2985</v>
      </c>
      <c r="C922" s="461"/>
      <c r="D922" s="461"/>
      <c r="E922" s="463"/>
      <c r="F922" s="463"/>
      <c r="G922" s="463"/>
      <c r="H922" s="463"/>
      <c r="I922" s="233">
        <v>4</v>
      </c>
      <c r="J922" s="234">
        <v>1</v>
      </c>
      <c r="K922" s="234" t="s">
        <v>3185</v>
      </c>
      <c r="L922" s="105">
        <v>12</v>
      </c>
      <c r="M922" s="106">
        <v>45658</v>
      </c>
      <c r="N922" s="106">
        <v>46022</v>
      </c>
      <c r="O922" s="107">
        <f t="shared" si="30"/>
        <v>52</v>
      </c>
      <c r="P922" s="108">
        <v>1</v>
      </c>
      <c r="Q922" s="104" t="s">
        <v>3412</v>
      </c>
      <c r="R922" s="108">
        <f t="shared" si="29"/>
        <v>1</v>
      </c>
      <c r="S922" s="109" t="str">
        <f t="array" aca="1" ref="S922" ca="1">IF(ISNUMBER(R922),IF(R922=100%,"CUMPLIDA",IF(AND(ISNUMBER(N922),ISNUMBER(INDIRECT("FECHA_"&amp;$B922,1))), IF(N922&lt;=INDIRECT("FECHA_"&amp;$B922,1),"INCUMPLIDA","PROCESO"), "VERIFICAR FECHA")),"SIN VALOR AVANCE")</f>
        <v>CUMPLIDA</v>
      </c>
    </row>
    <row r="923" spans="1:19" ht="60.75" hidden="1">
      <c r="A923" s="101" t="s">
        <v>30</v>
      </c>
      <c r="B923" s="102" t="s">
        <v>2985</v>
      </c>
      <c r="C923" s="461"/>
      <c r="D923" s="461"/>
      <c r="E923" s="463"/>
      <c r="F923" s="463"/>
      <c r="G923" s="463"/>
      <c r="H923" s="463"/>
      <c r="I923" s="233">
        <v>5</v>
      </c>
      <c r="J923" s="234">
        <v>1</v>
      </c>
      <c r="K923" s="234" t="s">
        <v>3185</v>
      </c>
      <c r="L923" s="105">
        <v>6</v>
      </c>
      <c r="M923" s="106">
        <v>45595</v>
      </c>
      <c r="N923" s="106">
        <v>46052</v>
      </c>
      <c r="O923" s="107">
        <f t="shared" si="30"/>
        <v>65.285714285714292</v>
      </c>
      <c r="P923" s="108">
        <v>1</v>
      </c>
      <c r="Q923" s="104" t="s">
        <v>3411</v>
      </c>
      <c r="R923" s="108">
        <f t="shared" si="29"/>
        <v>1</v>
      </c>
      <c r="S923" s="109" t="str">
        <f t="array" aca="1" ref="S923" ca="1">IF(ISNUMBER(R923),IF(R923=100%,"CUMPLIDA",IF(AND(ISNUMBER(N923),ISNUMBER(INDIRECT("FECHA_"&amp;$B923,1))), IF(N923&lt;=INDIRECT("FECHA_"&amp;$B923,1),"INCUMPLIDA","PROCESO"), "VERIFICAR FECHA")),"SIN VALOR AVANCE")</f>
        <v>CUMPLIDA</v>
      </c>
    </row>
    <row r="924" spans="1:19" ht="45.75" hidden="1">
      <c r="A924" s="101" t="s">
        <v>30</v>
      </c>
      <c r="B924" s="102" t="s">
        <v>2985</v>
      </c>
      <c r="C924" s="461"/>
      <c r="D924" s="461"/>
      <c r="E924" s="463" t="s">
        <v>3013</v>
      </c>
      <c r="F924" s="463"/>
      <c r="G924" s="463"/>
      <c r="H924" s="463"/>
      <c r="I924" s="233">
        <v>6</v>
      </c>
      <c r="J924" s="234">
        <v>1</v>
      </c>
      <c r="K924" s="234" t="s">
        <v>3185</v>
      </c>
      <c r="L924" s="105">
        <v>6</v>
      </c>
      <c r="M924" s="106">
        <v>45658</v>
      </c>
      <c r="N924" s="106">
        <v>46233</v>
      </c>
      <c r="O924" s="107">
        <f t="shared" si="30"/>
        <v>82.142857142857139</v>
      </c>
      <c r="P924" s="108">
        <v>1</v>
      </c>
      <c r="Q924" s="104" t="s">
        <v>3413</v>
      </c>
      <c r="R924" s="108">
        <f t="shared" si="29"/>
        <v>1</v>
      </c>
      <c r="S924" s="109" t="str">
        <f t="array" aca="1" ref="S924" ca="1">IF(ISNUMBER(R924),IF(R924=100%,"CUMPLIDA",IF(AND(ISNUMBER(N924),ISNUMBER(INDIRECT("FECHA_"&amp;$B924,1))), IF(N924&lt;=INDIRECT("FECHA_"&amp;$B924,1),"INCUMPLIDA","PROCESO"), "VERIFICAR FECHA")),"SIN VALOR AVANCE")</f>
        <v>CUMPLIDA</v>
      </c>
    </row>
    <row r="925" spans="1:19" ht="45.75" hidden="1">
      <c r="A925" s="101" t="s">
        <v>30</v>
      </c>
      <c r="B925" s="102" t="s">
        <v>2985</v>
      </c>
      <c r="C925" s="461"/>
      <c r="D925" s="461"/>
      <c r="E925" s="463"/>
      <c r="F925" s="463"/>
      <c r="G925" s="463"/>
      <c r="H925" s="463"/>
      <c r="I925" s="233">
        <v>7</v>
      </c>
      <c r="J925" s="234">
        <v>1</v>
      </c>
      <c r="K925" s="234" t="s">
        <v>3185</v>
      </c>
      <c r="L925" s="105">
        <v>6</v>
      </c>
      <c r="M925" s="106">
        <v>45566</v>
      </c>
      <c r="N925" s="106">
        <v>46142</v>
      </c>
      <c r="O925" s="107">
        <f t="shared" si="30"/>
        <v>82.285714285714292</v>
      </c>
      <c r="P925" s="108">
        <v>1</v>
      </c>
      <c r="Q925" s="104" t="s">
        <v>3413</v>
      </c>
      <c r="R925" s="108">
        <f t="shared" si="29"/>
        <v>1</v>
      </c>
      <c r="S925" s="109" t="str">
        <f t="array" aca="1" ref="S925" ca="1">IF(ISNUMBER(R925),IF(R925=100%,"CUMPLIDA",IF(AND(ISNUMBER(N925),ISNUMBER(INDIRECT("FECHA_"&amp;$B925,1))), IF(N925&lt;=INDIRECT("FECHA_"&amp;$B925,1),"INCUMPLIDA","PROCESO"), "VERIFICAR FECHA")),"SIN VALOR AVANCE")</f>
        <v>CUMPLIDA</v>
      </c>
    </row>
    <row r="926" spans="1:19" ht="45.75" hidden="1">
      <c r="A926" s="101" t="s">
        <v>30</v>
      </c>
      <c r="B926" s="102" t="s">
        <v>2985</v>
      </c>
      <c r="C926" s="461"/>
      <c r="D926" s="461"/>
      <c r="E926" s="463"/>
      <c r="F926" s="463"/>
      <c r="G926" s="463"/>
      <c r="H926" s="463"/>
      <c r="I926" s="233">
        <v>8</v>
      </c>
      <c r="J926" s="234">
        <v>1</v>
      </c>
      <c r="K926" s="234" t="s">
        <v>3185</v>
      </c>
      <c r="L926" s="105">
        <v>6</v>
      </c>
      <c r="M926" s="106">
        <v>45658</v>
      </c>
      <c r="N926" s="106">
        <v>46233</v>
      </c>
      <c r="O926" s="107">
        <f t="shared" si="30"/>
        <v>82.142857142857139</v>
      </c>
      <c r="P926" s="108">
        <v>1</v>
      </c>
      <c r="Q926" s="104" t="s">
        <v>3413</v>
      </c>
      <c r="R926" s="108">
        <f t="shared" si="29"/>
        <v>1</v>
      </c>
      <c r="S926" s="109" t="str">
        <f t="array" aca="1" ref="S926" ca="1">IF(ISNUMBER(R926),IF(R926=100%,"CUMPLIDA",IF(AND(ISNUMBER(N926),ISNUMBER(INDIRECT("FECHA_"&amp;$B926,1))), IF(N926&lt;=INDIRECT("FECHA_"&amp;$B926,1),"INCUMPLIDA","PROCESO"), "VERIFICAR FECHA")),"SIN VALOR AVANCE")</f>
        <v>CUMPLIDA</v>
      </c>
    </row>
    <row r="927" spans="1:19" ht="45.75" hidden="1">
      <c r="A927" s="101" t="s">
        <v>30</v>
      </c>
      <c r="B927" s="102" t="s">
        <v>2985</v>
      </c>
      <c r="C927" s="461"/>
      <c r="D927" s="461"/>
      <c r="E927" s="463"/>
      <c r="F927" s="463"/>
      <c r="G927" s="463"/>
      <c r="H927" s="463"/>
      <c r="I927" s="233">
        <v>9</v>
      </c>
      <c r="J927" s="234">
        <v>1</v>
      </c>
      <c r="K927" s="234" t="s">
        <v>3185</v>
      </c>
      <c r="L927" s="105">
        <v>1</v>
      </c>
      <c r="M927" s="106">
        <v>45536</v>
      </c>
      <c r="N927" s="106">
        <v>45838</v>
      </c>
      <c r="O927" s="107">
        <f t="shared" si="30"/>
        <v>43.142857142857146</v>
      </c>
      <c r="P927" s="108">
        <v>1</v>
      </c>
      <c r="Q927" s="104" t="s">
        <v>3413</v>
      </c>
      <c r="R927" s="108">
        <f t="shared" si="29"/>
        <v>1</v>
      </c>
      <c r="S927" s="109" t="str">
        <f t="array" aca="1" ref="S927" ca="1">IF(ISNUMBER(R927),IF(R927=100%,"CUMPLIDA",IF(AND(ISNUMBER(N927),ISNUMBER(INDIRECT("FECHA_"&amp;$B927,1))), IF(N927&lt;=INDIRECT("FECHA_"&amp;$B927,1),"INCUMPLIDA","PROCESO"), "VERIFICAR FECHA")),"SIN VALOR AVANCE")</f>
        <v>CUMPLIDA</v>
      </c>
    </row>
    <row r="928" spans="1:19" ht="60.75" hidden="1">
      <c r="A928" s="101" t="s">
        <v>30</v>
      </c>
      <c r="B928" s="102" t="s">
        <v>2985</v>
      </c>
      <c r="C928" s="461"/>
      <c r="D928" s="461"/>
      <c r="E928" s="463"/>
      <c r="F928" s="463"/>
      <c r="G928" s="463"/>
      <c r="H928" s="463"/>
      <c r="I928" s="233" t="s">
        <v>3242</v>
      </c>
      <c r="J928" s="234">
        <v>1</v>
      </c>
      <c r="K928" s="234" t="s">
        <v>3185</v>
      </c>
      <c r="L928" s="105">
        <v>2</v>
      </c>
      <c r="M928" s="106">
        <v>45536</v>
      </c>
      <c r="N928" s="106">
        <v>45658</v>
      </c>
      <c r="O928" s="107">
        <f t="shared" si="30"/>
        <v>17.428571428571427</v>
      </c>
      <c r="P928" s="108">
        <v>1</v>
      </c>
      <c r="Q928" s="104" t="s">
        <v>3411</v>
      </c>
      <c r="R928" s="108">
        <f t="shared" si="29"/>
        <v>1</v>
      </c>
      <c r="S928" s="109" t="str">
        <f t="array" aca="1" ref="S928" ca="1">IF(ISNUMBER(R928),IF(R928=100%,"CUMPLIDA",IF(AND(ISNUMBER(N928),ISNUMBER(INDIRECT("FECHA_"&amp;$B928,1))), IF(N928&lt;=INDIRECT("FECHA_"&amp;$B928,1),"INCUMPLIDA","PROCESO"), "VERIFICAR FECHA")),"SIN VALOR AVANCE")</f>
        <v>CUMPLIDA</v>
      </c>
    </row>
    <row r="929" spans="1:19" ht="45.75" hidden="1">
      <c r="A929" s="101" t="s">
        <v>30</v>
      </c>
      <c r="B929" s="102" t="s">
        <v>2985</v>
      </c>
      <c r="C929" s="461"/>
      <c r="D929" s="461"/>
      <c r="E929" s="463"/>
      <c r="F929" s="463"/>
      <c r="G929" s="463"/>
      <c r="H929" s="463"/>
      <c r="I929" s="233">
        <v>11</v>
      </c>
      <c r="J929" s="234">
        <v>1</v>
      </c>
      <c r="K929" s="234" t="s">
        <v>3185</v>
      </c>
      <c r="L929" s="105">
        <v>6</v>
      </c>
      <c r="M929" s="106">
        <v>45658</v>
      </c>
      <c r="N929" s="106">
        <v>46203</v>
      </c>
      <c r="O929" s="107">
        <f t="shared" si="30"/>
        <v>77.857142857142861</v>
      </c>
      <c r="P929" s="108">
        <v>1</v>
      </c>
      <c r="Q929" s="104" t="s">
        <v>3413</v>
      </c>
      <c r="R929" s="108">
        <f t="shared" si="29"/>
        <v>1</v>
      </c>
      <c r="S929" s="109" t="str">
        <f t="array" aca="1" ref="S929" ca="1">IF(ISNUMBER(R929),IF(R929=100%,"CUMPLIDA",IF(AND(ISNUMBER(N929),ISNUMBER(INDIRECT("FECHA_"&amp;$B929,1))), IF(N929&lt;=INDIRECT("FECHA_"&amp;$B929,1),"INCUMPLIDA","PROCESO"), "VERIFICAR FECHA")),"SIN VALOR AVANCE")</f>
        <v>CUMPLIDA</v>
      </c>
    </row>
    <row r="930" spans="1:19" ht="45.75" hidden="1">
      <c r="A930" s="101" t="s">
        <v>30</v>
      </c>
      <c r="B930" s="102" t="s">
        <v>2985</v>
      </c>
      <c r="C930" s="461"/>
      <c r="D930" s="461"/>
      <c r="E930" s="463" t="s">
        <v>2996</v>
      </c>
      <c r="F930" s="463"/>
      <c r="G930" s="463"/>
      <c r="H930" s="463"/>
      <c r="I930" s="233" t="s">
        <v>3414</v>
      </c>
      <c r="J930" s="234">
        <v>1</v>
      </c>
      <c r="K930" s="234" t="s">
        <v>3185</v>
      </c>
      <c r="L930" s="105">
        <v>6</v>
      </c>
      <c r="M930" s="106">
        <v>45658</v>
      </c>
      <c r="N930" s="106">
        <v>46234</v>
      </c>
      <c r="O930" s="107">
        <f t="shared" si="30"/>
        <v>82.285714285714292</v>
      </c>
      <c r="P930" s="108">
        <v>1</v>
      </c>
      <c r="Q930" s="104" t="s">
        <v>3413</v>
      </c>
      <c r="R930" s="108">
        <f t="shared" si="29"/>
        <v>1</v>
      </c>
      <c r="S930" s="109" t="str">
        <f t="array" aca="1" ref="S930" ca="1">IF(ISNUMBER(R930),IF(R930=100%,"CUMPLIDA",IF(AND(ISNUMBER(N930),ISNUMBER(INDIRECT("FECHA_"&amp;$B930,1))), IF(N930&lt;=INDIRECT("FECHA_"&amp;$B930,1),"INCUMPLIDA","PROCESO"), "VERIFICAR FECHA")),"SIN VALOR AVANCE")</f>
        <v>CUMPLIDA</v>
      </c>
    </row>
    <row r="931" spans="1:19" ht="45.75" hidden="1">
      <c r="A931" s="101" t="s">
        <v>30</v>
      </c>
      <c r="B931" s="102" t="s">
        <v>2985</v>
      </c>
      <c r="C931" s="461"/>
      <c r="D931" s="461"/>
      <c r="E931" s="463"/>
      <c r="F931" s="463"/>
      <c r="G931" s="463"/>
      <c r="H931" s="463"/>
      <c r="I931" s="233">
        <v>9</v>
      </c>
      <c r="J931" s="234">
        <v>1</v>
      </c>
      <c r="K931" s="234" t="s">
        <v>3185</v>
      </c>
      <c r="L931" s="105">
        <v>1</v>
      </c>
      <c r="M931" s="106">
        <v>45536</v>
      </c>
      <c r="N931" s="106">
        <v>45746</v>
      </c>
      <c r="O931" s="107">
        <f t="shared" si="30"/>
        <v>30</v>
      </c>
      <c r="P931" s="108">
        <v>1</v>
      </c>
      <c r="Q931" s="104" t="s">
        <v>3413</v>
      </c>
      <c r="R931" s="108">
        <f t="shared" si="29"/>
        <v>1</v>
      </c>
      <c r="S931" s="109" t="str">
        <f t="array" aca="1" ref="S931" ca="1">IF(ISNUMBER(R931),IF(R931=100%,"CUMPLIDA",IF(AND(ISNUMBER(N931),ISNUMBER(INDIRECT("FECHA_"&amp;$B931,1))), IF(N931&lt;=INDIRECT("FECHA_"&amp;$B931,1),"INCUMPLIDA","PROCESO"), "VERIFICAR FECHA")),"SIN VALOR AVANCE")</f>
        <v>CUMPLIDA</v>
      </c>
    </row>
    <row r="932" spans="1:19" ht="300.75" hidden="1">
      <c r="A932" s="101" t="s">
        <v>30</v>
      </c>
      <c r="B932" s="102" t="s">
        <v>2985</v>
      </c>
      <c r="C932" s="461"/>
      <c r="D932" s="461"/>
      <c r="E932" s="463" t="s">
        <v>3093</v>
      </c>
      <c r="F932" s="463"/>
      <c r="G932" s="463"/>
      <c r="H932" s="463"/>
      <c r="I932" s="233">
        <v>13</v>
      </c>
      <c r="J932" s="234">
        <v>1</v>
      </c>
      <c r="K932" s="234" t="s">
        <v>3185</v>
      </c>
      <c r="L932" s="105">
        <v>27</v>
      </c>
      <c r="M932" s="106">
        <v>45323</v>
      </c>
      <c r="N932" s="106">
        <v>47118</v>
      </c>
      <c r="O932" s="107">
        <f t="shared" si="30"/>
        <v>256.42857142857144</v>
      </c>
      <c r="P932" s="108">
        <v>0.3</v>
      </c>
      <c r="Q932" s="104" t="s">
        <v>3415</v>
      </c>
      <c r="R932" s="108">
        <f t="shared" si="29"/>
        <v>0.3</v>
      </c>
      <c r="S932" s="109" t="str">
        <f t="array" aca="1" ref="S932" ca="1">IF(ISNUMBER(R932),IF(R932=100%,"CUMPLIDA",IF(AND(ISNUMBER(N932),ISNUMBER(INDIRECT("FECHA_"&amp;$B932,1))), IF(N932&lt;=INDIRECT("FECHA_"&amp;$B932,1),"INCUMPLIDA","PROCESO"), "VERIFICAR FECHA")),"SIN VALOR AVANCE")</f>
        <v>PROCESO</v>
      </c>
    </row>
    <row r="933" spans="1:19" ht="45.75" hidden="1">
      <c r="A933" s="101" t="s">
        <v>30</v>
      </c>
      <c r="B933" s="102" t="s">
        <v>2985</v>
      </c>
      <c r="C933" s="461"/>
      <c r="D933" s="461"/>
      <c r="E933" s="463"/>
      <c r="F933" s="463"/>
      <c r="G933" s="463"/>
      <c r="H933" s="463"/>
      <c r="I933" s="233">
        <v>14</v>
      </c>
      <c r="J933" s="234">
        <v>1</v>
      </c>
      <c r="K933" s="234" t="s">
        <v>3185</v>
      </c>
      <c r="L933" s="105">
        <v>2</v>
      </c>
      <c r="M933" s="106">
        <v>45536</v>
      </c>
      <c r="N933" s="106">
        <v>45626</v>
      </c>
      <c r="O933" s="107">
        <f t="shared" si="30"/>
        <v>12.857142857142858</v>
      </c>
      <c r="P933" s="108">
        <v>1</v>
      </c>
      <c r="Q933" s="104" t="s">
        <v>3413</v>
      </c>
      <c r="R933" s="108">
        <f t="shared" si="29"/>
        <v>1</v>
      </c>
      <c r="S933" s="109" t="str">
        <f t="array" aca="1" ref="S933" ca="1">IF(ISNUMBER(R933),IF(R933=100%,"CUMPLIDA",IF(AND(ISNUMBER(N933),ISNUMBER(INDIRECT("FECHA_"&amp;$B933,1))), IF(N933&lt;=INDIRECT("FECHA_"&amp;$B933,1),"INCUMPLIDA","PROCESO"), "VERIFICAR FECHA")),"SIN VALOR AVANCE")</f>
        <v>CUMPLIDA</v>
      </c>
    </row>
    <row r="934" spans="1:19" ht="45.75" hidden="1">
      <c r="A934" s="101" t="s">
        <v>30</v>
      </c>
      <c r="B934" s="102" t="s">
        <v>2985</v>
      </c>
      <c r="C934" s="461"/>
      <c r="D934" s="461"/>
      <c r="E934" s="463"/>
      <c r="F934" s="463"/>
      <c r="G934" s="463"/>
      <c r="H934" s="463"/>
      <c r="I934" s="233" t="s">
        <v>3416</v>
      </c>
      <c r="J934" s="234">
        <v>1</v>
      </c>
      <c r="K934" s="234" t="s">
        <v>3185</v>
      </c>
      <c r="L934" s="105">
        <v>1</v>
      </c>
      <c r="M934" s="106">
        <v>45536</v>
      </c>
      <c r="N934" s="115">
        <v>46234</v>
      </c>
      <c r="O934" s="107">
        <f t="shared" si="30"/>
        <v>99.714285714285708</v>
      </c>
      <c r="P934" s="108">
        <v>1</v>
      </c>
      <c r="Q934" s="104" t="s">
        <v>3413</v>
      </c>
      <c r="R934" s="108">
        <f t="shared" si="29"/>
        <v>1</v>
      </c>
      <c r="S934" s="109" t="str">
        <f t="array" aca="1" ref="S934" ca="1">IF(ISNUMBER(R934),IF(R934=100%,"CUMPLIDA",IF(AND(ISNUMBER(N934),ISNUMBER(INDIRECT("FECHA_"&amp;$B934,1))), IF(N934&lt;=INDIRECT("FECHA_"&amp;$B934,1),"INCUMPLIDA","PROCESO"), "VERIFICAR FECHA")),"SIN VALOR AVANCE")</f>
        <v>CUMPLIDA</v>
      </c>
    </row>
    <row r="935" spans="1:19" ht="45.75" hidden="1">
      <c r="A935" s="101" t="s">
        <v>30</v>
      </c>
      <c r="B935" s="102" t="s">
        <v>2985</v>
      </c>
      <c r="C935" s="461"/>
      <c r="D935" s="461"/>
      <c r="E935" s="247" t="s">
        <v>3143</v>
      </c>
      <c r="F935" s="247"/>
      <c r="G935" s="247"/>
      <c r="H935" s="463"/>
      <c r="I935" s="233">
        <v>15</v>
      </c>
      <c r="J935" s="234">
        <v>1</v>
      </c>
      <c r="K935" s="234" t="s">
        <v>3185</v>
      </c>
      <c r="L935" s="105">
        <v>1</v>
      </c>
      <c r="M935" s="106">
        <v>45536</v>
      </c>
      <c r="N935" s="115">
        <v>46234</v>
      </c>
      <c r="O935" s="107">
        <f t="shared" si="30"/>
        <v>99.714285714285708</v>
      </c>
      <c r="P935" s="108">
        <v>1</v>
      </c>
      <c r="Q935" s="104" t="s">
        <v>3413</v>
      </c>
      <c r="R935" s="108">
        <f t="shared" si="29"/>
        <v>1</v>
      </c>
      <c r="S935" s="109" t="str">
        <f t="array" aca="1" ref="S935" ca="1">IF(ISNUMBER(R935),IF(R935=100%,"CUMPLIDA",IF(AND(ISNUMBER(N935),ISNUMBER(INDIRECT("FECHA_"&amp;$B935,1))), IF(N935&lt;=INDIRECT("FECHA_"&amp;$B935,1),"INCUMPLIDA","PROCESO"), "VERIFICAR FECHA")),"SIN VALOR AVANCE")</f>
        <v>CUMPLIDA</v>
      </c>
    </row>
    <row r="936" spans="1:19" ht="60.75" hidden="1">
      <c r="A936" s="101" t="s">
        <v>30</v>
      </c>
      <c r="B936" s="102" t="s">
        <v>2985</v>
      </c>
      <c r="C936" s="461"/>
      <c r="D936" s="461"/>
      <c r="E936" s="463" t="s">
        <v>3016</v>
      </c>
      <c r="F936" s="463"/>
      <c r="G936" s="463"/>
      <c r="H936" s="463"/>
      <c r="I936" s="233">
        <v>16</v>
      </c>
      <c r="J936" s="234">
        <v>1</v>
      </c>
      <c r="K936" s="234" t="s">
        <v>3185</v>
      </c>
      <c r="L936" s="105">
        <v>1</v>
      </c>
      <c r="M936" s="106">
        <v>45536</v>
      </c>
      <c r="N936" s="106">
        <v>45626</v>
      </c>
      <c r="O936" s="107">
        <f t="shared" si="30"/>
        <v>12.857142857142858</v>
      </c>
      <c r="P936" s="108">
        <v>1</v>
      </c>
      <c r="Q936" s="104" t="s">
        <v>3411</v>
      </c>
      <c r="R936" s="108">
        <f t="shared" si="29"/>
        <v>1</v>
      </c>
      <c r="S936" s="109" t="str">
        <f t="array" aca="1" ref="S936" ca="1">IF(ISNUMBER(R936),IF(R936=100%,"CUMPLIDA",IF(AND(ISNUMBER(N936),ISNUMBER(INDIRECT("FECHA_"&amp;$B936,1))), IF(N936&lt;=INDIRECT("FECHA_"&amp;$B936,1),"INCUMPLIDA","PROCESO"), "VERIFICAR FECHA")),"SIN VALOR AVANCE")</f>
        <v>CUMPLIDA</v>
      </c>
    </row>
    <row r="937" spans="1:19" ht="60.75" hidden="1">
      <c r="A937" s="101" t="s">
        <v>30</v>
      </c>
      <c r="B937" s="102" t="s">
        <v>2985</v>
      </c>
      <c r="C937" s="461"/>
      <c r="D937" s="461"/>
      <c r="E937" s="463"/>
      <c r="F937" s="463"/>
      <c r="G937" s="463"/>
      <c r="H937" s="463"/>
      <c r="I937" s="233">
        <v>17</v>
      </c>
      <c r="J937" s="234">
        <v>1</v>
      </c>
      <c r="K937" s="234" t="s">
        <v>3185</v>
      </c>
      <c r="L937" s="105">
        <v>1</v>
      </c>
      <c r="M937" s="106">
        <v>45536</v>
      </c>
      <c r="N937" s="106">
        <v>45746</v>
      </c>
      <c r="O937" s="107">
        <f t="shared" si="30"/>
        <v>30</v>
      </c>
      <c r="P937" s="108">
        <v>1</v>
      </c>
      <c r="Q937" s="104" t="s">
        <v>3411</v>
      </c>
      <c r="R937" s="108">
        <f t="shared" si="29"/>
        <v>1</v>
      </c>
      <c r="S937" s="109" t="str">
        <f t="array" aca="1" ref="S937" ca="1">IF(ISNUMBER(R937),IF(R937=100%,"CUMPLIDA",IF(AND(ISNUMBER(N937),ISNUMBER(INDIRECT("FECHA_"&amp;$B937,1))), IF(N937&lt;=INDIRECT("FECHA_"&amp;$B937,1),"INCUMPLIDA","PROCESO"), "VERIFICAR FECHA")),"SIN VALOR AVANCE")</f>
        <v>CUMPLIDA</v>
      </c>
    </row>
    <row r="938" spans="1:19" ht="45.75" hidden="1">
      <c r="A938" s="101" t="s">
        <v>30</v>
      </c>
      <c r="B938" s="102" t="s">
        <v>2985</v>
      </c>
      <c r="C938" s="461"/>
      <c r="D938" s="461"/>
      <c r="E938" s="463" t="s">
        <v>3017</v>
      </c>
      <c r="F938" s="463"/>
      <c r="G938" s="463"/>
      <c r="H938" s="463"/>
      <c r="I938" s="233" t="s">
        <v>3395</v>
      </c>
      <c r="J938" s="234">
        <v>1</v>
      </c>
      <c r="K938" s="234" t="s">
        <v>3185</v>
      </c>
      <c r="L938" s="105">
        <v>2</v>
      </c>
      <c r="M938" s="106">
        <v>45566</v>
      </c>
      <c r="N938" s="106">
        <v>45687</v>
      </c>
      <c r="O938" s="107">
        <f t="shared" si="30"/>
        <v>17.285714285714285</v>
      </c>
      <c r="P938" s="108">
        <v>1</v>
      </c>
      <c r="Q938" s="104" t="s">
        <v>3413</v>
      </c>
      <c r="R938" s="108">
        <f t="shared" si="29"/>
        <v>1</v>
      </c>
      <c r="S938" s="109" t="str">
        <f t="array" aca="1" ref="S938" ca="1">IF(ISNUMBER(R938),IF(R938=100%,"CUMPLIDA",IF(AND(ISNUMBER(N938),ISNUMBER(INDIRECT("FECHA_"&amp;$B938,1))), IF(N938&lt;=INDIRECT("FECHA_"&amp;$B938,1),"INCUMPLIDA","PROCESO"), "VERIFICAR FECHA")),"SIN VALOR AVANCE")</f>
        <v>CUMPLIDA</v>
      </c>
    </row>
    <row r="939" spans="1:19" ht="45.75" hidden="1">
      <c r="A939" s="101" t="s">
        <v>30</v>
      </c>
      <c r="B939" s="102" t="s">
        <v>2985</v>
      </c>
      <c r="C939" s="461"/>
      <c r="D939" s="461"/>
      <c r="E939" s="463"/>
      <c r="F939" s="463"/>
      <c r="G939" s="463"/>
      <c r="H939" s="463"/>
      <c r="I939" s="233">
        <v>15</v>
      </c>
      <c r="J939" s="234">
        <v>1</v>
      </c>
      <c r="K939" s="234" t="s">
        <v>3185</v>
      </c>
      <c r="L939" s="105">
        <v>1</v>
      </c>
      <c r="M939" s="106">
        <v>45536</v>
      </c>
      <c r="N939" s="115">
        <v>46234</v>
      </c>
      <c r="O939" s="107">
        <f t="shared" si="30"/>
        <v>99.714285714285708</v>
      </c>
      <c r="P939" s="108">
        <v>1</v>
      </c>
      <c r="Q939" s="104" t="s">
        <v>3413</v>
      </c>
      <c r="R939" s="108">
        <f t="shared" si="29"/>
        <v>1</v>
      </c>
      <c r="S939" s="109" t="str">
        <f t="array" aca="1" ref="S939" ca="1">IF(ISNUMBER(R939),IF(R939=100%,"CUMPLIDA",IF(AND(ISNUMBER(N939),ISNUMBER(INDIRECT("FECHA_"&amp;$B939,1))), IF(N939&lt;=INDIRECT("FECHA_"&amp;$B939,1),"INCUMPLIDA","PROCESO"), "VERIFICAR FECHA")),"SIN VALOR AVANCE")</f>
        <v>CUMPLIDA</v>
      </c>
    </row>
    <row r="940" spans="1:19" ht="90.75" hidden="1">
      <c r="A940" s="101" t="s">
        <v>30</v>
      </c>
      <c r="B940" s="102" t="s">
        <v>2985</v>
      </c>
      <c r="C940" s="461"/>
      <c r="D940" s="461"/>
      <c r="E940" s="233" t="s">
        <v>3100</v>
      </c>
      <c r="F940" s="233"/>
      <c r="G940" s="233"/>
      <c r="H940" s="463"/>
      <c r="I940" s="247">
        <v>19</v>
      </c>
      <c r="J940" s="234">
        <v>1</v>
      </c>
      <c r="K940" s="234" t="s">
        <v>3185</v>
      </c>
      <c r="L940" s="105">
        <v>3</v>
      </c>
      <c r="M940" s="106">
        <v>45536</v>
      </c>
      <c r="N940" s="106">
        <v>45626</v>
      </c>
      <c r="O940" s="107">
        <f t="shared" si="30"/>
        <v>12.857142857142858</v>
      </c>
      <c r="P940" s="108">
        <v>1</v>
      </c>
      <c r="Q940" s="104" t="s">
        <v>3417</v>
      </c>
      <c r="R940" s="108">
        <f t="shared" si="29"/>
        <v>1</v>
      </c>
      <c r="S940" s="109" t="str">
        <f t="array" aca="1" ref="S940" ca="1">IF(ISNUMBER(R940),IF(R940=100%,"CUMPLIDA",IF(AND(ISNUMBER(N940),ISNUMBER(INDIRECT("FECHA_"&amp;$B940,1))), IF(N940&lt;=INDIRECT("FECHA_"&amp;$B940,1),"INCUMPLIDA","PROCESO"), "VERIFICAR FECHA")),"SIN VALOR AVANCE")</f>
        <v>CUMPLIDA</v>
      </c>
    </row>
    <row r="941" spans="1:19" ht="45.75" hidden="1">
      <c r="A941" s="101" t="s">
        <v>30</v>
      </c>
      <c r="B941" s="102" t="s">
        <v>2985</v>
      </c>
      <c r="C941" s="461"/>
      <c r="D941" s="461"/>
      <c r="E941" s="247"/>
      <c r="F941" s="247"/>
      <c r="G941" s="247" t="s">
        <v>3079</v>
      </c>
      <c r="H941" s="463"/>
      <c r="I941" s="233" t="s">
        <v>3395</v>
      </c>
      <c r="J941" s="234">
        <v>1</v>
      </c>
      <c r="K941" s="234" t="s">
        <v>3185</v>
      </c>
      <c r="L941" s="105">
        <v>2</v>
      </c>
      <c r="M941" s="106">
        <v>45566</v>
      </c>
      <c r="N941" s="106">
        <v>45687</v>
      </c>
      <c r="O941" s="107">
        <f t="shared" si="30"/>
        <v>17.285714285714285</v>
      </c>
      <c r="P941" s="108">
        <v>1</v>
      </c>
      <c r="Q941" s="104" t="s">
        <v>3413</v>
      </c>
      <c r="R941" s="108">
        <f t="shared" si="29"/>
        <v>1</v>
      </c>
      <c r="S941" s="109" t="str">
        <f t="array" aca="1" ref="S941" ca="1">IF(ISNUMBER(R941),IF(R941=100%,"CUMPLIDA",IF(AND(ISNUMBER(N941),ISNUMBER(INDIRECT("FECHA_"&amp;$B941,1))), IF(N941&lt;=INDIRECT("FECHA_"&amp;$B941,1),"INCUMPLIDA","PROCESO"), "VERIFICAR FECHA")),"SIN VALOR AVANCE")</f>
        <v>CUMPLIDA</v>
      </c>
    </row>
    <row r="942" spans="1:19" ht="105.75" hidden="1">
      <c r="A942" s="101" t="s">
        <v>30</v>
      </c>
      <c r="B942" s="102" t="s">
        <v>2985</v>
      </c>
      <c r="C942" s="461"/>
      <c r="D942" s="461"/>
      <c r="E942" s="233"/>
      <c r="F942" s="233"/>
      <c r="G942" s="233" t="s">
        <v>3081</v>
      </c>
      <c r="H942" s="463"/>
      <c r="I942" s="233">
        <v>20</v>
      </c>
      <c r="J942" s="234">
        <v>1</v>
      </c>
      <c r="K942" s="234" t="s">
        <v>3185</v>
      </c>
      <c r="L942" s="105">
        <v>5</v>
      </c>
      <c r="M942" s="106">
        <v>45595</v>
      </c>
      <c r="N942" s="106">
        <v>45960</v>
      </c>
      <c r="O942" s="107">
        <f t="shared" si="30"/>
        <v>52.142857142857146</v>
      </c>
      <c r="P942" s="108">
        <v>1</v>
      </c>
      <c r="Q942" s="104" t="s">
        <v>3418</v>
      </c>
      <c r="R942" s="108">
        <f t="shared" si="29"/>
        <v>1</v>
      </c>
      <c r="S942" s="109" t="str">
        <f t="array" aca="1" ref="S942" ca="1">IF(ISNUMBER(R942),IF(R942=100%,"CUMPLIDA",IF(AND(ISNUMBER(N942),ISNUMBER(INDIRECT("FECHA_"&amp;$B942,1))), IF(N942&lt;=INDIRECT("FECHA_"&amp;$B942,1),"INCUMPLIDA","PROCESO"), "VERIFICAR FECHA")),"SIN VALOR AVANCE")</f>
        <v>CUMPLIDA</v>
      </c>
    </row>
    <row r="943" spans="1:19" ht="45.75" hidden="1">
      <c r="A943" s="101" t="s">
        <v>30</v>
      </c>
      <c r="B943" s="102" t="s">
        <v>2985</v>
      </c>
      <c r="C943" s="461"/>
      <c r="D943" s="461"/>
      <c r="E943" s="233"/>
      <c r="F943" s="233"/>
      <c r="G943" s="233" t="s">
        <v>3083</v>
      </c>
      <c r="H943" s="463"/>
      <c r="I943" s="233">
        <v>15</v>
      </c>
      <c r="J943" s="234">
        <v>1</v>
      </c>
      <c r="K943" s="234" t="s">
        <v>3185</v>
      </c>
      <c r="L943" s="105">
        <v>1</v>
      </c>
      <c r="M943" s="106">
        <v>45536</v>
      </c>
      <c r="N943" s="106">
        <v>46233</v>
      </c>
      <c r="O943" s="107">
        <f t="shared" si="30"/>
        <v>99.571428571428569</v>
      </c>
      <c r="P943" s="108">
        <v>1</v>
      </c>
      <c r="Q943" s="104" t="s">
        <v>3413</v>
      </c>
      <c r="R943" s="108">
        <f t="shared" si="29"/>
        <v>1</v>
      </c>
      <c r="S943" s="109" t="str">
        <f t="array" aca="1" ref="S943" ca="1">IF(ISNUMBER(R943),IF(R943=100%,"CUMPLIDA",IF(AND(ISNUMBER(N943),ISNUMBER(INDIRECT("FECHA_"&amp;$B943,1))), IF(N943&lt;=INDIRECT("FECHA_"&amp;$B943,1),"INCUMPLIDA","PROCESO"), "VERIFICAR FECHA")),"SIN VALOR AVANCE")</f>
        <v>CUMPLIDA</v>
      </c>
    </row>
    <row r="944" spans="1:19" ht="195.75" hidden="1">
      <c r="A944" s="101" t="s">
        <v>30</v>
      </c>
      <c r="B944" s="102" t="s">
        <v>2985</v>
      </c>
      <c r="C944" s="461" t="s">
        <v>3419</v>
      </c>
      <c r="D944" s="461"/>
      <c r="E944" s="463" t="s">
        <v>3013</v>
      </c>
      <c r="F944" s="463"/>
      <c r="G944" s="463"/>
      <c r="H944" s="463"/>
      <c r="I944" s="233">
        <v>1</v>
      </c>
      <c r="J944" s="234">
        <v>1</v>
      </c>
      <c r="K944" s="234" t="s">
        <v>3185</v>
      </c>
      <c r="L944" s="105">
        <v>1</v>
      </c>
      <c r="M944" s="106">
        <v>45658</v>
      </c>
      <c r="N944" s="106">
        <v>46387</v>
      </c>
      <c r="O944" s="107">
        <f t="shared" si="30"/>
        <v>104.14285714285714</v>
      </c>
      <c r="P944" s="108">
        <v>0</v>
      </c>
      <c r="Q944" s="104" t="s">
        <v>3420</v>
      </c>
      <c r="R944" s="108">
        <f t="shared" si="29"/>
        <v>0</v>
      </c>
      <c r="S944" s="109" t="str">
        <f t="array" aca="1" ref="S944" ca="1">IF(ISNUMBER(R944),IF(R944=100%,"CUMPLIDA",IF(AND(ISNUMBER(N944),ISNUMBER(INDIRECT("FECHA_"&amp;$B944,1))), IF(N944&lt;=INDIRECT("FECHA_"&amp;$B944,1),"INCUMPLIDA","PROCESO"), "VERIFICAR FECHA")),"SIN VALOR AVANCE")</f>
        <v>PROCESO</v>
      </c>
    </row>
    <row r="945" spans="1:19" ht="195.75" hidden="1">
      <c r="A945" s="101" t="s">
        <v>30</v>
      </c>
      <c r="B945" s="102" t="s">
        <v>2985</v>
      </c>
      <c r="C945" s="461"/>
      <c r="D945" s="461"/>
      <c r="E945" s="463"/>
      <c r="F945" s="463"/>
      <c r="G945" s="463"/>
      <c r="H945" s="463"/>
      <c r="I945" s="233">
        <v>2</v>
      </c>
      <c r="J945" s="234">
        <v>1</v>
      </c>
      <c r="K945" s="234" t="s">
        <v>3185</v>
      </c>
      <c r="L945" s="105">
        <v>27</v>
      </c>
      <c r="M945" s="106">
        <v>45323</v>
      </c>
      <c r="N945" s="106">
        <v>46660</v>
      </c>
      <c r="O945" s="107">
        <f t="shared" si="30"/>
        <v>191</v>
      </c>
      <c r="P945" s="108">
        <v>0.44440000000000002</v>
      </c>
      <c r="Q945" s="104" t="s">
        <v>3420</v>
      </c>
      <c r="R945" s="108">
        <f t="shared" si="29"/>
        <v>0.44440000000000002</v>
      </c>
      <c r="S945" s="109" t="str">
        <f t="array" aca="1" ref="S945" ca="1">IF(ISNUMBER(R945),IF(R945=100%,"CUMPLIDA",IF(AND(ISNUMBER(N945),ISNUMBER(INDIRECT("FECHA_"&amp;$B945,1))), IF(N945&lt;=INDIRECT("FECHA_"&amp;$B945,1),"INCUMPLIDA","PROCESO"), "VERIFICAR FECHA")),"SIN VALOR AVANCE")</f>
        <v>PROCESO</v>
      </c>
    </row>
    <row r="946" spans="1:19" ht="195.75" hidden="1">
      <c r="A946" s="101" t="s">
        <v>30</v>
      </c>
      <c r="B946" s="102" t="s">
        <v>2985</v>
      </c>
      <c r="C946" s="461"/>
      <c r="D946" s="461"/>
      <c r="E946" s="463" t="s">
        <v>2996</v>
      </c>
      <c r="F946" s="463"/>
      <c r="G946" s="463"/>
      <c r="H946" s="463"/>
      <c r="I946" s="233">
        <v>3</v>
      </c>
      <c r="J946" s="234">
        <v>1</v>
      </c>
      <c r="K946" s="234" t="s">
        <v>3185</v>
      </c>
      <c r="L946" s="105">
        <v>27</v>
      </c>
      <c r="M946" s="106">
        <v>45323</v>
      </c>
      <c r="N946" s="106">
        <v>46660</v>
      </c>
      <c r="O946" s="107">
        <f t="shared" si="30"/>
        <v>191</v>
      </c>
      <c r="P946" s="108">
        <v>0.44440000000000002</v>
      </c>
      <c r="Q946" s="104" t="s">
        <v>3421</v>
      </c>
      <c r="R946" s="108">
        <f t="shared" si="29"/>
        <v>0.44440000000000002</v>
      </c>
      <c r="S946" s="109" t="str">
        <f t="array" aca="1" ref="S946" ca="1">IF(ISNUMBER(R946),IF(R946=100%,"CUMPLIDA",IF(AND(ISNUMBER(N946),ISNUMBER(INDIRECT("FECHA_"&amp;$B946,1))), IF(N946&lt;=INDIRECT("FECHA_"&amp;$B946,1),"INCUMPLIDA","PROCESO"), "VERIFICAR FECHA")),"SIN VALOR AVANCE")</f>
        <v>PROCESO</v>
      </c>
    </row>
    <row r="947" spans="1:19" ht="90.75" hidden="1">
      <c r="A947" s="101" t="s">
        <v>30</v>
      </c>
      <c r="B947" s="102" t="s">
        <v>2985</v>
      </c>
      <c r="C947" s="461"/>
      <c r="D947" s="461"/>
      <c r="E947" s="463"/>
      <c r="F947" s="463"/>
      <c r="G947" s="463"/>
      <c r="H947" s="463"/>
      <c r="I947" s="247">
        <v>4</v>
      </c>
      <c r="J947" s="234">
        <v>1</v>
      </c>
      <c r="K947" s="234" t="s">
        <v>3185</v>
      </c>
      <c r="L947" s="105" t="s">
        <v>3422</v>
      </c>
      <c r="M947" s="106">
        <v>45597</v>
      </c>
      <c r="N947" s="106">
        <v>45809</v>
      </c>
      <c r="O947" s="107">
        <f t="shared" si="30"/>
        <v>30.285714285714285</v>
      </c>
      <c r="P947" s="108">
        <v>1</v>
      </c>
      <c r="Q947" s="104" t="s">
        <v>3423</v>
      </c>
      <c r="R947" s="108">
        <f t="shared" si="29"/>
        <v>1</v>
      </c>
      <c r="S947" s="109" t="str">
        <f t="array" aca="1" ref="S947" ca="1">IF(ISNUMBER(R947),IF(R947=100%,"CUMPLIDA",IF(AND(ISNUMBER(N947),ISNUMBER(INDIRECT("FECHA_"&amp;$B947,1))), IF(N947&lt;=INDIRECT("FECHA_"&amp;$B947,1),"INCUMPLIDA","PROCESO"), "VERIFICAR FECHA")),"SIN VALOR AVANCE")</f>
        <v>CUMPLIDA</v>
      </c>
    </row>
    <row r="948" spans="1:19" ht="180.75" hidden="1">
      <c r="A948" s="101" t="s">
        <v>30</v>
      </c>
      <c r="B948" s="102" t="s">
        <v>2985</v>
      </c>
      <c r="C948" s="461"/>
      <c r="D948" s="461"/>
      <c r="E948" s="463" t="s">
        <v>3093</v>
      </c>
      <c r="F948" s="463"/>
      <c r="G948" s="463"/>
      <c r="H948" s="463"/>
      <c r="I948" s="233">
        <v>5</v>
      </c>
      <c r="J948" s="234">
        <v>1</v>
      </c>
      <c r="K948" s="234" t="s">
        <v>3185</v>
      </c>
      <c r="L948" s="105">
        <v>27</v>
      </c>
      <c r="M948" s="106">
        <v>45323</v>
      </c>
      <c r="N948" s="106">
        <v>46233</v>
      </c>
      <c r="O948" s="107">
        <f t="shared" si="30"/>
        <v>130</v>
      </c>
      <c r="P948" s="108">
        <v>0.44440000000000002</v>
      </c>
      <c r="Q948" s="104" t="s">
        <v>3424</v>
      </c>
      <c r="R948" s="108">
        <f t="shared" si="29"/>
        <v>0.44440000000000002</v>
      </c>
      <c r="S948" s="109" t="str">
        <f t="array" aca="1" ref="S948" ca="1">IF(ISNUMBER(R948),IF(R948=100%,"CUMPLIDA",IF(AND(ISNUMBER(N948),ISNUMBER(INDIRECT("FECHA_"&amp;$B948,1))), IF(N948&lt;=INDIRECT("FECHA_"&amp;$B948,1),"INCUMPLIDA","PROCESO"), "VERIFICAR FECHA")),"SIN VALOR AVANCE")</f>
        <v>PROCESO</v>
      </c>
    </row>
    <row r="949" spans="1:19" ht="90.75" hidden="1">
      <c r="A949" s="101" t="s">
        <v>30</v>
      </c>
      <c r="B949" s="102" t="s">
        <v>2985</v>
      </c>
      <c r="C949" s="461"/>
      <c r="D949" s="461"/>
      <c r="E949" s="463"/>
      <c r="F949" s="463"/>
      <c r="G949" s="463"/>
      <c r="H949" s="463"/>
      <c r="I949" s="247">
        <v>6</v>
      </c>
      <c r="J949" s="234">
        <v>1</v>
      </c>
      <c r="K949" s="234" t="s">
        <v>3185</v>
      </c>
      <c r="L949" s="105">
        <v>4</v>
      </c>
      <c r="M949" s="106">
        <v>45597</v>
      </c>
      <c r="N949" s="106">
        <v>45838</v>
      </c>
      <c r="O949" s="107">
        <f t="shared" si="30"/>
        <v>34.428571428571431</v>
      </c>
      <c r="P949" s="108">
        <v>1</v>
      </c>
      <c r="Q949" s="104" t="s">
        <v>3423</v>
      </c>
      <c r="R949" s="108">
        <f t="shared" si="29"/>
        <v>1</v>
      </c>
      <c r="S949" s="109" t="str">
        <f t="array" aca="1" ref="S949" ca="1">IF(ISNUMBER(R949),IF(R949=100%,"CUMPLIDA",IF(AND(ISNUMBER(N949),ISNUMBER(INDIRECT("FECHA_"&amp;$B949,1))), IF(N949&lt;=INDIRECT("FECHA_"&amp;$B949,1),"INCUMPLIDA","PROCESO"), "VERIFICAR FECHA")),"SIN VALOR AVANCE")</f>
        <v>CUMPLIDA</v>
      </c>
    </row>
    <row r="950" spans="1:19" ht="60" hidden="1">
      <c r="A950" s="101" t="s">
        <v>30</v>
      </c>
      <c r="B950" s="102" t="s">
        <v>2985</v>
      </c>
      <c r="C950" s="461"/>
      <c r="D950" s="461"/>
      <c r="E950" s="463"/>
      <c r="F950" s="463"/>
      <c r="G950" s="463"/>
      <c r="H950" s="463"/>
      <c r="I950" s="233">
        <v>7</v>
      </c>
      <c r="J950" s="234">
        <v>1</v>
      </c>
      <c r="K950" s="234" t="s">
        <v>3185</v>
      </c>
      <c r="L950" s="105" t="s">
        <v>3425</v>
      </c>
      <c r="M950" s="106">
        <v>45505</v>
      </c>
      <c r="N950" s="106">
        <v>45657</v>
      </c>
      <c r="O950" s="107">
        <f t="shared" si="30"/>
        <v>21.714285714285715</v>
      </c>
      <c r="P950" s="108">
        <v>1</v>
      </c>
      <c r="Q950" s="104" t="s">
        <v>3426</v>
      </c>
      <c r="R950" s="108">
        <f t="shared" si="29"/>
        <v>1</v>
      </c>
      <c r="S950" s="109" t="str">
        <f t="array" aca="1" ref="S950" ca="1">IF(ISNUMBER(R950),IF(R950=100%,"CUMPLIDA",IF(AND(ISNUMBER(N950),ISNUMBER(INDIRECT("FECHA_"&amp;$B950,1))), IF(N950&lt;=INDIRECT("FECHA_"&amp;$B950,1),"INCUMPLIDA","PROCESO"), "VERIFICAR FECHA")),"SIN VALOR AVANCE")</f>
        <v>CUMPLIDA</v>
      </c>
    </row>
    <row r="951" spans="1:19" ht="210.75" hidden="1">
      <c r="A951" s="101" t="s">
        <v>30</v>
      </c>
      <c r="B951" s="102" t="s">
        <v>2985</v>
      </c>
      <c r="C951" s="461"/>
      <c r="D951" s="461"/>
      <c r="E951" s="463" t="s">
        <v>3143</v>
      </c>
      <c r="F951" s="463"/>
      <c r="G951" s="463"/>
      <c r="H951" s="463"/>
      <c r="I951" s="233">
        <v>8</v>
      </c>
      <c r="J951" s="234">
        <v>1</v>
      </c>
      <c r="K951" s="234" t="s">
        <v>3185</v>
      </c>
      <c r="L951" s="105">
        <v>27</v>
      </c>
      <c r="M951" s="106">
        <v>45323</v>
      </c>
      <c r="N951" s="106">
        <v>46660</v>
      </c>
      <c r="O951" s="107">
        <f t="shared" si="30"/>
        <v>191</v>
      </c>
      <c r="P951" s="108">
        <v>0.44440000000000002</v>
      </c>
      <c r="Q951" s="104" t="s">
        <v>3427</v>
      </c>
      <c r="R951" s="108">
        <f t="shared" si="29"/>
        <v>0.44440000000000002</v>
      </c>
      <c r="S951" s="109" t="str">
        <f t="array" aca="1" ref="S951" ca="1">IF(ISNUMBER(R951),IF(R951=100%,"CUMPLIDA",IF(AND(ISNUMBER(N951),ISNUMBER(INDIRECT("FECHA_"&amp;$B951,1))), IF(N951&lt;=INDIRECT("FECHA_"&amp;$B951,1),"INCUMPLIDA","PROCESO"), "VERIFICAR FECHA")),"SIN VALOR AVANCE")</f>
        <v>PROCESO</v>
      </c>
    </row>
    <row r="952" spans="1:19" ht="90.75" hidden="1">
      <c r="A952" s="101" t="s">
        <v>30</v>
      </c>
      <c r="B952" s="102" t="s">
        <v>2985</v>
      </c>
      <c r="C952" s="461"/>
      <c r="D952" s="461"/>
      <c r="E952" s="463"/>
      <c r="F952" s="463"/>
      <c r="G952" s="463"/>
      <c r="H952" s="463"/>
      <c r="I952" s="233">
        <v>9</v>
      </c>
      <c r="J952" s="234">
        <v>1</v>
      </c>
      <c r="K952" s="234" t="s">
        <v>3185</v>
      </c>
      <c r="L952" s="105" t="s">
        <v>3428</v>
      </c>
      <c r="M952" s="106">
        <v>45597</v>
      </c>
      <c r="N952" s="106">
        <v>45838</v>
      </c>
      <c r="O952" s="107">
        <f t="shared" si="30"/>
        <v>34.428571428571431</v>
      </c>
      <c r="P952" s="108">
        <v>1</v>
      </c>
      <c r="Q952" s="104" t="s">
        <v>3423</v>
      </c>
      <c r="R952" s="108">
        <f t="shared" si="29"/>
        <v>1</v>
      </c>
      <c r="S952" s="109" t="str">
        <f t="array" aca="1" ref="S952" ca="1">IF(ISNUMBER(R952),IF(R952=100%,"CUMPLIDA",IF(AND(ISNUMBER(N952),ISNUMBER(INDIRECT("FECHA_"&amp;$B952,1))), IF(N952&lt;=INDIRECT("FECHA_"&amp;$B952,1),"INCUMPLIDA","PROCESO"), "VERIFICAR FECHA")),"SIN VALOR AVANCE")</f>
        <v>CUMPLIDA</v>
      </c>
    </row>
    <row r="953" spans="1:19" ht="90.75" hidden="1">
      <c r="A953" s="101" t="s">
        <v>30</v>
      </c>
      <c r="B953" s="102" t="s">
        <v>2985</v>
      </c>
      <c r="C953" s="461"/>
      <c r="D953" s="461"/>
      <c r="E953" s="463"/>
      <c r="F953" s="463"/>
      <c r="G953" s="463"/>
      <c r="H953" s="463"/>
      <c r="I953" s="233">
        <v>10</v>
      </c>
      <c r="J953" s="234">
        <v>1</v>
      </c>
      <c r="K953" s="234" t="s">
        <v>3185</v>
      </c>
      <c r="L953" s="108">
        <v>1</v>
      </c>
      <c r="M953" s="106">
        <v>45597</v>
      </c>
      <c r="N953" s="106">
        <v>45868</v>
      </c>
      <c r="O953" s="107">
        <f t="shared" si="30"/>
        <v>38.714285714285715</v>
      </c>
      <c r="P953" s="108">
        <v>1</v>
      </c>
      <c r="Q953" s="104" t="s">
        <v>3423</v>
      </c>
      <c r="R953" s="108">
        <f t="shared" si="29"/>
        <v>1</v>
      </c>
      <c r="S953" s="109" t="str">
        <f t="array" aca="1" ref="S953" ca="1">IF(ISNUMBER(R953),IF(R953=100%,"CUMPLIDA",IF(AND(ISNUMBER(N953),ISNUMBER(INDIRECT("FECHA_"&amp;$B953,1))), IF(N953&lt;=INDIRECT("FECHA_"&amp;$B953,1),"INCUMPLIDA","PROCESO"), "VERIFICAR FECHA")),"SIN VALOR AVANCE")</f>
        <v>CUMPLIDA</v>
      </c>
    </row>
    <row r="954" spans="1:19" ht="210.75" hidden="1">
      <c r="A954" s="101" t="s">
        <v>30</v>
      </c>
      <c r="B954" s="102" t="s">
        <v>2985</v>
      </c>
      <c r="C954" s="461"/>
      <c r="D954" s="461"/>
      <c r="E954" s="463"/>
      <c r="F954" s="463"/>
      <c r="G954" s="463" t="s">
        <v>3112</v>
      </c>
      <c r="H954" s="463"/>
      <c r="I954" s="233" t="s">
        <v>3243</v>
      </c>
      <c r="J954" s="234">
        <v>1</v>
      </c>
      <c r="K954" s="234" t="s">
        <v>3185</v>
      </c>
      <c r="L954" s="105">
        <v>1</v>
      </c>
      <c r="M954" s="106">
        <v>45597</v>
      </c>
      <c r="N954" s="106">
        <v>45991</v>
      </c>
      <c r="O954" s="107">
        <f t="shared" si="30"/>
        <v>56.285714285714285</v>
      </c>
      <c r="P954" s="108">
        <v>1</v>
      </c>
      <c r="Q954" s="104" t="s">
        <v>3429</v>
      </c>
      <c r="R954" s="108">
        <f t="shared" si="29"/>
        <v>1</v>
      </c>
      <c r="S954" s="109" t="str">
        <f t="array" aca="1" ref="S954" ca="1">IF(ISNUMBER(R954),IF(R954=100%,"CUMPLIDA",IF(AND(ISNUMBER(N954),ISNUMBER(INDIRECT("FECHA_"&amp;$B954,1))), IF(N954&lt;=INDIRECT("FECHA_"&amp;$B954,1),"INCUMPLIDA","PROCESO"), "VERIFICAR FECHA")),"SIN VALOR AVANCE")</f>
        <v>CUMPLIDA</v>
      </c>
    </row>
    <row r="955" spans="1:19" ht="195.75" hidden="1">
      <c r="A955" s="101" t="s">
        <v>30</v>
      </c>
      <c r="B955" s="102" t="s">
        <v>2985</v>
      </c>
      <c r="C955" s="461"/>
      <c r="D955" s="461"/>
      <c r="E955" s="463"/>
      <c r="F955" s="463"/>
      <c r="G955" s="463"/>
      <c r="H955" s="463"/>
      <c r="I955" s="233" t="s">
        <v>3414</v>
      </c>
      <c r="J955" s="234">
        <v>1</v>
      </c>
      <c r="K955" s="234" t="s">
        <v>3185</v>
      </c>
      <c r="L955" s="105" t="s">
        <v>3430</v>
      </c>
      <c r="M955" s="106">
        <v>45323</v>
      </c>
      <c r="N955" s="106">
        <v>47483</v>
      </c>
      <c r="O955" s="107">
        <f t="shared" si="30"/>
        <v>308.57142857142856</v>
      </c>
      <c r="P955" s="108">
        <v>0.44440000000000002</v>
      </c>
      <c r="Q955" s="104" t="s">
        <v>3420</v>
      </c>
      <c r="R955" s="108">
        <f t="shared" si="29"/>
        <v>0.44440000000000002</v>
      </c>
      <c r="S955" s="109" t="str">
        <f t="array" aca="1" ref="S955" ca="1">IF(ISNUMBER(R955),IF(R955=100%,"CUMPLIDA",IF(AND(ISNUMBER(N955),ISNUMBER(INDIRECT("FECHA_"&amp;$B955,1))), IF(N955&lt;=INDIRECT("FECHA_"&amp;$B955,1),"INCUMPLIDA","PROCESO"), "VERIFICAR FECHA")),"SIN VALOR AVANCE")</f>
        <v>PROCESO</v>
      </c>
    </row>
    <row r="956" spans="1:19" ht="105.75" hidden="1">
      <c r="A956" s="101" t="s">
        <v>30</v>
      </c>
      <c r="B956" s="102" t="s">
        <v>2985</v>
      </c>
      <c r="C956" s="461"/>
      <c r="D956" s="461"/>
      <c r="E956" s="463"/>
      <c r="F956" s="463"/>
      <c r="G956" s="463"/>
      <c r="H956" s="463"/>
      <c r="I956" s="233" t="s">
        <v>3389</v>
      </c>
      <c r="J956" s="234">
        <v>1</v>
      </c>
      <c r="K956" s="234" t="s">
        <v>3185</v>
      </c>
      <c r="L956" s="105">
        <v>4</v>
      </c>
      <c r="M956" s="106">
        <v>45597</v>
      </c>
      <c r="N956" s="106">
        <v>45991</v>
      </c>
      <c r="O956" s="107">
        <f t="shared" si="30"/>
        <v>56.285714285714285</v>
      </c>
      <c r="P956" s="108">
        <v>1</v>
      </c>
      <c r="Q956" s="104" t="s">
        <v>3431</v>
      </c>
      <c r="R956" s="108">
        <f t="shared" si="29"/>
        <v>1</v>
      </c>
      <c r="S956" s="109" t="str">
        <f t="array" aca="1" ref="S956" ca="1">IF(ISNUMBER(R956),IF(R956=100%,"CUMPLIDA",IF(AND(ISNUMBER(N956),ISNUMBER(INDIRECT("FECHA_"&amp;$B956,1))), IF(N956&lt;=INDIRECT("FECHA_"&amp;$B956,1),"INCUMPLIDA","PROCESO"), "VERIFICAR FECHA")),"SIN VALOR AVANCE")</f>
        <v>CUMPLIDA</v>
      </c>
    </row>
    <row r="957" spans="1:19" ht="75.75" hidden="1">
      <c r="A957" s="101" t="s">
        <v>30</v>
      </c>
      <c r="B957" s="102" t="s">
        <v>2985</v>
      </c>
      <c r="C957" s="461" t="s">
        <v>3432</v>
      </c>
      <c r="D957" s="461"/>
      <c r="E957" s="463" t="s">
        <v>3013</v>
      </c>
      <c r="F957" s="463"/>
      <c r="G957" s="463"/>
      <c r="H957" s="463"/>
      <c r="I957" s="233">
        <v>1</v>
      </c>
      <c r="J957" s="234">
        <v>1</v>
      </c>
      <c r="K957" s="234" t="s">
        <v>3185</v>
      </c>
      <c r="L957" s="105">
        <v>2</v>
      </c>
      <c r="M957" s="106">
        <v>45698</v>
      </c>
      <c r="N957" s="106">
        <v>46022</v>
      </c>
      <c r="O957" s="107">
        <f t="shared" si="30"/>
        <v>46.285714285714285</v>
      </c>
      <c r="P957" s="108">
        <v>1</v>
      </c>
      <c r="Q957" s="116" t="s">
        <v>3433</v>
      </c>
      <c r="R957" s="108">
        <f t="shared" si="29"/>
        <v>1</v>
      </c>
      <c r="S957" s="109" t="str">
        <f t="array" aca="1" ref="S957" ca="1">IF(ISNUMBER(R957),IF(R957=100%,"CUMPLIDA",IF(AND(ISNUMBER(N957),ISNUMBER(INDIRECT("FECHA_"&amp;$B957,1))), IF(N957&lt;=INDIRECT("FECHA_"&amp;$B957,1),"INCUMPLIDA","PROCESO"), "VERIFICAR FECHA")),"SIN VALOR AVANCE")</f>
        <v>CUMPLIDA</v>
      </c>
    </row>
    <row r="958" spans="1:19" ht="75.75" hidden="1">
      <c r="A958" s="101" t="s">
        <v>30</v>
      </c>
      <c r="B958" s="102" t="s">
        <v>2985</v>
      </c>
      <c r="C958" s="461"/>
      <c r="D958" s="461"/>
      <c r="E958" s="463"/>
      <c r="F958" s="463"/>
      <c r="G958" s="463"/>
      <c r="H958" s="463"/>
      <c r="I958" s="233">
        <v>2</v>
      </c>
      <c r="J958" s="234">
        <v>1</v>
      </c>
      <c r="K958" s="234" t="s">
        <v>3185</v>
      </c>
      <c r="L958" s="105">
        <v>1</v>
      </c>
      <c r="M958" s="106">
        <v>45722</v>
      </c>
      <c r="N958" s="106">
        <v>46022</v>
      </c>
      <c r="O958" s="107">
        <f t="shared" si="30"/>
        <v>42.857142857142854</v>
      </c>
      <c r="P958" s="108">
        <v>1</v>
      </c>
      <c r="Q958" s="116" t="s">
        <v>3433</v>
      </c>
      <c r="R958" s="108">
        <f t="shared" si="29"/>
        <v>1</v>
      </c>
      <c r="S958" s="109" t="str">
        <f t="array" aca="1" ref="S958" ca="1">IF(ISNUMBER(R958),IF(R958=100%,"CUMPLIDA",IF(AND(ISNUMBER(N958),ISNUMBER(INDIRECT("FECHA_"&amp;$B958,1))), IF(N958&lt;=INDIRECT("FECHA_"&amp;$B958,1),"INCUMPLIDA","PROCESO"), "VERIFICAR FECHA")),"SIN VALOR AVANCE")</f>
        <v>CUMPLIDA</v>
      </c>
    </row>
    <row r="959" spans="1:19" ht="45.75" hidden="1">
      <c r="A959" s="101" t="s">
        <v>30</v>
      </c>
      <c r="B959" s="102" t="s">
        <v>2985</v>
      </c>
      <c r="C959" s="461"/>
      <c r="D959" s="461"/>
      <c r="E959" s="463"/>
      <c r="F959" s="463"/>
      <c r="G959" s="463"/>
      <c r="H959" s="463"/>
      <c r="I959" s="233">
        <v>3</v>
      </c>
      <c r="J959" s="234">
        <v>1</v>
      </c>
      <c r="K959" s="234" t="s">
        <v>3185</v>
      </c>
      <c r="L959" s="105">
        <v>1</v>
      </c>
      <c r="M959" s="106">
        <v>45698</v>
      </c>
      <c r="N959" s="106">
        <v>46022</v>
      </c>
      <c r="O959" s="107">
        <f t="shared" si="30"/>
        <v>46.285714285714285</v>
      </c>
      <c r="P959" s="108">
        <v>1</v>
      </c>
      <c r="Q959" s="116" t="s">
        <v>3434</v>
      </c>
      <c r="R959" s="108">
        <f t="shared" si="29"/>
        <v>1</v>
      </c>
      <c r="S959" s="109" t="str">
        <f t="array" aca="1" ref="S959" ca="1">IF(ISNUMBER(R959),IF(R959=100%,"CUMPLIDA",IF(AND(ISNUMBER(N959),ISNUMBER(INDIRECT("FECHA_"&amp;$B959,1))), IF(N959&lt;=INDIRECT("FECHA_"&amp;$B959,1),"INCUMPLIDA","PROCESO"), "VERIFICAR FECHA")),"SIN VALOR AVANCE")</f>
        <v>CUMPLIDA</v>
      </c>
    </row>
    <row r="960" spans="1:19" ht="90.75" hidden="1">
      <c r="A960" s="101" t="s">
        <v>30</v>
      </c>
      <c r="B960" s="102" t="s">
        <v>2985</v>
      </c>
      <c r="C960" s="461"/>
      <c r="D960" s="461"/>
      <c r="E960" s="463" t="s">
        <v>2996</v>
      </c>
      <c r="F960" s="463"/>
      <c r="G960" s="463"/>
      <c r="H960" s="463"/>
      <c r="I960" s="247">
        <v>4</v>
      </c>
      <c r="J960" s="234">
        <v>1</v>
      </c>
      <c r="K960" s="234" t="s">
        <v>3185</v>
      </c>
      <c r="L960" s="105">
        <v>1</v>
      </c>
      <c r="M960" s="106">
        <v>45698</v>
      </c>
      <c r="N960" s="106">
        <v>45747</v>
      </c>
      <c r="O960" s="107">
        <f t="shared" si="30"/>
        <v>7</v>
      </c>
      <c r="P960" s="108">
        <v>1</v>
      </c>
      <c r="Q960" s="117" t="s">
        <v>3435</v>
      </c>
      <c r="R960" s="108">
        <f t="shared" si="29"/>
        <v>1</v>
      </c>
      <c r="S960" s="109" t="str">
        <f t="array" aca="1" ref="S960" ca="1">IF(ISNUMBER(R960),IF(R960=100%,"CUMPLIDA",IF(AND(ISNUMBER(N960),ISNUMBER(INDIRECT("FECHA_"&amp;$B960,1))), IF(N960&lt;=INDIRECT("FECHA_"&amp;$B960,1),"INCUMPLIDA","PROCESO"), "VERIFICAR FECHA")),"SIN VALOR AVANCE")</f>
        <v>CUMPLIDA</v>
      </c>
    </row>
    <row r="961" spans="1:19" ht="47.25" hidden="1">
      <c r="A961" s="101" t="s">
        <v>30</v>
      </c>
      <c r="B961" s="102" t="s">
        <v>2985</v>
      </c>
      <c r="C961" s="461"/>
      <c r="D961" s="461"/>
      <c r="E961" s="463"/>
      <c r="F961" s="463"/>
      <c r="G961" s="463"/>
      <c r="H961" s="463"/>
      <c r="I961" s="247">
        <v>5</v>
      </c>
      <c r="J961" s="234">
        <v>1</v>
      </c>
      <c r="K961" s="234" t="s">
        <v>3185</v>
      </c>
      <c r="L961" s="105">
        <v>2</v>
      </c>
      <c r="M961" s="106">
        <v>45719</v>
      </c>
      <c r="N961" s="106">
        <v>46022</v>
      </c>
      <c r="O961" s="107">
        <f t="shared" si="30"/>
        <v>43.285714285714285</v>
      </c>
      <c r="P961" s="108">
        <v>1</v>
      </c>
      <c r="Q961" s="117" t="s">
        <v>3436</v>
      </c>
      <c r="R961" s="108">
        <f t="shared" si="29"/>
        <v>1</v>
      </c>
      <c r="S961" s="109" t="str">
        <f t="array" aca="1" ref="S961" ca="1">IF(ISNUMBER(R961),IF(R961=100%,"CUMPLIDA",IF(AND(ISNUMBER(N961),ISNUMBER(INDIRECT("FECHA_"&amp;$B961,1))), IF(N961&lt;=INDIRECT("FECHA_"&amp;$B961,1),"INCUMPLIDA","PROCESO"), "VERIFICAR FECHA")),"SIN VALOR AVANCE")</f>
        <v>CUMPLIDA</v>
      </c>
    </row>
    <row r="962" spans="1:19" ht="75.75" hidden="1">
      <c r="A962" s="101" t="s">
        <v>30</v>
      </c>
      <c r="B962" s="102" t="s">
        <v>2985</v>
      </c>
      <c r="C962" s="461"/>
      <c r="D962" s="461"/>
      <c r="E962" s="463" t="s">
        <v>3093</v>
      </c>
      <c r="F962" s="463"/>
      <c r="G962" s="463"/>
      <c r="H962" s="463"/>
      <c r="I962" s="233">
        <v>6</v>
      </c>
      <c r="J962" s="234">
        <v>1</v>
      </c>
      <c r="K962" s="234" t="s">
        <v>3185</v>
      </c>
      <c r="L962" s="105">
        <v>1</v>
      </c>
      <c r="M962" s="106">
        <v>45698</v>
      </c>
      <c r="N962" s="106">
        <v>46022</v>
      </c>
      <c r="O962" s="107">
        <f t="shared" si="30"/>
        <v>46.285714285714285</v>
      </c>
      <c r="P962" s="108">
        <v>1</v>
      </c>
      <c r="Q962" s="104" t="s">
        <v>3437</v>
      </c>
      <c r="R962" s="108">
        <f t="shared" si="29"/>
        <v>1</v>
      </c>
      <c r="S962" s="109" t="str">
        <f t="array" aca="1" ref="S962" ca="1">IF(ISNUMBER(R962),IF(R962=100%,"CUMPLIDA",IF(AND(ISNUMBER(N962),ISNUMBER(INDIRECT("FECHA_"&amp;$B962,1))), IF(N962&lt;=INDIRECT("FECHA_"&amp;$B962,1),"INCUMPLIDA","PROCESO"), "VERIFICAR FECHA")),"SIN VALOR AVANCE")</f>
        <v>CUMPLIDA</v>
      </c>
    </row>
    <row r="963" spans="1:19" ht="75.75" hidden="1">
      <c r="A963" s="101" t="s">
        <v>30</v>
      </c>
      <c r="B963" s="102" t="s">
        <v>2985</v>
      </c>
      <c r="C963" s="461"/>
      <c r="D963" s="461"/>
      <c r="E963" s="463"/>
      <c r="F963" s="463"/>
      <c r="G963" s="463"/>
      <c r="H963" s="463"/>
      <c r="I963" s="233">
        <v>7</v>
      </c>
      <c r="J963" s="234">
        <v>1</v>
      </c>
      <c r="K963" s="234" t="s">
        <v>3185</v>
      </c>
      <c r="L963" s="105">
        <v>1</v>
      </c>
      <c r="M963" s="106">
        <v>45698</v>
      </c>
      <c r="N963" s="106">
        <v>46022</v>
      </c>
      <c r="O963" s="107">
        <f t="shared" si="30"/>
        <v>46.285714285714285</v>
      </c>
      <c r="P963" s="108">
        <v>1</v>
      </c>
      <c r="Q963" s="104" t="s">
        <v>3437</v>
      </c>
      <c r="R963" s="108">
        <f t="shared" si="29"/>
        <v>1</v>
      </c>
      <c r="S963" s="109" t="str">
        <f t="array" aca="1" ref="S963" ca="1">IF(ISNUMBER(R963),IF(R963=100%,"CUMPLIDA",IF(AND(ISNUMBER(N963),ISNUMBER(INDIRECT("FECHA_"&amp;$B963,1))), IF(N963&lt;=INDIRECT("FECHA_"&amp;$B963,1),"INCUMPLIDA","PROCESO"), "VERIFICAR FECHA")),"SIN VALOR AVANCE")</f>
        <v>CUMPLIDA</v>
      </c>
    </row>
    <row r="964" spans="1:19" ht="90.75" hidden="1">
      <c r="A964" s="101" t="s">
        <v>30</v>
      </c>
      <c r="B964" s="102" t="s">
        <v>2985</v>
      </c>
      <c r="C964" s="461"/>
      <c r="D964" s="461"/>
      <c r="E964" s="463"/>
      <c r="F964" s="463"/>
      <c r="G964" s="463"/>
      <c r="H964" s="463"/>
      <c r="I964" s="233">
        <v>8</v>
      </c>
      <c r="J964" s="234">
        <v>1</v>
      </c>
      <c r="K964" s="234" t="s">
        <v>3185</v>
      </c>
      <c r="L964" s="105">
        <v>1</v>
      </c>
      <c r="M964" s="106">
        <v>45698</v>
      </c>
      <c r="N964" s="106">
        <v>46112</v>
      </c>
      <c r="O964" s="107">
        <f t="shared" si="30"/>
        <v>59.142857142857146</v>
      </c>
      <c r="P964" s="108">
        <v>1</v>
      </c>
      <c r="Q964" s="104" t="s">
        <v>3438</v>
      </c>
      <c r="R964" s="108">
        <f t="shared" si="29"/>
        <v>1</v>
      </c>
      <c r="S964" s="109" t="str">
        <f t="array" aca="1" ref="S964" ca="1">IF(ISNUMBER(R964),IF(R964=100%,"CUMPLIDA",IF(AND(ISNUMBER(N964),ISNUMBER(INDIRECT("FECHA_"&amp;$B964,1))), IF(N964&lt;=INDIRECT("FECHA_"&amp;$B964,1),"INCUMPLIDA","PROCESO"), "VERIFICAR FECHA")),"SIN VALOR AVANCE")</f>
        <v>CUMPLIDA</v>
      </c>
    </row>
    <row r="965" spans="1:19" ht="75.75" hidden="1">
      <c r="A965" s="101" t="s">
        <v>30</v>
      </c>
      <c r="B965" s="102" t="s">
        <v>2985</v>
      </c>
      <c r="C965" s="461"/>
      <c r="D965" s="461"/>
      <c r="E965" s="463" t="s">
        <v>3143</v>
      </c>
      <c r="F965" s="463"/>
      <c r="G965" s="463"/>
      <c r="H965" s="463"/>
      <c r="I965" s="233">
        <v>9</v>
      </c>
      <c r="J965" s="234">
        <v>1</v>
      </c>
      <c r="K965" s="234" t="s">
        <v>3185</v>
      </c>
      <c r="L965" s="105">
        <v>1</v>
      </c>
      <c r="M965" s="106">
        <v>45698</v>
      </c>
      <c r="N965" s="106">
        <v>46022</v>
      </c>
      <c r="O965" s="107">
        <f t="shared" si="30"/>
        <v>46.285714285714285</v>
      </c>
      <c r="P965" s="108">
        <v>1</v>
      </c>
      <c r="Q965" s="104" t="s">
        <v>3437</v>
      </c>
      <c r="R965" s="108">
        <f t="shared" si="29"/>
        <v>1</v>
      </c>
      <c r="S965" s="109" t="str">
        <f t="array" aca="1" ref="S965" ca="1">IF(ISNUMBER(R965),IF(R965=100%,"CUMPLIDA",IF(AND(ISNUMBER(N965),ISNUMBER(INDIRECT("FECHA_"&amp;$B965,1))), IF(N965&lt;=INDIRECT("FECHA_"&amp;$B965,1),"INCUMPLIDA","PROCESO"), "VERIFICAR FECHA")),"SIN VALOR AVANCE")</f>
        <v>CUMPLIDA</v>
      </c>
    </row>
    <row r="966" spans="1:19" ht="75.75" hidden="1">
      <c r="A966" s="101" t="s">
        <v>30</v>
      </c>
      <c r="B966" s="102" t="s">
        <v>2985</v>
      </c>
      <c r="C966" s="461"/>
      <c r="D966" s="461"/>
      <c r="E966" s="463"/>
      <c r="F966" s="463"/>
      <c r="G966" s="463"/>
      <c r="H966" s="463"/>
      <c r="I966" s="233">
        <v>10</v>
      </c>
      <c r="J966" s="234">
        <v>1</v>
      </c>
      <c r="K966" s="234" t="s">
        <v>3185</v>
      </c>
      <c r="L966" s="105">
        <v>1</v>
      </c>
      <c r="M966" s="106">
        <v>45698</v>
      </c>
      <c r="N966" s="106">
        <v>46022</v>
      </c>
      <c r="O966" s="107">
        <f t="shared" si="30"/>
        <v>46.285714285714285</v>
      </c>
      <c r="P966" s="108">
        <v>1</v>
      </c>
      <c r="Q966" s="104" t="s">
        <v>3437</v>
      </c>
      <c r="R966" s="108">
        <f t="shared" si="29"/>
        <v>1</v>
      </c>
      <c r="S966" s="109" t="str">
        <f t="array" aca="1" ref="S966" ca="1">IF(ISNUMBER(R966),IF(R966=100%,"CUMPLIDA",IF(AND(ISNUMBER(N966),ISNUMBER(INDIRECT("FECHA_"&amp;$B966,1))), IF(N966&lt;=INDIRECT("FECHA_"&amp;$B966,1),"INCUMPLIDA","PROCESO"), "VERIFICAR FECHA")),"SIN VALOR AVANCE")</f>
        <v>CUMPLIDA</v>
      </c>
    </row>
    <row r="967" spans="1:19" ht="105.75" hidden="1">
      <c r="A967" s="101" t="s">
        <v>30</v>
      </c>
      <c r="B967" s="102" t="s">
        <v>2985</v>
      </c>
      <c r="C967" s="461"/>
      <c r="D967" s="461"/>
      <c r="E967" s="463" t="s">
        <v>3016</v>
      </c>
      <c r="F967" s="463"/>
      <c r="G967" s="463"/>
      <c r="H967" s="463"/>
      <c r="I967" s="233" t="s">
        <v>3243</v>
      </c>
      <c r="J967" s="234">
        <v>1</v>
      </c>
      <c r="K967" s="234" t="s">
        <v>3185</v>
      </c>
      <c r="L967" s="105">
        <v>1</v>
      </c>
      <c r="M967" s="106">
        <v>45698</v>
      </c>
      <c r="N967" s="106">
        <v>45900</v>
      </c>
      <c r="O967" s="107">
        <f t="shared" si="30"/>
        <v>28.857142857142858</v>
      </c>
      <c r="P967" s="108">
        <v>1</v>
      </c>
      <c r="Q967" s="104" t="s">
        <v>3439</v>
      </c>
      <c r="R967" s="108">
        <f t="shared" si="29"/>
        <v>1</v>
      </c>
      <c r="S967" s="109" t="str">
        <f t="array" aca="1" ref="S967" ca="1">IF(ISNUMBER(R967),IF(R967=100%,"CUMPLIDA",IF(AND(ISNUMBER(N967),ISNUMBER(INDIRECT("FECHA_"&amp;$B967,1))), IF(N967&lt;=INDIRECT("FECHA_"&amp;$B967,1),"INCUMPLIDA","PROCESO"), "VERIFICAR FECHA")),"SIN VALOR AVANCE")</f>
        <v>CUMPLIDA</v>
      </c>
    </row>
    <row r="968" spans="1:19" ht="90.75" hidden="1">
      <c r="A968" s="101" t="s">
        <v>30</v>
      </c>
      <c r="B968" s="102" t="s">
        <v>2985</v>
      </c>
      <c r="C968" s="461"/>
      <c r="D968" s="461"/>
      <c r="E968" s="463"/>
      <c r="F968" s="463"/>
      <c r="G968" s="463"/>
      <c r="H968" s="463"/>
      <c r="I968" s="233" t="s">
        <v>3414</v>
      </c>
      <c r="J968" s="234">
        <v>1</v>
      </c>
      <c r="K968" s="234" t="s">
        <v>3185</v>
      </c>
      <c r="L968" s="105">
        <v>1</v>
      </c>
      <c r="M968" s="106">
        <v>45698</v>
      </c>
      <c r="N968" s="106">
        <v>45900</v>
      </c>
      <c r="O968" s="107">
        <f t="shared" si="30"/>
        <v>28.857142857142858</v>
      </c>
      <c r="P968" s="108">
        <v>1</v>
      </c>
      <c r="Q968" s="104" t="s">
        <v>3440</v>
      </c>
      <c r="R968" s="108">
        <f t="shared" si="29"/>
        <v>1</v>
      </c>
      <c r="S968" s="109" t="str">
        <f t="array" aca="1" ref="S968" ca="1">IF(ISNUMBER(R968),IF(R968=100%,"CUMPLIDA",IF(AND(ISNUMBER(N968),ISNUMBER(INDIRECT("FECHA_"&amp;$B968,1))), IF(N968&lt;=INDIRECT("FECHA_"&amp;$B968,1),"INCUMPLIDA","PROCESO"), "VERIFICAR FECHA")),"SIN VALOR AVANCE")</f>
        <v>CUMPLIDA</v>
      </c>
    </row>
    <row r="969" spans="1:19" ht="60.75" hidden="1">
      <c r="A969" s="101" t="s">
        <v>30</v>
      </c>
      <c r="B969" s="102" t="s">
        <v>2985</v>
      </c>
      <c r="C969" s="461"/>
      <c r="D969" s="461"/>
      <c r="E969" s="463"/>
      <c r="F969" s="463"/>
      <c r="G969" s="463"/>
      <c r="H969" s="463"/>
      <c r="I969" s="233">
        <v>13</v>
      </c>
      <c r="J969" s="234">
        <v>1</v>
      </c>
      <c r="K969" s="234" t="s">
        <v>3185</v>
      </c>
      <c r="L969" s="105">
        <v>1</v>
      </c>
      <c r="M969" s="106">
        <v>45332</v>
      </c>
      <c r="N969" s="106">
        <v>45900</v>
      </c>
      <c r="O969" s="107">
        <f t="shared" si="30"/>
        <v>81.142857142857139</v>
      </c>
      <c r="P969" s="108">
        <v>1</v>
      </c>
      <c r="Q969" s="104" t="s">
        <v>3441</v>
      </c>
      <c r="R969" s="108">
        <f t="shared" si="29"/>
        <v>1</v>
      </c>
      <c r="S969" s="109" t="str">
        <f t="array" aca="1" ref="S969" ca="1">IF(ISNUMBER(R969),IF(R969=100%,"CUMPLIDA",IF(AND(ISNUMBER(N969),ISNUMBER(INDIRECT("FECHA_"&amp;$B969,1))), IF(N969&lt;=INDIRECT("FECHA_"&amp;$B969,1),"INCUMPLIDA","PROCESO"), "VERIFICAR FECHA")),"SIN VALOR AVANCE")</f>
        <v>CUMPLIDA</v>
      </c>
    </row>
    <row r="970" spans="1:19" ht="120.75" hidden="1">
      <c r="A970" s="101" t="s">
        <v>30</v>
      </c>
      <c r="B970" s="102" t="s">
        <v>2985</v>
      </c>
      <c r="C970" s="461"/>
      <c r="D970" s="461"/>
      <c r="E970" s="463"/>
      <c r="F970" s="463"/>
      <c r="G970" s="463"/>
      <c r="H970" s="463"/>
      <c r="I970" s="233">
        <v>14</v>
      </c>
      <c r="J970" s="234">
        <v>1</v>
      </c>
      <c r="K970" s="234" t="s">
        <v>3185</v>
      </c>
      <c r="L970" s="105">
        <v>1</v>
      </c>
      <c r="M970" s="106">
        <v>45332</v>
      </c>
      <c r="N970" s="106">
        <v>45900</v>
      </c>
      <c r="O970" s="107">
        <f t="shared" si="30"/>
        <v>81.142857142857139</v>
      </c>
      <c r="P970" s="108">
        <v>1</v>
      </c>
      <c r="Q970" s="104" t="s">
        <v>3442</v>
      </c>
      <c r="R970" s="108">
        <f t="shared" si="29"/>
        <v>1</v>
      </c>
      <c r="S970" s="109" t="str">
        <f t="array" aca="1" ref="S970" ca="1">IF(ISNUMBER(R970),IF(R970=100%,"CUMPLIDA",IF(AND(ISNUMBER(N970),ISNUMBER(INDIRECT("FECHA_"&amp;$B970,1))), IF(N970&lt;=INDIRECT("FECHA_"&amp;$B970,1),"INCUMPLIDA","PROCESO"), "VERIFICAR FECHA")),"SIN VALOR AVANCE")</f>
        <v>CUMPLIDA</v>
      </c>
    </row>
    <row r="971" spans="1:19" ht="75.75" hidden="1">
      <c r="A971" s="101" t="s">
        <v>30</v>
      </c>
      <c r="B971" s="102" t="s">
        <v>2985</v>
      </c>
      <c r="C971" s="461"/>
      <c r="D971" s="461"/>
      <c r="E971" s="463"/>
      <c r="F971" s="463"/>
      <c r="G971" s="463"/>
      <c r="H971" s="463"/>
      <c r="I971" s="233">
        <v>15</v>
      </c>
      <c r="J971" s="234">
        <v>1</v>
      </c>
      <c r="K971" s="234" t="s">
        <v>3185</v>
      </c>
      <c r="L971" s="105">
        <v>1</v>
      </c>
      <c r="M971" s="106">
        <v>45332</v>
      </c>
      <c r="N971" s="106">
        <v>45900</v>
      </c>
      <c r="O971" s="107">
        <f t="shared" si="30"/>
        <v>81.142857142857139</v>
      </c>
      <c r="P971" s="108">
        <v>1</v>
      </c>
      <c r="Q971" s="104" t="s">
        <v>3443</v>
      </c>
      <c r="R971" s="108">
        <f t="shared" si="29"/>
        <v>1</v>
      </c>
      <c r="S971" s="109" t="str">
        <f t="array" aca="1" ref="S971" ca="1">IF(ISNUMBER(R971),IF(R971=100%,"CUMPLIDA",IF(AND(ISNUMBER(N971),ISNUMBER(INDIRECT("FECHA_"&amp;$B971,1))), IF(N971&lt;=INDIRECT("FECHA_"&amp;$B971,1),"INCUMPLIDA","PROCESO"), "VERIFICAR FECHA")),"SIN VALOR AVANCE")</f>
        <v>CUMPLIDA</v>
      </c>
    </row>
    <row r="972" spans="1:19" ht="120.75" hidden="1">
      <c r="A972" s="101" t="s">
        <v>30</v>
      </c>
      <c r="B972" s="102" t="s">
        <v>2985</v>
      </c>
      <c r="C972" s="461"/>
      <c r="D972" s="461"/>
      <c r="E972" s="463"/>
      <c r="F972" s="463"/>
      <c r="G972" s="463"/>
      <c r="H972" s="463"/>
      <c r="I972" s="233" t="s">
        <v>3444</v>
      </c>
      <c r="J972" s="234">
        <v>1</v>
      </c>
      <c r="K972" s="234" t="s">
        <v>3185</v>
      </c>
      <c r="L972" s="105">
        <v>3</v>
      </c>
      <c r="M972" s="106">
        <v>45717</v>
      </c>
      <c r="N972" s="106">
        <v>46234</v>
      </c>
      <c r="O972" s="107">
        <f t="shared" si="30"/>
        <v>73.857142857142861</v>
      </c>
      <c r="P972" s="108">
        <v>1</v>
      </c>
      <c r="Q972" s="104" t="s">
        <v>3442</v>
      </c>
      <c r="R972" s="108">
        <f t="shared" si="29"/>
        <v>1</v>
      </c>
      <c r="S972" s="109" t="str">
        <f t="array" aca="1" ref="S972" ca="1">IF(ISNUMBER(R972),IF(R972=100%,"CUMPLIDA",IF(AND(ISNUMBER(N972),ISNUMBER(INDIRECT("FECHA_"&amp;$B972,1))), IF(N972&lt;=INDIRECT("FECHA_"&amp;$B972,1),"INCUMPLIDA","PROCESO"), "VERIFICAR FECHA")),"SIN VALOR AVANCE")</f>
        <v>CUMPLIDA</v>
      </c>
    </row>
    <row r="973" spans="1:19" ht="120.75" hidden="1">
      <c r="A973" s="101" t="s">
        <v>30</v>
      </c>
      <c r="B973" s="102" t="s">
        <v>2985</v>
      </c>
      <c r="C973" s="461"/>
      <c r="D973" s="461"/>
      <c r="E973" s="463"/>
      <c r="F973" s="463"/>
      <c r="G973" s="463"/>
      <c r="H973" s="463"/>
      <c r="I973" s="233" t="s">
        <v>3244</v>
      </c>
      <c r="J973" s="234">
        <v>1</v>
      </c>
      <c r="K973" s="234" t="s">
        <v>3185</v>
      </c>
      <c r="L973" s="105">
        <v>3</v>
      </c>
      <c r="M973" s="106">
        <v>45717</v>
      </c>
      <c r="N973" s="106">
        <v>46022</v>
      </c>
      <c r="O973" s="107">
        <f t="shared" si="30"/>
        <v>43.571428571428569</v>
      </c>
      <c r="P973" s="108">
        <v>1</v>
      </c>
      <c r="Q973" s="104" t="s">
        <v>3442</v>
      </c>
      <c r="R973" s="108">
        <f t="shared" si="29"/>
        <v>1</v>
      </c>
      <c r="S973" s="109" t="str">
        <f t="array" aca="1" ref="S973" ca="1">IF(ISNUMBER(R973),IF(R973=100%,"CUMPLIDA",IF(AND(ISNUMBER(N973),ISNUMBER(INDIRECT("FECHA_"&amp;$B973,1))), IF(N973&lt;=INDIRECT("FECHA_"&amp;$B973,1),"INCUMPLIDA","PROCESO"), "VERIFICAR FECHA")),"SIN VALOR AVANCE")</f>
        <v>CUMPLIDA</v>
      </c>
    </row>
    <row r="974" spans="1:19" ht="45.75" hidden="1">
      <c r="A974" s="101" t="s">
        <v>30</v>
      </c>
      <c r="B974" s="102" t="s">
        <v>2985</v>
      </c>
      <c r="C974" s="461"/>
      <c r="D974" s="461"/>
      <c r="E974" s="463"/>
      <c r="F974" s="463"/>
      <c r="G974" s="463"/>
      <c r="H974" s="463"/>
      <c r="I974" s="233">
        <v>18</v>
      </c>
      <c r="J974" s="234">
        <v>1</v>
      </c>
      <c r="K974" s="234" t="s">
        <v>3185</v>
      </c>
      <c r="L974" s="105">
        <v>1</v>
      </c>
      <c r="M974" s="106">
        <v>45698</v>
      </c>
      <c r="N974" s="106">
        <v>45838</v>
      </c>
      <c r="O974" s="107">
        <f t="shared" si="30"/>
        <v>20</v>
      </c>
      <c r="P974" s="108">
        <v>1</v>
      </c>
      <c r="Q974" s="104" t="s">
        <v>3445</v>
      </c>
      <c r="R974" s="108">
        <f t="shared" ref="R974:R1037" si="31">(P974)</f>
        <v>1</v>
      </c>
      <c r="S974" s="109" t="str">
        <f t="array" aca="1" ref="S974" ca="1">IF(ISNUMBER(R974),IF(R974=100%,"CUMPLIDA",IF(AND(ISNUMBER(N974),ISNUMBER(INDIRECT("FECHA_"&amp;$B974,1))), IF(N974&lt;=INDIRECT("FECHA_"&amp;$B974,1),"INCUMPLIDA","PROCESO"), "VERIFICAR FECHA")),"SIN VALOR AVANCE")</f>
        <v>CUMPLIDA</v>
      </c>
    </row>
    <row r="975" spans="1:19" ht="45.75" hidden="1">
      <c r="A975" s="101" t="s">
        <v>30</v>
      </c>
      <c r="B975" s="102" t="s">
        <v>2985</v>
      </c>
      <c r="C975" s="461"/>
      <c r="D975" s="461"/>
      <c r="E975" s="463" t="s">
        <v>3017</v>
      </c>
      <c r="F975" s="463"/>
      <c r="G975" s="463"/>
      <c r="H975" s="463"/>
      <c r="I975" s="233">
        <v>19</v>
      </c>
      <c r="J975" s="234">
        <v>1</v>
      </c>
      <c r="K975" s="234" t="s">
        <v>3185</v>
      </c>
      <c r="L975" s="105">
        <v>1</v>
      </c>
      <c r="M975" s="106">
        <v>45703</v>
      </c>
      <c r="N975" s="106">
        <v>45838</v>
      </c>
      <c r="O975" s="107">
        <f t="shared" si="30"/>
        <v>19.285714285714285</v>
      </c>
      <c r="P975" s="108">
        <v>1</v>
      </c>
      <c r="Q975" s="104" t="s">
        <v>3445</v>
      </c>
      <c r="R975" s="108">
        <f t="shared" si="31"/>
        <v>1</v>
      </c>
      <c r="S975" s="109" t="str">
        <f t="array" aca="1" ref="S975" ca="1">IF(ISNUMBER(R975),IF(R975=100%,"CUMPLIDA",IF(AND(ISNUMBER(N975),ISNUMBER(INDIRECT("FECHA_"&amp;$B975,1))), IF(N975&lt;=INDIRECT("FECHA_"&amp;$B975,1),"INCUMPLIDA","PROCESO"), "VERIFICAR FECHA")),"SIN VALOR AVANCE")</f>
        <v>CUMPLIDA</v>
      </c>
    </row>
    <row r="976" spans="1:19" ht="45.75" hidden="1">
      <c r="A976" s="101" t="s">
        <v>30</v>
      </c>
      <c r="B976" s="102" t="s">
        <v>2985</v>
      </c>
      <c r="C976" s="461"/>
      <c r="D976" s="461"/>
      <c r="E976" s="463"/>
      <c r="F976" s="463"/>
      <c r="G976" s="463"/>
      <c r="H976" s="463"/>
      <c r="I976" s="233">
        <v>20</v>
      </c>
      <c r="J976" s="234">
        <v>1</v>
      </c>
      <c r="K976" s="234" t="s">
        <v>3185</v>
      </c>
      <c r="L976" s="105">
        <v>2</v>
      </c>
      <c r="M976" s="106">
        <v>45703</v>
      </c>
      <c r="N976" s="106">
        <v>45777</v>
      </c>
      <c r="O976" s="107">
        <f t="shared" si="30"/>
        <v>10.571428571428571</v>
      </c>
      <c r="P976" s="108">
        <v>1</v>
      </c>
      <c r="Q976" s="104" t="s">
        <v>3445</v>
      </c>
      <c r="R976" s="108">
        <f t="shared" si="31"/>
        <v>1</v>
      </c>
      <c r="S976" s="109" t="str">
        <f t="array" aca="1" ref="S976" ca="1">IF(ISNUMBER(R976),IF(R976=100%,"CUMPLIDA",IF(AND(ISNUMBER(N976),ISNUMBER(INDIRECT("FECHA_"&amp;$B976,1))), IF(N976&lt;=INDIRECT("FECHA_"&amp;$B976,1),"INCUMPLIDA","PROCESO"), "VERIFICAR FECHA")),"SIN VALOR AVANCE")</f>
        <v>CUMPLIDA</v>
      </c>
    </row>
    <row r="977" spans="1:19" ht="45.75" hidden="1">
      <c r="A977" s="101" t="s">
        <v>30</v>
      </c>
      <c r="B977" s="102" t="s">
        <v>2985</v>
      </c>
      <c r="C977" s="461"/>
      <c r="D977" s="461"/>
      <c r="E977" s="463"/>
      <c r="F977" s="463"/>
      <c r="G977" s="463"/>
      <c r="H977" s="463"/>
      <c r="I977" s="233">
        <v>21</v>
      </c>
      <c r="J977" s="234">
        <v>1</v>
      </c>
      <c r="K977" s="234" t="s">
        <v>3185</v>
      </c>
      <c r="L977" s="105">
        <v>2</v>
      </c>
      <c r="M977" s="106">
        <v>45839</v>
      </c>
      <c r="N977" s="106">
        <v>45869</v>
      </c>
      <c r="O977" s="107">
        <f t="shared" si="30"/>
        <v>4.2857142857142856</v>
      </c>
      <c r="P977" s="108">
        <v>1</v>
      </c>
      <c r="Q977" s="104" t="s">
        <v>3445</v>
      </c>
      <c r="R977" s="108">
        <f t="shared" si="31"/>
        <v>1</v>
      </c>
      <c r="S977" s="109" t="str">
        <f t="array" aca="1" ref="S977" ca="1">IF(ISNUMBER(R977),IF(R977=100%,"CUMPLIDA",IF(AND(ISNUMBER(N977),ISNUMBER(INDIRECT("FECHA_"&amp;$B977,1))), IF(N977&lt;=INDIRECT("FECHA_"&amp;$B977,1),"INCUMPLIDA","PROCESO"), "VERIFICAR FECHA")),"SIN VALOR AVANCE")</f>
        <v>CUMPLIDA</v>
      </c>
    </row>
    <row r="978" spans="1:19" ht="120.75" hidden="1">
      <c r="A978" s="101" t="s">
        <v>30</v>
      </c>
      <c r="B978" s="102" t="s">
        <v>2985</v>
      </c>
      <c r="C978" s="461"/>
      <c r="D978" s="461"/>
      <c r="E978" s="463" t="s">
        <v>3100</v>
      </c>
      <c r="F978" s="463"/>
      <c r="G978" s="463"/>
      <c r="H978" s="463"/>
      <c r="I978" s="233">
        <v>22</v>
      </c>
      <c r="J978" s="234">
        <v>1</v>
      </c>
      <c r="K978" s="234" t="s">
        <v>3185</v>
      </c>
      <c r="L978" s="105">
        <v>1</v>
      </c>
      <c r="M978" s="106">
        <v>45698</v>
      </c>
      <c r="N978" s="106">
        <v>45869</v>
      </c>
      <c r="O978" s="107">
        <f t="shared" si="30"/>
        <v>24.428571428571427</v>
      </c>
      <c r="P978" s="108">
        <v>1</v>
      </c>
      <c r="Q978" s="104" t="s">
        <v>3446</v>
      </c>
      <c r="R978" s="108">
        <f t="shared" si="31"/>
        <v>1</v>
      </c>
      <c r="S978" s="109" t="str">
        <f t="array" aca="1" ref="S978" ca="1">IF(ISNUMBER(R978),IF(R978=100%,"CUMPLIDA",IF(AND(ISNUMBER(N978),ISNUMBER(INDIRECT("FECHA_"&amp;$B978,1))), IF(N978&lt;=INDIRECT("FECHA_"&amp;$B978,1),"INCUMPLIDA","PROCESO"), "VERIFICAR FECHA")),"SIN VALOR AVANCE")</f>
        <v>CUMPLIDA</v>
      </c>
    </row>
    <row r="979" spans="1:19" ht="135.75" hidden="1">
      <c r="A979" s="101" t="s">
        <v>30</v>
      </c>
      <c r="B979" s="102" t="s">
        <v>2985</v>
      </c>
      <c r="C979" s="461"/>
      <c r="D979" s="461"/>
      <c r="E979" s="463"/>
      <c r="F979" s="463"/>
      <c r="G979" s="463"/>
      <c r="H979" s="463"/>
      <c r="I979" s="233">
        <v>23</v>
      </c>
      <c r="J979" s="234">
        <v>1</v>
      </c>
      <c r="K979" s="234" t="s">
        <v>3185</v>
      </c>
      <c r="L979" s="105">
        <v>1</v>
      </c>
      <c r="M979" s="106">
        <v>45870</v>
      </c>
      <c r="N979" s="106">
        <v>45930</v>
      </c>
      <c r="O979" s="107">
        <f t="shared" ref="O979:O1042" si="32">(N979-M979)/7</f>
        <v>8.5714285714285712</v>
      </c>
      <c r="P979" s="108">
        <v>1</v>
      </c>
      <c r="Q979" s="104" t="s">
        <v>3447</v>
      </c>
      <c r="R979" s="108">
        <f t="shared" si="31"/>
        <v>1</v>
      </c>
      <c r="S979" s="109" t="str">
        <f t="array" aca="1" ref="S979" ca="1">IF(ISNUMBER(R979),IF(R979=100%,"CUMPLIDA",IF(AND(ISNUMBER(N979),ISNUMBER(INDIRECT("FECHA_"&amp;$B979,1))), IF(N979&lt;=INDIRECT("FECHA_"&amp;$B979,1),"INCUMPLIDA","PROCESO"), "VERIFICAR FECHA")),"SIN VALOR AVANCE")</f>
        <v>CUMPLIDA</v>
      </c>
    </row>
    <row r="980" spans="1:19" ht="45.75" hidden="1">
      <c r="A980" s="101" t="s">
        <v>30</v>
      </c>
      <c r="B980" s="102" t="s">
        <v>2985</v>
      </c>
      <c r="C980" s="461"/>
      <c r="D980" s="461"/>
      <c r="E980" s="463"/>
      <c r="F980" s="463"/>
      <c r="G980" s="463"/>
      <c r="H980" s="463"/>
      <c r="I980" s="233">
        <v>24</v>
      </c>
      <c r="J980" s="234">
        <v>1</v>
      </c>
      <c r="K980" s="234" t="s">
        <v>3185</v>
      </c>
      <c r="L980" s="105">
        <v>2</v>
      </c>
      <c r="M980" s="106">
        <v>45931</v>
      </c>
      <c r="N980" s="106">
        <v>46053</v>
      </c>
      <c r="O980" s="107">
        <f t="shared" si="32"/>
        <v>17.428571428571427</v>
      </c>
      <c r="P980" s="108">
        <v>1</v>
      </c>
      <c r="Q980" s="104" t="s">
        <v>3448</v>
      </c>
      <c r="R980" s="108">
        <f t="shared" si="31"/>
        <v>1</v>
      </c>
      <c r="S980" s="109" t="str">
        <f t="array" aca="1" ref="S980" ca="1">IF(ISNUMBER(R980),IF(R980=100%,"CUMPLIDA",IF(AND(ISNUMBER(N980),ISNUMBER(INDIRECT("FECHA_"&amp;$B980,1))), IF(N980&lt;=INDIRECT("FECHA_"&amp;$B980,1),"INCUMPLIDA","PROCESO"), "VERIFICAR FECHA")),"SIN VALOR AVANCE")</f>
        <v>CUMPLIDA</v>
      </c>
    </row>
    <row r="981" spans="1:19" ht="75.75" hidden="1">
      <c r="A981" s="101" t="s">
        <v>30</v>
      </c>
      <c r="B981" s="102" t="s">
        <v>2985</v>
      </c>
      <c r="C981" s="461"/>
      <c r="D981" s="461"/>
      <c r="E981" s="463"/>
      <c r="F981" s="463"/>
      <c r="G981" s="463"/>
      <c r="H981" s="463"/>
      <c r="I981" s="233">
        <v>25</v>
      </c>
      <c r="J981" s="234">
        <v>1</v>
      </c>
      <c r="K981" s="234" t="s">
        <v>3185</v>
      </c>
      <c r="L981" s="105">
        <v>3</v>
      </c>
      <c r="M981" s="106">
        <v>45698</v>
      </c>
      <c r="N981" s="106">
        <v>46203</v>
      </c>
      <c r="O981" s="107">
        <f t="shared" si="32"/>
        <v>72.142857142857139</v>
      </c>
      <c r="P981" s="108">
        <v>1</v>
      </c>
      <c r="Q981" s="104" t="s">
        <v>3449</v>
      </c>
      <c r="R981" s="108">
        <f t="shared" si="31"/>
        <v>1</v>
      </c>
      <c r="S981" s="109" t="str">
        <f t="array" aca="1" ref="S981" ca="1">IF(ISNUMBER(R981),IF(R981=100%,"CUMPLIDA",IF(AND(ISNUMBER(N981),ISNUMBER(INDIRECT("FECHA_"&amp;$B981,1))), IF(N981&lt;=INDIRECT("FECHA_"&amp;$B981,1),"INCUMPLIDA","PROCESO"), "VERIFICAR FECHA")),"SIN VALOR AVANCE")</f>
        <v>CUMPLIDA</v>
      </c>
    </row>
    <row r="982" spans="1:19" ht="135.75" hidden="1">
      <c r="A982" s="101" t="s">
        <v>30</v>
      </c>
      <c r="B982" s="102" t="s">
        <v>2985</v>
      </c>
      <c r="C982" s="461"/>
      <c r="D982" s="461"/>
      <c r="E982" s="463"/>
      <c r="F982" s="463"/>
      <c r="G982" s="463"/>
      <c r="H982" s="463"/>
      <c r="I982" s="233">
        <v>26</v>
      </c>
      <c r="J982" s="234">
        <v>1</v>
      </c>
      <c r="K982" s="234" t="s">
        <v>3185</v>
      </c>
      <c r="L982" s="105">
        <v>11</v>
      </c>
      <c r="M982" s="106">
        <v>45698</v>
      </c>
      <c r="N982" s="106">
        <v>46022</v>
      </c>
      <c r="O982" s="107">
        <f t="shared" si="32"/>
        <v>46.285714285714285</v>
      </c>
      <c r="P982" s="108">
        <v>1</v>
      </c>
      <c r="Q982" s="104" t="s">
        <v>3450</v>
      </c>
      <c r="R982" s="108">
        <f t="shared" si="31"/>
        <v>1</v>
      </c>
      <c r="S982" s="109" t="str">
        <f t="array" aca="1" ref="S982" ca="1">IF(ISNUMBER(R982),IF(R982=100%,"CUMPLIDA",IF(AND(ISNUMBER(N982),ISNUMBER(INDIRECT("FECHA_"&amp;$B982,1))), IF(N982&lt;=INDIRECT("FECHA_"&amp;$B982,1),"INCUMPLIDA","PROCESO"), "VERIFICAR FECHA")),"SIN VALOR AVANCE")</f>
        <v>CUMPLIDA</v>
      </c>
    </row>
    <row r="983" spans="1:19" ht="90.75" hidden="1">
      <c r="A983" s="101" t="s">
        <v>30</v>
      </c>
      <c r="B983" s="102" t="s">
        <v>2985</v>
      </c>
      <c r="C983" s="461"/>
      <c r="D983" s="461"/>
      <c r="E983" s="463"/>
      <c r="F983" s="463"/>
      <c r="G983" s="463"/>
      <c r="H983" s="463"/>
      <c r="I983" s="233">
        <v>27</v>
      </c>
      <c r="J983" s="234">
        <v>1</v>
      </c>
      <c r="K983" s="234" t="s">
        <v>3185</v>
      </c>
      <c r="L983" s="105">
        <v>1</v>
      </c>
      <c r="M983" s="106">
        <v>45698</v>
      </c>
      <c r="N983" s="106">
        <v>45869</v>
      </c>
      <c r="O983" s="107">
        <f t="shared" si="32"/>
        <v>24.428571428571427</v>
      </c>
      <c r="P983" s="108">
        <v>1</v>
      </c>
      <c r="Q983" s="104" t="s">
        <v>3451</v>
      </c>
      <c r="R983" s="108">
        <f t="shared" si="31"/>
        <v>1</v>
      </c>
      <c r="S983" s="109" t="str">
        <f t="array" aca="1" ref="S983" ca="1">IF(ISNUMBER(R983),IF(R983=100%,"CUMPLIDA",IF(AND(ISNUMBER(N983),ISNUMBER(INDIRECT("FECHA_"&amp;$B983,1))), IF(N983&lt;=INDIRECT("FECHA_"&amp;$B983,1),"INCUMPLIDA","PROCESO"), "VERIFICAR FECHA")),"SIN VALOR AVANCE")</f>
        <v>CUMPLIDA</v>
      </c>
    </row>
    <row r="984" spans="1:19" ht="120.75" hidden="1">
      <c r="A984" s="101" t="s">
        <v>30</v>
      </c>
      <c r="B984" s="102" t="s">
        <v>2985</v>
      </c>
      <c r="C984" s="461"/>
      <c r="D984" s="461"/>
      <c r="E984" s="463" t="s">
        <v>3102</v>
      </c>
      <c r="F984" s="463"/>
      <c r="G984" s="463"/>
      <c r="H984" s="463"/>
      <c r="I984" s="233">
        <v>22</v>
      </c>
      <c r="J984" s="234">
        <v>1</v>
      </c>
      <c r="K984" s="234" t="s">
        <v>3185</v>
      </c>
      <c r="L984" s="105">
        <v>1</v>
      </c>
      <c r="M984" s="106">
        <v>45698</v>
      </c>
      <c r="N984" s="106">
        <v>45869</v>
      </c>
      <c r="O984" s="107">
        <f t="shared" si="32"/>
        <v>24.428571428571427</v>
      </c>
      <c r="P984" s="108">
        <v>1</v>
      </c>
      <c r="Q984" s="104" t="s">
        <v>3452</v>
      </c>
      <c r="R984" s="108">
        <f t="shared" si="31"/>
        <v>1</v>
      </c>
      <c r="S984" s="109" t="str">
        <f t="array" aca="1" ref="S984" ca="1">IF(ISNUMBER(R984),IF(R984=100%,"CUMPLIDA",IF(AND(ISNUMBER(N984),ISNUMBER(INDIRECT("FECHA_"&amp;$B984,1))), IF(N984&lt;=INDIRECT("FECHA_"&amp;$B984,1),"INCUMPLIDA","PROCESO"), "VERIFICAR FECHA")),"SIN VALOR AVANCE")</f>
        <v>CUMPLIDA</v>
      </c>
    </row>
    <row r="985" spans="1:19" ht="135.75" hidden="1">
      <c r="A985" s="101" t="s">
        <v>30</v>
      </c>
      <c r="B985" s="102" t="s">
        <v>2985</v>
      </c>
      <c r="C985" s="461"/>
      <c r="D985" s="461"/>
      <c r="E985" s="463"/>
      <c r="F985" s="463"/>
      <c r="G985" s="463"/>
      <c r="H985" s="463"/>
      <c r="I985" s="233">
        <v>23</v>
      </c>
      <c r="J985" s="234">
        <v>1</v>
      </c>
      <c r="K985" s="234" t="s">
        <v>3185</v>
      </c>
      <c r="L985" s="105">
        <v>1</v>
      </c>
      <c r="M985" s="106">
        <v>45870</v>
      </c>
      <c r="N985" s="106">
        <v>45930</v>
      </c>
      <c r="O985" s="107">
        <f t="shared" si="32"/>
        <v>8.5714285714285712</v>
      </c>
      <c r="P985" s="108">
        <v>1</v>
      </c>
      <c r="Q985" s="104" t="s">
        <v>3447</v>
      </c>
      <c r="R985" s="108">
        <f t="shared" si="31"/>
        <v>1</v>
      </c>
      <c r="S985" s="109" t="str">
        <f t="array" aca="1" ref="S985" ca="1">IF(ISNUMBER(R985),IF(R985=100%,"CUMPLIDA",IF(AND(ISNUMBER(N985),ISNUMBER(INDIRECT("FECHA_"&amp;$B985,1))), IF(N985&lt;=INDIRECT("FECHA_"&amp;$B985,1),"INCUMPLIDA","PROCESO"), "VERIFICAR FECHA")),"SIN VALOR AVANCE")</f>
        <v>CUMPLIDA</v>
      </c>
    </row>
    <row r="986" spans="1:19" ht="60.75" hidden="1">
      <c r="A986" s="101" t="s">
        <v>30</v>
      </c>
      <c r="B986" s="102" t="s">
        <v>2985</v>
      </c>
      <c r="C986" s="461"/>
      <c r="D986" s="461"/>
      <c r="E986" s="463"/>
      <c r="F986" s="463"/>
      <c r="G986" s="463"/>
      <c r="H986" s="463"/>
      <c r="I986" s="233">
        <v>24</v>
      </c>
      <c r="J986" s="234">
        <v>1</v>
      </c>
      <c r="K986" s="234" t="s">
        <v>3185</v>
      </c>
      <c r="L986" s="105">
        <v>2</v>
      </c>
      <c r="M986" s="106">
        <v>45931</v>
      </c>
      <c r="N986" s="106">
        <v>46053</v>
      </c>
      <c r="O986" s="107">
        <f t="shared" si="32"/>
        <v>17.428571428571427</v>
      </c>
      <c r="P986" s="108">
        <v>1</v>
      </c>
      <c r="Q986" s="104" t="s">
        <v>3453</v>
      </c>
      <c r="R986" s="108">
        <f t="shared" si="31"/>
        <v>1</v>
      </c>
      <c r="S986" s="109" t="str">
        <f t="array" aca="1" ref="S986" ca="1">IF(ISNUMBER(R986),IF(R986=100%,"CUMPLIDA",IF(AND(ISNUMBER(N986),ISNUMBER(INDIRECT("FECHA_"&amp;$B986,1))), IF(N986&lt;=INDIRECT("FECHA_"&amp;$B986,1),"INCUMPLIDA","PROCESO"), "VERIFICAR FECHA")),"SIN VALOR AVANCE")</f>
        <v>CUMPLIDA</v>
      </c>
    </row>
    <row r="987" spans="1:19" ht="60.75" hidden="1">
      <c r="A987" s="101" t="s">
        <v>30</v>
      </c>
      <c r="B987" s="102" t="s">
        <v>2985</v>
      </c>
      <c r="C987" s="461"/>
      <c r="D987" s="461"/>
      <c r="E987" s="463"/>
      <c r="F987" s="463"/>
      <c r="G987" s="463"/>
      <c r="H987" s="463"/>
      <c r="I987" s="233">
        <v>25</v>
      </c>
      <c r="J987" s="234">
        <v>1</v>
      </c>
      <c r="K987" s="234" t="s">
        <v>3185</v>
      </c>
      <c r="L987" s="105">
        <v>3</v>
      </c>
      <c r="M987" s="106">
        <v>45698</v>
      </c>
      <c r="N987" s="106">
        <v>46203</v>
      </c>
      <c r="O987" s="107">
        <f t="shared" si="32"/>
        <v>72.142857142857139</v>
      </c>
      <c r="P987" s="108">
        <v>1</v>
      </c>
      <c r="Q987" s="104" t="s">
        <v>3454</v>
      </c>
      <c r="R987" s="108">
        <f t="shared" si="31"/>
        <v>1</v>
      </c>
      <c r="S987" s="109" t="str">
        <f t="array" aca="1" ref="S987" ca="1">IF(ISNUMBER(R987),IF(R987=100%,"CUMPLIDA",IF(AND(ISNUMBER(N987),ISNUMBER(INDIRECT("FECHA_"&amp;$B987,1))), IF(N987&lt;=INDIRECT("FECHA_"&amp;$B987,1),"INCUMPLIDA","PROCESO"), "VERIFICAR FECHA")),"SIN VALOR AVANCE")</f>
        <v>CUMPLIDA</v>
      </c>
    </row>
    <row r="988" spans="1:19" ht="135.75" hidden="1">
      <c r="A988" s="101" t="s">
        <v>30</v>
      </c>
      <c r="B988" s="102" t="s">
        <v>2985</v>
      </c>
      <c r="C988" s="461"/>
      <c r="D988" s="461"/>
      <c r="E988" s="463"/>
      <c r="F988" s="463"/>
      <c r="G988" s="463"/>
      <c r="H988" s="463"/>
      <c r="I988" s="233">
        <v>26</v>
      </c>
      <c r="J988" s="234">
        <v>1</v>
      </c>
      <c r="K988" s="234" t="s">
        <v>3185</v>
      </c>
      <c r="L988" s="105">
        <v>11</v>
      </c>
      <c r="M988" s="106">
        <v>45698</v>
      </c>
      <c r="N988" s="106">
        <v>46022</v>
      </c>
      <c r="O988" s="107">
        <f t="shared" si="32"/>
        <v>46.285714285714285</v>
      </c>
      <c r="P988" s="108">
        <v>1</v>
      </c>
      <c r="Q988" s="104" t="s">
        <v>3450</v>
      </c>
      <c r="R988" s="108">
        <f t="shared" si="31"/>
        <v>1</v>
      </c>
      <c r="S988" s="109" t="str">
        <f t="array" aca="1" ref="S988" ca="1">IF(ISNUMBER(R988),IF(R988=100%,"CUMPLIDA",IF(AND(ISNUMBER(N988),ISNUMBER(INDIRECT("FECHA_"&amp;$B988,1))), IF(N988&lt;=INDIRECT("FECHA_"&amp;$B988,1),"INCUMPLIDA","PROCESO"), "VERIFICAR FECHA")),"SIN VALOR AVANCE")</f>
        <v>CUMPLIDA</v>
      </c>
    </row>
    <row r="989" spans="1:19" ht="60.75" hidden="1">
      <c r="A989" s="101" t="s">
        <v>30</v>
      </c>
      <c r="B989" s="102" t="s">
        <v>2985</v>
      </c>
      <c r="C989" s="461"/>
      <c r="D989" s="461"/>
      <c r="E989" s="463"/>
      <c r="F989" s="463"/>
      <c r="G989" s="463"/>
      <c r="H989" s="463"/>
      <c r="I989" s="233">
        <v>28</v>
      </c>
      <c r="J989" s="234">
        <v>1</v>
      </c>
      <c r="K989" s="234" t="s">
        <v>3185</v>
      </c>
      <c r="L989" s="105">
        <v>1</v>
      </c>
      <c r="M989" s="106">
        <v>45698</v>
      </c>
      <c r="N989" s="106">
        <v>45868</v>
      </c>
      <c r="O989" s="107">
        <f t="shared" si="32"/>
        <v>24.285714285714285</v>
      </c>
      <c r="P989" s="108">
        <v>1</v>
      </c>
      <c r="Q989" s="104" t="s">
        <v>3453</v>
      </c>
      <c r="R989" s="108">
        <f t="shared" si="31"/>
        <v>1</v>
      </c>
      <c r="S989" s="109" t="str">
        <f t="array" aca="1" ref="S989" ca="1">IF(ISNUMBER(R989),IF(R989=100%,"CUMPLIDA",IF(AND(ISNUMBER(N989),ISNUMBER(INDIRECT("FECHA_"&amp;$B989,1))), IF(N989&lt;=INDIRECT("FECHA_"&amp;$B989,1),"INCUMPLIDA","PROCESO"), "VERIFICAR FECHA")),"SIN VALOR AVANCE")</f>
        <v>CUMPLIDA</v>
      </c>
    </row>
    <row r="990" spans="1:19" ht="60.75" hidden="1">
      <c r="A990" s="101" t="s">
        <v>30</v>
      </c>
      <c r="B990" s="102" t="s">
        <v>2985</v>
      </c>
      <c r="C990" s="461"/>
      <c r="D990" s="461"/>
      <c r="E990" s="463"/>
      <c r="F990" s="463"/>
      <c r="G990" s="463"/>
      <c r="H990" s="463"/>
      <c r="I990" s="233">
        <v>29</v>
      </c>
      <c r="J990" s="234">
        <v>1</v>
      </c>
      <c r="K990" s="234" t="s">
        <v>3185</v>
      </c>
      <c r="L990" s="105">
        <v>5</v>
      </c>
      <c r="M990" s="106">
        <v>45870</v>
      </c>
      <c r="N990" s="106">
        <v>46021</v>
      </c>
      <c r="O990" s="107">
        <f t="shared" si="32"/>
        <v>21.571428571428573</v>
      </c>
      <c r="P990" s="108">
        <v>1</v>
      </c>
      <c r="Q990" s="104" t="s">
        <v>3453</v>
      </c>
      <c r="R990" s="108">
        <f t="shared" si="31"/>
        <v>1</v>
      </c>
      <c r="S990" s="109" t="str">
        <f t="array" aca="1" ref="S990" ca="1">IF(ISNUMBER(R990),IF(R990=100%,"CUMPLIDA",IF(AND(ISNUMBER(N990),ISNUMBER(INDIRECT("FECHA_"&amp;$B990,1))), IF(N990&lt;=INDIRECT("FECHA_"&amp;$B990,1),"INCUMPLIDA","PROCESO"), "VERIFICAR FECHA")),"SIN VALOR AVANCE")</f>
        <v>CUMPLIDA</v>
      </c>
    </row>
    <row r="991" spans="1:19" ht="90.75" hidden="1">
      <c r="A991" s="101" t="s">
        <v>30</v>
      </c>
      <c r="B991" s="102" t="s">
        <v>2985</v>
      </c>
      <c r="C991" s="461"/>
      <c r="D991" s="461"/>
      <c r="E991" s="463" t="s">
        <v>3104</v>
      </c>
      <c r="F991" s="463"/>
      <c r="G991" s="463"/>
      <c r="H991" s="463"/>
      <c r="I991" s="233" t="s">
        <v>3253</v>
      </c>
      <c r="J991" s="234">
        <v>1</v>
      </c>
      <c r="K991" s="234" t="s">
        <v>3185</v>
      </c>
      <c r="L991" s="105">
        <v>3</v>
      </c>
      <c r="M991" s="106">
        <v>45717</v>
      </c>
      <c r="N991" s="106">
        <v>45808</v>
      </c>
      <c r="O991" s="107">
        <f t="shared" si="32"/>
        <v>13</v>
      </c>
      <c r="P991" s="108">
        <v>1</v>
      </c>
      <c r="Q991" s="104" t="s">
        <v>3455</v>
      </c>
      <c r="R991" s="108">
        <f t="shared" si="31"/>
        <v>1</v>
      </c>
      <c r="S991" s="109" t="str">
        <f t="array" aca="1" ref="S991" ca="1">IF(ISNUMBER(R991),IF(R991=100%,"CUMPLIDA",IF(AND(ISNUMBER(N991),ISNUMBER(INDIRECT("FECHA_"&amp;$B991,1))), IF(N991&lt;=INDIRECT("FECHA_"&amp;$B991,1),"INCUMPLIDA","PROCESO"), "VERIFICAR FECHA")),"SIN VALOR AVANCE")</f>
        <v>CUMPLIDA</v>
      </c>
    </row>
    <row r="992" spans="1:19" ht="45.75" hidden="1">
      <c r="A992" s="101" t="s">
        <v>30</v>
      </c>
      <c r="B992" s="102" t="s">
        <v>2985</v>
      </c>
      <c r="C992" s="461"/>
      <c r="D992" s="461"/>
      <c r="E992" s="463"/>
      <c r="F992" s="463"/>
      <c r="G992" s="463"/>
      <c r="H992" s="463"/>
      <c r="I992" s="233">
        <v>31</v>
      </c>
      <c r="J992" s="234">
        <v>1</v>
      </c>
      <c r="K992" s="234" t="s">
        <v>3185</v>
      </c>
      <c r="L992" s="105">
        <v>2</v>
      </c>
      <c r="M992" s="106">
        <v>45698</v>
      </c>
      <c r="N992" s="106">
        <v>45746</v>
      </c>
      <c r="O992" s="107">
        <f t="shared" si="32"/>
        <v>6.8571428571428568</v>
      </c>
      <c r="P992" s="108">
        <v>1</v>
      </c>
      <c r="Q992" s="104" t="s">
        <v>3448</v>
      </c>
      <c r="R992" s="108">
        <f t="shared" si="31"/>
        <v>1</v>
      </c>
      <c r="S992" s="109" t="str">
        <f t="array" aca="1" ref="S992" ca="1">IF(ISNUMBER(R992),IF(R992=100%,"CUMPLIDA",IF(AND(ISNUMBER(N992),ISNUMBER(INDIRECT("FECHA_"&amp;$B992,1))), IF(N992&lt;=INDIRECT("FECHA_"&amp;$B992,1),"INCUMPLIDA","PROCESO"), "VERIFICAR FECHA")),"SIN VALOR AVANCE")</f>
        <v>CUMPLIDA</v>
      </c>
    </row>
    <row r="993" spans="1:19" ht="45.75" hidden="1">
      <c r="A993" s="101" t="s">
        <v>30</v>
      </c>
      <c r="B993" s="102" t="s">
        <v>2985</v>
      </c>
      <c r="C993" s="461"/>
      <c r="D993" s="461"/>
      <c r="E993" s="463"/>
      <c r="F993" s="463"/>
      <c r="G993" s="463"/>
      <c r="H993" s="463"/>
      <c r="I993" s="233">
        <v>32</v>
      </c>
      <c r="J993" s="234">
        <v>1</v>
      </c>
      <c r="K993" s="234" t="s">
        <v>3185</v>
      </c>
      <c r="L993" s="105">
        <v>1</v>
      </c>
      <c r="M993" s="106">
        <v>45748</v>
      </c>
      <c r="N993" s="106">
        <v>45777</v>
      </c>
      <c r="O993" s="107">
        <f t="shared" si="32"/>
        <v>4.1428571428571432</v>
      </c>
      <c r="P993" s="108">
        <v>1</v>
      </c>
      <c r="Q993" s="104" t="s">
        <v>3448</v>
      </c>
      <c r="R993" s="108">
        <f t="shared" si="31"/>
        <v>1</v>
      </c>
      <c r="S993" s="109" t="str">
        <f t="array" aca="1" ref="S993" ca="1">IF(ISNUMBER(R993),IF(R993=100%,"CUMPLIDA",IF(AND(ISNUMBER(N993),ISNUMBER(INDIRECT("FECHA_"&amp;$B993,1))), IF(N993&lt;=INDIRECT("FECHA_"&amp;$B993,1),"INCUMPLIDA","PROCESO"), "VERIFICAR FECHA")),"SIN VALOR AVANCE")</f>
        <v>CUMPLIDA</v>
      </c>
    </row>
    <row r="994" spans="1:19" ht="45.75" hidden="1">
      <c r="A994" s="101" t="s">
        <v>30</v>
      </c>
      <c r="B994" s="102" t="s">
        <v>2985</v>
      </c>
      <c r="C994" s="461"/>
      <c r="D994" s="461"/>
      <c r="E994" s="463"/>
      <c r="F994" s="463"/>
      <c r="G994" s="463"/>
      <c r="H994" s="463"/>
      <c r="I994" s="233">
        <v>33</v>
      </c>
      <c r="J994" s="234">
        <v>1</v>
      </c>
      <c r="K994" s="234" t="s">
        <v>3185</v>
      </c>
      <c r="L994" s="105">
        <v>2</v>
      </c>
      <c r="M994" s="106">
        <v>45778</v>
      </c>
      <c r="N994" s="106">
        <v>46081</v>
      </c>
      <c r="O994" s="107">
        <f t="shared" si="32"/>
        <v>43.285714285714285</v>
      </c>
      <c r="P994" s="108">
        <v>1</v>
      </c>
      <c r="Q994" s="104" t="s">
        <v>3448</v>
      </c>
      <c r="R994" s="108">
        <f t="shared" si="31"/>
        <v>1</v>
      </c>
      <c r="S994" s="109" t="str">
        <f t="array" aca="1" ref="S994" ca="1">IF(ISNUMBER(R994),IF(R994=100%,"CUMPLIDA",IF(AND(ISNUMBER(N994),ISNUMBER(INDIRECT("FECHA_"&amp;$B994,1))), IF(N994&lt;=INDIRECT("FECHA_"&amp;$B994,1),"INCUMPLIDA","PROCESO"), "VERIFICAR FECHA")),"SIN VALOR AVANCE")</f>
        <v>CUMPLIDA</v>
      </c>
    </row>
    <row r="995" spans="1:19" ht="45.75" hidden="1">
      <c r="A995" s="101" t="s">
        <v>30</v>
      </c>
      <c r="B995" s="102" t="s">
        <v>2985</v>
      </c>
      <c r="C995" s="461"/>
      <c r="D995" s="461"/>
      <c r="E995" s="233" t="s">
        <v>3105</v>
      </c>
      <c r="F995" s="233"/>
      <c r="G995" s="233"/>
      <c r="H995" s="463"/>
      <c r="I995" s="233">
        <v>34</v>
      </c>
      <c r="J995" s="234">
        <v>1</v>
      </c>
      <c r="K995" s="234" t="s">
        <v>3185</v>
      </c>
      <c r="L995" s="105">
        <v>1</v>
      </c>
      <c r="M995" s="106">
        <v>45931</v>
      </c>
      <c r="N995" s="106">
        <v>46053</v>
      </c>
      <c r="O995" s="107">
        <f t="shared" si="32"/>
        <v>17.428571428571427</v>
      </c>
      <c r="P995" s="108">
        <v>1</v>
      </c>
      <c r="Q995" s="104" t="s">
        <v>3448</v>
      </c>
      <c r="R995" s="108">
        <f t="shared" si="31"/>
        <v>1</v>
      </c>
      <c r="S995" s="109" t="str">
        <f t="array" aca="1" ref="S995" ca="1">IF(ISNUMBER(R995),IF(R995=100%,"CUMPLIDA",IF(AND(ISNUMBER(N995),ISNUMBER(INDIRECT("FECHA_"&amp;$B995,1))), IF(N995&lt;=INDIRECT("FECHA_"&amp;$B995,1),"INCUMPLIDA","PROCESO"), "VERIFICAR FECHA")),"SIN VALOR AVANCE")</f>
        <v>CUMPLIDA</v>
      </c>
    </row>
    <row r="996" spans="1:19" ht="195.75" hidden="1">
      <c r="A996" s="101" t="s">
        <v>30</v>
      </c>
      <c r="B996" s="102" t="s">
        <v>2985</v>
      </c>
      <c r="C996" s="461" t="s">
        <v>3456</v>
      </c>
      <c r="D996" s="461"/>
      <c r="E996" s="463" t="s">
        <v>3013</v>
      </c>
      <c r="F996" s="463"/>
      <c r="G996" s="463"/>
      <c r="H996" s="463"/>
      <c r="I996" s="233" t="s">
        <v>3185</v>
      </c>
      <c r="J996" s="234">
        <v>1</v>
      </c>
      <c r="K996" s="234" t="s">
        <v>3185</v>
      </c>
      <c r="L996" s="105">
        <v>1</v>
      </c>
      <c r="M996" s="106">
        <v>45853</v>
      </c>
      <c r="N996" s="106">
        <v>46022</v>
      </c>
      <c r="O996" s="107">
        <f t="shared" si="32"/>
        <v>24.142857142857142</v>
      </c>
      <c r="P996" s="108">
        <v>1</v>
      </c>
      <c r="Q996" s="104" t="s">
        <v>3457</v>
      </c>
      <c r="R996" s="108">
        <f t="shared" si="31"/>
        <v>1</v>
      </c>
      <c r="S996" s="109" t="str">
        <f t="array" aca="1" ref="S996" ca="1">IF(ISNUMBER(R996),IF(R996=100%,"CUMPLIDA",IF(AND(ISNUMBER(N996),ISNUMBER(INDIRECT("FECHA_"&amp;$B996,1))), IF(N996&lt;=INDIRECT("FECHA_"&amp;$B996,1),"INCUMPLIDA","PROCESO"), "VERIFICAR FECHA")),"SIN VALOR AVANCE")</f>
        <v>CUMPLIDA</v>
      </c>
    </row>
    <row r="997" spans="1:19" ht="120.75" hidden="1">
      <c r="A997" s="101" t="s">
        <v>30</v>
      </c>
      <c r="B997" s="102" t="s">
        <v>2985</v>
      </c>
      <c r="C997" s="461"/>
      <c r="D997" s="461"/>
      <c r="E997" s="463"/>
      <c r="F997" s="463"/>
      <c r="G997" s="463"/>
      <c r="H997" s="463"/>
      <c r="I997" s="233">
        <v>2</v>
      </c>
      <c r="J997" s="234">
        <v>1</v>
      </c>
      <c r="K997" s="234" t="s">
        <v>3185</v>
      </c>
      <c r="L997" s="105">
        <v>6</v>
      </c>
      <c r="M997" s="106">
        <v>45839</v>
      </c>
      <c r="N997" s="106">
        <v>46204</v>
      </c>
      <c r="O997" s="107">
        <f t="shared" si="32"/>
        <v>52.142857142857146</v>
      </c>
      <c r="P997" s="108">
        <v>1</v>
      </c>
      <c r="Q997" s="104" t="s">
        <v>3458</v>
      </c>
      <c r="R997" s="108">
        <f t="shared" si="31"/>
        <v>1</v>
      </c>
      <c r="S997" s="109" t="str">
        <f t="array" aca="1" ref="S997" ca="1">IF(ISNUMBER(R997),IF(R997=100%,"CUMPLIDA",IF(AND(ISNUMBER(N997),ISNUMBER(INDIRECT("FECHA_"&amp;$B997,1))), IF(N997&lt;=INDIRECT("FECHA_"&amp;$B997,1),"INCUMPLIDA","PROCESO"), "VERIFICAR FECHA")),"SIN VALOR AVANCE")</f>
        <v>CUMPLIDA</v>
      </c>
    </row>
    <row r="998" spans="1:19" ht="105" hidden="1">
      <c r="A998" s="101" t="s">
        <v>30</v>
      </c>
      <c r="B998" s="102" t="s">
        <v>2985</v>
      </c>
      <c r="C998" s="461"/>
      <c r="D998" s="461"/>
      <c r="E998" s="463" t="s">
        <v>2996</v>
      </c>
      <c r="F998" s="463"/>
      <c r="G998" s="463"/>
      <c r="H998" s="463"/>
      <c r="I998" s="233">
        <v>3</v>
      </c>
      <c r="J998" s="234">
        <v>1</v>
      </c>
      <c r="K998" s="234" t="s">
        <v>3185</v>
      </c>
      <c r="L998" s="105">
        <v>1</v>
      </c>
      <c r="M998" s="106">
        <v>45839</v>
      </c>
      <c r="N998" s="106">
        <v>46204</v>
      </c>
      <c r="O998" s="107">
        <f t="shared" si="32"/>
        <v>52.142857142857146</v>
      </c>
      <c r="P998" s="108">
        <v>1</v>
      </c>
      <c r="Q998" s="104" t="s">
        <v>3459</v>
      </c>
      <c r="R998" s="108">
        <f t="shared" si="31"/>
        <v>1</v>
      </c>
      <c r="S998" s="109" t="str">
        <f t="array" aca="1" ref="S998" ca="1">IF(ISNUMBER(R998),IF(R998=100%,"CUMPLIDA",IF(AND(ISNUMBER(N998),ISNUMBER(INDIRECT("FECHA_"&amp;$B998,1))), IF(N998&lt;=INDIRECT("FECHA_"&amp;$B998,1),"INCUMPLIDA","PROCESO"), "VERIFICAR FECHA")),"SIN VALOR AVANCE")</f>
        <v>CUMPLIDA</v>
      </c>
    </row>
    <row r="999" spans="1:19" ht="45.75" hidden="1">
      <c r="A999" s="101" t="s">
        <v>30</v>
      </c>
      <c r="B999" s="102" t="s">
        <v>2985</v>
      </c>
      <c r="C999" s="461"/>
      <c r="D999" s="461"/>
      <c r="E999" s="463"/>
      <c r="F999" s="463"/>
      <c r="G999" s="463"/>
      <c r="H999" s="463"/>
      <c r="I999" s="233">
        <v>4</v>
      </c>
      <c r="J999" s="234">
        <v>1</v>
      </c>
      <c r="K999" s="234" t="s">
        <v>3185</v>
      </c>
      <c r="L999" s="105">
        <v>1</v>
      </c>
      <c r="M999" s="106">
        <v>45839</v>
      </c>
      <c r="N999" s="106">
        <v>46204</v>
      </c>
      <c r="O999" s="107">
        <f t="shared" si="32"/>
        <v>52.142857142857146</v>
      </c>
      <c r="P999" s="108">
        <v>1</v>
      </c>
      <c r="Q999" s="104" t="s">
        <v>3460</v>
      </c>
      <c r="R999" s="108">
        <f t="shared" si="31"/>
        <v>1</v>
      </c>
      <c r="S999" s="109" t="str">
        <f t="array" aca="1" ref="S999" ca="1">IF(ISNUMBER(R999),IF(R999=100%,"CUMPLIDA",IF(AND(ISNUMBER(N999),ISNUMBER(INDIRECT("FECHA_"&amp;$B999,1))), IF(N999&lt;=INDIRECT("FECHA_"&amp;$B999,1),"INCUMPLIDA","PROCESO"), "VERIFICAR FECHA")),"SIN VALOR AVANCE")</f>
        <v>CUMPLIDA</v>
      </c>
    </row>
    <row r="1000" spans="1:19" ht="409.5" hidden="1">
      <c r="A1000" s="101" t="s">
        <v>30</v>
      </c>
      <c r="B1000" s="102" t="s">
        <v>2985</v>
      </c>
      <c r="C1000" s="461"/>
      <c r="D1000" s="461"/>
      <c r="E1000" s="463" t="s">
        <v>3093</v>
      </c>
      <c r="F1000" s="463"/>
      <c r="G1000" s="463"/>
      <c r="H1000" s="463"/>
      <c r="I1000" s="233" t="s">
        <v>3238</v>
      </c>
      <c r="J1000" s="234">
        <v>1</v>
      </c>
      <c r="K1000" s="234" t="s">
        <v>3185</v>
      </c>
      <c r="L1000" s="105">
        <v>10</v>
      </c>
      <c r="M1000" s="106">
        <v>45839</v>
      </c>
      <c r="N1000" s="106">
        <v>47483</v>
      </c>
      <c r="O1000" s="107">
        <f t="shared" si="32"/>
        <v>234.85714285714286</v>
      </c>
      <c r="P1000" s="108">
        <v>0</v>
      </c>
      <c r="Q1000" s="104" t="s">
        <v>3461</v>
      </c>
      <c r="R1000" s="108">
        <f t="shared" si="31"/>
        <v>0</v>
      </c>
      <c r="S1000" s="109" t="str">
        <f t="array" aca="1" ref="S1000" ca="1">IF(ISNUMBER(R1000),IF(R1000=100%,"CUMPLIDA",IF(AND(ISNUMBER(N1000),ISNUMBER(INDIRECT("FECHA_"&amp;$B1000,1))), IF(N1000&lt;=INDIRECT("FECHA_"&amp;$B1000,1),"INCUMPLIDA","PROCESO"), "VERIFICAR FECHA")),"SIN VALOR AVANCE")</f>
        <v>PROCESO</v>
      </c>
    </row>
    <row r="1001" spans="1:19" ht="45.75" hidden="1">
      <c r="A1001" s="101" t="s">
        <v>30</v>
      </c>
      <c r="B1001" s="102" t="s">
        <v>2985</v>
      </c>
      <c r="C1001" s="461"/>
      <c r="D1001" s="461"/>
      <c r="E1001" s="463"/>
      <c r="F1001" s="463"/>
      <c r="G1001" s="463"/>
      <c r="H1001" s="463"/>
      <c r="I1001" s="233">
        <v>6</v>
      </c>
      <c r="J1001" s="234">
        <v>1</v>
      </c>
      <c r="K1001" s="234" t="s">
        <v>3185</v>
      </c>
      <c r="L1001" s="105">
        <v>1</v>
      </c>
      <c r="M1001" s="106">
        <v>45839</v>
      </c>
      <c r="N1001" s="106">
        <v>45930</v>
      </c>
      <c r="O1001" s="107">
        <f t="shared" si="32"/>
        <v>13</v>
      </c>
      <c r="P1001" s="108">
        <v>1</v>
      </c>
      <c r="Q1001" s="104" t="s">
        <v>3462</v>
      </c>
      <c r="R1001" s="108">
        <f t="shared" si="31"/>
        <v>1</v>
      </c>
      <c r="S1001" s="109" t="str">
        <f t="array" aca="1" ref="S1001" ca="1">IF(ISNUMBER(R1001),IF(R1001=100%,"CUMPLIDA",IF(AND(ISNUMBER(N1001),ISNUMBER(INDIRECT("FECHA_"&amp;$B1001,1))), IF(N1001&lt;=INDIRECT("FECHA_"&amp;$B1001,1),"INCUMPLIDA","PROCESO"), "VERIFICAR FECHA")),"SIN VALOR AVANCE")</f>
        <v>CUMPLIDA</v>
      </c>
    </row>
    <row r="1002" spans="1:19" ht="90.75" hidden="1">
      <c r="A1002" s="101" t="s">
        <v>30</v>
      </c>
      <c r="B1002" s="102" t="s">
        <v>2985</v>
      </c>
      <c r="C1002" s="461"/>
      <c r="D1002" s="461"/>
      <c r="E1002" s="463" t="s">
        <v>3143</v>
      </c>
      <c r="F1002" s="463"/>
      <c r="G1002" s="463"/>
      <c r="H1002" s="463"/>
      <c r="I1002" s="463">
        <v>7</v>
      </c>
      <c r="J1002" s="234">
        <v>1</v>
      </c>
      <c r="K1002" s="234" t="s">
        <v>3185</v>
      </c>
      <c r="L1002" s="105">
        <v>2</v>
      </c>
      <c r="M1002" s="106">
        <v>45839</v>
      </c>
      <c r="N1002" s="106">
        <v>46112</v>
      </c>
      <c r="O1002" s="107">
        <f t="shared" si="32"/>
        <v>39</v>
      </c>
      <c r="P1002" s="108">
        <v>1</v>
      </c>
      <c r="Q1002" s="104" t="s">
        <v>3463</v>
      </c>
      <c r="R1002" s="108">
        <f t="shared" si="31"/>
        <v>1</v>
      </c>
      <c r="S1002" s="109" t="str">
        <f t="array" aca="1" ref="S1002" ca="1">IF(ISNUMBER(R1002),IF(R1002=100%,"CUMPLIDA",IF(AND(ISNUMBER(N1002),ISNUMBER(INDIRECT("FECHA_"&amp;$B1002,1))), IF(N1002&lt;=INDIRECT("FECHA_"&amp;$B1002,1),"INCUMPLIDA","PROCESO"), "VERIFICAR FECHA")),"SIN VALOR AVANCE")</f>
        <v>CUMPLIDA</v>
      </c>
    </row>
    <row r="1003" spans="1:19" ht="60.75" hidden="1">
      <c r="A1003" s="101" t="s">
        <v>30</v>
      </c>
      <c r="B1003" s="102" t="s">
        <v>2985</v>
      </c>
      <c r="C1003" s="461"/>
      <c r="D1003" s="461"/>
      <c r="E1003" s="463"/>
      <c r="F1003" s="463"/>
      <c r="G1003" s="463"/>
      <c r="H1003" s="463"/>
      <c r="I1003" s="463"/>
      <c r="J1003" s="234">
        <v>1</v>
      </c>
      <c r="K1003" s="234" t="s">
        <v>3185</v>
      </c>
      <c r="L1003" s="105">
        <v>2</v>
      </c>
      <c r="M1003" s="106">
        <v>45839</v>
      </c>
      <c r="N1003" s="106">
        <v>46021</v>
      </c>
      <c r="O1003" s="107">
        <f t="shared" si="32"/>
        <v>26</v>
      </c>
      <c r="P1003" s="108">
        <v>1</v>
      </c>
      <c r="Q1003" s="104" t="s">
        <v>3464</v>
      </c>
      <c r="R1003" s="108">
        <f t="shared" si="31"/>
        <v>1</v>
      </c>
      <c r="S1003" s="109" t="str">
        <f t="array" aca="1" ref="S1003" ca="1">IF(ISNUMBER(R1003),IF(R1003=100%,"CUMPLIDA",IF(AND(ISNUMBER(N1003),ISNUMBER(INDIRECT("FECHA_"&amp;$B1003,1))), IF(N1003&lt;=INDIRECT("FECHA_"&amp;$B1003,1),"INCUMPLIDA","PROCESO"), "VERIFICAR FECHA")),"SIN VALOR AVANCE")</f>
        <v>CUMPLIDA</v>
      </c>
    </row>
    <row r="1004" spans="1:19" ht="409.5" hidden="1">
      <c r="A1004" s="101" t="s">
        <v>30</v>
      </c>
      <c r="B1004" s="102" t="s">
        <v>2985</v>
      </c>
      <c r="C1004" s="461"/>
      <c r="D1004" s="461"/>
      <c r="E1004" s="463" t="s">
        <v>3016</v>
      </c>
      <c r="F1004" s="463"/>
      <c r="G1004" s="463"/>
      <c r="H1004" s="463"/>
      <c r="I1004" s="233">
        <v>8</v>
      </c>
      <c r="J1004" s="234">
        <v>1</v>
      </c>
      <c r="K1004" s="234" t="s">
        <v>3185</v>
      </c>
      <c r="L1004" s="105">
        <v>10</v>
      </c>
      <c r="M1004" s="106">
        <v>45839</v>
      </c>
      <c r="N1004" s="106">
        <v>47483</v>
      </c>
      <c r="O1004" s="107">
        <f t="shared" si="32"/>
        <v>234.85714285714286</v>
      </c>
      <c r="P1004" s="108">
        <v>0</v>
      </c>
      <c r="Q1004" s="104" t="s">
        <v>3465</v>
      </c>
      <c r="R1004" s="108">
        <f t="shared" si="31"/>
        <v>0</v>
      </c>
      <c r="S1004" s="109" t="str">
        <f t="array" aca="1" ref="S1004" ca="1">IF(ISNUMBER(R1004),IF(R1004=100%,"CUMPLIDA",IF(AND(ISNUMBER(N1004),ISNUMBER(INDIRECT("FECHA_"&amp;$B1004,1))), IF(N1004&lt;=INDIRECT("FECHA_"&amp;$B1004,1),"INCUMPLIDA","PROCESO"), "VERIFICAR FECHA")),"SIN VALOR AVANCE")</f>
        <v>PROCESO</v>
      </c>
    </row>
    <row r="1005" spans="1:19" ht="75.75" hidden="1">
      <c r="A1005" s="101" t="s">
        <v>30</v>
      </c>
      <c r="B1005" s="102" t="s">
        <v>2985</v>
      </c>
      <c r="C1005" s="461"/>
      <c r="D1005" s="461"/>
      <c r="E1005" s="463"/>
      <c r="F1005" s="463"/>
      <c r="G1005" s="463"/>
      <c r="H1005" s="463"/>
      <c r="I1005" s="233">
        <v>9</v>
      </c>
      <c r="J1005" s="234">
        <v>1</v>
      </c>
      <c r="K1005" s="234" t="s">
        <v>3185</v>
      </c>
      <c r="L1005" s="105">
        <v>6</v>
      </c>
      <c r="M1005" s="106">
        <v>45839</v>
      </c>
      <c r="N1005" s="106">
        <v>46204</v>
      </c>
      <c r="O1005" s="107">
        <f t="shared" si="32"/>
        <v>52.142857142857146</v>
      </c>
      <c r="P1005" s="108">
        <v>1</v>
      </c>
      <c r="Q1005" s="104" t="s">
        <v>3466</v>
      </c>
      <c r="R1005" s="108">
        <f t="shared" si="31"/>
        <v>1</v>
      </c>
      <c r="S1005" s="109" t="str">
        <f t="array" aca="1" ref="S1005" ca="1">IF(ISNUMBER(R1005),IF(R1005=100%,"CUMPLIDA",IF(AND(ISNUMBER(N1005),ISNUMBER(INDIRECT("FECHA_"&amp;$B1005,1))), IF(N1005&lt;=INDIRECT("FECHA_"&amp;$B1005,1),"INCUMPLIDA","PROCESO"), "VERIFICAR FECHA")),"SIN VALOR AVANCE")</f>
        <v>CUMPLIDA</v>
      </c>
    </row>
    <row r="1006" spans="1:19" ht="60.75" hidden="1">
      <c r="A1006" s="101" t="s">
        <v>30</v>
      </c>
      <c r="B1006" s="102" t="s">
        <v>2985</v>
      </c>
      <c r="C1006" s="461"/>
      <c r="D1006" s="461"/>
      <c r="E1006" s="463" t="s">
        <v>3017</v>
      </c>
      <c r="F1006" s="463"/>
      <c r="G1006" s="463"/>
      <c r="H1006" s="463"/>
      <c r="I1006" s="233" t="s">
        <v>3242</v>
      </c>
      <c r="J1006" s="234">
        <v>1</v>
      </c>
      <c r="K1006" s="234" t="s">
        <v>3185</v>
      </c>
      <c r="L1006" s="105">
        <v>1</v>
      </c>
      <c r="M1006" s="106">
        <v>45839</v>
      </c>
      <c r="N1006" s="106">
        <v>46022</v>
      </c>
      <c r="O1006" s="107">
        <f t="shared" si="32"/>
        <v>26.142857142857142</v>
      </c>
      <c r="P1006" s="108">
        <v>1</v>
      </c>
      <c r="Q1006" s="104" t="s">
        <v>3467</v>
      </c>
      <c r="R1006" s="108">
        <f t="shared" si="31"/>
        <v>1</v>
      </c>
      <c r="S1006" s="109" t="str">
        <f t="array" aca="1" ref="S1006" ca="1">IF(ISNUMBER(R1006),IF(R1006=100%,"CUMPLIDA",IF(AND(ISNUMBER(N1006),ISNUMBER(INDIRECT("FECHA_"&amp;$B1006,1))), IF(N1006&lt;=INDIRECT("FECHA_"&amp;$B1006,1),"INCUMPLIDA","PROCESO"), "VERIFICAR FECHA")),"SIN VALOR AVANCE")</f>
        <v>CUMPLIDA</v>
      </c>
    </row>
    <row r="1007" spans="1:19" ht="75.75" hidden="1">
      <c r="A1007" s="101" t="s">
        <v>30</v>
      </c>
      <c r="B1007" s="102" t="s">
        <v>2985</v>
      </c>
      <c r="C1007" s="461"/>
      <c r="D1007" s="461"/>
      <c r="E1007" s="463"/>
      <c r="F1007" s="463"/>
      <c r="G1007" s="463"/>
      <c r="H1007" s="463"/>
      <c r="I1007" s="233">
        <v>11</v>
      </c>
      <c r="J1007" s="234">
        <v>1</v>
      </c>
      <c r="K1007" s="234" t="s">
        <v>3185</v>
      </c>
      <c r="L1007" s="105">
        <v>1</v>
      </c>
      <c r="M1007" s="106">
        <v>45839</v>
      </c>
      <c r="N1007" s="106">
        <v>46022</v>
      </c>
      <c r="O1007" s="107">
        <f t="shared" si="32"/>
        <v>26.142857142857142</v>
      </c>
      <c r="P1007" s="108">
        <v>1</v>
      </c>
      <c r="Q1007" s="104" t="s">
        <v>3468</v>
      </c>
      <c r="R1007" s="108">
        <f t="shared" si="31"/>
        <v>1</v>
      </c>
      <c r="S1007" s="109" t="str">
        <f t="array" aca="1" ref="S1007" ca="1">IF(ISNUMBER(R1007),IF(R1007=100%,"CUMPLIDA",IF(AND(ISNUMBER(N1007),ISNUMBER(INDIRECT("FECHA_"&amp;$B1007,1))), IF(N1007&lt;=INDIRECT("FECHA_"&amp;$B1007,1),"INCUMPLIDA","PROCESO"), "VERIFICAR FECHA")),"SIN VALOR AVANCE")</f>
        <v>CUMPLIDA</v>
      </c>
    </row>
    <row r="1008" spans="1:19" ht="135.75" hidden="1">
      <c r="A1008" s="101" t="s">
        <v>30</v>
      </c>
      <c r="B1008" s="102" t="s">
        <v>2985</v>
      </c>
      <c r="C1008" s="461"/>
      <c r="D1008" s="461"/>
      <c r="E1008" s="463" t="s">
        <v>3100</v>
      </c>
      <c r="F1008" s="463"/>
      <c r="G1008" s="463"/>
      <c r="H1008" s="463"/>
      <c r="I1008" s="233">
        <v>12</v>
      </c>
      <c r="J1008" s="234">
        <v>1</v>
      </c>
      <c r="K1008" s="234" t="s">
        <v>3185</v>
      </c>
      <c r="L1008" s="105">
        <v>6</v>
      </c>
      <c r="M1008" s="106">
        <v>45839</v>
      </c>
      <c r="N1008" s="106">
        <v>46204</v>
      </c>
      <c r="O1008" s="107">
        <f t="shared" si="32"/>
        <v>52.142857142857146</v>
      </c>
      <c r="P1008" s="108">
        <v>1</v>
      </c>
      <c r="Q1008" s="104" t="s">
        <v>3469</v>
      </c>
      <c r="R1008" s="108">
        <f t="shared" si="31"/>
        <v>1</v>
      </c>
      <c r="S1008" s="109" t="str">
        <f t="array" aca="1" ref="S1008" ca="1">IF(ISNUMBER(R1008),IF(R1008=100%,"CUMPLIDA",IF(AND(ISNUMBER(N1008),ISNUMBER(INDIRECT("FECHA_"&amp;$B1008,1))), IF(N1008&lt;=INDIRECT("FECHA_"&amp;$B1008,1),"INCUMPLIDA","PROCESO"), "VERIFICAR FECHA")),"SIN VALOR AVANCE")</f>
        <v>CUMPLIDA</v>
      </c>
    </row>
    <row r="1009" spans="1:19" ht="60.75" hidden="1">
      <c r="A1009" s="101" t="s">
        <v>30</v>
      </c>
      <c r="B1009" s="102" t="s">
        <v>2985</v>
      </c>
      <c r="C1009" s="461"/>
      <c r="D1009" s="461"/>
      <c r="E1009" s="463"/>
      <c r="F1009" s="463"/>
      <c r="G1009" s="463"/>
      <c r="H1009" s="463"/>
      <c r="I1009" s="233">
        <v>13</v>
      </c>
      <c r="J1009" s="234">
        <v>1</v>
      </c>
      <c r="K1009" s="234" t="s">
        <v>3185</v>
      </c>
      <c r="L1009" s="105">
        <v>2</v>
      </c>
      <c r="M1009" s="106">
        <v>45839</v>
      </c>
      <c r="N1009" s="106">
        <v>46204</v>
      </c>
      <c r="O1009" s="107">
        <f t="shared" si="32"/>
        <v>52.142857142857146</v>
      </c>
      <c r="P1009" s="108">
        <v>1</v>
      </c>
      <c r="Q1009" s="104" t="s">
        <v>3467</v>
      </c>
      <c r="R1009" s="108">
        <f t="shared" si="31"/>
        <v>1</v>
      </c>
      <c r="S1009" s="109" t="str">
        <f t="array" aca="1" ref="S1009" ca="1">IF(ISNUMBER(R1009),IF(R1009=100%,"CUMPLIDA",IF(AND(ISNUMBER(N1009),ISNUMBER(INDIRECT("FECHA_"&amp;$B1009,1))), IF(N1009&lt;=INDIRECT("FECHA_"&amp;$B1009,1),"INCUMPLIDA","PROCESO"), "VERIFICAR FECHA")),"SIN VALOR AVANCE")</f>
        <v>CUMPLIDA</v>
      </c>
    </row>
    <row r="1010" spans="1:19" ht="75.75" hidden="1">
      <c r="A1010" s="101" t="s">
        <v>30</v>
      </c>
      <c r="B1010" s="102" t="s">
        <v>2985</v>
      </c>
      <c r="C1010" s="461"/>
      <c r="D1010" s="461"/>
      <c r="E1010" s="463"/>
      <c r="F1010" s="463"/>
      <c r="G1010" s="463"/>
      <c r="H1010" s="463"/>
      <c r="I1010" s="233" t="s">
        <v>3470</v>
      </c>
      <c r="J1010" s="234">
        <v>1</v>
      </c>
      <c r="K1010" s="234" t="s">
        <v>3185</v>
      </c>
      <c r="L1010" s="105">
        <v>1</v>
      </c>
      <c r="M1010" s="106">
        <v>45839</v>
      </c>
      <c r="N1010" s="106">
        <v>46022</v>
      </c>
      <c r="O1010" s="107">
        <f t="shared" si="32"/>
        <v>26.142857142857142</v>
      </c>
      <c r="P1010" s="108">
        <v>1</v>
      </c>
      <c r="Q1010" s="104" t="s">
        <v>3468</v>
      </c>
      <c r="R1010" s="108">
        <f t="shared" si="31"/>
        <v>1</v>
      </c>
      <c r="S1010" s="109" t="str">
        <f t="array" aca="1" ref="S1010" ca="1">IF(ISNUMBER(R1010),IF(R1010=100%,"CUMPLIDA",IF(AND(ISNUMBER(N1010),ISNUMBER(INDIRECT("FECHA_"&amp;$B1010,1))), IF(N1010&lt;=INDIRECT("FECHA_"&amp;$B1010,1),"INCUMPLIDA","PROCESO"), "VERIFICAR FECHA")),"SIN VALOR AVANCE")</f>
        <v>CUMPLIDA</v>
      </c>
    </row>
    <row r="1011" spans="1:19" ht="120.75" hidden="1">
      <c r="A1011" s="101" t="s">
        <v>30</v>
      </c>
      <c r="B1011" s="102" t="s">
        <v>2985</v>
      </c>
      <c r="C1011" s="461"/>
      <c r="D1011" s="461"/>
      <c r="E1011" s="463"/>
      <c r="F1011" s="463"/>
      <c r="G1011" s="463"/>
      <c r="H1011" s="463"/>
      <c r="I1011" s="233">
        <v>15</v>
      </c>
      <c r="J1011" s="234">
        <v>1</v>
      </c>
      <c r="K1011" s="234" t="s">
        <v>3185</v>
      </c>
      <c r="L1011" s="105">
        <v>3</v>
      </c>
      <c r="M1011" s="106">
        <v>45839</v>
      </c>
      <c r="N1011" s="106">
        <v>46022</v>
      </c>
      <c r="O1011" s="107">
        <f t="shared" si="32"/>
        <v>26.142857142857142</v>
      </c>
      <c r="P1011" s="108">
        <v>1</v>
      </c>
      <c r="Q1011" s="104" t="s">
        <v>3471</v>
      </c>
      <c r="R1011" s="108">
        <f t="shared" si="31"/>
        <v>1</v>
      </c>
      <c r="S1011" s="109" t="str">
        <f t="array" aca="1" ref="S1011" ca="1">IF(ISNUMBER(R1011),IF(R1011=100%,"CUMPLIDA",IF(AND(ISNUMBER(N1011),ISNUMBER(INDIRECT("FECHA_"&amp;$B1011,1))), IF(N1011&lt;=INDIRECT("FECHA_"&amp;$B1011,1),"INCUMPLIDA","PROCESO"), "VERIFICAR FECHA")),"SIN VALOR AVANCE")</f>
        <v>CUMPLIDA</v>
      </c>
    </row>
    <row r="1012" spans="1:19" ht="120.75" hidden="1">
      <c r="A1012" s="101" t="s">
        <v>30</v>
      </c>
      <c r="B1012" s="102" t="s">
        <v>2985</v>
      </c>
      <c r="C1012" s="461"/>
      <c r="D1012" s="461"/>
      <c r="E1012" s="233"/>
      <c r="F1012" s="233"/>
      <c r="G1012" s="233" t="s">
        <v>3079</v>
      </c>
      <c r="H1012" s="463"/>
      <c r="I1012" s="233">
        <v>15</v>
      </c>
      <c r="J1012" s="234">
        <v>1</v>
      </c>
      <c r="K1012" s="234" t="s">
        <v>3185</v>
      </c>
      <c r="L1012" s="105">
        <v>3</v>
      </c>
      <c r="M1012" s="106">
        <v>45839</v>
      </c>
      <c r="N1012" s="106">
        <v>46022</v>
      </c>
      <c r="O1012" s="107">
        <f t="shared" si="32"/>
        <v>26.142857142857142</v>
      </c>
      <c r="P1012" s="108">
        <v>1</v>
      </c>
      <c r="Q1012" s="104" t="s">
        <v>3472</v>
      </c>
      <c r="R1012" s="108">
        <f t="shared" si="31"/>
        <v>1</v>
      </c>
      <c r="S1012" s="109" t="str">
        <f t="array" aca="1" ref="S1012" ca="1">IF(ISNUMBER(R1012),IF(R1012=100%,"CUMPLIDA",IF(AND(ISNUMBER(N1012),ISNUMBER(INDIRECT("FECHA_"&amp;$B1012,1))), IF(N1012&lt;=INDIRECT("FECHA_"&amp;$B1012,1),"INCUMPLIDA","PROCESO"), "VERIFICAR FECHA")),"SIN VALOR AVANCE")</f>
        <v>CUMPLIDA</v>
      </c>
    </row>
    <row r="1013" spans="1:19" ht="105.75" hidden="1">
      <c r="A1013" s="101" t="s">
        <v>30</v>
      </c>
      <c r="B1013" s="102" t="s">
        <v>2985</v>
      </c>
      <c r="C1013" s="461" t="s">
        <v>3473</v>
      </c>
      <c r="D1013" s="461"/>
      <c r="E1013" s="463" t="s">
        <v>3013</v>
      </c>
      <c r="F1013" s="463"/>
      <c r="G1013" s="463"/>
      <c r="H1013" s="463"/>
      <c r="I1013" s="233" t="s">
        <v>3185</v>
      </c>
      <c r="J1013" s="234">
        <v>1</v>
      </c>
      <c r="K1013" s="234" t="s">
        <v>3185</v>
      </c>
      <c r="L1013" s="105">
        <v>1</v>
      </c>
      <c r="M1013" s="106">
        <v>45824</v>
      </c>
      <c r="N1013" s="106">
        <v>46007</v>
      </c>
      <c r="O1013" s="107">
        <f t="shared" si="32"/>
        <v>26.142857142857142</v>
      </c>
      <c r="P1013" s="108">
        <v>1</v>
      </c>
      <c r="Q1013" s="116" t="s">
        <v>3474</v>
      </c>
      <c r="R1013" s="108">
        <f t="shared" si="31"/>
        <v>1</v>
      </c>
      <c r="S1013" s="109" t="str">
        <f t="array" aca="1" ref="S1013" ca="1">IF(ISNUMBER(R1013),IF(R1013=100%,"CUMPLIDA",IF(AND(ISNUMBER(N1013),ISNUMBER(INDIRECT("FECHA_"&amp;$B1013,1))), IF(N1013&lt;=INDIRECT("FECHA_"&amp;$B1013,1),"INCUMPLIDA","PROCESO"), "VERIFICAR FECHA")),"SIN VALOR AVANCE")</f>
        <v>CUMPLIDA</v>
      </c>
    </row>
    <row r="1014" spans="1:19" ht="105.75" hidden="1">
      <c r="A1014" s="101" t="s">
        <v>30</v>
      </c>
      <c r="B1014" s="102" t="s">
        <v>2985</v>
      </c>
      <c r="C1014" s="461"/>
      <c r="D1014" s="461"/>
      <c r="E1014" s="463"/>
      <c r="F1014" s="463"/>
      <c r="G1014" s="463"/>
      <c r="H1014" s="463"/>
      <c r="I1014" s="233">
        <v>19</v>
      </c>
      <c r="J1014" s="234">
        <v>1</v>
      </c>
      <c r="K1014" s="234" t="s">
        <v>3185</v>
      </c>
      <c r="L1014" s="105">
        <v>1</v>
      </c>
      <c r="M1014" s="106">
        <v>45824</v>
      </c>
      <c r="N1014" s="106">
        <v>46007</v>
      </c>
      <c r="O1014" s="107">
        <f t="shared" si="32"/>
        <v>26.142857142857142</v>
      </c>
      <c r="P1014" s="108">
        <v>1</v>
      </c>
      <c r="Q1014" s="116" t="s">
        <v>3474</v>
      </c>
      <c r="R1014" s="108">
        <f t="shared" si="31"/>
        <v>1</v>
      </c>
      <c r="S1014" s="109" t="str">
        <f t="array" aca="1" ref="S1014" ca="1">IF(ISNUMBER(R1014),IF(R1014=100%,"CUMPLIDA",IF(AND(ISNUMBER(N1014),ISNUMBER(INDIRECT("FECHA_"&amp;$B1014,1))), IF(N1014&lt;=INDIRECT("FECHA_"&amp;$B1014,1),"INCUMPLIDA","PROCESO"), "VERIFICAR FECHA")),"SIN VALOR AVANCE")</f>
        <v>CUMPLIDA</v>
      </c>
    </row>
    <row r="1015" spans="1:19" ht="135.75" hidden="1">
      <c r="A1015" s="101" t="s">
        <v>30</v>
      </c>
      <c r="B1015" s="102" t="s">
        <v>2985</v>
      </c>
      <c r="C1015" s="461"/>
      <c r="D1015" s="461"/>
      <c r="E1015" s="463" t="s">
        <v>2996</v>
      </c>
      <c r="F1015" s="463"/>
      <c r="G1015" s="463"/>
      <c r="H1015" s="463"/>
      <c r="I1015" s="233">
        <v>2</v>
      </c>
      <c r="J1015" s="234">
        <v>1</v>
      </c>
      <c r="K1015" s="234" t="s">
        <v>3185</v>
      </c>
      <c r="L1015" s="105">
        <v>2</v>
      </c>
      <c r="M1015" s="106">
        <v>45839</v>
      </c>
      <c r="N1015" s="106">
        <v>46568</v>
      </c>
      <c r="O1015" s="107">
        <f t="shared" si="32"/>
        <v>104.14285714285714</v>
      </c>
      <c r="P1015" s="108">
        <v>0.24</v>
      </c>
      <c r="Q1015" s="116" t="s">
        <v>3475</v>
      </c>
      <c r="R1015" s="108">
        <f t="shared" si="31"/>
        <v>0.24</v>
      </c>
      <c r="S1015" s="109" t="str">
        <f t="array" aca="1" ref="S1015" ca="1">IF(ISNUMBER(R1015),IF(R1015=100%,"CUMPLIDA",IF(AND(ISNUMBER(N1015),ISNUMBER(INDIRECT("FECHA_"&amp;$B1015,1))), IF(N1015&lt;=INDIRECT("FECHA_"&amp;$B1015,1),"INCUMPLIDA","PROCESO"), "VERIFICAR FECHA")),"SIN VALOR AVANCE")</f>
        <v>PROCESO</v>
      </c>
    </row>
    <row r="1016" spans="1:19" ht="135.75" hidden="1">
      <c r="A1016" s="101" t="s">
        <v>30</v>
      </c>
      <c r="B1016" s="102" t="s">
        <v>2985</v>
      </c>
      <c r="C1016" s="461"/>
      <c r="D1016" s="461"/>
      <c r="E1016" s="463"/>
      <c r="F1016" s="463"/>
      <c r="G1016" s="463"/>
      <c r="H1016" s="463"/>
      <c r="I1016" s="233">
        <v>3</v>
      </c>
      <c r="J1016" s="234">
        <v>1</v>
      </c>
      <c r="K1016" s="234" t="s">
        <v>3185</v>
      </c>
      <c r="L1016" s="105">
        <v>1</v>
      </c>
      <c r="M1016" s="106">
        <v>45839</v>
      </c>
      <c r="N1016" s="106">
        <v>46568</v>
      </c>
      <c r="O1016" s="107">
        <f t="shared" si="32"/>
        <v>104.14285714285714</v>
      </c>
      <c r="P1016" s="108">
        <v>0.25</v>
      </c>
      <c r="Q1016" s="116" t="s">
        <v>3475</v>
      </c>
      <c r="R1016" s="108">
        <f t="shared" si="31"/>
        <v>0.25</v>
      </c>
      <c r="S1016" s="109" t="str">
        <f t="array" aca="1" ref="S1016" ca="1">IF(ISNUMBER(R1016),IF(R1016=100%,"CUMPLIDA",IF(AND(ISNUMBER(N1016),ISNUMBER(INDIRECT("FECHA_"&amp;$B1016,1))), IF(N1016&lt;=INDIRECT("FECHA_"&amp;$B1016,1),"INCUMPLIDA","PROCESO"), "VERIFICAR FECHA")),"SIN VALOR AVANCE")</f>
        <v>PROCESO</v>
      </c>
    </row>
    <row r="1017" spans="1:19" ht="135.75" hidden="1">
      <c r="A1017" s="101" t="s">
        <v>30</v>
      </c>
      <c r="B1017" s="102" t="s">
        <v>2985</v>
      </c>
      <c r="C1017" s="461"/>
      <c r="D1017" s="461"/>
      <c r="E1017" s="463"/>
      <c r="F1017" s="463"/>
      <c r="G1017" s="463"/>
      <c r="H1017" s="463"/>
      <c r="I1017" s="233">
        <v>4</v>
      </c>
      <c r="J1017" s="234">
        <v>1</v>
      </c>
      <c r="K1017" s="234" t="s">
        <v>3185</v>
      </c>
      <c r="L1017" s="105">
        <v>2</v>
      </c>
      <c r="M1017" s="106">
        <v>45839</v>
      </c>
      <c r="N1017" s="106">
        <v>46568</v>
      </c>
      <c r="O1017" s="107">
        <f t="shared" si="32"/>
        <v>104.14285714285714</v>
      </c>
      <c r="P1017" s="108">
        <v>0</v>
      </c>
      <c r="Q1017" s="116" t="s">
        <v>3475</v>
      </c>
      <c r="R1017" s="108">
        <f t="shared" si="31"/>
        <v>0</v>
      </c>
      <c r="S1017" s="109" t="str">
        <f t="array" aca="1" ref="S1017" ca="1">IF(ISNUMBER(R1017),IF(R1017=100%,"CUMPLIDA",IF(AND(ISNUMBER(N1017),ISNUMBER(INDIRECT("FECHA_"&amp;$B1017,1))), IF(N1017&lt;=INDIRECT("FECHA_"&amp;$B1017,1),"INCUMPLIDA","PROCESO"), "VERIFICAR FECHA")),"SIN VALOR AVANCE")</f>
        <v>PROCESO</v>
      </c>
    </row>
    <row r="1018" spans="1:19" ht="75.75" hidden="1">
      <c r="A1018" s="101" t="s">
        <v>30</v>
      </c>
      <c r="B1018" s="102" t="s">
        <v>2985</v>
      </c>
      <c r="C1018" s="461"/>
      <c r="D1018" s="461"/>
      <c r="E1018" s="463"/>
      <c r="F1018" s="463"/>
      <c r="G1018" s="463"/>
      <c r="H1018" s="463"/>
      <c r="I1018" s="233">
        <v>5</v>
      </c>
      <c r="J1018" s="234">
        <v>1</v>
      </c>
      <c r="K1018" s="234" t="s">
        <v>3185</v>
      </c>
      <c r="L1018" s="105">
        <v>4</v>
      </c>
      <c r="M1018" s="106">
        <v>45839</v>
      </c>
      <c r="N1018" s="106">
        <v>46203</v>
      </c>
      <c r="O1018" s="107">
        <f t="shared" si="32"/>
        <v>52</v>
      </c>
      <c r="P1018" s="108">
        <v>1</v>
      </c>
      <c r="Q1018" s="116" t="s">
        <v>3476</v>
      </c>
      <c r="R1018" s="108">
        <f t="shared" si="31"/>
        <v>1</v>
      </c>
      <c r="S1018" s="109" t="str">
        <f t="array" aca="1" ref="S1018" ca="1">IF(ISNUMBER(R1018),IF(R1018=100%,"CUMPLIDA",IF(AND(ISNUMBER(N1018),ISNUMBER(INDIRECT("FECHA_"&amp;$B1018,1))), IF(N1018&lt;=INDIRECT("FECHA_"&amp;$B1018,1),"INCUMPLIDA","PROCESO"), "VERIFICAR FECHA")),"SIN VALOR AVANCE")</f>
        <v>CUMPLIDA</v>
      </c>
    </row>
    <row r="1019" spans="1:19" ht="60.75" hidden="1">
      <c r="A1019" s="101" t="s">
        <v>30</v>
      </c>
      <c r="B1019" s="102" t="s">
        <v>2985</v>
      </c>
      <c r="C1019" s="461"/>
      <c r="D1019" s="461"/>
      <c r="E1019" s="463" t="s">
        <v>3093</v>
      </c>
      <c r="F1019" s="463"/>
      <c r="G1019" s="463"/>
      <c r="H1019" s="463"/>
      <c r="I1019" s="233">
        <v>6</v>
      </c>
      <c r="J1019" s="234">
        <v>1</v>
      </c>
      <c r="K1019" s="234" t="s">
        <v>3185</v>
      </c>
      <c r="L1019" s="105">
        <v>2</v>
      </c>
      <c r="M1019" s="106">
        <v>45839</v>
      </c>
      <c r="N1019" s="106">
        <v>46203</v>
      </c>
      <c r="O1019" s="107">
        <f t="shared" si="32"/>
        <v>52</v>
      </c>
      <c r="P1019" s="108">
        <v>1</v>
      </c>
      <c r="Q1019" s="116" t="s">
        <v>3477</v>
      </c>
      <c r="R1019" s="108">
        <f t="shared" si="31"/>
        <v>1</v>
      </c>
      <c r="S1019" s="109" t="str">
        <f t="array" aca="1" ref="S1019" ca="1">IF(ISNUMBER(R1019),IF(R1019=100%,"CUMPLIDA",IF(AND(ISNUMBER(N1019),ISNUMBER(INDIRECT("FECHA_"&amp;$B1019,1))), IF(N1019&lt;=INDIRECT("FECHA_"&amp;$B1019,1),"INCUMPLIDA","PROCESO"), "VERIFICAR FECHA")),"SIN VALOR AVANCE")</f>
        <v>CUMPLIDA</v>
      </c>
    </row>
    <row r="1020" spans="1:19" ht="60.75" hidden="1">
      <c r="A1020" s="101" t="s">
        <v>30</v>
      </c>
      <c r="B1020" s="102" t="s">
        <v>2985</v>
      </c>
      <c r="C1020" s="461"/>
      <c r="D1020" s="461"/>
      <c r="E1020" s="463"/>
      <c r="F1020" s="463"/>
      <c r="G1020" s="463"/>
      <c r="H1020" s="463"/>
      <c r="I1020" s="233">
        <v>7</v>
      </c>
      <c r="J1020" s="234">
        <v>1</v>
      </c>
      <c r="K1020" s="234" t="s">
        <v>3185</v>
      </c>
      <c r="L1020" s="105">
        <v>12</v>
      </c>
      <c r="M1020" s="106">
        <v>45839</v>
      </c>
      <c r="N1020" s="106">
        <v>46203</v>
      </c>
      <c r="O1020" s="107">
        <f t="shared" si="32"/>
        <v>52</v>
      </c>
      <c r="P1020" s="108">
        <v>1</v>
      </c>
      <c r="Q1020" s="116" t="s">
        <v>3477</v>
      </c>
      <c r="R1020" s="108">
        <f t="shared" si="31"/>
        <v>1</v>
      </c>
      <c r="S1020" s="109" t="str">
        <f t="array" aca="1" ref="S1020" ca="1">IF(ISNUMBER(R1020),IF(R1020=100%,"CUMPLIDA",IF(AND(ISNUMBER(N1020),ISNUMBER(INDIRECT("FECHA_"&amp;$B1020,1))), IF(N1020&lt;=INDIRECT("FECHA_"&amp;$B1020,1),"INCUMPLIDA","PROCESO"), "VERIFICAR FECHA")),"SIN VALOR AVANCE")</f>
        <v>CUMPLIDA</v>
      </c>
    </row>
    <row r="1021" spans="1:19" ht="60.75" hidden="1">
      <c r="A1021" s="101" t="s">
        <v>30</v>
      </c>
      <c r="B1021" s="102" t="s">
        <v>2985</v>
      </c>
      <c r="C1021" s="461"/>
      <c r="D1021" s="461"/>
      <c r="E1021" s="463" t="s">
        <v>3143</v>
      </c>
      <c r="F1021" s="463"/>
      <c r="G1021" s="463"/>
      <c r="H1021" s="463"/>
      <c r="I1021" s="233">
        <v>8</v>
      </c>
      <c r="J1021" s="234">
        <v>1</v>
      </c>
      <c r="K1021" s="234" t="s">
        <v>3185</v>
      </c>
      <c r="L1021" s="105">
        <v>2</v>
      </c>
      <c r="M1021" s="106">
        <v>45839</v>
      </c>
      <c r="N1021" s="106">
        <v>46203</v>
      </c>
      <c r="O1021" s="107">
        <f t="shared" si="32"/>
        <v>52</v>
      </c>
      <c r="P1021" s="108">
        <v>1</v>
      </c>
      <c r="Q1021" s="116" t="s">
        <v>3478</v>
      </c>
      <c r="R1021" s="108">
        <f t="shared" si="31"/>
        <v>1</v>
      </c>
      <c r="S1021" s="109" t="str">
        <f t="array" aca="1" ref="S1021" ca="1">IF(ISNUMBER(R1021),IF(R1021=100%,"CUMPLIDA",IF(AND(ISNUMBER(N1021),ISNUMBER(INDIRECT("FECHA_"&amp;$B1021,1))), IF(N1021&lt;=INDIRECT("FECHA_"&amp;$B1021,1),"INCUMPLIDA","PROCESO"), "VERIFICAR FECHA")),"SIN VALOR AVANCE")</f>
        <v>CUMPLIDA</v>
      </c>
    </row>
    <row r="1022" spans="1:19" ht="75.75" hidden="1">
      <c r="A1022" s="101" t="s">
        <v>30</v>
      </c>
      <c r="B1022" s="102" t="s">
        <v>2985</v>
      </c>
      <c r="C1022" s="461"/>
      <c r="D1022" s="461"/>
      <c r="E1022" s="463"/>
      <c r="F1022" s="463"/>
      <c r="G1022" s="463"/>
      <c r="H1022" s="463"/>
      <c r="I1022" s="233">
        <v>9</v>
      </c>
      <c r="J1022" s="234">
        <v>1</v>
      </c>
      <c r="K1022" s="234" t="s">
        <v>3185</v>
      </c>
      <c r="L1022" s="105">
        <v>2</v>
      </c>
      <c r="M1022" s="106">
        <v>45839</v>
      </c>
      <c r="N1022" s="106">
        <v>45961</v>
      </c>
      <c r="O1022" s="107">
        <f t="shared" si="32"/>
        <v>17.428571428571427</v>
      </c>
      <c r="P1022" s="108">
        <v>1</v>
      </c>
      <c r="Q1022" s="117" t="s">
        <v>3479</v>
      </c>
      <c r="R1022" s="108">
        <f t="shared" si="31"/>
        <v>1</v>
      </c>
      <c r="S1022" s="109" t="str">
        <f t="array" aca="1" ref="S1022" ca="1">IF(ISNUMBER(R1022),IF(R1022=100%,"CUMPLIDA",IF(AND(ISNUMBER(N1022),ISNUMBER(INDIRECT("FECHA_"&amp;$B1022,1))), IF(N1022&lt;=INDIRECT("FECHA_"&amp;$B1022,1),"INCUMPLIDA","PROCESO"), "VERIFICAR FECHA")),"SIN VALOR AVANCE")</f>
        <v>CUMPLIDA</v>
      </c>
    </row>
    <row r="1023" spans="1:19" ht="75.75" hidden="1">
      <c r="A1023" s="101" t="s">
        <v>30</v>
      </c>
      <c r="B1023" s="102" t="s">
        <v>2985</v>
      </c>
      <c r="C1023" s="461"/>
      <c r="D1023" s="461"/>
      <c r="E1023" s="463"/>
      <c r="F1023" s="463"/>
      <c r="G1023" s="463"/>
      <c r="H1023" s="463"/>
      <c r="I1023" s="233">
        <v>10</v>
      </c>
      <c r="J1023" s="234">
        <v>1</v>
      </c>
      <c r="K1023" s="234" t="s">
        <v>3185</v>
      </c>
      <c r="L1023" s="105">
        <v>1</v>
      </c>
      <c r="M1023" s="106">
        <v>45839</v>
      </c>
      <c r="N1023" s="106">
        <v>46234</v>
      </c>
      <c r="O1023" s="107">
        <f t="shared" si="32"/>
        <v>56.428571428571431</v>
      </c>
      <c r="P1023" s="108">
        <v>0.77</v>
      </c>
      <c r="Q1023" s="116" t="s">
        <v>3480</v>
      </c>
      <c r="R1023" s="108">
        <f t="shared" si="31"/>
        <v>0.77</v>
      </c>
      <c r="S1023" s="109" t="str">
        <f t="array" aca="1" ref="S1023" ca="1">IF(ISNUMBER(R1023),IF(R1023=100%,"CUMPLIDA",IF(AND(ISNUMBER(N1023),ISNUMBER(INDIRECT("FECHA_"&amp;$B1023,1))), IF(N1023&lt;=INDIRECT("FECHA_"&amp;$B1023,1),"INCUMPLIDA","PROCESO"), "VERIFICAR FECHA")),"SIN VALOR AVANCE")</f>
        <v>PROCESO</v>
      </c>
    </row>
    <row r="1024" spans="1:19" ht="120.75" hidden="1">
      <c r="A1024" s="101" t="s">
        <v>30</v>
      </c>
      <c r="B1024" s="102" t="s">
        <v>2985</v>
      </c>
      <c r="C1024" s="461"/>
      <c r="D1024" s="461"/>
      <c r="E1024" s="463"/>
      <c r="F1024" s="463"/>
      <c r="G1024" s="463"/>
      <c r="H1024" s="463"/>
      <c r="I1024" s="233">
        <v>20</v>
      </c>
      <c r="J1024" s="234">
        <v>1</v>
      </c>
      <c r="K1024" s="234" t="s">
        <v>3185</v>
      </c>
      <c r="L1024" s="105">
        <v>1</v>
      </c>
      <c r="M1024" s="106">
        <v>45944</v>
      </c>
      <c r="N1024" s="106">
        <v>46022</v>
      </c>
      <c r="O1024" s="107">
        <f t="shared" si="32"/>
        <v>11.142857142857142</v>
      </c>
      <c r="P1024" s="108">
        <v>1</v>
      </c>
      <c r="Q1024" s="116" t="s">
        <v>3481</v>
      </c>
      <c r="R1024" s="108">
        <f t="shared" si="31"/>
        <v>1</v>
      </c>
      <c r="S1024" s="109" t="str">
        <f t="array" aca="1" ref="S1024" ca="1">IF(ISNUMBER(R1024),IF(R1024=100%,"CUMPLIDA",IF(AND(ISNUMBER(N1024),ISNUMBER(INDIRECT("FECHA_"&amp;$B1024,1))), IF(N1024&lt;=INDIRECT("FECHA_"&amp;$B1024,1),"INCUMPLIDA","PROCESO"), "VERIFICAR FECHA")),"SIN VALOR AVANCE")</f>
        <v>CUMPLIDA</v>
      </c>
    </row>
    <row r="1025" spans="1:19" ht="60.75" hidden="1">
      <c r="A1025" s="101" t="s">
        <v>30</v>
      </c>
      <c r="B1025" s="102" t="s">
        <v>2985</v>
      </c>
      <c r="C1025" s="461"/>
      <c r="D1025" s="461"/>
      <c r="E1025" s="233" t="s">
        <v>3016</v>
      </c>
      <c r="F1025" s="233"/>
      <c r="G1025" s="233"/>
      <c r="H1025" s="463"/>
      <c r="I1025" s="233">
        <v>11</v>
      </c>
      <c r="J1025" s="234">
        <v>1</v>
      </c>
      <c r="K1025" s="234" t="s">
        <v>3185</v>
      </c>
      <c r="L1025" s="105">
        <v>14</v>
      </c>
      <c r="M1025" s="106">
        <v>45839</v>
      </c>
      <c r="N1025" s="106">
        <v>46203</v>
      </c>
      <c r="O1025" s="107">
        <f t="shared" si="32"/>
        <v>52</v>
      </c>
      <c r="P1025" s="108">
        <v>1</v>
      </c>
      <c r="Q1025" s="116" t="s">
        <v>3478</v>
      </c>
      <c r="R1025" s="108">
        <f t="shared" si="31"/>
        <v>1</v>
      </c>
      <c r="S1025" s="109" t="str">
        <f t="array" aca="1" ref="S1025" ca="1">IF(ISNUMBER(R1025),IF(R1025=100%,"CUMPLIDA",IF(AND(ISNUMBER(N1025),ISNUMBER(INDIRECT("FECHA_"&amp;$B1025,1))), IF(N1025&lt;=INDIRECT("FECHA_"&amp;$B1025,1),"INCUMPLIDA","PROCESO"), "VERIFICAR FECHA")),"SIN VALOR AVANCE")</f>
        <v>CUMPLIDA</v>
      </c>
    </row>
    <row r="1026" spans="1:19" ht="105.75" hidden="1">
      <c r="A1026" s="101" t="s">
        <v>30</v>
      </c>
      <c r="B1026" s="102" t="s">
        <v>2985</v>
      </c>
      <c r="C1026" s="461"/>
      <c r="D1026" s="461"/>
      <c r="E1026" s="463" t="s">
        <v>3017</v>
      </c>
      <c r="F1026" s="463"/>
      <c r="G1026" s="463"/>
      <c r="H1026" s="463"/>
      <c r="I1026" s="233">
        <v>12</v>
      </c>
      <c r="J1026" s="234">
        <v>1</v>
      </c>
      <c r="K1026" s="234" t="s">
        <v>3185</v>
      </c>
      <c r="L1026" s="105">
        <v>1</v>
      </c>
      <c r="M1026" s="106">
        <v>45839</v>
      </c>
      <c r="N1026" s="106">
        <v>46052</v>
      </c>
      <c r="O1026" s="107">
        <f t="shared" si="32"/>
        <v>30.428571428571427</v>
      </c>
      <c r="P1026" s="108">
        <v>1</v>
      </c>
      <c r="Q1026" s="116" t="s">
        <v>3482</v>
      </c>
      <c r="R1026" s="108">
        <f t="shared" si="31"/>
        <v>1</v>
      </c>
      <c r="S1026" s="109" t="str">
        <f t="array" aca="1" ref="S1026" ca="1">IF(ISNUMBER(R1026),IF(R1026=100%,"CUMPLIDA",IF(AND(ISNUMBER(N1026),ISNUMBER(INDIRECT("FECHA_"&amp;$B1026,1))), IF(N1026&lt;=INDIRECT("FECHA_"&amp;$B1026,1),"INCUMPLIDA","PROCESO"), "VERIFICAR FECHA")),"SIN VALOR AVANCE")</f>
        <v>CUMPLIDA</v>
      </c>
    </row>
    <row r="1027" spans="1:19" ht="45.75" hidden="1">
      <c r="A1027" s="101" t="s">
        <v>30</v>
      </c>
      <c r="B1027" s="102" t="s">
        <v>2985</v>
      </c>
      <c r="C1027" s="461"/>
      <c r="D1027" s="461"/>
      <c r="E1027" s="463"/>
      <c r="F1027" s="463"/>
      <c r="G1027" s="463"/>
      <c r="H1027" s="463"/>
      <c r="I1027" s="233">
        <v>13</v>
      </c>
      <c r="J1027" s="234">
        <v>1</v>
      </c>
      <c r="K1027" s="234" t="s">
        <v>3185</v>
      </c>
      <c r="L1027" s="105">
        <v>1</v>
      </c>
      <c r="M1027" s="106">
        <v>45839</v>
      </c>
      <c r="N1027" s="106">
        <v>46052</v>
      </c>
      <c r="O1027" s="107">
        <f t="shared" si="32"/>
        <v>30.428571428571427</v>
      </c>
      <c r="P1027" s="108">
        <v>1</v>
      </c>
      <c r="Q1027" s="116" t="s">
        <v>3483</v>
      </c>
      <c r="R1027" s="108">
        <f t="shared" si="31"/>
        <v>1</v>
      </c>
      <c r="S1027" s="109" t="str">
        <f t="array" aca="1" ref="S1027" ca="1">IF(ISNUMBER(R1027),IF(R1027=100%,"CUMPLIDA",IF(AND(ISNUMBER(N1027),ISNUMBER(INDIRECT("FECHA_"&amp;$B1027,1))), IF(N1027&lt;=INDIRECT("FECHA_"&amp;$B1027,1),"INCUMPLIDA","PROCESO"), "VERIFICAR FECHA")),"SIN VALOR AVANCE")</f>
        <v>CUMPLIDA</v>
      </c>
    </row>
    <row r="1028" spans="1:19" ht="60.75" hidden="1">
      <c r="A1028" s="101" t="s">
        <v>30</v>
      </c>
      <c r="B1028" s="102" t="s">
        <v>2985</v>
      </c>
      <c r="C1028" s="461"/>
      <c r="D1028" s="461"/>
      <c r="E1028" s="463"/>
      <c r="F1028" s="463"/>
      <c r="G1028" s="463"/>
      <c r="H1028" s="463"/>
      <c r="I1028" s="233">
        <v>14</v>
      </c>
      <c r="J1028" s="234">
        <v>1</v>
      </c>
      <c r="K1028" s="234" t="s">
        <v>3185</v>
      </c>
      <c r="L1028" s="105">
        <v>5</v>
      </c>
      <c r="M1028" s="106">
        <v>45839</v>
      </c>
      <c r="N1028" s="106">
        <v>46052</v>
      </c>
      <c r="O1028" s="107">
        <f t="shared" si="32"/>
        <v>30.428571428571427</v>
      </c>
      <c r="P1028" s="108">
        <v>1</v>
      </c>
      <c r="Q1028" s="116" t="s">
        <v>3484</v>
      </c>
      <c r="R1028" s="108">
        <f t="shared" si="31"/>
        <v>1</v>
      </c>
      <c r="S1028" s="109" t="str">
        <f t="array" aca="1" ref="S1028" ca="1">IF(ISNUMBER(R1028),IF(R1028=100%,"CUMPLIDA",IF(AND(ISNUMBER(N1028),ISNUMBER(INDIRECT("FECHA_"&amp;$B1028,1))), IF(N1028&lt;=INDIRECT("FECHA_"&amp;$B1028,1),"INCUMPLIDA","PROCESO"), "VERIFICAR FECHA")),"SIN VALOR AVANCE")</f>
        <v>CUMPLIDA</v>
      </c>
    </row>
    <row r="1029" spans="1:19" ht="75.75" hidden="1">
      <c r="A1029" s="101" t="s">
        <v>30</v>
      </c>
      <c r="B1029" s="102" t="s">
        <v>2985</v>
      </c>
      <c r="C1029" s="461"/>
      <c r="D1029" s="461"/>
      <c r="E1029" s="463"/>
      <c r="F1029" s="463"/>
      <c r="G1029" s="463" t="s">
        <v>3079</v>
      </c>
      <c r="H1029" s="463"/>
      <c r="I1029" s="233">
        <v>2</v>
      </c>
      <c r="J1029" s="234">
        <v>1</v>
      </c>
      <c r="K1029" s="234" t="s">
        <v>3185</v>
      </c>
      <c r="L1029" s="105">
        <v>2</v>
      </c>
      <c r="M1029" s="106">
        <v>45839</v>
      </c>
      <c r="N1029" s="106">
        <v>46568</v>
      </c>
      <c r="O1029" s="107">
        <f t="shared" si="32"/>
        <v>104.14285714285714</v>
      </c>
      <c r="P1029" s="108">
        <v>0.24</v>
      </c>
      <c r="Q1029" s="116" t="s">
        <v>3485</v>
      </c>
      <c r="R1029" s="108">
        <f t="shared" si="31"/>
        <v>0.24</v>
      </c>
      <c r="S1029" s="109" t="str">
        <f t="array" aca="1" ref="S1029" ca="1">IF(ISNUMBER(R1029),IF(R1029=100%,"CUMPLIDA",IF(AND(ISNUMBER(N1029),ISNUMBER(INDIRECT("FECHA_"&amp;$B1029,1))), IF(N1029&lt;=INDIRECT("FECHA_"&amp;$B1029,1),"INCUMPLIDA","PROCESO"), "VERIFICAR FECHA")),"SIN VALOR AVANCE")</f>
        <v>PROCESO</v>
      </c>
    </row>
    <row r="1030" spans="1:19" ht="135.75" hidden="1">
      <c r="A1030" s="101" t="s">
        <v>30</v>
      </c>
      <c r="B1030" s="102" t="s">
        <v>2985</v>
      </c>
      <c r="C1030" s="461"/>
      <c r="D1030" s="461"/>
      <c r="E1030" s="463"/>
      <c r="F1030" s="463"/>
      <c r="G1030" s="463"/>
      <c r="H1030" s="463"/>
      <c r="I1030" s="233">
        <v>3</v>
      </c>
      <c r="J1030" s="234">
        <v>1</v>
      </c>
      <c r="K1030" s="234" t="s">
        <v>3185</v>
      </c>
      <c r="L1030" s="105">
        <v>1</v>
      </c>
      <c r="M1030" s="106">
        <v>45839</v>
      </c>
      <c r="N1030" s="106">
        <v>46568</v>
      </c>
      <c r="O1030" s="107">
        <f t="shared" si="32"/>
        <v>104.14285714285714</v>
      </c>
      <c r="P1030" s="108">
        <v>0.25</v>
      </c>
      <c r="Q1030" s="117" t="s">
        <v>3486</v>
      </c>
      <c r="R1030" s="108">
        <f t="shared" si="31"/>
        <v>0.25</v>
      </c>
      <c r="S1030" s="109" t="str">
        <f t="array" aca="1" ref="S1030" ca="1">IF(ISNUMBER(R1030),IF(R1030=100%,"CUMPLIDA",IF(AND(ISNUMBER(N1030),ISNUMBER(INDIRECT("FECHA_"&amp;$B1030,1))), IF(N1030&lt;=INDIRECT("FECHA_"&amp;$B1030,1),"INCUMPLIDA","PROCESO"), "VERIFICAR FECHA")),"SIN VALOR AVANCE")</f>
        <v>PROCESO</v>
      </c>
    </row>
    <row r="1031" spans="1:19" ht="105.75" hidden="1">
      <c r="A1031" s="101" t="s">
        <v>30</v>
      </c>
      <c r="B1031" s="102" t="s">
        <v>2985</v>
      </c>
      <c r="C1031" s="461"/>
      <c r="D1031" s="461"/>
      <c r="E1031" s="463"/>
      <c r="F1031" s="463"/>
      <c r="G1031" s="463"/>
      <c r="H1031" s="463"/>
      <c r="I1031" s="233">
        <v>4</v>
      </c>
      <c r="J1031" s="234">
        <v>1</v>
      </c>
      <c r="K1031" s="234" t="s">
        <v>3185</v>
      </c>
      <c r="L1031" s="105">
        <v>2</v>
      </c>
      <c r="M1031" s="106">
        <v>45839</v>
      </c>
      <c r="N1031" s="106">
        <v>46568</v>
      </c>
      <c r="O1031" s="107">
        <f t="shared" si="32"/>
        <v>104.14285714285714</v>
      </c>
      <c r="P1031" s="108">
        <v>0</v>
      </c>
      <c r="Q1031" s="116" t="s">
        <v>3487</v>
      </c>
      <c r="R1031" s="108">
        <f t="shared" si="31"/>
        <v>0</v>
      </c>
      <c r="S1031" s="109" t="str">
        <f t="array" aca="1" ref="S1031" ca="1">IF(ISNUMBER(R1031),IF(R1031=100%,"CUMPLIDA",IF(AND(ISNUMBER(N1031),ISNUMBER(INDIRECT("FECHA_"&amp;$B1031,1))), IF(N1031&lt;=INDIRECT("FECHA_"&amp;$B1031,1),"INCUMPLIDA","PROCESO"), "VERIFICAR FECHA")),"SIN VALOR AVANCE")</f>
        <v>PROCESO</v>
      </c>
    </row>
    <row r="1032" spans="1:19" ht="45.75" hidden="1">
      <c r="A1032" s="101" t="s">
        <v>30</v>
      </c>
      <c r="B1032" s="102" t="s">
        <v>2985</v>
      </c>
      <c r="C1032" s="461"/>
      <c r="D1032" s="461"/>
      <c r="E1032" s="463"/>
      <c r="F1032" s="463"/>
      <c r="G1032" s="463"/>
      <c r="H1032" s="463"/>
      <c r="I1032" s="233">
        <v>15</v>
      </c>
      <c r="J1032" s="234">
        <v>1</v>
      </c>
      <c r="K1032" s="234" t="s">
        <v>3185</v>
      </c>
      <c r="L1032" s="105">
        <v>4</v>
      </c>
      <c r="M1032" s="106">
        <v>45839</v>
      </c>
      <c r="N1032" s="106">
        <v>46203</v>
      </c>
      <c r="O1032" s="107">
        <f t="shared" si="32"/>
        <v>52</v>
      </c>
      <c r="P1032" s="108">
        <v>1</v>
      </c>
      <c r="Q1032" s="116" t="s">
        <v>3483</v>
      </c>
      <c r="R1032" s="108">
        <f t="shared" si="31"/>
        <v>1</v>
      </c>
      <c r="S1032" s="109" t="str">
        <f t="array" aca="1" ref="S1032" ca="1">IF(ISNUMBER(R1032),IF(R1032=100%,"CUMPLIDA",IF(AND(ISNUMBER(N1032),ISNUMBER(INDIRECT("FECHA_"&amp;$B1032,1))), IF(N1032&lt;=INDIRECT("FECHA_"&amp;$B1032,1),"INCUMPLIDA","PROCESO"), "VERIFICAR FECHA")),"SIN VALOR AVANCE")</f>
        <v>CUMPLIDA</v>
      </c>
    </row>
    <row r="1033" spans="1:19" ht="135.75" hidden="1">
      <c r="A1033" s="101" t="s">
        <v>30</v>
      </c>
      <c r="B1033" s="102" t="s">
        <v>2985</v>
      </c>
      <c r="C1033" s="461"/>
      <c r="D1033" s="461"/>
      <c r="E1033" s="463"/>
      <c r="F1033" s="463"/>
      <c r="G1033" s="463" t="s">
        <v>3081</v>
      </c>
      <c r="H1033" s="463"/>
      <c r="I1033" s="233">
        <v>2</v>
      </c>
      <c r="J1033" s="234">
        <v>1</v>
      </c>
      <c r="K1033" s="234" t="s">
        <v>3185</v>
      </c>
      <c r="L1033" s="105">
        <v>2</v>
      </c>
      <c r="M1033" s="106">
        <v>45839</v>
      </c>
      <c r="N1033" s="106">
        <v>46568</v>
      </c>
      <c r="O1033" s="107">
        <f t="shared" si="32"/>
        <v>104.14285714285714</v>
      </c>
      <c r="P1033" s="108">
        <v>0.24</v>
      </c>
      <c r="Q1033" s="116" t="s">
        <v>3475</v>
      </c>
      <c r="R1033" s="108">
        <f t="shared" si="31"/>
        <v>0.24</v>
      </c>
      <c r="S1033" s="109" t="str">
        <f t="array" aca="1" ref="S1033" ca="1">IF(ISNUMBER(R1033),IF(R1033=100%,"CUMPLIDA",IF(AND(ISNUMBER(N1033),ISNUMBER(INDIRECT("FECHA_"&amp;$B1033,1))), IF(N1033&lt;=INDIRECT("FECHA_"&amp;$B1033,1),"INCUMPLIDA","PROCESO"), "VERIFICAR FECHA")),"SIN VALOR AVANCE")</f>
        <v>PROCESO</v>
      </c>
    </row>
    <row r="1034" spans="1:19" ht="135.75" hidden="1">
      <c r="A1034" s="101" t="s">
        <v>30</v>
      </c>
      <c r="B1034" s="102" t="s">
        <v>2985</v>
      </c>
      <c r="C1034" s="461"/>
      <c r="D1034" s="461"/>
      <c r="E1034" s="463"/>
      <c r="F1034" s="463"/>
      <c r="G1034" s="463"/>
      <c r="H1034" s="463"/>
      <c r="I1034" s="233">
        <v>3</v>
      </c>
      <c r="J1034" s="234">
        <v>1</v>
      </c>
      <c r="K1034" s="234" t="s">
        <v>3185</v>
      </c>
      <c r="L1034" s="105">
        <v>1</v>
      </c>
      <c r="M1034" s="106">
        <v>45839</v>
      </c>
      <c r="N1034" s="106">
        <v>46568</v>
      </c>
      <c r="O1034" s="107">
        <f t="shared" si="32"/>
        <v>104.14285714285714</v>
      </c>
      <c r="P1034" s="108">
        <v>0.25</v>
      </c>
      <c r="Q1034" s="116" t="s">
        <v>3475</v>
      </c>
      <c r="R1034" s="108">
        <f t="shared" si="31"/>
        <v>0.25</v>
      </c>
      <c r="S1034" s="109" t="str">
        <f t="array" aca="1" ref="S1034" ca="1">IF(ISNUMBER(R1034),IF(R1034=100%,"CUMPLIDA",IF(AND(ISNUMBER(N1034),ISNUMBER(INDIRECT("FECHA_"&amp;$B1034,1))), IF(N1034&lt;=INDIRECT("FECHA_"&amp;$B1034,1),"INCUMPLIDA","PROCESO"), "VERIFICAR FECHA")),"SIN VALOR AVANCE")</f>
        <v>PROCESO</v>
      </c>
    </row>
    <row r="1035" spans="1:19" ht="135.75" hidden="1">
      <c r="A1035" s="101" t="s">
        <v>30</v>
      </c>
      <c r="B1035" s="102" t="s">
        <v>2985</v>
      </c>
      <c r="C1035" s="461"/>
      <c r="D1035" s="461"/>
      <c r="E1035" s="463"/>
      <c r="F1035" s="463"/>
      <c r="G1035" s="463"/>
      <c r="H1035" s="463"/>
      <c r="I1035" s="233">
        <v>4</v>
      </c>
      <c r="J1035" s="234">
        <v>1</v>
      </c>
      <c r="K1035" s="234" t="s">
        <v>3185</v>
      </c>
      <c r="L1035" s="105">
        <v>2</v>
      </c>
      <c r="M1035" s="106">
        <v>45839</v>
      </c>
      <c r="N1035" s="106">
        <v>46568</v>
      </c>
      <c r="O1035" s="107">
        <f t="shared" si="32"/>
        <v>104.14285714285714</v>
      </c>
      <c r="P1035" s="108">
        <v>0</v>
      </c>
      <c r="Q1035" s="116" t="s">
        <v>3475</v>
      </c>
      <c r="R1035" s="108">
        <f t="shared" si="31"/>
        <v>0</v>
      </c>
      <c r="S1035" s="109" t="str">
        <f t="array" aca="1" ref="S1035" ca="1">IF(ISNUMBER(R1035),IF(R1035=100%,"CUMPLIDA",IF(AND(ISNUMBER(N1035),ISNUMBER(INDIRECT("FECHA_"&amp;$B1035,1))), IF(N1035&lt;=INDIRECT("FECHA_"&amp;$B1035,1),"INCUMPLIDA","PROCESO"), "VERIFICAR FECHA")),"SIN VALOR AVANCE")</f>
        <v>PROCESO</v>
      </c>
    </row>
    <row r="1036" spans="1:19" ht="75.75" hidden="1">
      <c r="A1036" s="101" t="s">
        <v>30</v>
      </c>
      <c r="B1036" s="102" t="s">
        <v>2985</v>
      </c>
      <c r="C1036" s="461"/>
      <c r="D1036" s="461"/>
      <c r="E1036" s="463"/>
      <c r="F1036" s="463"/>
      <c r="G1036" s="463"/>
      <c r="H1036" s="463"/>
      <c r="I1036" s="233">
        <v>16</v>
      </c>
      <c r="J1036" s="234">
        <v>1</v>
      </c>
      <c r="K1036" s="234" t="s">
        <v>3185</v>
      </c>
      <c r="L1036" s="105">
        <v>4</v>
      </c>
      <c r="M1036" s="106">
        <v>45839</v>
      </c>
      <c r="N1036" s="106">
        <v>46203</v>
      </c>
      <c r="O1036" s="107">
        <f t="shared" si="32"/>
        <v>52</v>
      </c>
      <c r="P1036" s="108">
        <v>1</v>
      </c>
      <c r="Q1036" s="116" t="s">
        <v>3488</v>
      </c>
      <c r="R1036" s="108">
        <f t="shared" si="31"/>
        <v>1</v>
      </c>
      <c r="S1036" s="109" t="str">
        <f t="array" aca="1" ref="S1036" ca="1">IF(ISNUMBER(R1036),IF(R1036=100%,"CUMPLIDA",IF(AND(ISNUMBER(N1036),ISNUMBER(INDIRECT("FECHA_"&amp;$B1036,1))), IF(N1036&lt;=INDIRECT("FECHA_"&amp;$B1036,1),"INCUMPLIDA","PROCESO"), "VERIFICAR FECHA")),"SIN VALOR AVANCE")</f>
        <v>CUMPLIDA</v>
      </c>
    </row>
    <row r="1037" spans="1:19" ht="60.75" hidden="1">
      <c r="A1037" s="101" t="s">
        <v>30</v>
      </c>
      <c r="B1037" s="102" t="s">
        <v>2985</v>
      </c>
      <c r="C1037" s="461"/>
      <c r="D1037" s="461"/>
      <c r="E1037" s="463"/>
      <c r="F1037" s="463"/>
      <c r="G1037" s="463" t="s">
        <v>3083</v>
      </c>
      <c r="H1037" s="463"/>
      <c r="I1037" s="233">
        <v>17</v>
      </c>
      <c r="J1037" s="234">
        <v>1</v>
      </c>
      <c r="K1037" s="234" t="s">
        <v>3185</v>
      </c>
      <c r="L1037" s="105">
        <v>1</v>
      </c>
      <c r="M1037" s="106">
        <v>45839</v>
      </c>
      <c r="N1037" s="106">
        <v>46203</v>
      </c>
      <c r="O1037" s="107">
        <f t="shared" si="32"/>
        <v>52</v>
      </c>
      <c r="P1037" s="108">
        <v>1</v>
      </c>
      <c r="Q1037" s="116" t="s">
        <v>3489</v>
      </c>
      <c r="R1037" s="108">
        <f t="shared" si="31"/>
        <v>1</v>
      </c>
      <c r="S1037" s="109" t="str">
        <f t="array" aca="1" ref="S1037" ca="1">IF(ISNUMBER(R1037),IF(R1037=100%,"CUMPLIDA",IF(AND(ISNUMBER(N1037),ISNUMBER(INDIRECT("FECHA_"&amp;$B1037,1))), IF(N1037&lt;=INDIRECT("FECHA_"&amp;$B1037,1),"INCUMPLIDA","PROCESO"), "VERIFICAR FECHA")),"SIN VALOR AVANCE")</f>
        <v>CUMPLIDA</v>
      </c>
    </row>
    <row r="1038" spans="1:19" ht="75.75" hidden="1">
      <c r="A1038" s="101" t="s">
        <v>30</v>
      </c>
      <c r="B1038" s="102" t="s">
        <v>2985</v>
      </c>
      <c r="C1038" s="461"/>
      <c r="D1038" s="461"/>
      <c r="E1038" s="463"/>
      <c r="F1038" s="463"/>
      <c r="G1038" s="463"/>
      <c r="H1038" s="463"/>
      <c r="I1038" s="233">
        <v>18</v>
      </c>
      <c r="J1038" s="234">
        <v>1</v>
      </c>
      <c r="K1038" s="234" t="s">
        <v>3185</v>
      </c>
      <c r="L1038" s="105">
        <v>1</v>
      </c>
      <c r="M1038" s="106">
        <v>46233</v>
      </c>
      <c r="N1038" s="106">
        <v>46356</v>
      </c>
      <c r="O1038" s="107">
        <f t="shared" si="32"/>
        <v>17.571428571428573</v>
      </c>
      <c r="P1038" s="108">
        <v>0</v>
      </c>
      <c r="Q1038" s="116" t="s">
        <v>3490</v>
      </c>
      <c r="R1038" s="108">
        <f t="shared" ref="R1038:R1101" si="33">(P1038)</f>
        <v>0</v>
      </c>
      <c r="S1038" s="109" t="str">
        <f t="array" aca="1" ref="S1038" ca="1">IF(ISNUMBER(R1038),IF(R1038=100%,"CUMPLIDA",IF(AND(ISNUMBER(N1038),ISNUMBER(INDIRECT("FECHA_"&amp;$B1038,1))), IF(N1038&lt;=INDIRECT("FECHA_"&amp;$B1038,1),"INCUMPLIDA","PROCESO"), "VERIFICAR FECHA")),"SIN VALOR AVANCE")</f>
        <v>PROCESO</v>
      </c>
    </row>
    <row r="1039" spans="1:19" ht="120" hidden="1">
      <c r="A1039" s="101" t="s">
        <v>30</v>
      </c>
      <c r="B1039" s="102" t="s">
        <v>2985</v>
      </c>
      <c r="C1039" s="461" t="s">
        <v>3491</v>
      </c>
      <c r="D1039" s="461"/>
      <c r="E1039" s="233" t="s">
        <v>3013</v>
      </c>
      <c r="F1039" s="233"/>
      <c r="G1039" s="233"/>
      <c r="H1039" s="463"/>
      <c r="I1039" s="233">
        <v>1</v>
      </c>
      <c r="J1039" s="234">
        <v>1</v>
      </c>
      <c r="K1039" s="234" t="s">
        <v>3185</v>
      </c>
      <c r="L1039" s="103" t="s">
        <v>3492</v>
      </c>
      <c r="M1039" s="106">
        <v>45931</v>
      </c>
      <c r="N1039" s="106">
        <v>46265</v>
      </c>
      <c r="O1039" s="107">
        <f t="shared" si="32"/>
        <v>47.714285714285715</v>
      </c>
      <c r="P1039" s="108">
        <v>0.15</v>
      </c>
      <c r="Q1039" s="116" t="s">
        <v>3493</v>
      </c>
      <c r="R1039" s="108">
        <f t="shared" si="33"/>
        <v>0.15</v>
      </c>
      <c r="S1039" s="109" t="str">
        <f t="array" aca="1" ref="S1039" ca="1">IF(ISNUMBER(R1039),IF(R1039=100%,"CUMPLIDA",IF(AND(ISNUMBER(N1039),ISNUMBER(INDIRECT("FECHA_"&amp;$B1039,1))), IF(N1039&lt;=INDIRECT("FECHA_"&amp;$B1039,1),"INCUMPLIDA","PROCESO"), "VERIFICAR FECHA")),"SIN VALOR AVANCE")</f>
        <v>PROCESO</v>
      </c>
    </row>
    <row r="1040" spans="1:19" ht="60" hidden="1">
      <c r="A1040" s="101" t="s">
        <v>30</v>
      </c>
      <c r="B1040" s="102" t="s">
        <v>2985</v>
      </c>
      <c r="C1040" s="461"/>
      <c r="D1040" s="461"/>
      <c r="E1040" s="463" t="s">
        <v>2996</v>
      </c>
      <c r="F1040" s="463"/>
      <c r="G1040" s="463"/>
      <c r="H1040" s="463"/>
      <c r="I1040" s="233">
        <v>2</v>
      </c>
      <c r="J1040" s="234">
        <v>1</v>
      </c>
      <c r="K1040" s="234" t="s">
        <v>3185</v>
      </c>
      <c r="L1040" s="103" t="s">
        <v>3494</v>
      </c>
      <c r="M1040" s="106">
        <v>45931</v>
      </c>
      <c r="N1040" s="106">
        <v>46265</v>
      </c>
      <c r="O1040" s="107">
        <f t="shared" si="32"/>
        <v>47.714285714285715</v>
      </c>
      <c r="P1040" s="108">
        <v>1</v>
      </c>
      <c r="Q1040" s="104" t="s">
        <v>3495</v>
      </c>
      <c r="R1040" s="108">
        <f t="shared" si="33"/>
        <v>1</v>
      </c>
      <c r="S1040" s="109" t="str">
        <f t="array" aca="1" ref="S1040" ca="1">IF(ISNUMBER(R1040),IF(R1040=100%,"CUMPLIDA",IF(AND(ISNUMBER(N1040),ISNUMBER(INDIRECT("FECHA_"&amp;$B1040,1))), IF(N1040&lt;=INDIRECT("FECHA_"&amp;$B1040,1),"INCUMPLIDA","PROCESO"), "VERIFICAR FECHA")),"SIN VALOR AVANCE")</f>
        <v>CUMPLIDA</v>
      </c>
    </row>
    <row r="1041" spans="1:19" ht="45.75" hidden="1">
      <c r="A1041" s="101" t="s">
        <v>30</v>
      </c>
      <c r="B1041" s="102" t="s">
        <v>2985</v>
      </c>
      <c r="C1041" s="461"/>
      <c r="D1041" s="461"/>
      <c r="E1041" s="463"/>
      <c r="F1041" s="463"/>
      <c r="G1041" s="463"/>
      <c r="H1041" s="463"/>
      <c r="I1041" s="233">
        <v>3</v>
      </c>
      <c r="J1041" s="234">
        <v>1</v>
      </c>
      <c r="K1041" s="234" t="s">
        <v>3185</v>
      </c>
      <c r="L1041" s="105">
        <v>1</v>
      </c>
      <c r="M1041" s="106">
        <v>45931</v>
      </c>
      <c r="N1041" s="106">
        <v>46265</v>
      </c>
      <c r="O1041" s="107">
        <f t="shared" si="32"/>
        <v>47.714285714285715</v>
      </c>
      <c r="P1041" s="108">
        <v>0</v>
      </c>
      <c r="Q1041" s="104" t="s">
        <v>3495</v>
      </c>
      <c r="R1041" s="108">
        <f t="shared" si="33"/>
        <v>0</v>
      </c>
      <c r="S1041" s="109" t="str">
        <f t="array" aca="1" ref="S1041" ca="1">IF(ISNUMBER(R1041),IF(R1041=100%,"CUMPLIDA",IF(AND(ISNUMBER(N1041),ISNUMBER(INDIRECT("FECHA_"&amp;$B1041,1))), IF(N1041&lt;=INDIRECT("FECHA_"&amp;$B1041,1),"INCUMPLIDA","PROCESO"), "VERIFICAR FECHA")),"SIN VALOR AVANCE")</f>
        <v>PROCESO</v>
      </c>
    </row>
    <row r="1042" spans="1:19" ht="105" hidden="1">
      <c r="A1042" s="101" t="s">
        <v>30</v>
      </c>
      <c r="B1042" s="102" t="s">
        <v>2985</v>
      </c>
      <c r="C1042" s="461"/>
      <c r="D1042" s="461"/>
      <c r="E1042" s="463"/>
      <c r="F1042" s="463"/>
      <c r="G1042" s="463"/>
      <c r="H1042" s="463"/>
      <c r="I1042" s="233">
        <v>4</v>
      </c>
      <c r="J1042" s="234">
        <v>1</v>
      </c>
      <c r="K1042" s="234" t="s">
        <v>3185</v>
      </c>
      <c r="L1042" s="103" t="s">
        <v>3496</v>
      </c>
      <c r="M1042" s="106">
        <v>45931</v>
      </c>
      <c r="N1042" s="106">
        <v>46265</v>
      </c>
      <c r="O1042" s="107">
        <f t="shared" si="32"/>
        <v>47.714285714285715</v>
      </c>
      <c r="P1042" s="108">
        <v>0</v>
      </c>
      <c r="Q1042" s="104" t="s">
        <v>3497</v>
      </c>
      <c r="R1042" s="108">
        <f t="shared" si="33"/>
        <v>0</v>
      </c>
      <c r="S1042" s="109" t="str">
        <f t="array" aca="1" ref="S1042" ca="1">IF(ISNUMBER(R1042),IF(R1042=100%,"CUMPLIDA",IF(AND(ISNUMBER(N1042),ISNUMBER(INDIRECT("FECHA_"&amp;$B1042,1))), IF(N1042&lt;=INDIRECT("FECHA_"&amp;$B1042,1),"INCUMPLIDA","PROCESO"), "VERIFICAR FECHA")),"SIN VALOR AVANCE")</f>
        <v>PROCESO</v>
      </c>
    </row>
    <row r="1043" spans="1:19" ht="75.75" hidden="1">
      <c r="A1043" s="101" t="s">
        <v>30</v>
      </c>
      <c r="B1043" s="102" t="s">
        <v>2985</v>
      </c>
      <c r="C1043" s="461"/>
      <c r="D1043" s="461"/>
      <c r="E1043" s="233" t="s">
        <v>3093</v>
      </c>
      <c r="F1043" s="233"/>
      <c r="G1043" s="233"/>
      <c r="H1043" s="463"/>
      <c r="I1043" s="233">
        <v>5</v>
      </c>
      <c r="J1043" s="234">
        <v>1</v>
      </c>
      <c r="K1043" s="234" t="s">
        <v>3185</v>
      </c>
      <c r="L1043" s="105">
        <v>1</v>
      </c>
      <c r="M1043" s="106">
        <v>45778</v>
      </c>
      <c r="N1043" s="106">
        <v>46081</v>
      </c>
      <c r="O1043" s="107">
        <f t="shared" ref="O1043:O1103" si="34">(N1043-M1043)/7</f>
        <v>43.285714285714285</v>
      </c>
      <c r="P1043" s="108">
        <v>1</v>
      </c>
      <c r="Q1043" s="116" t="s">
        <v>3498</v>
      </c>
      <c r="R1043" s="108">
        <f t="shared" si="33"/>
        <v>1</v>
      </c>
      <c r="S1043" s="109" t="str">
        <f t="array" aca="1" ref="S1043" ca="1">IF(ISNUMBER(R1043),IF(R1043=100%,"CUMPLIDA",IF(AND(ISNUMBER(N1043),ISNUMBER(INDIRECT("FECHA_"&amp;$B1043,1))), IF(N1043&lt;=INDIRECT("FECHA_"&amp;$B1043,1),"INCUMPLIDA","PROCESO"), "VERIFICAR FECHA")),"SIN VALOR AVANCE")</f>
        <v>CUMPLIDA</v>
      </c>
    </row>
    <row r="1044" spans="1:19" ht="120.75" hidden="1">
      <c r="A1044" s="101" t="s">
        <v>30</v>
      </c>
      <c r="B1044" s="102" t="s">
        <v>2985</v>
      </c>
      <c r="C1044" s="461"/>
      <c r="D1044" s="461"/>
      <c r="E1044" s="463" t="s">
        <v>3143</v>
      </c>
      <c r="F1044" s="463"/>
      <c r="G1044" s="463"/>
      <c r="H1044" s="463"/>
      <c r="I1044" s="233">
        <v>6</v>
      </c>
      <c r="J1044" s="234">
        <v>1</v>
      </c>
      <c r="K1044" s="234" t="s">
        <v>3185</v>
      </c>
      <c r="L1044" s="105">
        <v>1</v>
      </c>
      <c r="M1044" s="106">
        <v>46204</v>
      </c>
      <c r="N1044" s="106">
        <v>46264</v>
      </c>
      <c r="O1044" s="107">
        <f t="shared" si="34"/>
        <v>8.5714285714285712</v>
      </c>
      <c r="P1044" s="108">
        <v>0</v>
      </c>
      <c r="Q1044" s="104" t="s">
        <v>3499</v>
      </c>
      <c r="R1044" s="108">
        <f t="shared" si="33"/>
        <v>0</v>
      </c>
      <c r="S1044" s="109" t="str">
        <f t="array" aca="1" ref="S1044" ca="1">IF(ISNUMBER(R1044),IF(R1044=100%,"CUMPLIDA",IF(AND(ISNUMBER(N1044),ISNUMBER(INDIRECT("FECHA_"&amp;$B1044,1))), IF(N1044&lt;=INDIRECT("FECHA_"&amp;$B1044,1),"INCUMPLIDA","PROCESO"), "VERIFICAR FECHA")),"SIN VALOR AVANCE")</f>
        <v>PROCESO</v>
      </c>
    </row>
    <row r="1045" spans="1:19" ht="120.75" hidden="1">
      <c r="A1045" s="101" t="s">
        <v>30</v>
      </c>
      <c r="B1045" s="102" t="s">
        <v>2985</v>
      </c>
      <c r="C1045" s="461"/>
      <c r="D1045" s="461"/>
      <c r="E1045" s="463"/>
      <c r="F1045" s="463"/>
      <c r="G1045" s="463"/>
      <c r="H1045" s="463"/>
      <c r="I1045" s="233">
        <v>7</v>
      </c>
      <c r="J1045" s="234">
        <v>1</v>
      </c>
      <c r="K1045" s="234" t="s">
        <v>3185</v>
      </c>
      <c r="L1045" s="105">
        <v>2</v>
      </c>
      <c r="M1045" s="106">
        <v>46082</v>
      </c>
      <c r="N1045" s="106">
        <v>46264</v>
      </c>
      <c r="O1045" s="107">
        <f t="shared" si="34"/>
        <v>26</v>
      </c>
      <c r="P1045" s="108">
        <v>0.7</v>
      </c>
      <c r="Q1045" s="104" t="s">
        <v>3499</v>
      </c>
      <c r="R1045" s="108">
        <f t="shared" si="33"/>
        <v>0.7</v>
      </c>
      <c r="S1045" s="109" t="str">
        <f t="array" aca="1" ref="S1045" ca="1">IF(ISNUMBER(R1045),IF(R1045=100%,"CUMPLIDA",IF(AND(ISNUMBER(N1045),ISNUMBER(INDIRECT("FECHA_"&amp;$B1045,1))), IF(N1045&lt;=INDIRECT("FECHA_"&amp;$B1045,1),"INCUMPLIDA","PROCESO"), "VERIFICAR FECHA")),"SIN VALOR AVANCE")</f>
        <v>PROCESO</v>
      </c>
    </row>
    <row r="1046" spans="1:19" ht="30.75" hidden="1">
      <c r="A1046" s="101" t="s">
        <v>30</v>
      </c>
      <c r="B1046" s="102" t="s">
        <v>2985</v>
      </c>
      <c r="C1046" s="461"/>
      <c r="D1046" s="461"/>
      <c r="E1046" s="233" t="s">
        <v>3016</v>
      </c>
      <c r="F1046" s="233"/>
      <c r="G1046" s="233"/>
      <c r="H1046" s="463"/>
      <c r="I1046" s="233">
        <v>8</v>
      </c>
      <c r="J1046" s="234">
        <v>1</v>
      </c>
      <c r="K1046" s="234" t="s">
        <v>3185</v>
      </c>
      <c r="L1046" s="105">
        <v>1</v>
      </c>
      <c r="M1046" s="106">
        <v>45915</v>
      </c>
      <c r="N1046" s="106">
        <v>46022</v>
      </c>
      <c r="O1046" s="107">
        <f t="shared" si="34"/>
        <v>15.285714285714286</v>
      </c>
      <c r="P1046" s="108">
        <v>1</v>
      </c>
      <c r="Q1046" s="104" t="s">
        <v>3371</v>
      </c>
      <c r="R1046" s="108">
        <f t="shared" si="33"/>
        <v>1</v>
      </c>
      <c r="S1046" s="109" t="str">
        <f t="array" aca="1" ref="S1046" ca="1">IF(ISNUMBER(R1046),IF(R1046=100%,"CUMPLIDA",IF(AND(ISNUMBER(N1046),ISNUMBER(INDIRECT("FECHA_"&amp;$B1046,1))), IF(N1046&lt;=INDIRECT("FECHA_"&amp;$B1046,1),"INCUMPLIDA","PROCESO"), "VERIFICAR FECHA")),"SIN VALOR AVANCE")</f>
        <v>CUMPLIDA</v>
      </c>
    </row>
    <row r="1047" spans="1:19" ht="60.75" hidden="1">
      <c r="A1047" s="101" t="s">
        <v>30</v>
      </c>
      <c r="B1047" s="102" t="s">
        <v>2985</v>
      </c>
      <c r="C1047" s="461"/>
      <c r="D1047" s="461"/>
      <c r="E1047" s="463" t="s">
        <v>3017</v>
      </c>
      <c r="F1047" s="463"/>
      <c r="G1047" s="463"/>
      <c r="H1047" s="463"/>
      <c r="I1047" s="233">
        <v>9</v>
      </c>
      <c r="J1047" s="234">
        <v>1</v>
      </c>
      <c r="K1047" s="234" t="s">
        <v>3185</v>
      </c>
      <c r="L1047" s="105">
        <v>3</v>
      </c>
      <c r="M1047" s="106">
        <v>45717</v>
      </c>
      <c r="N1047" s="106">
        <v>46233</v>
      </c>
      <c r="O1047" s="107">
        <f t="shared" si="34"/>
        <v>73.714285714285708</v>
      </c>
      <c r="P1047" s="108">
        <v>0.12</v>
      </c>
      <c r="Q1047" s="104" t="s">
        <v>3500</v>
      </c>
      <c r="R1047" s="108">
        <f t="shared" si="33"/>
        <v>0.12</v>
      </c>
      <c r="S1047" s="109" t="str">
        <f t="array" aca="1" ref="S1047" ca="1">IF(ISNUMBER(R1047),IF(R1047=100%,"CUMPLIDA",IF(AND(ISNUMBER(N1047),ISNUMBER(INDIRECT("FECHA_"&amp;$B1047,1))), IF(N1047&lt;=INDIRECT("FECHA_"&amp;$B1047,1),"INCUMPLIDA","PROCESO"), "VERIFICAR FECHA")),"SIN VALOR AVANCE")</f>
        <v>PROCESO</v>
      </c>
    </row>
    <row r="1048" spans="1:19" ht="45.75">
      <c r="A1048" s="101" t="s">
        <v>30</v>
      </c>
      <c r="B1048" s="102" t="s">
        <v>2985</v>
      </c>
      <c r="C1048" s="461"/>
      <c r="D1048" s="461"/>
      <c r="E1048" s="463"/>
      <c r="F1048" s="463"/>
      <c r="G1048" s="463"/>
      <c r="H1048" s="463"/>
      <c r="I1048" s="233">
        <v>10</v>
      </c>
      <c r="J1048" s="234">
        <v>1</v>
      </c>
      <c r="K1048" s="234" t="s">
        <v>3185</v>
      </c>
      <c r="L1048" s="105">
        <v>1</v>
      </c>
      <c r="M1048" s="106">
        <v>46143</v>
      </c>
      <c r="N1048" s="106">
        <v>46188</v>
      </c>
      <c r="O1048" s="107">
        <f t="shared" si="34"/>
        <v>6.4285714285714288</v>
      </c>
      <c r="P1048" s="108">
        <v>0</v>
      </c>
      <c r="Q1048" s="104" t="s">
        <v>3501</v>
      </c>
      <c r="R1048" s="108">
        <f t="shared" si="33"/>
        <v>0</v>
      </c>
      <c r="S1048" s="109" t="str">
        <f t="array" aca="1" ref="S1048" ca="1">IF(ISNUMBER(R1048),IF(R1048=100%,"CUMPLIDA",IF(AND(ISNUMBER(N1048),ISNUMBER(INDIRECT("FECHA_"&amp;$B1048,1))), IF(N1048&lt;=INDIRECT("FECHA_"&amp;$B1048,1),"INCUMPLIDA","PROCESO"), "VERIFICAR FECHA")),"SIN VALOR AVANCE")</f>
        <v>INCUMPLIDA</v>
      </c>
    </row>
    <row r="1049" spans="1:19" ht="105.75" hidden="1">
      <c r="A1049" s="101" t="s">
        <v>30</v>
      </c>
      <c r="B1049" s="102" t="s">
        <v>2985</v>
      </c>
      <c r="C1049" s="461"/>
      <c r="D1049" s="461"/>
      <c r="E1049" s="233" t="s">
        <v>3100</v>
      </c>
      <c r="F1049" s="233"/>
      <c r="G1049" s="233"/>
      <c r="H1049" s="463"/>
      <c r="I1049" s="233">
        <v>11</v>
      </c>
      <c r="J1049" s="234">
        <v>1</v>
      </c>
      <c r="K1049" s="234" t="s">
        <v>3185</v>
      </c>
      <c r="L1049" s="105" t="s">
        <v>3428</v>
      </c>
      <c r="M1049" s="106">
        <v>45931</v>
      </c>
      <c r="N1049" s="106">
        <v>46296</v>
      </c>
      <c r="O1049" s="107">
        <f t="shared" si="34"/>
        <v>52.142857142857146</v>
      </c>
      <c r="P1049" s="108">
        <v>0.5</v>
      </c>
      <c r="Q1049" s="116" t="s">
        <v>3502</v>
      </c>
      <c r="R1049" s="108">
        <f t="shared" si="33"/>
        <v>0.5</v>
      </c>
      <c r="S1049" s="109" t="str">
        <f t="array" aca="1" ref="S1049" ca="1">IF(ISNUMBER(R1049),IF(R1049=100%,"CUMPLIDA",IF(AND(ISNUMBER(N1049),ISNUMBER(INDIRECT("FECHA_"&amp;$B1049,1))), IF(N1049&lt;=INDIRECT("FECHA_"&amp;$B1049,1),"INCUMPLIDA","PROCESO"), "VERIFICAR FECHA")),"SIN VALOR AVANCE")</f>
        <v>PROCESO</v>
      </c>
    </row>
    <row r="1050" spans="1:19" ht="60.75" hidden="1">
      <c r="A1050" s="101" t="s">
        <v>30</v>
      </c>
      <c r="B1050" s="102" t="s">
        <v>2985</v>
      </c>
      <c r="C1050" s="461"/>
      <c r="D1050" s="461"/>
      <c r="E1050" s="233" t="s">
        <v>3102</v>
      </c>
      <c r="F1050" s="233"/>
      <c r="G1050" s="233"/>
      <c r="H1050" s="463"/>
      <c r="I1050" s="233">
        <v>12</v>
      </c>
      <c r="J1050" s="234">
        <v>1</v>
      </c>
      <c r="K1050" s="234" t="s">
        <v>3185</v>
      </c>
      <c r="L1050" s="105">
        <v>1</v>
      </c>
      <c r="M1050" s="106">
        <v>45931</v>
      </c>
      <c r="N1050" s="106">
        <v>46081</v>
      </c>
      <c r="O1050" s="107">
        <f t="shared" si="34"/>
        <v>21.428571428571427</v>
      </c>
      <c r="P1050" s="108">
        <v>1</v>
      </c>
      <c r="Q1050" s="104" t="s">
        <v>3503</v>
      </c>
      <c r="R1050" s="108">
        <f t="shared" si="33"/>
        <v>1</v>
      </c>
      <c r="S1050" s="109" t="str">
        <f t="array" aca="1" ref="S1050" ca="1">IF(ISNUMBER(R1050),IF(R1050=100%,"CUMPLIDA",IF(AND(ISNUMBER(N1050),ISNUMBER(INDIRECT("FECHA_"&amp;$B1050,1))), IF(N1050&lt;=INDIRECT("FECHA_"&amp;$B1050,1),"INCUMPLIDA","PROCESO"), "VERIFICAR FECHA")),"SIN VALOR AVANCE")</f>
        <v>CUMPLIDA</v>
      </c>
    </row>
    <row r="1051" spans="1:19" ht="75.75" hidden="1">
      <c r="A1051" s="101" t="s">
        <v>30</v>
      </c>
      <c r="B1051" s="102" t="s">
        <v>2985</v>
      </c>
      <c r="C1051" s="461"/>
      <c r="D1051" s="461"/>
      <c r="E1051" s="233" t="s">
        <v>3104</v>
      </c>
      <c r="F1051" s="233"/>
      <c r="G1051" s="233"/>
      <c r="H1051" s="463"/>
      <c r="I1051" s="233">
        <v>13</v>
      </c>
      <c r="J1051" s="234">
        <v>1</v>
      </c>
      <c r="K1051" s="234" t="s">
        <v>3185</v>
      </c>
      <c r="L1051" s="105">
        <v>2</v>
      </c>
      <c r="M1051" s="106">
        <v>45931</v>
      </c>
      <c r="N1051" s="106">
        <v>46022</v>
      </c>
      <c r="O1051" s="107">
        <f t="shared" si="34"/>
        <v>13</v>
      </c>
      <c r="P1051" s="108">
        <v>1</v>
      </c>
      <c r="Q1051" s="104" t="s">
        <v>3504</v>
      </c>
      <c r="R1051" s="108">
        <f t="shared" si="33"/>
        <v>1</v>
      </c>
      <c r="S1051" s="109" t="str">
        <f t="array" aca="1" ref="S1051" ca="1">IF(ISNUMBER(R1051),IF(R1051=100%,"CUMPLIDA",IF(AND(ISNUMBER(N1051),ISNUMBER(INDIRECT("FECHA_"&amp;$B1051,1))), IF(N1051&lt;=INDIRECT("FECHA_"&amp;$B1051,1),"INCUMPLIDA","PROCESO"), "VERIFICAR FECHA")),"SIN VALOR AVANCE")</f>
        <v>CUMPLIDA</v>
      </c>
    </row>
    <row r="1052" spans="1:19" ht="60.75" hidden="1">
      <c r="A1052" s="101" t="s">
        <v>30</v>
      </c>
      <c r="B1052" s="102" t="s">
        <v>2985</v>
      </c>
      <c r="C1052" s="461"/>
      <c r="D1052" s="461"/>
      <c r="E1052" s="463" t="s">
        <v>3105</v>
      </c>
      <c r="F1052" s="463"/>
      <c r="G1052" s="463"/>
      <c r="H1052" s="463"/>
      <c r="I1052" s="233">
        <v>14</v>
      </c>
      <c r="J1052" s="234">
        <v>1</v>
      </c>
      <c r="K1052" s="234" t="s">
        <v>3185</v>
      </c>
      <c r="L1052" s="105">
        <v>3</v>
      </c>
      <c r="M1052" s="106">
        <v>45931</v>
      </c>
      <c r="N1052" s="106">
        <v>46022</v>
      </c>
      <c r="O1052" s="107">
        <f t="shared" si="34"/>
        <v>13</v>
      </c>
      <c r="P1052" s="108">
        <v>1</v>
      </c>
      <c r="Q1052" s="116" t="s">
        <v>3503</v>
      </c>
      <c r="R1052" s="108">
        <f t="shared" si="33"/>
        <v>1</v>
      </c>
      <c r="S1052" s="109" t="str">
        <f t="array" aca="1" ref="S1052" ca="1">IF(ISNUMBER(R1052),IF(R1052=100%,"CUMPLIDA",IF(AND(ISNUMBER(N1052),ISNUMBER(INDIRECT("FECHA_"&amp;$B1052,1))), IF(N1052&lt;=INDIRECT("FECHA_"&amp;$B1052,1),"INCUMPLIDA","PROCESO"), "VERIFICAR FECHA")),"SIN VALOR AVANCE")</f>
        <v>CUMPLIDA</v>
      </c>
    </row>
    <row r="1053" spans="1:19" ht="60.75" hidden="1">
      <c r="A1053" s="101" t="s">
        <v>30</v>
      </c>
      <c r="B1053" s="102" t="s">
        <v>2985</v>
      </c>
      <c r="C1053" s="461"/>
      <c r="D1053" s="461"/>
      <c r="E1053" s="463"/>
      <c r="F1053" s="463"/>
      <c r="G1053" s="463"/>
      <c r="H1053" s="463"/>
      <c r="I1053" s="233">
        <v>15</v>
      </c>
      <c r="J1053" s="234">
        <v>1</v>
      </c>
      <c r="K1053" s="234" t="s">
        <v>3185</v>
      </c>
      <c r="L1053" s="105">
        <v>1</v>
      </c>
      <c r="M1053" s="106">
        <v>45931</v>
      </c>
      <c r="N1053" s="106">
        <v>46234</v>
      </c>
      <c r="O1053" s="107">
        <f t="shared" si="34"/>
        <v>43.285714285714285</v>
      </c>
      <c r="P1053" s="108">
        <v>0.7</v>
      </c>
      <c r="Q1053" s="116" t="s">
        <v>3503</v>
      </c>
      <c r="R1053" s="108">
        <f t="shared" si="33"/>
        <v>0.7</v>
      </c>
      <c r="S1053" s="109" t="str">
        <f t="array" aca="1" ref="S1053" ca="1">IF(ISNUMBER(R1053),IF(R1053=100%,"CUMPLIDA",IF(AND(ISNUMBER(N1053),ISNUMBER(INDIRECT("FECHA_"&amp;$B1053,1))), IF(N1053&lt;=INDIRECT("FECHA_"&amp;$B1053,1),"INCUMPLIDA","PROCESO"), "VERIFICAR FECHA")),"SIN VALOR AVANCE")</f>
        <v>PROCESO</v>
      </c>
    </row>
    <row r="1054" spans="1:19" ht="60.75" hidden="1">
      <c r="A1054" s="101" t="s">
        <v>30</v>
      </c>
      <c r="B1054" s="102" t="s">
        <v>2985</v>
      </c>
      <c r="C1054" s="461"/>
      <c r="D1054" s="461"/>
      <c r="E1054" s="233" t="s">
        <v>3108</v>
      </c>
      <c r="F1054" s="233"/>
      <c r="G1054" s="233"/>
      <c r="H1054" s="463"/>
      <c r="I1054" s="233">
        <v>16</v>
      </c>
      <c r="J1054" s="234">
        <v>1</v>
      </c>
      <c r="K1054" s="234" t="s">
        <v>3185</v>
      </c>
      <c r="L1054" s="105">
        <v>1</v>
      </c>
      <c r="M1054" s="106">
        <v>45931</v>
      </c>
      <c r="N1054" s="106">
        <v>46081</v>
      </c>
      <c r="O1054" s="107">
        <f t="shared" si="34"/>
        <v>21.428571428571427</v>
      </c>
      <c r="P1054" s="108">
        <v>1</v>
      </c>
      <c r="Q1054" s="116" t="s">
        <v>3503</v>
      </c>
      <c r="R1054" s="108">
        <f t="shared" si="33"/>
        <v>1</v>
      </c>
      <c r="S1054" s="109" t="str">
        <f t="array" aca="1" ref="S1054" ca="1">IF(ISNUMBER(R1054),IF(R1054=100%,"CUMPLIDA",IF(AND(ISNUMBER(N1054),ISNUMBER(INDIRECT("FECHA_"&amp;$B1054,1))), IF(N1054&lt;=INDIRECT("FECHA_"&amp;$B1054,1),"INCUMPLIDA","PROCESO"), "VERIFICAR FECHA")),"SIN VALOR AVANCE")</f>
        <v>CUMPLIDA</v>
      </c>
    </row>
    <row r="1055" spans="1:19" ht="60.75" hidden="1">
      <c r="A1055" s="101" t="s">
        <v>30</v>
      </c>
      <c r="B1055" s="102" t="s">
        <v>2985</v>
      </c>
      <c r="C1055" s="461"/>
      <c r="D1055" s="461"/>
      <c r="E1055" s="233" t="s">
        <v>3111</v>
      </c>
      <c r="F1055" s="233"/>
      <c r="G1055" s="233"/>
      <c r="H1055" s="463"/>
      <c r="I1055" s="233">
        <v>17</v>
      </c>
      <c r="J1055" s="234">
        <v>1</v>
      </c>
      <c r="K1055" s="234" t="s">
        <v>3185</v>
      </c>
      <c r="L1055" s="105">
        <v>1</v>
      </c>
      <c r="M1055" s="106">
        <v>45931</v>
      </c>
      <c r="N1055" s="106">
        <v>46081</v>
      </c>
      <c r="O1055" s="107">
        <f t="shared" si="34"/>
        <v>21.428571428571427</v>
      </c>
      <c r="P1055" s="108">
        <v>1</v>
      </c>
      <c r="Q1055" s="116" t="s">
        <v>3503</v>
      </c>
      <c r="R1055" s="108">
        <f t="shared" si="33"/>
        <v>1</v>
      </c>
      <c r="S1055" s="109" t="str">
        <f t="array" aca="1" ref="S1055" ca="1">IF(ISNUMBER(R1055),IF(R1055=100%,"CUMPLIDA",IF(AND(ISNUMBER(N1055),ISNUMBER(INDIRECT("FECHA_"&amp;$B1055,1))), IF(N1055&lt;=INDIRECT("FECHA_"&amp;$B1055,1),"INCUMPLIDA","PROCESO"), "VERIFICAR FECHA")),"SIN VALOR AVANCE")</f>
        <v>CUMPLIDA</v>
      </c>
    </row>
    <row r="1056" spans="1:19" ht="105.75" hidden="1">
      <c r="A1056" s="101" t="s">
        <v>30</v>
      </c>
      <c r="B1056" s="102" t="s">
        <v>2985</v>
      </c>
      <c r="C1056" s="461"/>
      <c r="D1056" s="461"/>
      <c r="E1056" s="233" t="s">
        <v>3505</v>
      </c>
      <c r="F1056" s="233"/>
      <c r="G1056" s="233"/>
      <c r="H1056" s="463"/>
      <c r="I1056" s="233">
        <v>18</v>
      </c>
      <c r="J1056" s="234">
        <v>1</v>
      </c>
      <c r="K1056" s="234" t="s">
        <v>3185</v>
      </c>
      <c r="L1056" s="105">
        <v>2</v>
      </c>
      <c r="M1056" s="106">
        <v>46023</v>
      </c>
      <c r="N1056" s="106">
        <v>46265</v>
      </c>
      <c r="O1056" s="107">
        <f t="shared" si="34"/>
        <v>34.571428571428569</v>
      </c>
      <c r="P1056" s="108">
        <v>0.8</v>
      </c>
      <c r="Q1056" s="104" t="s">
        <v>3506</v>
      </c>
      <c r="R1056" s="108">
        <f t="shared" si="33"/>
        <v>0.8</v>
      </c>
      <c r="S1056" s="109" t="str">
        <f t="array" aca="1" ref="S1056" ca="1">IF(ISNUMBER(R1056),IF(R1056=100%,"CUMPLIDA",IF(AND(ISNUMBER(N1056),ISNUMBER(INDIRECT("FECHA_"&amp;$B1056,1))), IF(N1056&lt;=INDIRECT("FECHA_"&amp;$B1056,1),"INCUMPLIDA","PROCESO"), "VERIFICAR FECHA")),"SIN VALOR AVANCE")</f>
        <v>PROCESO</v>
      </c>
    </row>
    <row r="1057" spans="1:19" ht="90.75" hidden="1">
      <c r="A1057" s="101" t="s">
        <v>30</v>
      </c>
      <c r="B1057" s="102" t="s">
        <v>2985</v>
      </c>
      <c r="C1057" s="461"/>
      <c r="D1057" s="461"/>
      <c r="E1057" s="233" t="s">
        <v>3507</v>
      </c>
      <c r="F1057" s="233"/>
      <c r="G1057" s="233"/>
      <c r="H1057" s="463"/>
      <c r="I1057" s="233">
        <v>19</v>
      </c>
      <c r="J1057" s="234">
        <v>1</v>
      </c>
      <c r="K1057" s="234" t="s">
        <v>3185</v>
      </c>
      <c r="L1057" s="105">
        <v>2</v>
      </c>
      <c r="M1057" s="106">
        <v>45383</v>
      </c>
      <c r="N1057" s="106">
        <v>46265</v>
      </c>
      <c r="O1057" s="107">
        <f t="shared" si="34"/>
        <v>126</v>
      </c>
      <c r="P1057" s="108">
        <v>0.55000000000000004</v>
      </c>
      <c r="Q1057" s="116" t="s">
        <v>3508</v>
      </c>
      <c r="R1057" s="108">
        <f t="shared" si="33"/>
        <v>0.55000000000000004</v>
      </c>
      <c r="S1057" s="109" t="str">
        <f t="array" aca="1" ref="S1057" ca="1">IF(ISNUMBER(R1057),IF(R1057=100%,"CUMPLIDA",IF(AND(ISNUMBER(N1057),ISNUMBER(INDIRECT("FECHA_"&amp;$B1057,1))), IF(N1057&lt;=INDIRECT("FECHA_"&amp;$B1057,1),"INCUMPLIDA","PROCESO"), "VERIFICAR FECHA")),"SIN VALOR AVANCE")</f>
        <v>PROCESO</v>
      </c>
    </row>
    <row r="1058" spans="1:19" ht="45.75" hidden="1">
      <c r="A1058" s="101" t="s">
        <v>30</v>
      </c>
      <c r="B1058" s="102" t="s">
        <v>2985</v>
      </c>
      <c r="C1058" s="461"/>
      <c r="D1058" s="461"/>
      <c r="E1058" s="463" t="s">
        <v>3509</v>
      </c>
      <c r="F1058" s="463"/>
      <c r="G1058" s="463"/>
      <c r="H1058" s="463"/>
      <c r="I1058" s="233">
        <v>20</v>
      </c>
      <c r="J1058" s="234">
        <v>1</v>
      </c>
      <c r="K1058" s="234" t="s">
        <v>3185</v>
      </c>
      <c r="L1058" s="105" t="s">
        <v>3510</v>
      </c>
      <c r="M1058" s="106">
        <v>45905</v>
      </c>
      <c r="N1058" s="106">
        <v>46265</v>
      </c>
      <c r="O1058" s="107">
        <f t="shared" si="34"/>
        <v>51.428571428571431</v>
      </c>
      <c r="P1058" s="108">
        <v>0</v>
      </c>
      <c r="Q1058" s="104" t="s">
        <v>3495</v>
      </c>
      <c r="R1058" s="108">
        <f t="shared" si="33"/>
        <v>0</v>
      </c>
      <c r="S1058" s="109" t="str">
        <f t="array" aca="1" ref="S1058" ca="1">IF(ISNUMBER(R1058),IF(R1058=100%,"CUMPLIDA",IF(AND(ISNUMBER(N1058),ISNUMBER(INDIRECT("FECHA_"&amp;$B1058,1))), IF(N1058&lt;=INDIRECT("FECHA_"&amp;$B1058,1),"INCUMPLIDA","PROCESO"), "VERIFICAR FECHA")),"SIN VALOR AVANCE")</f>
        <v>PROCESO</v>
      </c>
    </row>
    <row r="1059" spans="1:19" ht="45.75" hidden="1">
      <c r="A1059" s="101" t="s">
        <v>30</v>
      </c>
      <c r="B1059" s="102" t="s">
        <v>2985</v>
      </c>
      <c r="C1059" s="461"/>
      <c r="D1059" s="461"/>
      <c r="E1059" s="463"/>
      <c r="F1059" s="463"/>
      <c r="G1059" s="463"/>
      <c r="H1059" s="463"/>
      <c r="I1059" s="233">
        <v>21</v>
      </c>
      <c r="J1059" s="234">
        <v>1</v>
      </c>
      <c r="K1059" s="234" t="s">
        <v>3185</v>
      </c>
      <c r="L1059" s="105" t="s">
        <v>3510</v>
      </c>
      <c r="M1059" s="106">
        <v>45931</v>
      </c>
      <c r="N1059" s="106">
        <v>46387</v>
      </c>
      <c r="O1059" s="107">
        <f t="shared" si="34"/>
        <v>65.142857142857139</v>
      </c>
      <c r="P1059" s="108">
        <v>0</v>
      </c>
      <c r="Q1059" s="104" t="s">
        <v>3495</v>
      </c>
      <c r="R1059" s="108">
        <f t="shared" si="33"/>
        <v>0</v>
      </c>
      <c r="S1059" s="109" t="str">
        <f t="array" aca="1" ref="S1059" ca="1">IF(ISNUMBER(R1059),IF(R1059=100%,"CUMPLIDA",IF(AND(ISNUMBER(N1059),ISNUMBER(INDIRECT("FECHA_"&amp;$B1059,1))), IF(N1059&lt;=INDIRECT("FECHA_"&amp;$B1059,1),"INCUMPLIDA","PROCESO"), "VERIFICAR FECHA")),"SIN VALOR AVANCE")</f>
        <v>PROCESO</v>
      </c>
    </row>
    <row r="1060" spans="1:19" ht="105.75" hidden="1">
      <c r="A1060" s="101" t="s">
        <v>30</v>
      </c>
      <c r="B1060" s="102" t="s">
        <v>2985</v>
      </c>
      <c r="C1060" s="461"/>
      <c r="D1060" s="461"/>
      <c r="E1060" s="463"/>
      <c r="F1060" s="463"/>
      <c r="G1060" s="463"/>
      <c r="H1060" s="463"/>
      <c r="I1060" s="233">
        <v>22</v>
      </c>
      <c r="J1060" s="234">
        <v>1</v>
      </c>
      <c r="K1060" s="234" t="s">
        <v>3185</v>
      </c>
      <c r="L1060" s="105">
        <v>4</v>
      </c>
      <c r="M1060" s="106">
        <v>45931</v>
      </c>
      <c r="N1060" s="106">
        <v>46387</v>
      </c>
      <c r="O1060" s="107">
        <f t="shared" si="34"/>
        <v>65.142857142857139</v>
      </c>
      <c r="P1060" s="108">
        <v>0</v>
      </c>
      <c r="Q1060" s="116" t="s">
        <v>3511</v>
      </c>
      <c r="R1060" s="108">
        <f t="shared" si="33"/>
        <v>0</v>
      </c>
      <c r="S1060" s="109" t="str">
        <f t="array" aca="1" ref="S1060" ca="1">IF(ISNUMBER(R1060),IF(R1060=100%,"CUMPLIDA",IF(AND(ISNUMBER(N1060),ISNUMBER(INDIRECT("FECHA_"&amp;$B1060,1))), IF(N1060&lt;=INDIRECT("FECHA_"&amp;$B1060,1),"INCUMPLIDA","PROCESO"), "VERIFICAR FECHA")),"SIN VALOR AVANCE")</f>
        <v>PROCESO</v>
      </c>
    </row>
    <row r="1061" spans="1:19" ht="45.75" hidden="1">
      <c r="A1061" s="101" t="s">
        <v>30</v>
      </c>
      <c r="B1061" s="102" t="s">
        <v>2985</v>
      </c>
      <c r="C1061" s="461"/>
      <c r="D1061" s="461"/>
      <c r="E1061" s="463" t="s">
        <v>3512</v>
      </c>
      <c r="F1061" s="463"/>
      <c r="G1061" s="463"/>
      <c r="H1061" s="463"/>
      <c r="I1061" s="233">
        <v>21</v>
      </c>
      <c r="J1061" s="234">
        <v>1</v>
      </c>
      <c r="K1061" s="234" t="s">
        <v>3185</v>
      </c>
      <c r="L1061" s="105">
        <v>3</v>
      </c>
      <c r="M1061" s="106">
        <v>45663</v>
      </c>
      <c r="N1061" s="106">
        <v>46387</v>
      </c>
      <c r="O1061" s="107">
        <f t="shared" si="34"/>
        <v>103.42857142857143</v>
      </c>
      <c r="P1061" s="108">
        <v>0</v>
      </c>
      <c r="Q1061" s="104" t="s">
        <v>3372</v>
      </c>
      <c r="R1061" s="108">
        <f t="shared" si="33"/>
        <v>0</v>
      </c>
      <c r="S1061" s="109" t="str">
        <f t="array" aca="1" ref="S1061" ca="1">IF(ISNUMBER(R1061),IF(R1061=100%,"CUMPLIDA",IF(AND(ISNUMBER(N1061),ISNUMBER(INDIRECT("FECHA_"&amp;$B1061,1))), IF(N1061&lt;=INDIRECT("FECHA_"&amp;$B1061,1),"INCUMPLIDA","PROCESO"), "VERIFICAR FECHA")),"SIN VALOR AVANCE")</f>
        <v>PROCESO</v>
      </c>
    </row>
    <row r="1062" spans="1:19" ht="90.75" hidden="1">
      <c r="A1062" s="101" t="s">
        <v>30</v>
      </c>
      <c r="B1062" s="102" t="s">
        <v>2985</v>
      </c>
      <c r="C1062" s="461"/>
      <c r="D1062" s="461"/>
      <c r="E1062" s="463"/>
      <c r="F1062" s="463"/>
      <c r="G1062" s="463"/>
      <c r="H1062" s="463"/>
      <c r="I1062" s="233">
        <v>22</v>
      </c>
      <c r="J1062" s="234">
        <v>1</v>
      </c>
      <c r="K1062" s="234" t="s">
        <v>3185</v>
      </c>
      <c r="L1062" s="105">
        <v>1</v>
      </c>
      <c r="M1062" s="106">
        <v>45663</v>
      </c>
      <c r="N1062" s="106">
        <v>46387</v>
      </c>
      <c r="O1062" s="107">
        <f t="shared" si="34"/>
        <v>103.42857142857143</v>
      </c>
      <c r="P1062" s="108">
        <v>0</v>
      </c>
      <c r="Q1062" s="104" t="s">
        <v>3513</v>
      </c>
      <c r="R1062" s="108">
        <f t="shared" si="33"/>
        <v>0</v>
      </c>
      <c r="S1062" s="109" t="str">
        <f t="array" aca="1" ref="S1062" ca="1">IF(ISNUMBER(R1062),IF(R1062=100%,"CUMPLIDA",IF(AND(ISNUMBER(N1062),ISNUMBER(INDIRECT("FECHA_"&amp;$B1062,1))), IF(N1062&lt;=INDIRECT("FECHA_"&amp;$B1062,1),"INCUMPLIDA","PROCESO"), "VERIFICAR FECHA")),"SIN VALOR AVANCE")</f>
        <v>PROCESO</v>
      </c>
    </row>
    <row r="1063" spans="1:19" ht="45.75" hidden="1">
      <c r="A1063" s="101" t="s">
        <v>30</v>
      </c>
      <c r="B1063" s="102" t="s">
        <v>2985</v>
      </c>
      <c r="C1063" s="461"/>
      <c r="D1063" s="461"/>
      <c r="E1063" s="463"/>
      <c r="F1063" s="463"/>
      <c r="G1063" s="463"/>
      <c r="H1063" s="463"/>
      <c r="I1063" s="233">
        <v>23</v>
      </c>
      <c r="J1063" s="234">
        <v>1</v>
      </c>
      <c r="K1063" s="234" t="s">
        <v>3185</v>
      </c>
      <c r="L1063" s="105">
        <v>2</v>
      </c>
      <c r="M1063" s="106">
        <v>45663</v>
      </c>
      <c r="N1063" s="106">
        <v>46387</v>
      </c>
      <c r="O1063" s="107">
        <f t="shared" si="34"/>
        <v>103.42857142857143</v>
      </c>
      <c r="P1063" s="108">
        <v>0</v>
      </c>
      <c r="Q1063" s="104" t="s">
        <v>3514</v>
      </c>
      <c r="R1063" s="108">
        <f t="shared" si="33"/>
        <v>0</v>
      </c>
      <c r="S1063" s="109" t="str">
        <f t="array" aca="1" ref="S1063" ca="1">IF(ISNUMBER(R1063),IF(R1063=100%,"CUMPLIDA",IF(AND(ISNUMBER(N1063),ISNUMBER(INDIRECT("FECHA_"&amp;$B1063,1))), IF(N1063&lt;=INDIRECT("FECHA_"&amp;$B1063,1),"INCUMPLIDA","PROCESO"), "VERIFICAR FECHA")),"SIN VALOR AVANCE")</f>
        <v>PROCESO</v>
      </c>
    </row>
    <row r="1064" spans="1:19" ht="105.75" hidden="1">
      <c r="A1064" s="101" t="s">
        <v>30</v>
      </c>
      <c r="B1064" s="102" t="s">
        <v>2985</v>
      </c>
      <c r="C1064" s="461"/>
      <c r="D1064" s="461"/>
      <c r="E1064" s="233" t="s">
        <v>3515</v>
      </c>
      <c r="F1064" s="233"/>
      <c r="G1064" s="233"/>
      <c r="H1064" s="463"/>
      <c r="I1064" s="233">
        <v>24</v>
      </c>
      <c r="J1064" s="234">
        <v>1</v>
      </c>
      <c r="K1064" s="234" t="s">
        <v>3185</v>
      </c>
      <c r="L1064" s="105">
        <v>12</v>
      </c>
      <c r="M1064" s="106">
        <v>45992</v>
      </c>
      <c r="N1064" s="106">
        <v>46357</v>
      </c>
      <c r="O1064" s="107">
        <f t="shared" si="34"/>
        <v>52.142857142857146</v>
      </c>
      <c r="P1064" s="108">
        <v>0.6</v>
      </c>
      <c r="Q1064" s="116" t="s">
        <v>3516</v>
      </c>
      <c r="R1064" s="108">
        <f t="shared" si="33"/>
        <v>0.6</v>
      </c>
      <c r="S1064" s="109" t="str">
        <f t="array" aca="1" ref="S1064" ca="1">IF(ISNUMBER(R1064),IF(R1064=100%,"CUMPLIDA",IF(AND(ISNUMBER(N1064),ISNUMBER(INDIRECT("FECHA_"&amp;$B1064,1))), IF(N1064&lt;=INDIRECT("FECHA_"&amp;$B1064,1),"INCUMPLIDA","PROCESO"), "VERIFICAR FECHA")),"SIN VALOR AVANCE")</f>
        <v>PROCESO</v>
      </c>
    </row>
    <row r="1065" spans="1:19" ht="45.75" hidden="1">
      <c r="A1065" s="101" t="s">
        <v>30</v>
      </c>
      <c r="B1065" s="102" t="s">
        <v>2985</v>
      </c>
      <c r="C1065" s="461"/>
      <c r="D1065" s="461"/>
      <c r="E1065" s="463"/>
      <c r="F1065" s="463"/>
      <c r="G1065" s="463" t="s">
        <v>3079</v>
      </c>
      <c r="H1065" s="463"/>
      <c r="I1065" s="233">
        <v>25</v>
      </c>
      <c r="J1065" s="234">
        <v>1</v>
      </c>
      <c r="K1065" s="234" t="s">
        <v>3185</v>
      </c>
      <c r="L1065" s="105">
        <v>1</v>
      </c>
      <c r="M1065" s="106">
        <v>46023</v>
      </c>
      <c r="N1065" s="106">
        <v>46265</v>
      </c>
      <c r="O1065" s="107">
        <f t="shared" si="34"/>
        <v>34.571428571428569</v>
      </c>
      <c r="P1065" s="108">
        <v>0</v>
      </c>
      <c r="Q1065" s="104" t="s">
        <v>3517</v>
      </c>
      <c r="R1065" s="108">
        <f t="shared" si="33"/>
        <v>0</v>
      </c>
      <c r="S1065" s="109" t="str">
        <f t="array" aca="1" ref="S1065" ca="1">IF(ISNUMBER(R1065),IF(R1065=100%,"CUMPLIDA",IF(AND(ISNUMBER(N1065),ISNUMBER(INDIRECT("FECHA_"&amp;$B1065,1))), IF(N1065&lt;=INDIRECT("FECHA_"&amp;$B1065,1),"INCUMPLIDA","PROCESO"), "VERIFICAR FECHA")),"SIN VALOR AVANCE")</f>
        <v>PROCESO</v>
      </c>
    </row>
    <row r="1066" spans="1:19" ht="45.75" hidden="1">
      <c r="A1066" s="101" t="s">
        <v>30</v>
      </c>
      <c r="B1066" s="102" t="s">
        <v>2985</v>
      </c>
      <c r="C1066" s="461"/>
      <c r="D1066" s="461"/>
      <c r="E1066" s="463"/>
      <c r="F1066" s="463"/>
      <c r="G1066" s="463"/>
      <c r="H1066" s="463"/>
      <c r="I1066" s="233">
        <v>26</v>
      </c>
      <c r="J1066" s="234">
        <v>1</v>
      </c>
      <c r="K1066" s="234" t="s">
        <v>3185</v>
      </c>
      <c r="L1066" s="105">
        <v>2</v>
      </c>
      <c r="M1066" s="106">
        <v>45383</v>
      </c>
      <c r="N1066" s="106">
        <v>46265</v>
      </c>
      <c r="O1066" s="107">
        <f t="shared" si="34"/>
        <v>126</v>
      </c>
      <c r="P1066" s="108">
        <v>0</v>
      </c>
      <c r="Q1066" s="104" t="s">
        <v>3517</v>
      </c>
      <c r="R1066" s="108">
        <f t="shared" si="33"/>
        <v>0</v>
      </c>
      <c r="S1066" s="109" t="str">
        <f t="array" aca="1" ref="S1066" ca="1">IF(ISNUMBER(R1066),IF(R1066=100%,"CUMPLIDA",IF(AND(ISNUMBER(N1066),ISNUMBER(INDIRECT("FECHA_"&amp;$B1066,1))), IF(N1066&lt;=INDIRECT("FECHA_"&amp;$B1066,1),"INCUMPLIDA","PROCESO"), "VERIFICAR FECHA")),"SIN VALOR AVANCE")</f>
        <v>PROCESO</v>
      </c>
    </row>
    <row r="1067" spans="1:19" ht="135.75" hidden="1">
      <c r="A1067" s="101" t="s">
        <v>30</v>
      </c>
      <c r="B1067" s="102" t="s">
        <v>2985</v>
      </c>
      <c r="C1067" s="461" t="s">
        <v>3518</v>
      </c>
      <c r="D1067" s="461"/>
      <c r="E1067" s="463" t="s">
        <v>3013</v>
      </c>
      <c r="F1067" s="463"/>
      <c r="G1067" s="463"/>
      <c r="H1067" s="463"/>
      <c r="I1067" s="233">
        <v>1</v>
      </c>
      <c r="J1067" s="234">
        <v>1</v>
      </c>
      <c r="K1067" s="234" t="s">
        <v>3185</v>
      </c>
      <c r="L1067" s="105">
        <v>1</v>
      </c>
      <c r="M1067" s="106">
        <v>46125</v>
      </c>
      <c r="N1067" s="106">
        <v>46490</v>
      </c>
      <c r="O1067" s="107">
        <f t="shared" si="34"/>
        <v>52.142857142857146</v>
      </c>
      <c r="P1067" s="108">
        <v>0</v>
      </c>
      <c r="Q1067" s="116" t="s">
        <v>3519</v>
      </c>
      <c r="R1067" s="108">
        <f t="shared" si="33"/>
        <v>0</v>
      </c>
      <c r="S1067" s="109" t="str">
        <f t="array" aca="1" ref="S1067" ca="1">IF(ISNUMBER(R1067),IF(R1067=100%,"CUMPLIDA",IF(AND(ISNUMBER(N1067),ISNUMBER(INDIRECT("FECHA_"&amp;$B1067,1))), IF(N1067&lt;=INDIRECT("FECHA_"&amp;$B1067,1),"INCUMPLIDA","PROCESO"), "VERIFICAR FECHA")),"SIN VALOR AVANCE")</f>
        <v>PROCESO</v>
      </c>
    </row>
    <row r="1068" spans="1:19" ht="75.75">
      <c r="A1068" s="101" t="s">
        <v>30</v>
      </c>
      <c r="B1068" s="102" t="s">
        <v>2985</v>
      </c>
      <c r="C1068" s="461"/>
      <c r="D1068" s="461"/>
      <c r="E1068" s="463"/>
      <c r="F1068" s="463"/>
      <c r="G1068" s="463"/>
      <c r="H1068" s="463"/>
      <c r="I1068" s="233">
        <v>2</v>
      </c>
      <c r="J1068" s="234">
        <v>1</v>
      </c>
      <c r="K1068" s="234" t="s">
        <v>3185</v>
      </c>
      <c r="L1068" s="105">
        <v>25</v>
      </c>
      <c r="M1068" s="106">
        <v>46132</v>
      </c>
      <c r="N1068" s="106">
        <v>46203</v>
      </c>
      <c r="O1068" s="107">
        <f t="shared" si="34"/>
        <v>10.142857142857142</v>
      </c>
      <c r="P1068" s="108">
        <v>0</v>
      </c>
      <c r="Q1068" s="116" t="s">
        <v>3520</v>
      </c>
      <c r="R1068" s="108">
        <f t="shared" si="33"/>
        <v>0</v>
      </c>
      <c r="S1068" s="109" t="str">
        <f t="array" aca="1" ref="S1068" ca="1">IF(ISNUMBER(R1068),IF(R1068=100%,"CUMPLIDA",IF(AND(ISNUMBER(N1068),ISNUMBER(INDIRECT("FECHA_"&amp;$B1068,1))), IF(N1068&lt;=INDIRECT("FECHA_"&amp;$B1068,1),"INCUMPLIDA","PROCESO"), "VERIFICAR FECHA")),"SIN VALOR AVANCE")</f>
        <v>INCUMPLIDA</v>
      </c>
    </row>
    <row r="1069" spans="1:19" ht="409.5" hidden="1">
      <c r="A1069" s="101" t="s">
        <v>30</v>
      </c>
      <c r="B1069" s="102" t="s">
        <v>2985</v>
      </c>
      <c r="C1069" s="461"/>
      <c r="D1069" s="461"/>
      <c r="E1069" s="463"/>
      <c r="F1069" s="463"/>
      <c r="G1069" s="463"/>
      <c r="H1069" s="463"/>
      <c r="I1069" s="233">
        <v>3</v>
      </c>
      <c r="J1069" s="234">
        <v>1</v>
      </c>
      <c r="K1069" s="234" t="s">
        <v>3185</v>
      </c>
      <c r="L1069" s="105">
        <v>66</v>
      </c>
      <c r="M1069" s="106">
        <v>46113</v>
      </c>
      <c r="N1069" s="106">
        <v>46387</v>
      </c>
      <c r="O1069" s="107">
        <f t="shared" si="34"/>
        <v>39.142857142857146</v>
      </c>
      <c r="P1069" s="108">
        <v>0</v>
      </c>
      <c r="Q1069" s="104" t="s">
        <v>3521</v>
      </c>
      <c r="R1069" s="108">
        <f t="shared" si="33"/>
        <v>0</v>
      </c>
      <c r="S1069" s="109" t="str">
        <f t="array" aca="1" ref="S1069" ca="1">IF(ISNUMBER(R1069),IF(R1069=100%,"CUMPLIDA",IF(AND(ISNUMBER(N1069),ISNUMBER(INDIRECT("FECHA_"&amp;$B1069,1))), IF(N1069&lt;=INDIRECT("FECHA_"&amp;$B1069,1),"INCUMPLIDA","PROCESO"), "VERIFICAR FECHA")),"SIN VALOR AVANCE")</f>
        <v>PROCESO</v>
      </c>
    </row>
    <row r="1070" spans="1:19" ht="75.75" hidden="1">
      <c r="A1070" s="101" t="s">
        <v>30</v>
      </c>
      <c r="B1070" s="102" t="s">
        <v>2985</v>
      </c>
      <c r="C1070" s="461"/>
      <c r="D1070" s="461"/>
      <c r="E1070" s="233" t="s">
        <v>2996</v>
      </c>
      <c r="F1070" s="233"/>
      <c r="G1070" s="233"/>
      <c r="H1070" s="463"/>
      <c r="I1070" s="233">
        <v>4</v>
      </c>
      <c r="J1070" s="234">
        <v>1</v>
      </c>
      <c r="K1070" s="234" t="s">
        <v>3185</v>
      </c>
      <c r="L1070" s="105">
        <v>1</v>
      </c>
      <c r="M1070" s="106">
        <v>46090</v>
      </c>
      <c r="N1070" s="106">
        <v>46387</v>
      </c>
      <c r="O1070" s="107">
        <f t="shared" si="34"/>
        <v>42.428571428571431</v>
      </c>
      <c r="P1070" s="108">
        <v>0</v>
      </c>
      <c r="Q1070" s="116" t="s">
        <v>3520</v>
      </c>
      <c r="R1070" s="108">
        <f t="shared" si="33"/>
        <v>0</v>
      </c>
      <c r="S1070" s="109" t="str">
        <f t="array" aca="1" ref="S1070" ca="1">IF(ISNUMBER(R1070),IF(R1070=100%,"CUMPLIDA",IF(AND(ISNUMBER(N1070),ISNUMBER(INDIRECT("FECHA_"&amp;$B1070,1))), IF(N1070&lt;=INDIRECT("FECHA_"&amp;$B1070,1),"INCUMPLIDA","PROCESO"), "VERIFICAR FECHA")),"SIN VALOR AVANCE")</f>
        <v>PROCESO</v>
      </c>
    </row>
    <row r="1071" spans="1:19" ht="75.75" hidden="1">
      <c r="A1071" s="101" t="s">
        <v>30</v>
      </c>
      <c r="B1071" s="102" t="s">
        <v>2985</v>
      </c>
      <c r="C1071" s="461"/>
      <c r="D1071" s="461"/>
      <c r="E1071" s="463" t="s">
        <v>3093</v>
      </c>
      <c r="F1071" s="463"/>
      <c r="G1071" s="463"/>
      <c r="H1071" s="463"/>
      <c r="I1071" s="233">
        <v>5</v>
      </c>
      <c r="J1071" s="234">
        <v>1</v>
      </c>
      <c r="K1071" s="234" t="s">
        <v>3185</v>
      </c>
      <c r="L1071" s="105">
        <v>2</v>
      </c>
      <c r="M1071" s="106">
        <v>46113</v>
      </c>
      <c r="N1071" s="106">
        <v>47483</v>
      </c>
      <c r="O1071" s="107">
        <f t="shared" si="34"/>
        <v>195.71428571428572</v>
      </c>
      <c r="P1071" s="108">
        <v>0</v>
      </c>
      <c r="Q1071" s="116" t="s">
        <v>3522</v>
      </c>
      <c r="R1071" s="108">
        <f t="shared" si="33"/>
        <v>0</v>
      </c>
      <c r="S1071" s="109" t="str">
        <f t="array" aca="1" ref="S1071" ca="1">IF(ISNUMBER(R1071),IF(R1071=100%,"CUMPLIDA",IF(AND(ISNUMBER(N1071),ISNUMBER(INDIRECT("FECHA_"&amp;$B1071,1))), IF(N1071&lt;=INDIRECT("FECHA_"&amp;$B1071,1),"INCUMPLIDA","PROCESO"), "VERIFICAR FECHA")),"SIN VALOR AVANCE")</f>
        <v>PROCESO</v>
      </c>
    </row>
    <row r="1072" spans="1:19" ht="90.75" hidden="1">
      <c r="A1072" s="101" t="s">
        <v>30</v>
      </c>
      <c r="B1072" s="102" t="s">
        <v>2985</v>
      </c>
      <c r="C1072" s="461"/>
      <c r="D1072" s="461"/>
      <c r="E1072" s="463"/>
      <c r="F1072" s="463"/>
      <c r="G1072" s="463"/>
      <c r="H1072" s="463"/>
      <c r="I1072" s="233">
        <v>6</v>
      </c>
      <c r="J1072" s="234">
        <v>1</v>
      </c>
      <c r="K1072" s="234" t="s">
        <v>3185</v>
      </c>
      <c r="L1072" s="105">
        <v>1</v>
      </c>
      <c r="M1072" s="106">
        <v>46113</v>
      </c>
      <c r="N1072" s="106">
        <v>46507</v>
      </c>
      <c r="O1072" s="107">
        <f t="shared" si="34"/>
        <v>56.285714285714285</v>
      </c>
      <c r="P1072" s="108">
        <v>0</v>
      </c>
      <c r="Q1072" s="116" t="s">
        <v>3523</v>
      </c>
      <c r="R1072" s="108">
        <f t="shared" si="33"/>
        <v>0</v>
      </c>
      <c r="S1072" s="109" t="str">
        <f t="array" aca="1" ref="S1072" ca="1">IF(ISNUMBER(R1072),IF(R1072=100%,"CUMPLIDA",IF(AND(ISNUMBER(N1072),ISNUMBER(INDIRECT("FECHA_"&amp;$B1072,1))), IF(N1072&lt;=INDIRECT("FECHA_"&amp;$B1072,1),"INCUMPLIDA","PROCESO"), "VERIFICAR FECHA")),"SIN VALOR AVANCE")</f>
        <v>PROCESO</v>
      </c>
    </row>
    <row r="1073" spans="1:19" ht="75.75" hidden="1">
      <c r="A1073" s="101" t="s">
        <v>30</v>
      </c>
      <c r="B1073" s="102" t="s">
        <v>2985</v>
      </c>
      <c r="C1073" s="461"/>
      <c r="D1073" s="461"/>
      <c r="E1073" s="233" t="s">
        <v>3143</v>
      </c>
      <c r="F1073" s="233"/>
      <c r="G1073" s="233"/>
      <c r="H1073" s="463"/>
      <c r="I1073" s="233">
        <v>7</v>
      </c>
      <c r="J1073" s="234">
        <v>1</v>
      </c>
      <c r="K1073" s="234" t="s">
        <v>3185</v>
      </c>
      <c r="L1073" s="105">
        <v>1</v>
      </c>
      <c r="M1073" s="115">
        <v>46113</v>
      </c>
      <c r="N1073" s="115">
        <v>46326</v>
      </c>
      <c r="O1073" s="107">
        <f t="shared" si="34"/>
        <v>30.428571428571427</v>
      </c>
      <c r="P1073" s="108">
        <v>0</v>
      </c>
      <c r="Q1073" s="116" t="s">
        <v>3524</v>
      </c>
      <c r="R1073" s="108">
        <f t="shared" si="33"/>
        <v>0</v>
      </c>
      <c r="S1073" s="109" t="str">
        <f t="array" aca="1" ref="S1073" ca="1">IF(ISNUMBER(R1073),IF(R1073=100%,"CUMPLIDA",IF(AND(ISNUMBER(N1073),ISNUMBER(INDIRECT("FECHA_"&amp;$B1073,1))), IF(N1073&lt;=INDIRECT("FECHA_"&amp;$B1073,1),"INCUMPLIDA","PROCESO"), "VERIFICAR FECHA")),"SIN VALOR AVANCE")</f>
        <v>PROCESO</v>
      </c>
    </row>
    <row r="1074" spans="1:19" ht="165.75" hidden="1">
      <c r="A1074" s="101" t="s">
        <v>30</v>
      </c>
      <c r="B1074" s="102" t="s">
        <v>2985</v>
      </c>
      <c r="C1074" s="461"/>
      <c r="D1074" s="461"/>
      <c r="E1074" s="233"/>
      <c r="F1074" s="233"/>
      <c r="G1074" s="233" t="s">
        <v>3079</v>
      </c>
      <c r="H1074" s="463"/>
      <c r="I1074" s="233">
        <v>8</v>
      </c>
      <c r="J1074" s="234">
        <v>1</v>
      </c>
      <c r="K1074" s="234" t="s">
        <v>3185</v>
      </c>
      <c r="L1074" s="105">
        <v>15</v>
      </c>
      <c r="M1074" s="115">
        <v>46113</v>
      </c>
      <c r="N1074" s="115">
        <v>46387</v>
      </c>
      <c r="O1074" s="107">
        <f t="shared" si="34"/>
        <v>39.142857142857146</v>
      </c>
      <c r="P1074" s="108">
        <v>0</v>
      </c>
      <c r="Q1074" s="116" t="s">
        <v>3525</v>
      </c>
      <c r="R1074" s="108">
        <f t="shared" si="33"/>
        <v>0</v>
      </c>
      <c r="S1074" s="109" t="str">
        <f t="array" aca="1" ref="S1074" ca="1">IF(ISNUMBER(R1074),IF(R1074=100%,"CUMPLIDA",IF(AND(ISNUMBER(N1074),ISNUMBER(INDIRECT("FECHA_"&amp;$B1074,1))), IF(N1074&lt;=INDIRECT("FECHA_"&amp;$B1074,1),"INCUMPLIDA","PROCESO"), "VERIFICAR FECHA")),"SIN VALOR AVANCE")</f>
        <v>PROCESO</v>
      </c>
    </row>
    <row r="1075" spans="1:19" ht="165.75" hidden="1">
      <c r="A1075" s="101" t="s">
        <v>30</v>
      </c>
      <c r="B1075" s="102" t="s">
        <v>2985</v>
      </c>
      <c r="C1075" s="461"/>
      <c r="D1075" s="461"/>
      <c r="E1075" s="463"/>
      <c r="F1075" s="463"/>
      <c r="G1075" s="463" t="s">
        <v>3081</v>
      </c>
      <c r="H1075" s="463"/>
      <c r="I1075" s="233">
        <v>9</v>
      </c>
      <c r="J1075" s="234">
        <v>1</v>
      </c>
      <c r="K1075" s="234" t="s">
        <v>3185</v>
      </c>
      <c r="L1075" s="105">
        <v>15</v>
      </c>
      <c r="M1075" s="115">
        <v>46113</v>
      </c>
      <c r="N1075" s="106">
        <v>46387</v>
      </c>
      <c r="O1075" s="107">
        <f t="shared" si="34"/>
        <v>39.142857142857146</v>
      </c>
      <c r="P1075" s="108">
        <v>0</v>
      </c>
      <c r="Q1075" s="116" t="s">
        <v>3525</v>
      </c>
      <c r="R1075" s="108">
        <f t="shared" si="33"/>
        <v>0</v>
      </c>
      <c r="S1075" s="109" t="str">
        <f t="array" aca="1" ref="S1075" ca="1">IF(ISNUMBER(R1075),IF(R1075=100%,"CUMPLIDA",IF(AND(ISNUMBER(N1075),ISNUMBER(INDIRECT("FECHA_"&amp;$B1075,1))), IF(N1075&lt;=INDIRECT("FECHA_"&amp;$B1075,1),"INCUMPLIDA","PROCESO"), "VERIFICAR FECHA")),"SIN VALOR AVANCE")</f>
        <v>PROCESO</v>
      </c>
    </row>
    <row r="1076" spans="1:19" ht="165.75" hidden="1">
      <c r="A1076" s="101" t="s">
        <v>30</v>
      </c>
      <c r="B1076" s="102" t="s">
        <v>2985</v>
      </c>
      <c r="C1076" s="461"/>
      <c r="D1076" s="461"/>
      <c r="E1076" s="463"/>
      <c r="F1076" s="463"/>
      <c r="G1076" s="463"/>
      <c r="H1076" s="463"/>
      <c r="I1076" s="233">
        <v>10</v>
      </c>
      <c r="J1076" s="234">
        <v>1</v>
      </c>
      <c r="K1076" s="234" t="s">
        <v>3185</v>
      </c>
      <c r="L1076" s="105">
        <v>15</v>
      </c>
      <c r="M1076" s="115">
        <v>46113</v>
      </c>
      <c r="N1076" s="106">
        <v>46387</v>
      </c>
      <c r="O1076" s="107">
        <f t="shared" si="34"/>
        <v>39.142857142857146</v>
      </c>
      <c r="P1076" s="108">
        <v>0</v>
      </c>
      <c r="Q1076" s="116" t="s">
        <v>3525</v>
      </c>
      <c r="R1076" s="108">
        <f t="shared" si="33"/>
        <v>0</v>
      </c>
      <c r="S1076" s="109" t="str">
        <f t="array" aca="1" ref="S1076" ca="1">IF(ISNUMBER(R1076),IF(R1076=100%,"CUMPLIDA",IF(AND(ISNUMBER(N1076),ISNUMBER(INDIRECT("FECHA_"&amp;$B1076,1))), IF(N1076&lt;=INDIRECT("FECHA_"&amp;$B1076,1),"INCUMPLIDA","PROCESO"), "VERIFICAR FECHA")),"SIN VALOR AVANCE")</f>
        <v>PROCESO</v>
      </c>
    </row>
    <row r="1077" spans="1:19" ht="165.75" hidden="1">
      <c r="A1077" s="101" t="s">
        <v>30</v>
      </c>
      <c r="B1077" s="102" t="s">
        <v>2985</v>
      </c>
      <c r="C1077" s="461"/>
      <c r="D1077" s="461"/>
      <c r="E1077" s="233"/>
      <c r="F1077" s="233"/>
      <c r="G1077" s="233" t="s">
        <v>3083</v>
      </c>
      <c r="H1077" s="463"/>
      <c r="I1077" s="233">
        <v>10</v>
      </c>
      <c r="J1077" s="234">
        <v>1</v>
      </c>
      <c r="K1077" s="234" t="s">
        <v>3185</v>
      </c>
      <c r="L1077" s="105">
        <v>15</v>
      </c>
      <c r="M1077" s="115">
        <v>46113</v>
      </c>
      <c r="N1077" s="106">
        <v>46387</v>
      </c>
      <c r="O1077" s="107">
        <f t="shared" si="34"/>
        <v>39.142857142857146</v>
      </c>
      <c r="P1077" s="108">
        <v>0</v>
      </c>
      <c r="Q1077" s="116" t="s">
        <v>3525</v>
      </c>
      <c r="R1077" s="108">
        <f t="shared" si="33"/>
        <v>0</v>
      </c>
      <c r="S1077" s="109" t="str">
        <f t="array" aca="1" ref="S1077" ca="1">IF(ISNUMBER(R1077),IF(R1077=100%,"CUMPLIDA",IF(AND(ISNUMBER(N1077),ISNUMBER(INDIRECT("FECHA_"&amp;$B1077,1))), IF(N1077&lt;=INDIRECT("FECHA_"&amp;$B1077,1),"INCUMPLIDA","PROCESO"), "VERIFICAR FECHA")),"SIN VALOR AVANCE")</f>
        <v>PROCESO</v>
      </c>
    </row>
    <row r="1078" spans="1:19" ht="60.75" hidden="1">
      <c r="A1078" s="101" t="s">
        <v>30</v>
      </c>
      <c r="B1078" s="102" t="s">
        <v>2985</v>
      </c>
      <c r="C1078" s="461"/>
      <c r="D1078" s="461"/>
      <c r="E1078" s="233"/>
      <c r="F1078" s="233"/>
      <c r="G1078" s="233" t="s">
        <v>3085</v>
      </c>
      <c r="H1078" s="463"/>
      <c r="I1078" s="233">
        <v>11</v>
      </c>
      <c r="J1078" s="234">
        <v>1</v>
      </c>
      <c r="K1078" s="234" t="s">
        <v>3185</v>
      </c>
      <c r="L1078" s="105">
        <v>2</v>
      </c>
      <c r="M1078" s="106">
        <v>46113</v>
      </c>
      <c r="N1078" s="106">
        <v>46387</v>
      </c>
      <c r="O1078" s="107">
        <f t="shared" si="34"/>
        <v>39.142857142857146</v>
      </c>
      <c r="P1078" s="108">
        <v>0</v>
      </c>
      <c r="Q1078" s="116" t="s">
        <v>3526</v>
      </c>
      <c r="R1078" s="108">
        <f t="shared" si="33"/>
        <v>0</v>
      </c>
      <c r="S1078" s="109" t="str">
        <f t="array" aca="1" ref="S1078" ca="1">IF(ISNUMBER(R1078),IF(R1078=100%,"CUMPLIDA",IF(AND(ISNUMBER(N1078),ISNUMBER(INDIRECT("FECHA_"&amp;$B1078,1))), IF(N1078&lt;=INDIRECT("FECHA_"&amp;$B1078,1),"INCUMPLIDA","PROCESO"), "VERIFICAR FECHA")),"SIN VALOR AVANCE")</f>
        <v>PROCESO</v>
      </c>
    </row>
    <row r="1079" spans="1:19" ht="75.75" hidden="1">
      <c r="A1079" s="101" t="s">
        <v>30</v>
      </c>
      <c r="B1079" s="102" t="s">
        <v>2985</v>
      </c>
      <c r="C1079" s="461"/>
      <c r="D1079" s="461"/>
      <c r="E1079" s="463"/>
      <c r="F1079" s="463"/>
      <c r="G1079" s="463" t="s">
        <v>3282</v>
      </c>
      <c r="H1079" s="463"/>
      <c r="I1079" s="233">
        <v>12</v>
      </c>
      <c r="J1079" s="234">
        <v>1</v>
      </c>
      <c r="K1079" s="234" t="s">
        <v>3185</v>
      </c>
      <c r="L1079" s="105">
        <v>2</v>
      </c>
      <c r="M1079" s="115">
        <v>46113</v>
      </c>
      <c r="N1079" s="115">
        <v>46507</v>
      </c>
      <c r="O1079" s="107">
        <f t="shared" si="34"/>
        <v>56.285714285714285</v>
      </c>
      <c r="P1079" s="108">
        <v>0</v>
      </c>
      <c r="Q1079" s="116" t="s">
        <v>3527</v>
      </c>
      <c r="R1079" s="108">
        <f t="shared" si="33"/>
        <v>0</v>
      </c>
      <c r="S1079" s="109" t="str">
        <f t="array" aca="1" ref="S1079" ca="1">IF(ISNUMBER(R1079),IF(R1079=100%,"CUMPLIDA",IF(AND(ISNUMBER(N1079),ISNUMBER(INDIRECT("FECHA_"&amp;$B1079,1))), IF(N1079&lt;=INDIRECT("FECHA_"&amp;$B1079,1),"INCUMPLIDA","PROCESO"), "VERIFICAR FECHA")),"SIN VALOR AVANCE")</f>
        <v>PROCESO</v>
      </c>
    </row>
    <row r="1080" spans="1:19" ht="60.75" hidden="1">
      <c r="A1080" s="101" t="s">
        <v>30</v>
      </c>
      <c r="B1080" s="102" t="s">
        <v>2985</v>
      </c>
      <c r="C1080" s="461"/>
      <c r="D1080" s="461"/>
      <c r="E1080" s="463"/>
      <c r="F1080" s="463"/>
      <c r="G1080" s="463"/>
      <c r="H1080" s="463"/>
      <c r="I1080" s="233">
        <v>13</v>
      </c>
      <c r="J1080" s="234">
        <v>1</v>
      </c>
      <c r="K1080" s="234" t="s">
        <v>3185</v>
      </c>
      <c r="L1080" s="105">
        <v>2</v>
      </c>
      <c r="M1080" s="115">
        <v>46113</v>
      </c>
      <c r="N1080" s="115">
        <v>46507</v>
      </c>
      <c r="O1080" s="107">
        <f t="shared" si="34"/>
        <v>56.285714285714285</v>
      </c>
      <c r="P1080" s="108">
        <v>0</v>
      </c>
      <c r="Q1080" s="116" t="s">
        <v>3528</v>
      </c>
      <c r="R1080" s="108">
        <f t="shared" si="33"/>
        <v>0</v>
      </c>
      <c r="S1080" s="109" t="str">
        <f t="array" aca="1" ref="S1080" ca="1">IF(ISNUMBER(R1080),IF(R1080=100%,"CUMPLIDA",IF(AND(ISNUMBER(N1080),ISNUMBER(INDIRECT("FECHA_"&amp;$B1080,1))), IF(N1080&lt;=INDIRECT("FECHA_"&amp;$B1080,1),"INCUMPLIDA","PROCESO"), "VERIFICAR FECHA")),"SIN VALOR AVANCE")</f>
        <v>PROCESO</v>
      </c>
    </row>
    <row r="1081" spans="1:19" ht="60.75" hidden="1">
      <c r="A1081" s="101" t="s">
        <v>30</v>
      </c>
      <c r="B1081" s="102" t="s">
        <v>2985</v>
      </c>
      <c r="C1081" s="461"/>
      <c r="D1081" s="461"/>
      <c r="E1081" s="463"/>
      <c r="F1081" s="463"/>
      <c r="G1081" s="463" t="s">
        <v>3284</v>
      </c>
      <c r="H1081" s="463"/>
      <c r="I1081" s="233">
        <v>14</v>
      </c>
      <c r="J1081" s="234">
        <v>1</v>
      </c>
      <c r="K1081" s="234" t="s">
        <v>3185</v>
      </c>
      <c r="L1081" s="105">
        <v>2</v>
      </c>
      <c r="M1081" s="106">
        <v>46113</v>
      </c>
      <c r="N1081" s="106">
        <v>46326</v>
      </c>
      <c r="O1081" s="107">
        <f t="shared" si="34"/>
        <v>30.428571428571427</v>
      </c>
      <c r="P1081" s="108">
        <v>0</v>
      </c>
      <c r="Q1081" s="116" t="s">
        <v>3529</v>
      </c>
      <c r="R1081" s="108">
        <f t="shared" si="33"/>
        <v>0</v>
      </c>
      <c r="S1081" s="109" t="str">
        <f t="array" aca="1" ref="S1081" ca="1">IF(ISNUMBER(R1081),IF(R1081=100%,"CUMPLIDA",IF(AND(ISNUMBER(N1081),ISNUMBER(INDIRECT("FECHA_"&amp;$B1081,1))), IF(N1081&lt;=INDIRECT("FECHA_"&amp;$B1081,1),"INCUMPLIDA","PROCESO"), "VERIFICAR FECHA")),"SIN VALOR AVANCE")</f>
        <v>PROCESO</v>
      </c>
    </row>
    <row r="1082" spans="1:19" ht="60.75" hidden="1">
      <c r="A1082" s="235" t="s">
        <v>30</v>
      </c>
      <c r="B1082" s="236" t="s">
        <v>2985</v>
      </c>
      <c r="C1082" s="462"/>
      <c r="D1082" s="462"/>
      <c r="E1082" s="464"/>
      <c r="F1082" s="464"/>
      <c r="G1082" s="464"/>
      <c r="H1082" s="464"/>
      <c r="I1082" s="243">
        <v>15</v>
      </c>
      <c r="J1082" s="234">
        <v>1</v>
      </c>
      <c r="K1082" s="234" t="s">
        <v>3185</v>
      </c>
      <c r="L1082" s="237">
        <v>3</v>
      </c>
      <c r="M1082" s="238">
        <v>46113</v>
      </c>
      <c r="N1082" s="238">
        <v>46326</v>
      </c>
      <c r="O1082" s="239">
        <f t="shared" si="34"/>
        <v>30.428571428571427</v>
      </c>
      <c r="P1082" s="240">
        <v>0</v>
      </c>
      <c r="Q1082" s="241" t="s">
        <v>3529</v>
      </c>
      <c r="R1082" s="240">
        <f t="shared" si="33"/>
        <v>0</v>
      </c>
      <c r="S1082" s="109" t="str">
        <f t="array" aca="1" ref="S1082" ca="1">IF(ISNUMBER(R1082),IF(R1082=100%,"CUMPLIDA",IF(AND(ISNUMBER(N1082),ISNUMBER(INDIRECT("FECHA_"&amp;$B1082,1))), IF(N1082&lt;=INDIRECT("FECHA_"&amp;$B1082,1),"INCUMPLIDA","PROCESO"), "VERIFICAR FECHA")),"SIN VALOR AVANCE")</f>
        <v>PROCESO</v>
      </c>
    </row>
    <row r="1083" spans="1:19" ht="45.75" hidden="1">
      <c r="A1083" s="101" t="s">
        <v>30</v>
      </c>
      <c r="B1083" s="102" t="s">
        <v>2985</v>
      </c>
      <c r="C1083" s="455" t="s">
        <v>3530</v>
      </c>
      <c r="D1083" s="455"/>
      <c r="E1083" s="458" t="s">
        <v>3013</v>
      </c>
      <c r="F1083" s="458"/>
      <c r="G1083" s="458"/>
      <c r="H1083" s="455"/>
      <c r="I1083" s="233">
        <v>1</v>
      </c>
      <c r="J1083" s="234">
        <v>1</v>
      </c>
      <c r="K1083" s="234" t="s">
        <v>3185</v>
      </c>
      <c r="L1083" s="105">
        <v>2</v>
      </c>
      <c r="M1083" s="106">
        <v>46174</v>
      </c>
      <c r="N1083" s="106">
        <v>46387</v>
      </c>
      <c r="O1083" s="107">
        <f t="shared" si="34"/>
        <v>30.428571428571427</v>
      </c>
      <c r="P1083" s="108">
        <v>0</v>
      </c>
      <c r="Q1083" s="116" t="s">
        <v>3531</v>
      </c>
      <c r="R1083" s="242">
        <f t="shared" si="33"/>
        <v>0</v>
      </c>
      <c r="S1083" s="109" t="str">
        <f t="array" aca="1" ref="S1083" ca="1">IF(ISNUMBER(R1083),IF(R1083=100%,"CUMPLIDA",IF(AND(ISNUMBER(N1083),ISNUMBER(INDIRECT("FECHA_"&amp;$B1083,1))), IF(N1083&lt;=INDIRECT("FECHA_"&amp;$B1083,1),"INCUMPLIDA","PROCESO"), "VERIFICAR FECHA")),"SIN VALOR AVANCE")</f>
        <v>PROCESO</v>
      </c>
    </row>
    <row r="1084" spans="1:19" ht="75.75" hidden="1">
      <c r="A1084" s="101" t="s">
        <v>30</v>
      </c>
      <c r="B1084" s="102" t="s">
        <v>2985</v>
      </c>
      <c r="C1084" s="456"/>
      <c r="D1084" s="456"/>
      <c r="E1084" s="458"/>
      <c r="F1084" s="458"/>
      <c r="G1084" s="458"/>
      <c r="H1084" s="456"/>
      <c r="I1084" s="233">
        <v>2</v>
      </c>
      <c r="J1084" s="234">
        <v>1</v>
      </c>
      <c r="K1084" s="234" t="s">
        <v>3185</v>
      </c>
      <c r="L1084" s="105">
        <v>4</v>
      </c>
      <c r="M1084" s="424">
        <v>46174</v>
      </c>
      <c r="N1084" s="424">
        <v>46568</v>
      </c>
      <c r="O1084" s="107">
        <f t="shared" si="34"/>
        <v>56.285714285714285</v>
      </c>
      <c r="P1084" s="108">
        <v>0</v>
      </c>
      <c r="Q1084" s="116" t="s">
        <v>3532</v>
      </c>
      <c r="R1084" s="242">
        <f t="shared" si="33"/>
        <v>0</v>
      </c>
      <c r="S1084" s="109" t="str">
        <f t="array" aca="1" ref="S1084" ca="1">IF(ISNUMBER(R1084),IF(R1084=100%,"CUMPLIDA",IF(AND(ISNUMBER(N1084),ISNUMBER(INDIRECT("FECHA_"&amp;$B1084,1))), IF(N1084&lt;=INDIRECT("FECHA_"&amp;$B1084,1),"INCUMPLIDA","PROCESO"), "VERIFICAR FECHA")),"SIN VALOR AVANCE")</f>
        <v>PROCESO</v>
      </c>
    </row>
    <row r="1085" spans="1:19" ht="75.75" hidden="1">
      <c r="A1085" s="101" t="s">
        <v>30</v>
      </c>
      <c r="B1085" s="102" t="s">
        <v>2985</v>
      </c>
      <c r="C1085" s="456"/>
      <c r="D1085" s="456"/>
      <c r="E1085" s="458"/>
      <c r="F1085" s="458"/>
      <c r="G1085" s="458"/>
      <c r="H1085" s="456"/>
      <c r="I1085" s="233">
        <v>3</v>
      </c>
      <c r="J1085" s="234">
        <v>1</v>
      </c>
      <c r="K1085" s="234" t="s">
        <v>3185</v>
      </c>
      <c r="L1085" s="105">
        <v>2</v>
      </c>
      <c r="M1085" s="424">
        <v>46174</v>
      </c>
      <c r="N1085" s="424">
        <v>46568</v>
      </c>
      <c r="O1085" s="107">
        <f t="shared" si="34"/>
        <v>56.285714285714285</v>
      </c>
      <c r="P1085" s="108">
        <v>0</v>
      </c>
      <c r="Q1085" s="116" t="s">
        <v>3532</v>
      </c>
      <c r="R1085" s="242">
        <f t="shared" si="33"/>
        <v>0</v>
      </c>
      <c r="S1085" s="109" t="str">
        <f t="array" aca="1" ref="S1085" ca="1">IF(ISNUMBER(R1085),IF(R1085=100%,"CUMPLIDA",IF(AND(ISNUMBER(N1085),ISNUMBER(INDIRECT("FECHA_"&amp;$B1085,1))), IF(N1085&lt;=INDIRECT("FECHA_"&amp;$B1085,1),"INCUMPLIDA","PROCESO"), "VERIFICAR FECHA")),"SIN VALOR AVANCE")</f>
        <v>PROCESO</v>
      </c>
    </row>
    <row r="1086" spans="1:19" ht="75.75" hidden="1">
      <c r="A1086" s="101" t="s">
        <v>30</v>
      </c>
      <c r="B1086" s="102" t="s">
        <v>2985</v>
      </c>
      <c r="C1086" s="456"/>
      <c r="D1086" s="456"/>
      <c r="E1086" s="458"/>
      <c r="F1086" s="458"/>
      <c r="G1086" s="458"/>
      <c r="H1086" s="456"/>
      <c r="I1086" s="233">
        <v>4</v>
      </c>
      <c r="J1086" s="234">
        <v>1</v>
      </c>
      <c r="K1086" s="234" t="s">
        <v>3185</v>
      </c>
      <c r="L1086" s="105">
        <v>4</v>
      </c>
      <c r="M1086" s="424">
        <v>46174</v>
      </c>
      <c r="N1086" s="424">
        <v>46568</v>
      </c>
      <c r="O1086" s="107">
        <f t="shared" si="34"/>
        <v>56.285714285714285</v>
      </c>
      <c r="P1086" s="108">
        <v>0</v>
      </c>
      <c r="Q1086" s="116" t="s">
        <v>3532</v>
      </c>
      <c r="R1086" s="242">
        <f t="shared" si="33"/>
        <v>0</v>
      </c>
      <c r="S1086" s="109" t="str">
        <f t="array" aca="1" ref="S1086" ca="1">IF(ISNUMBER(R1086),IF(R1086=100%,"CUMPLIDA",IF(AND(ISNUMBER(N1086),ISNUMBER(INDIRECT("FECHA_"&amp;$B1086,1))), IF(N1086&lt;=INDIRECT("FECHA_"&amp;$B1086,1),"INCUMPLIDA","PROCESO"), "VERIFICAR FECHA")),"SIN VALOR AVANCE")</f>
        <v>PROCESO</v>
      </c>
    </row>
    <row r="1087" spans="1:19" ht="45.75" hidden="1">
      <c r="A1087" s="101" t="s">
        <v>30</v>
      </c>
      <c r="B1087" s="102" t="s">
        <v>2985</v>
      </c>
      <c r="C1087" s="456"/>
      <c r="D1087" s="456"/>
      <c r="E1087" s="458" t="s">
        <v>2996</v>
      </c>
      <c r="F1087" s="245"/>
      <c r="G1087" s="245"/>
      <c r="H1087" s="456"/>
      <c r="I1087" s="233">
        <v>5</v>
      </c>
      <c r="J1087" s="234">
        <v>1</v>
      </c>
      <c r="K1087" s="234" t="s">
        <v>3185</v>
      </c>
      <c r="L1087" s="105">
        <v>4</v>
      </c>
      <c r="M1087" s="424">
        <v>46174</v>
      </c>
      <c r="N1087" s="424">
        <v>46568</v>
      </c>
      <c r="O1087" s="107">
        <f t="shared" si="34"/>
        <v>56.285714285714285</v>
      </c>
      <c r="P1087" s="108">
        <v>0</v>
      </c>
      <c r="Q1087" s="116" t="s">
        <v>3533</v>
      </c>
      <c r="R1087" s="242">
        <f t="shared" si="33"/>
        <v>0</v>
      </c>
      <c r="S1087" s="109" t="str">
        <f t="array" aca="1" ref="S1087" ca="1">IF(ISNUMBER(R1087),IF(R1087=100%,"CUMPLIDA",IF(AND(ISNUMBER(N1087),ISNUMBER(INDIRECT("FECHA_"&amp;$B1087,1))), IF(N1087&lt;=INDIRECT("FECHA_"&amp;$B1087,1),"INCUMPLIDA","PROCESO"), "VERIFICAR FECHA")),"SIN VALOR AVANCE")</f>
        <v>PROCESO</v>
      </c>
    </row>
    <row r="1088" spans="1:19" ht="45.75" hidden="1">
      <c r="A1088" s="101" t="s">
        <v>30</v>
      </c>
      <c r="B1088" s="102" t="s">
        <v>2985</v>
      </c>
      <c r="C1088" s="456"/>
      <c r="D1088" s="456"/>
      <c r="E1088" s="458"/>
      <c r="F1088" s="245"/>
      <c r="G1088" s="245"/>
      <c r="H1088" s="456"/>
      <c r="I1088" s="233">
        <v>6</v>
      </c>
      <c r="J1088" s="234">
        <v>1</v>
      </c>
      <c r="K1088" s="234" t="s">
        <v>3185</v>
      </c>
      <c r="L1088" s="105">
        <v>2</v>
      </c>
      <c r="M1088" s="424">
        <v>46174</v>
      </c>
      <c r="N1088" s="424">
        <v>46568</v>
      </c>
      <c r="O1088" s="107">
        <f t="shared" si="34"/>
        <v>56.285714285714285</v>
      </c>
      <c r="P1088" s="108">
        <v>0</v>
      </c>
      <c r="Q1088" s="116" t="s">
        <v>3533</v>
      </c>
      <c r="R1088" s="242">
        <f t="shared" si="33"/>
        <v>0</v>
      </c>
      <c r="S1088" s="109" t="str">
        <f t="array" aca="1" ref="S1088" ca="1">IF(ISNUMBER(R1088),IF(R1088=100%,"CUMPLIDA",IF(AND(ISNUMBER(N1088),ISNUMBER(INDIRECT("FECHA_"&amp;$B1088,1))), IF(N1088&lt;=INDIRECT("FECHA_"&amp;$B1088,1),"INCUMPLIDA","PROCESO"), "VERIFICAR FECHA")),"SIN VALOR AVANCE")</f>
        <v>PROCESO</v>
      </c>
    </row>
    <row r="1089" spans="1:19" ht="75.75" hidden="1">
      <c r="A1089" s="101" t="s">
        <v>30</v>
      </c>
      <c r="B1089" s="102" t="s">
        <v>2985</v>
      </c>
      <c r="C1089" s="456"/>
      <c r="D1089" s="456"/>
      <c r="E1089" s="458"/>
      <c r="F1089" s="245"/>
      <c r="G1089" s="245"/>
      <c r="H1089" s="456"/>
      <c r="I1089" s="233">
        <v>4</v>
      </c>
      <c r="J1089" s="234">
        <v>1</v>
      </c>
      <c r="K1089" s="234" t="s">
        <v>3185</v>
      </c>
      <c r="L1089" s="105">
        <v>4</v>
      </c>
      <c r="M1089" s="424">
        <v>46174</v>
      </c>
      <c r="N1089" s="424">
        <v>46568</v>
      </c>
      <c r="O1089" s="107">
        <f t="shared" si="34"/>
        <v>56.285714285714285</v>
      </c>
      <c r="P1089" s="108">
        <v>0</v>
      </c>
      <c r="Q1089" s="116" t="s">
        <v>3534</v>
      </c>
      <c r="R1089" s="242">
        <f t="shared" si="33"/>
        <v>0</v>
      </c>
      <c r="S1089" s="109" t="str">
        <f t="array" aca="1" ref="S1089" ca="1">IF(ISNUMBER(R1089),IF(R1089=100%,"CUMPLIDA",IF(AND(ISNUMBER(N1089),ISNUMBER(INDIRECT("FECHA_"&amp;$B1089,1))), IF(N1089&lt;=INDIRECT("FECHA_"&amp;$B1089,1),"INCUMPLIDA","PROCESO"), "VERIFICAR FECHA")),"SIN VALOR AVANCE")</f>
        <v>PROCESO</v>
      </c>
    </row>
    <row r="1090" spans="1:19" ht="45.75" hidden="1">
      <c r="A1090" s="101" t="s">
        <v>30</v>
      </c>
      <c r="B1090" s="102" t="s">
        <v>2985</v>
      </c>
      <c r="C1090" s="456"/>
      <c r="D1090" s="456"/>
      <c r="E1090" s="458" t="s">
        <v>3093</v>
      </c>
      <c r="F1090" s="245"/>
      <c r="G1090" s="245"/>
      <c r="H1090" s="456"/>
      <c r="I1090" s="233">
        <v>7</v>
      </c>
      <c r="J1090" s="234">
        <v>1</v>
      </c>
      <c r="K1090" s="234" t="s">
        <v>3185</v>
      </c>
      <c r="L1090" s="105">
        <v>2</v>
      </c>
      <c r="M1090" s="424">
        <v>46174</v>
      </c>
      <c r="N1090" s="424">
        <v>46387</v>
      </c>
      <c r="O1090" s="107">
        <f t="shared" si="34"/>
        <v>30.428571428571427</v>
      </c>
      <c r="P1090" s="108">
        <v>0</v>
      </c>
      <c r="Q1090" s="116" t="s">
        <v>3535</v>
      </c>
      <c r="R1090" s="242">
        <f t="shared" si="33"/>
        <v>0</v>
      </c>
      <c r="S1090" s="109" t="str">
        <f t="array" aca="1" ref="S1090" ca="1">IF(ISNUMBER(R1090),IF(R1090=100%,"CUMPLIDA",IF(AND(ISNUMBER(N1090),ISNUMBER(INDIRECT("FECHA_"&amp;$B1090,1))), IF(N1090&lt;=INDIRECT("FECHA_"&amp;$B1090,1),"INCUMPLIDA","PROCESO"), "VERIFICAR FECHA")),"SIN VALOR AVANCE")</f>
        <v>PROCESO</v>
      </c>
    </row>
    <row r="1091" spans="1:19" ht="45.75" hidden="1">
      <c r="A1091" s="101" t="s">
        <v>30</v>
      </c>
      <c r="B1091" s="102" t="s">
        <v>2985</v>
      </c>
      <c r="C1091" s="456"/>
      <c r="D1091" s="456"/>
      <c r="E1091" s="458"/>
      <c r="F1091" s="245"/>
      <c r="G1091" s="245"/>
      <c r="H1091" s="456"/>
      <c r="I1091" s="233">
        <v>8</v>
      </c>
      <c r="J1091" s="234">
        <v>1</v>
      </c>
      <c r="K1091" s="234" t="s">
        <v>3185</v>
      </c>
      <c r="L1091" s="105">
        <v>4</v>
      </c>
      <c r="M1091" s="424">
        <v>46174</v>
      </c>
      <c r="N1091" s="424">
        <v>46568</v>
      </c>
      <c r="O1091" s="107">
        <f t="shared" si="34"/>
        <v>56.285714285714285</v>
      </c>
      <c r="P1091" s="108">
        <v>0</v>
      </c>
      <c r="Q1091" s="116" t="s">
        <v>3533</v>
      </c>
      <c r="R1091" s="242">
        <f t="shared" si="33"/>
        <v>0</v>
      </c>
      <c r="S1091" s="109" t="str">
        <f t="array" aca="1" ref="S1091" ca="1">IF(ISNUMBER(R1091),IF(R1091=100%,"CUMPLIDA",IF(AND(ISNUMBER(N1091),ISNUMBER(INDIRECT("FECHA_"&amp;$B1091,1))), IF(N1091&lt;=INDIRECT("FECHA_"&amp;$B1091,1),"INCUMPLIDA","PROCESO"), "VERIFICAR FECHA")),"SIN VALOR AVANCE")</f>
        <v>PROCESO</v>
      </c>
    </row>
    <row r="1092" spans="1:19" ht="45.75" hidden="1">
      <c r="A1092" s="101" t="s">
        <v>30</v>
      </c>
      <c r="B1092" s="102" t="s">
        <v>2985</v>
      </c>
      <c r="C1092" s="456"/>
      <c r="D1092" s="456"/>
      <c r="E1092" s="458"/>
      <c r="F1092" s="245"/>
      <c r="G1092" s="245"/>
      <c r="H1092" s="456"/>
      <c r="I1092" s="233">
        <v>9</v>
      </c>
      <c r="J1092" s="234">
        <v>1</v>
      </c>
      <c r="K1092" s="234" t="s">
        <v>3185</v>
      </c>
      <c r="L1092" s="105">
        <v>2</v>
      </c>
      <c r="M1092" s="424">
        <v>46174</v>
      </c>
      <c r="N1092" s="424">
        <v>46387</v>
      </c>
      <c r="O1092" s="107">
        <f t="shared" si="34"/>
        <v>30.428571428571427</v>
      </c>
      <c r="P1092" s="108">
        <v>0</v>
      </c>
      <c r="Q1092" s="116" t="s">
        <v>3533</v>
      </c>
      <c r="R1092" s="242">
        <f t="shared" si="33"/>
        <v>0</v>
      </c>
      <c r="S1092" s="109" t="str">
        <f t="array" aca="1" ref="S1092" ca="1">IF(ISNUMBER(R1092),IF(R1092=100%,"CUMPLIDA",IF(AND(ISNUMBER(N1092),ISNUMBER(INDIRECT("FECHA_"&amp;$B1092,1))), IF(N1092&lt;=INDIRECT("FECHA_"&amp;$B1092,1),"INCUMPLIDA","PROCESO"), "VERIFICAR FECHA")),"SIN VALOR AVANCE")</f>
        <v>PROCESO</v>
      </c>
    </row>
    <row r="1093" spans="1:19" ht="90.75" hidden="1">
      <c r="A1093" s="101" t="s">
        <v>30</v>
      </c>
      <c r="B1093" s="102" t="s">
        <v>2985</v>
      </c>
      <c r="C1093" s="456"/>
      <c r="D1093" s="456"/>
      <c r="E1093" s="458"/>
      <c r="F1093" s="245"/>
      <c r="G1093" s="245"/>
      <c r="H1093" s="456"/>
      <c r="I1093" s="233">
        <v>4</v>
      </c>
      <c r="J1093" s="234">
        <v>1</v>
      </c>
      <c r="K1093" s="234" t="s">
        <v>3185</v>
      </c>
      <c r="L1093" s="105">
        <v>4</v>
      </c>
      <c r="M1093" s="424">
        <v>46174</v>
      </c>
      <c r="N1093" s="424">
        <v>46568</v>
      </c>
      <c r="O1093" s="107">
        <f t="shared" si="34"/>
        <v>56.285714285714285</v>
      </c>
      <c r="P1093" s="108">
        <v>0</v>
      </c>
      <c r="Q1093" s="116" t="s">
        <v>3536</v>
      </c>
      <c r="R1093" s="242">
        <f t="shared" si="33"/>
        <v>0</v>
      </c>
      <c r="S1093" s="109" t="str">
        <f t="array" aca="1" ref="S1093" ca="1">IF(ISNUMBER(R1093),IF(R1093=100%,"CUMPLIDA",IF(AND(ISNUMBER(N1093),ISNUMBER(INDIRECT("FECHA_"&amp;$B1093,1))), IF(N1093&lt;=INDIRECT("FECHA_"&amp;$B1093,1),"INCUMPLIDA","PROCESO"), "VERIFICAR FECHA")),"SIN VALOR AVANCE")</f>
        <v>PROCESO</v>
      </c>
    </row>
    <row r="1094" spans="1:19" ht="60.75" hidden="1">
      <c r="A1094" s="101" t="s">
        <v>30</v>
      </c>
      <c r="B1094" s="102" t="s">
        <v>2985</v>
      </c>
      <c r="C1094" s="456"/>
      <c r="D1094" s="456"/>
      <c r="E1094" s="458"/>
      <c r="F1094" s="245"/>
      <c r="G1094" s="245"/>
      <c r="H1094" s="456"/>
      <c r="I1094" s="233">
        <v>10</v>
      </c>
      <c r="J1094" s="234">
        <v>1</v>
      </c>
      <c r="K1094" s="234" t="s">
        <v>3185</v>
      </c>
      <c r="L1094" s="105">
        <v>2</v>
      </c>
      <c r="M1094" s="424">
        <v>46174</v>
      </c>
      <c r="N1094" s="424">
        <v>46387</v>
      </c>
      <c r="O1094" s="107">
        <f t="shared" si="34"/>
        <v>30.428571428571427</v>
      </c>
      <c r="P1094" s="108">
        <v>0</v>
      </c>
      <c r="Q1094" s="116" t="s">
        <v>3537</v>
      </c>
      <c r="R1094" s="242">
        <f t="shared" si="33"/>
        <v>0</v>
      </c>
      <c r="S1094" s="109" t="str">
        <f t="array" aca="1" ref="S1094" ca="1">IF(ISNUMBER(R1094),IF(R1094=100%,"CUMPLIDA",IF(AND(ISNUMBER(N1094),ISNUMBER(INDIRECT("FECHA_"&amp;$B1094,1))), IF(N1094&lt;=INDIRECT("FECHA_"&amp;$B1094,1),"INCUMPLIDA","PROCESO"), "VERIFICAR FECHA")),"SIN VALOR AVANCE")</f>
        <v>PROCESO</v>
      </c>
    </row>
    <row r="1095" spans="1:19" ht="60.75" hidden="1">
      <c r="A1095" s="101" t="s">
        <v>30</v>
      </c>
      <c r="B1095" s="102" t="s">
        <v>2985</v>
      </c>
      <c r="C1095" s="456"/>
      <c r="D1095" s="456"/>
      <c r="E1095" s="458" t="s">
        <v>3143</v>
      </c>
      <c r="F1095" s="245"/>
      <c r="G1095" s="245"/>
      <c r="H1095" s="456"/>
      <c r="I1095" s="233">
        <v>11</v>
      </c>
      <c r="J1095" s="234">
        <v>1</v>
      </c>
      <c r="K1095" s="234" t="s">
        <v>3185</v>
      </c>
      <c r="L1095" s="105">
        <v>1</v>
      </c>
      <c r="M1095" s="424">
        <v>46174</v>
      </c>
      <c r="N1095" s="424">
        <v>46387</v>
      </c>
      <c r="O1095" s="107">
        <f t="shared" si="34"/>
        <v>30.428571428571427</v>
      </c>
      <c r="P1095" s="108">
        <v>0</v>
      </c>
      <c r="Q1095" s="116" t="s">
        <v>3538</v>
      </c>
      <c r="R1095" s="242">
        <f t="shared" si="33"/>
        <v>0</v>
      </c>
      <c r="S1095" s="109" t="str">
        <f t="array" aca="1" ref="S1095" ca="1">IF(ISNUMBER(R1095),IF(R1095=100%,"CUMPLIDA",IF(AND(ISNUMBER(N1095),ISNUMBER(INDIRECT("FECHA_"&amp;$B1095,1))), IF(N1095&lt;=INDIRECT("FECHA_"&amp;$B1095,1),"INCUMPLIDA","PROCESO"), "VERIFICAR FECHA")),"SIN VALOR AVANCE")</f>
        <v>PROCESO</v>
      </c>
    </row>
    <row r="1096" spans="1:19" ht="105.75" hidden="1">
      <c r="A1096" s="101" t="s">
        <v>30</v>
      </c>
      <c r="B1096" s="102" t="s">
        <v>2985</v>
      </c>
      <c r="C1096" s="456"/>
      <c r="D1096" s="456"/>
      <c r="E1096" s="458"/>
      <c r="F1096" s="245"/>
      <c r="G1096" s="245"/>
      <c r="H1096" s="456"/>
      <c r="I1096" s="233">
        <v>12</v>
      </c>
      <c r="J1096" s="234">
        <v>1</v>
      </c>
      <c r="K1096" s="234" t="s">
        <v>3185</v>
      </c>
      <c r="L1096" s="105">
        <v>2</v>
      </c>
      <c r="M1096" s="425">
        <v>46174</v>
      </c>
      <c r="N1096" s="424">
        <v>46387</v>
      </c>
      <c r="O1096" s="107">
        <f t="shared" si="34"/>
        <v>30.428571428571427</v>
      </c>
      <c r="P1096" s="108">
        <v>0</v>
      </c>
      <c r="Q1096" s="116" t="s">
        <v>3539</v>
      </c>
      <c r="R1096" s="242">
        <f t="shared" si="33"/>
        <v>0</v>
      </c>
      <c r="S1096" s="109" t="str">
        <f t="array" aca="1" ref="S1096" ca="1">IF(ISNUMBER(R1096),IF(R1096=100%,"CUMPLIDA",IF(AND(ISNUMBER(N1096),ISNUMBER(INDIRECT("FECHA_"&amp;$B1096,1))), IF(N1096&lt;=INDIRECT("FECHA_"&amp;$B1096,1),"INCUMPLIDA","PROCESO"), "VERIFICAR FECHA")),"SIN VALOR AVANCE")</f>
        <v>PROCESO</v>
      </c>
    </row>
    <row r="1097" spans="1:19" ht="75.75" hidden="1">
      <c r="A1097" s="235" t="s">
        <v>30</v>
      </c>
      <c r="B1097" s="236" t="s">
        <v>2985</v>
      </c>
      <c r="C1097" s="456"/>
      <c r="D1097" s="456"/>
      <c r="E1097" s="426" t="s">
        <v>3016</v>
      </c>
      <c r="F1097" s="246"/>
      <c r="G1097" s="246"/>
      <c r="H1097" s="456"/>
      <c r="I1097" s="243">
        <v>13</v>
      </c>
      <c r="J1097" s="234">
        <v>1</v>
      </c>
      <c r="K1097" s="234" t="s">
        <v>3185</v>
      </c>
      <c r="L1097" s="237">
        <v>1</v>
      </c>
      <c r="M1097" s="427">
        <v>46174</v>
      </c>
      <c r="N1097" s="427">
        <v>46387</v>
      </c>
      <c r="O1097" s="239">
        <f t="shared" si="34"/>
        <v>30.428571428571427</v>
      </c>
      <c r="P1097" s="240">
        <v>1</v>
      </c>
      <c r="Q1097" s="116" t="s">
        <v>3524</v>
      </c>
      <c r="R1097" s="242">
        <f t="shared" si="33"/>
        <v>1</v>
      </c>
      <c r="S1097" s="109" t="str">
        <f t="array" aca="1" ref="S1097" ca="1">IF(ISNUMBER(R1097),IF(R1097=100%,"CUMPLIDA",IF(AND(ISNUMBER(N1097),ISNUMBER(INDIRECT("FECHA_"&amp;$B1097,1))), IF(N1097&lt;=INDIRECT("FECHA_"&amp;$B1097,1),"INCUMPLIDA","PROCESO"), "VERIFICAR FECHA")),"SIN VALOR AVANCE")</f>
        <v>CUMPLIDA</v>
      </c>
    </row>
    <row r="1098" spans="1:19" ht="105.75" hidden="1">
      <c r="A1098" s="101" t="s">
        <v>30</v>
      </c>
      <c r="B1098" s="102" t="s">
        <v>2985</v>
      </c>
      <c r="C1098" s="456"/>
      <c r="D1098" s="456"/>
      <c r="E1098" s="426" t="s">
        <v>3017</v>
      </c>
      <c r="F1098" s="245"/>
      <c r="G1098" s="245"/>
      <c r="H1098" s="456"/>
      <c r="I1098" s="233">
        <v>14</v>
      </c>
      <c r="J1098" s="234">
        <v>1</v>
      </c>
      <c r="K1098" s="234" t="s">
        <v>3185</v>
      </c>
      <c r="L1098" s="105">
        <v>2</v>
      </c>
      <c r="M1098" s="424">
        <v>46174</v>
      </c>
      <c r="N1098" s="424">
        <v>46387</v>
      </c>
      <c r="O1098" s="107">
        <f t="shared" si="34"/>
        <v>30.428571428571427</v>
      </c>
      <c r="P1098" s="108">
        <v>0</v>
      </c>
      <c r="Q1098" s="116" t="s">
        <v>3540</v>
      </c>
      <c r="R1098" s="242">
        <f t="shared" si="33"/>
        <v>0</v>
      </c>
      <c r="S1098" s="109" t="str">
        <f t="array" aca="1" ref="S1098" ca="1">IF(ISNUMBER(R1098),IF(R1098=100%,"CUMPLIDA",IF(AND(ISNUMBER(N1098),ISNUMBER(INDIRECT("FECHA_"&amp;$B1098,1))), IF(N1098&lt;=INDIRECT("FECHA_"&amp;$B1098,1),"INCUMPLIDA","PROCESO"), "VERIFICAR FECHA")),"SIN VALOR AVANCE")</f>
        <v>PROCESO</v>
      </c>
    </row>
    <row r="1099" spans="1:19" ht="30.75" hidden="1">
      <c r="A1099" s="101" t="s">
        <v>30</v>
      </c>
      <c r="B1099" s="102" t="s">
        <v>2985</v>
      </c>
      <c r="C1099" s="456"/>
      <c r="D1099" s="456"/>
      <c r="E1099" s="458" t="s">
        <v>3100</v>
      </c>
      <c r="F1099" s="245"/>
      <c r="G1099" s="245"/>
      <c r="H1099" s="456"/>
      <c r="I1099" s="233" t="s">
        <v>3416</v>
      </c>
      <c r="J1099" s="234">
        <v>1</v>
      </c>
      <c r="K1099" s="234" t="s">
        <v>3185</v>
      </c>
      <c r="L1099" s="105">
        <v>1</v>
      </c>
      <c r="M1099" s="428">
        <v>46174</v>
      </c>
      <c r="N1099" s="424">
        <v>46387</v>
      </c>
      <c r="O1099" s="107">
        <f t="shared" si="34"/>
        <v>30.428571428571427</v>
      </c>
      <c r="P1099" s="108">
        <v>0</v>
      </c>
      <c r="Q1099" s="116" t="s">
        <v>3370</v>
      </c>
      <c r="R1099" s="242">
        <f t="shared" si="33"/>
        <v>0</v>
      </c>
      <c r="S1099" s="109" t="str">
        <f t="array" aca="1" ref="S1099" ca="1">IF(ISNUMBER(R1099),IF(R1099=100%,"CUMPLIDA",IF(AND(ISNUMBER(N1099),ISNUMBER(INDIRECT("FECHA_"&amp;$B1099,1))), IF(N1099&lt;=INDIRECT("FECHA_"&amp;$B1099,1),"INCUMPLIDA","PROCESO"), "VERIFICAR FECHA")),"SIN VALOR AVANCE")</f>
        <v>PROCESO</v>
      </c>
    </row>
    <row r="1100" spans="1:19" ht="75.75" hidden="1">
      <c r="A1100" s="235" t="s">
        <v>30</v>
      </c>
      <c r="B1100" s="236" t="s">
        <v>2985</v>
      </c>
      <c r="C1100" s="456"/>
      <c r="D1100" s="456"/>
      <c r="E1100" s="459"/>
      <c r="F1100" s="246"/>
      <c r="G1100" s="246"/>
      <c r="H1100" s="456"/>
      <c r="I1100" s="243">
        <v>16</v>
      </c>
      <c r="J1100" s="234">
        <v>1</v>
      </c>
      <c r="K1100" s="234" t="s">
        <v>3185</v>
      </c>
      <c r="L1100" s="237">
        <v>2</v>
      </c>
      <c r="M1100" s="429">
        <v>46174</v>
      </c>
      <c r="N1100" s="429">
        <v>46568</v>
      </c>
      <c r="O1100" s="239">
        <f t="shared" si="34"/>
        <v>56.285714285714285</v>
      </c>
      <c r="P1100" s="240">
        <v>0</v>
      </c>
      <c r="Q1100" s="241" t="s">
        <v>3541</v>
      </c>
      <c r="R1100" s="242">
        <f t="shared" si="33"/>
        <v>0</v>
      </c>
      <c r="S1100" s="109" t="str">
        <f t="array" aca="1" ref="S1100" ca="1">IF(ISNUMBER(R1100),IF(R1100=100%,"CUMPLIDA",IF(AND(ISNUMBER(N1100),ISNUMBER(INDIRECT("FECHA_"&amp;$B1100,1))), IF(N1100&lt;=INDIRECT("FECHA_"&amp;$B1100,1),"INCUMPLIDA","PROCESO"), "VERIFICAR FECHA")),"SIN VALOR AVANCE")</f>
        <v>PROCESO</v>
      </c>
    </row>
    <row r="1101" spans="1:19" ht="90.75" hidden="1">
      <c r="A1101" s="235" t="s">
        <v>30</v>
      </c>
      <c r="B1101" s="236" t="s">
        <v>2985</v>
      </c>
      <c r="C1101" s="456"/>
      <c r="D1101" s="456"/>
      <c r="E1101" s="426" t="s">
        <v>3102</v>
      </c>
      <c r="F1101" s="246"/>
      <c r="G1101" s="246"/>
      <c r="H1101" s="456"/>
      <c r="I1101" s="243">
        <v>4</v>
      </c>
      <c r="J1101" s="234">
        <v>1</v>
      </c>
      <c r="K1101" s="234" t="s">
        <v>3185</v>
      </c>
      <c r="L1101" s="237">
        <v>4</v>
      </c>
      <c r="M1101" s="427">
        <v>46174</v>
      </c>
      <c r="N1101" s="427">
        <v>46568</v>
      </c>
      <c r="O1101" s="239">
        <f t="shared" si="34"/>
        <v>56.285714285714285</v>
      </c>
      <c r="P1101" s="240">
        <v>0</v>
      </c>
      <c r="Q1101" s="241" t="s">
        <v>3536</v>
      </c>
      <c r="R1101" s="244">
        <f t="shared" si="33"/>
        <v>0</v>
      </c>
      <c r="S1101" s="109" t="str">
        <f t="array" aca="1" ref="S1101" ca="1">IF(ISNUMBER(R1101),IF(R1101=100%,"CUMPLIDA",IF(AND(ISNUMBER(N1101),ISNUMBER(INDIRECT("FECHA_"&amp;$B1101,1))), IF(N1101&lt;=INDIRECT("FECHA_"&amp;$B1101,1),"INCUMPLIDA","PROCESO"), "VERIFICAR FECHA")),"SIN VALOR AVANCE")</f>
        <v>PROCESO</v>
      </c>
    </row>
    <row r="1102" spans="1:19" ht="45.75" hidden="1">
      <c r="A1102" s="101" t="s">
        <v>30</v>
      </c>
      <c r="B1102" s="102" t="s">
        <v>2985</v>
      </c>
      <c r="C1102" s="456"/>
      <c r="D1102" s="456"/>
      <c r="E1102" s="245"/>
      <c r="F1102" s="245"/>
      <c r="G1102" s="458" t="s">
        <v>3079</v>
      </c>
      <c r="H1102" s="456"/>
      <c r="I1102" s="233">
        <v>7</v>
      </c>
      <c r="J1102" s="234">
        <v>1</v>
      </c>
      <c r="K1102" s="234" t="s">
        <v>3185</v>
      </c>
      <c r="L1102" s="105">
        <v>2</v>
      </c>
      <c r="M1102" s="424">
        <v>46174</v>
      </c>
      <c r="N1102" s="424">
        <v>46387</v>
      </c>
      <c r="O1102" s="107">
        <f t="shared" si="34"/>
        <v>30.428571428571427</v>
      </c>
      <c r="P1102" s="108">
        <v>0</v>
      </c>
      <c r="Q1102" s="116" t="s">
        <v>3535</v>
      </c>
      <c r="R1102" s="108">
        <f t="shared" ref="R1102:R1103" si="35">(P1102)</f>
        <v>0</v>
      </c>
      <c r="S1102" s="109" t="str">
        <f t="array" aca="1" ref="S1102" ca="1">IF(ISNUMBER(R1102),IF(R1102=100%,"CUMPLIDA",IF(AND(ISNUMBER(N1102),ISNUMBER(INDIRECT("FECHA_"&amp;$B1102,1))), IF(N1102&lt;=INDIRECT("FECHA_"&amp;$B1102,1),"INCUMPLIDA","PROCESO"), "VERIFICAR FECHA")),"SIN VALOR AVANCE")</f>
        <v>PROCESO</v>
      </c>
    </row>
    <row r="1103" spans="1:19" ht="45.75" hidden="1">
      <c r="A1103" s="235" t="s">
        <v>30</v>
      </c>
      <c r="B1103" s="236" t="s">
        <v>2985</v>
      </c>
      <c r="C1103" s="456"/>
      <c r="D1103" s="456"/>
      <c r="E1103" s="246"/>
      <c r="F1103" s="246"/>
      <c r="G1103" s="459"/>
      <c r="H1103" s="456"/>
      <c r="I1103" s="430">
        <v>17</v>
      </c>
      <c r="J1103" s="234">
        <v>1</v>
      </c>
      <c r="K1103" s="234" t="s">
        <v>3185</v>
      </c>
      <c r="L1103" s="237">
        <v>2</v>
      </c>
      <c r="M1103" s="431">
        <v>46174</v>
      </c>
      <c r="N1103" s="429">
        <v>46568</v>
      </c>
      <c r="O1103" s="239">
        <f t="shared" si="34"/>
        <v>56.285714285714285</v>
      </c>
      <c r="P1103" s="240">
        <v>0</v>
      </c>
      <c r="Q1103" s="241" t="s">
        <v>3542</v>
      </c>
      <c r="R1103" s="240">
        <f t="shared" si="35"/>
        <v>0</v>
      </c>
      <c r="S1103" s="109" t="str">
        <f t="array" aca="1" ref="S1103" ca="1">IF(ISNUMBER(R1103),IF(R1103=100%,"CUMPLIDA",IF(AND(ISNUMBER(N1103),ISNUMBER(INDIRECT("FECHA_"&amp;$B1103,1))), IF(N1103&lt;=INDIRECT("FECHA_"&amp;$B1103,1),"INCUMPLIDA","PROCESO"), "VERIFICAR FECHA")),"SIN VALOR AVANCE")</f>
        <v>PROCESO</v>
      </c>
    </row>
    <row r="1104" spans="1:19" ht="45.75" hidden="1">
      <c r="A1104" s="101" t="s">
        <v>30</v>
      </c>
      <c r="B1104" s="102" t="s">
        <v>2985</v>
      </c>
      <c r="C1104" s="456"/>
      <c r="D1104" s="456"/>
      <c r="E1104" s="245"/>
      <c r="F1104" s="245"/>
      <c r="G1104" s="458" t="s">
        <v>3081</v>
      </c>
      <c r="H1104" s="456"/>
      <c r="I1104" s="233">
        <v>1</v>
      </c>
      <c r="J1104" s="234">
        <v>1</v>
      </c>
      <c r="K1104" s="234" t="s">
        <v>3185</v>
      </c>
      <c r="L1104" s="105">
        <v>2</v>
      </c>
      <c r="M1104" s="106">
        <v>46174</v>
      </c>
      <c r="N1104" s="106">
        <v>46387</v>
      </c>
      <c r="O1104" s="107">
        <f>(N1104-M1104)/7</f>
        <v>30.428571428571427</v>
      </c>
      <c r="P1104" s="108">
        <v>0</v>
      </c>
      <c r="Q1104" s="116" t="s">
        <v>3531</v>
      </c>
      <c r="R1104" s="108">
        <f>(P1104)</f>
        <v>0</v>
      </c>
      <c r="S1104" s="109" t="str">
        <f t="array" aca="1" ref="S1104" ca="1">IF(ISNUMBER(R1104),IF(R1104=100%,"CUMPLIDA",IF(AND(ISNUMBER(N1104),ISNUMBER(INDIRECT("FECHA_"&amp;$B1104,1))), IF(N1104&lt;=INDIRECT("FECHA_"&amp;$B1104,1),"INCUMPLIDA","PROCESO"), "VERIFICAR FECHA")),"SIN VALOR AVANCE")</f>
        <v>PROCESO</v>
      </c>
    </row>
    <row r="1105" spans="1:19" ht="90.75" hidden="1">
      <c r="A1105" s="101" t="s">
        <v>30</v>
      </c>
      <c r="B1105" s="102" t="s">
        <v>2985</v>
      </c>
      <c r="C1105" s="456"/>
      <c r="D1105" s="456"/>
      <c r="E1105" s="245"/>
      <c r="F1105" s="245"/>
      <c r="G1105" s="458"/>
      <c r="H1105" s="456"/>
      <c r="I1105" s="233">
        <v>4</v>
      </c>
      <c r="J1105" s="234">
        <v>1</v>
      </c>
      <c r="K1105" s="234" t="s">
        <v>3185</v>
      </c>
      <c r="L1105" s="105">
        <v>4</v>
      </c>
      <c r="M1105" s="424">
        <v>46174</v>
      </c>
      <c r="N1105" s="424">
        <v>46568</v>
      </c>
      <c r="O1105" s="107">
        <f t="shared" ref="O1105:O1110" si="36">(N1105-M1105)/7</f>
        <v>56.285714285714285</v>
      </c>
      <c r="P1105" s="108">
        <v>0</v>
      </c>
      <c r="Q1105" s="116" t="s">
        <v>3536</v>
      </c>
      <c r="R1105" s="108">
        <f t="shared" ref="R1105:R1110" si="37">(P1105)</f>
        <v>0</v>
      </c>
      <c r="S1105" s="109" t="str">
        <f t="array" aca="1" ref="S1105" ca="1">IF(ISNUMBER(R1105),IF(R1105=100%,"CUMPLIDA",IF(AND(ISNUMBER(N1105),ISNUMBER(INDIRECT("FECHA_"&amp;$B1105,1))), IF(N1105&lt;=INDIRECT("FECHA_"&amp;$B1105,1),"INCUMPLIDA","PROCESO"), "VERIFICAR FECHA")),"SIN VALOR AVANCE")</f>
        <v>PROCESO</v>
      </c>
    </row>
    <row r="1106" spans="1:19" ht="75.75" hidden="1">
      <c r="A1106" s="235" t="s">
        <v>30</v>
      </c>
      <c r="B1106" s="236" t="s">
        <v>2985</v>
      </c>
      <c r="C1106" s="456"/>
      <c r="D1106" s="456"/>
      <c r="E1106" s="246"/>
      <c r="F1106" s="246"/>
      <c r="G1106" s="459"/>
      <c r="H1106" s="456"/>
      <c r="I1106" s="243">
        <v>18</v>
      </c>
      <c r="J1106" s="234">
        <v>1</v>
      </c>
      <c r="K1106" s="234" t="s">
        <v>3185</v>
      </c>
      <c r="L1106" s="237">
        <v>4</v>
      </c>
      <c r="M1106" s="431">
        <v>46174</v>
      </c>
      <c r="N1106" s="427">
        <v>46569</v>
      </c>
      <c r="O1106" s="239">
        <f t="shared" si="36"/>
        <v>56.428571428571431</v>
      </c>
      <c r="P1106" s="240">
        <v>0</v>
      </c>
      <c r="Q1106" s="241" t="s">
        <v>3543</v>
      </c>
      <c r="R1106" s="240">
        <f t="shared" si="37"/>
        <v>0</v>
      </c>
      <c r="S1106" s="109" t="str">
        <f t="array" aca="1" ref="S1106" ca="1">IF(ISNUMBER(R1106),IF(R1106=100%,"CUMPLIDA",IF(AND(ISNUMBER(N1106),ISNUMBER(INDIRECT("FECHA_"&amp;$B1106,1))), IF(N1106&lt;=INDIRECT("FECHA_"&amp;$B1106,1),"INCUMPLIDA","PROCESO"), "VERIFICAR FECHA")),"SIN VALOR AVANCE")</f>
        <v>PROCESO</v>
      </c>
    </row>
    <row r="1107" spans="1:19" ht="45.75" hidden="1">
      <c r="A1107" s="101" t="s">
        <v>30</v>
      </c>
      <c r="B1107" s="102" t="s">
        <v>2985</v>
      </c>
      <c r="C1107" s="456"/>
      <c r="D1107" s="456"/>
      <c r="E1107" s="245"/>
      <c r="F1107" s="245"/>
      <c r="G1107" s="423" t="s">
        <v>3083</v>
      </c>
      <c r="H1107" s="456"/>
      <c r="I1107" s="233">
        <v>19</v>
      </c>
      <c r="J1107" s="234">
        <v>1</v>
      </c>
      <c r="K1107" s="234" t="s">
        <v>3185</v>
      </c>
      <c r="L1107" s="105">
        <v>2</v>
      </c>
      <c r="M1107" s="424">
        <v>46174</v>
      </c>
      <c r="N1107" s="424">
        <v>46568</v>
      </c>
      <c r="O1107" s="107">
        <f t="shared" si="36"/>
        <v>56.285714285714285</v>
      </c>
      <c r="P1107" s="108">
        <v>0</v>
      </c>
      <c r="Q1107" s="116" t="s">
        <v>3544</v>
      </c>
      <c r="R1107" s="108">
        <f t="shared" si="37"/>
        <v>0</v>
      </c>
      <c r="S1107" s="109" t="str">
        <f t="array" aca="1" ref="S1107" ca="1">IF(ISNUMBER(R1107),IF(R1107=100%,"CUMPLIDA",IF(AND(ISNUMBER(N1107),ISNUMBER(INDIRECT("FECHA_"&amp;$B1107,1))), IF(N1107&lt;=INDIRECT("FECHA_"&amp;$B1107,1),"INCUMPLIDA","PROCESO"), "VERIFICAR FECHA")),"SIN VALOR AVANCE")</f>
        <v>PROCESO</v>
      </c>
    </row>
    <row r="1108" spans="1:19" ht="45.75" hidden="1">
      <c r="A1108" s="101" t="s">
        <v>30</v>
      </c>
      <c r="B1108" s="102" t="s">
        <v>2985</v>
      </c>
      <c r="C1108" s="456"/>
      <c r="D1108" s="456"/>
      <c r="E1108" s="245"/>
      <c r="F1108" s="245"/>
      <c r="G1108" s="459" t="s">
        <v>3085</v>
      </c>
      <c r="H1108" s="456"/>
      <c r="I1108" s="233">
        <v>20</v>
      </c>
      <c r="J1108" s="234">
        <v>1</v>
      </c>
      <c r="K1108" s="234" t="s">
        <v>3185</v>
      </c>
      <c r="L1108" s="105">
        <v>1</v>
      </c>
      <c r="M1108" s="425">
        <v>46143</v>
      </c>
      <c r="N1108" s="425">
        <v>46568</v>
      </c>
      <c r="O1108" s="107">
        <f t="shared" si="36"/>
        <v>60.714285714285715</v>
      </c>
      <c r="P1108" s="108">
        <v>0</v>
      </c>
      <c r="Q1108" s="116" t="s">
        <v>3544</v>
      </c>
      <c r="R1108" s="108">
        <f t="shared" si="37"/>
        <v>0</v>
      </c>
      <c r="S1108" s="109" t="str">
        <f t="array" aca="1" ref="S1108" ca="1">IF(ISNUMBER(R1108),IF(R1108=100%,"CUMPLIDA",IF(AND(ISNUMBER(N1108),ISNUMBER(INDIRECT("FECHA_"&amp;$B1108,1))), IF(N1108&lt;=INDIRECT("FECHA_"&amp;$B1108,1),"INCUMPLIDA","PROCESO"), "VERIFICAR FECHA")),"SIN VALOR AVANCE")</f>
        <v>PROCESO</v>
      </c>
    </row>
    <row r="1109" spans="1:19" ht="45.75" hidden="1">
      <c r="A1109" s="101" t="s">
        <v>30</v>
      </c>
      <c r="B1109" s="102" t="s">
        <v>2985</v>
      </c>
      <c r="C1109" s="456"/>
      <c r="D1109" s="456"/>
      <c r="E1109" s="245"/>
      <c r="F1109" s="245"/>
      <c r="G1109" s="460"/>
      <c r="H1109" s="456"/>
      <c r="I1109" s="233">
        <v>21</v>
      </c>
      <c r="J1109" s="234">
        <v>1</v>
      </c>
      <c r="K1109" s="234" t="s">
        <v>3185</v>
      </c>
      <c r="L1109" s="105">
        <v>1</v>
      </c>
      <c r="M1109" s="425">
        <v>46143</v>
      </c>
      <c r="N1109" s="425">
        <v>46568</v>
      </c>
      <c r="O1109" s="107">
        <f t="shared" si="36"/>
        <v>60.714285714285715</v>
      </c>
      <c r="P1109" s="108">
        <v>0</v>
      </c>
      <c r="Q1109" s="116" t="s">
        <v>3544</v>
      </c>
      <c r="R1109" s="108">
        <f t="shared" si="37"/>
        <v>0</v>
      </c>
      <c r="S1109" s="109" t="str">
        <f t="array" aca="1" ref="S1109" ca="1">IF(ISNUMBER(R1109),IF(R1109=100%,"CUMPLIDA",IF(AND(ISNUMBER(N1109),ISNUMBER(INDIRECT("FECHA_"&amp;$B1109,1))), IF(N1109&lt;=INDIRECT("FECHA_"&amp;$B1109,1),"INCUMPLIDA","PROCESO"), "VERIFICAR FECHA")),"SIN VALOR AVANCE")</f>
        <v>PROCESO</v>
      </c>
    </row>
    <row r="1110" spans="1:19" ht="45.75" hidden="1">
      <c r="A1110" s="101" t="s">
        <v>30</v>
      </c>
      <c r="B1110" s="102" t="s">
        <v>2985</v>
      </c>
      <c r="C1110" s="457"/>
      <c r="D1110" s="457"/>
      <c r="E1110" s="245"/>
      <c r="F1110" s="245"/>
      <c r="G1110" s="423" t="s">
        <v>3282</v>
      </c>
      <c r="H1110" s="457"/>
      <c r="I1110" s="233">
        <v>22</v>
      </c>
      <c r="J1110" s="234">
        <v>1</v>
      </c>
      <c r="K1110" s="234" t="s">
        <v>3185</v>
      </c>
      <c r="L1110" s="105">
        <v>8</v>
      </c>
      <c r="M1110" s="425">
        <v>46174</v>
      </c>
      <c r="N1110" s="425">
        <v>46568</v>
      </c>
      <c r="O1110" s="107">
        <f t="shared" si="36"/>
        <v>56.285714285714285</v>
      </c>
      <c r="P1110" s="108">
        <v>0</v>
      </c>
      <c r="Q1110" s="116" t="s">
        <v>3544</v>
      </c>
      <c r="R1110" s="108">
        <f t="shared" si="37"/>
        <v>0</v>
      </c>
      <c r="S1110" s="109" t="str">
        <f t="array" aca="1" ref="S1110" ca="1">IF(ISNUMBER(R1110),IF(R1110=100%,"CUMPLIDA",IF(AND(ISNUMBER(N1110),ISNUMBER(INDIRECT("FECHA_"&amp;$B1110,1))), IF(N1110&lt;=INDIRECT("FECHA_"&amp;$B1110,1),"INCUMPLIDA","PROCESO"), "VERIFICAR FECHA")),"SIN VALOR AVANCE")</f>
        <v>PROCESO</v>
      </c>
    </row>
  </sheetData>
  <sheetProtection algorithmName="SHA-512" hashValue="RpBKRifhhSjtOEdJNp2b2mYOPTy/j/i+nOuijdtr2uPdZ8msbqDok9wmC8/4tJ5cACjVXfZ5rh3hpiUh+xgpkA==" saltValue="/H1B+gVDiHDOW2/pu/GJPQ==" spinCount="100000" sheet="1" objects="1" scenarios="1" formatCells="0" formatColumns="0" formatRows="0" autoFilter="0"/>
  <protectedRanges>
    <protectedRange sqref="E518:H529" name="Rango2_2_1_1_1_2_1_1_1_1_1_1_1_1_1_1_1_1_1_1_1_2_1_1_1_1_1_1_2_1_1_2_1_1"/>
    <protectedRange sqref="I518:I529" name="Rango2_9_2_2_1_1_1_1_1_1_1_1_2_1_1_1_1_1_1_1_2_1_1_1_1_1_1_2_1_1_2_1_1"/>
    <protectedRange sqref="E530:H541" name="Rango2_2_1_1_1_2_1_1_1_1_1_1_1_1_1_1_1_1_1_1_1_2_1_1_1_1_1_1_2_1_1_1_1_1_1_1"/>
    <protectedRange sqref="I87 I89:I90" name="Rango2_6_1_2_1_1_1_1_1_1_1_1_2_1_1_1_1_1_1_2_1_1_1_1_1_1_1"/>
    <protectedRange sqref="I530:I541" name="Rango2_9_2_2_1_1_1_1_1_1_1_1_2_1_1_1_1_1_1_1_2_1_1_1_1_1_1_2_1_1_1_1_1_1_1"/>
    <protectedRange sqref="I603:I604" name="Rango2_40_2_1_1_1_1_5_3_1_1_1_1_1_1_1_1_1_1_1_1_1_1_1_1_2_1_1_1_1_1_1_2_1_1_1_1_1_1"/>
    <protectedRange sqref="I211:I217 I223" name="Rango2_40_2_1_1_1_1_5_1_1_1_1_1_1_1_1_1_1_1_1_1_1_1_1_1_1_1_1_1_1_1_1_1_2_1_1_1_1_1_1_1"/>
    <protectedRange sqref="I224:I244" name="Rango2_40_2_1_1_1_1_2_2_1_1_1_1_1_1_1_1_1_1_1_1_1_1_1_1_1_1_1_1_1_1_1_1_1_2_1_1_1_1_1_1_1"/>
    <protectedRange sqref="Q89:Q90" name="Rango2_40_1_1_1_1_1_1_1_1_1_1_1_1_1_1_1_1_1_2_1_1_1_1_1_1_2_1_1_1_1_1_1_1_2"/>
    <protectedRange sqref="M87:N87 M89:N90" name="Rango2_3_2_1_2_1_1_1_1_1_1_1_1_2_1_1_1_1_1_1_2_1_1_1_1_1_1_1_2"/>
    <protectedRange sqref="M91:N91" name="Rango2_2_2_1_1_1_1_1_1_1_1_1_1_1_1_2_1_1_1_1_1_1_2_1_1_1_1_1_1_1_2"/>
    <protectedRange sqref="L87 L90" name="Rango2_4_2_1_1_1_1_1_1_1_1_1_1_2_1_1_1_1_1_1_2_1_1_1_1_1_1_1_2"/>
    <protectedRange sqref="L91" name="Rango2_2_3_3_1_1_1_1_1_1_1_1_1_1_1_2_1_1_1_1_1_1_2_1_1_1_1_1_1_1_2"/>
    <protectedRange sqref="Q962:Q966" name="Rango2_5_1_1_1_1_1_1_1_2_1_1_1_1_1_1_2_1_1_1_1_1_1_1_2"/>
    <protectedRange sqref="Q967 Q971" name="Rango2_5_3_1_1_1_1_1_1_1_2_1_1_1_1_1_1_2_1_1_1_1_1_1_1_2"/>
    <protectedRange sqref="Q968" name="Rango2_5_4_1_1_1_1_1_1_1_2_1_1_1_1_1_1_2_1_1_1_1_1_1_1_2"/>
    <protectedRange sqref="Q969" name="Rango2_5_5_1_1_1_1_1_1_1_2_1_1_1_1_1_1_2_1_1_1_1_1_1_1_2"/>
    <protectedRange sqref="Q970 Q972:Q977" name="Rango2_5_6_1_1_1_1_1_1_1_2_1_1_1_1_1_1_2_1_1_1_1_1_1_1_2"/>
    <protectedRange sqref="M993:N993" name="Rango2_3_2_1_1_1_1_1_1_1_2_1_1_1_1_1_1_2_1_1_1_1_1_1_1_2"/>
    <protectedRange sqref="M994:N994" name="Rango2_3_3_2_1_1_1_1_1_1_2_1_1_1_1_1_1_2_1_1_1_1_1_1_1_2"/>
    <protectedRange sqref="Q211:Q212 Q223" name="Rango2_2_1_14_2_1_1_1_1_1_1_1_1_1_1_1_1_1_1_1_1_1_1_1_1_1_1_1_1_1_1_1_2_1_1_1_1_1_1_1_2"/>
    <protectedRange sqref="M1043" name="Rango2_3_3_2_1_1_1_1_2_1_1_1_1_1_1_1_2"/>
    <protectedRange sqref="N1043" name="Rango2_3_3_1_1_1_1_1_1_2_1_1_1_1_1_1_1_2"/>
  </protectedRanges>
  <autoFilter ref="A11:S1110">
    <filterColumn colId="18">
      <filters>
        <filter val="INCUMPLIDA"/>
      </filters>
    </filterColumn>
  </autoFilter>
  <mergeCells count="856">
    <mergeCell ref="H60:H68"/>
    <mergeCell ref="J77:J78"/>
    <mergeCell ref="A4:E4"/>
    <mergeCell ref="F31:F34"/>
    <mergeCell ref="F35:F38"/>
    <mergeCell ref="F39:F41"/>
    <mergeCell ref="F42:F44"/>
    <mergeCell ref="F45:F47"/>
    <mergeCell ref="F48:F50"/>
    <mergeCell ref="F51:F53"/>
    <mergeCell ref="F54:F56"/>
    <mergeCell ref="F57:F58"/>
    <mergeCell ref="F69:F71"/>
    <mergeCell ref="F72:F74"/>
    <mergeCell ref="F75:F77"/>
    <mergeCell ref="D60:D68"/>
    <mergeCell ref="G75:G77"/>
    <mergeCell ref="C31:C38"/>
    <mergeCell ref="D31:D38"/>
    <mergeCell ref="E31:E34"/>
    <mergeCell ref="G31:G34"/>
    <mergeCell ref="H31:H38"/>
    <mergeCell ref="E35:E38"/>
    <mergeCell ref="G35:G38"/>
    <mergeCell ref="Q4:R4"/>
    <mergeCell ref="A5:E5"/>
    <mergeCell ref="Q5:R5"/>
    <mergeCell ref="A6:E6"/>
    <mergeCell ref="Q6:R6"/>
    <mergeCell ref="A7:E7"/>
    <mergeCell ref="Q7:R7"/>
    <mergeCell ref="A8:E8"/>
    <mergeCell ref="A9:S9"/>
    <mergeCell ref="H39:H59"/>
    <mergeCell ref="E42:E44"/>
    <mergeCell ref="A1:B3"/>
    <mergeCell ref="H3:K3"/>
    <mergeCell ref="C20:C30"/>
    <mergeCell ref="C12:C19"/>
    <mergeCell ref="D12:D19"/>
    <mergeCell ref="E12:E19"/>
    <mergeCell ref="G12:G19"/>
    <mergeCell ref="D20:D30"/>
    <mergeCell ref="E20:E24"/>
    <mergeCell ref="G20:G24"/>
    <mergeCell ref="E25:E30"/>
    <mergeCell ref="G25:G30"/>
    <mergeCell ref="H12:H19"/>
    <mergeCell ref="H20:H30"/>
    <mergeCell ref="F12:F19"/>
    <mergeCell ref="F20:F24"/>
    <mergeCell ref="F25:F30"/>
    <mergeCell ref="G42:G44"/>
    <mergeCell ref="E45:E47"/>
    <mergeCell ref="G45:G47"/>
    <mergeCell ref="E48:E50"/>
    <mergeCell ref="G48:G50"/>
    <mergeCell ref="E51:E53"/>
    <mergeCell ref="G51:G53"/>
    <mergeCell ref="E54:E56"/>
    <mergeCell ref="G54:G56"/>
    <mergeCell ref="C60:C68"/>
    <mergeCell ref="C39:C59"/>
    <mergeCell ref="D39:D59"/>
    <mergeCell ref="E39:E41"/>
    <mergeCell ref="G39:G41"/>
    <mergeCell ref="E57:E58"/>
    <mergeCell ref="G57:G58"/>
    <mergeCell ref="E151:E153"/>
    <mergeCell ref="G151:G153"/>
    <mergeCell ref="F151:F153"/>
    <mergeCell ref="E154:E155"/>
    <mergeCell ref="F154:F155"/>
    <mergeCell ref="F127:F128"/>
    <mergeCell ref="F224:F228"/>
    <mergeCell ref="F435:F436"/>
    <mergeCell ref="E161:E162"/>
    <mergeCell ref="E189:E190"/>
    <mergeCell ref="F189:F190"/>
    <mergeCell ref="G189:G190"/>
    <mergeCell ref="E127:E128"/>
    <mergeCell ref="G127:G128"/>
    <mergeCell ref="E141:E144"/>
    <mergeCell ref="F141:F144"/>
    <mergeCell ref="G141:G144"/>
    <mergeCell ref="E145:E150"/>
    <mergeCell ref="F145:F150"/>
    <mergeCell ref="G145:G150"/>
    <mergeCell ref="F362:F365"/>
    <mergeCell ref="G362:G365"/>
    <mergeCell ref="F161:F162"/>
    <mergeCell ref="G161:G162"/>
    <mergeCell ref="C1067:C1082"/>
    <mergeCell ref="D1067:D1082"/>
    <mergeCell ref="E1067:E1069"/>
    <mergeCell ref="G1033:G1036"/>
    <mergeCell ref="F1033:F1036"/>
    <mergeCell ref="F1067:F1069"/>
    <mergeCell ref="F657:F658"/>
    <mergeCell ref="C646:C658"/>
    <mergeCell ref="D646:D658"/>
    <mergeCell ref="C659:C673"/>
    <mergeCell ref="D659:D673"/>
    <mergeCell ref="E659:E662"/>
    <mergeCell ref="F659:F662"/>
    <mergeCell ref="G659:G662"/>
    <mergeCell ref="C699:C717"/>
    <mergeCell ref="D699:D717"/>
    <mergeCell ref="C758:C792"/>
    <mergeCell ref="D758:D792"/>
    <mergeCell ref="C793:C799"/>
    <mergeCell ref="D793:D799"/>
    <mergeCell ref="G814:G816"/>
    <mergeCell ref="E817:E819"/>
    <mergeCell ref="F817:F819"/>
    <mergeCell ref="G817:G819"/>
    <mergeCell ref="C181:C210"/>
    <mergeCell ref="D181:D210"/>
    <mergeCell ref="F181:F182"/>
    <mergeCell ref="G181:G182"/>
    <mergeCell ref="C211:C223"/>
    <mergeCell ref="D211:D223"/>
    <mergeCell ref="G224:G228"/>
    <mergeCell ref="C1039:C1066"/>
    <mergeCell ref="D1039:D1066"/>
    <mergeCell ref="E435:E436"/>
    <mergeCell ref="G435:G436"/>
    <mergeCell ref="C612:C620"/>
    <mergeCell ref="D612:D620"/>
    <mergeCell ref="E612:E614"/>
    <mergeCell ref="C610:C611"/>
    <mergeCell ref="D610:D611"/>
    <mergeCell ref="C584:C593"/>
    <mergeCell ref="D584:D593"/>
    <mergeCell ref="C621:C645"/>
    <mergeCell ref="D621:D645"/>
    <mergeCell ref="E621:E624"/>
    <mergeCell ref="F621:F624"/>
    <mergeCell ref="C601:C609"/>
    <mergeCell ref="D601:D609"/>
    <mergeCell ref="E163:E166"/>
    <mergeCell ref="F163:F166"/>
    <mergeCell ref="G163:G166"/>
    <mergeCell ref="C167:C180"/>
    <mergeCell ref="D167:D180"/>
    <mergeCell ref="E167:E176"/>
    <mergeCell ref="F167:F176"/>
    <mergeCell ref="G167:G176"/>
    <mergeCell ref="K373:K377"/>
    <mergeCell ref="H167:H180"/>
    <mergeCell ref="E177:E178"/>
    <mergeCell ref="F177:F178"/>
    <mergeCell ref="G177:G178"/>
    <mergeCell ref="E179:E180"/>
    <mergeCell ref="F179:F180"/>
    <mergeCell ref="G179:G180"/>
    <mergeCell ref="F211:F223"/>
    <mergeCell ref="G211:G223"/>
    <mergeCell ref="G192:G194"/>
    <mergeCell ref="E195:E196"/>
    <mergeCell ref="F195:F196"/>
    <mergeCell ref="G195:G196"/>
    <mergeCell ref="E197:E198"/>
    <mergeCell ref="F197:F198"/>
    <mergeCell ref="K381:K387"/>
    <mergeCell ref="C333:C350"/>
    <mergeCell ref="D333:D350"/>
    <mergeCell ref="E333:E337"/>
    <mergeCell ref="F333:F337"/>
    <mergeCell ref="G333:G337"/>
    <mergeCell ref="H333:H350"/>
    <mergeCell ref="E338:E342"/>
    <mergeCell ref="F338:F342"/>
    <mergeCell ref="G338:G342"/>
    <mergeCell ref="E346:E349"/>
    <mergeCell ref="F346:F349"/>
    <mergeCell ref="G346:G349"/>
    <mergeCell ref="C351:C369"/>
    <mergeCell ref="D351:D369"/>
    <mergeCell ref="E351:E354"/>
    <mergeCell ref="F351:F354"/>
    <mergeCell ref="G351:G354"/>
    <mergeCell ref="H351:H369"/>
    <mergeCell ref="E356:E359"/>
    <mergeCell ref="F356:F359"/>
    <mergeCell ref="G356:G359"/>
    <mergeCell ref="E362:E365"/>
    <mergeCell ref="C370:C409"/>
    <mergeCell ref="I523:I524"/>
    <mergeCell ref="I525:I526"/>
    <mergeCell ref="I530:I531"/>
    <mergeCell ref="C518:C529"/>
    <mergeCell ref="D518:D529"/>
    <mergeCell ref="E518:E520"/>
    <mergeCell ref="F518:F520"/>
    <mergeCell ref="G518:G520"/>
    <mergeCell ref="I518:I519"/>
    <mergeCell ref="H518:H529"/>
    <mergeCell ref="I520:I521"/>
    <mergeCell ref="E521:E523"/>
    <mergeCell ref="F521:F523"/>
    <mergeCell ref="I528:I529"/>
    <mergeCell ref="G521:G523"/>
    <mergeCell ref="E524:E526"/>
    <mergeCell ref="F524:F526"/>
    <mergeCell ref="G524:G526"/>
    <mergeCell ref="E527:E529"/>
    <mergeCell ref="F527:F529"/>
    <mergeCell ref="G527:G529"/>
    <mergeCell ref="C530:C541"/>
    <mergeCell ref="D530:D541"/>
    <mergeCell ref="E530:E532"/>
    <mergeCell ref="H584:H593"/>
    <mergeCell ref="E585:E586"/>
    <mergeCell ref="F585:F586"/>
    <mergeCell ref="G585:G586"/>
    <mergeCell ref="G587:G588"/>
    <mergeCell ref="E589:E590"/>
    <mergeCell ref="F589:F590"/>
    <mergeCell ref="G589:G590"/>
    <mergeCell ref="E591:E592"/>
    <mergeCell ref="F591:F592"/>
    <mergeCell ref="H621:H645"/>
    <mergeCell ref="E625:E627"/>
    <mergeCell ref="F625:F627"/>
    <mergeCell ref="G625:G627"/>
    <mergeCell ref="E628:E630"/>
    <mergeCell ref="F628:F630"/>
    <mergeCell ref="G628:G630"/>
    <mergeCell ref="E631:E633"/>
    <mergeCell ref="F631:F633"/>
    <mergeCell ref="G631:G633"/>
    <mergeCell ref="E634:E636"/>
    <mergeCell ref="F634:F636"/>
    <mergeCell ref="G634:G636"/>
    <mergeCell ref="F639:F641"/>
    <mergeCell ref="G639:G641"/>
    <mergeCell ref="E642:E645"/>
    <mergeCell ref="F642:F645"/>
    <mergeCell ref="G604:G606"/>
    <mergeCell ref="E607:E609"/>
    <mergeCell ref="F607:F609"/>
    <mergeCell ref="G607:G609"/>
    <mergeCell ref="H610:H611"/>
    <mergeCell ref="F612:F614"/>
    <mergeCell ref="G612:G614"/>
    <mergeCell ref="H612:H620"/>
    <mergeCell ref="E617:E620"/>
    <mergeCell ref="F617:F620"/>
    <mergeCell ref="G617:G620"/>
    <mergeCell ref="C92:C98"/>
    <mergeCell ref="D92:D98"/>
    <mergeCell ref="E92:E98"/>
    <mergeCell ref="F92:F98"/>
    <mergeCell ref="G92:G98"/>
    <mergeCell ref="H92:H98"/>
    <mergeCell ref="G591:G592"/>
    <mergeCell ref="C594:C600"/>
    <mergeCell ref="D594:D600"/>
    <mergeCell ref="E594:E597"/>
    <mergeCell ref="F594:F597"/>
    <mergeCell ref="C542:C574"/>
    <mergeCell ref="D542:D574"/>
    <mergeCell ref="G542:G549"/>
    <mergeCell ref="H542:H574"/>
    <mergeCell ref="E550:E554"/>
    <mergeCell ref="F550:F554"/>
    <mergeCell ref="E555:E556"/>
    <mergeCell ref="C224:C244"/>
    <mergeCell ref="D224:D244"/>
    <mergeCell ref="G154:G155"/>
    <mergeCell ref="E156:E159"/>
    <mergeCell ref="F156:F159"/>
    <mergeCell ref="G156:G159"/>
    <mergeCell ref="C69:C91"/>
    <mergeCell ref="D69:D91"/>
    <mergeCell ref="H69:H91"/>
    <mergeCell ref="E78:E82"/>
    <mergeCell ref="F78:F82"/>
    <mergeCell ref="G78:G82"/>
    <mergeCell ref="E83:E84"/>
    <mergeCell ref="F83:F84"/>
    <mergeCell ref="G83:G84"/>
    <mergeCell ref="E85:E91"/>
    <mergeCell ref="F85:F91"/>
    <mergeCell ref="G85:G91"/>
    <mergeCell ref="E69:E71"/>
    <mergeCell ref="G69:G71"/>
    <mergeCell ref="E72:E74"/>
    <mergeCell ref="G72:G74"/>
    <mergeCell ref="E75:E77"/>
    <mergeCell ref="C99:C116"/>
    <mergeCell ref="D99:D116"/>
    <mergeCell ref="E99:E116"/>
    <mergeCell ref="F99:F116"/>
    <mergeCell ref="G99:G116"/>
    <mergeCell ref="H99:H116"/>
    <mergeCell ref="C117:C166"/>
    <mergeCell ref="D117:D166"/>
    <mergeCell ref="H117:H166"/>
    <mergeCell ref="E118:E121"/>
    <mergeCell ref="F118:F121"/>
    <mergeCell ref="G118:G121"/>
    <mergeCell ref="E122:E126"/>
    <mergeCell ref="F122:F126"/>
    <mergeCell ref="G122:G126"/>
    <mergeCell ref="E129:E132"/>
    <mergeCell ref="F129:F132"/>
    <mergeCell ref="G129:G132"/>
    <mergeCell ref="E133:E136"/>
    <mergeCell ref="F133:F136"/>
    <mergeCell ref="G133:G136"/>
    <mergeCell ref="E137:E140"/>
    <mergeCell ref="F137:F140"/>
    <mergeCell ref="G137:G140"/>
    <mergeCell ref="G197:G198"/>
    <mergeCell ref="E199:E200"/>
    <mergeCell ref="F199:F200"/>
    <mergeCell ref="G199:G200"/>
    <mergeCell ref="E192:E194"/>
    <mergeCell ref="F192:F194"/>
    <mergeCell ref="E211:E223"/>
    <mergeCell ref="H211:H223"/>
    <mergeCell ref="E181:E182"/>
    <mergeCell ref="H181:H210"/>
    <mergeCell ref="E183:E184"/>
    <mergeCell ref="F183:F184"/>
    <mergeCell ref="G183:G184"/>
    <mergeCell ref="E185:E186"/>
    <mergeCell ref="F185:F186"/>
    <mergeCell ref="G185:G186"/>
    <mergeCell ref="E187:E188"/>
    <mergeCell ref="F187:F188"/>
    <mergeCell ref="G187:G188"/>
    <mergeCell ref="E201:E205"/>
    <mergeCell ref="F201:F205"/>
    <mergeCell ref="G201:G205"/>
    <mergeCell ref="E208:E210"/>
    <mergeCell ref="F208:F210"/>
    <mergeCell ref="G208:G210"/>
    <mergeCell ref="H224:H244"/>
    <mergeCell ref="I224:I225"/>
    <mergeCell ref="E229:E237"/>
    <mergeCell ref="F229:F237"/>
    <mergeCell ref="G229:G237"/>
    <mergeCell ref="E238:E244"/>
    <mergeCell ref="F238:F244"/>
    <mergeCell ref="G238:G244"/>
    <mergeCell ref="I238:I239"/>
    <mergeCell ref="I240:I241"/>
    <mergeCell ref="I242:I243"/>
    <mergeCell ref="E224:E228"/>
    <mergeCell ref="C245:C283"/>
    <mergeCell ref="D245:D283"/>
    <mergeCell ref="E245:E283"/>
    <mergeCell ref="F245:F283"/>
    <mergeCell ref="G245:G283"/>
    <mergeCell ref="H245:H283"/>
    <mergeCell ref="C284:C332"/>
    <mergeCell ref="D284:D332"/>
    <mergeCell ref="E284:E305"/>
    <mergeCell ref="F284:F305"/>
    <mergeCell ref="G284:G305"/>
    <mergeCell ref="H284:H332"/>
    <mergeCell ref="E306:E316"/>
    <mergeCell ref="F306:F316"/>
    <mergeCell ref="G306:G316"/>
    <mergeCell ref="E319:E320"/>
    <mergeCell ref="F319:F320"/>
    <mergeCell ref="G319:G320"/>
    <mergeCell ref="E321:E332"/>
    <mergeCell ref="F321:F332"/>
    <mergeCell ref="G321:G332"/>
    <mergeCell ref="D370:D409"/>
    <mergeCell ref="E370:E397"/>
    <mergeCell ref="F370:F397"/>
    <mergeCell ref="G370:G397"/>
    <mergeCell ref="H370:H409"/>
    <mergeCell ref="I370:I372"/>
    <mergeCell ref="I391:I392"/>
    <mergeCell ref="J370:J372"/>
    <mergeCell ref="I373:I377"/>
    <mergeCell ref="J373:J377"/>
    <mergeCell ref="I378:I380"/>
    <mergeCell ref="J378:J380"/>
    <mergeCell ref="I381:I387"/>
    <mergeCell ref="J381:J387"/>
    <mergeCell ref="I389:I390"/>
    <mergeCell ref="J389:J390"/>
    <mergeCell ref="J391:J392"/>
    <mergeCell ref="K391:K392"/>
    <mergeCell ref="I394:I396"/>
    <mergeCell ref="J394:J396"/>
    <mergeCell ref="E398:E406"/>
    <mergeCell ref="F398:F406"/>
    <mergeCell ref="G398:G406"/>
    <mergeCell ref="I398:I408"/>
    <mergeCell ref="J398:J408"/>
    <mergeCell ref="K398:K408"/>
    <mergeCell ref="E407:E409"/>
    <mergeCell ref="F407:F409"/>
    <mergeCell ref="G407:G409"/>
    <mergeCell ref="H410:H443"/>
    <mergeCell ref="I411:I412"/>
    <mergeCell ref="E416:E418"/>
    <mergeCell ref="F416:F418"/>
    <mergeCell ref="G416:G418"/>
    <mergeCell ref="E419:E422"/>
    <mergeCell ref="F419:F422"/>
    <mergeCell ref="G419:G422"/>
    <mergeCell ref="E423:E424"/>
    <mergeCell ref="F423:F424"/>
    <mergeCell ref="G423:G424"/>
    <mergeCell ref="E425:E426"/>
    <mergeCell ref="F425:F426"/>
    <mergeCell ref="G425:G426"/>
    <mergeCell ref="E427:E434"/>
    <mergeCell ref="F427:F434"/>
    <mergeCell ref="G427:G434"/>
    <mergeCell ref="E437:E439"/>
    <mergeCell ref="F437:F439"/>
    <mergeCell ref="G437:G439"/>
    <mergeCell ref="E440:E441"/>
    <mergeCell ref="F440:F441"/>
    <mergeCell ref="G440:G441"/>
    <mergeCell ref="E442:E443"/>
    <mergeCell ref="F442:F443"/>
    <mergeCell ref="G442:G443"/>
    <mergeCell ref="C444:C486"/>
    <mergeCell ref="D444:D486"/>
    <mergeCell ref="E444:E454"/>
    <mergeCell ref="F444:F454"/>
    <mergeCell ref="G444:G454"/>
    <mergeCell ref="C410:C443"/>
    <mergeCell ref="D410:D443"/>
    <mergeCell ref="E410:E415"/>
    <mergeCell ref="F410:F415"/>
    <mergeCell ref="G410:G415"/>
    <mergeCell ref="H487:H498"/>
    <mergeCell ref="E488:E489"/>
    <mergeCell ref="F488:F489"/>
    <mergeCell ref="G488:G489"/>
    <mergeCell ref="E493:E494"/>
    <mergeCell ref="F493:F494"/>
    <mergeCell ref="G493:G494"/>
    <mergeCell ref="H444:H486"/>
    <mergeCell ref="E455:E456"/>
    <mergeCell ref="F455:F456"/>
    <mergeCell ref="G455:G456"/>
    <mergeCell ref="E457:E467"/>
    <mergeCell ref="F457:F467"/>
    <mergeCell ref="G457:G467"/>
    <mergeCell ref="E468:E470"/>
    <mergeCell ref="F468:F470"/>
    <mergeCell ref="G468:G470"/>
    <mergeCell ref="E471:E473"/>
    <mergeCell ref="F471:F473"/>
    <mergeCell ref="G471:G473"/>
    <mergeCell ref="E474:E485"/>
    <mergeCell ref="F474:F485"/>
    <mergeCell ref="G474:G485"/>
    <mergeCell ref="I493:I494"/>
    <mergeCell ref="E495:E497"/>
    <mergeCell ref="F495:F497"/>
    <mergeCell ref="G495:G497"/>
    <mergeCell ref="C499:C517"/>
    <mergeCell ref="D499:D517"/>
    <mergeCell ref="E499:E501"/>
    <mergeCell ref="F499:F501"/>
    <mergeCell ref="G499:G501"/>
    <mergeCell ref="H499:H517"/>
    <mergeCell ref="E502:E503"/>
    <mergeCell ref="F502:F503"/>
    <mergeCell ref="G502:G503"/>
    <mergeCell ref="E505:E508"/>
    <mergeCell ref="F505:F508"/>
    <mergeCell ref="G505:G508"/>
    <mergeCell ref="E509:E511"/>
    <mergeCell ref="F509:F511"/>
    <mergeCell ref="G509:G511"/>
    <mergeCell ref="E512:E513"/>
    <mergeCell ref="F512:F513"/>
    <mergeCell ref="G512:G513"/>
    <mergeCell ref="C487:C498"/>
    <mergeCell ref="D487:D498"/>
    <mergeCell ref="E539:E541"/>
    <mergeCell ref="F539:F541"/>
    <mergeCell ref="G539:G541"/>
    <mergeCell ref="I540:I541"/>
    <mergeCell ref="I535:I536"/>
    <mergeCell ref="H530:H541"/>
    <mergeCell ref="F555:F556"/>
    <mergeCell ref="E557:E558"/>
    <mergeCell ref="F557:F558"/>
    <mergeCell ref="F530:F532"/>
    <mergeCell ref="G530:G532"/>
    <mergeCell ref="I532:I533"/>
    <mergeCell ref="E533:E535"/>
    <mergeCell ref="F533:F535"/>
    <mergeCell ref="G533:G535"/>
    <mergeCell ref="E536:E538"/>
    <mergeCell ref="F536:F538"/>
    <mergeCell ref="G536:G538"/>
    <mergeCell ref="I537:I538"/>
    <mergeCell ref="E559:E560"/>
    <mergeCell ref="F559:F560"/>
    <mergeCell ref="E561:E564"/>
    <mergeCell ref="F561:F564"/>
    <mergeCell ref="G567:G568"/>
    <mergeCell ref="G569:G574"/>
    <mergeCell ref="C575:C583"/>
    <mergeCell ref="D575:D583"/>
    <mergeCell ref="E575:E578"/>
    <mergeCell ref="F575:F578"/>
    <mergeCell ref="G575:G578"/>
    <mergeCell ref="G642:G645"/>
    <mergeCell ref="H575:H583"/>
    <mergeCell ref="I576:I577"/>
    <mergeCell ref="E579:E583"/>
    <mergeCell ref="F579:F583"/>
    <mergeCell ref="G579:G583"/>
    <mergeCell ref="G594:G597"/>
    <mergeCell ref="E587:E588"/>
    <mergeCell ref="F587:F588"/>
    <mergeCell ref="H594:H600"/>
    <mergeCell ref="E598:E600"/>
    <mergeCell ref="F598:F600"/>
    <mergeCell ref="G598:G600"/>
    <mergeCell ref="H601:H609"/>
    <mergeCell ref="G621:G624"/>
    <mergeCell ref="E637:E638"/>
    <mergeCell ref="F637:F638"/>
    <mergeCell ref="G637:G638"/>
    <mergeCell ref="E639:E641"/>
    <mergeCell ref="E601:E603"/>
    <mergeCell ref="F601:F603"/>
    <mergeCell ref="G601:G603"/>
    <mergeCell ref="E604:E606"/>
    <mergeCell ref="F604:F606"/>
    <mergeCell ref="I646:I648"/>
    <mergeCell ref="E649:E650"/>
    <mergeCell ref="F649:F650"/>
    <mergeCell ref="G649:G650"/>
    <mergeCell ref="I649:I650"/>
    <mergeCell ref="E651:E652"/>
    <mergeCell ref="F651:F652"/>
    <mergeCell ref="G651:G652"/>
    <mergeCell ref="I651:I653"/>
    <mergeCell ref="E653:E654"/>
    <mergeCell ref="F653:F654"/>
    <mergeCell ref="G653:G654"/>
    <mergeCell ref="I654:I658"/>
    <mergeCell ref="E655:E656"/>
    <mergeCell ref="F655:F656"/>
    <mergeCell ref="G655:G656"/>
    <mergeCell ref="H646:H658"/>
    <mergeCell ref="E657:E658"/>
    <mergeCell ref="G657:G658"/>
    <mergeCell ref="H659:H673"/>
    <mergeCell ref="E664:E665"/>
    <mergeCell ref="F664:F665"/>
    <mergeCell ref="G664:G665"/>
    <mergeCell ref="E668:E670"/>
    <mergeCell ref="F668:F670"/>
    <mergeCell ref="G668:G670"/>
    <mergeCell ref="C674:C698"/>
    <mergeCell ref="D674:D698"/>
    <mergeCell ref="H674:H698"/>
    <mergeCell ref="E677:E698"/>
    <mergeCell ref="F677:F698"/>
    <mergeCell ref="G677:G698"/>
    <mergeCell ref="H699:H717"/>
    <mergeCell ref="E705:E717"/>
    <mergeCell ref="F705:F717"/>
    <mergeCell ref="G705:G717"/>
    <mergeCell ref="C718:C757"/>
    <mergeCell ref="D718:D757"/>
    <mergeCell ref="E718:E757"/>
    <mergeCell ref="F718:F757"/>
    <mergeCell ref="G718:G757"/>
    <mergeCell ref="H718:H757"/>
    <mergeCell ref="H758:H792"/>
    <mergeCell ref="E762:E764"/>
    <mergeCell ref="F762:F764"/>
    <mergeCell ref="G762:G764"/>
    <mergeCell ref="E765:E767"/>
    <mergeCell ref="F765:F767"/>
    <mergeCell ref="G765:G767"/>
    <mergeCell ref="E768:E769"/>
    <mergeCell ref="F768:F769"/>
    <mergeCell ref="G768:G769"/>
    <mergeCell ref="E770:E792"/>
    <mergeCell ref="F770:F792"/>
    <mergeCell ref="G770:G792"/>
    <mergeCell ref="H793:H799"/>
    <mergeCell ref="E798:E799"/>
    <mergeCell ref="F798:F799"/>
    <mergeCell ref="G798:G799"/>
    <mergeCell ref="C800:C819"/>
    <mergeCell ref="D800:D819"/>
    <mergeCell ref="E800:E802"/>
    <mergeCell ref="F800:F802"/>
    <mergeCell ref="G800:G802"/>
    <mergeCell ref="H800:H819"/>
    <mergeCell ref="E803:E805"/>
    <mergeCell ref="F803:F805"/>
    <mergeCell ref="G803:G805"/>
    <mergeCell ref="E806:E807"/>
    <mergeCell ref="F806:F807"/>
    <mergeCell ref="G806:G807"/>
    <mergeCell ref="E809:E810"/>
    <mergeCell ref="F809:F810"/>
    <mergeCell ref="G809:G810"/>
    <mergeCell ref="E811:E813"/>
    <mergeCell ref="F811:F813"/>
    <mergeCell ref="G811:G813"/>
    <mergeCell ref="E814:E816"/>
    <mergeCell ref="F814:F816"/>
    <mergeCell ref="C820:C875"/>
    <mergeCell ref="D820:D875"/>
    <mergeCell ref="E820:E822"/>
    <mergeCell ref="F820:F822"/>
    <mergeCell ref="G820:G822"/>
    <mergeCell ref="H820:H875"/>
    <mergeCell ref="E823:E827"/>
    <mergeCell ref="F823:F827"/>
    <mergeCell ref="G823:G827"/>
    <mergeCell ref="E828:E848"/>
    <mergeCell ref="F828:F848"/>
    <mergeCell ref="G828:G848"/>
    <mergeCell ref="E849:E860"/>
    <mergeCell ref="F849:F860"/>
    <mergeCell ref="G849:G860"/>
    <mergeCell ref="E861:E871"/>
    <mergeCell ref="F861:F871"/>
    <mergeCell ref="G861:G871"/>
    <mergeCell ref="E872:E873"/>
    <mergeCell ref="F872:F873"/>
    <mergeCell ref="G872:G873"/>
    <mergeCell ref="E874:E875"/>
    <mergeCell ref="F874:F875"/>
    <mergeCell ref="G874:G875"/>
    <mergeCell ref="C876:C892"/>
    <mergeCell ref="D876:D892"/>
    <mergeCell ref="E876:E877"/>
    <mergeCell ref="F876:F877"/>
    <mergeCell ref="G876:G877"/>
    <mergeCell ref="H876:H892"/>
    <mergeCell ref="E878:E880"/>
    <mergeCell ref="F878:F880"/>
    <mergeCell ref="G878:G880"/>
    <mergeCell ref="E881:E882"/>
    <mergeCell ref="F881:F882"/>
    <mergeCell ref="G881:G882"/>
    <mergeCell ref="E883:E885"/>
    <mergeCell ref="F883:F885"/>
    <mergeCell ref="G883:G885"/>
    <mergeCell ref="E887:E888"/>
    <mergeCell ref="F887:F888"/>
    <mergeCell ref="G887:G888"/>
    <mergeCell ref="E889:E890"/>
    <mergeCell ref="F889:F890"/>
    <mergeCell ref="G889:G890"/>
    <mergeCell ref="C893:C896"/>
    <mergeCell ref="D893:D896"/>
    <mergeCell ref="E893:E896"/>
    <mergeCell ref="F893:F896"/>
    <mergeCell ref="G893:G896"/>
    <mergeCell ref="H893:H896"/>
    <mergeCell ref="C897:C918"/>
    <mergeCell ref="D897:D918"/>
    <mergeCell ref="E897:E905"/>
    <mergeCell ref="F897:F905"/>
    <mergeCell ref="G897:G905"/>
    <mergeCell ref="H897:H918"/>
    <mergeCell ref="E906:E909"/>
    <mergeCell ref="F906:F909"/>
    <mergeCell ref="G906:G909"/>
    <mergeCell ref="E910:E911"/>
    <mergeCell ref="F910:F911"/>
    <mergeCell ref="G910:G911"/>
    <mergeCell ref="E912:E913"/>
    <mergeCell ref="F912:F913"/>
    <mergeCell ref="G912:G913"/>
    <mergeCell ref="E914:E915"/>
    <mergeCell ref="F914:F915"/>
    <mergeCell ref="G914:G915"/>
    <mergeCell ref="C919:C943"/>
    <mergeCell ref="D919:D943"/>
    <mergeCell ref="E919:E923"/>
    <mergeCell ref="F919:F923"/>
    <mergeCell ref="G919:G923"/>
    <mergeCell ref="H919:H943"/>
    <mergeCell ref="E924:E929"/>
    <mergeCell ref="F924:F929"/>
    <mergeCell ref="G924:G929"/>
    <mergeCell ref="E930:E931"/>
    <mergeCell ref="F930:F931"/>
    <mergeCell ref="G930:G931"/>
    <mergeCell ref="E932:E934"/>
    <mergeCell ref="F932:F934"/>
    <mergeCell ref="G932:G934"/>
    <mergeCell ref="E936:E937"/>
    <mergeCell ref="F936:F937"/>
    <mergeCell ref="G936:G937"/>
    <mergeCell ref="E938:E939"/>
    <mergeCell ref="F938:F939"/>
    <mergeCell ref="G938:G939"/>
    <mergeCell ref="C944:C956"/>
    <mergeCell ref="D944:D956"/>
    <mergeCell ref="E944:E945"/>
    <mergeCell ref="F944:F945"/>
    <mergeCell ref="G944:G945"/>
    <mergeCell ref="H944:H956"/>
    <mergeCell ref="E946:E947"/>
    <mergeCell ref="F946:F947"/>
    <mergeCell ref="G946:G947"/>
    <mergeCell ref="E948:E950"/>
    <mergeCell ref="F948:F950"/>
    <mergeCell ref="G948:G950"/>
    <mergeCell ref="E951:E953"/>
    <mergeCell ref="F951:F953"/>
    <mergeCell ref="G951:G953"/>
    <mergeCell ref="E954:E956"/>
    <mergeCell ref="F954:F956"/>
    <mergeCell ref="G954:G956"/>
    <mergeCell ref="H957:H995"/>
    <mergeCell ref="E960:E961"/>
    <mergeCell ref="F960:F961"/>
    <mergeCell ref="G960:G961"/>
    <mergeCell ref="E962:E964"/>
    <mergeCell ref="F962:F964"/>
    <mergeCell ref="G962:G964"/>
    <mergeCell ref="E965:E966"/>
    <mergeCell ref="F965:F966"/>
    <mergeCell ref="G965:G966"/>
    <mergeCell ref="E967:E974"/>
    <mergeCell ref="F967:F974"/>
    <mergeCell ref="G967:G974"/>
    <mergeCell ref="E975:E977"/>
    <mergeCell ref="F975:F977"/>
    <mergeCell ref="G975:G977"/>
    <mergeCell ref="E978:E983"/>
    <mergeCell ref="F978:F983"/>
    <mergeCell ref="G978:G983"/>
    <mergeCell ref="E984:E990"/>
    <mergeCell ref="F984:F990"/>
    <mergeCell ref="G984:G990"/>
    <mergeCell ref="E991:E994"/>
    <mergeCell ref="F991:F994"/>
    <mergeCell ref="G991:G994"/>
    <mergeCell ref="C996:C1012"/>
    <mergeCell ref="D996:D1012"/>
    <mergeCell ref="E996:E997"/>
    <mergeCell ref="F996:F997"/>
    <mergeCell ref="G996:G997"/>
    <mergeCell ref="C957:C995"/>
    <mergeCell ref="D957:D995"/>
    <mergeCell ref="E957:E959"/>
    <mergeCell ref="F957:F959"/>
    <mergeCell ref="G957:G959"/>
    <mergeCell ref="F1037:F1038"/>
    <mergeCell ref="G1037:G1038"/>
    <mergeCell ref="I1002:I1003"/>
    <mergeCell ref="E1004:E1005"/>
    <mergeCell ref="F1004:F1005"/>
    <mergeCell ref="G1004:G1005"/>
    <mergeCell ref="E1006:E1007"/>
    <mergeCell ref="F1006:F1007"/>
    <mergeCell ref="G1006:G1007"/>
    <mergeCell ref="E1008:E1011"/>
    <mergeCell ref="F1008:F1011"/>
    <mergeCell ref="G1008:G1011"/>
    <mergeCell ref="H996:H1012"/>
    <mergeCell ref="E998:E999"/>
    <mergeCell ref="F998:F999"/>
    <mergeCell ref="G998:G999"/>
    <mergeCell ref="E1000:E1001"/>
    <mergeCell ref="F1000:F1001"/>
    <mergeCell ref="G1000:G1001"/>
    <mergeCell ref="E1002:E1003"/>
    <mergeCell ref="F1002:F1003"/>
    <mergeCell ref="G1002:G1003"/>
    <mergeCell ref="E1033:E1036"/>
    <mergeCell ref="F1065:F1066"/>
    <mergeCell ref="G1065:G1066"/>
    <mergeCell ref="C1013:C1038"/>
    <mergeCell ref="D1013:D1038"/>
    <mergeCell ref="E1013:E1014"/>
    <mergeCell ref="F1013:F1014"/>
    <mergeCell ref="G1013:G1014"/>
    <mergeCell ref="H1013:H1038"/>
    <mergeCell ref="E1015:E1018"/>
    <mergeCell ref="F1015:F1018"/>
    <mergeCell ref="G1015:G1018"/>
    <mergeCell ref="E1019:E1020"/>
    <mergeCell ref="F1019:F1020"/>
    <mergeCell ref="G1019:G1020"/>
    <mergeCell ref="E1021:E1024"/>
    <mergeCell ref="F1021:F1024"/>
    <mergeCell ref="G1021:G1024"/>
    <mergeCell ref="E1026:E1028"/>
    <mergeCell ref="F1026:F1028"/>
    <mergeCell ref="G1026:G1028"/>
    <mergeCell ref="E1029:E1032"/>
    <mergeCell ref="F1029:F1032"/>
    <mergeCell ref="G1029:G1032"/>
    <mergeCell ref="E1037:E1038"/>
    <mergeCell ref="G1079:G1080"/>
    <mergeCell ref="E1081:E1082"/>
    <mergeCell ref="F1081:F1082"/>
    <mergeCell ref="G1081:G1082"/>
    <mergeCell ref="H1039:H1066"/>
    <mergeCell ref="E1040:E1042"/>
    <mergeCell ref="F1040:F1042"/>
    <mergeCell ref="G1040:G1042"/>
    <mergeCell ref="E1044:E1045"/>
    <mergeCell ref="F1044:F1045"/>
    <mergeCell ref="G1044:G1045"/>
    <mergeCell ref="E1047:E1048"/>
    <mergeCell ref="F1047:F1048"/>
    <mergeCell ref="G1047:G1048"/>
    <mergeCell ref="E1052:E1053"/>
    <mergeCell ref="F1052:F1053"/>
    <mergeCell ref="G1052:G1053"/>
    <mergeCell ref="E1058:E1060"/>
    <mergeCell ref="F1058:F1060"/>
    <mergeCell ref="G1058:G1060"/>
    <mergeCell ref="E1061:E1063"/>
    <mergeCell ref="F1061:F1063"/>
    <mergeCell ref="G1061:G1063"/>
    <mergeCell ref="E1065:E1066"/>
    <mergeCell ref="I77:I78"/>
    <mergeCell ref="C1083:C1110"/>
    <mergeCell ref="D1083:D1110"/>
    <mergeCell ref="E1083:E1086"/>
    <mergeCell ref="F1083:F1086"/>
    <mergeCell ref="G1083:G1086"/>
    <mergeCell ref="H1083:H1110"/>
    <mergeCell ref="E1087:E1089"/>
    <mergeCell ref="E1090:E1094"/>
    <mergeCell ref="E1095:E1096"/>
    <mergeCell ref="E1099:E1100"/>
    <mergeCell ref="G1102:G1103"/>
    <mergeCell ref="G1104:G1106"/>
    <mergeCell ref="G1108:G1109"/>
    <mergeCell ref="G1067:G1069"/>
    <mergeCell ref="H1067:H1082"/>
    <mergeCell ref="E1071:E1072"/>
    <mergeCell ref="F1071:F1072"/>
    <mergeCell ref="G1071:G1072"/>
    <mergeCell ref="E1075:E1076"/>
    <mergeCell ref="F1075:F1076"/>
    <mergeCell ref="G1075:G1076"/>
    <mergeCell ref="E1079:E1080"/>
    <mergeCell ref="F1079:F1080"/>
  </mergeCells>
  <phoneticPr fontId="40" type="noConversion"/>
  <conditionalFormatting sqref="S12:S1110">
    <cfRule type="cellIs" dxfId="24" priority="1" operator="equal">
      <formula>"SIN VALOR AVANCE"</formula>
    </cfRule>
    <cfRule type="cellIs" dxfId="23" priority="2" operator="equal">
      <formula>"VALIDAR FECHA"</formula>
    </cfRule>
    <cfRule type="cellIs" dxfId="22" priority="3" operator="equal">
      <formula>"INCUMPLIDA"</formula>
    </cfRule>
    <cfRule type="cellIs" dxfId="21" priority="4" operator="equal">
      <formula>"PROCESO"</formula>
    </cfRule>
    <cfRule type="cellIs" dxfId="20" priority="5" operator="equal">
      <formula>"CUMPLIDA"</formula>
    </cfRule>
  </conditionalFormatting>
  <pageMargins left="0.7" right="0.7" top="0.75" bottom="0.75" header="0.3" footer="0.3"/>
  <pageSetup orientation="portrait" r:id="rId1"/>
  <headerFooter>
    <oddFooter>&amp;R_x000D_&amp;1#&amp;"Calibri"&amp;10&amp;K000000 Información Pública</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8"/>
  <sheetViews>
    <sheetView topLeftCell="I491" zoomScale="41" zoomScaleNormal="41" workbookViewId="0">
      <selection activeCell="A12" sqref="A12:S498"/>
    </sheetView>
  </sheetViews>
  <sheetFormatPr baseColWidth="10" defaultColWidth="11.42578125" defaultRowHeight="15"/>
  <cols>
    <col min="1" max="1" width="24.28515625" style="21" customWidth="1"/>
    <col min="2" max="2" width="16.7109375" style="20" customWidth="1"/>
    <col min="3" max="3" width="25.28515625" style="20" customWidth="1"/>
    <col min="4" max="4" width="38.140625" style="16" customWidth="1"/>
    <col min="5" max="5" width="120.85546875" style="15" customWidth="1"/>
    <col min="6" max="6" width="42.140625" style="15" customWidth="1"/>
    <col min="7" max="7" width="52.28515625" style="15" customWidth="1"/>
    <col min="8" max="8" width="51" style="15" customWidth="1"/>
    <col min="9" max="9" width="34.42578125" style="18" customWidth="1"/>
    <col min="10" max="10" width="39.7109375" style="16" customWidth="1"/>
    <col min="11" max="11" width="27.28515625" style="16" customWidth="1"/>
    <col min="12" max="12" width="31.28515625" style="16" customWidth="1"/>
    <col min="13" max="13" width="34.7109375" style="16" customWidth="1"/>
    <col min="14" max="14" width="33" style="16" customWidth="1"/>
    <col min="15" max="15" width="66.42578125" style="16" customWidth="1"/>
    <col min="16" max="16" width="32.140625" style="16" customWidth="1"/>
    <col min="17" max="17" width="43" style="18" customWidth="1"/>
    <col min="18" max="18" width="45" style="17" bestFit="1" customWidth="1"/>
    <col min="19" max="19" width="31.42578125" style="17" customWidth="1"/>
    <col min="20" max="16384" width="11.42578125" style="17"/>
  </cols>
  <sheetData>
    <row r="1" spans="1:19" ht="37.5" customHeight="1">
      <c r="A1" s="637"/>
      <c r="B1" s="638"/>
      <c r="C1" s="74"/>
      <c r="D1" s="65"/>
      <c r="E1" s="66"/>
      <c r="F1" s="66"/>
      <c r="G1" s="66"/>
      <c r="H1" s="66"/>
      <c r="I1" s="75"/>
      <c r="J1" s="68"/>
      <c r="K1" s="65"/>
      <c r="L1" s="65"/>
      <c r="M1" s="65"/>
      <c r="N1" s="65"/>
      <c r="O1" s="65"/>
      <c r="P1" s="68"/>
      <c r="Q1" s="65"/>
      <c r="R1" s="407"/>
      <c r="S1" s="408"/>
    </row>
    <row r="2" spans="1:19" ht="37.5" customHeight="1">
      <c r="A2" s="639"/>
      <c r="B2" s="640"/>
      <c r="C2" s="72"/>
      <c r="D2" s="89"/>
      <c r="E2" s="89"/>
      <c r="F2" s="89"/>
      <c r="G2" s="89"/>
      <c r="H2" s="89"/>
      <c r="I2" s="89"/>
      <c r="J2" s="89"/>
      <c r="K2" s="89"/>
      <c r="L2" s="89"/>
      <c r="M2" s="89"/>
      <c r="N2" s="89"/>
      <c r="O2" s="89"/>
      <c r="P2" s="89"/>
      <c r="Q2" s="89"/>
      <c r="R2" s="89"/>
      <c r="S2" s="408"/>
    </row>
    <row r="3" spans="1:19" ht="37.5" customHeight="1">
      <c r="A3" s="641"/>
      <c r="B3" s="642"/>
      <c r="C3" s="73"/>
      <c r="D3" s="69"/>
      <c r="E3" s="67"/>
      <c r="F3" s="67"/>
      <c r="G3" s="541" t="s">
        <v>0</v>
      </c>
      <c r="H3" s="542"/>
      <c r="I3" s="542"/>
      <c r="J3" s="543"/>
      <c r="K3" s="69"/>
      <c r="L3" s="69"/>
      <c r="M3" s="69"/>
      <c r="N3" s="69"/>
      <c r="O3" s="69"/>
      <c r="P3" s="70"/>
      <c r="Q3" s="69"/>
      <c r="R3" s="69"/>
      <c r="S3" s="409"/>
    </row>
    <row r="4" spans="1:19" ht="15.75">
      <c r="A4" s="552" t="s">
        <v>1</v>
      </c>
      <c r="B4" s="552"/>
      <c r="C4" s="553"/>
      <c r="D4" s="552"/>
      <c r="E4" s="552"/>
      <c r="F4" s="12"/>
      <c r="G4" s="12"/>
      <c r="H4" s="12"/>
      <c r="I4" s="19"/>
      <c r="J4" s="19"/>
      <c r="K4" s="8"/>
      <c r="L4" s="69"/>
      <c r="M4" s="69"/>
      <c r="N4" s="69"/>
      <c r="O4" s="69"/>
      <c r="P4" s="69"/>
      <c r="Q4" s="653"/>
      <c r="R4" s="653"/>
      <c r="S4" s="190"/>
    </row>
    <row r="5" spans="1:19" ht="15.75">
      <c r="A5" s="552" t="s">
        <v>3</v>
      </c>
      <c r="B5" s="552"/>
      <c r="C5" s="553"/>
      <c r="D5" s="552"/>
      <c r="E5" s="552"/>
      <c r="F5" s="12"/>
      <c r="G5" s="12"/>
      <c r="H5" s="12"/>
      <c r="I5" s="19"/>
      <c r="J5" s="19"/>
      <c r="K5" s="8"/>
      <c r="L5" s="69"/>
      <c r="M5" s="69"/>
      <c r="N5" s="69"/>
      <c r="O5" s="69"/>
      <c r="P5" s="69"/>
      <c r="Q5" s="654"/>
      <c r="R5" s="654"/>
      <c r="S5" s="95"/>
    </row>
    <row r="6" spans="1:19" ht="15.75">
      <c r="A6" s="552" t="s">
        <v>5</v>
      </c>
      <c r="B6" s="552"/>
      <c r="C6" s="553"/>
      <c r="D6" s="552"/>
      <c r="E6" s="552"/>
      <c r="F6" s="12"/>
      <c r="G6" s="12"/>
      <c r="H6" s="12"/>
      <c r="I6" s="19"/>
      <c r="J6" s="19"/>
      <c r="K6" s="8"/>
      <c r="L6" s="69"/>
      <c r="M6" s="69"/>
      <c r="N6" s="69"/>
      <c r="O6" s="69"/>
      <c r="P6" s="69"/>
      <c r="Q6" s="655" t="s">
        <v>6</v>
      </c>
      <c r="R6" s="655"/>
      <c r="S6" s="91">
        <v>46203</v>
      </c>
    </row>
    <row r="7" spans="1:19" ht="15.75">
      <c r="A7" s="552" t="s">
        <v>7</v>
      </c>
      <c r="B7" s="552"/>
      <c r="C7" s="553"/>
      <c r="D7" s="552"/>
      <c r="E7" s="552"/>
      <c r="F7" s="12"/>
      <c r="G7" s="12"/>
      <c r="H7" s="12"/>
      <c r="I7" s="19"/>
      <c r="J7" s="19"/>
      <c r="K7" s="8"/>
      <c r="L7" s="69"/>
      <c r="M7" s="69"/>
      <c r="N7" s="69"/>
      <c r="O7" s="69"/>
      <c r="P7" s="69"/>
      <c r="Q7" s="656" t="s">
        <v>8</v>
      </c>
      <c r="R7" s="656"/>
      <c r="S7" s="96">
        <v>46225</v>
      </c>
    </row>
    <row r="8" spans="1:19" ht="15.75">
      <c r="A8" s="540"/>
      <c r="B8" s="540"/>
      <c r="C8" s="540"/>
      <c r="D8" s="540"/>
      <c r="E8" s="540"/>
      <c r="F8" s="12"/>
      <c r="G8" s="12"/>
      <c r="H8" s="12"/>
      <c r="I8" s="19"/>
      <c r="J8" s="19"/>
      <c r="K8" s="8"/>
      <c r="L8" s="8"/>
      <c r="M8" s="69"/>
      <c r="N8" s="69"/>
      <c r="O8" s="69"/>
      <c r="P8" s="70"/>
      <c r="Q8" s="88"/>
      <c r="R8" s="69"/>
      <c r="S8" s="410"/>
    </row>
    <row r="9" spans="1:19" ht="15.75">
      <c r="A9" s="657"/>
      <c r="B9" s="658"/>
      <c r="C9" s="658"/>
      <c r="D9" s="658"/>
      <c r="E9" s="658"/>
      <c r="F9" s="658"/>
      <c r="G9" s="658"/>
      <c r="H9" s="658"/>
      <c r="I9" s="658"/>
      <c r="J9" s="658"/>
      <c r="K9" s="658"/>
      <c r="L9" s="658"/>
      <c r="M9" s="658"/>
      <c r="N9" s="658"/>
      <c r="O9" s="658"/>
      <c r="P9" s="658"/>
      <c r="Q9" s="658"/>
      <c r="R9" s="658"/>
      <c r="S9" s="659"/>
    </row>
    <row r="10" spans="1:19" ht="15.75">
      <c r="A10" s="97"/>
      <c r="B10" s="98"/>
      <c r="C10" s="98"/>
      <c r="D10" s="98" t="s">
        <v>9</v>
      </c>
      <c r="E10" s="86"/>
      <c r="F10" s="224"/>
      <c r="G10" s="85"/>
      <c r="H10" s="99" t="s">
        <v>10</v>
      </c>
      <c r="I10" s="228"/>
      <c r="J10" s="100"/>
      <c r="K10" s="100"/>
      <c r="L10" s="98"/>
      <c r="M10" s="98"/>
      <c r="N10" s="98"/>
      <c r="O10" s="98"/>
      <c r="P10" s="98"/>
      <c r="Q10" s="100"/>
      <c r="R10" s="98"/>
      <c r="S10" s="98"/>
    </row>
    <row r="11" spans="1:19" ht="52.5" customHeight="1">
      <c r="A11" s="83" t="s">
        <v>11</v>
      </c>
      <c r="B11" s="82" t="s">
        <v>12</v>
      </c>
      <c r="C11" s="82" t="s">
        <v>13</v>
      </c>
      <c r="D11" s="82" t="s">
        <v>14</v>
      </c>
      <c r="E11" s="84" t="s">
        <v>15</v>
      </c>
      <c r="F11" s="222" t="s">
        <v>16</v>
      </c>
      <c r="G11" s="82" t="s">
        <v>17</v>
      </c>
      <c r="H11" s="232" t="s">
        <v>18</v>
      </c>
      <c r="I11" s="82" t="s">
        <v>19</v>
      </c>
      <c r="J11" s="82" t="s">
        <v>20</v>
      </c>
      <c r="K11" s="82" t="s">
        <v>21</v>
      </c>
      <c r="L11" s="82" t="s">
        <v>22</v>
      </c>
      <c r="M11" s="82" t="s">
        <v>23</v>
      </c>
      <c r="N11" s="82" t="s">
        <v>24</v>
      </c>
      <c r="O11" s="82" t="s">
        <v>25</v>
      </c>
      <c r="P11" s="82" t="s">
        <v>26</v>
      </c>
      <c r="Q11" s="82" t="s">
        <v>27</v>
      </c>
      <c r="R11" s="82" t="s">
        <v>28</v>
      </c>
      <c r="S11" s="82" t="s">
        <v>29</v>
      </c>
    </row>
    <row r="12" spans="1:19" ht="105.75">
      <c r="A12" s="155" t="s">
        <v>30</v>
      </c>
      <c r="B12" s="156" t="s">
        <v>1719</v>
      </c>
      <c r="C12" s="491" t="s">
        <v>1720</v>
      </c>
      <c r="D12" s="489" t="s">
        <v>1721</v>
      </c>
      <c r="E12" s="490" t="s">
        <v>1722</v>
      </c>
      <c r="F12" s="509"/>
      <c r="G12" s="490"/>
      <c r="H12" s="490" t="s">
        <v>1723</v>
      </c>
      <c r="I12" s="483" t="s">
        <v>1724</v>
      </c>
      <c r="J12" s="128" t="s">
        <v>1725</v>
      </c>
      <c r="K12" s="158" t="s">
        <v>1726</v>
      </c>
      <c r="L12" s="159">
        <v>2</v>
      </c>
      <c r="M12" s="160">
        <v>45904</v>
      </c>
      <c r="N12" s="160">
        <v>46057</v>
      </c>
      <c r="O12" s="161">
        <f t="shared" ref="O12:O17" si="0">(N12-M12)/7</f>
        <v>21.857142857142858</v>
      </c>
      <c r="P12" s="364">
        <v>2</v>
      </c>
      <c r="Q12" s="158" t="s">
        <v>1727</v>
      </c>
      <c r="R12" s="162">
        <f t="shared" ref="R12:R61" si="1">P12/L12</f>
        <v>1</v>
      </c>
      <c r="S12" s="134" t="str">
        <f t="array" aca="1" ref="S12" ca="1">IF(ISNUMBER(R12),IF(R12=100%,"CUMPLIDA",IF(AND(ISNUMBER(N12),ISNUMBER(INDIRECT("FECHA_"&amp;$B12,1))), IF(N12&lt;=INDIRECT("FECHA_"&amp;$B12,1),"INCUMPLIDA","PROCESO"), "VERIFICAR FECHA")),"SIN VALOR AVANCE")</f>
        <v>CUMPLIDA</v>
      </c>
    </row>
    <row r="13" spans="1:19" ht="105.75">
      <c r="A13" s="155" t="s">
        <v>30</v>
      </c>
      <c r="B13" s="156" t="s">
        <v>1719</v>
      </c>
      <c r="C13" s="491"/>
      <c r="D13" s="489"/>
      <c r="E13" s="490"/>
      <c r="F13" s="509"/>
      <c r="G13" s="490"/>
      <c r="H13" s="490"/>
      <c r="I13" s="483"/>
      <c r="J13" s="128" t="s">
        <v>1728</v>
      </c>
      <c r="K13" s="158" t="s">
        <v>1729</v>
      </c>
      <c r="L13" s="159">
        <v>6</v>
      </c>
      <c r="M13" s="160">
        <v>45904</v>
      </c>
      <c r="N13" s="160">
        <v>46057</v>
      </c>
      <c r="O13" s="161">
        <f t="shared" si="0"/>
        <v>21.857142857142858</v>
      </c>
      <c r="P13" s="364">
        <v>6</v>
      </c>
      <c r="Q13" s="158" t="s">
        <v>1727</v>
      </c>
      <c r="R13" s="162">
        <f t="shared" si="1"/>
        <v>1</v>
      </c>
      <c r="S13" s="134" t="str">
        <f t="array" aca="1" ref="S13" ca="1">IF(ISNUMBER(R13),IF(R13=100%,"CUMPLIDA",IF(AND(ISNUMBER(N13),ISNUMBER(INDIRECT("FECHA_"&amp;$B13,1))), IF(N13&lt;=INDIRECT("FECHA_"&amp;$B13,1),"INCUMPLIDA","PROCESO"), "VERIFICAR FECHA")),"SIN VALOR AVANCE")</f>
        <v>CUMPLIDA</v>
      </c>
    </row>
    <row r="14" spans="1:19" ht="120">
      <c r="A14" s="155" t="s">
        <v>30</v>
      </c>
      <c r="B14" s="156" t="s">
        <v>1719</v>
      </c>
      <c r="C14" s="491"/>
      <c r="D14" s="489"/>
      <c r="E14" s="490"/>
      <c r="F14" s="509"/>
      <c r="G14" s="490"/>
      <c r="H14" s="490"/>
      <c r="I14" s="139" t="s">
        <v>1730</v>
      </c>
      <c r="J14" s="128" t="s">
        <v>1731</v>
      </c>
      <c r="K14" s="158" t="s">
        <v>1732</v>
      </c>
      <c r="L14" s="159">
        <v>6</v>
      </c>
      <c r="M14" s="160">
        <v>45904</v>
      </c>
      <c r="N14" s="160">
        <v>46053</v>
      </c>
      <c r="O14" s="161">
        <f t="shared" si="0"/>
        <v>21.285714285714285</v>
      </c>
      <c r="P14" s="364">
        <v>6</v>
      </c>
      <c r="Q14" s="158" t="s">
        <v>1727</v>
      </c>
      <c r="R14" s="162">
        <f t="shared" si="1"/>
        <v>1</v>
      </c>
      <c r="S14" s="134" t="str">
        <f t="array" aca="1" ref="S14" ca="1">IF(ISNUMBER(R14),IF(R14=100%,"CUMPLIDA",IF(AND(ISNUMBER(N14),ISNUMBER(INDIRECT("FECHA_"&amp;$B14,1))), IF(N14&lt;=INDIRECT("FECHA_"&amp;$B14,1),"INCUMPLIDA","PROCESO"), "VERIFICAR FECHA")),"SIN VALOR AVANCE")</f>
        <v>CUMPLIDA</v>
      </c>
    </row>
    <row r="15" spans="1:19" ht="150">
      <c r="A15" s="155" t="s">
        <v>30</v>
      </c>
      <c r="B15" s="156" t="s">
        <v>1719</v>
      </c>
      <c r="C15" s="491" t="s">
        <v>1733</v>
      </c>
      <c r="D15" s="489" t="s">
        <v>1721</v>
      </c>
      <c r="E15" s="490" t="s">
        <v>1734</v>
      </c>
      <c r="F15" s="509"/>
      <c r="G15" s="490"/>
      <c r="H15" s="490" t="s">
        <v>1735</v>
      </c>
      <c r="I15" s="139" t="s">
        <v>1736</v>
      </c>
      <c r="J15" s="128" t="s">
        <v>1737</v>
      </c>
      <c r="K15" s="158" t="s">
        <v>1738</v>
      </c>
      <c r="L15" s="159">
        <v>2</v>
      </c>
      <c r="M15" s="160">
        <v>45931</v>
      </c>
      <c r="N15" s="160">
        <v>46203</v>
      </c>
      <c r="O15" s="161">
        <f t="shared" si="0"/>
        <v>38.857142857142854</v>
      </c>
      <c r="P15" s="364">
        <v>2</v>
      </c>
      <c r="Q15" s="158" t="s">
        <v>1739</v>
      </c>
      <c r="R15" s="162">
        <f t="shared" si="1"/>
        <v>1</v>
      </c>
      <c r="S15" s="134" t="str">
        <f t="array" aca="1" ref="S15" ca="1">IF(ISNUMBER(R15),IF(R15=100%,"CUMPLIDA",IF(AND(ISNUMBER(N15),ISNUMBER(INDIRECT("FECHA_"&amp;$B15,1))), IF(N15&lt;=INDIRECT("FECHA_"&amp;$B15,1),"INCUMPLIDA","PROCESO"), "VERIFICAR FECHA")),"SIN VALOR AVANCE")</f>
        <v>CUMPLIDA</v>
      </c>
    </row>
    <row r="16" spans="1:19" ht="165.75">
      <c r="A16" s="155" t="s">
        <v>30</v>
      </c>
      <c r="B16" s="156" t="s">
        <v>1719</v>
      </c>
      <c r="C16" s="491"/>
      <c r="D16" s="489"/>
      <c r="E16" s="490"/>
      <c r="F16" s="509"/>
      <c r="G16" s="490"/>
      <c r="H16" s="490"/>
      <c r="I16" s="139" t="s">
        <v>1740</v>
      </c>
      <c r="J16" s="128" t="s">
        <v>1741</v>
      </c>
      <c r="K16" s="158" t="s">
        <v>1742</v>
      </c>
      <c r="L16" s="159">
        <v>3</v>
      </c>
      <c r="M16" s="160">
        <v>45931</v>
      </c>
      <c r="N16" s="160">
        <v>46234</v>
      </c>
      <c r="O16" s="161">
        <f t="shared" si="0"/>
        <v>43.285714285714285</v>
      </c>
      <c r="P16" s="364">
        <v>3</v>
      </c>
      <c r="Q16" s="158" t="s">
        <v>1743</v>
      </c>
      <c r="R16" s="162">
        <f t="shared" si="1"/>
        <v>1</v>
      </c>
      <c r="S16" s="134" t="str">
        <f t="array" aca="1" ref="S16" ca="1">IF(ISNUMBER(R16),IF(R16=100%,"CUMPLIDA",IF(AND(ISNUMBER(N16),ISNUMBER(INDIRECT("FECHA_"&amp;$B16,1))), IF(N16&lt;=INDIRECT("FECHA_"&amp;$B16,1),"INCUMPLIDA","PROCESO"), "VERIFICAR FECHA")),"SIN VALOR AVANCE")</f>
        <v>CUMPLIDA</v>
      </c>
    </row>
    <row r="17" spans="1:19" ht="165.75">
      <c r="A17" s="155" t="s">
        <v>30</v>
      </c>
      <c r="B17" s="156" t="s">
        <v>1719</v>
      </c>
      <c r="C17" s="491"/>
      <c r="D17" s="489"/>
      <c r="E17" s="490"/>
      <c r="F17" s="509"/>
      <c r="G17" s="490"/>
      <c r="H17" s="490"/>
      <c r="I17" s="139"/>
      <c r="J17" s="128" t="s">
        <v>1744</v>
      </c>
      <c r="K17" s="158" t="s">
        <v>1745</v>
      </c>
      <c r="L17" s="159">
        <v>6</v>
      </c>
      <c r="M17" s="160">
        <v>45931</v>
      </c>
      <c r="N17" s="160">
        <v>46142</v>
      </c>
      <c r="O17" s="161">
        <f t="shared" si="0"/>
        <v>30.142857142857142</v>
      </c>
      <c r="P17" s="364">
        <v>6</v>
      </c>
      <c r="Q17" s="158" t="s">
        <v>1743</v>
      </c>
      <c r="R17" s="162">
        <f t="shared" si="1"/>
        <v>1</v>
      </c>
      <c r="S17" s="134" t="str">
        <f t="array" aca="1" ref="S17" ca="1">IF(ISNUMBER(R17),IF(R17=100%,"CUMPLIDA",IF(AND(ISNUMBER(N17),ISNUMBER(INDIRECT("FECHA_"&amp;$B17,1))), IF(N17&lt;=INDIRECT("FECHA_"&amp;$B17,1),"INCUMPLIDA","PROCESO"), "VERIFICAR FECHA")),"SIN VALOR AVANCE")</f>
        <v>CUMPLIDA</v>
      </c>
    </row>
    <row r="18" spans="1:19" ht="135.75">
      <c r="A18" s="155" t="s">
        <v>30</v>
      </c>
      <c r="B18" s="156" t="s">
        <v>1719</v>
      </c>
      <c r="C18" s="491" t="s">
        <v>1746</v>
      </c>
      <c r="D18" s="489" t="s">
        <v>1721</v>
      </c>
      <c r="E18" s="490" t="s">
        <v>1747</v>
      </c>
      <c r="F18" s="509"/>
      <c r="G18" s="490"/>
      <c r="H18" s="490" t="s">
        <v>1748</v>
      </c>
      <c r="I18" s="483" t="s">
        <v>1749</v>
      </c>
      <c r="J18" s="146" t="s">
        <v>1750</v>
      </c>
      <c r="K18" s="158" t="s">
        <v>1751</v>
      </c>
      <c r="L18" s="159">
        <v>2</v>
      </c>
      <c r="M18" s="160">
        <v>45901</v>
      </c>
      <c r="N18" s="160">
        <v>46112</v>
      </c>
      <c r="O18" s="161">
        <f>(N18-M18)/7</f>
        <v>30.142857142857142</v>
      </c>
      <c r="P18" s="364">
        <v>2</v>
      </c>
      <c r="Q18" s="158" t="s">
        <v>1752</v>
      </c>
      <c r="R18" s="162">
        <f t="shared" si="1"/>
        <v>1</v>
      </c>
      <c r="S18" s="134" t="str">
        <f t="array" aca="1" ref="S18" ca="1">IF(ISNUMBER(R18),IF(R18=100%,"CUMPLIDA",IF(AND(ISNUMBER(N18),ISNUMBER(INDIRECT("FECHA_"&amp;$B18,1))), IF(N18&lt;=INDIRECT("FECHA_"&amp;$B18,1),"INCUMPLIDA","PROCESO"), "VERIFICAR FECHA")),"SIN VALOR AVANCE")</f>
        <v>CUMPLIDA</v>
      </c>
    </row>
    <row r="19" spans="1:19" ht="135.75">
      <c r="A19" s="155" t="s">
        <v>30</v>
      </c>
      <c r="B19" s="156" t="s">
        <v>1719</v>
      </c>
      <c r="C19" s="491"/>
      <c r="D19" s="489"/>
      <c r="E19" s="490"/>
      <c r="F19" s="509"/>
      <c r="G19" s="490"/>
      <c r="H19" s="490"/>
      <c r="I19" s="483"/>
      <c r="J19" s="128" t="s">
        <v>1753</v>
      </c>
      <c r="K19" s="158" t="s">
        <v>1754</v>
      </c>
      <c r="L19" s="159">
        <v>2</v>
      </c>
      <c r="M19" s="160">
        <v>45901</v>
      </c>
      <c r="N19" s="160">
        <v>46112</v>
      </c>
      <c r="O19" s="161">
        <f>(N19-M19)/7</f>
        <v>30.142857142857142</v>
      </c>
      <c r="P19" s="364">
        <v>2</v>
      </c>
      <c r="Q19" s="158" t="s">
        <v>1752</v>
      </c>
      <c r="R19" s="162">
        <f t="shared" si="1"/>
        <v>1</v>
      </c>
      <c r="S19" s="134" t="str">
        <f t="array" aca="1" ref="S19" ca="1">IF(ISNUMBER(R19),IF(R19=100%,"CUMPLIDA",IF(AND(ISNUMBER(N19),ISNUMBER(INDIRECT("FECHA_"&amp;$B19,1))), IF(N19&lt;=INDIRECT("FECHA_"&amp;$B19,1),"INCUMPLIDA","PROCESO"), "VERIFICAR FECHA")),"SIN VALOR AVANCE")</f>
        <v>CUMPLIDA</v>
      </c>
    </row>
    <row r="20" spans="1:19" ht="135.75">
      <c r="A20" s="155" t="s">
        <v>30</v>
      </c>
      <c r="B20" s="156" t="s">
        <v>1719</v>
      </c>
      <c r="C20" s="491"/>
      <c r="D20" s="489"/>
      <c r="E20" s="490"/>
      <c r="F20" s="509"/>
      <c r="G20" s="490"/>
      <c r="H20" s="490"/>
      <c r="I20" s="139" t="s">
        <v>1755</v>
      </c>
      <c r="J20" s="146" t="s">
        <v>1756</v>
      </c>
      <c r="K20" s="158" t="s">
        <v>1757</v>
      </c>
      <c r="L20" s="159">
        <v>2</v>
      </c>
      <c r="M20" s="160">
        <v>45901</v>
      </c>
      <c r="N20" s="160">
        <v>46112</v>
      </c>
      <c r="O20" s="161">
        <f>(N20-M20)/7</f>
        <v>30.142857142857142</v>
      </c>
      <c r="P20" s="364">
        <v>2</v>
      </c>
      <c r="Q20" s="158" t="s">
        <v>1752</v>
      </c>
      <c r="R20" s="162">
        <f t="shared" si="1"/>
        <v>1</v>
      </c>
      <c r="S20" s="134" t="str">
        <f t="array" aca="1" ref="S20" ca="1">IF(ISNUMBER(R20),IF(R20=100%,"CUMPLIDA",IF(AND(ISNUMBER(N20),ISNUMBER(INDIRECT("FECHA_"&amp;$B20,1))), IF(N20&lt;=INDIRECT("FECHA_"&amp;$B20,1),"INCUMPLIDA","PROCESO"), "VERIFICAR FECHA")),"SIN VALOR AVANCE")</f>
        <v>CUMPLIDA</v>
      </c>
    </row>
    <row r="21" spans="1:19" ht="150.75">
      <c r="A21" s="155" t="s">
        <v>30</v>
      </c>
      <c r="B21" s="156" t="s">
        <v>1719</v>
      </c>
      <c r="C21" s="491" t="s">
        <v>1758</v>
      </c>
      <c r="D21" s="489" t="s">
        <v>1721</v>
      </c>
      <c r="E21" s="490" t="s">
        <v>1759</v>
      </c>
      <c r="F21" s="509"/>
      <c r="G21" s="490"/>
      <c r="H21" s="490" t="s">
        <v>1760</v>
      </c>
      <c r="I21" s="139" t="s">
        <v>1761</v>
      </c>
      <c r="J21" s="128" t="s">
        <v>1762</v>
      </c>
      <c r="K21" s="158" t="s">
        <v>1763</v>
      </c>
      <c r="L21" s="159">
        <v>6</v>
      </c>
      <c r="M21" s="160">
        <v>45931</v>
      </c>
      <c r="N21" s="160">
        <v>46112</v>
      </c>
      <c r="O21" s="161">
        <f>(N21-M21)/7</f>
        <v>25.857142857142858</v>
      </c>
      <c r="P21" s="364">
        <v>6</v>
      </c>
      <c r="Q21" s="158" t="s">
        <v>1764</v>
      </c>
      <c r="R21" s="162">
        <f t="shared" si="1"/>
        <v>1</v>
      </c>
      <c r="S21" s="134" t="str">
        <f t="array" aca="1" ref="S21" ca="1">IF(ISNUMBER(R21),IF(R21=100%,"CUMPLIDA",IF(AND(ISNUMBER(N21),ISNUMBER(INDIRECT("FECHA_"&amp;$B21,1))), IF(N21&lt;=INDIRECT("FECHA_"&amp;$B21,1),"INCUMPLIDA","PROCESO"), "VERIFICAR FECHA")),"SIN VALOR AVANCE")</f>
        <v>CUMPLIDA</v>
      </c>
    </row>
    <row r="22" spans="1:19" ht="240">
      <c r="A22" s="155" t="s">
        <v>30</v>
      </c>
      <c r="B22" s="156" t="s">
        <v>1719</v>
      </c>
      <c r="C22" s="491"/>
      <c r="D22" s="489"/>
      <c r="E22" s="490"/>
      <c r="F22" s="509"/>
      <c r="G22" s="490"/>
      <c r="H22" s="490"/>
      <c r="I22" s="139" t="s">
        <v>1765</v>
      </c>
      <c r="J22" s="146" t="s">
        <v>1766</v>
      </c>
      <c r="K22" s="158" t="s">
        <v>1767</v>
      </c>
      <c r="L22" s="159">
        <v>2</v>
      </c>
      <c r="M22" s="160">
        <v>45931</v>
      </c>
      <c r="N22" s="160">
        <v>46112</v>
      </c>
      <c r="O22" s="161">
        <f>(N22-M22)/7</f>
        <v>25.857142857142858</v>
      </c>
      <c r="P22" s="364">
        <v>2</v>
      </c>
      <c r="Q22" s="158" t="s">
        <v>1764</v>
      </c>
      <c r="R22" s="162">
        <f t="shared" si="1"/>
        <v>1</v>
      </c>
      <c r="S22" s="134" t="str">
        <f t="array" aca="1" ref="S22" ca="1">IF(ISNUMBER(R22),IF(R22=100%,"CUMPLIDA",IF(AND(ISNUMBER(N22),ISNUMBER(INDIRECT("FECHA_"&amp;$B22,1))), IF(N22&lt;=INDIRECT("FECHA_"&amp;$B22,1),"INCUMPLIDA","PROCESO"), "VERIFICAR FECHA")),"SIN VALOR AVANCE")</f>
        <v>CUMPLIDA</v>
      </c>
    </row>
    <row r="23" spans="1:19" ht="180.75">
      <c r="A23" s="155" t="s">
        <v>30</v>
      </c>
      <c r="B23" s="156" t="s">
        <v>1719</v>
      </c>
      <c r="C23" s="491"/>
      <c r="D23" s="489"/>
      <c r="E23" s="490"/>
      <c r="F23" s="509"/>
      <c r="G23" s="490"/>
      <c r="H23" s="490"/>
      <c r="I23" s="139" t="s">
        <v>1768</v>
      </c>
      <c r="J23" s="128" t="s">
        <v>1769</v>
      </c>
      <c r="K23" s="158" t="s">
        <v>1770</v>
      </c>
      <c r="L23" s="159">
        <v>5</v>
      </c>
      <c r="M23" s="160">
        <v>45931</v>
      </c>
      <c r="N23" s="160">
        <v>46112</v>
      </c>
      <c r="O23" s="161">
        <f>+(N23-M23)/7</f>
        <v>25.857142857142858</v>
      </c>
      <c r="P23" s="364">
        <v>5</v>
      </c>
      <c r="Q23" s="158" t="s">
        <v>1771</v>
      </c>
      <c r="R23" s="162">
        <f t="shared" si="1"/>
        <v>1</v>
      </c>
      <c r="S23" s="134" t="str">
        <f t="array" aca="1" ref="S23" ca="1">IF(ISNUMBER(R23),IF(R23=100%,"CUMPLIDA",IF(AND(ISNUMBER(N23),ISNUMBER(INDIRECT("FECHA_"&amp;$B23,1))), IF(N23&lt;=INDIRECT("FECHA_"&amp;$B23,1),"INCUMPLIDA","PROCESO"), "VERIFICAR FECHA")),"SIN VALOR AVANCE")</f>
        <v>CUMPLIDA</v>
      </c>
    </row>
    <row r="24" spans="1:19" ht="120.75">
      <c r="A24" s="155" t="s">
        <v>30</v>
      </c>
      <c r="B24" s="156" t="s">
        <v>1719</v>
      </c>
      <c r="C24" s="491" t="s">
        <v>1772</v>
      </c>
      <c r="D24" s="489" t="s">
        <v>1721</v>
      </c>
      <c r="E24" s="490" t="s">
        <v>1773</v>
      </c>
      <c r="F24" s="509"/>
      <c r="G24" s="490"/>
      <c r="H24" s="490" t="s">
        <v>1774</v>
      </c>
      <c r="I24" s="483" t="s">
        <v>1775</v>
      </c>
      <c r="J24" s="128" t="s">
        <v>1776</v>
      </c>
      <c r="K24" s="158" t="s">
        <v>1777</v>
      </c>
      <c r="L24" s="163">
        <v>1</v>
      </c>
      <c r="M24" s="143">
        <v>45869</v>
      </c>
      <c r="N24" s="160">
        <v>46112</v>
      </c>
      <c r="O24" s="161">
        <f>(N24-M24)/7</f>
        <v>34.714285714285715</v>
      </c>
      <c r="P24" s="365">
        <v>1</v>
      </c>
      <c r="Q24" s="158" t="s">
        <v>1778</v>
      </c>
      <c r="R24" s="162">
        <f t="shared" si="1"/>
        <v>1</v>
      </c>
      <c r="S24" s="134" t="str">
        <f t="array" aca="1" ref="S24" ca="1">IF(ISNUMBER(R24),IF(R24=100%,"CUMPLIDA",IF(AND(ISNUMBER(N24),ISNUMBER(INDIRECT("FECHA_"&amp;$B24,1))), IF(N24&lt;=INDIRECT("FECHA_"&amp;$B24,1),"INCUMPLIDA","PROCESO"), "VERIFICAR FECHA")),"SIN VALOR AVANCE")</f>
        <v>CUMPLIDA</v>
      </c>
    </row>
    <row r="25" spans="1:19" ht="120.75">
      <c r="A25" s="155" t="s">
        <v>30</v>
      </c>
      <c r="B25" s="156" t="s">
        <v>1719</v>
      </c>
      <c r="C25" s="491"/>
      <c r="D25" s="489"/>
      <c r="E25" s="490"/>
      <c r="F25" s="509"/>
      <c r="G25" s="490"/>
      <c r="H25" s="490"/>
      <c r="I25" s="483"/>
      <c r="J25" s="128" t="s">
        <v>1779</v>
      </c>
      <c r="K25" s="158" t="s">
        <v>1780</v>
      </c>
      <c r="L25" s="159">
        <v>2</v>
      </c>
      <c r="M25" s="143">
        <v>45869</v>
      </c>
      <c r="N25" s="160">
        <v>46112</v>
      </c>
      <c r="O25" s="161">
        <f>(N25-M25)/7</f>
        <v>34.714285714285715</v>
      </c>
      <c r="P25" s="365">
        <v>2</v>
      </c>
      <c r="Q25" s="158" t="s">
        <v>1778</v>
      </c>
      <c r="R25" s="162">
        <f t="shared" si="1"/>
        <v>1</v>
      </c>
      <c r="S25" s="134" t="str">
        <f t="array" aca="1" ref="S25" ca="1">IF(ISNUMBER(R25),IF(R25=100%,"CUMPLIDA",IF(AND(ISNUMBER(N25),ISNUMBER(INDIRECT("FECHA_"&amp;$B25,1))), IF(N25&lt;=INDIRECT("FECHA_"&amp;$B25,1),"INCUMPLIDA","PROCESO"), "VERIFICAR FECHA")),"SIN VALOR AVANCE")</f>
        <v>CUMPLIDA</v>
      </c>
    </row>
    <row r="26" spans="1:19" ht="120.75">
      <c r="A26" s="155" t="s">
        <v>30</v>
      </c>
      <c r="B26" s="156" t="s">
        <v>1719</v>
      </c>
      <c r="C26" s="491" t="s">
        <v>1781</v>
      </c>
      <c r="D26" s="489" t="s">
        <v>1721</v>
      </c>
      <c r="E26" s="490" t="s">
        <v>1782</v>
      </c>
      <c r="F26" s="509"/>
      <c r="G26" s="490"/>
      <c r="H26" s="490" t="s">
        <v>1783</v>
      </c>
      <c r="I26" s="139" t="s">
        <v>1784</v>
      </c>
      <c r="J26" s="128" t="s">
        <v>76</v>
      </c>
      <c r="K26" s="158" t="s">
        <v>1785</v>
      </c>
      <c r="L26" s="159">
        <v>15</v>
      </c>
      <c r="M26" s="160">
        <v>46113</v>
      </c>
      <c r="N26" s="160">
        <v>47483</v>
      </c>
      <c r="O26" s="161">
        <f>(N26-M26)/7</f>
        <v>195.71428571428572</v>
      </c>
      <c r="P26" s="364">
        <v>0</v>
      </c>
      <c r="Q26" s="158" t="s">
        <v>218</v>
      </c>
      <c r="R26" s="162">
        <f t="shared" si="1"/>
        <v>0</v>
      </c>
      <c r="S26" s="134" t="str">
        <f t="array" aca="1" ref="S26" ca="1">IF(ISNUMBER(R26),IF(R26=100%,"CUMPLIDA",IF(AND(ISNUMBER(N26),ISNUMBER(INDIRECT("FECHA_"&amp;$B26,1))), IF(N26&lt;=INDIRECT("FECHA_"&amp;$B26,1),"INCUMPLIDA","PROCESO"), "VERIFICAR FECHA")),"SIN VALOR AVANCE")</f>
        <v>PROCESO</v>
      </c>
    </row>
    <row r="27" spans="1:19" ht="120.75">
      <c r="A27" s="155" t="s">
        <v>30</v>
      </c>
      <c r="B27" s="156" t="s">
        <v>1719</v>
      </c>
      <c r="C27" s="491"/>
      <c r="D27" s="489"/>
      <c r="E27" s="490"/>
      <c r="F27" s="509"/>
      <c r="G27" s="490"/>
      <c r="H27" s="490"/>
      <c r="I27" s="139" t="s">
        <v>1786</v>
      </c>
      <c r="J27" s="128" t="s">
        <v>80</v>
      </c>
      <c r="K27" s="158" t="s">
        <v>81</v>
      </c>
      <c r="L27" s="159">
        <v>1</v>
      </c>
      <c r="M27" s="160">
        <v>46113</v>
      </c>
      <c r="N27" s="160">
        <v>47483</v>
      </c>
      <c r="O27" s="161">
        <f>(N27-M27)/7</f>
        <v>195.71428571428572</v>
      </c>
      <c r="P27" s="364">
        <v>0</v>
      </c>
      <c r="Q27" s="158" t="s">
        <v>218</v>
      </c>
      <c r="R27" s="162">
        <f t="shared" si="1"/>
        <v>0</v>
      </c>
      <c r="S27" s="134" t="str">
        <f t="array" aca="1" ref="S27" ca="1">IF(ISNUMBER(R27),IF(R27=100%,"CUMPLIDA",IF(AND(ISNUMBER(N27),ISNUMBER(INDIRECT("FECHA_"&amp;$B27,1))), IF(N27&lt;=INDIRECT("FECHA_"&amp;$B27,1),"INCUMPLIDA","PROCESO"), "VERIFICAR FECHA")),"SIN VALOR AVANCE")</f>
        <v>PROCESO</v>
      </c>
    </row>
    <row r="28" spans="1:19" ht="150">
      <c r="A28" s="155" t="s">
        <v>30</v>
      </c>
      <c r="B28" s="156" t="s">
        <v>1719</v>
      </c>
      <c r="C28" s="491"/>
      <c r="D28" s="489"/>
      <c r="E28" s="490"/>
      <c r="F28" s="509"/>
      <c r="G28" s="490"/>
      <c r="H28" s="490"/>
      <c r="I28" s="139" t="s">
        <v>1787</v>
      </c>
      <c r="J28" s="128" t="s">
        <v>83</v>
      </c>
      <c r="K28" s="158" t="s">
        <v>84</v>
      </c>
      <c r="L28" s="159">
        <v>2</v>
      </c>
      <c r="M28" s="160">
        <v>46113</v>
      </c>
      <c r="N28" s="160">
        <v>47483</v>
      </c>
      <c r="O28" s="161">
        <f>(N28-M28)/7</f>
        <v>195.71428571428572</v>
      </c>
      <c r="P28" s="364">
        <v>0</v>
      </c>
      <c r="Q28" s="158" t="s">
        <v>218</v>
      </c>
      <c r="R28" s="162">
        <f t="shared" si="1"/>
        <v>0</v>
      </c>
      <c r="S28" s="134" t="str">
        <f t="array" aca="1" ref="S28" ca="1">IF(ISNUMBER(R28),IF(R28=100%,"CUMPLIDA",IF(AND(ISNUMBER(N28),ISNUMBER(INDIRECT("FECHA_"&amp;$B28,1))), IF(N28&lt;=INDIRECT("FECHA_"&amp;$B28,1),"INCUMPLIDA","PROCESO"), "VERIFICAR FECHA")),"SIN VALOR AVANCE")</f>
        <v>PROCESO</v>
      </c>
    </row>
    <row r="29" spans="1:19" ht="120.75">
      <c r="A29" s="155" t="s">
        <v>30</v>
      </c>
      <c r="B29" s="156" t="s">
        <v>1719</v>
      </c>
      <c r="C29" s="491" t="s">
        <v>1788</v>
      </c>
      <c r="D29" s="489" t="s">
        <v>1721</v>
      </c>
      <c r="E29" s="490" t="s">
        <v>1789</v>
      </c>
      <c r="F29" s="509"/>
      <c r="G29" s="490"/>
      <c r="H29" s="490" t="s">
        <v>1790</v>
      </c>
      <c r="I29" s="139" t="s">
        <v>1791</v>
      </c>
      <c r="J29" s="128" t="s">
        <v>1792</v>
      </c>
      <c r="K29" s="158" t="s">
        <v>1793</v>
      </c>
      <c r="L29" s="159">
        <v>2</v>
      </c>
      <c r="M29" s="160">
        <v>45901</v>
      </c>
      <c r="N29" s="160">
        <v>46081</v>
      </c>
      <c r="O29" s="161">
        <f t="shared" ref="O29:O36" si="2">+(N29-M29)/7</f>
        <v>25.714285714285715</v>
      </c>
      <c r="P29" s="364">
        <v>2</v>
      </c>
      <c r="Q29" s="158" t="s">
        <v>218</v>
      </c>
      <c r="R29" s="162">
        <f t="shared" si="1"/>
        <v>1</v>
      </c>
      <c r="S29" s="134" t="str">
        <f t="array" aca="1" ref="S29" ca="1">IF(ISNUMBER(R29),IF(R29=100%,"CUMPLIDA",IF(AND(ISNUMBER(N29),ISNUMBER(INDIRECT("FECHA_"&amp;$B29,1))), IF(N29&lt;=INDIRECT("FECHA_"&amp;$B29,1),"INCUMPLIDA","PROCESO"), "VERIFICAR FECHA")),"SIN VALOR AVANCE")</f>
        <v>CUMPLIDA</v>
      </c>
    </row>
    <row r="30" spans="1:19" ht="120.75">
      <c r="A30" s="155" t="s">
        <v>30</v>
      </c>
      <c r="B30" s="156" t="s">
        <v>1719</v>
      </c>
      <c r="C30" s="491"/>
      <c r="D30" s="489"/>
      <c r="E30" s="490"/>
      <c r="F30" s="509"/>
      <c r="G30" s="490"/>
      <c r="H30" s="490"/>
      <c r="I30" s="139" t="s">
        <v>1794</v>
      </c>
      <c r="J30" s="128" t="s">
        <v>1795</v>
      </c>
      <c r="K30" s="158" t="s">
        <v>1796</v>
      </c>
      <c r="L30" s="159">
        <v>6</v>
      </c>
      <c r="M30" s="160">
        <v>45901</v>
      </c>
      <c r="N30" s="160">
        <v>46081</v>
      </c>
      <c r="O30" s="161">
        <f t="shared" si="2"/>
        <v>25.714285714285715</v>
      </c>
      <c r="P30" s="364">
        <v>6</v>
      </c>
      <c r="Q30" s="158" t="s">
        <v>218</v>
      </c>
      <c r="R30" s="162">
        <f t="shared" si="1"/>
        <v>1</v>
      </c>
      <c r="S30" s="134" t="str">
        <f t="array" aca="1" ref="S30" ca="1">IF(ISNUMBER(R30),IF(R30=100%,"CUMPLIDA",IF(AND(ISNUMBER(N30),ISNUMBER(INDIRECT("FECHA_"&amp;$B30,1))), IF(N30&lt;=INDIRECT("FECHA_"&amp;$B30,1),"INCUMPLIDA","PROCESO"), "VERIFICAR FECHA")),"SIN VALOR AVANCE")</f>
        <v>CUMPLIDA</v>
      </c>
    </row>
    <row r="31" spans="1:19" ht="240">
      <c r="A31" s="155" t="s">
        <v>30</v>
      </c>
      <c r="B31" s="156" t="s">
        <v>1719</v>
      </c>
      <c r="C31" s="491" t="s">
        <v>1797</v>
      </c>
      <c r="D31" s="489" t="s">
        <v>1721</v>
      </c>
      <c r="E31" s="490" t="s">
        <v>1798</v>
      </c>
      <c r="F31" s="509"/>
      <c r="G31" s="490"/>
      <c r="H31" s="490" t="s">
        <v>1799</v>
      </c>
      <c r="I31" s="139" t="s">
        <v>1800</v>
      </c>
      <c r="J31" s="128" t="s">
        <v>1801</v>
      </c>
      <c r="K31" s="158" t="s">
        <v>1802</v>
      </c>
      <c r="L31" s="159">
        <v>2</v>
      </c>
      <c r="M31" s="160">
        <v>45931</v>
      </c>
      <c r="N31" s="160">
        <v>46295</v>
      </c>
      <c r="O31" s="161">
        <f t="shared" si="2"/>
        <v>52</v>
      </c>
      <c r="P31" s="364">
        <v>2</v>
      </c>
      <c r="Q31" s="158" t="s">
        <v>1771</v>
      </c>
      <c r="R31" s="162">
        <f t="shared" si="1"/>
        <v>1</v>
      </c>
      <c r="S31" s="134" t="str">
        <f t="array" aca="1" ref="S31" ca="1">IF(ISNUMBER(R31),IF(R31=100%,"CUMPLIDA",IF(AND(ISNUMBER(N31),ISNUMBER(INDIRECT("FECHA_"&amp;$B31,1))), IF(N31&lt;=INDIRECT("FECHA_"&amp;$B31,1),"INCUMPLIDA","PROCESO"), "VERIFICAR FECHA")),"SIN VALOR AVANCE")</f>
        <v>CUMPLIDA</v>
      </c>
    </row>
    <row r="32" spans="1:19" ht="180.75">
      <c r="A32" s="155" t="s">
        <v>30</v>
      </c>
      <c r="B32" s="156" t="s">
        <v>1719</v>
      </c>
      <c r="C32" s="491"/>
      <c r="D32" s="489"/>
      <c r="E32" s="490"/>
      <c r="F32" s="509"/>
      <c r="G32" s="490"/>
      <c r="H32" s="490"/>
      <c r="I32" s="139" t="s">
        <v>1803</v>
      </c>
      <c r="J32" s="128" t="s">
        <v>1804</v>
      </c>
      <c r="K32" s="158" t="s">
        <v>1805</v>
      </c>
      <c r="L32" s="159">
        <v>4</v>
      </c>
      <c r="M32" s="160">
        <v>45931</v>
      </c>
      <c r="N32" s="160">
        <v>46295</v>
      </c>
      <c r="O32" s="161">
        <f t="shared" si="2"/>
        <v>52</v>
      </c>
      <c r="P32" s="364">
        <v>3</v>
      </c>
      <c r="Q32" s="158" t="s">
        <v>1771</v>
      </c>
      <c r="R32" s="162">
        <f t="shared" si="1"/>
        <v>0.75</v>
      </c>
      <c r="S32" s="134" t="str">
        <f t="array" aca="1" ref="S32" ca="1">IF(ISNUMBER(R32),IF(R32=100%,"CUMPLIDA",IF(AND(ISNUMBER(N32),ISNUMBER(INDIRECT("FECHA_"&amp;$B32,1))), IF(N32&lt;=INDIRECT("FECHA_"&amp;$B32,1),"INCUMPLIDA","PROCESO"), "VERIFICAR FECHA")),"SIN VALOR AVANCE")</f>
        <v>PROCESO</v>
      </c>
    </row>
    <row r="33" spans="1:19" ht="255.75">
      <c r="A33" s="155" t="s">
        <v>30</v>
      </c>
      <c r="B33" s="156" t="s">
        <v>1719</v>
      </c>
      <c r="C33" s="491"/>
      <c r="D33" s="489"/>
      <c r="E33" s="490"/>
      <c r="F33" s="509"/>
      <c r="G33" s="490"/>
      <c r="H33" s="490"/>
      <c r="I33" s="139" t="s">
        <v>1806</v>
      </c>
      <c r="J33" s="128" t="s">
        <v>1807</v>
      </c>
      <c r="K33" s="158" t="s">
        <v>1808</v>
      </c>
      <c r="L33" s="159">
        <v>4</v>
      </c>
      <c r="M33" s="160">
        <v>45931</v>
      </c>
      <c r="N33" s="160">
        <v>46295</v>
      </c>
      <c r="O33" s="161">
        <f t="shared" si="2"/>
        <v>52</v>
      </c>
      <c r="P33" s="364">
        <v>2</v>
      </c>
      <c r="Q33" s="158" t="s">
        <v>1809</v>
      </c>
      <c r="R33" s="162">
        <f t="shared" si="1"/>
        <v>0.5</v>
      </c>
      <c r="S33" s="134" t="str">
        <f t="array" aca="1" ref="S33" ca="1">IF(ISNUMBER(R33),IF(R33=100%,"CUMPLIDA",IF(AND(ISNUMBER(N33),ISNUMBER(INDIRECT("FECHA_"&amp;$B33,1))), IF(N33&lt;=INDIRECT("FECHA_"&amp;$B33,1),"INCUMPLIDA","PROCESO"), "VERIFICAR FECHA")),"SIN VALOR AVANCE")</f>
        <v>PROCESO</v>
      </c>
    </row>
    <row r="34" spans="1:19" ht="180.75">
      <c r="A34" s="155" t="s">
        <v>30</v>
      </c>
      <c r="B34" s="156" t="s">
        <v>1719</v>
      </c>
      <c r="C34" s="491"/>
      <c r="D34" s="489"/>
      <c r="E34" s="490"/>
      <c r="F34" s="509"/>
      <c r="G34" s="490"/>
      <c r="H34" s="490"/>
      <c r="I34" s="483" t="s">
        <v>1810</v>
      </c>
      <c r="J34" s="128" t="s">
        <v>1811</v>
      </c>
      <c r="K34" s="158" t="s">
        <v>1812</v>
      </c>
      <c r="L34" s="159">
        <v>4</v>
      </c>
      <c r="M34" s="160">
        <v>45931</v>
      </c>
      <c r="N34" s="160">
        <v>46386</v>
      </c>
      <c r="O34" s="161">
        <f t="shared" si="2"/>
        <v>65</v>
      </c>
      <c r="P34" s="364">
        <v>2</v>
      </c>
      <c r="Q34" s="158" t="s">
        <v>1771</v>
      </c>
      <c r="R34" s="162">
        <f t="shared" si="1"/>
        <v>0.5</v>
      </c>
      <c r="S34" s="134" t="str">
        <f t="array" aca="1" ref="S34" ca="1">IF(ISNUMBER(R34),IF(R34=100%,"CUMPLIDA",IF(AND(ISNUMBER(N34),ISNUMBER(INDIRECT("FECHA_"&amp;$B34,1))), IF(N34&lt;=INDIRECT("FECHA_"&amp;$B34,1),"INCUMPLIDA","PROCESO"), "VERIFICAR FECHA")),"SIN VALOR AVANCE")</f>
        <v>PROCESO</v>
      </c>
    </row>
    <row r="35" spans="1:19" ht="255.75">
      <c r="A35" s="155" t="s">
        <v>30</v>
      </c>
      <c r="B35" s="156" t="s">
        <v>1719</v>
      </c>
      <c r="C35" s="491"/>
      <c r="D35" s="489"/>
      <c r="E35" s="490"/>
      <c r="F35" s="509"/>
      <c r="G35" s="490"/>
      <c r="H35" s="490"/>
      <c r="I35" s="483"/>
      <c r="J35" s="128" t="s">
        <v>1811</v>
      </c>
      <c r="K35" s="158" t="s">
        <v>1813</v>
      </c>
      <c r="L35" s="159">
        <v>1</v>
      </c>
      <c r="M35" s="160">
        <v>45931</v>
      </c>
      <c r="N35" s="160">
        <v>46386</v>
      </c>
      <c r="O35" s="161">
        <f t="shared" si="2"/>
        <v>65</v>
      </c>
      <c r="P35" s="364">
        <v>0</v>
      </c>
      <c r="Q35" s="158" t="s">
        <v>1809</v>
      </c>
      <c r="R35" s="162">
        <f t="shared" si="1"/>
        <v>0</v>
      </c>
      <c r="S35" s="134" t="str">
        <f t="array" aca="1" ref="S35" ca="1">IF(ISNUMBER(R35),IF(R35=100%,"CUMPLIDA",IF(AND(ISNUMBER(N35),ISNUMBER(INDIRECT("FECHA_"&amp;$B35,1))), IF(N35&lt;=INDIRECT("FECHA_"&amp;$B35,1),"INCUMPLIDA","PROCESO"), "VERIFICAR FECHA")),"SIN VALOR AVANCE")</f>
        <v>PROCESO</v>
      </c>
    </row>
    <row r="36" spans="1:19" ht="210">
      <c r="A36" s="155" t="s">
        <v>30</v>
      </c>
      <c r="B36" s="156" t="s">
        <v>1719</v>
      </c>
      <c r="C36" s="491" t="s">
        <v>1814</v>
      </c>
      <c r="D36" s="489" t="s">
        <v>1721</v>
      </c>
      <c r="E36" s="490" t="s">
        <v>1815</v>
      </c>
      <c r="F36" s="509"/>
      <c r="G36" s="490"/>
      <c r="H36" s="490" t="s">
        <v>1816</v>
      </c>
      <c r="I36" s="139" t="s">
        <v>1817</v>
      </c>
      <c r="J36" s="128" t="s">
        <v>1818</v>
      </c>
      <c r="K36" s="158" t="s">
        <v>1802</v>
      </c>
      <c r="L36" s="159">
        <v>2</v>
      </c>
      <c r="M36" s="160">
        <v>45931</v>
      </c>
      <c r="N36" s="160">
        <v>46295</v>
      </c>
      <c r="O36" s="161">
        <f t="shared" si="2"/>
        <v>52</v>
      </c>
      <c r="P36" s="364">
        <v>1</v>
      </c>
      <c r="Q36" s="158" t="s">
        <v>1771</v>
      </c>
      <c r="R36" s="162">
        <f t="shared" si="1"/>
        <v>0.5</v>
      </c>
      <c r="S36" s="134" t="str">
        <f t="array" aca="1" ref="S36" ca="1">IF(ISNUMBER(R36),IF(R36=100%,"CUMPLIDA",IF(AND(ISNUMBER(N36),ISNUMBER(INDIRECT("FECHA_"&amp;$B36,1))), IF(N36&lt;=INDIRECT("FECHA_"&amp;$B36,1),"INCUMPLIDA","PROCESO"), "VERIFICAR FECHA")),"SIN VALOR AVANCE")</f>
        <v>PROCESO</v>
      </c>
    </row>
    <row r="37" spans="1:19" ht="180.75">
      <c r="A37" s="155" t="s">
        <v>30</v>
      </c>
      <c r="B37" s="156" t="s">
        <v>1719</v>
      </c>
      <c r="C37" s="491"/>
      <c r="D37" s="489"/>
      <c r="E37" s="490"/>
      <c r="F37" s="509"/>
      <c r="G37" s="490"/>
      <c r="H37" s="490"/>
      <c r="I37" s="483" t="s">
        <v>1819</v>
      </c>
      <c r="J37" s="128" t="s">
        <v>1820</v>
      </c>
      <c r="K37" s="158" t="s">
        <v>1821</v>
      </c>
      <c r="L37" s="159">
        <v>3</v>
      </c>
      <c r="M37" s="143">
        <v>45931</v>
      </c>
      <c r="N37" s="160">
        <v>46112</v>
      </c>
      <c r="O37" s="161">
        <f>(N37-M37)/7</f>
        <v>25.857142857142858</v>
      </c>
      <c r="P37" s="365">
        <v>3</v>
      </c>
      <c r="Q37" s="158" t="s">
        <v>1771</v>
      </c>
      <c r="R37" s="162">
        <f t="shared" si="1"/>
        <v>1</v>
      </c>
      <c r="S37" s="134" t="str">
        <f t="array" aca="1" ref="S37" ca="1">IF(ISNUMBER(R37),IF(R37=100%,"CUMPLIDA",IF(AND(ISNUMBER(N37),ISNUMBER(INDIRECT("FECHA_"&amp;$B37,1))), IF(N37&lt;=INDIRECT("FECHA_"&amp;$B37,1),"INCUMPLIDA","PROCESO"), "VERIFICAR FECHA")),"SIN VALOR AVANCE")</f>
        <v>CUMPLIDA</v>
      </c>
    </row>
    <row r="38" spans="1:19" ht="180.75">
      <c r="A38" s="155" t="s">
        <v>30</v>
      </c>
      <c r="B38" s="156" t="s">
        <v>1719</v>
      </c>
      <c r="C38" s="491"/>
      <c r="D38" s="489"/>
      <c r="E38" s="490"/>
      <c r="F38" s="509"/>
      <c r="G38" s="490"/>
      <c r="H38" s="490"/>
      <c r="I38" s="483"/>
      <c r="J38" s="128" t="s">
        <v>1822</v>
      </c>
      <c r="K38" s="158" t="s">
        <v>1823</v>
      </c>
      <c r="L38" s="159">
        <v>1</v>
      </c>
      <c r="M38" s="160">
        <v>45992</v>
      </c>
      <c r="N38" s="160">
        <v>46053</v>
      </c>
      <c r="O38" s="161">
        <f>(N38-M38)/7</f>
        <v>8.7142857142857135</v>
      </c>
      <c r="P38" s="364">
        <v>1</v>
      </c>
      <c r="Q38" s="158" t="s">
        <v>1771</v>
      </c>
      <c r="R38" s="162">
        <f t="shared" si="1"/>
        <v>1</v>
      </c>
      <c r="S38" s="134" t="str">
        <f t="array" aca="1" ref="S38" ca="1">IF(ISNUMBER(R38),IF(R38=100%,"CUMPLIDA",IF(AND(ISNUMBER(N38),ISNUMBER(INDIRECT("FECHA_"&amp;$B38,1))), IF(N38&lt;=INDIRECT("FECHA_"&amp;$B38,1),"INCUMPLIDA","PROCESO"), "VERIFICAR FECHA")),"SIN VALOR AVANCE")</f>
        <v>CUMPLIDA</v>
      </c>
    </row>
    <row r="39" spans="1:19" ht="180.75">
      <c r="A39" s="155" t="s">
        <v>30</v>
      </c>
      <c r="B39" s="156" t="s">
        <v>1719</v>
      </c>
      <c r="C39" s="491" t="s">
        <v>1824</v>
      </c>
      <c r="D39" s="489" t="s">
        <v>1721</v>
      </c>
      <c r="E39" s="490" t="s">
        <v>1825</v>
      </c>
      <c r="F39" s="509"/>
      <c r="G39" s="490"/>
      <c r="H39" s="490" t="s">
        <v>1826</v>
      </c>
      <c r="I39" s="483" t="s">
        <v>1827</v>
      </c>
      <c r="J39" s="128" t="s">
        <v>1828</v>
      </c>
      <c r="K39" s="158" t="s">
        <v>1829</v>
      </c>
      <c r="L39" s="159">
        <v>6</v>
      </c>
      <c r="M39" s="160">
        <v>45931</v>
      </c>
      <c r="N39" s="160">
        <v>46112</v>
      </c>
      <c r="O39" s="161">
        <f>+(N39-M39)/7</f>
        <v>25.857142857142858</v>
      </c>
      <c r="P39" s="364">
        <v>6</v>
      </c>
      <c r="Q39" s="158" t="s">
        <v>1771</v>
      </c>
      <c r="R39" s="162">
        <f t="shared" si="1"/>
        <v>1</v>
      </c>
      <c r="S39" s="134" t="str">
        <f t="array" aca="1" ref="S39" ca="1">IF(ISNUMBER(R39),IF(R39=100%,"CUMPLIDA",IF(AND(ISNUMBER(N39),ISNUMBER(INDIRECT("FECHA_"&amp;$B39,1))), IF(N39&lt;=INDIRECT("FECHA_"&amp;$B39,1),"INCUMPLIDA","PROCESO"), "VERIFICAR FECHA")),"SIN VALOR AVANCE")</f>
        <v>CUMPLIDA</v>
      </c>
    </row>
    <row r="40" spans="1:19" ht="180.75">
      <c r="A40" s="155" t="s">
        <v>30</v>
      </c>
      <c r="B40" s="156" t="s">
        <v>1719</v>
      </c>
      <c r="C40" s="491"/>
      <c r="D40" s="489"/>
      <c r="E40" s="490"/>
      <c r="F40" s="509"/>
      <c r="G40" s="490"/>
      <c r="H40" s="490"/>
      <c r="I40" s="483"/>
      <c r="J40" s="128" t="s">
        <v>1830</v>
      </c>
      <c r="K40" s="158" t="s">
        <v>1831</v>
      </c>
      <c r="L40" s="159">
        <v>6</v>
      </c>
      <c r="M40" s="160">
        <v>45931</v>
      </c>
      <c r="N40" s="160">
        <v>46112</v>
      </c>
      <c r="O40" s="161">
        <f>(N40-M40)/7</f>
        <v>25.857142857142858</v>
      </c>
      <c r="P40" s="364">
        <v>6</v>
      </c>
      <c r="Q40" s="158" t="s">
        <v>1771</v>
      </c>
      <c r="R40" s="162">
        <f t="shared" si="1"/>
        <v>1</v>
      </c>
      <c r="S40" s="134" t="str">
        <f t="array" aca="1" ref="S40" ca="1">IF(ISNUMBER(R40),IF(R40=100%,"CUMPLIDA",IF(AND(ISNUMBER(N40),ISNUMBER(INDIRECT("FECHA_"&amp;$B40,1))), IF(N40&lt;=INDIRECT("FECHA_"&amp;$B40,1),"INCUMPLIDA","PROCESO"), "VERIFICAR FECHA")),"SIN VALOR AVANCE")</f>
        <v>CUMPLIDA</v>
      </c>
    </row>
    <row r="41" spans="1:19" ht="180.75">
      <c r="A41" s="155" t="s">
        <v>30</v>
      </c>
      <c r="B41" s="156" t="s">
        <v>1719</v>
      </c>
      <c r="C41" s="491"/>
      <c r="D41" s="489"/>
      <c r="E41" s="490"/>
      <c r="F41" s="509"/>
      <c r="G41" s="490"/>
      <c r="H41" s="490"/>
      <c r="I41" s="483"/>
      <c r="J41" s="128" t="s">
        <v>1832</v>
      </c>
      <c r="K41" s="158" t="s">
        <v>587</v>
      </c>
      <c r="L41" s="159">
        <v>2</v>
      </c>
      <c r="M41" s="160">
        <v>45962</v>
      </c>
      <c r="N41" s="160">
        <v>46142</v>
      </c>
      <c r="O41" s="161">
        <f>(N41-M41)/7</f>
        <v>25.714285714285715</v>
      </c>
      <c r="P41" s="364">
        <v>2</v>
      </c>
      <c r="Q41" s="158" t="s">
        <v>1771</v>
      </c>
      <c r="R41" s="162">
        <f t="shared" si="1"/>
        <v>1</v>
      </c>
      <c r="S41" s="134" t="str">
        <f t="array" aca="1" ref="S41" ca="1">IF(ISNUMBER(R41),IF(R41=100%,"CUMPLIDA",IF(AND(ISNUMBER(N41),ISNUMBER(INDIRECT("FECHA_"&amp;$B41,1))), IF(N41&lt;=INDIRECT("FECHA_"&amp;$B41,1),"INCUMPLIDA","PROCESO"), "VERIFICAR FECHA")),"SIN VALOR AVANCE")</f>
        <v>CUMPLIDA</v>
      </c>
    </row>
    <row r="42" spans="1:19" ht="120.75">
      <c r="A42" s="155" t="s">
        <v>30</v>
      </c>
      <c r="B42" s="156" t="s">
        <v>1719</v>
      </c>
      <c r="C42" s="491" t="s">
        <v>1833</v>
      </c>
      <c r="D42" s="489" t="s">
        <v>1721</v>
      </c>
      <c r="E42" s="490" t="s">
        <v>1834</v>
      </c>
      <c r="F42" s="509"/>
      <c r="G42" s="490"/>
      <c r="H42" s="490" t="s">
        <v>1835</v>
      </c>
      <c r="I42" s="490" t="s">
        <v>1836</v>
      </c>
      <c r="J42" s="158" t="s">
        <v>1837</v>
      </c>
      <c r="K42" s="158" t="s">
        <v>1838</v>
      </c>
      <c r="L42" s="159">
        <v>1</v>
      </c>
      <c r="M42" s="160">
        <v>45931</v>
      </c>
      <c r="N42" s="160">
        <v>46021</v>
      </c>
      <c r="O42" s="161">
        <f>(N42-M42)/7</f>
        <v>12.857142857142858</v>
      </c>
      <c r="P42" s="364">
        <v>1</v>
      </c>
      <c r="Q42" s="158" t="s">
        <v>1839</v>
      </c>
      <c r="R42" s="162">
        <f t="shared" si="1"/>
        <v>1</v>
      </c>
      <c r="S42" s="134" t="str">
        <f t="array" aca="1" ref="S42" ca="1">IF(ISNUMBER(R42),IF(R42=100%,"CUMPLIDA",IF(AND(ISNUMBER(N42),ISNUMBER(INDIRECT("FECHA_"&amp;$B42,1))), IF(N42&lt;=INDIRECT("FECHA_"&amp;$B42,1),"INCUMPLIDA","PROCESO"), "VERIFICAR FECHA")),"SIN VALOR AVANCE")</f>
        <v>CUMPLIDA</v>
      </c>
    </row>
    <row r="43" spans="1:19" ht="120.75">
      <c r="A43" s="155" t="s">
        <v>30</v>
      </c>
      <c r="B43" s="156" t="s">
        <v>1719</v>
      </c>
      <c r="C43" s="491"/>
      <c r="D43" s="489"/>
      <c r="E43" s="490"/>
      <c r="F43" s="509"/>
      <c r="G43" s="490"/>
      <c r="H43" s="490"/>
      <c r="I43" s="483"/>
      <c r="J43" s="128" t="s">
        <v>1840</v>
      </c>
      <c r="K43" s="158" t="s">
        <v>1841</v>
      </c>
      <c r="L43" s="159">
        <v>6</v>
      </c>
      <c r="M43" s="160">
        <v>45931</v>
      </c>
      <c r="N43" s="160">
        <v>46112</v>
      </c>
      <c r="O43" s="161">
        <f>(N43-M43)/7</f>
        <v>25.857142857142858</v>
      </c>
      <c r="P43" s="364">
        <v>6</v>
      </c>
      <c r="Q43" s="158" t="s">
        <v>1839</v>
      </c>
      <c r="R43" s="162">
        <f t="shared" si="1"/>
        <v>1</v>
      </c>
      <c r="S43" s="134" t="str">
        <f t="array" aca="1" ref="S43" ca="1">IF(ISNUMBER(R43),IF(R43=100%,"CUMPLIDA",IF(AND(ISNUMBER(N43),ISNUMBER(INDIRECT("FECHA_"&amp;$B43,1))), IF(N43&lt;=INDIRECT("FECHA_"&amp;$B43,1),"INCUMPLIDA","PROCESO"), "VERIFICAR FECHA")),"SIN VALOR AVANCE")</f>
        <v>CUMPLIDA</v>
      </c>
    </row>
    <row r="44" spans="1:19" ht="120.75">
      <c r="A44" s="155" t="s">
        <v>30</v>
      </c>
      <c r="B44" s="156" t="s">
        <v>1719</v>
      </c>
      <c r="C44" s="491"/>
      <c r="D44" s="489"/>
      <c r="E44" s="490"/>
      <c r="F44" s="509"/>
      <c r="G44" s="490"/>
      <c r="H44" s="490"/>
      <c r="I44" s="483"/>
      <c r="J44" s="128" t="s">
        <v>1842</v>
      </c>
      <c r="K44" s="158" t="s">
        <v>1843</v>
      </c>
      <c r="L44" s="159">
        <v>6</v>
      </c>
      <c r="M44" s="160">
        <v>45931</v>
      </c>
      <c r="N44" s="160">
        <v>46112</v>
      </c>
      <c r="O44" s="161">
        <f>(N44-M44)/7</f>
        <v>25.857142857142858</v>
      </c>
      <c r="P44" s="364">
        <v>6</v>
      </c>
      <c r="Q44" s="158" t="s">
        <v>1839</v>
      </c>
      <c r="R44" s="162">
        <f t="shared" si="1"/>
        <v>1</v>
      </c>
      <c r="S44" s="134" t="str">
        <f t="array" aca="1" ref="S44" ca="1">IF(ISNUMBER(R44),IF(R44=100%,"CUMPLIDA",IF(AND(ISNUMBER(N44),ISNUMBER(INDIRECT("FECHA_"&amp;$B44,1))), IF(N44&lt;=INDIRECT("FECHA_"&amp;$B44,1),"INCUMPLIDA","PROCESO"), "VERIFICAR FECHA")),"SIN VALOR AVANCE")</f>
        <v>CUMPLIDA</v>
      </c>
    </row>
    <row r="45" spans="1:19" ht="240">
      <c r="A45" s="155" t="s">
        <v>30</v>
      </c>
      <c r="B45" s="156" t="s">
        <v>1719</v>
      </c>
      <c r="C45" s="491" t="s">
        <v>1844</v>
      </c>
      <c r="D45" s="489" t="s">
        <v>1721</v>
      </c>
      <c r="E45" s="490" t="s">
        <v>1845</v>
      </c>
      <c r="F45" s="509"/>
      <c r="G45" s="490"/>
      <c r="H45" s="490" t="s">
        <v>1846</v>
      </c>
      <c r="I45" s="139" t="s">
        <v>1847</v>
      </c>
      <c r="J45" s="128" t="s">
        <v>1848</v>
      </c>
      <c r="K45" s="158" t="s">
        <v>1812</v>
      </c>
      <c r="L45" s="159">
        <v>4</v>
      </c>
      <c r="M45" s="160">
        <v>45931</v>
      </c>
      <c r="N45" s="160">
        <v>46386</v>
      </c>
      <c r="O45" s="161">
        <f>+(N45-M45)/7</f>
        <v>65</v>
      </c>
      <c r="P45" s="364">
        <v>2</v>
      </c>
      <c r="Q45" s="158" t="s">
        <v>1771</v>
      </c>
      <c r="R45" s="162">
        <f t="shared" si="1"/>
        <v>0.5</v>
      </c>
      <c r="S45" s="134" t="str">
        <f t="array" aca="1" ref="S45" ca="1">IF(ISNUMBER(R45),IF(R45=100%,"CUMPLIDA",IF(AND(ISNUMBER(N45),ISNUMBER(INDIRECT("FECHA_"&amp;$B45,1))), IF(N45&lt;=INDIRECT("FECHA_"&amp;$B45,1),"INCUMPLIDA","PROCESO"), "VERIFICAR FECHA")),"SIN VALOR AVANCE")</f>
        <v>PROCESO</v>
      </c>
    </row>
    <row r="46" spans="1:19" ht="195">
      <c r="A46" s="155" t="s">
        <v>30</v>
      </c>
      <c r="B46" s="156" t="s">
        <v>1719</v>
      </c>
      <c r="C46" s="491"/>
      <c r="D46" s="489"/>
      <c r="E46" s="490"/>
      <c r="F46" s="509"/>
      <c r="G46" s="490"/>
      <c r="H46" s="490"/>
      <c r="I46" s="139" t="s">
        <v>1849</v>
      </c>
      <c r="J46" s="128" t="s">
        <v>1850</v>
      </c>
      <c r="K46" s="158" t="s">
        <v>1851</v>
      </c>
      <c r="L46" s="159">
        <v>1</v>
      </c>
      <c r="M46" s="160">
        <v>46266</v>
      </c>
      <c r="N46" s="160">
        <v>46418</v>
      </c>
      <c r="O46" s="161">
        <f>(N46-M46)/7</f>
        <v>21.714285714285715</v>
      </c>
      <c r="P46" s="364">
        <v>0</v>
      </c>
      <c r="Q46" s="158" t="s">
        <v>1852</v>
      </c>
      <c r="R46" s="162">
        <f t="shared" si="1"/>
        <v>0</v>
      </c>
      <c r="S46" s="134" t="str">
        <f t="array" aca="1" ref="S46" ca="1">IF(ISNUMBER(R46),IF(R46=100%,"CUMPLIDA",IF(AND(ISNUMBER(N46),ISNUMBER(INDIRECT("FECHA_"&amp;$B46,1))), IF(N46&lt;=INDIRECT("FECHA_"&amp;$B46,1),"INCUMPLIDA","PROCESO"), "VERIFICAR FECHA")),"SIN VALOR AVANCE")</f>
        <v>PROCESO</v>
      </c>
    </row>
    <row r="47" spans="1:19" ht="180.75">
      <c r="A47" s="155" t="s">
        <v>30</v>
      </c>
      <c r="B47" s="156" t="s">
        <v>1719</v>
      </c>
      <c r="C47" s="491"/>
      <c r="D47" s="489"/>
      <c r="E47" s="490"/>
      <c r="F47" s="509"/>
      <c r="G47" s="490"/>
      <c r="H47" s="490"/>
      <c r="I47" s="483" t="s">
        <v>1853</v>
      </c>
      <c r="J47" s="128" t="s">
        <v>1854</v>
      </c>
      <c r="K47" s="158" t="s">
        <v>1742</v>
      </c>
      <c r="L47" s="159">
        <v>2</v>
      </c>
      <c r="M47" s="160">
        <v>45931</v>
      </c>
      <c r="N47" s="160">
        <v>46142</v>
      </c>
      <c r="O47" s="161">
        <f>(N47-M47)/7</f>
        <v>30.142857142857142</v>
      </c>
      <c r="P47" s="364">
        <v>2</v>
      </c>
      <c r="Q47" s="158" t="s">
        <v>1771</v>
      </c>
      <c r="R47" s="162">
        <f t="shared" si="1"/>
        <v>1</v>
      </c>
      <c r="S47" s="134" t="str">
        <f t="array" aca="1" ref="S47" ca="1">IF(ISNUMBER(R47),IF(R47=100%,"CUMPLIDA",IF(AND(ISNUMBER(N47),ISNUMBER(INDIRECT("FECHA_"&amp;$B47,1))), IF(N47&lt;=INDIRECT("FECHA_"&amp;$B47,1),"INCUMPLIDA","PROCESO"), "VERIFICAR FECHA")),"SIN VALOR AVANCE")</f>
        <v>CUMPLIDA</v>
      </c>
    </row>
    <row r="48" spans="1:19" ht="180.75">
      <c r="A48" s="155" t="s">
        <v>30</v>
      </c>
      <c r="B48" s="156" t="s">
        <v>1719</v>
      </c>
      <c r="C48" s="491"/>
      <c r="D48" s="489"/>
      <c r="E48" s="490"/>
      <c r="F48" s="509"/>
      <c r="G48" s="490"/>
      <c r="H48" s="490"/>
      <c r="I48" s="483"/>
      <c r="J48" s="128" t="s">
        <v>1855</v>
      </c>
      <c r="K48" s="158" t="s">
        <v>1745</v>
      </c>
      <c r="L48" s="159">
        <v>6</v>
      </c>
      <c r="M48" s="160">
        <v>45931</v>
      </c>
      <c r="N48" s="160">
        <v>46142</v>
      </c>
      <c r="O48" s="161">
        <f>+(N48-M48)/7</f>
        <v>30.142857142857142</v>
      </c>
      <c r="P48" s="364">
        <v>6</v>
      </c>
      <c r="Q48" s="158" t="s">
        <v>1771</v>
      </c>
      <c r="R48" s="162">
        <f t="shared" si="1"/>
        <v>1</v>
      </c>
      <c r="S48" s="134" t="str">
        <f t="array" aca="1" ref="S48" ca="1">IF(ISNUMBER(R48),IF(R48=100%,"CUMPLIDA",IF(AND(ISNUMBER(N48),ISNUMBER(INDIRECT("FECHA_"&amp;$B48,1))), IF(N48&lt;=INDIRECT("FECHA_"&amp;$B48,1),"INCUMPLIDA","PROCESO"), "VERIFICAR FECHA")),"SIN VALOR AVANCE")</f>
        <v>CUMPLIDA</v>
      </c>
    </row>
    <row r="49" spans="1:19" ht="105">
      <c r="A49" s="155" t="s">
        <v>30</v>
      </c>
      <c r="B49" s="156" t="s">
        <v>1719</v>
      </c>
      <c r="C49" s="491" t="s">
        <v>1856</v>
      </c>
      <c r="D49" s="489" t="s">
        <v>1721</v>
      </c>
      <c r="E49" s="490" t="s">
        <v>1857</v>
      </c>
      <c r="F49" s="509"/>
      <c r="G49" s="490"/>
      <c r="H49" s="490" t="s">
        <v>1858</v>
      </c>
      <c r="I49" s="483" t="s">
        <v>1859</v>
      </c>
      <c r="J49" s="128" t="s">
        <v>1860</v>
      </c>
      <c r="K49" s="158" t="s">
        <v>1861</v>
      </c>
      <c r="L49" s="159">
        <v>2</v>
      </c>
      <c r="M49" s="160">
        <v>45931</v>
      </c>
      <c r="N49" s="160">
        <v>46326</v>
      </c>
      <c r="O49" s="161">
        <f>+(N49-M49)/7</f>
        <v>56.428571428571431</v>
      </c>
      <c r="P49" s="364">
        <v>1</v>
      </c>
      <c r="Q49" s="158" t="s">
        <v>1862</v>
      </c>
      <c r="R49" s="162">
        <f t="shared" si="1"/>
        <v>0.5</v>
      </c>
      <c r="S49" s="134" t="str">
        <f t="array" aca="1" ref="S49" ca="1">IF(ISNUMBER(R49),IF(R49=100%,"CUMPLIDA",IF(AND(ISNUMBER(N49),ISNUMBER(INDIRECT("FECHA_"&amp;$B49,1))), IF(N49&lt;=INDIRECT("FECHA_"&amp;$B49,1),"INCUMPLIDA","PROCESO"), "VERIFICAR FECHA")),"SIN VALOR AVANCE")</f>
        <v>PROCESO</v>
      </c>
    </row>
    <row r="50" spans="1:19" ht="75">
      <c r="A50" s="155" t="s">
        <v>30</v>
      </c>
      <c r="B50" s="156" t="s">
        <v>1719</v>
      </c>
      <c r="C50" s="491"/>
      <c r="D50" s="489"/>
      <c r="E50" s="490"/>
      <c r="F50" s="509"/>
      <c r="G50" s="490"/>
      <c r="H50" s="490"/>
      <c r="I50" s="483"/>
      <c r="J50" s="128" t="s">
        <v>1863</v>
      </c>
      <c r="K50" s="158" t="s">
        <v>1864</v>
      </c>
      <c r="L50" s="159">
        <v>2</v>
      </c>
      <c r="M50" s="160">
        <v>45931</v>
      </c>
      <c r="N50" s="160">
        <v>46142</v>
      </c>
      <c r="O50" s="161">
        <f>+(N50-M50)/7</f>
        <v>30.142857142857142</v>
      </c>
      <c r="P50" s="364">
        <v>2</v>
      </c>
      <c r="Q50" s="158" t="s">
        <v>1862</v>
      </c>
      <c r="R50" s="162">
        <f t="shared" si="1"/>
        <v>1</v>
      </c>
      <c r="S50" s="134" t="str">
        <f t="array" aca="1" ref="S50" ca="1">IF(ISNUMBER(R50),IF(R50=100%,"CUMPLIDA",IF(AND(ISNUMBER(N50),ISNUMBER(INDIRECT("FECHA_"&amp;$B50,1))), IF(N50&lt;=INDIRECT("FECHA_"&amp;$B50,1),"INCUMPLIDA","PROCESO"), "VERIFICAR FECHA")),"SIN VALOR AVANCE")</f>
        <v>CUMPLIDA</v>
      </c>
    </row>
    <row r="51" spans="1:19" ht="75">
      <c r="A51" s="155" t="s">
        <v>30</v>
      </c>
      <c r="B51" s="156" t="s">
        <v>1719</v>
      </c>
      <c r="C51" s="491"/>
      <c r="D51" s="489"/>
      <c r="E51" s="490"/>
      <c r="F51" s="509"/>
      <c r="G51" s="490"/>
      <c r="H51" s="490"/>
      <c r="I51" s="139" t="s">
        <v>1865</v>
      </c>
      <c r="J51" s="128" t="s">
        <v>1866</v>
      </c>
      <c r="K51" s="158" t="s">
        <v>1745</v>
      </c>
      <c r="L51" s="159">
        <v>6</v>
      </c>
      <c r="M51" s="160">
        <v>45931</v>
      </c>
      <c r="N51" s="160">
        <v>46142</v>
      </c>
      <c r="O51" s="161">
        <f>+(N51-M51)/7</f>
        <v>30.142857142857142</v>
      </c>
      <c r="P51" s="364">
        <v>6</v>
      </c>
      <c r="Q51" s="158" t="s">
        <v>1862</v>
      </c>
      <c r="R51" s="162">
        <f t="shared" si="1"/>
        <v>1</v>
      </c>
      <c r="S51" s="134" t="str">
        <f t="array" aca="1" ref="S51" ca="1">IF(ISNUMBER(R51),IF(R51=100%,"CUMPLIDA",IF(AND(ISNUMBER(N51),ISNUMBER(INDIRECT("FECHA_"&amp;$B51,1))), IF(N51&lt;=INDIRECT("FECHA_"&amp;$B51,1),"INCUMPLIDA","PROCESO"), "VERIFICAR FECHA")),"SIN VALOR AVANCE")</f>
        <v>CUMPLIDA</v>
      </c>
    </row>
    <row r="52" spans="1:19" ht="121.5">
      <c r="A52" s="155" t="s">
        <v>30</v>
      </c>
      <c r="B52" s="156" t="s">
        <v>1719</v>
      </c>
      <c r="C52" s="491"/>
      <c r="D52" s="489"/>
      <c r="E52" s="490"/>
      <c r="F52" s="509"/>
      <c r="G52" s="490"/>
      <c r="H52" s="490"/>
      <c r="I52" s="139" t="s">
        <v>1867</v>
      </c>
      <c r="J52" s="128" t="s">
        <v>1868</v>
      </c>
      <c r="K52" s="158" t="s">
        <v>1869</v>
      </c>
      <c r="L52" s="159">
        <v>1</v>
      </c>
      <c r="M52" s="160">
        <v>46266</v>
      </c>
      <c r="N52" s="160">
        <v>46418</v>
      </c>
      <c r="O52" s="161">
        <f>+(N52-M52)/7</f>
        <v>21.714285714285715</v>
      </c>
      <c r="P52" s="364">
        <v>0</v>
      </c>
      <c r="Q52" s="158" t="s">
        <v>1852</v>
      </c>
      <c r="R52" s="162">
        <f t="shared" si="1"/>
        <v>0</v>
      </c>
      <c r="S52" s="134" t="str">
        <f t="array" aca="1" ref="S52" ca="1">IF(ISNUMBER(R52),IF(R52=100%,"CUMPLIDA",IF(AND(ISNUMBER(N52),ISNUMBER(INDIRECT("FECHA_"&amp;$B52,1))), IF(N52&lt;=INDIRECT("FECHA_"&amp;$B52,1),"INCUMPLIDA","PROCESO"), "VERIFICAR FECHA")),"SIN VALOR AVANCE")</f>
        <v>PROCESO</v>
      </c>
    </row>
    <row r="53" spans="1:19" ht="255.75">
      <c r="A53" s="164" t="s">
        <v>30</v>
      </c>
      <c r="B53" s="156" t="s">
        <v>1719</v>
      </c>
      <c r="C53" s="491" t="s">
        <v>1870</v>
      </c>
      <c r="D53" s="491" t="s">
        <v>1871</v>
      </c>
      <c r="E53" s="483" t="s">
        <v>1872</v>
      </c>
      <c r="F53" s="485"/>
      <c r="G53" s="483"/>
      <c r="H53" s="483" t="s">
        <v>1873</v>
      </c>
      <c r="I53" s="139" t="s">
        <v>1874</v>
      </c>
      <c r="J53" s="128" t="s">
        <v>1875</v>
      </c>
      <c r="K53" s="128" t="s">
        <v>1876</v>
      </c>
      <c r="L53" s="150">
        <v>1</v>
      </c>
      <c r="M53" s="151">
        <v>46024</v>
      </c>
      <c r="N53" s="151">
        <v>46387</v>
      </c>
      <c r="O53" s="165">
        <f t="shared" ref="O53:O74" si="3">(N53-M53)/7</f>
        <v>51.857142857142854</v>
      </c>
      <c r="P53" s="364">
        <v>0.75</v>
      </c>
      <c r="Q53" s="128" t="s">
        <v>1877</v>
      </c>
      <c r="R53" s="162">
        <f t="shared" si="1"/>
        <v>0.75</v>
      </c>
      <c r="S53" s="134" t="str">
        <f t="array" aca="1" ref="S53" ca="1">IF(ISNUMBER(R53),IF(R53=100%,"CUMPLIDA",IF(AND(ISNUMBER(N53),ISNUMBER(INDIRECT("FECHA_"&amp;$B53,1))), IF(N53&lt;=INDIRECT("FECHA_"&amp;$B53,1),"INCUMPLIDA","PROCESO"), "VERIFICAR FECHA")),"SIN VALOR AVANCE")</f>
        <v>PROCESO</v>
      </c>
    </row>
    <row r="54" spans="1:19" ht="120">
      <c r="A54" s="155" t="s">
        <v>30</v>
      </c>
      <c r="B54" s="156" t="s">
        <v>1719</v>
      </c>
      <c r="C54" s="491"/>
      <c r="D54" s="491"/>
      <c r="E54" s="483"/>
      <c r="F54" s="485"/>
      <c r="G54" s="483"/>
      <c r="H54" s="483"/>
      <c r="I54" s="139" t="s">
        <v>1878</v>
      </c>
      <c r="J54" s="128" t="s">
        <v>1879</v>
      </c>
      <c r="K54" s="128" t="s">
        <v>1880</v>
      </c>
      <c r="L54" s="150">
        <v>2</v>
      </c>
      <c r="M54" s="151">
        <v>46204</v>
      </c>
      <c r="N54" s="151">
        <v>46599</v>
      </c>
      <c r="O54" s="165">
        <f t="shared" si="3"/>
        <v>56.428571428571431</v>
      </c>
      <c r="P54" s="364">
        <v>0</v>
      </c>
      <c r="Q54" s="128" t="s">
        <v>1881</v>
      </c>
      <c r="R54" s="162">
        <f t="shared" si="1"/>
        <v>0</v>
      </c>
      <c r="S54" s="134" t="str">
        <f t="array" aca="1" ref="S54" ca="1">IF(ISNUMBER(R54),IF(R54=100%,"CUMPLIDA",IF(AND(ISNUMBER(N54),ISNUMBER(INDIRECT("FECHA_"&amp;$B54,1))), IF(N54&lt;=INDIRECT("FECHA_"&amp;$B54,1),"INCUMPLIDA","PROCESO"), "VERIFICAR FECHA")),"SIN VALOR AVANCE")</f>
        <v>PROCESO</v>
      </c>
    </row>
    <row r="55" spans="1:19" ht="120">
      <c r="A55" s="155" t="s">
        <v>30</v>
      </c>
      <c r="B55" s="156" t="s">
        <v>1719</v>
      </c>
      <c r="C55" s="587" t="s">
        <v>1870</v>
      </c>
      <c r="D55" s="590" t="s">
        <v>1882</v>
      </c>
      <c r="E55" s="593" t="s">
        <v>1883</v>
      </c>
      <c r="F55" s="596"/>
      <c r="G55" s="593"/>
      <c r="H55" s="593" t="s">
        <v>1884</v>
      </c>
      <c r="I55" s="599" t="s">
        <v>1885</v>
      </c>
      <c r="J55" s="128" t="s">
        <v>1886</v>
      </c>
      <c r="K55" s="158" t="s">
        <v>1887</v>
      </c>
      <c r="L55" s="159">
        <v>1</v>
      </c>
      <c r="M55" s="160">
        <v>46024</v>
      </c>
      <c r="N55" s="160">
        <v>46387</v>
      </c>
      <c r="O55" s="161">
        <f t="shared" si="3"/>
        <v>51.857142857142854</v>
      </c>
      <c r="P55" s="364">
        <v>1</v>
      </c>
      <c r="Q55" s="158" t="s">
        <v>1888</v>
      </c>
      <c r="R55" s="162">
        <f t="shared" si="1"/>
        <v>1</v>
      </c>
      <c r="S55" s="134" t="str">
        <f t="array" aca="1" ref="S55" ca="1">IF(ISNUMBER(R55),IF(R55=100%,"CUMPLIDA",IF(AND(ISNUMBER(N55),ISNUMBER(INDIRECT("FECHA_"&amp;$B55,1))), IF(N55&lt;=INDIRECT("FECHA_"&amp;$B55,1),"INCUMPLIDA","PROCESO"), "VERIFICAR FECHA")),"SIN VALOR AVANCE")</f>
        <v>CUMPLIDA</v>
      </c>
    </row>
    <row r="56" spans="1:19" ht="120">
      <c r="A56" s="155" t="s">
        <v>30</v>
      </c>
      <c r="B56" s="156" t="s">
        <v>1719</v>
      </c>
      <c r="C56" s="588"/>
      <c r="D56" s="591"/>
      <c r="E56" s="594"/>
      <c r="F56" s="597"/>
      <c r="G56" s="594"/>
      <c r="H56" s="594"/>
      <c r="I56" s="600"/>
      <c r="J56" s="128" t="s">
        <v>1889</v>
      </c>
      <c r="K56" s="158" t="s">
        <v>1890</v>
      </c>
      <c r="L56" s="159">
        <v>14</v>
      </c>
      <c r="M56" s="160">
        <v>46024</v>
      </c>
      <c r="N56" s="160">
        <v>46387</v>
      </c>
      <c r="O56" s="161">
        <f t="shared" si="3"/>
        <v>51.857142857142854</v>
      </c>
      <c r="P56" s="364">
        <v>7</v>
      </c>
      <c r="Q56" s="158" t="s">
        <v>1888</v>
      </c>
      <c r="R56" s="162">
        <f t="shared" si="1"/>
        <v>0.5</v>
      </c>
      <c r="S56" s="134" t="str">
        <f t="array" aca="1" ref="S56" ca="1">IF(ISNUMBER(R56),IF(R56=100%,"CUMPLIDA",IF(AND(ISNUMBER(N56),ISNUMBER(INDIRECT("FECHA_"&amp;$B56,1))), IF(N56&lt;=INDIRECT("FECHA_"&amp;$B56,1),"INCUMPLIDA","PROCESO"), "VERIFICAR FECHA")),"SIN VALOR AVANCE")</f>
        <v>PROCESO</v>
      </c>
    </row>
    <row r="57" spans="1:19" ht="135">
      <c r="A57" s="155" t="s">
        <v>30</v>
      </c>
      <c r="B57" s="156" t="s">
        <v>1719</v>
      </c>
      <c r="C57" s="589"/>
      <c r="D57" s="592"/>
      <c r="E57" s="595"/>
      <c r="F57" s="598"/>
      <c r="G57" s="595"/>
      <c r="H57" s="595"/>
      <c r="I57" s="139" t="s">
        <v>1878</v>
      </c>
      <c r="J57" s="128" t="s">
        <v>1879</v>
      </c>
      <c r="K57" s="158" t="s">
        <v>1880</v>
      </c>
      <c r="L57" s="159">
        <v>2</v>
      </c>
      <c r="M57" s="151">
        <v>46204</v>
      </c>
      <c r="N57" s="151">
        <v>46599</v>
      </c>
      <c r="O57" s="161">
        <f t="shared" si="3"/>
        <v>56.428571428571431</v>
      </c>
      <c r="P57" s="364">
        <v>0</v>
      </c>
      <c r="Q57" s="158" t="s">
        <v>1891</v>
      </c>
      <c r="R57" s="162">
        <f t="shared" si="1"/>
        <v>0</v>
      </c>
      <c r="S57" s="134" t="str">
        <f t="array" aca="1" ref="S57" ca="1">IF(ISNUMBER(R57),IF(R57=100%,"CUMPLIDA",IF(AND(ISNUMBER(N57),ISNUMBER(INDIRECT("FECHA_"&amp;$B57,1))), IF(N57&lt;=INDIRECT("FECHA_"&amp;$B57,1),"INCUMPLIDA","PROCESO"), "VERIFICAR FECHA")),"SIN VALOR AVANCE")</f>
        <v>PROCESO</v>
      </c>
    </row>
    <row r="58" spans="1:19" ht="255">
      <c r="A58" s="155" t="s">
        <v>30</v>
      </c>
      <c r="B58" s="156" t="s">
        <v>1719</v>
      </c>
      <c r="C58" s="125" t="s">
        <v>1870</v>
      </c>
      <c r="D58" s="125" t="s">
        <v>1892</v>
      </c>
      <c r="E58" s="126" t="s">
        <v>1893</v>
      </c>
      <c r="F58" s="265"/>
      <c r="G58" s="126"/>
      <c r="H58" s="126" t="s">
        <v>1894</v>
      </c>
      <c r="I58" s="127" t="s">
        <v>1895</v>
      </c>
      <c r="J58" s="128" t="s">
        <v>1896</v>
      </c>
      <c r="K58" s="129" t="s">
        <v>1897</v>
      </c>
      <c r="L58" s="159">
        <v>28</v>
      </c>
      <c r="M58" s="160">
        <v>46024</v>
      </c>
      <c r="N58" s="160">
        <v>46387</v>
      </c>
      <c r="O58" s="161">
        <f t="shared" si="3"/>
        <v>51.857142857142854</v>
      </c>
      <c r="P58" s="364">
        <v>14</v>
      </c>
      <c r="Q58" s="129" t="s">
        <v>1898</v>
      </c>
      <c r="R58" s="162">
        <f t="shared" si="1"/>
        <v>0.5</v>
      </c>
      <c r="S58" s="134" t="str">
        <f t="array" aca="1" ref="S58" ca="1">IF(ISNUMBER(R58),IF(R58=100%,"CUMPLIDA",IF(AND(ISNUMBER(N58),ISNUMBER(INDIRECT("FECHA_"&amp;$B58,1))), IF(N58&lt;=INDIRECT("FECHA_"&amp;$B58,1),"INCUMPLIDA","PROCESO"), "VERIFICAR FECHA")),"SIN VALOR AVANCE")</f>
        <v>PROCESO</v>
      </c>
    </row>
    <row r="59" spans="1:19" ht="195.75">
      <c r="A59" s="155" t="s">
        <v>30</v>
      </c>
      <c r="B59" s="156" t="s">
        <v>1719</v>
      </c>
      <c r="C59" s="125" t="s">
        <v>1870</v>
      </c>
      <c r="D59" s="125" t="s">
        <v>1899</v>
      </c>
      <c r="E59" s="126" t="s">
        <v>1900</v>
      </c>
      <c r="F59" s="265"/>
      <c r="G59" s="126"/>
      <c r="H59" s="126" t="s">
        <v>1901</v>
      </c>
      <c r="I59" s="127" t="s">
        <v>1902</v>
      </c>
      <c r="J59" s="128" t="s">
        <v>1903</v>
      </c>
      <c r="K59" s="129" t="s">
        <v>1904</v>
      </c>
      <c r="L59" s="159">
        <v>2</v>
      </c>
      <c r="M59" s="160">
        <v>46024</v>
      </c>
      <c r="N59" s="160">
        <v>46387</v>
      </c>
      <c r="O59" s="161">
        <f t="shared" si="3"/>
        <v>51.857142857142854</v>
      </c>
      <c r="P59" s="364">
        <v>1</v>
      </c>
      <c r="Q59" s="129" t="s">
        <v>1905</v>
      </c>
      <c r="R59" s="162">
        <f t="shared" si="1"/>
        <v>0.5</v>
      </c>
      <c r="S59" s="134" t="str">
        <f t="array" aca="1" ref="S59" ca="1">IF(ISNUMBER(R59),IF(R59=100%,"CUMPLIDA",IF(AND(ISNUMBER(N59),ISNUMBER(INDIRECT("FECHA_"&amp;$B59,1))), IF(N59&lt;=INDIRECT("FECHA_"&amp;$B59,1),"INCUMPLIDA","PROCESO"), "VERIFICAR FECHA")),"SIN VALOR AVANCE")</f>
        <v>PROCESO</v>
      </c>
    </row>
    <row r="60" spans="1:19" ht="226.5">
      <c r="A60" s="155" t="s">
        <v>30</v>
      </c>
      <c r="B60" s="156" t="s">
        <v>1719</v>
      </c>
      <c r="C60" s="125" t="s">
        <v>1870</v>
      </c>
      <c r="D60" s="125" t="s">
        <v>1906</v>
      </c>
      <c r="E60" s="126" t="s">
        <v>1907</v>
      </c>
      <c r="F60" s="265"/>
      <c r="G60" s="126"/>
      <c r="H60" s="126" t="s">
        <v>1908</v>
      </c>
      <c r="I60" s="127" t="s">
        <v>1909</v>
      </c>
      <c r="J60" s="128" t="s">
        <v>1910</v>
      </c>
      <c r="K60" s="129" t="s">
        <v>1911</v>
      </c>
      <c r="L60" s="159">
        <v>14</v>
      </c>
      <c r="M60" s="160">
        <v>46024</v>
      </c>
      <c r="N60" s="160">
        <v>46387</v>
      </c>
      <c r="O60" s="161">
        <f t="shared" si="3"/>
        <v>51.857142857142854</v>
      </c>
      <c r="P60" s="364">
        <v>7</v>
      </c>
      <c r="Q60" s="129" t="s">
        <v>1912</v>
      </c>
      <c r="R60" s="162">
        <f t="shared" si="1"/>
        <v>0.5</v>
      </c>
      <c r="S60" s="134" t="str">
        <f t="array" aca="1" ref="S60" ca="1">IF(ISNUMBER(R60),IF(R60=100%,"CUMPLIDA",IF(AND(ISNUMBER(N60),ISNUMBER(INDIRECT("FECHA_"&amp;$B60,1))), IF(N60&lt;=INDIRECT("FECHA_"&amp;$B60,1),"INCUMPLIDA","PROCESO"), "VERIFICAR FECHA")),"SIN VALOR AVANCE")</f>
        <v>PROCESO</v>
      </c>
    </row>
    <row r="61" spans="1:19" ht="150">
      <c r="A61" s="155" t="s">
        <v>30</v>
      </c>
      <c r="B61" s="156" t="s">
        <v>1719</v>
      </c>
      <c r="C61" s="491" t="s">
        <v>1870</v>
      </c>
      <c r="D61" s="491" t="s">
        <v>1913</v>
      </c>
      <c r="E61" s="483" t="s">
        <v>1914</v>
      </c>
      <c r="F61" s="485"/>
      <c r="G61" s="483"/>
      <c r="H61" s="483" t="s">
        <v>1915</v>
      </c>
      <c r="I61" s="139" t="s">
        <v>1916</v>
      </c>
      <c r="J61" s="128" t="s">
        <v>1917</v>
      </c>
      <c r="K61" s="128" t="s">
        <v>1918</v>
      </c>
      <c r="L61" s="150">
        <v>1</v>
      </c>
      <c r="M61" s="151">
        <v>46024</v>
      </c>
      <c r="N61" s="151">
        <v>46264</v>
      </c>
      <c r="O61" s="165">
        <f t="shared" si="3"/>
        <v>34.285714285714285</v>
      </c>
      <c r="P61" s="364">
        <v>0.6</v>
      </c>
      <c r="Q61" s="128" t="s">
        <v>1919</v>
      </c>
      <c r="R61" s="162">
        <f t="shared" si="1"/>
        <v>0.6</v>
      </c>
      <c r="S61" s="134" t="str">
        <f t="array" aca="1" ref="S61" ca="1">IF(ISNUMBER(R61),IF(R61=100%,"CUMPLIDA",IF(AND(ISNUMBER(N61),ISNUMBER(INDIRECT("FECHA_"&amp;$B61,1))), IF(N61&lt;=INDIRECT("FECHA_"&amp;$B61,1),"INCUMPLIDA","PROCESO"), "VERIFICAR FECHA")),"SIN VALOR AVANCE")</f>
        <v>PROCESO</v>
      </c>
    </row>
    <row r="62" spans="1:19" ht="150">
      <c r="A62" s="155" t="s">
        <v>30</v>
      </c>
      <c r="B62" s="156" t="s">
        <v>1719</v>
      </c>
      <c r="C62" s="491"/>
      <c r="D62" s="491"/>
      <c r="E62" s="483"/>
      <c r="F62" s="485"/>
      <c r="G62" s="483"/>
      <c r="H62" s="483"/>
      <c r="I62" s="139" t="s">
        <v>1920</v>
      </c>
      <c r="J62" s="128" t="s">
        <v>1921</v>
      </c>
      <c r="K62" s="128" t="s">
        <v>1922</v>
      </c>
      <c r="L62" s="150">
        <v>1</v>
      </c>
      <c r="M62" s="151">
        <v>46024</v>
      </c>
      <c r="N62" s="151">
        <v>46264</v>
      </c>
      <c r="O62" s="165">
        <f t="shared" si="3"/>
        <v>34.285714285714285</v>
      </c>
      <c r="P62" s="364">
        <v>1</v>
      </c>
      <c r="Q62" s="128" t="s">
        <v>1919</v>
      </c>
      <c r="R62" s="162">
        <f>P62/L62</f>
        <v>1</v>
      </c>
      <c r="S62" s="134" t="str">
        <f t="array" aca="1" ref="S62" ca="1">IF(ISNUMBER(R62),IF(R62=100%,"CUMPLIDA",IF(AND(ISNUMBER(N62),ISNUMBER(INDIRECT("FECHA_"&amp;$B62,1))), IF(N62&lt;=INDIRECT("FECHA_"&amp;$B62,1),"INCUMPLIDA","PROCESO"), "VERIFICAR FECHA")),"SIN VALOR AVANCE")</f>
        <v>CUMPLIDA</v>
      </c>
    </row>
    <row r="63" spans="1:19" ht="120">
      <c r="A63" s="155" t="s">
        <v>30</v>
      </c>
      <c r="B63" s="156" t="s">
        <v>1719</v>
      </c>
      <c r="C63" s="491" t="s">
        <v>1870</v>
      </c>
      <c r="D63" s="491" t="s">
        <v>1923</v>
      </c>
      <c r="E63" s="483" t="s">
        <v>1924</v>
      </c>
      <c r="F63" s="485"/>
      <c r="G63" s="483"/>
      <c r="H63" s="483" t="s">
        <v>1925</v>
      </c>
      <c r="I63" s="599" t="s">
        <v>1926</v>
      </c>
      <c r="J63" s="128" t="s">
        <v>1927</v>
      </c>
      <c r="K63" s="128" t="s">
        <v>1928</v>
      </c>
      <c r="L63" s="150">
        <v>2</v>
      </c>
      <c r="M63" s="151">
        <v>46024</v>
      </c>
      <c r="N63" s="151">
        <v>46387</v>
      </c>
      <c r="O63" s="165">
        <f t="shared" si="3"/>
        <v>51.857142857142854</v>
      </c>
      <c r="P63" s="364">
        <v>1</v>
      </c>
      <c r="Q63" s="128" t="s">
        <v>1888</v>
      </c>
      <c r="R63" s="162">
        <f t="shared" ref="R63:R74" si="4">P63/L63</f>
        <v>0.5</v>
      </c>
      <c r="S63" s="134" t="str">
        <f t="array" aca="1" ref="S63" ca="1">IF(ISNUMBER(R63),IF(R63=100%,"CUMPLIDA",IF(AND(ISNUMBER(N63),ISNUMBER(INDIRECT("FECHA_"&amp;$B63,1))), IF(N63&lt;=INDIRECT("FECHA_"&amp;$B63,1),"INCUMPLIDA","PROCESO"), "VERIFICAR FECHA")),"SIN VALOR AVANCE")</f>
        <v>PROCESO</v>
      </c>
    </row>
    <row r="64" spans="1:19" ht="120">
      <c r="A64" s="155" t="s">
        <v>30</v>
      </c>
      <c r="B64" s="156" t="s">
        <v>1719</v>
      </c>
      <c r="C64" s="491"/>
      <c r="D64" s="491"/>
      <c r="E64" s="483"/>
      <c r="F64" s="485"/>
      <c r="G64" s="483"/>
      <c r="H64" s="483"/>
      <c r="I64" s="600"/>
      <c r="J64" s="128" t="s">
        <v>1929</v>
      </c>
      <c r="K64" s="128" t="s">
        <v>1697</v>
      </c>
      <c r="L64" s="150">
        <v>1</v>
      </c>
      <c r="M64" s="151">
        <v>46024</v>
      </c>
      <c r="N64" s="151">
        <v>46387</v>
      </c>
      <c r="O64" s="165">
        <f t="shared" si="3"/>
        <v>51.857142857142854</v>
      </c>
      <c r="P64" s="364">
        <v>0</v>
      </c>
      <c r="Q64" s="128" t="s">
        <v>1930</v>
      </c>
      <c r="R64" s="162">
        <f t="shared" si="4"/>
        <v>0</v>
      </c>
      <c r="S64" s="134" t="str">
        <f t="array" aca="1" ref="S64" ca="1">IF(ISNUMBER(R64),IF(R64=100%,"CUMPLIDA",IF(AND(ISNUMBER(N64),ISNUMBER(INDIRECT("FECHA_"&amp;$B64,1))), IF(N64&lt;=INDIRECT("FECHA_"&amp;$B64,1),"INCUMPLIDA","PROCESO"), "VERIFICAR FECHA")),"SIN VALOR AVANCE")</f>
        <v>PROCESO</v>
      </c>
    </row>
    <row r="65" spans="1:19" ht="120">
      <c r="A65" s="155" t="s">
        <v>30</v>
      </c>
      <c r="B65" s="156" t="s">
        <v>1719</v>
      </c>
      <c r="C65" s="491" t="s">
        <v>1870</v>
      </c>
      <c r="D65" s="491" t="s">
        <v>1931</v>
      </c>
      <c r="E65" s="483" t="s">
        <v>1932</v>
      </c>
      <c r="F65" s="485"/>
      <c r="G65" s="483"/>
      <c r="H65" s="483" t="s">
        <v>1933</v>
      </c>
      <c r="I65" s="599" t="s">
        <v>1934</v>
      </c>
      <c r="J65" s="128" t="s">
        <v>1935</v>
      </c>
      <c r="K65" s="128" t="s">
        <v>1936</v>
      </c>
      <c r="L65" s="150">
        <v>1</v>
      </c>
      <c r="M65" s="151">
        <v>46029</v>
      </c>
      <c r="N65" s="151">
        <v>46599</v>
      </c>
      <c r="O65" s="165">
        <f t="shared" si="3"/>
        <v>81.428571428571431</v>
      </c>
      <c r="P65" s="364">
        <v>0</v>
      </c>
      <c r="Q65" s="128" t="s">
        <v>1937</v>
      </c>
      <c r="R65" s="162">
        <f t="shared" si="4"/>
        <v>0</v>
      </c>
      <c r="S65" s="134" t="str">
        <f t="array" aca="1" ref="S65" ca="1">IF(ISNUMBER(R65),IF(R65=100%,"CUMPLIDA",IF(AND(ISNUMBER(N65),ISNUMBER(INDIRECT("FECHA_"&amp;$B65,1))), IF(N65&lt;=INDIRECT("FECHA_"&amp;$B65,1),"INCUMPLIDA","PROCESO"), "VERIFICAR FECHA")),"SIN VALOR AVANCE")</f>
        <v>PROCESO</v>
      </c>
    </row>
    <row r="66" spans="1:19" ht="135">
      <c r="A66" s="155" t="s">
        <v>30</v>
      </c>
      <c r="B66" s="156" t="s">
        <v>1719</v>
      </c>
      <c r="C66" s="491"/>
      <c r="D66" s="491"/>
      <c r="E66" s="483"/>
      <c r="F66" s="485"/>
      <c r="G66" s="483"/>
      <c r="H66" s="483"/>
      <c r="I66" s="600"/>
      <c r="J66" s="128" t="s">
        <v>1938</v>
      </c>
      <c r="K66" s="128" t="s">
        <v>1939</v>
      </c>
      <c r="L66" s="150">
        <v>1</v>
      </c>
      <c r="M66" s="151">
        <v>46029</v>
      </c>
      <c r="N66" s="151">
        <v>46599</v>
      </c>
      <c r="O66" s="165">
        <f t="shared" si="3"/>
        <v>81.428571428571431</v>
      </c>
      <c r="P66" s="364">
        <v>0</v>
      </c>
      <c r="Q66" s="128" t="s">
        <v>1940</v>
      </c>
      <c r="R66" s="162">
        <f t="shared" si="4"/>
        <v>0</v>
      </c>
      <c r="S66" s="134" t="str">
        <f t="array" aca="1" ref="S66" ca="1">IF(ISNUMBER(R66),IF(R66=100%,"CUMPLIDA",IF(AND(ISNUMBER(N66),ISNUMBER(INDIRECT("FECHA_"&amp;$B66,1))), IF(N66&lt;=INDIRECT("FECHA_"&amp;$B66,1),"INCUMPLIDA","PROCESO"), "VERIFICAR FECHA")),"SIN VALOR AVANCE")</f>
        <v>PROCESO</v>
      </c>
    </row>
    <row r="67" spans="1:19" ht="315">
      <c r="A67" s="155" t="s">
        <v>30</v>
      </c>
      <c r="B67" s="156" t="s">
        <v>1719</v>
      </c>
      <c r="C67" s="125" t="s">
        <v>1870</v>
      </c>
      <c r="D67" s="125" t="s">
        <v>1941</v>
      </c>
      <c r="E67" s="126" t="s">
        <v>1942</v>
      </c>
      <c r="F67" s="265"/>
      <c r="G67" s="126"/>
      <c r="H67" s="126" t="s">
        <v>1943</v>
      </c>
      <c r="I67" s="127" t="s">
        <v>1944</v>
      </c>
      <c r="J67" s="128" t="s">
        <v>1945</v>
      </c>
      <c r="K67" s="129" t="s">
        <v>1946</v>
      </c>
      <c r="L67" s="150">
        <v>21</v>
      </c>
      <c r="M67" s="151">
        <v>46054</v>
      </c>
      <c r="N67" s="151">
        <v>46387</v>
      </c>
      <c r="O67" s="165">
        <f t="shared" si="3"/>
        <v>47.571428571428569</v>
      </c>
      <c r="P67" s="364">
        <v>8</v>
      </c>
      <c r="Q67" s="128" t="s">
        <v>1888</v>
      </c>
      <c r="R67" s="162">
        <f t="shared" si="4"/>
        <v>0.38095238095238093</v>
      </c>
      <c r="S67" s="134" t="str">
        <f t="array" aca="1" ref="S67" ca="1">IF(ISNUMBER(R67),IF(R67=100%,"CUMPLIDA",IF(AND(ISNUMBER(N67),ISNUMBER(INDIRECT("FECHA_"&amp;$B67,1))), IF(N67&lt;=INDIRECT("FECHA_"&amp;$B67,1),"INCUMPLIDA","PROCESO"), "VERIFICAR FECHA")),"SIN VALOR AVANCE")</f>
        <v>PROCESO</v>
      </c>
    </row>
    <row r="68" spans="1:19" ht="165">
      <c r="A68" s="155" t="s">
        <v>30</v>
      </c>
      <c r="B68" s="156" t="s">
        <v>1719</v>
      </c>
      <c r="C68" s="491" t="s">
        <v>1870</v>
      </c>
      <c r="D68" s="491" t="s">
        <v>1947</v>
      </c>
      <c r="E68" s="483" t="s">
        <v>1948</v>
      </c>
      <c r="F68" s="485"/>
      <c r="G68" s="483"/>
      <c r="H68" s="483" t="s">
        <v>1949</v>
      </c>
      <c r="I68" s="599" t="s">
        <v>1950</v>
      </c>
      <c r="J68" s="128" t="s">
        <v>1951</v>
      </c>
      <c r="K68" s="128" t="s">
        <v>1952</v>
      </c>
      <c r="L68" s="150">
        <v>1</v>
      </c>
      <c r="M68" s="151">
        <v>46024</v>
      </c>
      <c r="N68" s="151">
        <v>46204</v>
      </c>
      <c r="O68" s="165">
        <f t="shared" si="3"/>
        <v>25.714285714285715</v>
      </c>
      <c r="P68" s="364">
        <v>1</v>
      </c>
      <c r="Q68" s="128" t="s">
        <v>1953</v>
      </c>
      <c r="R68" s="162">
        <f t="shared" si="4"/>
        <v>1</v>
      </c>
      <c r="S68" s="134" t="str">
        <f t="array" aca="1" ref="S68" ca="1">IF(ISNUMBER(R68),IF(R68=100%,"CUMPLIDA",IF(AND(ISNUMBER(N68),ISNUMBER(INDIRECT("FECHA_"&amp;$B68,1))), IF(N68&lt;=INDIRECT("FECHA_"&amp;$B68,1),"INCUMPLIDA","PROCESO"), "VERIFICAR FECHA")),"SIN VALOR AVANCE")</f>
        <v>CUMPLIDA</v>
      </c>
    </row>
    <row r="69" spans="1:19" ht="120">
      <c r="A69" s="155" t="s">
        <v>30</v>
      </c>
      <c r="B69" s="156" t="s">
        <v>1719</v>
      </c>
      <c r="C69" s="491"/>
      <c r="D69" s="491"/>
      <c r="E69" s="483"/>
      <c r="F69" s="485"/>
      <c r="G69" s="483"/>
      <c r="H69" s="483"/>
      <c r="I69" s="600"/>
      <c r="J69" s="128" t="s">
        <v>1954</v>
      </c>
      <c r="K69" s="128" t="s">
        <v>1955</v>
      </c>
      <c r="L69" s="150">
        <v>2</v>
      </c>
      <c r="M69" s="151">
        <v>46024</v>
      </c>
      <c r="N69" s="151">
        <v>46387</v>
      </c>
      <c r="O69" s="165">
        <f t="shared" si="3"/>
        <v>51.857142857142854</v>
      </c>
      <c r="P69" s="364">
        <v>1</v>
      </c>
      <c r="Q69" s="128" t="s">
        <v>1956</v>
      </c>
      <c r="R69" s="162">
        <f t="shared" si="4"/>
        <v>0.5</v>
      </c>
      <c r="S69" s="134" t="str">
        <f t="array" aca="1" ref="S69" ca="1">IF(ISNUMBER(R69),IF(R69=100%,"CUMPLIDA",IF(AND(ISNUMBER(N69),ISNUMBER(INDIRECT("FECHA_"&amp;$B69,1))), IF(N69&lt;=INDIRECT("FECHA_"&amp;$B69,1),"INCUMPLIDA","PROCESO"), "VERIFICAR FECHA")),"SIN VALOR AVANCE")</f>
        <v>PROCESO</v>
      </c>
    </row>
    <row r="70" spans="1:19" ht="240">
      <c r="A70" s="155" t="s">
        <v>30</v>
      </c>
      <c r="B70" s="156" t="s">
        <v>1719</v>
      </c>
      <c r="C70" s="125" t="s">
        <v>1870</v>
      </c>
      <c r="D70" s="125" t="s">
        <v>1957</v>
      </c>
      <c r="E70" s="126" t="s">
        <v>1958</v>
      </c>
      <c r="F70" s="265"/>
      <c r="G70" s="126"/>
      <c r="H70" s="126" t="s">
        <v>1959</v>
      </c>
      <c r="I70" s="127" t="s">
        <v>1960</v>
      </c>
      <c r="J70" s="128" t="s">
        <v>1961</v>
      </c>
      <c r="K70" s="129" t="s">
        <v>1962</v>
      </c>
      <c r="L70" s="150">
        <v>3</v>
      </c>
      <c r="M70" s="151">
        <v>46055</v>
      </c>
      <c r="N70" s="151">
        <v>46234</v>
      </c>
      <c r="O70" s="165">
        <f t="shared" si="3"/>
        <v>25.571428571428573</v>
      </c>
      <c r="P70" s="364">
        <v>3</v>
      </c>
      <c r="Q70" s="128" t="s">
        <v>1963</v>
      </c>
      <c r="R70" s="162">
        <f t="shared" si="4"/>
        <v>1</v>
      </c>
      <c r="S70" s="134" t="str">
        <f t="array" aca="1" ref="S70" ca="1">IF(ISNUMBER(R70),IF(R70=100%,"CUMPLIDA",IF(AND(ISNUMBER(N70),ISNUMBER(INDIRECT("FECHA_"&amp;$B70,1))), IF(N70&lt;=INDIRECT("FECHA_"&amp;$B70,1),"INCUMPLIDA","PROCESO"), "VERIFICAR FECHA")),"SIN VALOR AVANCE")</f>
        <v>CUMPLIDA</v>
      </c>
    </row>
    <row r="71" spans="1:19" ht="150">
      <c r="A71" s="155" t="s">
        <v>30</v>
      </c>
      <c r="B71" s="156" t="s">
        <v>1719</v>
      </c>
      <c r="C71" s="125" t="s">
        <v>1870</v>
      </c>
      <c r="D71" s="125" t="s">
        <v>1964</v>
      </c>
      <c r="E71" s="126" t="s">
        <v>1965</v>
      </c>
      <c r="F71" s="265"/>
      <c r="G71" s="126"/>
      <c r="H71" s="126" t="s">
        <v>1966</v>
      </c>
      <c r="I71" s="127" t="s">
        <v>1967</v>
      </c>
      <c r="J71" s="128" t="s">
        <v>1968</v>
      </c>
      <c r="K71" s="129" t="s">
        <v>1969</v>
      </c>
      <c r="L71" s="150">
        <v>1</v>
      </c>
      <c r="M71" s="151">
        <v>46037</v>
      </c>
      <c r="N71" s="151">
        <v>46112</v>
      </c>
      <c r="O71" s="165">
        <f t="shared" si="3"/>
        <v>10.714285714285714</v>
      </c>
      <c r="P71" s="364">
        <v>1</v>
      </c>
      <c r="Q71" s="128" t="s">
        <v>1970</v>
      </c>
      <c r="R71" s="162">
        <f t="shared" si="4"/>
        <v>1</v>
      </c>
      <c r="S71" s="134" t="str">
        <f t="array" aca="1" ref="S71" ca="1">IF(ISNUMBER(R71),IF(R71=100%,"CUMPLIDA",IF(AND(ISNUMBER(N71),ISNUMBER(INDIRECT("FECHA_"&amp;$B71,1))), IF(N71&lt;=INDIRECT("FECHA_"&amp;$B71,1),"INCUMPLIDA","PROCESO"), "VERIFICAR FECHA")),"SIN VALOR AVANCE")</f>
        <v>CUMPLIDA</v>
      </c>
    </row>
    <row r="72" spans="1:19" ht="45">
      <c r="A72" s="155" t="s">
        <v>30</v>
      </c>
      <c r="B72" s="156" t="s">
        <v>1719</v>
      </c>
      <c r="C72" s="491" t="s">
        <v>1870</v>
      </c>
      <c r="D72" s="491" t="s">
        <v>1971</v>
      </c>
      <c r="E72" s="483" t="s">
        <v>1972</v>
      </c>
      <c r="F72" s="485"/>
      <c r="G72" s="483"/>
      <c r="H72" s="483" t="s">
        <v>1973</v>
      </c>
      <c r="I72" s="599" t="s">
        <v>1974</v>
      </c>
      <c r="J72" s="128" t="s">
        <v>1975</v>
      </c>
      <c r="K72" s="128" t="s">
        <v>1976</v>
      </c>
      <c r="L72" s="150">
        <v>2</v>
      </c>
      <c r="M72" s="151">
        <v>46054</v>
      </c>
      <c r="N72" s="151">
        <v>46203</v>
      </c>
      <c r="O72" s="165">
        <f t="shared" si="3"/>
        <v>21.285714285714285</v>
      </c>
      <c r="P72" s="364">
        <v>2</v>
      </c>
      <c r="Q72" s="128" t="s">
        <v>1977</v>
      </c>
      <c r="R72" s="162">
        <f t="shared" si="4"/>
        <v>1</v>
      </c>
      <c r="S72" s="134" t="str">
        <f t="array" aca="1" ref="S72" ca="1">IF(ISNUMBER(R72),IF(R72=100%,"CUMPLIDA",IF(AND(ISNUMBER(N72),ISNUMBER(INDIRECT("FECHA_"&amp;$B72,1))), IF(N72&lt;=INDIRECT("FECHA_"&amp;$B72,1),"INCUMPLIDA","PROCESO"), "VERIFICAR FECHA")),"SIN VALOR AVANCE")</f>
        <v>CUMPLIDA</v>
      </c>
    </row>
    <row r="73" spans="1:19" ht="120">
      <c r="A73" s="155" t="s">
        <v>30</v>
      </c>
      <c r="B73" s="156" t="s">
        <v>1719</v>
      </c>
      <c r="C73" s="491"/>
      <c r="D73" s="491"/>
      <c r="E73" s="483"/>
      <c r="F73" s="485"/>
      <c r="G73" s="483"/>
      <c r="H73" s="483"/>
      <c r="I73" s="600" t="s">
        <v>1978</v>
      </c>
      <c r="J73" s="128" t="s">
        <v>1979</v>
      </c>
      <c r="K73" s="128" t="s">
        <v>1980</v>
      </c>
      <c r="L73" s="150">
        <v>1</v>
      </c>
      <c r="M73" s="151">
        <v>46068</v>
      </c>
      <c r="N73" s="151">
        <v>46112</v>
      </c>
      <c r="O73" s="165">
        <f t="shared" si="3"/>
        <v>6.2857142857142856</v>
      </c>
      <c r="P73" s="364">
        <v>1</v>
      </c>
      <c r="Q73" s="128" t="s">
        <v>1981</v>
      </c>
      <c r="R73" s="162">
        <f t="shared" si="4"/>
        <v>1</v>
      </c>
      <c r="S73" s="134" t="str">
        <f t="array" aca="1" ref="S73" ca="1">IF(ISNUMBER(R73),IF(R73=100%,"CUMPLIDA",IF(AND(ISNUMBER(N73),ISNUMBER(INDIRECT("FECHA_"&amp;$B73,1))), IF(N73&lt;=INDIRECT("FECHA_"&amp;$B73,1),"INCUMPLIDA","PROCESO"), "VERIFICAR FECHA")),"SIN VALOR AVANCE")</f>
        <v>CUMPLIDA</v>
      </c>
    </row>
    <row r="74" spans="1:19" ht="211.5">
      <c r="A74" s="155" t="s">
        <v>30</v>
      </c>
      <c r="B74" s="156" t="s">
        <v>1719</v>
      </c>
      <c r="C74" s="125" t="s">
        <v>1870</v>
      </c>
      <c r="D74" s="125" t="s">
        <v>1982</v>
      </c>
      <c r="E74" s="126" t="s">
        <v>1983</v>
      </c>
      <c r="F74" s="265"/>
      <c r="G74" s="126"/>
      <c r="H74" s="126" t="s">
        <v>1984</v>
      </c>
      <c r="I74" s="127" t="s">
        <v>1985</v>
      </c>
      <c r="J74" s="128" t="s">
        <v>1986</v>
      </c>
      <c r="K74" s="129" t="s">
        <v>1987</v>
      </c>
      <c r="L74" s="150">
        <v>1</v>
      </c>
      <c r="M74" s="151">
        <v>46068</v>
      </c>
      <c r="N74" s="151">
        <v>46387</v>
      </c>
      <c r="O74" s="165">
        <f t="shared" si="3"/>
        <v>45.571428571428569</v>
      </c>
      <c r="P74" s="364">
        <v>0.3</v>
      </c>
      <c r="Q74" s="128" t="s">
        <v>1988</v>
      </c>
      <c r="R74" s="162">
        <f t="shared" si="4"/>
        <v>0.3</v>
      </c>
      <c r="S74" s="134" t="str">
        <f t="array" aca="1" ref="S74" ca="1">IF(ISNUMBER(R74),IF(R74=100%,"CUMPLIDA",IF(AND(ISNUMBER(N74),ISNUMBER(INDIRECT("FECHA_"&amp;$B74,1))), IF(N74&lt;=INDIRECT("FECHA_"&amp;$B74,1),"INCUMPLIDA","PROCESO"), "VERIFICAR FECHA")),"SIN VALOR AVANCE")</f>
        <v>PROCESO</v>
      </c>
    </row>
    <row r="75" spans="1:19" ht="345.75">
      <c r="A75" s="92" t="s">
        <v>261</v>
      </c>
      <c r="B75" s="93" t="s">
        <v>1719</v>
      </c>
      <c r="C75" s="125" t="s">
        <v>1989</v>
      </c>
      <c r="D75" s="125" t="s">
        <v>1990</v>
      </c>
      <c r="E75" s="126" t="s">
        <v>1991</v>
      </c>
      <c r="F75" s="265"/>
      <c r="G75" s="126"/>
      <c r="H75" s="126" t="s">
        <v>1992</v>
      </c>
      <c r="I75" s="127" t="s">
        <v>1993</v>
      </c>
      <c r="J75" s="128" t="s">
        <v>267</v>
      </c>
      <c r="K75" s="129" t="s">
        <v>1994</v>
      </c>
      <c r="L75" s="130">
        <v>1</v>
      </c>
      <c r="M75" s="131">
        <v>44743</v>
      </c>
      <c r="N75" s="131">
        <v>46752</v>
      </c>
      <c r="O75" s="132">
        <f>(N75-M75)/7</f>
        <v>287</v>
      </c>
      <c r="P75" s="130">
        <v>0.94199999999999995</v>
      </c>
      <c r="Q75" s="129" t="s">
        <v>1995</v>
      </c>
      <c r="R75" s="133">
        <f>(P75/L75)</f>
        <v>0.94199999999999995</v>
      </c>
      <c r="S75" s="134" t="str">
        <f t="array" aca="1" ref="S75" ca="1">IF(ISNUMBER(R75),IF(R75=100%,"CUMPLIDA",IF(AND(ISNUMBER(N75),ISNUMBER(INDIRECT("FECHA_"&amp;$B75,1))), IF(N75&lt;=INDIRECT("FECHA_"&amp;$B75,1),"INCUMPLIDA","PROCESO"), "VERIFICAR FECHA")),"SIN VALOR AVANCE")</f>
        <v>PROCESO</v>
      </c>
    </row>
    <row r="76" spans="1:19" ht="409.5">
      <c r="A76" s="135" t="s">
        <v>261</v>
      </c>
      <c r="B76" s="136" t="s">
        <v>1719</v>
      </c>
      <c r="C76" s="587" t="s">
        <v>1996</v>
      </c>
      <c r="D76" s="587" t="s">
        <v>1997</v>
      </c>
      <c r="E76" s="601" t="s">
        <v>1998</v>
      </c>
      <c r="F76" s="603"/>
      <c r="G76" s="601"/>
      <c r="H76" s="601" t="s">
        <v>1999</v>
      </c>
      <c r="I76" s="126" t="s">
        <v>2000</v>
      </c>
      <c r="J76" s="128" t="s">
        <v>2001</v>
      </c>
      <c r="K76" s="137" t="s">
        <v>2001</v>
      </c>
      <c r="L76" s="130">
        <v>1</v>
      </c>
      <c r="M76" s="131">
        <v>44805</v>
      </c>
      <c r="N76" s="131">
        <v>46387</v>
      </c>
      <c r="O76" s="132">
        <f>(N76-M76)/7</f>
        <v>226</v>
      </c>
      <c r="P76" s="130">
        <v>0.98209999999999997</v>
      </c>
      <c r="Q76" s="137" t="s">
        <v>2002</v>
      </c>
      <c r="R76" s="133">
        <f>(P76/L76)</f>
        <v>0.98209999999999997</v>
      </c>
      <c r="S76" s="134" t="str">
        <f t="array" aca="1" ref="S76" ca="1">IF(ISNUMBER(R76),IF(R76=100%,"CUMPLIDA",IF(AND(ISNUMBER(N76),ISNUMBER(INDIRECT("FECHA_"&amp;$B76,1))), IF(N76&lt;=INDIRECT("FECHA_"&amp;$B76,1),"INCUMPLIDA","PROCESO"), "VERIFICAR FECHA")),"SIN VALOR AVANCE")</f>
        <v>PROCESO</v>
      </c>
    </row>
    <row r="77" spans="1:19" ht="409.5">
      <c r="A77" s="135" t="s">
        <v>261</v>
      </c>
      <c r="B77" s="136" t="s">
        <v>1719</v>
      </c>
      <c r="C77" s="589"/>
      <c r="D77" s="589"/>
      <c r="E77" s="602"/>
      <c r="F77" s="604"/>
      <c r="G77" s="602"/>
      <c r="H77" s="602"/>
      <c r="I77" s="126" t="s">
        <v>2003</v>
      </c>
      <c r="J77" s="137" t="s">
        <v>2001</v>
      </c>
      <c r="K77" s="137" t="s">
        <v>2001</v>
      </c>
      <c r="L77" s="130">
        <v>1</v>
      </c>
      <c r="M77" s="131">
        <v>44805</v>
      </c>
      <c r="N77" s="131">
        <v>46387</v>
      </c>
      <c r="O77" s="132">
        <f>(N77-M77)/7</f>
        <v>226</v>
      </c>
      <c r="P77" s="130">
        <v>0.9093</v>
      </c>
      <c r="Q77" s="137" t="s">
        <v>2004</v>
      </c>
      <c r="R77" s="133">
        <f>(P77/L77)</f>
        <v>0.9093</v>
      </c>
      <c r="S77" s="134" t="str">
        <f t="array" aca="1" ref="S77" ca="1">IF(ISNUMBER(R77),IF(R77=100%,"CUMPLIDA",IF(AND(ISNUMBER(N77),ISNUMBER(INDIRECT("FECHA_"&amp;$B77,1))), IF(N77&lt;=INDIRECT("FECHA_"&amp;$B77,1),"INCUMPLIDA","PROCESO"), "VERIFICAR FECHA")),"SIN VALOR AVANCE")</f>
        <v>PROCESO</v>
      </c>
    </row>
    <row r="78" spans="1:19" ht="409.5">
      <c r="A78" s="135" t="s">
        <v>261</v>
      </c>
      <c r="B78" s="136" t="s">
        <v>1719</v>
      </c>
      <c r="C78" s="125" t="s">
        <v>2005</v>
      </c>
      <c r="D78" s="138" t="s">
        <v>2006</v>
      </c>
      <c r="E78" s="126" t="s">
        <v>2007</v>
      </c>
      <c r="F78" s="265"/>
      <c r="G78" s="126"/>
      <c r="H78" s="126" t="s">
        <v>2008</v>
      </c>
      <c r="I78" s="126" t="s">
        <v>2009</v>
      </c>
      <c r="J78" s="139" t="s">
        <v>2010</v>
      </c>
      <c r="K78" s="126" t="s">
        <v>2011</v>
      </c>
      <c r="L78" s="130">
        <v>3</v>
      </c>
      <c r="M78" s="140">
        <v>46174</v>
      </c>
      <c r="N78" s="131">
        <v>47118</v>
      </c>
      <c r="O78" s="132">
        <f>(N78-M78)/7</f>
        <v>134.85714285714286</v>
      </c>
      <c r="P78" s="130">
        <v>0</v>
      </c>
      <c r="Q78" s="141" t="s">
        <v>2012</v>
      </c>
      <c r="R78" s="133">
        <f>P78/L78</f>
        <v>0</v>
      </c>
      <c r="S78" s="142" t="s">
        <v>2013</v>
      </c>
    </row>
    <row r="79" spans="1:19" ht="195">
      <c r="A79" s="135" t="s">
        <v>261</v>
      </c>
      <c r="B79" s="136" t="s">
        <v>1719</v>
      </c>
      <c r="C79" s="491" t="s">
        <v>2014</v>
      </c>
      <c r="D79" s="491" t="s">
        <v>2015</v>
      </c>
      <c r="E79" s="483" t="s">
        <v>2016</v>
      </c>
      <c r="F79" s="485"/>
      <c r="G79" s="483"/>
      <c r="H79" s="483" t="s">
        <v>2017</v>
      </c>
      <c r="I79" s="139" t="s">
        <v>2018</v>
      </c>
      <c r="J79" s="267" t="s">
        <v>2019</v>
      </c>
      <c r="K79" s="268" t="s">
        <v>2020</v>
      </c>
      <c r="L79" s="130">
        <v>3</v>
      </c>
      <c r="M79" s="143">
        <v>46174</v>
      </c>
      <c r="N79" s="140">
        <v>47118</v>
      </c>
      <c r="O79" s="132">
        <f t="shared" ref="O79:O98" si="5">(N79-M79)/7</f>
        <v>134.85714285714286</v>
      </c>
      <c r="P79" s="130">
        <v>0</v>
      </c>
      <c r="Q79" s="137" t="s">
        <v>2021</v>
      </c>
      <c r="R79" s="133">
        <f>P79/L79</f>
        <v>0</v>
      </c>
      <c r="S79" s="134" t="s">
        <v>2013</v>
      </c>
    </row>
    <row r="80" spans="1:19" ht="255">
      <c r="A80" s="135" t="s">
        <v>261</v>
      </c>
      <c r="B80" s="136" t="s">
        <v>1719</v>
      </c>
      <c r="C80" s="491"/>
      <c r="D80" s="491"/>
      <c r="E80" s="483"/>
      <c r="F80" s="485"/>
      <c r="G80" s="483"/>
      <c r="H80" s="483"/>
      <c r="I80" s="126" t="s">
        <v>2022</v>
      </c>
      <c r="J80" s="137" t="s">
        <v>2023</v>
      </c>
      <c r="K80" s="137" t="s">
        <v>2023</v>
      </c>
      <c r="L80" s="130">
        <v>2</v>
      </c>
      <c r="M80" s="140">
        <v>45641</v>
      </c>
      <c r="N80" s="140">
        <v>45688</v>
      </c>
      <c r="O80" s="132">
        <f t="shared" si="5"/>
        <v>6.7142857142857144</v>
      </c>
      <c r="P80" s="130">
        <v>2</v>
      </c>
      <c r="Q80" s="137" t="s">
        <v>2024</v>
      </c>
      <c r="R80" s="133">
        <f t="shared" ref="R80:R85" si="6">(P80/L80)</f>
        <v>1</v>
      </c>
      <c r="S80" s="134" t="str">
        <f t="array" aca="1" ref="S80" ca="1">IF(ISNUMBER(R80),IF(R80=100%,"CUMPLIDA",IF(AND(ISNUMBER(N80),ISNUMBER(INDIRECT("FECHA_"&amp;$B80,1))), IF(N80&lt;=INDIRECT("FECHA_"&amp;$B80,1),"INCUMPLIDA","PROCESO"), "VERIFICAR FECHA")),"SIN VALOR AVANCE")</f>
        <v>CUMPLIDA</v>
      </c>
    </row>
    <row r="81" spans="1:19" ht="135">
      <c r="A81" s="135" t="s">
        <v>261</v>
      </c>
      <c r="B81" s="136" t="s">
        <v>1719</v>
      </c>
      <c r="C81" s="491"/>
      <c r="D81" s="491"/>
      <c r="E81" s="483"/>
      <c r="F81" s="485"/>
      <c r="G81" s="483"/>
      <c r="H81" s="483"/>
      <c r="I81" s="126" t="s">
        <v>2025</v>
      </c>
      <c r="J81" s="137" t="s">
        <v>2026</v>
      </c>
      <c r="K81" s="137" t="s">
        <v>2026</v>
      </c>
      <c r="L81" s="130">
        <v>2</v>
      </c>
      <c r="M81" s="140">
        <v>45641</v>
      </c>
      <c r="N81" s="140">
        <v>45688</v>
      </c>
      <c r="O81" s="132">
        <f t="shared" si="5"/>
        <v>6.7142857142857144</v>
      </c>
      <c r="P81" s="130">
        <v>2</v>
      </c>
      <c r="Q81" s="137" t="s">
        <v>2024</v>
      </c>
      <c r="R81" s="133">
        <f t="shared" si="6"/>
        <v>1</v>
      </c>
      <c r="S81" s="134" t="str">
        <f t="array" aca="1" ref="S81" ca="1">IF(ISNUMBER(R81),IF(R81=100%,"CUMPLIDA",IF(AND(ISNUMBER(N81),ISNUMBER(INDIRECT("FECHA_"&amp;$B81,1))), IF(N81&lt;=INDIRECT("FECHA_"&amp;$B81,1),"INCUMPLIDA","PROCESO"), "VERIFICAR FECHA")),"SIN VALOR AVANCE")</f>
        <v>CUMPLIDA</v>
      </c>
    </row>
    <row r="82" spans="1:19" ht="150">
      <c r="A82" s="135" t="s">
        <v>261</v>
      </c>
      <c r="B82" s="136" t="s">
        <v>1719</v>
      </c>
      <c r="C82" s="491"/>
      <c r="D82" s="491"/>
      <c r="E82" s="483"/>
      <c r="F82" s="485"/>
      <c r="G82" s="483"/>
      <c r="H82" s="483"/>
      <c r="I82" s="126" t="s">
        <v>2027</v>
      </c>
      <c r="J82" s="137" t="s">
        <v>2028</v>
      </c>
      <c r="K82" s="137" t="s">
        <v>2028</v>
      </c>
      <c r="L82" s="130">
        <v>2</v>
      </c>
      <c r="M82" s="140">
        <v>45641</v>
      </c>
      <c r="N82" s="140">
        <v>45777</v>
      </c>
      <c r="O82" s="132">
        <f t="shared" si="5"/>
        <v>19.428571428571427</v>
      </c>
      <c r="P82" s="130">
        <v>2</v>
      </c>
      <c r="Q82" s="137" t="s">
        <v>2029</v>
      </c>
      <c r="R82" s="133">
        <f t="shared" si="6"/>
        <v>1</v>
      </c>
      <c r="S82" s="134" t="str">
        <f t="array" aca="1" ref="S82" ca="1">IF(ISNUMBER(R82),IF(R82=100%,"CUMPLIDA",IF(AND(ISNUMBER(N82),ISNUMBER(INDIRECT("FECHA_"&amp;$B82,1))), IF(N82&lt;=INDIRECT("FECHA_"&amp;$B82,1),"INCUMPLIDA","PROCESO"), "VERIFICAR FECHA")),"SIN VALOR AVANCE")</f>
        <v>CUMPLIDA</v>
      </c>
    </row>
    <row r="83" spans="1:19" ht="120">
      <c r="A83" s="135" t="s">
        <v>261</v>
      </c>
      <c r="B83" s="136" t="s">
        <v>1719</v>
      </c>
      <c r="C83" s="491" t="s">
        <v>2030</v>
      </c>
      <c r="D83" s="491" t="s">
        <v>2031</v>
      </c>
      <c r="E83" s="605" t="s">
        <v>2032</v>
      </c>
      <c r="F83" s="606" t="s">
        <v>2033</v>
      </c>
      <c r="G83" s="605"/>
      <c r="H83" s="483" t="s">
        <v>2034</v>
      </c>
      <c r="I83" s="607" t="s">
        <v>2035</v>
      </c>
      <c r="J83" s="128" t="s">
        <v>2036</v>
      </c>
      <c r="K83" s="128" t="s">
        <v>2037</v>
      </c>
      <c r="L83" s="130">
        <v>1</v>
      </c>
      <c r="M83" s="140">
        <v>45901</v>
      </c>
      <c r="N83" s="140">
        <v>46111</v>
      </c>
      <c r="O83" s="132">
        <f t="shared" si="5"/>
        <v>30</v>
      </c>
      <c r="P83" s="365">
        <v>1</v>
      </c>
      <c r="Q83" s="128" t="s">
        <v>486</v>
      </c>
      <c r="R83" s="133">
        <f t="shared" si="6"/>
        <v>1</v>
      </c>
      <c r="S83" s="134" t="str">
        <f t="array" aca="1" ref="S83" ca="1">IF(ISNUMBER(R83),IF(R83=100%,"CUMPLIDA",IF(AND(ISNUMBER(N83),ISNUMBER(INDIRECT("FECHA_"&amp;$B83,1))), IF(N83&lt;=INDIRECT("FECHA_"&amp;$B83,1),"INCUMPLIDA","PROCESO"), "VERIFICAR FECHA")),"SIN VALOR AVANCE")</f>
        <v>CUMPLIDA</v>
      </c>
    </row>
    <row r="84" spans="1:19" ht="45.75">
      <c r="A84" s="135" t="s">
        <v>261</v>
      </c>
      <c r="B84" s="136" t="s">
        <v>1719</v>
      </c>
      <c r="C84" s="491"/>
      <c r="D84" s="491"/>
      <c r="E84" s="605"/>
      <c r="F84" s="606"/>
      <c r="G84" s="605"/>
      <c r="H84" s="483"/>
      <c r="I84" s="607"/>
      <c r="J84" s="128" t="s">
        <v>2038</v>
      </c>
      <c r="K84" s="128" t="s">
        <v>2039</v>
      </c>
      <c r="L84" s="130">
        <v>7</v>
      </c>
      <c r="M84" s="140">
        <v>45901</v>
      </c>
      <c r="N84" s="140">
        <v>46111</v>
      </c>
      <c r="O84" s="132">
        <f t="shared" si="5"/>
        <v>30</v>
      </c>
      <c r="P84" s="365">
        <v>7</v>
      </c>
      <c r="Q84" s="128" t="s">
        <v>486</v>
      </c>
      <c r="R84" s="133">
        <f t="shared" si="6"/>
        <v>1</v>
      </c>
      <c r="S84" s="134" t="str">
        <f t="array" aca="1" ref="S84" ca="1">IF(ISNUMBER(R84),IF(R84=100%,"CUMPLIDA",IF(AND(ISNUMBER(N84),ISNUMBER(INDIRECT("FECHA_"&amp;$B84,1))), IF(N84&lt;=INDIRECT("FECHA_"&amp;$B84,1),"INCUMPLIDA","PROCESO"), "VERIFICAR FECHA")),"SIN VALOR AVANCE")</f>
        <v>CUMPLIDA</v>
      </c>
    </row>
    <row r="85" spans="1:19" ht="75">
      <c r="A85" s="135" t="s">
        <v>261</v>
      </c>
      <c r="B85" s="136" t="s">
        <v>1719</v>
      </c>
      <c r="C85" s="491"/>
      <c r="D85" s="491"/>
      <c r="E85" s="605"/>
      <c r="F85" s="606"/>
      <c r="G85" s="605"/>
      <c r="H85" s="483"/>
      <c r="I85" s="607"/>
      <c r="J85" s="145" t="s">
        <v>2040</v>
      </c>
      <c r="K85" s="128" t="s">
        <v>410</v>
      </c>
      <c r="L85" s="130">
        <v>1</v>
      </c>
      <c r="M85" s="140">
        <v>45901</v>
      </c>
      <c r="N85" s="140">
        <v>46142</v>
      </c>
      <c r="O85" s="132">
        <f t="shared" si="5"/>
        <v>34.428571428571431</v>
      </c>
      <c r="P85" s="365">
        <v>1</v>
      </c>
      <c r="Q85" s="128" t="s">
        <v>486</v>
      </c>
      <c r="R85" s="133">
        <f t="shared" si="6"/>
        <v>1</v>
      </c>
      <c r="S85" s="134" t="str">
        <f t="array" aca="1" ref="S85" ca="1">IF(ISNUMBER(R85),IF(R85=100%,"CUMPLIDA",IF(AND(ISNUMBER(N85),ISNUMBER(INDIRECT("FECHA_"&amp;$B85,1))), IF(N85&lt;=INDIRECT("FECHA_"&amp;$B85,1),"INCUMPLIDA","PROCESO"), "VERIFICAR FECHA")),"SIN VALOR AVANCE")</f>
        <v>CUMPLIDA</v>
      </c>
    </row>
    <row r="86" spans="1:19" ht="195">
      <c r="A86" s="135" t="s">
        <v>261</v>
      </c>
      <c r="B86" s="136" t="s">
        <v>1719</v>
      </c>
      <c r="C86" s="491"/>
      <c r="D86" s="491"/>
      <c r="E86" s="605"/>
      <c r="F86" s="606"/>
      <c r="G86" s="605"/>
      <c r="H86" s="483"/>
      <c r="I86" s="139" t="s">
        <v>2041</v>
      </c>
      <c r="J86" s="146" t="s">
        <v>2042</v>
      </c>
      <c r="K86" s="128" t="s">
        <v>2043</v>
      </c>
      <c r="L86" s="130">
        <v>8</v>
      </c>
      <c r="M86" s="140">
        <v>45901</v>
      </c>
      <c r="N86" s="140">
        <v>46203</v>
      </c>
      <c r="O86" s="132">
        <f t="shared" si="5"/>
        <v>43.142857142857146</v>
      </c>
      <c r="P86" s="365">
        <v>8</v>
      </c>
      <c r="Q86" s="128" t="s">
        <v>2044</v>
      </c>
      <c r="R86" s="133">
        <f>(P86/L86)</f>
        <v>1</v>
      </c>
      <c r="S86" s="134" t="str">
        <f t="array" aca="1" ref="S86" ca="1">IF(ISNUMBER(R86),IF(R86=100%,"CUMPLIDA",IF(AND(ISNUMBER(N86),ISNUMBER(INDIRECT("FECHA_"&amp;$B86,1))), IF(N86&lt;=INDIRECT("FECHA_"&amp;$B86,1),"INCUMPLIDA","PROCESO"), "VERIFICAR FECHA")),"SIN VALOR AVANCE")</f>
        <v>CUMPLIDA</v>
      </c>
    </row>
    <row r="87" spans="1:19" ht="195">
      <c r="A87" s="135" t="s">
        <v>261</v>
      </c>
      <c r="B87" s="136" t="s">
        <v>1719</v>
      </c>
      <c r="C87" s="491"/>
      <c r="D87" s="491"/>
      <c r="E87" s="605"/>
      <c r="F87" s="606"/>
      <c r="G87" s="605"/>
      <c r="H87" s="483"/>
      <c r="I87" s="139" t="s">
        <v>2045</v>
      </c>
      <c r="J87" s="128" t="s">
        <v>2046</v>
      </c>
      <c r="K87" s="128" t="s">
        <v>2047</v>
      </c>
      <c r="L87" s="130">
        <v>1</v>
      </c>
      <c r="M87" s="140">
        <v>45901</v>
      </c>
      <c r="N87" s="140">
        <v>45961</v>
      </c>
      <c r="O87" s="132">
        <f t="shared" si="5"/>
        <v>8.5714285714285712</v>
      </c>
      <c r="P87" s="130">
        <v>1</v>
      </c>
      <c r="Q87" s="128" t="s">
        <v>2048</v>
      </c>
      <c r="R87" s="133">
        <f t="shared" ref="R87:R109" si="7">(P87/L87)</f>
        <v>1</v>
      </c>
      <c r="S87" s="134" t="str">
        <f t="array" aca="1" ref="S87" ca="1">IF(ISNUMBER(R87),IF(R87=100%,"CUMPLIDA",IF(AND(ISNUMBER(N87),ISNUMBER(INDIRECT("FECHA_"&amp;$B87,1))), IF(N87&lt;=INDIRECT("FECHA_"&amp;$B87,1),"INCUMPLIDA","PROCESO"), "VERIFICAR FECHA")),"SIN VALOR AVANCE")</f>
        <v>CUMPLIDA</v>
      </c>
    </row>
    <row r="88" spans="1:19" ht="120">
      <c r="A88" s="135" t="s">
        <v>261</v>
      </c>
      <c r="B88" s="136" t="s">
        <v>1719</v>
      </c>
      <c r="C88" s="491"/>
      <c r="D88" s="491"/>
      <c r="E88" s="605"/>
      <c r="F88" s="606"/>
      <c r="G88" s="605"/>
      <c r="H88" s="483"/>
      <c r="I88" s="147" t="s">
        <v>2049</v>
      </c>
      <c r="J88" s="145" t="s">
        <v>2050</v>
      </c>
      <c r="K88" s="128" t="s">
        <v>2051</v>
      </c>
      <c r="L88" s="130">
        <v>2</v>
      </c>
      <c r="M88" s="140">
        <v>45901</v>
      </c>
      <c r="N88" s="140">
        <v>46203</v>
      </c>
      <c r="O88" s="132">
        <f t="shared" si="5"/>
        <v>43.142857142857146</v>
      </c>
      <c r="P88" s="130">
        <v>2</v>
      </c>
      <c r="Q88" s="128" t="s">
        <v>486</v>
      </c>
      <c r="R88" s="133">
        <f t="shared" si="7"/>
        <v>1</v>
      </c>
      <c r="S88" s="134" t="str">
        <f t="array" aca="1" ref="S88" ca="1">IF(ISNUMBER(R88),IF(R88=100%,"CUMPLIDA",IF(AND(ISNUMBER(N88),ISNUMBER(INDIRECT("FECHA_"&amp;$B88,1))), IF(N88&lt;=INDIRECT("FECHA_"&amp;$B88,1),"INCUMPLIDA","PROCESO"), "VERIFICAR FECHA")),"SIN VALOR AVANCE")</f>
        <v>CUMPLIDA</v>
      </c>
    </row>
    <row r="89" spans="1:19" ht="90">
      <c r="A89" s="135" t="s">
        <v>261</v>
      </c>
      <c r="B89" s="136" t="s">
        <v>1719</v>
      </c>
      <c r="C89" s="491"/>
      <c r="D89" s="491"/>
      <c r="E89" s="605"/>
      <c r="F89" s="606"/>
      <c r="G89" s="605"/>
      <c r="H89" s="483"/>
      <c r="I89" s="147" t="s">
        <v>2052</v>
      </c>
      <c r="J89" s="145" t="s">
        <v>2053</v>
      </c>
      <c r="K89" s="128" t="s">
        <v>2054</v>
      </c>
      <c r="L89" s="130">
        <v>1</v>
      </c>
      <c r="M89" s="140">
        <v>45901</v>
      </c>
      <c r="N89" s="140">
        <v>46203</v>
      </c>
      <c r="O89" s="132">
        <f t="shared" si="5"/>
        <v>43.142857142857146</v>
      </c>
      <c r="P89" s="365">
        <v>1</v>
      </c>
      <c r="Q89" s="128" t="s">
        <v>486</v>
      </c>
      <c r="R89" s="133">
        <f t="shared" si="7"/>
        <v>1</v>
      </c>
      <c r="S89" s="134" t="str">
        <f t="array" aca="1" ref="S89" ca="1">IF(ISNUMBER(R89),IF(R89=100%,"CUMPLIDA",IF(AND(ISNUMBER(N89),ISNUMBER(INDIRECT("FECHA_"&amp;$B89,1))), IF(N89&lt;=INDIRECT("FECHA_"&amp;$B89,1),"INCUMPLIDA","PROCESO"), "VERIFICAR FECHA")),"SIN VALOR AVANCE")</f>
        <v>CUMPLIDA</v>
      </c>
    </row>
    <row r="90" spans="1:19" ht="150">
      <c r="A90" s="135" t="s">
        <v>261</v>
      </c>
      <c r="B90" s="136" t="s">
        <v>1719</v>
      </c>
      <c r="C90" s="491"/>
      <c r="D90" s="491"/>
      <c r="E90" s="605"/>
      <c r="F90" s="606"/>
      <c r="G90" s="605"/>
      <c r="H90" s="483"/>
      <c r="I90" s="147" t="s">
        <v>2055</v>
      </c>
      <c r="J90" s="145" t="s">
        <v>2056</v>
      </c>
      <c r="K90" s="148" t="s">
        <v>2051</v>
      </c>
      <c r="L90" s="130">
        <v>1</v>
      </c>
      <c r="M90" s="140">
        <v>45901</v>
      </c>
      <c r="N90" s="140">
        <v>46022</v>
      </c>
      <c r="O90" s="132">
        <f t="shared" si="5"/>
        <v>17.285714285714285</v>
      </c>
      <c r="P90" s="130">
        <v>1</v>
      </c>
      <c r="Q90" s="128" t="s">
        <v>2057</v>
      </c>
      <c r="R90" s="133">
        <f t="shared" si="7"/>
        <v>1</v>
      </c>
      <c r="S90" s="134" t="str">
        <f t="array" aca="1" ref="S90" ca="1">IF(ISNUMBER(R90),IF(R90=100%,"CUMPLIDA",IF(AND(ISNUMBER(N90),ISNUMBER(INDIRECT("FECHA_"&amp;$B90,1))), IF(N90&lt;=INDIRECT("FECHA_"&amp;$B90,1),"INCUMPLIDA","PROCESO"), "VERIFICAR FECHA")),"SIN VALOR AVANCE")</f>
        <v>CUMPLIDA</v>
      </c>
    </row>
    <row r="91" spans="1:19" ht="195">
      <c r="A91" s="135" t="s">
        <v>261</v>
      </c>
      <c r="B91" s="136" t="s">
        <v>1719</v>
      </c>
      <c r="C91" s="486" t="s">
        <v>2030</v>
      </c>
      <c r="D91" s="486" t="s">
        <v>2058</v>
      </c>
      <c r="E91" s="605" t="s">
        <v>2059</v>
      </c>
      <c r="F91" s="606"/>
      <c r="G91" s="605"/>
      <c r="H91" s="483" t="s">
        <v>2060</v>
      </c>
      <c r="I91" s="139" t="s">
        <v>2061</v>
      </c>
      <c r="J91" s="146" t="s">
        <v>2042</v>
      </c>
      <c r="K91" s="128" t="s">
        <v>2062</v>
      </c>
      <c r="L91" s="130">
        <v>8</v>
      </c>
      <c r="M91" s="140">
        <v>45901</v>
      </c>
      <c r="N91" s="140">
        <v>46203</v>
      </c>
      <c r="O91" s="132">
        <f t="shared" si="5"/>
        <v>43.142857142857146</v>
      </c>
      <c r="P91" s="365">
        <v>8</v>
      </c>
      <c r="Q91" s="128" t="s">
        <v>2044</v>
      </c>
      <c r="R91" s="133">
        <f t="shared" si="7"/>
        <v>1</v>
      </c>
      <c r="S91" s="134" t="str">
        <f t="array" aca="1" ref="S91" ca="1">IF(ISNUMBER(R91),IF(R91=100%,"CUMPLIDA",IF(AND(ISNUMBER(N91),ISNUMBER(INDIRECT("FECHA_"&amp;$B91,1))), IF(N91&lt;=INDIRECT("FECHA_"&amp;$B91,1),"INCUMPLIDA","PROCESO"), "VERIFICAR FECHA")),"SIN VALOR AVANCE")</f>
        <v>CUMPLIDA</v>
      </c>
    </row>
    <row r="92" spans="1:19" ht="195">
      <c r="A92" s="135" t="s">
        <v>261</v>
      </c>
      <c r="B92" s="136" t="s">
        <v>1719</v>
      </c>
      <c r="C92" s="486"/>
      <c r="D92" s="486"/>
      <c r="E92" s="605"/>
      <c r="F92" s="606"/>
      <c r="G92" s="605"/>
      <c r="H92" s="483"/>
      <c r="I92" s="139" t="s">
        <v>2045</v>
      </c>
      <c r="J92" s="128" t="s">
        <v>2046</v>
      </c>
      <c r="K92" s="128" t="s">
        <v>2047</v>
      </c>
      <c r="L92" s="130">
        <v>1</v>
      </c>
      <c r="M92" s="140">
        <v>45901</v>
      </c>
      <c r="N92" s="140">
        <v>45961</v>
      </c>
      <c r="O92" s="132">
        <f t="shared" si="5"/>
        <v>8.5714285714285712</v>
      </c>
      <c r="P92" s="130">
        <v>1</v>
      </c>
      <c r="Q92" s="128" t="s">
        <v>2048</v>
      </c>
      <c r="R92" s="133">
        <f t="shared" si="7"/>
        <v>1</v>
      </c>
      <c r="S92" s="134" t="str">
        <f t="array" aca="1" ref="S92" ca="1">IF(ISNUMBER(R92),IF(R92=100%,"CUMPLIDA",IF(AND(ISNUMBER(N92),ISNUMBER(INDIRECT("FECHA_"&amp;$B92,1))), IF(N92&lt;=INDIRECT("FECHA_"&amp;$B92,1),"INCUMPLIDA","PROCESO"), "VERIFICAR FECHA")),"SIN VALOR AVANCE")</f>
        <v>CUMPLIDA</v>
      </c>
    </row>
    <row r="93" spans="1:19" ht="120">
      <c r="A93" s="135" t="s">
        <v>261</v>
      </c>
      <c r="B93" s="136" t="s">
        <v>1719</v>
      </c>
      <c r="C93" s="486"/>
      <c r="D93" s="486"/>
      <c r="E93" s="605"/>
      <c r="F93" s="606"/>
      <c r="G93" s="605"/>
      <c r="H93" s="483"/>
      <c r="I93" s="147" t="s">
        <v>2049</v>
      </c>
      <c r="J93" s="145" t="s">
        <v>2063</v>
      </c>
      <c r="K93" s="128" t="s">
        <v>2051</v>
      </c>
      <c r="L93" s="130">
        <v>2</v>
      </c>
      <c r="M93" s="140">
        <v>45901</v>
      </c>
      <c r="N93" s="140">
        <v>46203</v>
      </c>
      <c r="O93" s="132">
        <f t="shared" si="5"/>
        <v>43.142857142857146</v>
      </c>
      <c r="P93" s="130">
        <v>2</v>
      </c>
      <c r="Q93" s="128" t="s">
        <v>486</v>
      </c>
      <c r="R93" s="133">
        <f t="shared" si="7"/>
        <v>1</v>
      </c>
      <c r="S93" s="134" t="str">
        <f t="array" aca="1" ref="S93" ca="1">IF(ISNUMBER(R93),IF(R93=100%,"CUMPLIDA",IF(AND(ISNUMBER(N93),ISNUMBER(INDIRECT("FECHA_"&amp;$B93,1))), IF(N93&lt;=INDIRECT("FECHA_"&amp;$B93,1),"INCUMPLIDA","PROCESO"), "VERIFICAR FECHA")),"SIN VALOR AVANCE")</f>
        <v>CUMPLIDA</v>
      </c>
    </row>
    <row r="94" spans="1:19" ht="90">
      <c r="A94" s="135" t="s">
        <v>261</v>
      </c>
      <c r="B94" s="136" t="s">
        <v>1719</v>
      </c>
      <c r="C94" s="486"/>
      <c r="D94" s="486"/>
      <c r="E94" s="605"/>
      <c r="F94" s="606"/>
      <c r="G94" s="605"/>
      <c r="H94" s="483"/>
      <c r="I94" s="147" t="s">
        <v>2052</v>
      </c>
      <c r="J94" s="145" t="s">
        <v>2053</v>
      </c>
      <c r="K94" s="128" t="s">
        <v>2054</v>
      </c>
      <c r="L94" s="130">
        <v>1</v>
      </c>
      <c r="M94" s="140">
        <v>45901</v>
      </c>
      <c r="N94" s="140">
        <v>46203</v>
      </c>
      <c r="O94" s="132">
        <f t="shared" si="5"/>
        <v>43.142857142857146</v>
      </c>
      <c r="P94" s="365">
        <v>1</v>
      </c>
      <c r="Q94" s="128" t="s">
        <v>486</v>
      </c>
      <c r="R94" s="133">
        <f t="shared" si="7"/>
        <v>1</v>
      </c>
      <c r="S94" s="134" t="str">
        <f t="array" aca="1" ref="S94" ca="1">IF(ISNUMBER(R94),IF(R94=100%,"CUMPLIDA",IF(AND(ISNUMBER(N94),ISNUMBER(INDIRECT("FECHA_"&amp;$B94,1))), IF(N94&lt;=INDIRECT("FECHA_"&amp;$B94,1),"INCUMPLIDA","PROCESO"), "VERIFICAR FECHA")),"SIN VALOR AVANCE")</f>
        <v>CUMPLIDA</v>
      </c>
    </row>
    <row r="95" spans="1:19" ht="195">
      <c r="A95" s="135" t="s">
        <v>261</v>
      </c>
      <c r="B95" s="136" t="s">
        <v>1719</v>
      </c>
      <c r="C95" s="486" t="s">
        <v>2030</v>
      </c>
      <c r="D95" s="486" t="s">
        <v>2064</v>
      </c>
      <c r="E95" s="605" t="s">
        <v>2065</v>
      </c>
      <c r="F95" s="606"/>
      <c r="G95" s="605"/>
      <c r="H95" s="483" t="s">
        <v>2066</v>
      </c>
      <c r="I95" s="139" t="s">
        <v>2061</v>
      </c>
      <c r="J95" s="146" t="s">
        <v>2042</v>
      </c>
      <c r="K95" s="128" t="s">
        <v>2062</v>
      </c>
      <c r="L95" s="130">
        <v>8</v>
      </c>
      <c r="M95" s="140">
        <v>45901</v>
      </c>
      <c r="N95" s="140">
        <v>46203</v>
      </c>
      <c r="O95" s="132">
        <f t="shared" si="5"/>
        <v>43.142857142857146</v>
      </c>
      <c r="P95" s="365">
        <v>8</v>
      </c>
      <c r="Q95" s="128" t="s">
        <v>2044</v>
      </c>
      <c r="R95" s="133">
        <f t="shared" si="7"/>
        <v>1</v>
      </c>
      <c r="S95" s="134" t="str">
        <f t="array" aca="1" ref="S95" ca="1">IF(ISNUMBER(R95),IF(R95=100%,"CUMPLIDA",IF(AND(ISNUMBER(N95),ISNUMBER(INDIRECT("FECHA_"&amp;$B95,1))), IF(N95&lt;=INDIRECT("FECHA_"&amp;$B95,1),"INCUMPLIDA","PROCESO"), "VERIFICAR FECHA")),"SIN VALOR AVANCE")</f>
        <v>CUMPLIDA</v>
      </c>
    </row>
    <row r="96" spans="1:19" ht="195">
      <c r="A96" s="135" t="s">
        <v>261</v>
      </c>
      <c r="B96" s="136" t="s">
        <v>1719</v>
      </c>
      <c r="C96" s="486"/>
      <c r="D96" s="486"/>
      <c r="E96" s="605"/>
      <c r="F96" s="606"/>
      <c r="G96" s="605"/>
      <c r="H96" s="483"/>
      <c r="I96" s="139" t="s">
        <v>2045</v>
      </c>
      <c r="J96" s="128" t="s">
        <v>2046</v>
      </c>
      <c r="K96" s="128" t="s">
        <v>2047</v>
      </c>
      <c r="L96" s="130">
        <v>1</v>
      </c>
      <c r="M96" s="140">
        <v>45901</v>
      </c>
      <c r="N96" s="140">
        <v>45961</v>
      </c>
      <c r="O96" s="132">
        <f t="shared" si="5"/>
        <v>8.5714285714285712</v>
      </c>
      <c r="P96" s="130">
        <v>1</v>
      </c>
      <c r="Q96" s="128" t="s">
        <v>2048</v>
      </c>
      <c r="R96" s="133">
        <f t="shared" si="7"/>
        <v>1</v>
      </c>
      <c r="S96" s="134" t="str">
        <f t="array" aca="1" ref="S96" ca="1">IF(ISNUMBER(R96),IF(R96=100%,"CUMPLIDA",IF(AND(ISNUMBER(N96),ISNUMBER(INDIRECT("FECHA_"&amp;$B96,1))), IF(N96&lt;=INDIRECT("FECHA_"&amp;$B96,1),"INCUMPLIDA","PROCESO"), "VERIFICAR FECHA")),"SIN VALOR AVANCE")</f>
        <v>CUMPLIDA</v>
      </c>
    </row>
    <row r="97" spans="1:19" ht="120">
      <c r="A97" s="135" t="s">
        <v>261</v>
      </c>
      <c r="B97" s="136" t="s">
        <v>1719</v>
      </c>
      <c r="C97" s="486"/>
      <c r="D97" s="486"/>
      <c r="E97" s="605"/>
      <c r="F97" s="606"/>
      <c r="G97" s="605"/>
      <c r="H97" s="483"/>
      <c r="I97" s="147" t="s">
        <v>2049</v>
      </c>
      <c r="J97" s="145" t="s">
        <v>2063</v>
      </c>
      <c r="K97" s="128" t="s">
        <v>2051</v>
      </c>
      <c r="L97" s="130">
        <v>2</v>
      </c>
      <c r="M97" s="140">
        <v>45901</v>
      </c>
      <c r="N97" s="140">
        <v>46203</v>
      </c>
      <c r="O97" s="132">
        <f t="shared" si="5"/>
        <v>43.142857142857146</v>
      </c>
      <c r="P97" s="130">
        <v>2</v>
      </c>
      <c r="Q97" s="128" t="s">
        <v>486</v>
      </c>
      <c r="R97" s="133">
        <f t="shared" si="7"/>
        <v>1</v>
      </c>
      <c r="S97" s="134" t="str">
        <f t="array" aca="1" ref="S97" ca="1">IF(ISNUMBER(R97),IF(R97=100%,"CUMPLIDA",IF(AND(ISNUMBER(N97),ISNUMBER(INDIRECT("FECHA_"&amp;$B97,1))), IF(N97&lt;=INDIRECT("FECHA_"&amp;$B97,1),"INCUMPLIDA","PROCESO"), "VERIFICAR FECHA")),"SIN VALOR AVANCE")</f>
        <v>CUMPLIDA</v>
      </c>
    </row>
    <row r="98" spans="1:19" ht="90">
      <c r="A98" s="135" t="s">
        <v>261</v>
      </c>
      <c r="B98" s="136" t="s">
        <v>1719</v>
      </c>
      <c r="C98" s="486"/>
      <c r="D98" s="486"/>
      <c r="E98" s="605"/>
      <c r="F98" s="606"/>
      <c r="G98" s="605"/>
      <c r="H98" s="483"/>
      <c r="I98" s="147" t="s">
        <v>2052</v>
      </c>
      <c r="J98" s="145" t="s">
        <v>2053</v>
      </c>
      <c r="K98" s="128" t="s">
        <v>2054</v>
      </c>
      <c r="L98" s="130">
        <v>1</v>
      </c>
      <c r="M98" s="140">
        <v>45901</v>
      </c>
      <c r="N98" s="140">
        <v>46203</v>
      </c>
      <c r="O98" s="132">
        <f t="shared" si="5"/>
        <v>43.142857142857146</v>
      </c>
      <c r="P98" s="365">
        <v>1</v>
      </c>
      <c r="Q98" s="128" t="s">
        <v>486</v>
      </c>
      <c r="R98" s="133">
        <f t="shared" si="7"/>
        <v>1</v>
      </c>
      <c r="S98" s="134" t="str">
        <f t="array" aca="1" ref="S98" ca="1">IF(ISNUMBER(R98),IF(R98=100%,"CUMPLIDA",IF(AND(ISNUMBER(N98),ISNUMBER(INDIRECT("FECHA_"&amp;$B98,1))), IF(N98&lt;=INDIRECT("FECHA_"&amp;$B98,1),"INCUMPLIDA","PROCESO"), "VERIFICAR FECHA")),"SIN VALOR AVANCE")</f>
        <v>CUMPLIDA</v>
      </c>
    </row>
    <row r="99" spans="1:19" ht="316.5">
      <c r="A99" s="135" t="s">
        <v>261</v>
      </c>
      <c r="B99" s="136" t="s">
        <v>1719</v>
      </c>
      <c r="C99" s="149" t="s">
        <v>2030</v>
      </c>
      <c r="D99" s="149" t="s">
        <v>2067</v>
      </c>
      <c r="E99" s="126" t="s">
        <v>2068</v>
      </c>
      <c r="F99" s="265"/>
      <c r="G99" s="126"/>
      <c r="H99" s="139" t="s">
        <v>2069</v>
      </c>
      <c r="I99" s="139" t="s">
        <v>2070</v>
      </c>
      <c r="J99" s="128" t="s">
        <v>2071</v>
      </c>
      <c r="K99" s="128" t="s">
        <v>2051</v>
      </c>
      <c r="L99" s="130">
        <v>2</v>
      </c>
      <c r="M99" s="140">
        <v>45901</v>
      </c>
      <c r="N99" s="140">
        <v>46203</v>
      </c>
      <c r="O99" s="132">
        <v>43.142857142857146</v>
      </c>
      <c r="P99" s="365">
        <v>2</v>
      </c>
      <c r="Q99" s="128" t="s">
        <v>486</v>
      </c>
      <c r="R99" s="133">
        <f t="shared" si="7"/>
        <v>1</v>
      </c>
      <c r="S99" s="134" t="str">
        <f t="array" aca="1" ref="S99" ca="1">IF(ISNUMBER(R99),IF(R99=100%,"CUMPLIDA",IF(AND(ISNUMBER(N99),ISNUMBER(INDIRECT("FECHA_"&amp;$B99,1))), IF(N99&lt;=INDIRECT("FECHA_"&amp;$B99,1),"INCUMPLIDA","PROCESO"), "VERIFICAR FECHA")),"SIN VALOR AVANCE")</f>
        <v>CUMPLIDA</v>
      </c>
    </row>
    <row r="100" spans="1:19" ht="165">
      <c r="A100" s="135" t="s">
        <v>261</v>
      </c>
      <c r="B100" s="136" t="s">
        <v>1719</v>
      </c>
      <c r="C100" s="484" t="s">
        <v>2072</v>
      </c>
      <c r="D100" s="484" t="s">
        <v>2073</v>
      </c>
      <c r="E100" s="483" t="s">
        <v>2074</v>
      </c>
      <c r="F100" s="485" t="s">
        <v>2075</v>
      </c>
      <c r="G100" s="483"/>
      <c r="H100" s="483" t="s">
        <v>2076</v>
      </c>
      <c r="I100" s="483" t="s">
        <v>2077</v>
      </c>
      <c r="J100" s="128" t="s">
        <v>2078</v>
      </c>
      <c r="K100" s="128" t="s">
        <v>187</v>
      </c>
      <c r="L100" s="150">
        <v>1</v>
      </c>
      <c r="M100" s="151">
        <v>45931</v>
      </c>
      <c r="N100" s="151">
        <v>46142</v>
      </c>
      <c r="O100" s="132">
        <f t="shared" ref="O100:O156" si="8">(N100-M100)/7</f>
        <v>30.142857142857142</v>
      </c>
      <c r="P100" s="130">
        <v>1</v>
      </c>
      <c r="Q100" s="128" t="s">
        <v>2079</v>
      </c>
      <c r="R100" s="133">
        <f t="shared" si="7"/>
        <v>1</v>
      </c>
      <c r="S100" s="134" t="str">
        <f t="array" aca="1" ref="S100" ca="1">IF(ISNUMBER(R100),IF(R100=100%,"CUMPLIDA",IF(AND(ISNUMBER(N100),ISNUMBER(INDIRECT("FECHA_"&amp;$B100,1))), IF(N100&lt;=INDIRECT("FECHA_"&amp;$B100,1),"INCUMPLIDA","PROCESO"), "VERIFICAR FECHA")),"SIN VALOR AVANCE")</f>
        <v>CUMPLIDA</v>
      </c>
    </row>
    <row r="101" spans="1:19" ht="105.75">
      <c r="A101" s="135" t="s">
        <v>261</v>
      </c>
      <c r="B101" s="136" t="s">
        <v>1719</v>
      </c>
      <c r="C101" s="484"/>
      <c r="D101" s="484"/>
      <c r="E101" s="483"/>
      <c r="F101" s="485"/>
      <c r="G101" s="483"/>
      <c r="H101" s="483"/>
      <c r="I101" s="483"/>
      <c r="J101" s="128" t="s">
        <v>2080</v>
      </c>
      <c r="K101" s="128" t="s">
        <v>1104</v>
      </c>
      <c r="L101" s="150">
        <v>1</v>
      </c>
      <c r="M101" s="151">
        <v>46023</v>
      </c>
      <c r="N101" s="151">
        <v>46081</v>
      </c>
      <c r="O101" s="132">
        <f t="shared" si="8"/>
        <v>8.2857142857142865</v>
      </c>
      <c r="P101" s="130">
        <v>1</v>
      </c>
      <c r="Q101" s="128" t="s">
        <v>2079</v>
      </c>
      <c r="R101" s="133">
        <f t="shared" si="7"/>
        <v>1</v>
      </c>
      <c r="S101" s="134" t="str">
        <f t="array" aca="1" ref="S101" ca="1">IF(ISNUMBER(R101),IF(R101=100%,"CUMPLIDA",IF(AND(ISNUMBER(N101),ISNUMBER(INDIRECT("FECHA_"&amp;$B101,1))), IF(N101&lt;=INDIRECT("FECHA_"&amp;$B101,1),"INCUMPLIDA","PROCESO"), "VERIFICAR FECHA")),"SIN VALOR AVANCE")</f>
        <v>CUMPLIDA</v>
      </c>
    </row>
    <row r="102" spans="1:19" ht="75.75">
      <c r="A102" s="135" t="s">
        <v>261</v>
      </c>
      <c r="B102" s="136" t="s">
        <v>1719</v>
      </c>
      <c r="C102" s="484"/>
      <c r="D102" s="484"/>
      <c r="E102" s="483"/>
      <c r="F102" s="485"/>
      <c r="G102" s="483"/>
      <c r="H102" s="483"/>
      <c r="I102" s="139" t="s">
        <v>2081</v>
      </c>
      <c r="J102" s="146" t="s">
        <v>2082</v>
      </c>
      <c r="K102" s="128" t="s">
        <v>2083</v>
      </c>
      <c r="L102" s="150">
        <v>1</v>
      </c>
      <c r="M102" s="151">
        <v>45931</v>
      </c>
      <c r="N102" s="151">
        <v>46022</v>
      </c>
      <c r="O102" s="132">
        <f t="shared" si="8"/>
        <v>13</v>
      </c>
      <c r="P102" s="130">
        <v>1</v>
      </c>
      <c r="Q102" s="128" t="s">
        <v>2084</v>
      </c>
      <c r="R102" s="133">
        <f t="shared" si="7"/>
        <v>1</v>
      </c>
      <c r="S102" s="134" t="str">
        <f t="array" aca="1" ref="S102" ca="1">IF(ISNUMBER(R102),IF(R102=100%,"CUMPLIDA",IF(AND(ISNUMBER(N102),ISNUMBER(INDIRECT("FECHA_"&amp;$B102,1))), IF(N102&lt;=INDIRECT("FECHA_"&amp;$B102,1),"INCUMPLIDA","PROCESO"), "VERIFICAR FECHA")),"SIN VALOR AVANCE")</f>
        <v>CUMPLIDA</v>
      </c>
    </row>
    <row r="103" spans="1:19" ht="105.75">
      <c r="A103" s="135" t="s">
        <v>261</v>
      </c>
      <c r="B103" s="136" t="s">
        <v>1719</v>
      </c>
      <c r="C103" s="484"/>
      <c r="D103" s="484"/>
      <c r="E103" s="483"/>
      <c r="F103" s="485"/>
      <c r="G103" s="483"/>
      <c r="H103" s="483"/>
      <c r="I103" s="483" t="s">
        <v>2085</v>
      </c>
      <c r="J103" s="146" t="s">
        <v>2086</v>
      </c>
      <c r="K103" s="128" t="s">
        <v>2087</v>
      </c>
      <c r="L103" s="150">
        <v>1</v>
      </c>
      <c r="M103" s="151">
        <v>45962</v>
      </c>
      <c r="N103" s="151">
        <v>46022</v>
      </c>
      <c r="O103" s="132">
        <f t="shared" si="8"/>
        <v>8.5714285714285712</v>
      </c>
      <c r="P103" s="130">
        <v>1</v>
      </c>
      <c r="Q103" s="128" t="s">
        <v>2079</v>
      </c>
      <c r="R103" s="133">
        <f t="shared" si="7"/>
        <v>1</v>
      </c>
      <c r="S103" s="134" t="str">
        <f t="array" aca="1" ref="S103" ca="1">IF(ISNUMBER(R103),IF(R103=100%,"CUMPLIDA",IF(AND(ISNUMBER(N103),ISNUMBER(INDIRECT("FECHA_"&amp;$B103,1))), IF(N103&lt;=INDIRECT("FECHA_"&amp;$B103,1),"INCUMPLIDA","PROCESO"), "VERIFICAR FECHA")),"SIN VALOR AVANCE")</f>
        <v>CUMPLIDA</v>
      </c>
    </row>
    <row r="104" spans="1:19" ht="105.75">
      <c r="A104" s="135" t="s">
        <v>261</v>
      </c>
      <c r="B104" s="136" t="s">
        <v>1719</v>
      </c>
      <c r="C104" s="484"/>
      <c r="D104" s="484"/>
      <c r="E104" s="483"/>
      <c r="F104" s="485"/>
      <c r="G104" s="483"/>
      <c r="H104" s="483"/>
      <c r="I104" s="483"/>
      <c r="J104" s="152" t="s">
        <v>2088</v>
      </c>
      <c r="K104" s="128" t="s">
        <v>2089</v>
      </c>
      <c r="L104" s="150">
        <v>1</v>
      </c>
      <c r="M104" s="151">
        <v>45931</v>
      </c>
      <c r="N104" s="151">
        <v>46142</v>
      </c>
      <c r="O104" s="132">
        <f t="shared" si="8"/>
        <v>30.142857142857142</v>
      </c>
      <c r="P104" s="130">
        <v>1</v>
      </c>
      <c r="Q104" s="128" t="s">
        <v>2079</v>
      </c>
      <c r="R104" s="133">
        <f t="shared" si="7"/>
        <v>1</v>
      </c>
      <c r="S104" s="134" t="str">
        <f t="array" aca="1" ref="S104" ca="1">IF(ISNUMBER(R104),IF(R104=100%,"CUMPLIDA",IF(AND(ISNUMBER(N104),ISNUMBER(INDIRECT("FECHA_"&amp;$B104,1))), IF(N104&lt;=INDIRECT("FECHA_"&amp;$B104,1),"INCUMPLIDA","PROCESO"), "VERIFICAR FECHA")),"SIN VALOR AVANCE")</f>
        <v>CUMPLIDA</v>
      </c>
    </row>
    <row r="105" spans="1:19" ht="135">
      <c r="A105" s="135" t="s">
        <v>261</v>
      </c>
      <c r="B105" s="136" t="s">
        <v>1719</v>
      </c>
      <c r="C105" s="484"/>
      <c r="D105" s="484"/>
      <c r="E105" s="483"/>
      <c r="F105" s="485"/>
      <c r="G105" s="483"/>
      <c r="H105" s="483"/>
      <c r="I105" s="144" t="s">
        <v>2090</v>
      </c>
      <c r="J105" s="152" t="s">
        <v>2091</v>
      </c>
      <c r="K105" s="128" t="s">
        <v>187</v>
      </c>
      <c r="L105" s="150">
        <v>1</v>
      </c>
      <c r="M105" s="151">
        <v>45931</v>
      </c>
      <c r="N105" s="151">
        <v>46142</v>
      </c>
      <c r="O105" s="132">
        <f t="shared" si="8"/>
        <v>30.142857142857142</v>
      </c>
      <c r="P105" s="130">
        <v>1</v>
      </c>
      <c r="Q105" s="128" t="s">
        <v>2079</v>
      </c>
      <c r="R105" s="133">
        <f t="shared" si="7"/>
        <v>1</v>
      </c>
      <c r="S105" s="134" t="str">
        <f t="array" aca="1" ref="S105" ca="1">IF(ISNUMBER(R105),IF(R105=100%,"CUMPLIDA",IF(AND(ISNUMBER(N105),ISNUMBER(INDIRECT("FECHA_"&amp;$B105,1))), IF(N105&lt;=INDIRECT("FECHA_"&amp;$B105,1),"INCUMPLIDA","PROCESO"), "VERIFICAR FECHA")),"SIN VALOR AVANCE")</f>
        <v>CUMPLIDA</v>
      </c>
    </row>
    <row r="106" spans="1:19" ht="105.75">
      <c r="A106" s="135" t="s">
        <v>261</v>
      </c>
      <c r="B106" s="136" t="s">
        <v>1719</v>
      </c>
      <c r="C106" s="484"/>
      <c r="D106" s="484"/>
      <c r="E106" s="483"/>
      <c r="F106" s="485"/>
      <c r="G106" s="483"/>
      <c r="H106" s="483"/>
      <c r="I106" s="139" t="s">
        <v>2092</v>
      </c>
      <c r="J106" s="146" t="s">
        <v>2093</v>
      </c>
      <c r="K106" s="128" t="s">
        <v>2094</v>
      </c>
      <c r="L106" s="150">
        <v>1</v>
      </c>
      <c r="M106" s="143">
        <v>45901</v>
      </c>
      <c r="N106" s="143">
        <v>46111</v>
      </c>
      <c r="O106" s="132">
        <f t="shared" si="8"/>
        <v>30</v>
      </c>
      <c r="P106" s="366">
        <v>1</v>
      </c>
      <c r="Q106" s="128" t="s">
        <v>2095</v>
      </c>
      <c r="R106" s="133">
        <f t="shared" si="7"/>
        <v>1</v>
      </c>
      <c r="S106" s="134" t="str">
        <f t="array" aca="1" ref="S106" ca="1">IF(ISNUMBER(R106),IF(R106=100%,"CUMPLIDA",IF(AND(ISNUMBER(N106),ISNUMBER(INDIRECT("FECHA_"&amp;$B106,1))), IF(N106&lt;=INDIRECT("FECHA_"&amp;$B106,1),"INCUMPLIDA","PROCESO"), "VERIFICAR FECHA")),"SIN VALOR AVANCE")</f>
        <v>CUMPLIDA</v>
      </c>
    </row>
    <row r="107" spans="1:19" ht="195">
      <c r="A107" s="135" t="s">
        <v>261</v>
      </c>
      <c r="B107" s="136" t="s">
        <v>1719</v>
      </c>
      <c r="C107" s="491" t="s">
        <v>2096</v>
      </c>
      <c r="D107" s="491" t="s">
        <v>2097</v>
      </c>
      <c r="E107" s="605" t="s">
        <v>2098</v>
      </c>
      <c r="F107" s="606"/>
      <c r="G107" s="605"/>
      <c r="H107" s="605" t="s">
        <v>2099</v>
      </c>
      <c r="I107" s="139" t="s">
        <v>2100</v>
      </c>
      <c r="J107" s="128" t="s">
        <v>2101</v>
      </c>
      <c r="K107" s="128" t="s">
        <v>2043</v>
      </c>
      <c r="L107" s="130">
        <v>7</v>
      </c>
      <c r="M107" s="140">
        <v>45962</v>
      </c>
      <c r="N107" s="140">
        <v>46203</v>
      </c>
      <c r="O107" s="132">
        <f t="shared" si="8"/>
        <v>34.428571428571431</v>
      </c>
      <c r="P107" s="365">
        <v>7</v>
      </c>
      <c r="Q107" s="128" t="s">
        <v>486</v>
      </c>
      <c r="R107" s="133">
        <f t="shared" si="7"/>
        <v>1</v>
      </c>
      <c r="S107" s="134" t="str">
        <f t="array" aca="1" ref="S107" ca="1">IF(ISNUMBER(R107),IF(R107=100%,"CUMPLIDA",IF(AND(ISNUMBER(N107),ISNUMBER(INDIRECT("FECHA_"&amp;$B107,1))), IF(N107&lt;=INDIRECT("FECHA_"&amp;$B107,1),"INCUMPLIDA","PROCESO"), "VERIFICAR FECHA")),"SIN VALOR AVANCE")</f>
        <v>CUMPLIDA</v>
      </c>
    </row>
    <row r="108" spans="1:19" ht="195">
      <c r="A108" s="135" t="s">
        <v>261</v>
      </c>
      <c r="B108" s="136" t="s">
        <v>1719</v>
      </c>
      <c r="C108" s="491"/>
      <c r="D108" s="491"/>
      <c r="E108" s="605"/>
      <c r="F108" s="606"/>
      <c r="G108" s="605"/>
      <c r="H108" s="605"/>
      <c r="I108" s="139" t="s">
        <v>2102</v>
      </c>
      <c r="J108" s="128" t="s">
        <v>2103</v>
      </c>
      <c r="K108" s="128" t="s">
        <v>2104</v>
      </c>
      <c r="L108" s="130">
        <v>1</v>
      </c>
      <c r="M108" s="140">
        <v>45931</v>
      </c>
      <c r="N108" s="140">
        <v>45961</v>
      </c>
      <c r="O108" s="132">
        <f t="shared" si="8"/>
        <v>4.2857142857142856</v>
      </c>
      <c r="P108" s="130">
        <v>1</v>
      </c>
      <c r="Q108" s="128" t="s">
        <v>2048</v>
      </c>
      <c r="R108" s="133">
        <f t="shared" si="7"/>
        <v>1</v>
      </c>
      <c r="S108" s="134" t="str">
        <f t="array" aca="1" ref="S108" ca="1">IF(ISNUMBER(R108),IF(R108=100%,"CUMPLIDA",IF(AND(ISNUMBER(N108),ISNUMBER(INDIRECT("FECHA_"&amp;$B108,1))), IF(N108&lt;=INDIRECT("FECHA_"&amp;$B108,1),"INCUMPLIDA","PROCESO"), "VERIFICAR FECHA")),"SIN VALOR AVANCE")</f>
        <v>CUMPLIDA</v>
      </c>
    </row>
    <row r="109" spans="1:19" ht="135">
      <c r="A109" s="135" t="s">
        <v>261</v>
      </c>
      <c r="B109" s="136" t="s">
        <v>1719</v>
      </c>
      <c r="C109" s="491"/>
      <c r="D109" s="491"/>
      <c r="E109" s="605"/>
      <c r="F109" s="606"/>
      <c r="G109" s="605"/>
      <c r="H109" s="605"/>
      <c r="I109" s="139" t="s">
        <v>2105</v>
      </c>
      <c r="J109" s="128" t="s">
        <v>2106</v>
      </c>
      <c r="K109" s="128" t="s">
        <v>2107</v>
      </c>
      <c r="L109" s="130">
        <v>2</v>
      </c>
      <c r="M109" s="140">
        <v>45931</v>
      </c>
      <c r="N109" s="140">
        <v>46203</v>
      </c>
      <c r="O109" s="132">
        <f t="shared" si="8"/>
        <v>38.857142857142854</v>
      </c>
      <c r="P109" s="365">
        <v>2</v>
      </c>
      <c r="Q109" s="128" t="s">
        <v>486</v>
      </c>
      <c r="R109" s="133">
        <f t="shared" si="7"/>
        <v>1</v>
      </c>
      <c r="S109" s="134" t="str">
        <f t="array" aca="1" ref="S109" ca="1">IF(ISNUMBER(R109),IF(R109=100%,"CUMPLIDA",IF(AND(ISNUMBER(N109),ISNUMBER(INDIRECT("FECHA_"&amp;$B109,1))), IF(N109&lt;=INDIRECT("FECHA_"&amp;$B109,1),"INCUMPLIDA","PROCESO"), "VERIFICAR FECHA")),"SIN VALOR AVANCE")</f>
        <v>CUMPLIDA</v>
      </c>
    </row>
    <row r="110" spans="1:19" ht="270.75">
      <c r="A110" s="135" t="s">
        <v>261</v>
      </c>
      <c r="B110" s="136" t="s">
        <v>1719</v>
      </c>
      <c r="C110" s="491" t="s">
        <v>2108</v>
      </c>
      <c r="D110" s="491" t="s">
        <v>2109</v>
      </c>
      <c r="E110" s="483" t="s">
        <v>2110</v>
      </c>
      <c r="F110" s="485"/>
      <c r="G110" s="483"/>
      <c r="H110" s="483" t="s">
        <v>2111</v>
      </c>
      <c r="I110" s="139" t="s">
        <v>2112</v>
      </c>
      <c r="J110" s="128" t="s">
        <v>2113</v>
      </c>
      <c r="K110" s="342" t="s">
        <v>2114</v>
      </c>
      <c r="L110" s="133">
        <v>1</v>
      </c>
      <c r="M110" s="140">
        <v>46023</v>
      </c>
      <c r="N110" s="140">
        <v>46387</v>
      </c>
      <c r="O110" s="132">
        <f t="shared" si="8"/>
        <v>52</v>
      </c>
      <c r="P110" s="192">
        <v>0.29160000000000003</v>
      </c>
      <c r="Q110" s="128" t="s">
        <v>2115</v>
      </c>
      <c r="R110" s="192">
        <f>(P110/L110)</f>
        <v>0.29160000000000003</v>
      </c>
      <c r="S110" s="193" t="str">
        <f t="array" aca="1" ref="S110" ca="1">IF(ISNUMBER(R111),IF(R111=100%,"CUMPLIDA",IF(AND(ISNUMBER(N110),ISNUMBER(INDIRECT("FECHA_"&amp;$B110,1))), IF(N110&lt;=INDIRECT("FECHA_"&amp;$B110,1),"INCUMPLIDA","PROCESO"), "VERIFICAR FECHA")),"SIN VALOR AVANCE")</f>
        <v>PROCESO</v>
      </c>
    </row>
    <row r="111" spans="1:19" ht="75.75">
      <c r="A111" s="135" t="s">
        <v>261</v>
      </c>
      <c r="B111" s="136" t="s">
        <v>1719</v>
      </c>
      <c r="C111" s="491"/>
      <c r="D111" s="491"/>
      <c r="E111" s="483"/>
      <c r="F111" s="485"/>
      <c r="G111" s="483"/>
      <c r="H111" s="483"/>
      <c r="I111" s="139" t="s">
        <v>2116</v>
      </c>
      <c r="J111" s="128" t="s">
        <v>2117</v>
      </c>
      <c r="K111" s="128" t="s">
        <v>2118</v>
      </c>
      <c r="L111" s="130">
        <v>2</v>
      </c>
      <c r="M111" s="140">
        <v>46143</v>
      </c>
      <c r="N111" s="140">
        <v>46387</v>
      </c>
      <c r="O111" s="132">
        <f t="shared" si="8"/>
        <v>34.857142857142854</v>
      </c>
      <c r="P111" s="130">
        <v>0</v>
      </c>
      <c r="Q111" s="128" t="s">
        <v>431</v>
      </c>
      <c r="R111" s="133">
        <f t="shared" ref="R111:R147" si="9">P111/L111</f>
        <v>0</v>
      </c>
      <c r="S111" s="134" t="s">
        <v>2013</v>
      </c>
    </row>
    <row r="112" spans="1:19" ht="75.75">
      <c r="A112" s="135" t="s">
        <v>261</v>
      </c>
      <c r="B112" s="136" t="s">
        <v>1719</v>
      </c>
      <c r="C112" s="491" t="s">
        <v>2108</v>
      </c>
      <c r="D112" s="491" t="s">
        <v>2119</v>
      </c>
      <c r="E112" s="483" t="s">
        <v>2120</v>
      </c>
      <c r="F112" s="485"/>
      <c r="G112" s="483"/>
      <c r="H112" s="483" t="s">
        <v>2121</v>
      </c>
      <c r="I112" s="483" t="s">
        <v>2122</v>
      </c>
      <c r="J112" s="128" t="s">
        <v>2123</v>
      </c>
      <c r="K112" s="128" t="s">
        <v>2124</v>
      </c>
      <c r="L112" s="130">
        <v>1</v>
      </c>
      <c r="M112" s="143">
        <v>46023</v>
      </c>
      <c r="N112" s="143">
        <v>46112</v>
      </c>
      <c r="O112" s="132">
        <f t="shared" si="8"/>
        <v>12.714285714285714</v>
      </c>
      <c r="P112" s="130">
        <v>1</v>
      </c>
      <c r="Q112" s="153" t="s">
        <v>2125</v>
      </c>
      <c r="R112" s="133">
        <f t="shared" si="9"/>
        <v>1</v>
      </c>
      <c r="S112" s="134" t="str">
        <f t="array" aca="1" ref="S112" ca="1">IF(ISNUMBER(R112),IF(R112=100%,"CUMPLIDA",IF(AND(ISNUMBER(N112),ISNUMBER(INDIRECT("FECHA_"&amp;$B112,1))), IF(N112&lt;=INDIRECT("FECHA_"&amp;$B112,1),"INCUMPLIDA","PROCESO"), "VERIFICAR FECHA")),"SIN VALOR AVANCE")</f>
        <v>CUMPLIDA</v>
      </c>
    </row>
    <row r="113" spans="1:19" ht="90.75">
      <c r="A113" s="135" t="s">
        <v>261</v>
      </c>
      <c r="B113" s="136" t="s">
        <v>1719</v>
      </c>
      <c r="C113" s="491"/>
      <c r="D113" s="491"/>
      <c r="E113" s="483"/>
      <c r="F113" s="485"/>
      <c r="G113" s="483"/>
      <c r="H113" s="483"/>
      <c r="I113" s="483"/>
      <c r="J113" s="128" t="s">
        <v>2126</v>
      </c>
      <c r="K113" s="128" t="s">
        <v>210</v>
      </c>
      <c r="L113" s="130">
        <v>1</v>
      </c>
      <c r="M113" s="143">
        <v>46113</v>
      </c>
      <c r="N113" s="143">
        <v>46173</v>
      </c>
      <c r="O113" s="132">
        <f t="shared" si="8"/>
        <v>8.5714285714285712</v>
      </c>
      <c r="P113" s="130">
        <v>1</v>
      </c>
      <c r="Q113" s="153" t="s">
        <v>2127</v>
      </c>
      <c r="R113" s="133">
        <f t="shared" si="9"/>
        <v>1</v>
      </c>
      <c r="S113" s="134" t="str">
        <f t="array" aca="1" ref="S113" ca="1">IF(ISNUMBER(R113),IF(R113=100%,"CUMPLIDA",IF(AND(ISNUMBER(N113),ISNUMBER(INDIRECT("FECHA_"&amp;$B113,1))), IF(N113&lt;=INDIRECT("FECHA_"&amp;$B113,1),"INCUMPLIDA","PROCESO"), "VERIFICAR FECHA")),"SIN VALOR AVANCE")</f>
        <v>CUMPLIDA</v>
      </c>
    </row>
    <row r="114" spans="1:19" ht="105.75">
      <c r="A114" s="135" t="s">
        <v>261</v>
      </c>
      <c r="B114" s="136" t="s">
        <v>1719</v>
      </c>
      <c r="C114" s="491"/>
      <c r="D114" s="491"/>
      <c r="E114" s="483"/>
      <c r="F114" s="485"/>
      <c r="G114" s="483"/>
      <c r="H114" s="483"/>
      <c r="I114" s="483"/>
      <c r="J114" s="128" t="s">
        <v>2128</v>
      </c>
      <c r="K114" s="128" t="s">
        <v>2129</v>
      </c>
      <c r="L114" s="130">
        <v>4</v>
      </c>
      <c r="M114" s="143">
        <v>46174</v>
      </c>
      <c r="N114" s="143">
        <v>46539</v>
      </c>
      <c r="O114" s="132">
        <f t="shared" si="8"/>
        <v>52.142857142857146</v>
      </c>
      <c r="P114" s="130">
        <v>0</v>
      </c>
      <c r="Q114" s="153" t="s">
        <v>2127</v>
      </c>
      <c r="R114" s="133">
        <f t="shared" si="9"/>
        <v>0</v>
      </c>
      <c r="S114" s="134" t="str">
        <f t="array" aca="1" ref="S114" ca="1">IF(ISNUMBER(R114),IF(R114=100%,"CUMPLIDA",IF(AND(ISNUMBER(N114),ISNUMBER(INDIRECT("FECHA_"&amp;$B114,1))), IF(N114&lt;=INDIRECT("FECHA_"&amp;$B114,1),"INCUMPLIDA","PROCESO"), "VERIFICAR FECHA")),"SIN VALOR AVANCE")</f>
        <v>PROCESO</v>
      </c>
    </row>
    <row r="115" spans="1:19" ht="75.75">
      <c r="A115" s="135" t="s">
        <v>261</v>
      </c>
      <c r="B115" s="136" t="s">
        <v>1719</v>
      </c>
      <c r="C115" s="491"/>
      <c r="D115" s="491"/>
      <c r="E115" s="483"/>
      <c r="F115" s="485"/>
      <c r="G115" s="483"/>
      <c r="H115" s="483"/>
      <c r="I115" s="492" t="s">
        <v>2130</v>
      </c>
      <c r="J115" s="128" t="s">
        <v>2131</v>
      </c>
      <c r="K115" s="128" t="s">
        <v>210</v>
      </c>
      <c r="L115" s="130">
        <v>1</v>
      </c>
      <c r="M115" s="143">
        <v>46023</v>
      </c>
      <c r="N115" s="143">
        <v>46142</v>
      </c>
      <c r="O115" s="132">
        <f t="shared" si="8"/>
        <v>17</v>
      </c>
      <c r="P115" s="130">
        <v>1</v>
      </c>
      <c r="Q115" s="153" t="s">
        <v>2125</v>
      </c>
      <c r="R115" s="133">
        <f t="shared" si="9"/>
        <v>1</v>
      </c>
      <c r="S115" s="134" t="str">
        <f t="array" aca="1" ref="S115" ca="1">IF(ISNUMBER(R115),IF(R115=100%,"CUMPLIDA",IF(AND(ISNUMBER(N115),ISNUMBER(INDIRECT("FECHA_"&amp;$B115,1))), IF(N115&lt;=INDIRECT("FECHA_"&amp;$B115,1),"INCUMPLIDA","PROCESO"), "VERIFICAR FECHA")),"SIN VALOR AVANCE")</f>
        <v>CUMPLIDA</v>
      </c>
    </row>
    <row r="116" spans="1:19" ht="137.25">
      <c r="A116" s="135" t="s">
        <v>261</v>
      </c>
      <c r="B116" s="136" t="s">
        <v>1719</v>
      </c>
      <c r="C116" s="491"/>
      <c r="D116" s="491"/>
      <c r="E116" s="483"/>
      <c r="F116" s="485"/>
      <c r="G116" s="483"/>
      <c r="H116" s="483"/>
      <c r="I116" s="492"/>
      <c r="J116" s="128" t="s">
        <v>2132</v>
      </c>
      <c r="K116" s="128" t="s">
        <v>2133</v>
      </c>
      <c r="L116" s="130">
        <v>12</v>
      </c>
      <c r="M116" s="143">
        <v>46143</v>
      </c>
      <c r="N116" s="143">
        <v>46507</v>
      </c>
      <c r="O116" s="132">
        <f t="shared" si="8"/>
        <v>52</v>
      </c>
      <c r="P116" s="130">
        <v>0</v>
      </c>
      <c r="Q116" s="153" t="s">
        <v>2134</v>
      </c>
      <c r="R116" s="133">
        <f t="shared" si="9"/>
        <v>0</v>
      </c>
      <c r="S116" s="134" t="str">
        <f t="array" aca="1" ref="S116" ca="1">IF(ISNUMBER(R116),IF(R116=100%,"CUMPLIDA",IF(AND(ISNUMBER(N116),ISNUMBER(INDIRECT("FECHA_"&amp;$B116,1))), IF(N116&lt;=INDIRECT("FECHA_"&amp;$B116,1),"INCUMPLIDA","PROCESO"), "VERIFICAR FECHA")),"SIN VALOR AVANCE")</f>
        <v>PROCESO</v>
      </c>
    </row>
    <row r="117" spans="1:19" ht="136.5">
      <c r="A117" s="135" t="s">
        <v>261</v>
      </c>
      <c r="B117" s="136" t="s">
        <v>1719</v>
      </c>
      <c r="C117" s="491" t="s">
        <v>2108</v>
      </c>
      <c r="D117" s="491" t="s">
        <v>2135</v>
      </c>
      <c r="E117" s="483" t="s">
        <v>2136</v>
      </c>
      <c r="F117" s="485"/>
      <c r="G117" s="483"/>
      <c r="H117" s="483" t="s">
        <v>2137</v>
      </c>
      <c r="I117" s="483" t="s">
        <v>2138</v>
      </c>
      <c r="J117" s="128" t="s">
        <v>2139</v>
      </c>
      <c r="K117" s="128" t="s">
        <v>2140</v>
      </c>
      <c r="L117" s="130">
        <v>1</v>
      </c>
      <c r="M117" s="143">
        <v>46023</v>
      </c>
      <c r="N117" s="143">
        <v>46203</v>
      </c>
      <c r="O117" s="132">
        <f t="shared" si="8"/>
        <v>25.714285714285715</v>
      </c>
      <c r="P117" s="130">
        <v>1</v>
      </c>
      <c r="Q117" s="128" t="s">
        <v>2141</v>
      </c>
      <c r="R117" s="133">
        <f t="shared" si="9"/>
        <v>1</v>
      </c>
      <c r="S117" s="134" t="str">
        <f t="array" aca="1" ref="S117" ca="1">IF(ISNUMBER(R117),IF(R117=100%,"CUMPLIDA",IF(AND(ISNUMBER(N117),ISNUMBER(INDIRECT("FECHA_"&amp;$B117,1))), IF(N117&lt;=INDIRECT("FECHA_"&amp;$B117,1),"INCUMPLIDA","PROCESO"), "VERIFICAR FECHA")),"SIN VALOR AVANCE")</f>
        <v>CUMPLIDA</v>
      </c>
    </row>
    <row r="118" spans="1:19" ht="135.75">
      <c r="A118" s="135" t="s">
        <v>261</v>
      </c>
      <c r="B118" s="136" t="s">
        <v>1719</v>
      </c>
      <c r="C118" s="491"/>
      <c r="D118" s="491"/>
      <c r="E118" s="483"/>
      <c r="F118" s="485"/>
      <c r="G118" s="483"/>
      <c r="H118" s="483"/>
      <c r="I118" s="483"/>
      <c r="J118" s="128" t="s">
        <v>2142</v>
      </c>
      <c r="K118" s="128" t="s">
        <v>2143</v>
      </c>
      <c r="L118" s="130">
        <v>1</v>
      </c>
      <c r="M118" s="143">
        <v>46023</v>
      </c>
      <c r="N118" s="143">
        <v>46203</v>
      </c>
      <c r="O118" s="132">
        <f t="shared" si="8"/>
        <v>25.714285714285715</v>
      </c>
      <c r="P118" s="130">
        <v>1</v>
      </c>
      <c r="Q118" s="128" t="s">
        <v>2144</v>
      </c>
      <c r="R118" s="133">
        <f t="shared" si="9"/>
        <v>1</v>
      </c>
      <c r="S118" s="134" t="str">
        <f t="array" aca="1" ref="S118" ca="1">IF(ISNUMBER(R118),IF(R118=100%,"CUMPLIDA",IF(AND(ISNUMBER(N118),ISNUMBER(INDIRECT("FECHA_"&amp;$B118,1))), IF(N118&lt;=INDIRECT("FECHA_"&amp;$B118,1),"INCUMPLIDA","PROCESO"), "VERIFICAR FECHA")),"SIN VALOR AVANCE")</f>
        <v>CUMPLIDA</v>
      </c>
    </row>
    <row r="119" spans="1:19" ht="90.75">
      <c r="A119" s="135" t="s">
        <v>261</v>
      </c>
      <c r="B119" s="136" t="s">
        <v>1719</v>
      </c>
      <c r="C119" s="491"/>
      <c r="D119" s="491"/>
      <c r="E119" s="483"/>
      <c r="F119" s="485"/>
      <c r="G119" s="483"/>
      <c r="H119" s="483"/>
      <c r="I119" s="139" t="s">
        <v>2145</v>
      </c>
      <c r="J119" s="128" t="s">
        <v>2146</v>
      </c>
      <c r="K119" s="128" t="s">
        <v>2147</v>
      </c>
      <c r="L119" s="130">
        <v>1</v>
      </c>
      <c r="M119" s="143">
        <v>46023</v>
      </c>
      <c r="N119" s="143">
        <v>46203</v>
      </c>
      <c r="O119" s="132">
        <f t="shared" si="8"/>
        <v>25.714285714285715</v>
      </c>
      <c r="P119" s="130">
        <v>1</v>
      </c>
      <c r="Q119" s="128" t="s">
        <v>2148</v>
      </c>
      <c r="R119" s="133">
        <f t="shared" si="9"/>
        <v>1</v>
      </c>
      <c r="S119" s="134" t="str">
        <f t="array" aca="1" ref="S119" ca="1">IF(ISNUMBER(R119),IF(R119=100%,"CUMPLIDA",IF(AND(ISNUMBER(N119),ISNUMBER(INDIRECT("FECHA_"&amp;$B119,1))), IF(N119&lt;=INDIRECT("FECHA_"&amp;$B119,1),"INCUMPLIDA","PROCESO"), "VERIFICAR FECHA")),"SIN VALOR AVANCE")</f>
        <v>CUMPLIDA</v>
      </c>
    </row>
    <row r="120" spans="1:19" ht="75.75">
      <c r="A120" s="135" t="s">
        <v>261</v>
      </c>
      <c r="B120" s="136" t="s">
        <v>1719</v>
      </c>
      <c r="C120" s="491"/>
      <c r="D120" s="491"/>
      <c r="E120" s="483"/>
      <c r="F120" s="485"/>
      <c r="G120" s="483"/>
      <c r="H120" s="483"/>
      <c r="I120" s="483" t="s">
        <v>2149</v>
      </c>
      <c r="J120" s="128" t="s">
        <v>2150</v>
      </c>
      <c r="K120" s="128" t="s">
        <v>2151</v>
      </c>
      <c r="L120" s="130">
        <v>1</v>
      </c>
      <c r="M120" s="143">
        <v>46023</v>
      </c>
      <c r="N120" s="143">
        <v>46203</v>
      </c>
      <c r="O120" s="132">
        <f t="shared" si="8"/>
        <v>25.714285714285715</v>
      </c>
      <c r="P120" s="130">
        <v>1</v>
      </c>
      <c r="Q120" s="128" t="s">
        <v>2152</v>
      </c>
      <c r="R120" s="133">
        <f t="shared" si="9"/>
        <v>1</v>
      </c>
      <c r="S120" s="134" t="str">
        <f t="array" aca="1" ref="S120" ca="1">IF(ISNUMBER(R120),IF(R120=100%,"CUMPLIDA",IF(AND(ISNUMBER(N120),ISNUMBER(INDIRECT("FECHA_"&amp;$B120,1))), IF(N120&lt;=INDIRECT("FECHA_"&amp;$B120,1),"INCUMPLIDA","PROCESO"), "VERIFICAR FECHA")),"SIN VALOR AVANCE")</f>
        <v>CUMPLIDA</v>
      </c>
    </row>
    <row r="121" spans="1:19" ht="150.75">
      <c r="A121" s="135" t="s">
        <v>261</v>
      </c>
      <c r="B121" s="136" t="s">
        <v>1719</v>
      </c>
      <c r="C121" s="491"/>
      <c r="D121" s="491"/>
      <c r="E121" s="483"/>
      <c r="F121" s="485"/>
      <c r="G121" s="483"/>
      <c r="H121" s="483"/>
      <c r="I121" s="483"/>
      <c r="J121" s="128" t="s">
        <v>2153</v>
      </c>
      <c r="K121" s="128" t="s">
        <v>1805</v>
      </c>
      <c r="L121" s="130">
        <v>4</v>
      </c>
      <c r="M121" s="143">
        <v>46023</v>
      </c>
      <c r="N121" s="143">
        <v>46387</v>
      </c>
      <c r="O121" s="132">
        <f t="shared" si="8"/>
        <v>52</v>
      </c>
      <c r="P121" s="130">
        <v>2</v>
      </c>
      <c r="Q121" s="128" t="s">
        <v>2154</v>
      </c>
      <c r="R121" s="133">
        <f t="shared" si="9"/>
        <v>0.5</v>
      </c>
      <c r="S121" s="134" t="str">
        <f t="array" aca="1" ref="S121" ca="1">IF(ISNUMBER(R121),IF(R121=100%,"CUMPLIDA",IF(AND(ISNUMBER(N121),ISNUMBER(INDIRECT("FECHA_"&amp;$B121,1))), IF(N121&lt;=INDIRECT("FECHA_"&amp;$B121,1),"INCUMPLIDA","PROCESO"), "VERIFICAR FECHA")),"SIN VALOR AVANCE")</f>
        <v>PROCESO</v>
      </c>
    </row>
    <row r="122" spans="1:19" ht="75.75">
      <c r="A122" s="135" t="s">
        <v>261</v>
      </c>
      <c r="B122" s="136" t="s">
        <v>1719</v>
      </c>
      <c r="C122" s="491"/>
      <c r="D122" s="491"/>
      <c r="E122" s="483"/>
      <c r="F122" s="485"/>
      <c r="G122" s="483"/>
      <c r="H122" s="483"/>
      <c r="I122" s="483" t="s">
        <v>2155</v>
      </c>
      <c r="J122" s="128" t="s">
        <v>2156</v>
      </c>
      <c r="K122" s="128" t="s">
        <v>2157</v>
      </c>
      <c r="L122" s="130">
        <v>1</v>
      </c>
      <c r="M122" s="143">
        <v>46023</v>
      </c>
      <c r="N122" s="143">
        <v>46203</v>
      </c>
      <c r="O122" s="132">
        <f t="shared" si="8"/>
        <v>25.714285714285715</v>
      </c>
      <c r="P122" s="130">
        <v>1</v>
      </c>
      <c r="Q122" s="128" t="s">
        <v>2152</v>
      </c>
      <c r="R122" s="133">
        <f t="shared" si="9"/>
        <v>1</v>
      </c>
      <c r="S122" s="134" t="str">
        <f t="array" aca="1" ref="S122" ca="1">IF(ISNUMBER(R122),IF(R122=100%,"CUMPLIDA",IF(AND(ISNUMBER(N122),ISNUMBER(INDIRECT("FECHA_"&amp;$B122,1))), IF(N122&lt;=INDIRECT("FECHA_"&amp;$B122,1),"INCUMPLIDA","PROCESO"), "VERIFICAR FECHA")),"SIN VALOR AVANCE")</f>
        <v>CUMPLIDA</v>
      </c>
    </row>
    <row r="123" spans="1:19" ht="150.75">
      <c r="A123" s="135" t="s">
        <v>261</v>
      </c>
      <c r="B123" s="136" t="s">
        <v>1719</v>
      </c>
      <c r="C123" s="491"/>
      <c r="D123" s="491"/>
      <c r="E123" s="483"/>
      <c r="F123" s="485"/>
      <c r="G123" s="483"/>
      <c r="H123" s="483"/>
      <c r="I123" s="483"/>
      <c r="J123" s="128" t="s">
        <v>2153</v>
      </c>
      <c r="K123" s="128" t="s">
        <v>1805</v>
      </c>
      <c r="L123" s="130">
        <v>4</v>
      </c>
      <c r="M123" s="143">
        <v>46023</v>
      </c>
      <c r="N123" s="143">
        <v>46387</v>
      </c>
      <c r="O123" s="132">
        <f t="shared" si="8"/>
        <v>52</v>
      </c>
      <c r="P123" s="130">
        <v>2</v>
      </c>
      <c r="Q123" s="128" t="s">
        <v>2158</v>
      </c>
      <c r="R123" s="133">
        <f t="shared" si="9"/>
        <v>0.5</v>
      </c>
      <c r="S123" s="134" t="str">
        <f t="array" aca="1" ref="S123" ca="1">IF(ISNUMBER(R123),IF(R123=100%,"CUMPLIDA",IF(AND(ISNUMBER(N123),ISNUMBER(INDIRECT("FECHA_"&amp;$B123,1))), IF(N123&lt;=INDIRECT("FECHA_"&amp;$B123,1),"INCUMPLIDA","PROCESO"), "VERIFICAR FECHA")),"SIN VALOR AVANCE")</f>
        <v>PROCESO</v>
      </c>
    </row>
    <row r="124" spans="1:19" ht="240.75">
      <c r="A124" s="135" t="s">
        <v>261</v>
      </c>
      <c r="B124" s="136" t="s">
        <v>1719</v>
      </c>
      <c r="C124" s="491"/>
      <c r="D124" s="491"/>
      <c r="E124" s="483"/>
      <c r="F124" s="485"/>
      <c r="G124" s="483"/>
      <c r="H124" s="483"/>
      <c r="I124" s="139" t="s">
        <v>2159</v>
      </c>
      <c r="J124" s="128" t="s">
        <v>2160</v>
      </c>
      <c r="K124" s="128" t="s">
        <v>2147</v>
      </c>
      <c r="L124" s="130">
        <v>1</v>
      </c>
      <c r="M124" s="143">
        <v>46023</v>
      </c>
      <c r="N124" s="143">
        <v>46203</v>
      </c>
      <c r="O124" s="132">
        <f t="shared" si="8"/>
        <v>25.714285714285715</v>
      </c>
      <c r="P124" s="130">
        <v>1</v>
      </c>
      <c r="Q124" s="128" t="s">
        <v>2161</v>
      </c>
      <c r="R124" s="133">
        <f t="shared" si="9"/>
        <v>1</v>
      </c>
      <c r="S124" s="134" t="str">
        <f t="array" aca="1" ref="S124" ca="1">IF(ISNUMBER(R124),IF(R124=100%,"CUMPLIDA",IF(AND(ISNUMBER(N124),ISNUMBER(INDIRECT("FECHA_"&amp;$B124,1))), IF(N124&lt;=INDIRECT("FECHA_"&amp;$B124,1),"INCUMPLIDA","PROCESO"), "VERIFICAR FECHA")),"SIN VALOR AVANCE")</f>
        <v>CUMPLIDA</v>
      </c>
    </row>
    <row r="125" spans="1:19" ht="150.75">
      <c r="A125" s="135" t="s">
        <v>261</v>
      </c>
      <c r="B125" s="136" t="s">
        <v>1719</v>
      </c>
      <c r="C125" s="491"/>
      <c r="D125" s="491"/>
      <c r="E125" s="483"/>
      <c r="F125" s="485"/>
      <c r="G125" s="483"/>
      <c r="H125" s="483"/>
      <c r="I125" s="139" t="s">
        <v>2162</v>
      </c>
      <c r="J125" s="128" t="s">
        <v>2163</v>
      </c>
      <c r="K125" s="128" t="s">
        <v>2164</v>
      </c>
      <c r="L125" s="130">
        <v>4</v>
      </c>
      <c r="M125" s="143">
        <v>46023</v>
      </c>
      <c r="N125" s="143">
        <v>46418</v>
      </c>
      <c r="O125" s="132">
        <f t="shared" si="8"/>
        <v>56.428571428571431</v>
      </c>
      <c r="P125" s="130">
        <v>2</v>
      </c>
      <c r="Q125" s="128" t="s">
        <v>2165</v>
      </c>
      <c r="R125" s="133">
        <f t="shared" si="9"/>
        <v>0.5</v>
      </c>
      <c r="S125" s="134" t="str">
        <f t="array" aca="1" ref="S125" ca="1">IF(ISNUMBER(R125),IF(R125=100%,"CUMPLIDA",IF(AND(ISNUMBER(N125),ISNUMBER(INDIRECT("FECHA_"&amp;$B125,1))), IF(N125&lt;=INDIRECT("FECHA_"&amp;$B125,1),"INCUMPLIDA","PROCESO"), "VERIFICAR FECHA")),"SIN VALOR AVANCE")</f>
        <v>PROCESO</v>
      </c>
    </row>
    <row r="126" spans="1:19" ht="137.25">
      <c r="A126" s="135" t="s">
        <v>261</v>
      </c>
      <c r="B126" s="136" t="s">
        <v>1719</v>
      </c>
      <c r="C126" s="491"/>
      <c r="D126" s="491"/>
      <c r="E126" s="483"/>
      <c r="F126" s="485"/>
      <c r="G126" s="483"/>
      <c r="H126" s="483"/>
      <c r="I126" s="139" t="s">
        <v>2166</v>
      </c>
      <c r="J126" s="128" t="s">
        <v>2167</v>
      </c>
      <c r="K126" s="128" t="s">
        <v>249</v>
      </c>
      <c r="L126" s="130">
        <v>4</v>
      </c>
      <c r="M126" s="143">
        <v>46023</v>
      </c>
      <c r="N126" s="143">
        <v>46387</v>
      </c>
      <c r="O126" s="132">
        <f t="shared" si="8"/>
        <v>52</v>
      </c>
      <c r="P126" s="130">
        <v>2</v>
      </c>
      <c r="Q126" s="128" t="s">
        <v>2168</v>
      </c>
      <c r="R126" s="133">
        <f t="shared" si="9"/>
        <v>0.5</v>
      </c>
      <c r="S126" s="134" t="str">
        <f t="array" aca="1" ref="S126" ca="1">IF(ISNUMBER(R126),IF(R126=100%,"CUMPLIDA",IF(AND(ISNUMBER(N126),ISNUMBER(INDIRECT("FECHA_"&amp;$B126,1))), IF(N126&lt;=INDIRECT("FECHA_"&amp;$B126,1),"INCUMPLIDA","PROCESO"), "VERIFICAR FECHA")),"SIN VALOR AVANCE")</f>
        <v>PROCESO</v>
      </c>
    </row>
    <row r="127" spans="1:19" ht="75.75">
      <c r="A127" s="135" t="s">
        <v>261</v>
      </c>
      <c r="B127" s="136" t="s">
        <v>1719</v>
      </c>
      <c r="C127" s="491"/>
      <c r="D127" s="491"/>
      <c r="E127" s="483"/>
      <c r="F127" s="485"/>
      <c r="G127" s="483"/>
      <c r="H127" s="483"/>
      <c r="I127" s="492" t="s">
        <v>2169</v>
      </c>
      <c r="J127" s="128" t="s">
        <v>2170</v>
      </c>
      <c r="K127" s="128" t="s">
        <v>430</v>
      </c>
      <c r="L127" s="130">
        <v>1</v>
      </c>
      <c r="M127" s="131">
        <v>45992</v>
      </c>
      <c r="N127" s="131">
        <v>46112</v>
      </c>
      <c r="O127" s="132">
        <f t="shared" si="8"/>
        <v>17.142857142857142</v>
      </c>
      <c r="P127" s="130">
        <v>1</v>
      </c>
      <c r="Q127" s="128" t="s">
        <v>2171</v>
      </c>
      <c r="R127" s="133">
        <f t="shared" si="9"/>
        <v>1</v>
      </c>
      <c r="S127" s="134" t="str">
        <f t="array" aca="1" ref="S127" ca="1">IF(ISNUMBER(R127),IF(R127=100%,"CUMPLIDA",IF(AND(ISNUMBER(N127),ISNUMBER(INDIRECT("FECHA_"&amp;$B127,1))), IF(N127&lt;=INDIRECT("FECHA_"&amp;$B127,1),"INCUMPLIDA","PROCESO"), "VERIFICAR FECHA")),"SIN VALOR AVANCE")</f>
        <v>CUMPLIDA</v>
      </c>
    </row>
    <row r="128" spans="1:19" ht="90.75">
      <c r="A128" s="135" t="s">
        <v>261</v>
      </c>
      <c r="B128" s="136" t="s">
        <v>1719</v>
      </c>
      <c r="C128" s="491"/>
      <c r="D128" s="491"/>
      <c r="E128" s="483"/>
      <c r="F128" s="485"/>
      <c r="G128" s="483"/>
      <c r="H128" s="483"/>
      <c r="I128" s="492"/>
      <c r="J128" s="128" t="s">
        <v>2172</v>
      </c>
      <c r="K128" s="128" t="s">
        <v>433</v>
      </c>
      <c r="L128" s="130">
        <v>1</v>
      </c>
      <c r="M128" s="131">
        <v>46023</v>
      </c>
      <c r="N128" s="131">
        <v>46112</v>
      </c>
      <c r="O128" s="132">
        <f t="shared" si="8"/>
        <v>12.714285714285714</v>
      </c>
      <c r="P128" s="130">
        <v>1</v>
      </c>
      <c r="Q128" s="128" t="s">
        <v>2171</v>
      </c>
      <c r="R128" s="133">
        <f t="shared" si="9"/>
        <v>1</v>
      </c>
      <c r="S128" s="134" t="str">
        <f t="array" aca="1" ref="S128" ca="1">IF(ISNUMBER(R128),IF(R128=100%,"CUMPLIDA",IF(AND(ISNUMBER(N128),ISNUMBER(INDIRECT("FECHA_"&amp;$B128,1))), IF(N128&lt;=INDIRECT("FECHA_"&amp;$B128,1),"INCUMPLIDA","PROCESO"), "VERIFICAR FECHA")),"SIN VALOR AVANCE")</f>
        <v>CUMPLIDA</v>
      </c>
    </row>
    <row r="129" spans="1:19" ht="165.75">
      <c r="A129" s="135" t="s">
        <v>261</v>
      </c>
      <c r="B129" s="136" t="s">
        <v>1719</v>
      </c>
      <c r="C129" s="491" t="s">
        <v>2108</v>
      </c>
      <c r="D129" s="491" t="s">
        <v>2173</v>
      </c>
      <c r="E129" s="483" t="s">
        <v>2174</v>
      </c>
      <c r="F129" s="485"/>
      <c r="G129" s="483"/>
      <c r="H129" s="483" t="s">
        <v>2175</v>
      </c>
      <c r="I129" s="139" t="s">
        <v>2176</v>
      </c>
      <c r="J129" s="128" t="s">
        <v>2177</v>
      </c>
      <c r="K129" s="128" t="s">
        <v>249</v>
      </c>
      <c r="L129" s="130">
        <v>4</v>
      </c>
      <c r="M129" s="143">
        <v>46023</v>
      </c>
      <c r="N129" s="143">
        <v>46387</v>
      </c>
      <c r="O129" s="132">
        <f t="shared" si="8"/>
        <v>52</v>
      </c>
      <c r="P129" s="130">
        <v>2</v>
      </c>
      <c r="Q129" s="128" t="s">
        <v>2178</v>
      </c>
      <c r="R129" s="133">
        <f t="shared" si="9"/>
        <v>0.5</v>
      </c>
      <c r="S129" s="134" t="str">
        <f t="array" aca="1" ref="S129" ca="1">IF(ISNUMBER(R129),IF(R129=100%,"CUMPLIDA",IF(AND(ISNUMBER(N129),ISNUMBER(INDIRECT("FECHA_"&amp;$B129,1))), IF(N129&lt;=INDIRECT("FECHA_"&amp;$B129,1),"INCUMPLIDA","PROCESO"), "VERIFICAR FECHA")),"SIN VALOR AVANCE")</f>
        <v>PROCESO</v>
      </c>
    </row>
    <row r="130" spans="1:19" ht="75.75">
      <c r="A130" s="135" t="s">
        <v>261</v>
      </c>
      <c r="B130" s="136" t="s">
        <v>1719</v>
      </c>
      <c r="C130" s="491"/>
      <c r="D130" s="491"/>
      <c r="E130" s="483"/>
      <c r="F130" s="485"/>
      <c r="G130" s="483"/>
      <c r="H130" s="483"/>
      <c r="I130" s="492" t="s">
        <v>2179</v>
      </c>
      <c r="J130" s="128" t="s">
        <v>2170</v>
      </c>
      <c r="K130" s="128" t="s">
        <v>430</v>
      </c>
      <c r="L130" s="130">
        <v>1</v>
      </c>
      <c r="M130" s="131">
        <v>45992</v>
      </c>
      <c r="N130" s="131">
        <v>46112</v>
      </c>
      <c r="O130" s="132">
        <f t="shared" si="8"/>
        <v>17.142857142857142</v>
      </c>
      <c r="P130" s="130">
        <v>1</v>
      </c>
      <c r="Q130" s="128" t="s">
        <v>2171</v>
      </c>
      <c r="R130" s="133">
        <f t="shared" si="9"/>
        <v>1</v>
      </c>
      <c r="S130" s="134" t="str">
        <f t="array" aca="1" ref="S130" ca="1">IF(ISNUMBER(R130),IF(R130=100%,"CUMPLIDA",IF(AND(ISNUMBER(N130),ISNUMBER(INDIRECT("FECHA_"&amp;$B130,1))), IF(N130&lt;=INDIRECT("FECHA_"&amp;$B130,1),"INCUMPLIDA","PROCESO"), "VERIFICAR FECHA")),"SIN VALOR AVANCE")</f>
        <v>CUMPLIDA</v>
      </c>
    </row>
    <row r="131" spans="1:19" ht="90.75">
      <c r="A131" s="135" t="s">
        <v>261</v>
      </c>
      <c r="B131" s="136" t="s">
        <v>1719</v>
      </c>
      <c r="C131" s="491"/>
      <c r="D131" s="491"/>
      <c r="E131" s="483"/>
      <c r="F131" s="485"/>
      <c r="G131" s="483"/>
      <c r="H131" s="483"/>
      <c r="I131" s="492"/>
      <c r="J131" s="128" t="s">
        <v>2180</v>
      </c>
      <c r="K131" s="128" t="s">
        <v>433</v>
      </c>
      <c r="L131" s="130">
        <v>1</v>
      </c>
      <c r="M131" s="131">
        <v>46023</v>
      </c>
      <c r="N131" s="131">
        <v>46112</v>
      </c>
      <c r="O131" s="132">
        <f t="shared" si="8"/>
        <v>12.714285714285714</v>
      </c>
      <c r="P131" s="130">
        <v>1</v>
      </c>
      <c r="Q131" s="128" t="s">
        <v>2171</v>
      </c>
      <c r="R131" s="133">
        <f t="shared" si="9"/>
        <v>1</v>
      </c>
      <c r="S131" s="134" t="str">
        <f t="array" aca="1" ref="S131" ca="1">IF(ISNUMBER(R131),IF(R131=100%,"CUMPLIDA",IF(AND(ISNUMBER(N131),ISNUMBER(INDIRECT("FECHA_"&amp;$B131,1))), IF(N131&lt;=INDIRECT("FECHA_"&amp;$B131,1),"INCUMPLIDA","PROCESO"), "VERIFICAR FECHA")),"SIN VALOR AVANCE")</f>
        <v>CUMPLIDA</v>
      </c>
    </row>
    <row r="132" spans="1:19" ht="75.75">
      <c r="A132" s="135" t="s">
        <v>261</v>
      </c>
      <c r="B132" s="136" t="s">
        <v>1719</v>
      </c>
      <c r="C132" s="491"/>
      <c r="D132" s="491"/>
      <c r="E132" s="483"/>
      <c r="F132" s="485"/>
      <c r="G132" s="483"/>
      <c r="H132" s="483"/>
      <c r="I132" s="483" t="s">
        <v>2181</v>
      </c>
      <c r="J132" s="128" t="s">
        <v>2182</v>
      </c>
      <c r="K132" s="128" t="s">
        <v>2183</v>
      </c>
      <c r="L132" s="130">
        <v>1</v>
      </c>
      <c r="M132" s="131">
        <v>45992</v>
      </c>
      <c r="N132" s="131">
        <v>46203</v>
      </c>
      <c r="O132" s="132">
        <f t="shared" si="8"/>
        <v>30.142857142857142</v>
      </c>
      <c r="P132" s="130">
        <v>1</v>
      </c>
      <c r="Q132" s="128" t="s">
        <v>2184</v>
      </c>
      <c r="R132" s="133">
        <f t="shared" si="9"/>
        <v>1</v>
      </c>
      <c r="S132" s="134" t="str">
        <f t="array" aca="1" ref="S132" ca="1">IF(ISNUMBER(R132),IF(R132=100%,"CUMPLIDA",IF(AND(ISNUMBER(N132),ISNUMBER(INDIRECT("FECHA_"&amp;$B132,1))), IF(N132&lt;=INDIRECT("FECHA_"&amp;$B132,1),"INCUMPLIDA","PROCESO"), "VERIFICAR FECHA")),"SIN VALOR AVANCE")</f>
        <v>CUMPLIDA</v>
      </c>
    </row>
    <row r="133" spans="1:19" ht="75.75">
      <c r="A133" s="135" t="s">
        <v>261</v>
      </c>
      <c r="B133" s="136" t="s">
        <v>1719</v>
      </c>
      <c r="C133" s="491"/>
      <c r="D133" s="491"/>
      <c r="E133" s="483"/>
      <c r="F133" s="485"/>
      <c r="G133" s="483"/>
      <c r="H133" s="483"/>
      <c r="I133" s="483"/>
      <c r="J133" s="128" t="s">
        <v>2185</v>
      </c>
      <c r="K133" s="128" t="s">
        <v>2186</v>
      </c>
      <c r="L133" s="130">
        <v>1</v>
      </c>
      <c r="M133" s="131">
        <v>46204</v>
      </c>
      <c r="N133" s="131">
        <v>46295</v>
      </c>
      <c r="O133" s="132">
        <f t="shared" si="8"/>
        <v>13</v>
      </c>
      <c r="P133" s="130">
        <v>1</v>
      </c>
      <c r="Q133" s="128" t="s">
        <v>2184</v>
      </c>
      <c r="R133" s="133">
        <f t="shared" si="9"/>
        <v>1</v>
      </c>
      <c r="S133" s="134" t="str">
        <f t="array" aca="1" ref="S133" ca="1">IF(ISNUMBER(R133),IF(R133=100%,"CUMPLIDA",IF(AND(ISNUMBER(N133),ISNUMBER(INDIRECT("FECHA_"&amp;$B133,1))), IF(N133&lt;=INDIRECT("FECHA_"&amp;$B133,1),"INCUMPLIDA","PROCESO"), "VERIFICAR FECHA")),"SIN VALOR AVANCE")</f>
        <v>CUMPLIDA</v>
      </c>
    </row>
    <row r="134" spans="1:19" ht="75.75">
      <c r="A134" s="135" t="s">
        <v>261</v>
      </c>
      <c r="B134" s="136" t="s">
        <v>1719</v>
      </c>
      <c r="C134" s="491"/>
      <c r="D134" s="491"/>
      <c r="E134" s="483"/>
      <c r="F134" s="485"/>
      <c r="G134" s="483"/>
      <c r="H134" s="483"/>
      <c r="I134" s="483"/>
      <c r="J134" s="128" t="s">
        <v>2187</v>
      </c>
      <c r="K134" s="154" t="s">
        <v>2147</v>
      </c>
      <c r="L134" s="130">
        <v>1</v>
      </c>
      <c r="M134" s="131">
        <v>46023</v>
      </c>
      <c r="N134" s="131">
        <v>46203</v>
      </c>
      <c r="O134" s="132">
        <f t="shared" si="8"/>
        <v>25.714285714285715</v>
      </c>
      <c r="P134" s="130">
        <v>1</v>
      </c>
      <c r="Q134" s="128" t="s">
        <v>2184</v>
      </c>
      <c r="R134" s="133">
        <f t="shared" si="9"/>
        <v>1</v>
      </c>
      <c r="S134" s="134" t="str">
        <f t="array" aca="1" ref="S134" ca="1">IF(ISNUMBER(R134),IF(R134=100%,"CUMPLIDA",IF(AND(ISNUMBER(N134),ISNUMBER(INDIRECT("FECHA_"&amp;$B134,1))), IF(N134&lt;=INDIRECT("FECHA_"&amp;$B134,1),"INCUMPLIDA","PROCESO"), "VERIFICAR FECHA")),"SIN VALOR AVANCE")</f>
        <v>CUMPLIDA</v>
      </c>
    </row>
    <row r="135" spans="1:19" ht="151.5">
      <c r="A135" s="135" t="s">
        <v>261</v>
      </c>
      <c r="B135" s="136" t="s">
        <v>1719</v>
      </c>
      <c r="C135" s="491"/>
      <c r="D135" s="491"/>
      <c r="E135" s="483"/>
      <c r="F135" s="485"/>
      <c r="G135" s="483"/>
      <c r="H135" s="483"/>
      <c r="I135" s="139" t="s">
        <v>2188</v>
      </c>
      <c r="J135" s="128" t="s">
        <v>2189</v>
      </c>
      <c r="K135" s="154" t="s">
        <v>2190</v>
      </c>
      <c r="L135" s="130">
        <v>1</v>
      </c>
      <c r="M135" s="151">
        <v>45992</v>
      </c>
      <c r="N135" s="151">
        <v>46081</v>
      </c>
      <c r="O135" s="132">
        <f t="shared" si="8"/>
        <v>12.714285714285714</v>
      </c>
      <c r="P135" s="130">
        <v>1</v>
      </c>
      <c r="Q135" s="128" t="s">
        <v>2191</v>
      </c>
      <c r="R135" s="133">
        <f t="shared" si="9"/>
        <v>1</v>
      </c>
      <c r="S135" s="134" t="str">
        <f t="array" aca="1" ref="S135" ca="1">IF(ISNUMBER(R135),IF(R135=100%,"CUMPLIDA",IF(AND(ISNUMBER(N135),ISNUMBER(INDIRECT("FECHA_"&amp;$B135,1))), IF(N135&lt;=INDIRECT("FECHA_"&amp;$B135,1),"INCUMPLIDA","PROCESO"), "VERIFICAR FECHA")),"SIN VALOR AVANCE")</f>
        <v>CUMPLIDA</v>
      </c>
    </row>
    <row r="136" spans="1:19" ht="137.25">
      <c r="A136" s="135" t="s">
        <v>261</v>
      </c>
      <c r="B136" s="136" t="s">
        <v>1719</v>
      </c>
      <c r="C136" s="491"/>
      <c r="D136" s="491"/>
      <c r="E136" s="483"/>
      <c r="F136" s="485"/>
      <c r="G136" s="483"/>
      <c r="H136" s="483"/>
      <c r="I136" s="139" t="s">
        <v>2192</v>
      </c>
      <c r="J136" s="128" t="s">
        <v>2193</v>
      </c>
      <c r="K136" s="154" t="s">
        <v>2194</v>
      </c>
      <c r="L136" s="130">
        <v>1</v>
      </c>
      <c r="M136" s="131">
        <v>46023</v>
      </c>
      <c r="N136" s="131">
        <v>46203</v>
      </c>
      <c r="O136" s="132">
        <f t="shared" si="8"/>
        <v>25.714285714285715</v>
      </c>
      <c r="P136" s="130">
        <v>1</v>
      </c>
      <c r="Q136" s="128" t="s">
        <v>2195</v>
      </c>
      <c r="R136" s="133">
        <f t="shared" si="9"/>
        <v>1</v>
      </c>
      <c r="S136" s="134" t="str">
        <f t="array" aca="1" ref="S136" ca="1">IF(ISNUMBER(R136),IF(R136=100%,"CUMPLIDA",IF(AND(ISNUMBER(N136),ISNUMBER(INDIRECT("FECHA_"&amp;$B136,1))), IF(N136&lt;=INDIRECT("FECHA_"&amp;$B136,1),"INCUMPLIDA","PROCESO"), "VERIFICAR FECHA")),"SIN VALOR AVANCE")</f>
        <v>CUMPLIDA</v>
      </c>
    </row>
    <row r="137" spans="1:19" ht="181.5">
      <c r="A137" s="135" t="s">
        <v>261</v>
      </c>
      <c r="B137" s="136" t="s">
        <v>1719</v>
      </c>
      <c r="C137" s="491" t="s">
        <v>2108</v>
      </c>
      <c r="D137" s="491" t="s">
        <v>2196</v>
      </c>
      <c r="E137" s="483" t="s">
        <v>2197</v>
      </c>
      <c r="F137" s="485"/>
      <c r="G137" s="483"/>
      <c r="H137" s="483" t="s">
        <v>2198</v>
      </c>
      <c r="I137" s="139" t="s">
        <v>2199</v>
      </c>
      <c r="J137" s="128" t="s">
        <v>2200</v>
      </c>
      <c r="K137" s="154" t="s">
        <v>2201</v>
      </c>
      <c r="L137" s="130">
        <v>1</v>
      </c>
      <c r="M137" s="151">
        <v>45992</v>
      </c>
      <c r="N137" s="151">
        <v>46203</v>
      </c>
      <c r="O137" s="132">
        <f t="shared" si="8"/>
        <v>30.142857142857142</v>
      </c>
      <c r="P137" s="366">
        <v>1</v>
      </c>
      <c r="Q137" s="128" t="s">
        <v>2202</v>
      </c>
      <c r="R137" s="133">
        <f t="shared" si="9"/>
        <v>1</v>
      </c>
      <c r="S137" s="134" t="str">
        <f t="array" aca="1" ref="S137" ca="1">IF(ISNUMBER(R137),IF(R137=100%,"CUMPLIDA",IF(AND(ISNUMBER(N137),ISNUMBER(INDIRECT("FECHA_"&amp;$B137,1))), IF(N137&lt;=INDIRECT("FECHA_"&amp;$B137,1),"INCUMPLIDA","PROCESO"), "VERIFICAR FECHA")),"SIN VALOR AVANCE")</f>
        <v>CUMPLIDA</v>
      </c>
    </row>
    <row r="138" spans="1:19" ht="121.5">
      <c r="A138" s="135" t="s">
        <v>261</v>
      </c>
      <c r="B138" s="136" t="s">
        <v>1719</v>
      </c>
      <c r="C138" s="491"/>
      <c r="D138" s="491"/>
      <c r="E138" s="483"/>
      <c r="F138" s="485"/>
      <c r="G138" s="483"/>
      <c r="H138" s="483"/>
      <c r="I138" s="608" t="s">
        <v>2203</v>
      </c>
      <c r="J138" s="128" t="s">
        <v>2204</v>
      </c>
      <c r="K138" s="154" t="s">
        <v>2147</v>
      </c>
      <c r="L138" s="130">
        <v>1</v>
      </c>
      <c r="M138" s="151">
        <v>45992</v>
      </c>
      <c r="N138" s="151">
        <v>46203</v>
      </c>
      <c r="O138" s="132">
        <f t="shared" si="8"/>
        <v>30.142857142857142</v>
      </c>
      <c r="P138" s="130">
        <v>1</v>
      </c>
      <c r="Q138" s="153" t="s">
        <v>2205</v>
      </c>
      <c r="R138" s="133">
        <f t="shared" si="9"/>
        <v>1</v>
      </c>
      <c r="S138" s="134" t="str">
        <f t="array" aca="1" ref="S138" ca="1">IF(ISNUMBER(R138),IF(R138=100%,"CUMPLIDA",IF(AND(ISNUMBER(N138),ISNUMBER(INDIRECT("FECHA_"&amp;$B138,1))), IF(N138&lt;=INDIRECT("FECHA_"&amp;$B138,1),"INCUMPLIDA","PROCESO"), "VERIFICAR FECHA")),"SIN VALOR AVANCE")</f>
        <v>CUMPLIDA</v>
      </c>
    </row>
    <row r="139" spans="1:19" ht="122.25">
      <c r="A139" s="135" t="s">
        <v>261</v>
      </c>
      <c r="B139" s="136" t="s">
        <v>1719</v>
      </c>
      <c r="C139" s="491"/>
      <c r="D139" s="491"/>
      <c r="E139" s="483"/>
      <c r="F139" s="485"/>
      <c r="G139" s="483"/>
      <c r="H139" s="483"/>
      <c r="I139" s="608"/>
      <c r="J139" s="128" t="s">
        <v>2206</v>
      </c>
      <c r="K139" s="154" t="s">
        <v>2147</v>
      </c>
      <c r="L139" s="130">
        <v>1</v>
      </c>
      <c r="M139" s="151">
        <v>45992</v>
      </c>
      <c r="N139" s="151">
        <v>46203</v>
      </c>
      <c r="O139" s="132">
        <f t="shared" si="8"/>
        <v>30.142857142857142</v>
      </c>
      <c r="P139" s="130">
        <v>1</v>
      </c>
      <c r="Q139" s="153" t="s">
        <v>2207</v>
      </c>
      <c r="R139" s="133">
        <f t="shared" si="9"/>
        <v>1</v>
      </c>
      <c r="S139" s="134" t="str">
        <f t="array" aca="1" ref="S139" ca="1">IF(ISNUMBER(R139),IF(R139=100%,"CUMPLIDA",IF(AND(ISNUMBER(N139),ISNUMBER(INDIRECT("FECHA_"&amp;$B139,1))), IF(N139&lt;=INDIRECT("FECHA_"&amp;$B139,1),"INCUMPLIDA","PROCESO"), "VERIFICAR FECHA")),"SIN VALOR AVANCE")</f>
        <v>CUMPLIDA</v>
      </c>
    </row>
    <row r="140" spans="1:19" ht="333.75">
      <c r="A140" s="135" t="s">
        <v>261</v>
      </c>
      <c r="B140" s="136" t="s">
        <v>1719</v>
      </c>
      <c r="C140" s="125" t="s">
        <v>2108</v>
      </c>
      <c r="D140" s="138" t="s">
        <v>2208</v>
      </c>
      <c r="E140" s="139" t="s">
        <v>2209</v>
      </c>
      <c r="F140" s="266"/>
      <c r="G140" s="139"/>
      <c r="H140" s="139" t="s">
        <v>2210</v>
      </c>
      <c r="I140" s="139" t="s">
        <v>2211</v>
      </c>
      <c r="J140" s="128" t="s">
        <v>1536</v>
      </c>
      <c r="K140" s="128" t="s">
        <v>2212</v>
      </c>
      <c r="L140" s="130">
        <v>3</v>
      </c>
      <c r="M140" s="151">
        <v>46357</v>
      </c>
      <c r="N140" s="151">
        <v>47118</v>
      </c>
      <c r="O140" s="132">
        <f t="shared" si="8"/>
        <v>108.71428571428571</v>
      </c>
      <c r="P140" s="130">
        <v>0</v>
      </c>
      <c r="Q140" s="128" t="s">
        <v>2213</v>
      </c>
      <c r="R140" s="133">
        <f t="shared" si="9"/>
        <v>0</v>
      </c>
      <c r="S140" s="134" t="str">
        <f t="array" aca="1" ref="S140" ca="1">IF(ISNUMBER(R140),IF(R140=100%,"CUMPLIDA",IF(AND(ISNUMBER(N140),ISNUMBER(INDIRECT("FECHA_"&amp;$B140,1))), IF(N140&lt;=INDIRECT("FECHA_"&amp;$B140,1),"INCUMPLIDA","PROCESO"), "VERIFICAR FECHA")),"SIN VALOR AVANCE")</f>
        <v>PROCESO</v>
      </c>
    </row>
    <row r="141" spans="1:19" ht="121.5">
      <c r="A141" s="135" t="s">
        <v>261</v>
      </c>
      <c r="B141" s="136" t="s">
        <v>1719</v>
      </c>
      <c r="C141" s="587" t="s">
        <v>2108</v>
      </c>
      <c r="D141" s="587" t="s">
        <v>2214</v>
      </c>
      <c r="E141" s="599" t="s">
        <v>2215</v>
      </c>
      <c r="F141" s="610"/>
      <c r="G141" s="599"/>
      <c r="H141" s="599" t="s">
        <v>2216</v>
      </c>
      <c r="I141" s="483" t="s">
        <v>2217</v>
      </c>
      <c r="J141" s="342" t="s">
        <v>2218</v>
      </c>
      <c r="K141" s="128" t="s">
        <v>2219</v>
      </c>
      <c r="L141" s="130">
        <v>1</v>
      </c>
      <c r="M141" s="151">
        <v>46082</v>
      </c>
      <c r="N141" s="151">
        <v>46418</v>
      </c>
      <c r="O141" s="132">
        <f t="shared" si="8"/>
        <v>48</v>
      </c>
      <c r="P141" s="367">
        <v>0.5</v>
      </c>
      <c r="Q141" s="128" t="s">
        <v>2220</v>
      </c>
      <c r="R141" s="192">
        <f t="shared" si="9"/>
        <v>0.5</v>
      </c>
      <c r="S141" s="193" t="str">
        <f t="array" aca="1" ref="S141" ca="1">IF(ISNUMBER(R141),IF(R141=100%,"CUMPLIDA",IF(AND(ISNUMBER(N141),ISNUMBER(INDIRECT("FECHA_"&amp;$B141,1))), IF(N141&lt;=INDIRECT("FECHA_"&amp;$B141,1),"INCUMPLIDA","PROCESO"), "VERIFICAR FECHA")),"SIN VALOR AVANCE")</f>
        <v>PROCESO</v>
      </c>
    </row>
    <row r="142" spans="1:19" ht="106.5">
      <c r="A142" s="135" t="s">
        <v>261</v>
      </c>
      <c r="B142" s="136" t="s">
        <v>1719</v>
      </c>
      <c r="C142" s="588"/>
      <c r="D142" s="588"/>
      <c r="E142" s="609"/>
      <c r="F142" s="611"/>
      <c r="G142" s="609"/>
      <c r="H142" s="609"/>
      <c r="I142" s="483"/>
      <c r="J142" s="128" t="s">
        <v>2221</v>
      </c>
      <c r="K142" s="128" t="s">
        <v>2222</v>
      </c>
      <c r="L142" s="130">
        <v>1</v>
      </c>
      <c r="M142" s="151">
        <v>46419</v>
      </c>
      <c r="N142" s="151">
        <v>46446</v>
      </c>
      <c r="O142" s="132">
        <f t="shared" si="8"/>
        <v>3.8571428571428572</v>
      </c>
      <c r="P142" s="130">
        <v>0</v>
      </c>
      <c r="Q142" s="128" t="s">
        <v>2223</v>
      </c>
      <c r="R142" s="133">
        <f t="shared" si="9"/>
        <v>0</v>
      </c>
      <c r="S142" s="134" t="str">
        <f t="array" aca="1" ref="S142" ca="1">IF(ISNUMBER(R142),IF(R142=100%,"CUMPLIDA",IF(AND(ISNUMBER(N142),ISNUMBER(INDIRECT("FECHA_"&amp;$B142,1))), IF(N142&lt;=INDIRECT("FECHA_"&amp;$B142,1),"INCUMPLIDA","PROCESO"), "VERIFICAR FECHA")),"SIN VALOR AVANCE")</f>
        <v>PROCESO</v>
      </c>
    </row>
    <row r="143" spans="1:19" ht="120.75">
      <c r="A143" s="135" t="s">
        <v>261</v>
      </c>
      <c r="B143" s="136" t="s">
        <v>1719</v>
      </c>
      <c r="C143" s="588"/>
      <c r="D143" s="588"/>
      <c r="E143" s="609"/>
      <c r="F143" s="611"/>
      <c r="G143" s="609"/>
      <c r="H143" s="609"/>
      <c r="I143" s="483" t="s">
        <v>2224</v>
      </c>
      <c r="J143" s="342" t="s">
        <v>2225</v>
      </c>
      <c r="K143" s="128" t="s">
        <v>2226</v>
      </c>
      <c r="L143" s="130">
        <v>1</v>
      </c>
      <c r="M143" s="151">
        <v>46082</v>
      </c>
      <c r="N143" s="151">
        <v>46418</v>
      </c>
      <c r="O143" s="132">
        <f t="shared" si="8"/>
        <v>48</v>
      </c>
      <c r="P143" s="367">
        <v>0</v>
      </c>
      <c r="Q143" s="128" t="s">
        <v>2227</v>
      </c>
      <c r="R143" s="192">
        <f t="shared" si="9"/>
        <v>0</v>
      </c>
      <c r="S143" s="193" t="str">
        <f t="array" aca="1" ref="S143" ca="1">IF(ISNUMBER(R143),IF(R143=100%,"CUMPLIDA",IF(AND(ISNUMBER(N143),ISNUMBER(INDIRECT("FECHA_"&amp;$B143,1))), IF(N143&lt;=INDIRECT("FECHA_"&amp;$B143,1),"INCUMPLIDA","PROCESO"), "VERIFICAR FECHA")),"SIN VALOR AVANCE")</f>
        <v>PROCESO</v>
      </c>
    </row>
    <row r="144" spans="1:19" ht="105.75">
      <c r="A144" s="135" t="s">
        <v>261</v>
      </c>
      <c r="B144" s="136" t="s">
        <v>1719</v>
      </c>
      <c r="C144" s="588"/>
      <c r="D144" s="588"/>
      <c r="E144" s="609"/>
      <c r="F144" s="611"/>
      <c r="G144" s="609"/>
      <c r="H144" s="609"/>
      <c r="I144" s="483"/>
      <c r="J144" s="128" t="s">
        <v>2228</v>
      </c>
      <c r="K144" s="128" t="s">
        <v>2222</v>
      </c>
      <c r="L144" s="130">
        <v>1</v>
      </c>
      <c r="M144" s="151">
        <v>46419</v>
      </c>
      <c r="N144" s="151">
        <v>46446</v>
      </c>
      <c r="O144" s="132">
        <f t="shared" si="8"/>
        <v>3.8571428571428572</v>
      </c>
      <c r="P144" s="130">
        <v>0</v>
      </c>
      <c r="Q144" s="128" t="s">
        <v>2229</v>
      </c>
      <c r="R144" s="133">
        <f t="shared" si="9"/>
        <v>0</v>
      </c>
      <c r="S144" s="134" t="str">
        <f t="array" aca="1" ref="S144" ca="1">IF(ISNUMBER(R144),IF(R144=100%,"CUMPLIDA",IF(AND(ISNUMBER(N144),ISNUMBER(INDIRECT("FECHA_"&amp;$B144,1))), IF(N144&lt;=INDIRECT("FECHA_"&amp;$B144,1),"INCUMPLIDA","PROCESO"), "VERIFICAR FECHA")),"SIN VALOR AVANCE")</f>
        <v>PROCESO</v>
      </c>
    </row>
    <row r="145" spans="1:19" ht="121.5">
      <c r="A145" s="135" t="s">
        <v>261</v>
      </c>
      <c r="B145" s="136" t="s">
        <v>1719</v>
      </c>
      <c r="C145" s="588"/>
      <c r="D145" s="588"/>
      <c r="E145" s="609"/>
      <c r="F145" s="611"/>
      <c r="G145" s="609"/>
      <c r="H145" s="609"/>
      <c r="I145" s="139" t="s">
        <v>2230</v>
      </c>
      <c r="J145" s="128" t="s">
        <v>2231</v>
      </c>
      <c r="K145" s="128" t="s">
        <v>2232</v>
      </c>
      <c r="L145" s="130">
        <v>1</v>
      </c>
      <c r="M145" s="151">
        <v>46082</v>
      </c>
      <c r="N145" s="151">
        <v>46418</v>
      </c>
      <c r="O145" s="132">
        <f t="shared" si="8"/>
        <v>48</v>
      </c>
      <c r="P145" s="366">
        <v>1</v>
      </c>
      <c r="Q145" s="128" t="s">
        <v>2233</v>
      </c>
      <c r="R145" s="133">
        <f t="shared" si="9"/>
        <v>1</v>
      </c>
      <c r="S145" s="134" t="str">
        <f t="array" aca="1" ref="S145" ca="1">IF(ISNUMBER(R145),IF(R145=100%,"CUMPLIDA",IF(AND(ISNUMBER(N145),ISNUMBER(INDIRECT("FECHA_"&amp;$B145,1))), IF(N145&lt;=INDIRECT("FECHA_"&amp;$B145,1),"INCUMPLIDA","PROCESO"), "VERIFICAR FECHA")),"SIN VALOR AVANCE")</f>
        <v>CUMPLIDA</v>
      </c>
    </row>
    <row r="146" spans="1:19" ht="121.5">
      <c r="A146" s="135" t="s">
        <v>261</v>
      </c>
      <c r="B146" s="136" t="s">
        <v>1719</v>
      </c>
      <c r="C146" s="588"/>
      <c r="D146" s="588"/>
      <c r="E146" s="609"/>
      <c r="F146" s="611"/>
      <c r="G146" s="609"/>
      <c r="H146" s="609"/>
      <c r="I146" s="139" t="s">
        <v>2234</v>
      </c>
      <c r="J146" s="128" t="s">
        <v>2235</v>
      </c>
      <c r="K146" s="128" t="s">
        <v>2236</v>
      </c>
      <c r="L146" s="130">
        <v>2</v>
      </c>
      <c r="M146" s="151">
        <v>46082</v>
      </c>
      <c r="N146" s="151">
        <v>46418</v>
      </c>
      <c r="O146" s="132">
        <f t="shared" si="8"/>
        <v>48</v>
      </c>
      <c r="P146" s="366">
        <v>1</v>
      </c>
      <c r="Q146" s="128" t="s">
        <v>2233</v>
      </c>
      <c r="R146" s="133">
        <f t="shared" si="9"/>
        <v>0.5</v>
      </c>
      <c r="S146" s="134" t="str">
        <f t="array" aca="1" ref="S146" ca="1">IF(ISNUMBER(R146),IF(R146=100%,"CUMPLIDA",IF(AND(ISNUMBER(N146),ISNUMBER(INDIRECT("FECHA_"&amp;$B146,1))), IF(N146&lt;=INDIRECT("FECHA_"&amp;$B146,1),"INCUMPLIDA","PROCESO"), "VERIFICAR FECHA")),"SIN VALOR AVANCE")</f>
        <v>PROCESO</v>
      </c>
    </row>
    <row r="147" spans="1:19" ht="92.25">
      <c r="A147" s="135" t="s">
        <v>261</v>
      </c>
      <c r="B147" s="136" t="s">
        <v>1719</v>
      </c>
      <c r="C147" s="588"/>
      <c r="D147" s="588"/>
      <c r="E147" s="609"/>
      <c r="F147" s="611"/>
      <c r="G147" s="609"/>
      <c r="H147" s="609"/>
      <c r="I147" s="139" t="s">
        <v>2237</v>
      </c>
      <c r="J147" s="128" t="s">
        <v>2238</v>
      </c>
      <c r="K147" s="128" t="s">
        <v>2239</v>
      </c>
      <c r="L147" s="130">
        <v>1</v>
      </c>
      <c r="M147" s="151">
        <v>46082</v>
      </c>
      <c r="N147" s="151">
        <v>46418</v>
      </c>
      <c r="O147" s="132">
        <f t="shared" si="8"/>
        <v>48</v>
      </c>
      <c r="P147" s="366">
        <v>0.6</v>
      </c>
      <c r="Q147" s="128" t="s">
        <v>2240</v>
      </c>
      <c r="R147" s="133">
        <f t="shared" si="9"/>
        <v>0.6</v>
      </c>
      <c r="S147" s="134" t="str">
        <f t="array" aca="1" ref="S147" ca="1">IF(ISNUMBER(R147),IF(R147=100%,"CUMPLIDA",IF(AND(ISNUMBER(N147),ISNUMBER(INDIRECT("FECHA_"&amp;$B147,1))), IF(N147&lt;=INDIRECT("FECHA_"&amp;$B147,1),"INCUMPLIDA","PROCESO"), "VERIFICAR FECHA")),"SIN VALOR AVANCE")</f>
        <v>PROCESO</v>
      </c>
    </row>
    <row r="148" spans="1:19" ht="195">
      <c r="A148" s="135" t="s">
        <v>261</v>
      </c>
      <c r="B148" s="136" t="s">
        <v>1719</v>
      </c>
      <c r="C148" s="589"/>
      <c r="D148" s="589"/>
      <c r="E148" s="600"/>
      <c r="F148" s="612"/>
      <c r="G148" s="600"/>
      <c r="H148" s="600"/>
      <c r="I148" s="139" t="s">
        <v>2211</v>
      </c>
      <c r="J148" s="128" t="s">
        <v>1536</v>
      </c>
      <c r="K148" s="128" t="s">
        <v>2212</v>
      </c>
      <c r="L148" s="130">
        <v>3</v>
      </c>
      <c r="M148" s="151">
        <v>46357</v>
      </c>
      <c r="N148" s="151">
        <v>47118</v>
      </c>
      <c r="O148" s="132">
        <f t="shared" si="8"/>
        <v>108.71428571428571</v>
      </c>
      <c r="P148" s="130">
        <v>0</v>
      </c>
      <c r="Q148" s="128" t="s">
        <v>2213</v>
      </c>
      <c r="R148" s="133">
        <f>P148/L148</f>
        <v>0</v>
      </c>
      <c r="S148" s="134" t="str">
        <f t="array" aca="1" ref="S148" ca="1">IF(ISNUMBER(R148),IF(R148=100%,"CUMPLIDA",IF(AND(ISNUMBER(N148),ISNUMBER(INDIRECT("FECHA_"&amp;$B148,1))), IF(N148&lt;=INDIRECT("FECHA_"&amp;$B148,1),"INCUMPLIDA","PROCESO"), "VERIFICAR FECHA")),"SIN VALOR AVANCE")</f>
        <v>PROCESO</v>
      </c>
    </row>
    <row r="149" spans="1:19" ht="90.75">
      <c r="A149" s="135" t="s">
        <v>261</v>
      </c>
      <c r="B149" s="136" t="s">
        <v>1719</v>
      </c>
      <c r="C149" s="491" t="s">
        <v>2108</v>
      </c>
      <c r="D149" s="491" t="s">
        <v>2241</v>
      </c>
      <c r="E149" s="483" t="s">
        <v>2242</v>
      </c>
      <c r="F149" s="485"/>
      <c r="G149" s="483"/>
      <c r="H149" s="483" t="s">
        <v>2243</v>
      </c>
      <c r="I149" s="483" t="s">
        <v>2244</v>
      </c>
      <c r="J149" s="128" t="s">
        <v>2245</v>
      </c>
      <c r="K149" s="128" t="s">
        <v>2147</v>
      </c>
      <c r="L149" s="130">
        <v>1</v>
      </c>
      <c r="M149" s="151">
        <v>45992</v>
      </c>
      <c r="N149" s="151">
        <v>46112</v>
      </c>
      <c r="O149" s="132">
        <f t="shared" si="8"/>
        <v>17.142857142857142</v>
      </c>
      <c r="P149" s="130">
        <v>1</v>
      </c>
      <c r="Q149" s="128" t="s">
        <v>2246</v>
      </c>
      <c r="R149" s="133">
        <f t="shared" ref="R149:R154" si="10">P149/L149</f>
        <v>1</v>
      </c>
      <c r="S149" s="134" t="str">
        <f t="array" aca="1" ref="S149" ca="1">IF(ISNUMBER(R149),IF(R149=100%,"CUMPLIDA",IF(AND(ISNUMBER(N149),ISNUMBER(INDIRECT("FECHA_"&amp;$B149,1))), IF(N149&lt;=INDIRECT("FECHA_"&amp;$B149,1),"INCUMPLIDA","PROCESO"), "VERIFICAR FECHA")),"SIN VALOR AVANCE")</f>
        <v>CUMPLIDA</v>
      </c>
    </row>
    <row r="150" spans="1:19" ht="75.75">
      <c r="A150" s="135" t="s">
        <v>261</v>
      </c>
      <c r="B150" s="136" t="s">
        <v>1719</v>
      </c>
      <c r="C150" s="491"/>
      <c r="D150" s="491"/>
      <c r="E150" s="483"/>
      <c r="F150" s="485"/>
      <c r="G150" s="483"/>
      <c r="H150" s="483"/>
      <c r="I150" s="483"/>
      <c r="J150" s="128" t="s">
        <v>2247</v>
      </c>
      <c r="K150" s="128" t="s">
        <v>2248</v>
      </c>
      <c r="L150" s="130">
        <v>1</v>
      </c>
      <c r="M150" s="151">
        <v>45992</v>
      </c>
      <c r="N150" s="151">
        <v>46112</v>
      </c>
      <c r="O150" s="132">
        <f t="shared" si="8"/>
        <v>17.142857142857142</v>
      </c>
      <c r="P150" s="130">
        <v>1</v>
      </c>
      <c r="Q150" s="128" t="s">
        <v>2249</v>
      </c>
      <c r="R150" s="133">
        <f t="shared" si="10"/>
        <v>1</v>
      </c>
      <c r="S150" s="134" t="str">
        <f t="array" aca="1" ref="S150" ca="1">IF(ISNUMBER(R150),IF(R150=100%,"CUMPLIDA",IF(AND(ISNUMBER(N150),ISNUMBER(INDIRECT("FECHA_"&amp;$B150,1))), IF(N150&lt;=INDIRECT("FECHA_"&amp;$B150,1),"INCUMPLIDA","PROCESO"), "VERIFICAR FECHA")),"SIN VALOR AVANCE")</f>
        <v>CUMPLIDA</v>
      </c>
    </row>
    <row r="151" spans="1:19" ht="105.75">
      <c r="A151" s="135" t="s">
        <v>261</v>
      </c>
      <c r="B151" s="136" t="s">
        <v>1719</v>
      </c>
      <c r="C151" s="491"/>
      <c r="D151" s="491"/>
      <c r="E151" s="483"/>
      <c r="F151" s="485"/>
      <c r="G151" s="483"/>
      <c r="H151" s="483"/>
      <c r="I151" s="483"/>
      <c r="J151" s="128" t="s">
        <v>2250</v>
      </c>
      <c r="K151" s="128" t="s">
        <v>210</v>
      </c>
      <c r="L151" s="130">
        <v>1</v>
      </c>
      <c r="M151" s="151">
        <v>46113</v>
      </c>
      <c r="N151" s="151">
        <v>46203</v>
      </c>
      <c r="O151" s="132">
        <f t="shared" si="8"/>
        <v>12.857142857142858</v>
      </c>
      <c r="P151" s="130">
        <v>1</v>
      </c>
      <c r="Q151" s="128" t="s">
        <v>2246</v>
      </c>
      <c r="R151" s="133">
        <f t="shared" si="10"/>
        <v>1</v>
      </c>
      <c r="S151" s="134" t="str">
        <f t="array" aca="1" ref="S151" ca="1">IF(ISNUMBER(R151),IF(R151=100%,"CUMPLIDA",IF(AND(ISNUMBER(N151),ISNUMBER(INDIRECT("FECHA_"&amp;$B151,1))), IF(N151&lt;=INDIRECT("FECHA_"&amp;$B151,1),"INCUMPLIDA","PROCESO"), "VERIFICAR FECHA")),"SIN VALOR AVANCE")</f>
        <v>CUMPLIDA</v>
      </c>
    </row>
    <row r="152" spans="1:19" ht="76.5">
      <c r="A152" s="135" t="s">
        <v>261</v>
      </c>
      <c r="B152" s="136" t="s">
        <v>1719</v>
      </c>
      <c r="C152" s="491"/>
      <c r="D152" s="491"/>
      <c r="E152" s="483"/>
      <c r="F152" s="485"/>
      <c r="G152" s="483"/>
      <c r="H152" s="483"/>
      <c r="I152" s="483"/>
      <c r="J152" s="128" t="s">
        <v>2251</v>
      </c>
      <c r="K152" s="128" t="s">
        <v>1093</v>
      </c>
      <c r="L152" s="130">
        <v>12</v>
      </c>
      <c r="M152" s="151">
        <v>46023</v>
      </c>
      <c r="N152" s="151">
        <v>46446</v>
      </c>
      <c r="O152" s="132">
        <f t="shared" si="8"/>
        <v>60.428571428571431</v>
      </c>
      <c r="P152" s="130">
        <v>4</v>
      </c>
      <c r="Q152" s="128" t="s">
        <v>2246</v>
      </c>
      <c r="R152" s="133">
        <f t="shared" si="10"/>
        <v>0.33333333333333331</v>
      </c>
      <c r="S152" s="134" t="str">
        <f t="array" aca="1" ref="S152" ca="1">IF(ISNUMBER(R152),IF(R152=100%,"CUMPLIDA",IF(AND(ISNUMBER(N152),ISNUMBER(INDIRECT("FECHA_"&amp;$B152,1))), IF(N152&lt;=INDIRECT("FECHA_"&amp;$B152,1),"INCUMPLIDA","PROCESO"), "VERIFICAR FECHA")),"SIN VALOR AVANCE")</f>
        <v>PROCESO</v>
      </c>
    </row>
    <row r="153" spans="1:19" ht="150.75">
      <c r="A153" s="135" t="s">
        <v>261</v>
      </c>
      <c r="B153" s="136" t="s">
        <v>1719</v>
      </c>
      <c r="C153" s="491"/>
      <c r="D153" s="491"/>
      <c r="E153" s="483"/>
      <c r="F153" s="485"/>
      <c r="G153" s="483"/>
      <c r="H153" s="483"/>
      <c r="I153" s="483" t="s">
        <v>2252</v>
      </c>
      <c r="J153" s="128" t="s">
        <v>2253</v>
      </c>
      <c r="K153" s="128" t="s">
        <v>2147</v>
      </c>
      <c r="L153" s="130">
        <v>1</v>
      </c>
      <c r="M153" s="151">
        <v>45992</v>
      </c>
      <c r="N153" s="151">
        <v>46203</v>
      </c>
      <c r="O153" s="132">
        <f t="shared" si="8"/>
        <v>30.142857142857142</v>
      </c>
      <c r="P153" s="130">
        <v>1</v>
      </c>
      <c r="Q153" s="128" t="s">
        <v>2148</v>
      </c>
      <c r="R153" s="133">
        <f t="shared" si="10"/>
        <v>1</v>
      </c>
      <c r="S153" s="134" t="str">
        <f t="array" aca="1" ref="S153" ca="1">IF(ISNUMBER(R153),IF(R153=100%,"CUMPLIDA",IF(AND(ISNUMBER(N153),ISNUMBER(INDIRECT("FECHA_"&amp;$B153,1))), IF(N153&lt;=INDIRECT("FECHA_"&amp;$B153,1),"INCUMPLIDA","PROCESO"), "VERIFICAR FECHA")),"SIN VALOR AVANCE")</f>
        <v>CUMPLIDA</v>
      </c>
    </row>
    <row r="154" spans="1:19" ht="76.5">
      <c r="A154" s="135" t="s">
        <v>261</v>
      </c>
      <c r="B154" s="136" t="s">
        <v>1719</v>
      </c>
      <c r="C154" s="491"/>
      <c r="D154" s="491"/>
      <c r="E154" s="483"/>
      <c r="F154" s="485"/>
      <c r="G154" s="483"/>
      <c r="H154" s="483"/>
      <c r="I154" s="483"/>
      <c r="J154" s="128" t="s">
        <v>2254</v>
      </c>
      <c r="K154" s="128" t="s">
        <v>1093</v>
      </c>
      <c r="L154" s="130">
        <v>12</v>
      </c>
      <c r="M154" s="151">
        <v>46023</v>
      </c>
      <c r="N154" s="151">
        <v>46387</v>
      </c>
      <c r="O154" s="132">
        <f t="shared" si="8"/>
        <v>52</v>
      </c>
      <c r="P154" s="130">
        <v>6</v>
      </c>
      <c r="Q154" s="128" t="s">
        <v>2148</v>
      </c>
      <c r="R154" s="133">
        <f t="shared" si="10"/>
        <v>0.5</v>
      </c>
      <c r="S154" s="134" t="str">
        <f t="array" aca="1" ref="S154" ca="1">IF(ISNUMBER(R154),IF(R154=100%,"CUMPLIDA",IF(AND(ISNUMBER(N154),ISNUMBER(INDIRECT("FECHA_"&amp;$B154,1))), IF(N154&lt;=INDIRECT("FECHA_"&amp;$B154,1),"INCUMPLIDA","PROCESO"), "VERIFICAR FECHA")),"SIN VALOR AVANCE")</f>
        <v>PROCESO</v>
      </c>
    </row>
    <row r="155" spans="1:19" ht="91.5">
      <c r="A155" s="135" t="s">
        <v>261</v>
      </c>
      <c r="B155" s="136" t="s">
        <v>1719</v>
      </c>
      <c r="C155" s="491"/>
      <c r="D155" s="491"/>
      <c r="E155" s="483"/>
      <c r="F155" s="485"/>
      <c r="G155" s="483"/>
      <c r="H155" s="483"/>
      <c r="I155" s="492" t="s">
        <v>2255</v>
      </c>
      <c r="J155" s="128" t="s">
        <v>2256</v>
      </c>
      <c r="K155" s="128" t="s">
        <v>2140</v>
      </c>
      <c r="L155" s="130">
        <v>1</v>
      </c>
      <c r="M155" s="151">
        <v>46023</v>
      </c>
      <c r="N155" s="151">
        <v>46112</v>
      </c>
      <c r="O155" s="132">
        <f t="shared" si="8"/>
        <v>12.714285714285714</v>
      </c>
      <c r="P155" s="130">
        <v>1</v>
      </c>
      <c r="Q155" s="128" t="s">
        <v>2257</v>
      </c>
      <c r="R155" s="133">
        <f>P155/L155</f>
        <v>1</v>
      </c>
      <c r="S155" s="134" t="str">
        <f t="array" aca="1" ref="S155" ca="1">IF(ISNUMBER(R155),IF(R155=100%,"CUMPLIDA",IF(AND(ISNUMBER(N155),ISNUMBER(INDIRECT("FECHA_"&amp;$B155,1))), IF(N155&lt;=INDIRECT("FECHA_"&amp;$B155,1),"INCUMPLIDA","PROCESO"), "VERIFICAR FECHA")),"SIN VALOR AVANCE")</f>
        <v>CUMPLIDA</v>
      </c>
    </row>
    <row r="156" spans="1:19" ht="91.5">
      <c r="A156" s="135" t="s">
        <v>261</v>
      </c>
      <c r="B156" s="136" t="s">
        <v>1719</v>
      </c>
      <c r="C156" s="491"/>
      <c r="D156" s="491"/>
      <c r="E156" s="483"/>
      <c r="F156" s="485"/>
      <c r="G156" s="483"/>
      <c r="H156" s="483"/>
      <c r="I156" s="492"/>
      <c r="J156" s="128" t="s">
        <v>2258</v>
      </c>
      <c r="K156" s="128" t="s">
        <v>2259</v>
      </c>
      <c r="L156" s="130">
        <v>1</v>
      </c>
      <c r="M156" s="151">
        <v>46023</v>
      </c>
      <c r="N156" s="151">
        <v>46112</v>
      </c>
      <c r="O156" s="132">
        <f t="shared" si="8"/>
        <v>12.714285714285714</v>
      </c>
      <c r="P156" s="130">
        <v>1</v>
      </c>
      <c r="Q156" s="128" t="s">
        <v>2257</v>
      </c>
      <c r="R156" s="133">
        <f>P156/L156</f>
        <v>1</v>
      </c>
      <c r="S156" s="134" t="str">
        <f t="array" aca="1" ref="S156" ca="1">IF(ISNUMBER(R156),IF(R156=100%,"CUMPLIDA",IF(AND(ISNUMBER(N156),ISNUMBER(INDIRECT("FECHA_"&amp;$B156,1))), IF(N156&lt;=INDIRECT("FECHA_"&amp;$B156,1),"INCUMPLIDA","PROCESO"), "VERIFICAR FECHA")),"SIN VALOR AVANCE")</f>
        <v>CUMPLIDA</v>
      </c>
    </row>
    <row r="157" spans="1:19" ht="75.75">
      <c r="A157" s="135" t="s">
        <v>261</v>
      </c>
      <c r="B157" s="136" t="s">
        <v>1719</v>
      </c>
      <c r="C157" s="491"/>
      <c r="D157" s="491"/>
      <c r="E157" s="483"/>
      <c r="F157" s="485"/>
      <c r="G157" s="483"/>
      <c r="H157" s="483"/>
      <c r="I157" s="492"/>
      <c r="J157" s="128" t="s">
        <v>2260</v>
      </c>
      <c r="K157" s="128" t="s">
        <v>2157</v>
      </c>
      <c r="L157" s="130">
        <v>1</v>
      </c>
      <c r="M157" s="151">
        <v>45992</v>
      </c>
      <c r="N157" s="151">
        <v>46022</v>
      </c>
      <c r="O157" s="132">
        <f>(N157-M157)/7</f>
        <v>4.2857142857142856</v>
      </c>
      <c r="P157" s="130">
        <v>1</v>
      </c>
      <c r="Q157" s="128" t="s">
        <v>2152</v>
      </c>
      <c r="R157" s="133">
        <f>P157/L157</f>
        <v>1</v>
      </c>
      <c r="S157" s="134" t="str">
        <f t="array" aca="1" ref="S157" ca="1">IF(ISNUMBER(R157),IF(R157=100%,"CUMPLIDA",IF(AND(ISNUMBER(N157),ISNUMBER(INDIRECT("FECHA_"&amp;$B157,1))), IF(N157&lt;=INDIRECT("FECHA_"&amp;$B157,1),"INCUMPLIDA","PROCESO"), "VERIFICAR FECHA")),"SIN VALOR AVANCE")</f>
        <v>CUMPLIDA</v>
      </c>
    </row>
    <row r="158" spans="1:19" ht="210.75">
      <c r="A158" s="164" t="s">
        <v>536</v>
      </c>
      <c r="B158" s="125" t="s">
        <v>1719</v>
      </c>
      <c r="C158" s="491" t="s">
        <v>2261</v>
      </c>
      <c r="D158" s="491" t="s">
        <v>2262</v>
      </c>
      <c r="E158" s="613" t="s">
        <v>2263</v>
      </c>
      <c r="F158" s="606"/>
      <c r="G158" s="605"/>
      <c r="H158" s="614" t="s">
        <v>2264</v>
      </c>
      <c r="I158" s="615" t="s">
        <v>2265</v>
      </c>
      <c r="J158" s="164" t="s">
        <v>2266</v>
      </c>
      <c r="K158" s="174" t="s">
        <v>587</v>
      </c>
      <c r="L158" s="163">
        <v>12</v>
      </c>
      <c r="M158" s="131">
        <v>46204</v>
      </c>
      <c r="N158" s="131">
        <v>46568</v>
      </c>
      <c r="O158" s="134">
        <f>(N158-M158)/7</f>
        <v>52</v>
      </c>
      <c r="P158" s="365">
        <v>0</v>
      </c>
      <c r="Q158" s="164" t="s">
        <v>2267</v>
      </c>
      <c r="R158" s="133">
        <f t="shared" ref="R158:R199" si="11">P158/L158</f>
        <v>0</v>
      </c>
      <c r="S158" s="134" t="str">
        <f t="array" aca="1" ref="S158" ca="1">IF(ISNUMBER(R158),IF(R158=100%,"CUMPLIDA",IF(AND(ISNUMBER(N158),ISNUMBER(INDIRECT("FECHA_"&amp;$B158,1))), IF(N158&lt;=INDIRECT("FECHA_"&amp;$B158,1),"INCUMPLIDA","PROCESO"), "VERIFICAR FECHA")),"SIN VALOR AVANCE")</f>
        <v>PROCESO</v>
      </c>
    </row>
    <row r="159" spans="1:19" ht="210.75">
      <c r="A159" s="164" t="s">
        <v>536</v>
      </c>
      <c r="B159" s="125" t="s">
        <v>1719</v>
      </c>
      <c r="C159" s="491"/>
      <c r="D159" s="491"/>
      <c r="E159" s="613"/>
      <c r="F159" s="606"/>
      <c r="G159" s="605"/>
      <c r="H159" s="614"/>
      <c r="I159" s="617"/>
      <c r="J159" s="164" t="s">
        <v>2268</v>
      </c>
      <c r="K159" s="174" t="s">
        <v>587</v>
      </c>
      <c r="L159" s="163">
        <v>12</v>
      </c>
      <c r="M159" s="131">
        <v>46204</v>
      </c>
      <c r="N159" s="131">
        <v>46568</v>
      </c>
      <c r="O159" s="134">
        <f>(N159-M159)/7</f>
        <v>52</v>
      </c>
      <c r="P159" s="365">
        <v>0</v>
      </c>
      <c r="Q159" s="164" t="s">
        <v>2267</v>
      </c>
      <c r="R159" s="133">
        <f t="shared" si="11"/>
        <v>0</v>
      </c>
      <c r="S159" s="134" t="str">
        <f t="array" aca="1" ref="S159" ca="1">IF(ISNUMBER(R159),IF(R159=100%,"CUMPLIDA",IF(AND(ISNUMBER(N159),ISNUMBER(INDIRECT("FECHA_"&amp;$B159,1))), IF(N159&lt;=INDIRECT("FECHA_"&amp;$B159,1),"INCUMPLIDA","PROCESO"), "VERIFICAR FECHA")),"SIN VALOR AVANCE")</f>
        <v>PROCESO</v>
      </c>
    </row>
    <row r="160" spans="1:19" ht="90.75">
      <c r="A160" s="164" t="s">
        <v>536</v>
      </c>
      <c r="B160" s="125" t="s">
        <v>1719</v>
      </c>
      <c r="C160" s="491"/>
      <c r="D160" s="491"/>
      <c r="E160" s="613"/>
      <c r="F160" s="606"/>
      <c r="G160" s="605"/>
      <c r="H160" s="614"/>
      <c r="I160" s="615" t="s">
        <v>2269</v>
      </c>
      <c r="J160" s="164" t="s">
        <v>2270</v>
      </c>
      <c r="K160" s="164" t="s">
        <v>2271</v>
      </c>
      <c r="L160" s="133">
        <v>1</v>
      </c>
      <c r="M160" s="131">
        <v>46204</v>
      </c>
      <c r="N160" s="131">
        <v>46326</v>
      </c>
      <c r="O160" s="134">
        <f>(N160-M160)/7</f>
        <v>17.428571428571427</v>
      </c>
      <c r="P160" s="370">
        <v>0</v>
      </c>
      <c r="Q160" s="164" t="s">
        <v>2272</v>
      </c>
      <c r="R160" s="133">
        <f t="shared" si="11"/>
        <v>0</v>
      </c>
      <c r="S160" s="134" t="str">
        <f t="array" aca="1" ref="S160" ca="1">IF(ISNUMBER(R160),IF(R160=100%,"CUMPLIDA",IF(AND(ISNUMBER(N160),ISNUMBER(INDIRECT("FECHA_"&amp;$B160,1))), IF(N160&lt;=INDIRECT("FECHA_"&amp;$B160,1),"INCUMPLIDA","PROCESO"), "VERIFICAR FECHA")),"SIN VALOR AVANCE")</f>
        <v>PROCESO</v>
      </c>
    </row>
    <row r="161" spans="1:19" ht="165.75">
      <c r="A161" s="164" t="s">
        <v>536</v>
      </c>
      <c r="B161" s="125" t="s">
        <v>1719</v>
      </c>
      <c r="C161" s="491"/>
      <c r="D161" s="491"/>
      <c r="E161" s="613"/>
      <c r="F161" s="606"/>
      <c r="G161" s="605"/>
      <c r="H161" s="614"/>
      <c r="I161" s="616"/>
      <c r="J161" s="164" t="s">
        <v>2273</v>
      </c>
      <c r="K161" s="174" t="s">
        <v>2274</v>
      </c>
      <c r="L161" s="133">
        <v>1</v>
      </c>
      <c r="M161" s="131">
        <v>46329</v>
      </c>
      <c r="N161" s="131">
        <v>46752</v>
      </c>
      <c r="O161" s="134">
        <f t="shared" ref="O161:O199" si="12">(N161-M161)/7</f>
        <v>60.428571428571431</v>
      </c>
      <c r="P161" s="370">
        <v>0</v>
      </c>
      <c r="Q161" s="164" t="s">
        <v>2275</v>
      </c>
      <c r="R161" s="133">
        <f t="shared" si="11"/>
        <v>0</v>
      </c>
      <c r="S161" s="134" t="str">
        <f t="array" aca="1" ref="S161" ca="1">IF(ISNUMBER(R161),IF(R161=100%,"CUMPLIDA",IF(AND(ISNUMBER(N161),ISNUMBER(INDIRECT("FECHA_"&amp;$B161,1))), IF(N161&lt;=INDIRECT("FECHA_"&amp;$B161,1),"INCUMPLIDA","PROCESO"), "VERIFICAR FECHA")),"SIN VALOR AVANCE")</f>
        <v>PROCESO</v>
      </c>
    </row>
    <row r="162" spans="1:19" ht="75.75">
      <c r="A162" s="164" t="s">
        <v>536</v>
      </c>
      <c r="B162" s="125" t="s">
        <v>1719</v>
      </c>
      <c r="C162" s="491"/>
      <c r="D162" s="491"/>
      <c r="E162" s="613"/>
      <c r="F162" s="606"/>
      <c r="G162" s="605"/>
      <c r="H162" s="614"/>
      <c r="I162" s="617"/>
      <c r="J162" s="164" t="s">
        <v>2276</v>
      </c>
      <c r="K162" s="174" t="s">
        <v>2277</v>
      </c>
      <c r="L162" s="163">
        <v>1</v>
      </c>
      <c r="M162" s="131">
        <v>46569</v>
      </c>
      <c r="N162" s="131">
        <v>46660</v>
      </c>
      <c r="O162" s="134">
        <f t="shared" si="12"/>
        <v>13</v>
      </c>
      <c r="P162" s="365">
        <v>0</v>
      </c>
      <c r="Q162" s="164" t="s">
        <v>2278</v>
      </c>
      <c r="R162" s="133">
        <f t="shared" si="11"/>
        <v>0</v>
      </c>
      <c r="S162" s="134" t="str">
        <f t="array" aca="1" ref="S162" ca="1">IF(ISNUMBER(R162),IF(R162=100%,"CUMPLIDA",IF(AND(ISNUMBER(N162),ISNUMBER(INDIRECT("FECHA_"&amp;$B162,1))), IF(N162&lt;=INDIRECT("FECHA_"&amp;$B162,1),"INCUMPLIDA","PROCESO"), "VERIFICAR FECHA")),"SIN VALOR AVANCE")</f>
        <v>PROCESO</v>
      </c>
    </row>
    <row r="163" spans="1:19" ht="180.75">
      <c r="A163" s="164" t="s">
        <v>536</v>
      </c>
      <c r="B163" s="125" t="s">
        <v>1719</v>
      </c>
      <c r="C163" s="491" t="s">
        <v>2279</v>
      </c>
      <c r="D163" s="491" t="s">
        <v>2280</v>
      </c>
      <c r="E163" s="613" t="s">
        <v>2281</v>
      </c>
      <c r="F163" s="606"/>
      <c r="G163" s="605"/>
      <c r="H163" s="614" t="s">
        <v>2282</v>
      </c>
      <c r="I163" s="368" t="s">
        <v>2283</v>
      </c>
      <c r="J163" s="371" t="s">
        <v>2284</v>
      </c>
      <c r="K163" s="372" t="s">
        <v>2285</v>
      </c>
      <c r="L163" s="130">
        <v>1</v>
      </c>
      <c r="M163" s="140">
        <v>45509</v>
      </c>
      <c r="N163" s="140">
        <v>45991</v>
      </c>
      <c r="O163" s="132">
        <f t="shared" si="12"/>
        <v>68.857142857142861</v>
      </c>
      <c r="P163" s="365">
        <v>1</v>
      </c>
      <c r="Q163" s="164" t="s">
        <v>2286</v>
      </c>
      <c r="R163" s="133">
        <f t="shared" si="11"/>
        <v>1</v>
      </c>
      <c r="S163" s="134" t="str">
        <f t="array" aca="1" ref="S163" ca="1">IF(ISNUMBER(R163),IF(R163=100%,"CUMPLIDA",IF(AND(ISNUMBER(N163),ISNUMBER(INDIRECT("FECHA_"&amp;$B163,1))), IF(N163&lt;=INDIRECT("FECHA_"&amp;$B163,1),"INCUMPLIDA","PROCESO"), "VERIFICAR FECHA")),"SIN VALOR AVANCE")</f>
        <v>CUMPLIDA</v>
      </c>
    </row>
    <row r="164" spans="1:19" ht="195">
      <c r="A164" s="164" t="s">
        <v>536</v>
      </c>
      <c r="B164" s="125" t="s">
        <v>1719</v>
      </c>
      <c r="C164" s="491"/>
      <c r="D164" s="491"/>
      <c r="E164" s="613"/>
      <c r="F164" s="606"/>
      <c r="G164" s="605"/>
      <c r="H164" s="614"/>
      <c r="I164" s="368" t="s">
        <v>2287</v>
      </c>
      <c r="J164" s="371" t="s">
        <v>2288</v>
      </c>
      <c r="K164" s="164" t="s">
        <v>2289</v>
      </c>
      <c r="L164" s="130">
        <v>2</v>
      </c>
      <c r="M164" s="140">
        <v>46204</v>
      </c>
      <c r="N164" s="140">
        <v>46568</v>
      </c>
      <c r="O164" s="132">
        <f t="shared" si="12"/>
        <v>52</v>
      </c>
      <c r="P164" s="365">
        <v>0</v>
      </c>
      <c r="Q164" s="164" t="s">
        <v>2290</v>
      </c>
      <c r="R164" s="133">
        <f t="shared" si="11"/>
        <v>0</v>
      </c>
      <c r="S164" s="134" t="str">
        <f t="array" aca="1" ref="S164" ca="1">IF(ISNUMBER(R164),IF(R164=100%,"CUMPLIDA",IF(AND(ISNUMBER(N164),ISNUMBER(INDIRECT("FECHA_"&amp;$B164,1))), IF(N164&lt;=INDIRECT("FECHA_"&amp;$B164,1),"INCUMPLIDA","PROCESO"), "VERIFICAR FECHA")),"SIN VALOR AVANCE")</f>
        <v>PROCESO</v>
      </c>
    </row>
    <row r="165" spans="1:19" ht="180.75">
      <c r="A165" s="164" t="s">
        <v>536</v>
      </c>
      <c r="B165" s="125" t="s">
        <v>1719</v>
      </c>
      <c r="C165" s="491"/>
      <c r="D165" s="491"/>
      <c r="E165" s="613"/>
      <c r="F165" s="606"/>
      <c r="G165" s="605"/>
      <c r="H165" s="614"/>
      <c r="I165" s="614" t="s">
        <v>2291</v>
      </c>
      <c r="J165" s="371" t="s">
        <v>2292</v>
      </c>
      <c r="K165" s="164" t="s">
        <v>2293</v>
      </c>
      <c r="L165" s="130">
        <v>1</v>
      </c>
      <c r="M165" s="140">
        <v>45536</v>
      </c>
      <c r="N165" s="140">
        <v>45869</v>
      </c>
      <c r="O165" s="132">
        <f t="shared" si="12"/>
        <v>47.571428571428569</v>
      </c>
      <c r="P165" s="365">
        <v>1</v>
      </c>
      <c r="Q165" s="164" t="s">
        <v>2294</v>
      </c>
      <c r="R165" s="133">
        <f t="shared" si="11"/>
        <v>1</v>
      </c>
      <c r="S165" s="134" t="str">
        <f t="array" aca="1" ref="S165" ca="1">IF(ISNUMBER(R165),IF(R165=100%,"CUMPLIDA",IF(AND(ISNUMBER(N165),ISNUMBER(INDIRECT("FECHA_"&amp;$B165,1))), IF(N165&lt;=INDIRECT("FECHA_"&amp;$B165,1),"INCUMPLIDA","PROCESO"), "VERIFICAR FECHA")),"SIN VALOR AVANCE")</f>
        <v>CUMPLIDA</v>
      </c>
    </row>
    <row r="166" spans="1:19" ht="180.75">
      <c r="A166" s="164" t="s">
        <v>536</v>
      </c>
      <c r="B166" s="125" t="s">
        <v>1719</v>
      </c>
      <c r="C166" s="491"/>
      <c r="D166" s="491"/>
      <c r="E166" s="613"/>
      <c r="F166" s="606"/>
      <c r="G166" s="605"/>
      <c r="H166" s="614"/>
      <c r="I166" s="614"/>
      <c r="J166" s="371" t="s">
        <v>2295</v>
      </c>
      <c r="K166" s="164" t="s">
        <v>2296</v>
      </c>
      <c r="L166" s="130">
        <v>1</v>
      </c>
      <c r="M166" s="140">
        <v>45536</v>
      </c>
      <c r="N166" s="140">
        <v>45869</v>
      </c>
      <c r="O166" s="132">
        <f t="shared" si="12"/>
        <v>47.571428571428569</v>
      </c>
      <c r="P166" s="365">
        <v>1</v>
      </c>
      <c r="Q166" s="164" t="s">
        <v>2294</v>
      </c>
      <c r="R166" s="133">
        <f t="shared" si="11"/>
        <v>1</v>
      </c>
      <c r="S166" s="134" t="str">
        <f t="array" aca="1" ref="S166" ca="1">IF(ISNUMBER(R166),IF(R166=100%,"CUMPLIDA",IF(AND(ISNUMBER(N166),ISNUMBER(INDIRECT("FECHA_"&amp;$B166,1))), IF(N166&lt;=INDIRECT("FECHA_"&amp;$B166,1),"INCUMPLIDA","PROCESO"), "VERIFICAR FECHA")),"SIN VALOR AVANCE")</f>
        <v>CUMPLIDA</v>
      </c>
    </row>
    <row r="167" spans="1:19" ht="180.75">
      <c r="A167" s="164" t="s">
        <v>536</v>
      </c>
      <c r="B167" s="125" t="s">
        <v>1719</v>
      </c>
      <c r="C167" s="491"/>
      <c r="D167" s="491"/>
      <c r="E167" s="613"/>
      <c r="F167" s="606"/>
      <c r="G167" s="605"/>
      <c r="H167" s="614"/>
      <c r="I167" s="614"/>
      <c r="J167" s="371" t="s">
        <v>2297</v>
      </c>
      <c r="K167" s="164" t="s">
        <v>2298</v>
      </c>
      <c r="L167" s="130">
        <v>1</v>
      </c>
      <c r="M167" s="140">
        <v>45536</v>
      </c>
      <c r="N167" s="140">
        <v>45869</v>
      </c>
      <c r="O167" s="132">
        <f t="shared" si="12"/>
        <v>47.571428571428569</v>
      </c>
      <c r="P167" s="365">
        <v>1</v>
      </c>
      <c r="Q167" s="164" t="s">
        <v>2294</v>
      </c>
      <c r="R167" s="133">
        <f t="shared" si="11"/>
        <v>1</v>
      </c>
      <c r="S167" s="134" t="str">
        <f t="array" aca="1" ref="S167" ca="1">IF(ISNUMBER(R167),IF(R167=100%,"CUMPLIDA",IF(AND(ISNUMBER(N167),ISNUMBER(INDIRECT("FECHA_"&amp;$B167,1))), IF(N167&lt;=INDIRECT("FECHA_"&amp;$B167,1),"INCUMPLIDA","PROCESO"), "VERIFICAR FECHA")),"SIN VALOR AVANCE")</f>
        <v>CUMPLIDA</v>
      </c>
    </row>
    <row r="168" spans="1:19" ht="165.75">
      <c r="A168" s="164" t="s">
        <v>536</v>
      </c>
      <c r="B168" s="125" t="s">
        <v>1719</v>
      </c>
      <c r="C168" s="491"/>
      <c r="D168" s="491"/>
      <c r="E168" s="613"/>
      <c r="F168" s="606"/>
      <c r="G168" s="605"/>
      <c r="H168" s="614"/>
      <c r="I168" s="373" t="s">
        <v>2299</v>
      </c>
      <c r="J168" s="374" t="s">
        <v>2300</v>
      </c>
      <c r="K168" s="375" t="s">
        <v>2301</v>
      </c>
      <c r="L168" s="376">
        <v>2</v>
      </c>
      <c r="M168" s="377">
        <v>45536</v>
      </c>
      <c r="N168" s="377">
        <v>46081</v>
      </c>
      <c r="O168" s="378">
        <f t="shared" si="12"/>
        <v>77.857142857142861</v>
      </c>
      <c r="P168" s="379">
        <v>2</v>
      </c>
      <c r="Q168" s="375" t="s">
        <v>2302</v>
      </c>
      <c r="R168" s="380">
        <f t="shared" si="11"/>
        <v>1</v>
      </c>
      <c r="S168" s="381" t="str">
        <f t="array" aca="1" ref="S168" ca="1">IF(ISNUMBER(R168),IF(R168=100%,"CUMPLIDA",IF(AND(ISNUMBER(N168),ISNUMBER(INDIRECT("FECHA_"&amp;$B168,1))), IF(N168&lt;=INDIRECT("FECHA_"&amp;$B168,1),"INCUMPLIDA","PROCESO"), "VERIFICAR FECHA")),"SIN VALOR AVANCE")</f>
        <v>CUMPLIDA</v>
      </c>
    </row>
    <row r="169" spans="1:19" ht="255">
      <c r="A169" s="164" t="s">
        <v>536</v>
      </c>
      <c r="B169" s="125" t="s">
        <v>1719</v>
      </c>
      <c r="C169" s="491"/>
      <c r="D169" s="491"/>
      <c r="E169" s="613"/>
      <c r="F169" s="606"/>
      <c r="G169" s="605"/>
      <c r="H169" s="614"/>
      <c r="I169" s="382" t="s">
        <v>2303</v>
      </c>
      <c r="J169" s="135" t="s">
        <v>2304</v>
      </c>
      <c r="K169" s="164" t="s">
        <v>2305</v>
      </c>
      <c r="L169" s="130">
        <v>1</v>
      </c>
      <c r="M169" s="140">
        <v>45536</v>
      </c>
      <c r="N169" s="140">
        <v>45777</v>
      </c>
      <c r="O169" s="132">
        <f t="shared" si="12"/>
        <v>34.428571428571431</v>
      </c>
      <c r="P169" s="365">
        <v>1</v>
      </c>
      <c r="Q169" s="164" t="s">
        <v>2306</v>
      </c>
      <c r="R169" s="133">
        <f t="shared" si="11"/>
        <v>1</v>
      </c>
      <c r="S169" s="134" t="str">
        <f t="array" aca="1" ref="S169" ca="1">IF(ISNUMBER(R169),IF(R169=100%,"CUMPLIDA",IF(AND(ISNUMBER(N169),ISNUMBER(INDIRECT("FECHA_"&amp;$B169,1))), IF(N169&lt;=INDIRECT("FECHA_"&amp;$B169,1),"INCUMPLIDA","PROCESO"), "VERIFICAR FECHA")),"SIN VALOR AVANCE")</f>
        <v>CUMPLIDA</v>
      </c>
    </row>
    <row r="170" spans="1:19" ht="225.75">
      <c r="A170" s="164" t="s">
        <v>536</v>
      </c>
      <c r="B170" s="125" t="s">
        <v>1719</v>
      </c>
      <c r="C170" s="491"/>
      <c r="D170" s="491"/>
      <c r="E170" s="613"/>
      <c r="F170" s="606"/>
      <c r="G170" s="605"/>
      <c r="H170" s="614"/>
      <c r="I170" s="368" t="s">
        <v>2307</v>
      </c>
      <c r="J170" s="371" t="s">
        <v>2308</v>
      </c>
      <c r="K170" s="372" t="s">
        <v>2309</v>
      </c>
      <c r="L170" s="130">
        <v>2</v>
      </c>
      <c r="M170" s="140">
        <v>45536</v>
      </c>
      <c r="N170" s="140">
        <v>46476</v>
      </c>
      <c r="O170" s="132">
        <f t="shared" si="12"/>
        <v>134.28571428571428</v>
      </c>
      <c r="P170" s="365">
        <v>0</v>
      </c>
      <c r="Q170" s="164" t="s">
        <v>2310</v>
      </c>
      <c r="R170" s="133">
        <f t="shared" si="11"/>
        <v>0</v>
      </c>
      <c r="S170" s="134" t="str">
        <f t="array" aca="1" ref="S170" ca="1">IF(ISNUMBER(R170),IF(R170=100%,"CUMPLIDA",IF(AND(ISNUMBER(N170),ISNUMBER(INDIRECT("FECHA_"&amp;$B170,1))), IF(N170&lt;=INDIRECT("FECHA_"&amp;$B170,1),"INCUMPLIDA","PROCESO"), "VERIFICAR FECHA")),"SIN VALOR AVANCE")</f>
        <v>PROCESO</v>
      </c>
    </row>
    <row r="171" spans="1:19" ht="240">
      <c r="A171" s="164" t="s">
        <v>536</v>
      </c>
      <c r="B171" s="125" t="s">
        <v>1719</v>
      </c>
      <c r="C171" s="491" t="s">
        <v>2279</v>
      </c>
      <c r="D171" s="491" t="s">
        <v>2311</v>
      </c>
      <c r="E171" s="613" t="s">
        <v>2312</v>
      </c>
      <c r="F171" s="606" t="s">
        <v>352</v>
      </c>
      <c r="G171" s="605"/>
      <c r="H171" s="614" t="s">
        <v>2313</v>
      </c>
      <c r="I171" s="382" t="s">
        <v>2314</v>
      </c>
      <c r="J171" s="135" t="s">
        <v>2315</v>
      </c>
      <c r="K171" s="164" t="s">
        <v>2316</v>
      </c>
      <c r="L171" s="130">
        <v>1</v>
      </c>
      <c r="M171" s="140">
        <v>45536</v>
      </c>
      <c r="N171" s="140">
        <v>45747</v>
      </c>
      <c r="O171" s="132">
        <f t="shared" si="12"/>
        <v>30.142857142857142</v>
      </c>
      <c r="P171" s="365">
        <v>1</v>
      </c>
      <c r="Q171" s="164" t="s">
        <v>2317</v>
      </c>
      <c r="R171" s="133">
        <f t="shared" si="11"/>
        <v>1</v>
      </c>
      <c r="S171" s="134" t="str">
        <f t="array" aca="1" ref="S171" ca="1">IF(ISNUMBER(R171),IF(R171=100%,"CUMPLIDA",IF(AND(ISNUMBER(N171),ISNUMBER(INDIRECT("FECHA_"&amp;$B171,1))), IF(N171&lt;=INDIRECT("FECHA_"&amp;$B171,1),"INCUMPLIDA","PROCESO"), "VERIFICAR FECHA")),"SIN VALOR AVANCE")</f>
        <v>CUMPLIDA</v>
      </c>
    </row>
    <row r="172" spans="1:19" ht="285.75">
      <c r="A172" s="164" t="s">
        <v>536</v>
      </c>
      <c r="B172" s="125" t="s">
        <v>1719</v>
      </c>
      <c r="C172" s="491"/>
      <c r="D172" s="491"/>
      <c r="E172" s="613"/>
      <c r="F172" s="606"/>
      <c r="G172" s="605"/>
      <c r="H172" s="614"/>
      <c r="I172" s="369" t="s">
        <v>2318</v>
      </c>
      <c r="J172" s="164" t="s">
        <v>2319</v>
      </c>
      <c r="K172" s="383" t="s">
        <v>2320</v>
      </c>
      <c r="L172" s="130">
        <v>1</v>
      </c>
      <c r="M172" s="140">
        <v>45514</v>
      </c>
      <c r="N172" s="140">
        <v>46476</v>
      </c>
      <c r="O172" s="132">
        <f t="shared" si="12"/>
        <v>137.42857142857142</v>
      </c>
      <c r="P172" s="365">
        <v>0</v>
      </c>
      <c r="Q172" s="164" t="s">
        <v>2321</v>
      </c>
      <c r="R172" s="133">
        <f t="shared" si="11"/>
        <v>0</v>
      </c>
      <c r="S172" s="134" t="str">
        <f t="array" aca="1" ref="S172" ca="1">IF(ISNUMBER(R172),IF(R172=100%,"CUMPLIDA",IF(AND(ISNUMBER(N172),ISNUMBER(INDIRECT("FECHA_"&amp;$B172,1))), IF(N172&lt;=INDIRECT("FECHA_"&amp;$B172,1),"INCUMPLIDA","PROCESO"), "VERIFICAR FECHA")),"SIN VALOR AVANCE")</f>
        <v>PROCESO</v>
      </c>
    </row>
    <row r="173" spans="1:19" ht="90.75">
      <c r="A173" s="164" t="s">
        <v>536</v>
      </c>
      <c r="B173" s="125" t="s">
        <v>1719</v>
      </c>
      <c r="C173" s="491" t="s">
        <v>2322</v>
      </c>
      <c r="D173" s="491" t="s">
        <v>2323</v>
      </c>
      <c r="E173" s="614" t="s">
        <v>2324</v>
      </c>
      <c r="F173" s="485"/>
      <c r="G173" s="483"/>
      <c r="H173" s="614" t="s">
        <v>2325</v>
      </c>
      <c r="I173" s="614" t="s">
        <v>2326</v>
      </c>
      <c r="J173" s="164" t="s">
        <v>2327</v>
      </c>
      <c r="K173" s="164" t="s">
        <v>318</v>
      </c>
      <c r="L173" s="130">
        <v>1</v>
      </c>
      <c r="M173" s="140">
        <v>45901</v>
      </c>
      <c r="N173" s="140">
        <v>46233</v>
      </c>
      <c r="O173" s="132">
        <f t="shared" si="12"/>
        <v>47.428571428571431</v>
      </c>
      <c r="P173" s="365">
        <v>1</v>
      </c>
      <c r="Q173" s="164" t="s">
        <v>2328</v>
      </c>
      <c r="R173" s="133">
        <f t="shared" si="11"/>
        <v>1</v>
      </c>
      <c r="S173" s="134" t="str">
        <f t="array" aca="1" ref="S173" ca="1">IF(ISNUMBER(R173),IF(R173=100%,"CUMPLIDA",IF(AND(ISNUMBER(N173),ISNUMBER(INDIRECT("FECHA_"&amp;$B173,1))), IF(N173&lt;=INDIRECT("FECHA_"&amp;$B173,1),"INCUMPLIDA","PROCESO"), "VERIFICAR FECHA")),"SIN VALOR AVANCE")</f>
        <v>CUMPLIDA</v>
      </c>
    </row>
    <row r="174" spans="1:19" ht="90.75">
      <c r="A174" s="164" t="s">
        <v>536</v>
      </c>
      <c r="B174" s="125" t="s">
        <v>1719</v>
      </c>
      <c r="C174" s="491"/>
      <c r="D174" s="618"/>
      <c r="E174" s="614"/>
      <c r="F174" s="485"/>
      <c r="G174" s="483"/>
      <c r="H174" s="614"/>
      <c r="I174" s="614"/>
      <c r="J174" s="164" t="s">
        <v>2329</v>
      </c>
      <c r="K174" s="164" t="s">
        <v>2330</v>
      </c>
      <c r="L174" s="130">
        <v>1</v>
      </c>
      <c r="M174" s="140">
        <v>45901</v>
      </c>
      <c r="N174" s="140">
        <v>46264</v>
      </c>
      <c r="O174" s="132">
        <f t="shared" si="12"/>
        <v>51.857142857142854</v>
      </c>
      <c r="P174" s="365">
        <v>0</v>
      </c>
      <c r="Q174" s="164" t="s">
        <v>2328</v>
      </c>
      <c r="R174" s="133">
        <f t="shared" si="11"/>
        <v>0</v>
      </c>
      <c r="S174" s="134" t="str">
        <f t="array" aca="1" ref="S174" ca="1">IF(ISNUMBER(R174),IF(R174=100%,"CUMPLIDA",IF(AND(ISNUMBER(N174),ISNUMBER(INDIRECT("FECHA_"&amp;$B174,1))), IF(N174&lt;=INDIRECT("FECHA_"&amp;$B174,1),"INCUMPLIDA","PROCESO"), "VERIFICAR FECHA")),"SIN VALOR AVANCE")</f>
        <v>PROCESO</v>
      </c>
    </row>
    <row r="175" spans="1:19" ht="165.75">
      <c r="A175" s="164" t="s">
        <v>536</v>
      </c>
      <c r="B175" s="125" t="s">
        <v>1719</v>
      </c>
      <c r="C175" s="491"/>
      <c r="D175" s="618"/>
      <c r="E175" s="614"/>
      <c r="F175" s="485"/>
      <c r="G175" s="483"/>
      <c r="H175" s="614"/>
      <c r="I175" s="614" t="s">
        <v>2331</v>
      </c>
      <c r="J175" s="164" t="s">
        <v>2332</v>
      </c>
      <c r="K175" s="164" t="s">
        <v>2333</v>
      </c>
      <c r="L175" s="130">
        <v>2</v>
      </c>
      <c r="M175" s="140">
        <v>45870</v>
      </c>
      <c r="N175" s="140">
        <v>45960</v>
      </c>
      <c r="O175" s="132">
        <f t="shared" si="12"/>
        <v>12.857142857142858</v>
      </c>
      <c r="P175" s="365">
        <v>2</v>
      </c>
      <c r="Q175" s="164" t="s">
        <v>2334</v>
      </c>
      <c r="R175" s="133">
        <f t="shared" si="11"/>
        <v>1</v>
      </c>
      <c r="S175" s="134" t="str">
        <f t="array" aca="1" ref="S175" ca="1">IF(ISNUMBER(R175),IF(R175=100%,"CUMPLIDA",IF(AND(ISNUMBER(N175),ISNUMBER(INDIRECT("FECHA_"&amp;$B175,1))), IF(N175&lt;=INDIRECT("FECHA_"&amp;$B175,1),"INCUMPLIDA","PROCESO"), "VERIFICAR FECHA")),"SIN VALOR AVANCE")</f>
        <v>CUMPLIDA</v>
      </c>
    </row>
    <row r="176" spans="1:19" ht="165.75">
      <c r="A176" s="164" t="s">
        <v>536</v>
      </c>
      <c r="B176" s="125" t="s">
        <v>1719</v>
      </c>
      <c r="C176" s="491"/>
      <c r="D176" s="618"/>
      <c r="E176" s="614"/>
      <c r="F176" s="485"/>
      <c r="G176" s="483"/>
      <c r="H176" s="614"/>
      <c r="I176" s="614"/>
      <c r="J176" s="164" t="s">
        <v>2335</v>
      </c>
      <c r="K176" s="164" t="s">
        <v>2336</v>
      </c>
      <c r="L176" s="130">
        <v>1</v>
      </c>
      <c r="M176" s="140">
        <v>45870</v>
      </c>
      <c r="N176" s="140">
        <v>45991</v>
      </c>
      <c r="O176" s="132">
        <f t="shared" si="12"/>
        <v>17.285714285714285</v>
      </c>
      <c r="P176" s="365">
        <v>1</v>
      </c>
      <c r="Q176" s="164" t="s">
        <v>2334</v>
      </c>
      <c r="R176" s="133">
        <f t="shared" si="11"/>
        <v>1</v>
      </c>
      <c r="S176" s="134" t="str">
        <f t="array" aca="1" ref="S176" ca="1">IF(ISNUMBER(R176),IF(R176=100%,"CUMPLIDA",IF(AND(ISNUMBER(N176),ISNUMBER(INDIRECT("FECHA_"&amp;$B176,1))), IF(N176&lt;=INDIRECT("FECHA_"&amp;$B176,1),"INCUMPLIDA","PROCESO"), "VERIFICAR FECHA")),"SIN VALOR AVANCE")</f>
        <v>CUMPLIDA</v>
      </c>
    </row>
    <row r="177" spans="1:19" ht="90.75">
      <c r="A177" s="164" t="s">
        <v>536</v>
      </c>
      <c r="B177" s="125" t="s">
        <v>1719</v>
      </c>
      <c r="C177" s="491"/>
      <c r="D177" s="618"/>
      <c r="E177" s="614"/>
      <c r="F177" s="485"/>
      <c r="G177" s="483"/>
      <c r="H177" s="614"/>
      <c r="I177" s="614" t="s">
        <v>2337</v>
      </c>
      <c r="J177" s="164" t="s">
        <v>2338</v>
      </c>
      <c r="K177" s="164" t="s">
        <v>2339</v>
      </c>
      <c r="L177" s="130">
        <v>1</v>
      </c>
      <c r="M177" s="140">
        <v>45901</v>
      </c>
      <c r="N177" s="140">
        <v>45991</v>
      </c>
      <c r="O177" s="132">
        <f t="shared" si="12"/>
        <v>12.857142857142858</v>
      </c>
      <c r="P177" s="365">
        <v>1</v>
      </c>
      <c r="Q177" s="164" t="s">
        <v>2328</v>
      </c>
      <c r="R177" s="133">
        <f t="shared" si="11"/>
        <v>1</v>
      </c>
      <c r="S177" s="134" t="str">
        <f t="array" aca="1" ref="S177" ca="1">IF(ISNUMBER(R177),IF(R177=100%,"CUMPLIDA",IF(AND(ISNUMBER(N177),ISNUMBER(INDIRECT("FECHA_"&amp;$B177,1))), IF(N177&lt;=INDIRECT("FECHA_"&amp;$B177,1),"INCUMPLIDA","PROCESO"), "VERIFICAR FECHA")),"SIN VALOR AVANCE")</f>
        <v>CUMPLIDA</v>
      </c>
    </row>
    <row r="178" spans="1:19" ht="90.75">
      <c r="A178" s="164" t="s">
        <v>536</v>
      </c>
      <c r="B178" s="125" t="s">
        <v>1719</v>
      </c>
      <c r="C178" s="491"/>
      <c r="D178" s="618"/>
      <c r="E178" s="614"/>
      <c r="F178" s="485"/>
      <c r="G178" s="483"/>
      <c r="H178" s="614"/>
      <c r="I178" s="614"/>
      <c r="J178" s="164" t="s">
        <v>2340</v>
      </c>
      <c r="K178" s="164" t="s">
        <v>2336</v>
      </c>
      <c r="L178" s="130">
        <v>1</v>
      </c>
      <c r="M178" s="140">
        <v>45901</v>
      </c>
      <c r="N178" s="140">
        <v>45991</v>
      </c>
      <c r="O178" s="132">
        <f t="shared" si="12"/>
        <v>12.857142857142858</v>
      </c>
      <c r="P178" s="365">
        <v>1</v>
      </c>
      <c r="Q178" s="164" t="s">
        <v>2328</v>
      </c>
      <c r="R178" s="133">
        <f t="shared" si="11"/>
        <v>1</v>
      </c>
      <c r="S178" s="134" t="str">
        <f t="array" aca="1" ref="S178" ca="1">IF(ISNUMBER(R178),IF(R178=100%,"CUMPLIDA",IF(AND(ISNUMBER(N178),ISNUMBER(INDIRECT("FECHA_"&amp;$B178,1))), IF(N178&lt;=INDIRECT("FECHA_"&amp;$B178,1),"INCUMPLIDA","PROCESO"), "VERIFICAR FECHA")),"SIN VALOR AVANCE")</f>
        <v>CUMPLIDA</v>
      </c>
    </row>
    <row r="179" spans="1:19" ht="90.75">
      <c r="A179" s="164" t="s">
        <v>536</v>
      </c>
      <c r="B179" s="125" t="s">
        <v>1719</v>
      </c>
      <c r="C179" s="491"/>
      <c r="D179" s="618"/>
      <c r="E179" s="614"/>
      <c r="F179" s="485"/>
      <c r="G179" s="483"/>
      <c r="H179" s="614"/>
      <c r="I179" s="614" t="s">
        <v>2341</v>
      </c>
      <c r="J179" s="164" t="s">
        <v>2342</v>
      </c>
      <c r="K179" s="164" t="s">
        <v>2339</v>
      </c>
      <c r="L179" s="130">
        <v>1</v>
      </c>
      <c r="M179" s="140">
        <v>45901</v>
      </c>
      <c r="N179" s="140">
        <v>45991</v>
      </c>
      <c r="O179" s="132">
        <f t="shared" si="12"/>
        <v>12.857142857142858</v>
      </c>
      <c r="P179" s="365">
        <v>1</v>
      </c>
      <c r="Q179" s="164" t="s">
        <v>2328</v>
      </c>
      <c r="R179" s="133">
        <f t="shared" si="11"/>
        <v>1</v>
      </c>
      <c r="S179" s="134" t="str">
        <f t="array" aca="1" ref="S179" ca="1">IF(ISNUMBER(R179),IF(R179=100%,"CUMPLIDA",IF(AND(ISNUMBER(N179),ISNUMBER(INDIRECT("FECHA_"&amp;$B179,1))), IF(N179&lt;=INDIRECT("FECHA_"&amp;$B179,1),"INCUMPLIDA","PROCESO"), "VERIFICAR FECHA")),"SIN VALOR AVANCE")</f>
        <v>CUMPLIDA</v>
      </c>
    </row>
    <row r="180" spans="1:19" ht="210.75">
      <c r="A180" s="164" t="s">
        <v>536</v>
      </c>
      <c r="B180" s="125" t="s">
        <v>1719</v>
      </c>
      <c r="C180" s="491"/>
      <c r="D180" s="618"/>
      <c r="E180" s="614"/>
      <c r="F180" s="485"/>
      <c r="G180" s="483"/>
      <c r="H180" s="614"/>
      <c r="I180" s="614"/>
      <c r="J180" s="164" t="s">
        <v>2340</v>
      </c>
      <c r="K180" s="164" t="s">
        <v>2336</v>
      </c>
      <c r="L180" s="130">
        <v>1</v>
      </c>
      <c r="M180" s="140">
        <v>45901</v>
      </c>
      <c r="N180" s="140">
        <v>45991</v>
      </c>
      <c r="O180" s="132">
        <f t="shared" si="12"/>
        <v>12.857142857142858</v>
      </c>
      <c r="P180" s="365">
        <v>1</v>
      </c>
      <c r="Q180" s="164" t="s">
        <v>2343</v>
      </c>
      <c r="R180" s="133">
        <f t="shared" si="11"/>
        <v>1</v>
      </c>
      <c r="S180" s="134" t="str">
        <f t="array" aca="1" ref="S180" ca="1">IF(ISNUMBER(R180),IF(R180=100%,"CUMPLIDA",IF(AND(ISNUMBER(N180),ISNUMBER(INDIRECT("FECHA_"&amp;$B180,1))), IF(N180&lt;=INDIRECT("FECHA_"&amp;$B180,1),"INCUMPLIDA","PROCESO"), "VERIFICAR FECHA")),"SIN VALOR AVANCE")</f>
        <v>CUMPLIDA</v>
      </c>
    </row>
    <row r="181" spans="1:19" ht="90.75">
      <c r="A181" s="164" t="s">
        <v>536</v>
      </c>
      <c r="B181" s="125" t="s">
        <v>1719</v>
      </c>
      <c r="C181" s="491" t="s">
        <v>2322</v>
      </c>
      <c r="D181" s="491" t="s">
        <v>2344</v>
      </c>
      <c r="E181" s="614" t="s">
        <v>2345</v>
      </c>
      <c r="F181" s="485"/>
      <c r="G181" s="483"/>
      <c r="H181" s="614" t="s">
        <v>2346</v>
      </c>
      <c r="I181" s="614" t="s">
        <v>2347</v>
      </c>
      <c r="J181" s="164" t="s">
        <v>2348</v>
      </c>
      <c r="K181" s="164" t="s">
        <v>2349</v>
      </c>
      <c r="L181" s="163">
        <v>6</v>
      </c>
      <c r="M181" s="140">
        <v>45901</v>
      </c>
      <c r="N181" s="140">
        <v>46264</v>
      </c>
      <c r="O181" s="132">
        <f t="shared" si="12"/>
        <v>51.857142857142854</v>
      </c>
      <c r="P181" s="365">
        <v>5</v>
      </c>
      <c r="Q181" s="164" t="s">
        <v>2328</v>
      </c>
      <c r="R181" s="133">
        <f t="shared" si="11"/>
        <v>0.83333333333333337</v>
      </c>
      <c r="S181" s="134" t="str">
        <f t="array" aca="1" ref="S181" ca="1">IF(ISNUMBER(R181),IF(R181=100%,"CUMPLIDA",IF(AND(ISNUMBER(N181),ISNUMBER(INDIRECT("FECHA_"&amp;$B181,1))), IF(N181&lt;=INDIRECT("FECHA_"&amp;$B181,1),"INCUMPLIDA","PROCESO"), "VERIFICAR FECHA")),"SIN VALOR AVANCE")</f>
        <v>PROCESO</v>
      </c>
    </row>
    <row r="182" spans="1:19" ht="90.75">
      <c r="A182" s="164" t="s">
        <v>536</v>
      </c>
      <c r="B182" s="125" t="s">
        <v>1719</v>
      </c>
      <c r="C182" s="491"/>
      <c r="D182" s="618"/>
      <c r="E182" s="614"/>
      <c r="F182" s="485"/>
      <c r="G182" s="483"/>
      <c r="H182" s="614"/>
      <c r="I182" s="614"/>
      <c r="J182" s="164" t="s">
        <v>2350</v>
      </c>
      <c r="K182" s="164" t="s">
        <v>2349</v>
      </c>
      <c r="L182" s="163">
        <v>6</v>
      </c>
      <c r="M182" s="140">
        <v>45901</v>
      </c>
      <c r="N182" s="140">
        <v>46264</v>
      </c>
      <c r="O182" s="132">
        <f t="shared" si="12"/>
        <v>51.857142857142854</v>
      </c>
      <c r="P182" s="365">
        <v>5</v>
      </c>
      <c r="Q182" s="164" t="s">
        <v>2328</v>
      </c>
      <c r="R182" s="133">
        <f t="shared" si="11"/>
        <v>0.83333333333333337</v>
      </c>
      <c r="S182" s="134" t="str">
        <f t="array" aca="1" ref="S182" ca="1">IF(ISNUMBER(R182),IF(R182=100%,"CUMPLIDA",IF(AND(ISNUMBER(N182),ISNUMBER(INDIRECT("FECHA_"&amp;$B182,1))), IF(N182&lt;=INDIRECT("FECHA_"&amp;$B182,1),"INCUMPLIDA","PROCESO"), "VERIFICAR FECHA")),"SIN VALOR AVANCE")</f>
        <v>PROCESO</v>
      </c>
    </row>
    <row r="183" spans="1:19" ht="90.75">
      <c r="A183" s="164" t="s">
        <v>536</v>
      </c>
      <c r="B183" s="125" t="s">
        <v>1719</v>
      </c>
      <c r="C183" s="491"/>
      <c r="D183" s="618"/>
      <c r="E183" s="614"/>
      <c r="F183" s="485"/>
      <c r="G183" s="483"/>
      <c r="H183" s="614"/>
      <c r="I183" s="614" t="s">
        <v>2351</v>
      </c>
      <c r="J183" s="164" t="s">
        <v>2327</v>
      </c>
      <c r="K183" s="164" t="s">
        <v>318</v>
      </c>
      <c r="L183" s="163">
        <v>1</v>
      </c>
      <c r="M183" s="140">
        <v>45901</v>
      </c>
      <c r="N183" s="140">
        <v>46233</v>
      </c>
      <c r="O183" s="132">
        <f t="shared" si="12"/>
        <v>47.428571428571431</v>
      </c>
      <c r="P183" s="365">
        <v>1</v>
      </c>
      <c r="Q183" s="164" t="s">
        <v>2328</v>
      </c>
      <c r="R183" s="133">
        <f t="shared" si="11"/>
        <v>1</v>
      </c>
      <c r="S183" s="134" t="str">
        <f t="array" aca="1" ref="S183" ca="1">IF(ISNUMBER(R183),IF(R183=100%,"CUMPLIDA",IF(AND(ISNUMBER(N183),ISNUMBER(INDIRECT("FECHA_"&amp;$B183,1))), IF(N183&lt;=INDIRECT("FECHA_"&amp;$B183,1),"INCUMPLIDA","PROCESO"), "VERIFICAR FECHA")),"SIN VALOR AVANCE")</f>
        <v>CUMPLIDA</v>
      </c>
    </row>
    <row r="184" spans="1:19" ht="150.75">
      <c r="A184" s="164" t="s">
        <v>536</v>
      </c>
      <c r="B184" s="125" t="s">
        <v>1719</v>
      </c>
      <c r="C184" s="491"/>
      <c r="D184" s="618"/>
      <c r="E184" s="614"/>
      <c r="F184" s="485"/>
      <c r="G184" s="483"/>
      <c r="H184" s="614"/>
      <c r="I184" s="614"/>
      <c r="J184" s="164" t="s">
        <v>2329</v>
      </c>
      <c r="K184" s="164" t="s">
        <v>2330</v>
      </c>
      <c r="L184" s="163">
        <v>1</v>
      </c>
      <c r="M184" s="140">
        <v>45901</v>
      </c>
      <c r="N184" s="140">
        <v>46264</v>
      </c>
      <c r="O184" s="132">
        <f t="shared" si="12"/>
        <v>51.857142857142854</v>
      </c>
      <c r="P184" s="365">
        <v>0</v>
      </c>
      <c r="Q184" s="164" t="s">
        <v>2352</v>
      </c>
      <c r="R184" s="133">
        <f t="shared" si="11"/>
        <v>0</v>
      </c>
      <c r="S184" s="134" t="str">
        <f t="array" aca="1" ref="S184" ca="1">IF(ISNUMBER(R184),IF(R184=100%,"CUMPLIDA",IF(AND(ISNUMBER(N184),ISNUMBER(INDIRECT("FECHA_"&amp;$B184,1))), IF(N184&lt;=INDIRECT("FECHA_"&amp;$B184,1),"INCUMPLIDA","PROCESO"), "VERIFICAR FECHA")),"SIN VALOR AVANCE")</f>
        <v>PROCESO</v>
      </c>
    </row>
    <row r="185" spans="1:19" ht="105.75">
      <c r="A185" s="164" t="s">
        <v>536</v>
      </c>
      <c r="B185" s="125" t="s">
        <v>1719</v>
      </c>
      <c r="C185" s="491"/>
      <c r="D185" s="618"/>
      <c r="E185" s="614"/>
      <c r="F185" s="485"/>
      <c r="G185" s="483"/>
      <c r="H185" s="614"/>
      <c r="I185" s="614" t="s">
        <v>2353</v>
      </c>
      <c r="J185" s="164" t="s">
        <v>2354</v>
      </c>
      <c r="K185" s="164" t="s">
        <v>2339</v>
      </c>
      <c r="L185" s="163">
        <v>1</v>
      </c>
      <c r="M185" s="140">
        <v>45901</v>
      </c>
      <c r="N185" s="140">
        <v>45991</v>
      </c>
      <c r="O185" s="132">
        <f t="shared" si="12"/>
        <v>12.857142857142858</v>
      </c>
      <c r="P185" s="365">
        <v>1</v>
      </c>
      <c r="Q185" s="164" t="s">
        <v>2355</v>
      </c>
      <c r="R185" s="133">
        <f t="shared" si="11"/>
        <v>1</v>
      </c>
      <c r="S185" s="134" t="str">
        <f t="array" aca="1" ref="S185" ca="1">IF(ISNUMBER(R185),IF(R185=100%,"CUMPLIDA",IF(AND(ISNUMBER(N185),ISNUMBER(INDIRECT("FECHA_"&amp;$B185,1))), IF(N185&lt;=INDIRECT("FECHA_"&amp;$B185,1),"INCUMPLIDA","PROCESO"), "VERIFICAR FECHA")),"SIN VALOR AVANCE")</f>
        <v>CUMPLIDA</v>
      </c>
    </row>
    <row r="186" spans="1:19" ht="90.75">
      <c r="A186" s="164" t="s">
        <v>536</v>
      </c>
      <c r="B186" s="125" t="s">
        <v>1719</v>
      </c>
      <c r="C186" s="491"/>
      <c r="D186" s="618"/>
      <c r="E186" s="614"/>
      <c r="F186" s="485"/>
      <c r="G186" s="483"/>
      <c r="H186" s="614"/>
      <c r="I186" s="614"/>
      <c r="J186" s="164" t="s">
        <v>2340</v>
      </c>
      <c r="K186" s="164" t="s">
        <v>2336</v>
      </c>
      <c r="L186" s="163">
        <v>1</v>
      </c>
      <c r="M186" s="140">
        <v>45901</v>
      </c>
      <c r="N186" s="140">
        <v>45991</v>
      </c>
      <c r="O186" s="132">
        <f t="shared" si="12"/>
        <v>12.857142857142858</v>
      </c>
      <c r="P186" s="365">
        <v>1</v>
      </c>
      <c r="Q186" s="164" t="s">
        <v>2328</v>
      </c>
      <c r="R186" s="133">
        <f t="shared" si="11"/>
        <v>1</v>
      </c>
      <c r="S186" s="134" t="str">
        <f t="array" aca="1" ref="S186" ca="1">IF(ISNUMBER(R186),IF(R186=100%,"CUMPLIDA",IF(AND(ISNUMBER(N186),ISNUMBER(INDIRECT("FECHA_"&amp;$B186,1))), IF(N186&lt;=INDIRECT("FECHA_"&amp;$B186,1),"INCUMPLIDA","PROCESO"), "VERIFICAR FECHA")),"SIN VALOR AVANCE")</f>
        <v>CUMPLIDA</v>
      </c>
    </row>
    <row r="187" spans="1:19" ht="135">
      <c r="A187" s="164" t="s">
        <v>536</v>
      </c>
      <c r="B187" s="125" t="s">
        <v>1719</v>
      </c>
      <c r="C187" s="491"/>
      <c r="D187" s="618"/>
      <c r="E187" s="614"/>
      <c r="F187" s="485"/>
      <c r="G187" s="483"/>
      <c r="H187" s="614"/>
      <c r="I187" s="368" t="s">
        <v>2356</v>
      </c>
      <c r="J187" s="164" t="s">
        <v>2357</v>
      </c>
      <c r="K187" s="164" t="s">
        <v>2358</v>
      </c>
      <c r="L187" s="163">
        <v>12</v>
      </c>
      <c r="M187" s="140">
        <v>45901</v>
      </c>
      <c r="N187" s="140">
        <v>46264</v>
      </c>
      <c r="O187" s="132">
        <f t="shared" si="12"/>
        <v>51.857142857142854</v>
      </c>
      <c r="P187" s="365">
        <v>9</v>
      </c>
      <c r="Q187" s="164" t="s">
        <v>2328</v>
      </c>
      <c r="R187" s="133">
        <f t="shared" si="11"/>
        <v>0.75</v>
      </c>
      <c r="S187" s="134" t="str">
        <f t="array" aca="1" ref="S187" ca="1">IF(ISNUMBER(R187),IF(R187=100%,"CUMPLIDA",IF(AND(ISNUMBER(N187),ISNUMBER(INDIRECT("FECHA_"&amp;$B187,1))), IF(N187&lt;=INDIRECT("FECHA_"&amp;$B187,1),"INCUMPLIDA","PROCESO"), "VERIFICAR FECHA")),"SIN VALOR AVANCE")</f>
        <v>PROCESO</v>
      </c>
    </row>
    <row r="188" spans="1:19" ht="105">
      <c r="A188" s="164" t="s">
        <v>536</v>
      </c>
      <c r="B188" s="125" t="s">
        <v>1719</v>
      </c>
      <c r="C188" s="491"/>
      <c r="D188" s="618"/>
      <c r="E188" s="614"/>
      <c r="F188" s="485"/>
      <c r="G188" s="483"/>
      <c r="H188" s="614"/>
      <c r="I188" s="368" t="s">
        <v>2359</v>
      </c>
      <c r="J188" s="164" t="s">
        <v>2360</v>
      </c>
      <c r="K188" s="164" t="s">
        <v>2361</v>
      </c>
      <c r="L188" s="163">
        <v>1</v>
      </c>
      <c r="M188" s="140">
        <v>45962</v>
      </c>
      <c r="N188" s="140">
        <v>46174</v>
      </c>
      <c r="O188" s="132">
        <f t="shared" si="12"/>
        <v>30.285714285714285</v>
      </c>
      <c r="P188" s="365">
        <v>1</v>
      </c>
      <c r="Q188" s="164" t="s">
        <v>2328</v>
      </c>
      <c r="R188" s="133">
        <f t="shared" si="11"/>
        <v>1</v>
      </c>
      <c r="S188" s="134" t="str">
        <f t="array" aca="1" ref="S188" ca="1">IF(ISNUMBER(R188),IF(R188=100%,"CUMPLIDA",IF(AND(ISNUMBER(N188),ISNUMBER(INDIRECT("FECHA_"&amp;$B188,1))), IF(N188&lt;=INDIRECT("FECHA_"&amp;$B188,1),"INCUMPLIDA","PROCESO"), "VERIFICAR FECHA")),"SIN VALOR AVANCE")</f>
        <v>CUMPLIDA</v>
      </c>
    </row>
    <row r="189" spans="1:19" ht="165.75">
      <c r="A189" s="164" t="s">
        <v>536</v>
      </c>
      <c r="B189" s="125" t="s">
        <v>1719</v>
      </c>
      <c r="C189" s="491"/>
      <c r="D189" s="618"/>
      <c r="E189" s="614"/>
      <c r="F189" s="485"/>
      <c r="G189" s="483"/>
      <c r="H189" s="614"/>
      <c r="I189" s="368" t="s">
        <v>2362</v>
      </c>
      <c r="J189" s="164" t="s">
        <v>2363</v>
      </c>
      <c r="K189" s="164" t="s">
        <v>2364</v>
      </c>
      <c r="L189" s="163">
        <v>2</v>
      </c>
      <c r="M189" s="140">
        <v>46204</v>
      </c>
      <c r="N189" s="140">
        <v>46568</v>
      </c>
      <c r="O189" s="132">
        <f t="shared" si="12"/>
        <v>52</v>
      </c>
      <c r="P189" s="365">
        <v>0</v>
      </c>
      <c r="Q189" s="164" t="s">
        <v>2365</v>
      </c>
      <c r="R189" s="133">
        <f t="shared" si="11"/>
        <v>0</v>
      </c>
      <c r="S189" s="134" t="str">
        <f t="array" aca="1" ref="S189" ca="1">IF(ISNUMBER(R189),IF(R189=100%,"CUMPLIDA",IF(AND(ISNUMBER(N189),ISNUMBER(INDIRECT("FECHA_"&amp;$B189,1))), IF(N189&lt;=INDIRECT("FECHA_"&amp;$B189,1),"INCUMPLIDA","PROCESO"), "VERIFICAR FECHA")),"SIN VALOR AVANCE")</f>
        <v>PROCESO</v>
      </c>
    </row>
    <row r="190" spans="1:19" ht="150.75">
      <c r="A190" s="164" t="s">
        <v>536</v>
      </c>
      <c r="B190" s="125" t="s">
        <v>1719</v>
      </c>
      <c r="C190" s="491"/>
      <c r="D190" s="618"/>
      <c r="E190" s="614"/>
      <c r="F190" s="485"/>
      <c r="G190" s="483"/>
      <c r="H190" s="614"/>
      <c r="I190" s="368" t="s">
        <v>2366</v>
      </c>
      <c r="J190" s="164" t="s">
        <v>2367</v>
      </c>
      <c r="K190" s="164" t="s">
        <v>2368</v>
      </c>
      <c r="L190" s="163">
        <v>1</v>
      </c>
      <c r="M190" s="140">
        <v>45901</v>
      </c>
      <c r="N190" s="140">
        <v>46264</v>
      </c>
      <c r="O190" s="132">
        <f t="shared" si="12"/>
        <v>51.857142857142854</v>
      </c>
      <c r="P190" s="365">
        <v>0</v>
      </c>
      <c r="Q190" s="164" t="s">
        <v>2369</v>
      </c>
      <c r="R190" s="133">
        <f t="shared" si="11"/>
        <v>0</v>
      </c>
      <c r="S190" s="134" t="str">
        <f t="array" aca="1" ref="S190" ca="1">IF(ISNUMBER(R190),IF(R190=100%,"CUMPLIDA",IF(AND(ISNUMBER(N190),ISNUMBER(INDIRECT("FECHA_"&amp;$B190,1))), IF(N190&lt;=INDIRECT("FECHA_"&amp;$B190,1),"INCUMPLIDA","PROCESO"), "VERIFICAR FECHA")),"SIN VALOR AVANCE")</f>
        <v>PROCESO</v>
      </c>
    </row>
    <row r="191" spans="1:19" ht="75.75">
      <c r="A191" s="164" t="s">
        <v>536</v>
      </c>
      <c r="B191" s="125" t="s">
        <v>1719</v>
      </c>
      <c r="C191" s="491" t="s">
        <v>2322</v>
      </c>
      <c r="D191" s="491" t="s">
        <v>2370</v>
      </c>
      <c r="E191" s="614" t="s">
        <v>2371</v>
      </c>
      <c r="F191" s="485"/>
      <c r="G191" s="483"/>
      <c r="H191" s="614" t="s">
        <v>2372</v>
      </c>
      <c r="I191" s="368" t="s">
        <v>2373</v>
      </c>
      <c r="J191" s="164" t="s">
        <v>2374</v>
      </c>
      <c r="K191" s="164" t="s">
        <v>2375</v>
      </c>
      <c r="L191" s="163">
        <v>1</v>
      </c>
      <c r="M191" s="140">
        <v>45901</v>
      </c>
      <c r="N191" s="140">
        <v>46022</v>
      </c>
      <c r="O191" s="132">
        <f t="shared" si="12"/>
        <v>17.285714285714285</v>
      </c>
      <c r="P191" s="365">
        <v>1</v>
      </c>
      <c r="Q191" s="164" t="s">
        <v>2376</v>
      </c>
      <c r="R191" s="133">
        <f t="shared" si="11"/>
        <v>1</v>
      </c>
      <c r="S191" s="134" t="str">
        <f t="array" aca="1" ref="S191" ca="1">IF(ISNUMBER(R191),IF(R191=100%,"CUMPLIDA",IF(AND(ISNUMBER(N191),ISNUMBER(INDIRECT("FECHA_"&amp;$B191,1))), IF(N191&lt;=INDIRECT("FECHA_"&amp;$B191,1),"INCUMPLIDA","PROCESO"), "VERIFICAR FECHA")),"SIN VALOR AVANCE")</f>
        <v>CUMPLIDA</v>
      </c>
    </row>
    <row r="192" spans="1:19" ht="90.75">
      <c r="A192" s="164" t="s">
        <v>536</v>
      </c>
      <c r="B192" s="125" t="s">
        <v>1719</v>
      </c>
      <c r="C192" s="491"/>
      <c r="D192" s="618"/>
      <c r="E192" s="614"/>
      <c r="F192" s="485"/>
      <c r="G192" s="483"/>
      <c r="H192" s="614"/>
      <c r="I192" s="614" t="s">
        <v>2377</v>
      </c>
      <c r="J192" s="164" t="s">
        <v>2327</v>
      </c>
      <c r="K192" s="164" t="s">
        <v>318</v>
      </c>
      <c r="L192" s="163">
        <v>1</v>
      </c>
      <c r="M192" s="140">
        <v>45901</v>
      </c>
      <c r="N192" s="140">
        <v>46233</v>
      </c>
      <c r="O192" s="132">
        <f t="shared" si="12"/>
        <v>47.428571428571431</v>
      </c>
      <c r="P192" s="365">
        <v>1</v>
      </c>
      <c r="Q192" s="164" t="s">
        <v>2328</v>
      </c>
      <c r="R192" s="133">
        <f t="shared" si="11"/>
        <v>1</v>
      </c>
      <c r="S192" s="134" t="str">
        <f t="array" aca="1" ref="S192" ca="1">IF(ISNUMBER(R192),IF(R192=100%,"CUMPLIDA",IF(AND(ISNUMBER(N192),ISNUMBER(INDIRECT("FECHA_"&amp;$B192,1))), IF(N192&lt;=INDIRECT("FECHA_"&amp;$B192,1),"INCUMPLIDA","PROCESO"), "VERIFICAR FECHA")),"SIN VALOR AVANCE")</f>
        <v>CUMPLIDA</v>
      </c>
    </row>
    <row r="193" spans="1:19" ht="150.75">
      <c r="A193" s="164" t="s">
        <v>536</v>
      </c>
      <c r="B193" s="125" t="s">
        <v>1719</v>
      </c>
      <c r="C193" s="491"/>
      <c r="D193" s="618"/>
      <c r="E193" s="614"/>
      <c r="F193" s="485"/>
      <c r="G193" s="483"/>
      <c r="H193" s="614"/>
      <c r="I193" s="614"/>
      <c r="J193" s="164" t="s">
        <v>2329</v>
      </c>
      <c r="K193" s="164" t="s">
        <v>2330</v>
      </c>
      <c r="L193" s="163">
        <v>1</v>
      </c>
      <c r="M193" s="140">
        <v>45901</v>
      </c>
      <c r="N193" s="140">
        <v>46264</v>
      </c>
      <c r="O193" s="132">
        <f t="shared" si="12"/>
        <v>51.857142857142854</v>
      </c>
      <c r="P193" s="365">
        <v>0</v>
      </c>
      <c r="Q193" s="164" t="s">
        <v>2352</v>
      </c>
      <c r="R193" s="133">
        <f t="shared" si="11"/>
        <v>0</v>
      </c>
      <c r="S193" s="134" t="str">
        <f t="array" aca="1" ref="S193" ca="1">IF(ISNUMBER(R193),IF(R193=100%,"CUMPLIDA",IF(AND(ISNUMBER(N193),ISNUMBER(INDIRECT("FECHA_"&amp;$B193,1))), IF(N193&lt;=INDIRECT("FECHA_"&amp;$B193,1),"INCUMPLIDA","PROCESO"), "VERIFICAR FECHA")),"SIN VALOR AVANCE")</f>
        <v>PROCESO</v>
      </c>
    </row>
    <row r="194" spans="1:19" ht="90.75">
      <c r="A194" s="164" t="s">
        <v>536</v>
      </c>
      <c r="B194" s="125" t="s">
        <v>1719</v>
      </c>
      <c r="C194" s="491"/>
      <c r="D194" s="618"/>
      <c r="E194" s="614"/>
      <c r="F194" s="485"/>
      <c r="G194" s="483"/>
      <c r="H194" s="614"/>
      <c r="I194" s="368" t="s">
        <v>2378</v>
      </c>
      <c r="J194" s="164" t="s">
        <v>2379</v>
      </c>
      <c r="K194" s="164" t="s">
        <v>2380</v>
      </c>
      <c r="L194" s="163">
        <v>6</v>
      </c>
      <c r="M194" s="140">
        <v>45901</v>
      </c>
      <c r="N194" s="140">
        <v>46264</v>
      </c>
      <c r="O194" s="132">
        <f t="shared" si="12"/>
        <v>51.857142857142854</v>
      </c>
      <c r="P194" s="365">
        <v>6</v>
      </c>
      <c r="Q194" s="164" t="s">
        <v>2328</v>
      </c>
      <c r="R194" s="133">
        <f t="shared" si="11"/>
        <v>1</v>
      </c>
      <c r="S194" s="134" t="str">
        <f t="array" aca="1" ref="S194" ca="1">IF(ISNUMBER(R194),IF(R194=100%,"CUMPLIDA",IF(AND(ISNUMBER(N194),ISNUMBER(INDIRECT("FECHA_"&amp;$B194,1))), IF(N194&lt;=INDIRECT("FECHA_"&amp;$B194,1),"INCUMPLIDA","PROCESO"), "VERIFICAR FECHA")),"SIN VALOR AVANCE")</f>
        <v>CUMPLIDA</v>
      </c>
    </row>
    <row r="195" spans="1:19" ht="90.75">
      <c r="A195" s="164" t="s">
        <v>536</v>
      </c>
      <c r="B195" s="125" t="s">
        <v>1719</v>
      </c>
      <c r="C195" s="491"/>
      <c r="D195" s="618"/>
      <c r="E195" s="614"/>
      <c r="F195" s="485"/>
      <c r="G195" s="483"/>
      <c r="H195" s="614"/>
      <c r="I195" s="368" t="s">
        <v>2381</v>
      </c>
      <c r="J195" s="164" t="s">
        <v>2382</v>
      </c>
      <c r="K195" s="164" t="s">
        <v>587</v>
      </c>
      <c r="L195" s="163">
        <v>3</v>
      </c>
      <c r="M195" s="140">
        <v>45901</v>
      </c>
      <c r="N195" s="140">
        <v>46083</v>
      </c>
      <c r="O195" s="132">
        <f t="shared" si="12"/>
        <v>26</v>
      </c>
      <c r="P195" s="365">
        <v>3</v>
      </c>
      <c r="Q195" s="164" t="s">
        <v>2328</v>
      </c>
      <c r="R195" s="133">
        <f t="shared" si="11"/>
        <v>1</v>
      </c>
      <c r="S195" s="134" t="str">
        <f t="array" aca="1" ref="S195" ca="1">IF(ISNUMBER(R195),IF(R195=100%,"CUMPLIDA",IF(AND(ISNUMBER(N195),ISNUMBER(INDIRECT("FECHA_"&amp;$B195,1))), IF(N195&lt;=INDIRECT("FECHA_"&amp;$B195,1),"INCUMPLIDA","PROCESO"), "VERIFICAR FECHA")),"SIN VALOR AVANCE")</f>
        <v>CUMPLIDA</v>
      </c>
    </row>
    <row r="196" spans="1:19" ht="165.75">
      <c r="A196" s="164" t="s">
        <v>536</v>
      </c>
      <c r="B196" s="125" t="s">
        <v>1719</v>
      </c>
      <c r="C196" s="491"/>
      <c r="D196" s="618"/>
      <c r="E196" s="614"/>
      <c r="F196" s="485"/>
      <c r="G196" s="483"/>
      <c r="H196" s="614"/>
      <c r="I196" s="368" t="s">
        <v>2383</v>
      </c>
      <c r="J196" s="164" t="s">
        <v>2384</v>
      </c>
      <c r="K196" s="164" t="s">
        <v>2361</v>
      </c>
      <c r="L196" s="163">
        <v>1</v>
      </c>
      <c r="M196" s="140">
        <v>45901</v>
      </c>
      <c r="N196" s="140">
        <v>46264</v>
      </c>
      <c r="O196" s="132">
        <f t="shared" si="12"/>
        <v>51.857142857142854</v>
      </c>
      <c r="P196" s="365">
        <v>1</v>
      </c>
      <c r="Q196" s="164" t="s">
        <v>2365</v>
      </c>
      <c r="R196" s="133">
        <f t="shared" si="11"/>
        <v>1</v>
      </c>
      <c r="S196" s="134" t="str">
        <f t="array" aca="1" ref="S196" ca="1">IF(ISNUMBER(R196),IF(R196=100%,"CUMPLIDA",IF(AND(ISNUMBER(N196),ISNUMBER(INDIRECT("FECHA_"&amp;$B196,1))), IF(N196&lt;=INDIRECT("FECHA_"&amp;$B196,1),"INCUMPLIDA","PROCESO"), "VERIFICAR FECHA")),"SIN VALOR AVANCE")</f>
        <v>CUMPLIDA</v>
      </c>
    </row>
    <row r="197" spans="1:19" ht="90">
      <c r="A197" s="164" t="s">
        <v>536</v>
      </c>
      <c r="B197" s="125" t="s">
        <v>1719</v>
      </c>
      <c r="C197" s="491"/>
      <c r="D197" s="618"/>
      <c r="E197" s="614"/>
      <c r="F197" s="485"/>
      <c r="G197" s="483"/>
      <c r="H197" s="614"/>
      <c r="I197" s="368" t="s">
        <v>2385</v>
      </c>
      <c r="J197" s="164" t="s">
        <v>2386</v>
      </c>
      <c r="K197" s="164" t="s">
        <v>587</v>
      </c>
      <c r="L197" s="163">
        <v>4</v>
      </c>
      <c r="M197" s="140">
        <v>45901</v>
      </c>
      <c r="N197" s="140">
        <v>46264</v>
      </c>
      <c r="O197" s="132">
        <f t="shared" si="12"/>
        <v>51.857142857142854</v>
      </c>
      <c r="P197" s="365">
        <v>3</v>
      </c>
      <c r="Q197" s="164" t="s">
        <v>2376</v>
      </c>
      <c r="R197" s="133">
        <f t="shared" si="11"/>
        <v>0.75</v>
      </c>
      <c r="S197" s="134" t="str">
        <f t="array" aca="1" ref="S197" ca="1">IF(ISNUMBER(R197),IF(R197=100%,"CUMPLIDA",IF(AND(ISNUMBER(N197),ISNUMBER(INDIRECT("FECHA_"&amp;$B197,1))), IF(N197&lt;=INDIRECT("FECHA_"&amp;$B197,1),"INCUMPLIDA","PROCESO"), "VERIFICAR FECHA")),"SIN VALOR AVANCE")</f>
        <v>PROCESO</v>
      </c>
    </row>
    <row r="198" spans="1:19" ht="90.75">
      <c r="A198" s="164" t="s">
        <v>536</v>
      </c>
      <c r="B198" s="125" t="s">
        <v>1719</v>
      </c>
      <c r="C198" s="491"/>
      <c r="D198" s="618"/>
      <c r="E198" s="614"/>
      <c r="F198" s="485"/>
      <c r="G198" s="483"/>
      <c r="H198" s="614"/>
      <c r="I198" s="368" t="s">
        <v>2387</v>
      </c>
      <c r="J198" s="164" t="s">
        <v>2388</v>
      </c>
      <c r="K198" s="164" t="s">
        <v>2380</v>
      </c>
      <c r="L198" s="163">
        <v>1</v>
      </c>
      <c r="M198" s="140">
        <v>45901</v>
      </c>
      <c r="N198" s="140">
        <v>46022</v>
      </c>
      <c r="O198" s="132">
        <f t="shared" si="12"/>
        <v>17.285714285714285</v>
      </c>
      <c r="P198" s="365">
        <v>1</v>
      </c>
      <c r="Q198" s="164" t="s">
        <v>2328</v>
      </c>
      <c r="R198" s="133">
        <f t="shared" si="11"/>
        <v>1</v>
      </c>
      <c r="S198" s="134" t="str">
        <f t="array" aca="1" ref="S198" ca="1">IF(ISNUMBER(R198),IF(R198=100%,"CUMPLIDA",IF(AND(ISNUMBER(N198),ISNUMBER(INDIRECT("FECHA_"&amp;$B198,1))), IF(N198&lt;=INDIRECT("FECHA_"&amp;$B198,1),"INCUMPLIDA","PROCESO"), "VERIFICAR FECHA")),"SIN VALOR AVANCE")</f>
        <v>CUMPLIDA</v>
      </c>
    </row>
    <row r="199" spans="1:19" ht="90.75">
      <c r="A199" s="164" t="s">
        <v>536</v>
      </c>
      <c r="B199" s="125" t="s">
        <v>1719</v>
      </c>
      <c r="C199" s="491"/>
      <c r="D199" s="618"/>
      <c r="E199" s="614"/>
      <c r="F199" s="485"/>
      <c r="G199" s="483"/>
      <c r="H199" s="614"/>
      <c r="I199" s="368" t="s">
        <v>2389</v>
      </c>
      <c r="J199" s="164" t="s">
        <v>2390</v>
      </c>
      <c r="K199" s="164" t="s">
        <v>2391</v>
      </c>
      <c r="L199" s="163">
        <v>4</v>
      </c>
      <c r="M199" s="140">
        <v>45931</v>
      </c>
      <c r="N199" s="140">
        <v>46295</v>
      </c>
      <c r="O199" s="132">
        <f t="shared" si="12"/>
        <v>52</v>
      </c>
      <c r="P199" s="365">
        <v>3</v>
      </c>
      <c r="Q199" s="164" t="s">
        <v>2328</v>
      </c>
      <c r="R199" s="133">
        <f t="shared" si="11"/>
        <v>0.75</v>
      </c>
      <c r="S199" s="134" t="str">
        <f t="array" aca="1" ref="S199" ca="1">IF(ISNUMBER(R199),IF(R199=100%,"CUMPLIDA",IF(AND(ISNUMBER(N199),ISNUMBER(INDIRECT("FECHA_"&amp;$B199,1))), IF(N199&lt;=INDIRECT("FECHA_"&amp;$B199,1),"INCUMPLIDA","PROCESO"), "VERIFICAR FECHA")),"SIN VALOR AVANCE")</f>
        <v>PROCESO</v>
      </c>
    </row>
    <row r="200" spans="1:19" ht="90.75">
      <c r="A200" s="164" t="s">
        <v>536</v>
      </c>
      <c r="B200" s="125" t="s">
        <v>1719</v>
      </c>
      <c r="C200" s="491" t="s">
        <v>2322</v>
      </c>
      <c r="D200" s="491" t="s">
        <v>2392</v>
      </c>
      <c r="E200" s="614" t="s">
        <v>2393</v>
      </c>
      <c r="F200" s="485"/>
      <c r="G200" s="483"/>
      <c r="H200" s="614" t="s">
        <v>2394</v>
      </c>
      <c r="I200" s="614" t="s">
        <v>2395</v>
      </c>
      <c r="J200" s="164" t="s">
        <v>2396</v>
      </c>
      <c r="K200" s="164" t="s">
        <v>577</v>
      </c>
      <c r="L200" s="163">
        <v>1</v>
      </c>
      <c r="M200" s="140">
        <v>45901</v>
      </c>
      <c r="N200" s="140">
        <v>45961</v>
      </c>
      <c r="O200" s="132">
        <v>8.5714285714285712</v>
      </c>
      <c r="P200" s="365">
        <v>1</v>
      </c>
      <c r="Q200" s="164" t="s">
        <v>2328</v>
      </c>
      <c r="R200" s="384">
        <v>1</v>
      </c>
      <c r="S200" s="134" t="s">
        <v>2397</v>
      </c>
    </row>
    <row r="201" spans="1:19" ht="90.75">
      <c r="A201" s="164" t="s">
        <v>536</v>
      </c>
      <c r="B201" s="125" t="s">
        <v>1719</v>
      </c>
      <c r="C201" s="491"/>
      <c r="D201" s="618"/>
      <c r="E201" s="614"/>
      <c r="F201" s="485"/>
      <c r="G201" s="483"/>
      <c r="H201" s="614"/>
      <c r="I201" s="614"/>
      <c r="J201" s="164" t="s">
        <v>2398</v>
      </c>
      <c r="K201" s="164" t="s">
        <v>587</v>
      </c>
      <c r="L201" s="163">
        <v>12</v>
      </c>
      <c r="M201" s="140">
        <v>45962</v>
      </c>
      <c r="N201" s="140">
        <v>46326</v>
      </c>
      <c r="O201" s="132">
        <v>52</v>
      </c>
      <c r="P201" s="365">
        <v>8</v>
      </c>
      <c r="Q201" s="164" t="s">
        <v>2328</v>
      </c>
      <c r="R201" s="384">
        <v>8.3333333333333329E-2</v>
      </c>
      <c r="S201" s="134" t="s">
        <v>2013</v>
      </c>
    </row>
    <row r="202" spans="1:19" ht="165.75">
      <c r="A202" s="164" t="s">
        <v>536</v>
      </c>
      <c r="B202" s="125" t="s">
        <v>1719</v>
      </c>
      <c r="C202" s="491"/>
      <c r="D202" s="618"/>
      <c r="E202" s="614"/>
      <c r="F202" s="485"/>
      <c r="G202" s="483"/>
      <c r="H202" s="614"/>
      <c r="I202" s="614" t="s">
        <v>2399</v>
      </c>
      <c r="J202" s="164" t="s">
        <v>2400</v>
      </c>
      <c r="K202" s="164" t="s">
        <v>2339</v>
      </c>
      <c r="L202" s="163">
        <v>1</v>
      </c>
      <c r="M202" s="140">
        <v>45901</v>
      </c>
      <c r="N202" s="140">
        <v>46022</v>
      </c>
      <c r="O202" s="132">
        <v>17.285714285714285</v>
      </c>
      <c r="P202" s="365">
        <v>1</v>
      </c>
      <c r="Q202" s="164" t="s">
        <v>2401</v>
      </c>
      <c r="R202" s="384">
        <v>1</v>
      </c>
      <c r="S202" s="134" t="s">
        <v>2397</v>
      </c>
    </row>
    <row r="203" spans="1:19" ht="165.75">
      <c r="A203" s="164" t="s">
        <v>536</v>
      </c>
      <c r="B203" s="125" t="s">
        <v>1719</v>
      </c>
      <c r="C203" s="491"/>
      <c r="D203" s="618"/>
      <c r="E203" s="614"/>
      <c r="F203" s="485"/>
      <c r="G203" s="483"/>
      <c r="H203" s="614"/>
      <c r="I203" s="614"/>
      <c r="J203" s="164" t="s">
        <v>2402</v>
      </c>
      <c r="K203" s="164" t="s">
        <v>2403</v>
      </c>
      <c r="L203" s="163">
        <v>1</v>
      </c>
      <c r="M203" s="140">
        <v>45901</v>
      </c>
      <c r="N203" s="140">
        <v>46264</v>
      </c>
      <c r="O203" s="132">
        <v>51.857142857142854</v>
      </c>
      <c r="P203" s="365">
        <v>1</v>
      </c>
      <c r="Q203" s="164" t="s">
        <v>2401</v>
      </c>
      <c r="R203" s="384">
        <v>1</v>
      </c>
      <c r="S203" s="134" t="s">
        <v>2397</v>
      </c>
    </row>
    <row r="204" spans="1:19" ht="90.75">
      <c r="A204" s="164" t="s">
        <v>536</v>
      </c>
      <c r="B204" s="125" t="s">
        <v>1719</v>
      </c>
      <c r="C204" s="491" t="s">
        <v>2322</v>
      </c>
      <c r="D204" s="491" t="s">
        <v>2404</v>
      </c>
      <c r="E204" s="614" t="s">
        <v>2405</v>
      </c>
      <c r="F204" s="485"/>
      <c r="G204" s="483"/>
      <c r="H204" s="614" t="s">
        <v>2406</v>
      </c>
      <c r="I204" s="614" t="s">
        <v>2407</v>
      </c>
      <c r="J204" s="164" t="s">
        <v>2327</v>
      </c>
      <c r="K204" s="164" t="s">
        <v>318</v>
      </c>
      <c r="L204" s="163">
        <v>1</v>
      </c>
      <c r="M204" s="143">
        <v>45901</v>
      </c>
      <c r="N204" s="143">
        <v>46233</v>
      </c>
      <c r="O204" s="132">
        <v>47.428571428571431</v>
      </c>
      <c r="P204" s="365">
        <v>1</v>
      </c>
      <c r="Q204" s="164" t="s">
        <v>2328</v>
      </c>
      <c r="R204" s="384">
        <v>0</v>
      </c>
      <c r="S204" s="134" t="s">
        <v>2013</v>
      </c>
    </row>
    <row r="205" spans="1:19" ht="150.75">
      <c r="A205" s="164" t="s">
        <v>536</v>
      </c>
      <c r="B205" s="125" t="s">
        <v>1719</v>
      </c>
      <c r="C205" s="491"/>
      <c r="D205" s="618"/>
      <c r="E205" s="614"/>
      <c r="F205" s="485"/>
      <c r="G205" s="483"/>
      <c r="H205" s="614"/>
      <c r="I205" s="614"/>
      <c r="J205" s="164" t="s">
        <v>2408</v>
      </c>
      <c r="K205" s="164" t="s">
        <v>2330</v>
      </c>
      <c r="L205" s="163">
        <v>1</v>
      </c>
      <c r="M205" s="143">
        <v>45901</v>
      </c>
      <c r="N205" s="143">
        <v>46264</v>
      </c>
      <c r="O205" s="132">
        <v>51.857142857142854</v>
      </c>
      <c r="P205" s="365">
        <v>0</v>
      </c>
      <c r="Q205" s="164" t="s">
        <v>2352</v>
      </c>
      <c r="R205" s="384">
        <v>0</v>
      </c>
      <c r="S205" s="134" t="s">
        <v>2013</v>
      </c>
    </row>
    <row r="206" spans="1:19" ht="150.75">
      <c r="A206" s="164" t="s">
        <v>536</v>
      </c>
      <c r="B206" s="125" t="s">
        <v>1719</v>
      </c>
      <c r="C206" s="491"/>
      <c r="D206" s="618"/>
      <c r="E206" s="614"/>
      <c r="F206" s="485"/>
      <c r="G206" s="483"/>
      <c r="H206" s="614"/>
      <c r="I206" s="614"/>
      <c r="J206" s="164" t="s">
        <v>2409</v>
      </c>
      <c r="K206" s="164" t="s">
        <v>2380</v>
      </c>
      <c r="L206" s="163">
        <v>1</v>
      </c>
      <c r="M206" s="143">
        <v>45901</v>
      </c>
      <c r="N206" s="143">
        <v>46264</v>
      </c>
      <c r="O206" s="132">
        <v>51.857142857142854</v>
      </c>
      <c r="P206" s="365">
        <v>0</v>
      </c>
      <c r="Q206" s="164" t="s">
        <v>2352</v>
      </c>
      <c r="R206" s="384">
        <v>0</v>
      </c>
      <c r="S206" s="134" t="s">
        <v>2013</v>
      </c>
    </row>
    <row r="207" spans="1:19" ht="150.75">
      <c r="A207" s="164" t="s">
        <v>536</v>
      </c>
      <c r="B207" s="125" t="s">
        <v>1719</v>
      </c>
      <c r="C207" s="491"/>
      <c r="D207" s="618"/>
      <c r="E207" s="614"/>
      <c r="F207" s="485"/>
      <c r="G207" s="483"/>
      <c r="H207" s="614"/>
      <c r="I207" s="614"/>
      <c r="J207" s="164" t="s">
        <v>2410</v>
      </c>
      <c r="K207" s="164" t="s">
        <v>2411</v>
      </c>
      <c r="L207" s="163">
        <v>1</v>
      </c>
      <c r="M207" s="143">
        <v>45901</v>
      </c>
      <c r="N207" s="143">
        <v>46264</v>
      </c>
      <c r="O207" s="132">
        <v>51.857142857142854</v>
      </c>
      <c r="P207" s="365">
        <v>0</v>
      </c>
      <c r="Q207" s="164" t="s">
        <v>2352</v>
      </c>
      <c r="R207" s="384">
        <v>0</v>
      </c>
      <c r="S207" s="134" t="s">
        <v>2013</v>
      </c>
    </row>
    <row r="208" spans="1:19" ht="90.75">
      <c r="A208" s="164" t="s">
        <v>536</v>
      </c>
      <c r="B208" s="125" t="s">
        <v>1719</v>
      </c>
      <c r="C208" s="491"/>
      <c r="D208" s="618"/>
      <c r="E208" s="614"/>
      <c r="F208" s="485"/>
      <c r="G208" s="483"/>
      <c r="H208" s="614"/>
      <c r="I208" s="614" t="s">
        <v>2412</v>
      </c>
      <c r="J208" s="164" t="s">
        <v>2338</v>
      </c>
      <c r="K208" s="164" t="s">
        <v>2339</v>
      </c>
      <c r="L208" s="163">
        <v>1</v>
      </c>
      <c r="M208" s="143">
        <v>45901</v>
      </c>
      <c r="N208" s="143">
        <v>45991</v>
      </c>
      <c r="O208" s="132">
        <v>12.857142857142858</v>
      </c>
      <c r="P208" s="365">
        <v>1</v>
      </c>
      <c r="Q208" s="164" t="s">
        <v>2328</v>
      </c>
      <c r="R208" s="384">
        <v>1</v>
      </c>
      <c r="S208" s="134" t="s">
        <v>2397</v>
      </c>
    </row>
    <row r="209" spans="1:19" ht="210.75">
      <c r="A209" s="164" t="s">
        <v>536</v>
      </c>
      <c r="B209" s="125" t="s">
        <v>1719</v>
      </c>
      <c r="C209" s="491"/>
      <c r="D209" s="618"/>
      <c r="E209" s="614"/>
      <c r="F209" s="485"/>
      <c r="G209" s="483"/>
      <c r="H209" s="614"/>
      <c r="I209" s="614"/>
      <c r="J209" s="164" t="s">
        <v>2340</v>
      </c>
      <c r="K209" s="164" t="s">
        <v>2336</v>
      </c>
      <c r="L209" s="163">
        <v>1</v>
      </c>
      <c r="M209" s="143">
        <v>45901</v>
      </c>
      <c r="N209" s="143">
        <v>45991</v>
      </c>
      <c r="O209" s="132">
        <v>12.857142857142858</v>
      </c>
      <c r="P209" s="365">
        <v>1</v>
      </c>
      <c r="Q209" s="164" t="s">
        <v>2343</v>
      </c>
      <c r="R209" s="384">
        <v>1</v>
      </c>
      <c r="S209" s="134" t="s">
        <v>2397</v>
      </c>
    </row>
    <row r="210" spans="1:19" ht="90.75">
      <c r="A210" s="164" t="s">
        <v>536</v>
      </c>
      <c r="B210" s="125" t="s">
        <v>1719</v>
      </c>
      <c r="C210" s="491" t="s">
        <v>2322</v>
      </c>
      <c r="D210" s="491" t="s">
        <v>2413</v>
      </c>
      <c r="E210" s="614" t="s">
        <v>2414</v>
      </c>
      <c r="F210" s="485"/>
      <c r="G210" s="483"/>
      <c r="H210" s="614" t="s">
        <v>2415</v>
      </c>
      <c r="I210" s="368" t="s">
        <v>2416</v>
      </c>
      <c r="J210" s="164" t="s">
        <v>2417</v>
      </c>
      <c r="K210" s="164" t="s">
        <v>2418</v>
      </c>
      <c r="L210" s="163">
        <v>1</v>
      </c>
      <c r="M210" s="143">
        <v>45962</v>
      </c>
      <c r="N210" s="143">
        <v>46295</v>
      </c>
      <c r="O210" s="132">
        <f t="shared" ref="O210:O223" si="13">(N210-M210)/7</f>
        <v>47.571428571428569</v>
      </c>
      <c r="P210" s="365">
        <v>0</v>
      </c>
      <c r="Q210" s="164" t="s">
        <v>2328</v>
      </c>
      <c r="R210" s="133">
        <f t="shared" ref="R210:R231" si="14">P210/L210</f>
        <v>0</v>
      </c>
      <c r="S210" s="134" t="str">
        <f t="array" aca="1" ref="S210" ca="1">IF(ISNUMBER(R210),IF(R210=100%,"CUMPLIDA",IF(AND(ISNUMBER(N210),ISNUMBER(INDIRECT("FECHA_"&amp;$B210,1))), IF(N210&lt;=INDIRECT("FECHA_"&amp;$B210,1),"INCUMPLIDA","PROCESO"), "VERIFICAR FECHA")),"SIN VALOR AVANCE")</f>
        <v>PROCESO</v>
      </c>
    </row>
    <row r="211" spans="1:19" ht="150.75">
      <c r="A211" s="164" t="s">
        <v>536</v>
      </c>
      <c r="B211" s="125" t="s">
        <v>1719</v>
      </c>
      <c r="C211" s="491"/>
      <c r="D211" s="491"/>
      <c r="E211" s="614"/>
      <c r="F211" s="485"/>
      <c r="G211" s="483"/>
      <c r="H211" s="614"/>
      <c r="I211" s="368" t="s">
        <v>2419</v>
      </c>
      <c r="J211" s="164" t="s">
        <v>2420</v>
      </c>
      <c r="K211" s="164" t="s">
        <v>2418</v>
      </c>
      <c r="L211" s="163">
        <v>2</v>
      </c>
      <c r="M211" s="143">
        <v>45962</v>
      </c>
      <c r="N211" s="143">
        <v>46295</v>
      </c>
      <c r="O211" s="132">
        <f t="shared" si="13"/>
        <v>47.571428571428569</v>
      </c>
      <c r="P211" s="365">
        <v>0</v>
      </c>
      <c r="Q211" s="164" t="s">
        <v>2352</v>
      </c>
      <c r="R211" s="133">
        <f t="shared" si="14"/>
        <v>0</v>
      </c>
      <c r="S211" s="134" t="str">
        <f t="array" aca="1" ref="S211" ca="1">IF(ISNUMBER(R211),IF(R211=100%,"CUMPLIDA",IF(AND(ISNUMBER(N211),ISNUMBER(INDIRECT("FECHA_"&amp;$B211,1))), IF(N211&lt;=INDIRECT("FECHA_"&amp;$B211,1),"INCUMPLIDA","PROCESO"), "VERIFICAR FECHA")),"SIN VALOR AVANCE")</f>
        <v>PROCESO</v>
      </c>
    </row>
    <row r="212" spans="1:19" ht="165.75">
      <c r="A212" s="164" t="s">
        <v>536</v>
      </c>
      <c r="B212" s="125" t="s">
        <v>1719</v>
      </c>
      <c r="C212" s="491"/>
      <c r="D212" s="491"/>
      <c r="E212" s="614"/>
      <c r="F212" s="485"/>
      <c r="G212" s="483"/>
      <c r="H212" s="614"/>
      <c r="I212" s="368" t="s">
        <v>2421</v>
      </c>
      <c r="J212" s="164" t="s">
        <v>2422</v>
      </c>
      <c r="K212" s="164" t="s">
        <v>2361</v>
      </c>
      <c r="L212" s="163">
        <v>1</v>
      </c>
      <c r="M212" s="143">
        <v>45962</v>
      </c>
      <c r="N212" s="143">
        <v>46295</v>
      </c>
      <c r="O212" s="132">
        <f t="shared" si="13"/>
        <v>47.571428571428569</v>
      </c>
      <c r="P212" s="365">
        <v>1</v>
      </c>
      <c r="Q212" s="164" t="s">
        <v>2423</v>
      </c>
      <c r="R212" s="133">
        <f t="shared" si="14"/>
        <v>1</v>
      </c>
      <c r="S212" s="134" t="str">
        <f t="array" aca="1" ref="S212" ca="1">IF(ISNUMBER(R212),IF(R212=100%,"CUMPLIDA",IF(AND(ISNUMBER(N212),ISNUMBER(INDIRECT("FECHA_"&amp;$B212,1))), IF(N212&lt;=INDIRECT("FECHA_"&amp;$B212,1),"INCUMPLIDA","PROCESO"), "VERIFICAR FECHA")),"SIN VALOR AVANCE")</f>
        <v>CUMPLIDA</v>
      </c>
    </row>
    <row r="213" spans="1:19" ht="165.75">
      <c r="A213" s="164" t="s">
        <v>536</v>
      </c>
      <c r="B213" s="125" t="s">
        <v>1719</v>
      </c>
      <c r="C213" s="491"/>
      <c r="D213" s="491"/>
      <c r="E213" s="614"/>
      <c r="F213" s="485"/>
      <c r="G213" s="483"/>
      <c r="H213" s="614"/>
      <c r="I213" s="368" t="s">
        <v>2424</v>
      </c>
      <c r="J213" s="164" t="s">
        <v>2425</v>
      </c>
      <c r="K213" s="164" t="s">
        <v>2361</v>
      </c>
      <c r="L213" s="163">
        <v>1</v>
      </c>
      <c r="M213" s="143">
        <v>45962</v>
      </c>
      <c r="N213" s="143">
        <v>46295</v>
      </c>
      <c r="O213" s="132">
        <f t="shared" si="13"/>
        <v>47.571428571428569</v>
      </c>
      <c r="P213" s="365">
        <v>1</v>
      </c>
      <c r="Q213" s="164" t="s">
        <v>2423</v>
      </c>
      <c r="R213" s="133">
        <f t="shared" si="14"/>
        <v>1</v>
      </c>
      <c r="S213" s="134" t="str">
        <f t="array" aca="1" ref="S213" ca="1">IF(ISNUMBER(R213),IF(R213=100%,"CUMPLIDA",IF(AND(ISNUMBER(N213),ISNUMBER(INDIRECT("FECHA_"&amp;$B213,1))), IF(N213&lt;=INDIRECT("FECHA_"&amp;$B213,1),"INCUMPLIDA","PROCESO"), "VERIFICAR FECHA")),"SIN VALOR AVANCE")</f>
        <v>CUMPLIDA</v>
      </c>
    </row>
    <row r="214" spans="1:19" ht="165.75">
      <c r="A214" s="164" t="s">
        <v>536</v>
      </c>
      <c r="B214" s="125" t="s">
        <v>1719</v>
      </c>
      <c r="C214" s="491"/>
      <c r="D214" s="491"/>
      <c r="E214" s="614"/>
      <c r="F214" s="485"/>
      <c r="G214" s="483"/>
      <c r="H214" s="614"/>
      <c r="I214" s="614" t="s">
        <v>2362</v>
      </c>
      <c r="J214" s="164" t="s">
        <v>2426</v>
      </c>
      <c r="K214" s="164" t="s">
        <v>2427</v>
      </c>
      <c r="L214" s="163">
        <v>1</v>
      </c>
      <c r="M214" s="143">
        <v>45901</v>
      </c>
      <c r="N214" s="143">
        <v>47118</v>
      </c>
      <c r="O214" s="132">
        <f t="shared" si="13"/>
        <v>173.85714285714286</v>
      </c>
      <c r="P214" s="365">
        <v>0</v>
      </c>
      <c r="Q214" s="164" t="s">
        <v>2365</v>
      </c>
      <c r="R214" s="133">
        <f t="shared" si="14"/>
        <v>0</v>
      </c>
      <c r="S214" s="134" t="str">
        <f t="array" aca="1" ref="S214" ca="1">IF(ISNUMBER(R214),IF(R214=100%,"CUMPLIDA",IF(AND(ISNUMBER(N214),ISNUMBER(INDIRECT("FECHA_"&amp;$B214,1))), IF(N214&lt;=INDIRECT("FECHA_"&amp;$B214,1),"INCUMPLIDA","PROCESO"), "VERIFICAR FECHA")),"SIN VALOR AVANCE")</f>
        <v>PROCESO</v>
      </c>
    </row>
    <row r="215" spans="1:19" ht="165.75">
      <c r="A215" s="164" t="s">
        <v>536</v>
      </c>
      <c r="B215" s="125" t="s">
        <v>1719</v>
      </c>
      <c r="C215" s="491"/>
      <c r="D215" s="491"/>
      <c r="E215" s="614"/>
      <c r="F215" s="485"/>
      <c r="G215" s="483"/>
      <c r="H215" s="614"/>
      <c r="I215" s="614"/>
      <c r="J215" s="164" t="s">
        <v>2428</v>
      </c>
      <c r="K215" s="164" t="s">
        <v>2429</v>
      </c>
      <c r="L215" s="163">
        <v>1</v>
      </c>
      <c r="M215" s="143">
        <v>45901</v>
      </c>
      <c r="N215" s="143">
        <v>47118</v>
      </c>
      <c r="O215" s="132">
        <f t="shared" si="13"/>
        <v>173.85714285714286</v>
      </c>
      <c r="P215" s="365">
        <v>0</v>
      </c>
      <c r="Q215" s="164" t="s">
        <v>2365</v>
      </c>
      <c r="R215" s="133">
        <f t="shared" si="14"/>
        <v>0</v>
      </c>
      <c r="S215" s="134" t="str">
        <f t="array" aca="1" ref="S215" ca="1">IF(ISNUMBER(R215),IF(R215=100%,"CUMPLIDA",IF(AND(ISNUMBER(N215),ISNUMBER(INDIRECT("FECHA_"&amp;$B215,1))), IF(N215&lt;=INDIRECT("FECHA_"&amp;$B215,1),"INCUMPLIDA","PROCESO"), "VERIFICAR FECHA")),"SIN VALOR AVANCE")</f>
        <v>PROCESO</v>
      </c>
    </row>
    <row r="216" spans="1:19" ht="180.75">
      <c r="A216" s="164" t="s">
        <v>536</v>
      </c>
      <c r="B216" s="125" t="s">
        <v>1719</v>
      </c>
      <c r="C216" s="491" t="s">
        <v>2322</v>
      </c>
      <c r="D216" s="491" t="s">
        <v>2430</v>
      </c>
      <c r="E216" s="614" t="s">
        <v>2431</v>
      </c>
      <c r="F216" s="485"/>
      <c r="G216" s="483"/>
      <c r="H216" s="614" t="s">
        <v>2432</v>
      </c>
      <c r="I216" s="614" t="s">
        <v>2433</v>
      </c>
      <c r="J216" s="164" t="s">
        <v>2434</v>
      </c>
      <c r="K216" s="164" t="s">
        <v>210</v>
      </c>
      <c r="L216" s="163">
        <v>1</v>
      </c>
      <c r="M216" s="143">
        <v>45901</v>
      </c>
      <c r="N216" s="143">
        <v>45961</v>
      </c>
      <c r="O216" s="132">
        <f t="shared" si="13"/>
        <v>8.5714285714285712</v>
      </c>
      <c r="P216" s="365">
        <v>1</v>
      </c>
      <c r="Q216" s="164" t="s">
        <v>2435</v>
      </c>
      <c r="R216" s="133">
        <f t="shared" si="14"/>
        <v>1</v>
      </c>
      <c r="S216" s="134" t="str">
        <f t="array" aca="1" ref="S216" ca="1">IF(ISNUMBER(R216),IF(R216=100%,"CUMPLIDA",IF(AND(ISNUMBER(N216),ISNUMBER(INDIRECT("FECHA_"&amp;$B216,1))), IF(N216&lt;=INDIRECT("FECHA_"&amp;$B216,1),"INCUMPLIDA","PROCESO"), "VERIFICAR FECHA")),"SIN VALOR AVANCE")</f>
        <v>CUMPLIDA</v>
      </c>
    </row>
    <row r="217" spans="1:19" ht="180.75">
      <c r="A217" s="164" t="s">
        <v>536</v>
      </c>
      <c r="B217" s="125" t="s">
        <v>1719</v>
      </c>
      <c r="C217" s="491"/>
      <c r="D217" s="618"/>
      <c r="E217" s="614"/>
      <c r="F217" s="485"/>
      <c r="G217" s="483"/>
      <c r="H217" s="614"/>
      <c r="I217" s="614"/>
      <c r="J217" s="164" t="s">
        <v>2436</v>
      </c>
      <c r="K217" s="164" t="s">
        <v>2437</v>
      </c>
      <c r="L217" s="163">
        <v>1</v>
      </c>
      <c r="M217" s="143">
        <v>45962</v>
      </c>
      <c r="N217" s="143">
        <v>46022</v>
      </c>
      <c r="O217" s="132">
        <f t="shared" si="13"/>
        <v>8.5714285714285712</v>
      </c>
      <c r="P217" s="365">
        <v>1</v>
      </c>
      <c r="Q217" s="164" t="s">
        <v>2435</v>
      </c>
      <c r="R217" s="133">
        <f t="shared" si="14"/>
        <v>1</v>
      </c>
      <c r="S217" s="134" t="str">
        <f t="array" aca="1" ref="S217" ca="1">IF(ISNUMBER(R217),IF(R217=100%,"CUMPLIDA",IF(AND(ISNUMBER(N217),ISNUMBER(INDIRECT("FECHA_"&amp;$B217,1))), IF(N217&lt;=INDIRECT("FECHA_"&amp;$B217,1),"INCUMPLIDA","PROCESO"), "VERIFICAR FECHA")),"SIN VALOR AVANCE")</f>
        <v>CUMPLIDA</v>
      </c>
    </row>
    <row r="218" spans="1:19" ht="165.75">
      <c r="A218" s="164" t="s">
        <v>536</v>
      </c>
      <c r="B218" s="125" t="s">
        <v>1719</v>
      </c>
      <c r="C218" s="491"/>
      <c r="D218" s="618"/>
      <c r="E218" s="614"/>
      <c r="F218" s="485"/>
      <c r="G218" s="483"/>
      <c r="H218" s="614"/>
      <c r="I218" s="368" t="s">
        <v>2438</v>
      </c>
      <c r="J218" s="164" t="s">
        <v>2439</v>
      </c>
      <c r="K218" s="164" t="s">
        <v>2440</v>
      </c>
      <c r="L218" s="163">
        <v>2</v>
      </c>
      <c r="M218" s="143">
        <v>45901</v>
      </c>
      <c r="N218" s="143">
        <v>46022</v>
      </c>
      <c r="O218" s="132">
        <f t="shared" si="13"/>
        <v>17.285714285714285</v>
      </c>
      <c r="P218" s="365">
        <v>2</v>
      </c>
      <c r="Q218" s="164" t="s">
        <v>2441</v>
      </c>
      <c r="R218" s="133">
        <f t="shared" si="14"/>
        <v>1</v>
      </c>
      <c r="S218" s="134" t="str">
        <f t="array" aca="1" ref="S218" ca="1">IF(ISNUMBER(R218),IF(R218=100%,"CUMPLIDA",IF(AND(ISNUMBER(N218),ISNUMBER(INDIRECT("FECHA_"&amp;$B218,1))), IF(N218&lt;=INDIRECT("FECHA_"&amp;$B218,1),"INCUMPLIDA","PROCESO"), "VERIFICAR FECHA")),"SIN VALOR AVANCE")</f>
        <v>CUMPLIDA</v>
      </c>
    </row>
    <row r="219" spans="1:19" ht="90.75">
      <c r="A219" s="164" t="s">
        <v>536</v>
      </c>
      <c r="B219" s="125" t="s">
        <v>1719</v>
      </c>
      <c r="C219" s="491"/>
      <c r="D219" s="618"/>
      <c r="E219" s="614"/>
      <c r="F219" s="485"/>
      <c r="G219" s="483"/>
      <c r="H219" s="614"/>
      <c r="I219" s="368" t="s">
        <v>2442</v>
      </c>
      <c r="J219" s="164" t="s">
        <v>2443</v>
      </c>
      <c r="K219" s="164" t="s">
        <v>2444</v>
      </c>
      <c r="L219" s="163">
        <v>1</v>
      </c>
      <c r="M219" s="143">
        <v>45901</v>
      </c>
      <c r="N219" s="143">
        <v>46022</v>
      </c>
      <c r="O219" s="132">
        <f t="shared" si="13"/>
        <v>17.285714285714285</v>
      </c>
      <c r="P219" s="365">
        <v>1</v>
      </c>
      <c r="Q219" s="164" t="s">
        <v>2328</v>
      </c>
      <c r="R219" s="133">
        <f t="shared" si="14"/>
        <v>1</v>
      </c>
      <c r="S219" s="134" t="str">
        <f t="array" aca="1" ref="S219" ca="1">IF(ISNUMBER(R219),IF(R219=100%,"CUMPLIDA",IF(AND(ISNUMBER(N219),ISNUMBER(INDIRECT("FECHA_"&amp;$B219,1))), IF(N219&lt;=INDIRECT("FECHA_"&amp;$B219,1),"INCUMPLIDA","PROCESO"), "VERIFICAR FECHA")),"SIN VALOR AVANCE")</f>
        <v>CUMPLIDA</v>
      </c>
    </row>
    <row r="220" spans="1:19" ht="165.75">
      <c r="A220" s="164" t="s">
        <v>536</v>
      </c>
      <c r="B220" s="125" t="s">
        <v>1719</v>
      </c>
      <c r="C220" s="491"/>
      <c r="D220" s="618"/>
      <c r="E220" s="614"/>
      <c r="F220" s="485"/>
      <c r="G220" s="483"/>
      <c r="H220" s="614"/>
      <c r="I220" s="368" t="s">
        <v>2445</v>
      </c>
      <c r="J220" s="164" t="s">
        <v>2446</v>
      </c>
      <c r="K220" s="164" t="s">
        <v>2364</v>
      </c>
      <c r="L220" s="163">
        <v>2</v>
      </c>
      <c r="M220" s="143">
        <v>45658</v>
      </c>
      <c r="N220" s="143">
        <v>46264</v>
      </c>
      <c r="O220" s="132">
        <f t="shared" si="13"/>
        <v>86.571428571428569</v>
      </c>
      <c r="P220" s="365">
        <v>0</v>
      </c>
      <c r="Q220" s="164" t="s">
        <v>2441</v>
      </c>
      <c r="R220" s="133">
        <f t="shared" si="14"/>
        <v>0</v>
      </c>
      <c r="S220" s="134" t="str">
        <f t="array" aca="1" ref="S220" ca="1">IF(ISNUMBER(R220),IF(R220=100%,"CUMPLIDA",IF(AND(ISNUMBER(N220),ISNUMBER(INDIRECT("FECHA_"&amp;$B220,1))), IF(N220&lt;=INDIRECT("FECHA_"&amp;$B220,1),"INCUMPLIDA","PROCESO"), "VERIFICAR FECHA")),"SIN VALOR AVANCE")</f>
        <v>PROCESO</v>
      </c>
    </row>
    <row r="221" spans="1:19" ht="165.75">
      <c r="A221" s="164" t="s">
        <v>536</v>
      </c>
      <c r="B221" s="125" t="s">
        <v>1719</v>
      </c>
      <c r="C221" s="491" t="s">
        <v>2322</v>
      </c>
      <c r="D221" s="491" t="s">
        <v>2447</v>
      </c>
      <c r="E221" s="614" t="s">
        <v>2448</v>
      </c>
      <c r="F221" s="485"/>
      <c r="G221" s="483"/>
      <c r="H221" s="614" t="s">
        <v>2449</v>
      </c>
      <c r="I221" s="614" t="s">
        <v>2450</v>
      </c>
      <c r="J221" s="164" t="s">
        <v>2451</v>
      </c>
      <c r="K221" s="164" t="s">
        <v>2440</v>
      </c>
      <c r="L221" s="163">
        <v>2</v>
      </c>
      <c r="M221" s="143">
        <v>45901</v>
      </c>
      <c r="N221" s="143">
        <v>46022</v>
      </c>
      <c r="O221" s="132">
        <f t="shared" si="13"/>
        <v>17.285714285714285</v>
      </c>
      <c r="P221" s="365">
        <v>2</v>
      </c>
      <c r="Q221" s="164" t="s">
        <v>2441</v>
      </c>
      <c r="R221" s="133">
        <f t="shared" si="14"/>
        <v>1</v>
      </c>
      <c r="S221" s="134" t="str">
        <f t="array" aca="1" ref="S221" ca="1">IF(ISNUMBER(R221),IF(R221=100%,"CUMPLIDA",IF(AND(ISNUMBER(N221),ISNUMBER(INDIRECT("FECHA_"&amp;$B221,1))), IF(N221&lt;=INDIRECT("FECHA_"&amp;$B221,1),"INCUMPLIDA","PROCESO"), "VERIFICAR FECHA")),"SIN VALOR AVANCE")</f>
        <v>CUMPLIDA</v>
      </c>
    </row>
    <row r="222" spans="1:19" ht="165.75">
      <c r="A222" s="164" t="s">
        <v>536</v>
      </c>
      <c r="B222" s="125" t="s">
        <v>1719</v>
      </c>
      <c r="C222" s="491"/>
      <c r="D222" s="618"/>
      <c r="E222" s="614"/>
      <c r="F222" s="485"/>
      <c r="G222" s="483"/>
      <c r="H222" s="614"/>
      <c r="I222" s="614"/>
      <c r="J222" s="164" t="s">
        <v>2335</v>
      </c>
      <c r="K222" s="164" t="s">
        <v>2336</v>
      </c>
      <c r="L222" s="163">
        <v>1</v>
      </c>
      <c r="M222" s="143">
        <v>45901</v>
      </c>
      <c r="N222" s="143">
        <v>46022</v>
      </c>
      <c r="O222" s="132">
        <f t="shared" si="13"/>
        <v>17.285714285714285</v>
      </c>
      <c r="P222" s="365">
        <v>1</v>
      </c>
      <c r="Q222" s="164" t="s">
        <v>2441</v>
      </c>
      <c r="R222" s="133">
        <f t="shared" si="14"/>
        <v>1</v>
      </c>
      <c r="S222" s="134" t="str">
        <f t="array" aca="1" ref="S222" ca="1">IF(ISNUMBER(R222),IF(R222=100%,"CUMPLIDA",IF(AND(ISNUMBER(N222),ISNUMBER(INDIRECT("FECHA_"&amp;$B222,1))), IF(N222&lt;=INDIRECT("FECHA_"&amp;$B222,1),"INCUMPLIDA","PROCESO"), "VERIFICAR FECHA")),"SIN VALOR AVANCE")</f>
        <v>CUMPLIDA</v>
      </c>
    </row>
    <row r="223" spans="1:19" ht="90.75">
      <c r="A223" s="164" t="s">
        <v>536</v>
      </c>
      <c r="B223" s="125" t="s">
        <v>1719</v>
      </c>
      <c r="C223" s="491"/>
      <c r="D223" s="618"/>
      <c r="E223" s="614"/>
      <c r="F223" s="485"/>
      <c r="G223" s="483"/>
      <c r="H223" s="614"/>
      <c r="I223" s="614"/>
      <c r="J223" s="164" t="s">
        <v>2452</v>
      </c>
      <c r="K223" s="164" t="s">
        <v>587</v>
      </c>
      <c r="L223" s="163">
        <v>1</v>
      </c>
      <c r="M223" s="143">
        <v>46023</v>
      </c>
      <c r="N223" s="143">
        <v>46203</v>
      </c>
      <c r="O223" s="132">
        <f t="shared" si="13"/>
        <v>25.714285714285715</v>
      </c>
      <c r="P223" s="365">
        <v>1</v>
      </c>
      <c r="Q223" s="164" t="s">
        <v>2328</v>
      </c>
      <c r="R223" s="133">
        <f t="shared" si="14"/>
        <v>1</v>
      </c>
      <c r="S223" s="134" t="str">
        <f t="array" aca="1" ref="S223" ca="1">IF(ISNUMBER(R223),IF(R223=100%,"CUMPLIDA",IF(AND(ISNUMBER(N223),ISNUMBER(INDIRECT("FECHA_"&amp;$B223,1))), IF(N223&lt;=INDIRECT("FECHA_"&amp;$B223,1),"INCUMPLIDA","PROCESO"), "VERIFICAR FECHA")),"SIN VALOR AVANCE")</f>
        <v>CUMPLIDA</v>
      </c>
    </row>
    <row r="224" spans="1:19" ht="360.75">
      <c r="A224" s="164" t="s">
        <v>640</v>
      </c>
      <c r="B224" s="136" t="s">
        <v>1719</v>
      </c>
      <c r="C224" s="619" t="s">
        <v>2453</v>
      </c>
      <c r="D224" s="619" t="s">
        <v>2454</v>
      </c>
      <c r="E224" s="620" t="s">
        <v>2455</v>
      </c>
      <c r="F224" s="621"/>
      <c r="G224" s="620"/>
      <c r="H224" s="605" t="s">
        <v>2456</v>
      </c>
      <c r="I224" s="490" t="s">
        <v>2457</v>
      </c>
      <c r="J224" s="146" t="s">
        <v>652</v>
      </c>
      <c r="K224" s="128" t="s">
        <v>653</v>
      </c>
      <c r="L224" s="130">
        <v>1</v>
      </c>
      <c r="M224" s="131">
        <v>45231</v>
      </c>
      <c r="N224" s="131">
        <v>45504</v>
      </c>
      <c r="O224" s="132">
        <v>39</v>
      </c>
      <c r="P224" s="365">
        <v>1</v>
      </c>
      <c r="Q224" s="153" t="s">
        <v>654</v>
      </c>
      <c r="R224" s="133">
        <f t="shared" si="14"/>
        <v>1</v>
      </c>
      <c r="S224" s="134" t="s">
        <v>2397</v>
      </c>
    </row>
    <row r="225" spans="1:19" ht="345.75">
      <c r="A225" s="164" t="s">
        <v>640</v>
      </c>
      <c r="B225" s="136" t="s">
        <v>1719</v>
      </c>
      <c r="C225" s="619"/>
      <c r="D225" s="619"/>
      <c r="E225" s="620"/>
      <c r="F225" s="621"/>
      <c r="G225" s="620"/>
      <c r="H225" s="605"/>
      <c r="I225" s="490"/>
      <c r="J225" s="146" t="s">
        <v>655</v>
      </c>
      <c r="K225" s="128" t="s">
        <v>656</v>
      </c>
      <c r="L225" s="130">
        <v>1</v>
      </c>
      <c r="M225" s="131">
        <v>45231</v>
      </c>
      <c r="N225" s="131">
        <v>45504</v>
      </c>
      <c r="O225" s="132">
        <v>39</v>
      </c>
      <c r="P225" s="365">
        <v>1</v>
      </c>
      <c r="Q225" s="153" t="s">
        <v>836</v>
      </c>
      <c r="R225" s="133">
        <f t="shared" si="14"/>
        <v>1</v>
      </c>
      <c r="S225" s="134" t="s">
        <v>2397</v>
      </c>
    </row>
    <row r="226" spans="1:19" ht="195.75">
      <c r="A226" s="164" t="s">
        <v>640</v>
      </c>
      <c r="B226" s="136" t="s">
        <v>1719</v>
      </c>
      <c r="C226" s="619"/>
      <c r="D226" s="619"/>
      <c r="E226" s="620"/>
      <c r="F226" s="621"/>
      <c r="G226" s="620"/>
      <c r="H226" s="605"/>
      <c r="I226" s="139" t="s">
        <v>62</v>
      </c>
      <c r="J226" s="128" t="s">
        <v>63</v>
      </c>
      <c r="K226" s="128" t="s">
        <v>64</v>
      </c>
      <c r="L226" s="150">
        <v>1</v>
      </c>
      <c r="M226" s="143">
        <v>45323</v>
      </c>
      <c r="N226" s="143">
        <v>45747</v>
      </c>
      <c r="O226" s="132">
        <v>60.571428571428569</v>
      </c>
      <c r="P226" s="365">
        <v>1</v>
      </c>
      <c r="Q226" s="153" t="s">
        <v>662</v>
      </c>
      <c r="R226" s="133">
        <f t="shared" si="14"/>
        <v>1</v>
      </c>
      <c r="S226" s="134" t="s">
        <v>2397</v>
      </c>
    </row>
    <row r="227" spans="1:19" ht="135.75">
      <c r="A227" s="164" t="s">
        <v>640</v>
      </c>
      <c r="B227" s="136" t="s">
        <v>1719</v>
      </c>
      <c r="C227" s="619"/>
      <c r="D227" s="619"/>
      <c r="E227" s="620"/>
      <c r="F227" s="621"/>
      <c r="G227" s="620"/>
      <c r="H227" s="605"/>
      <c r="I227" s="139" t="s">
        <v>66</v>
      </c>
      <c r="J227" s="128" t="s">
        <v>66</v>
      </c>
      <c r="K227" s="128" t="s">
        <v>67</v>
      </c>
      <c r="L227" s="150">
        <v>1</v>
      </c>
      <c r="M227" s="143">
        <v>45323</v>
      </c>
      <c r="N227" s="143">
        <v>45747</v>
      </c>
      <c r="O227" s="132">
        <v>60.571428571428569</v>
      </c>
      <c r="P227" s="365">
        <v>1</v>
      </c>
      <c r="Q227" s="153" t="s">
        <v>2458</v>
      </c>
      <c r="R227" s="133">
        <f t="shared" si="14"/>
        <v>1</v>
      </c>
      <c r="S227" s="134" t="s">
        <v>2397</v>
      </c>
    </row>
    <row r="228" spans="1:19" ht="135.75">
      <c r="A228" s="164" t="s">
        <v>640</v>
      </c>
      <c r="B228" s="136" t="s">
        <v>1719</v>
      </c>
      <c r="C228" s="619"/>
      <c r="D228" s="619"/>
      <c r="E228" s="620"/>
      <c r="F228" s="621"/>
      <c r="G228" s="620"/>
      <c r="H228" s="605"/>
      <c r="I228" s="139" t="s">
        <v>166</v>
      </c>
      <c r="J228" s="128" t="s">
        <v>167</v>
      </c>
      <c r="K228" s="128" t="s">
        <v>168</v>
      </c>
      <c r="L228" s="150">
        <v>1</v>
      </c>
      <c r="M228" s="143">
        <v>45231</v>
      </c>
      <c r="N228" s="143">
        <v>45747</v>
      </c>
      <c r="O228" s="132">
        <v>73.714285714285708</v>
      </c>
      <c r="P228" s="365">
        <v>1</v>
      </c>
      <c r="Q228" s="153" t="s">
        <v>2458</v>
      </c>
      <c r="R228" s="133">
        <f t="shared" si="14"/>
        <v>1</v>
      </c>
      <c r="S228" s="134" t="s">
        <v>2397</v>
      </c>
    </row>
    <row r="229" spans="1:19" ht="195.75">
      <c r="A229" s="164" t="s">
        <v>640</v>
      </c>
      <c r="B229" s="136" t="s">
        <v>1719</v>
      </c>
      <c r="C229" s="619"/>
      <c r="D229" s="619"/>
      <c r="E229" s="620"/>
      <c r="F229" s="621"/>
      <c r="G229" s="620"/>
      <c r="H229" s="605"/>
      <c r="I229" s="139" t="s">
        <v>69</v>
      </c>
      <c r="J229" s="128" t="s">
        <v>69</v>
      </c>
      <c r="K229" s="128" t="s">
        <v>70</v>
      </c>
      <c r="L229" s="150">
        <v>1</v>
      </c>
      <c r="M229" s="143">
        <v>45323</v>
      </c>
      <c r="N229" s="143">
        <v>45747</v>
      </c>
      <c r="O229" s="132">
        <v>60.571428571428569</v>
      </c>
      <c r="P229" s="365">
        <v>1</v>
      </c>
      <c r="Q229" s="153" t="s">
        <v>662</v>
      </c>
      <c r="R229" s="133">
        <f t="shared" si="14"/>
        <v>1</v>
      </c>
      <c r="S229" s="134" t="s">
        <v>2397</v>
      </c>
    </row>
    <row r="230" spans="1:19" ht="135.75">
      <c r="A230" s="164" t="s">
        <v>640</v>
      </c>
      <c r="B230" s="136" t="s">
        <v>1719</v>
      </c>
      <c r="C230" s="619"/>
      <c r="D230" s="619"/>
      <c r="E230" s="620"/>
      <c r="F230" s="621"/>
      <c r="G230" s="620"/>
      <c r="H230" s="605"/>
      <c r="I230" s="139" t="s">
        <v>71</v>
      </c>
      <c r="J230" s="128" t="s">
        <v>71</v>
      </c>
      <c r="K230" s="128" t="s">
        <v>72</v>
      </c>
      <c r="L230" s="150">
        <v>1</v>
      </c>
      <c r="M230" s="143">
        <v>45231</v>
      </c>
      <c r="N230" s="143">
        <v>45747</v>
      </c>
      <c r="O230" s="132">
        <v>73.714285714285708</v>
      </c>
      <c r="P230" s="365">
        <v>1</v>
      </c>
      <c r="Q230" s="153" t="s">
        <v>2458</v>
      </c>
      <c r="R230" s="133">
        <f t="shared" si="14"/>
        <v>1</v>
      </c>
      <c r="S230" s="134" t="s">
        <v>2397</v>
      </c>
    </row>
    <row r="231" spans="1:19" ht="300.75">
      <c r="A231" s="164" t="s">
        <v>640</v>
      </c>
      <c r="B231" s="136" t="s">
        <v>1719</v>
      </c>
      <c r="C231" s="619"/>
      <c r="D231" s="619"/>
      <c r="E231" s="620"/>
      <c r="F231" s="621"/>
      <c r="G231" s="620"/>
      <c r="H231" s="605"/>
      <c r="I231" s="139" t="s">
        <v>73</v>
      </c>
      <c r="J231" s="128" t="s">
        <v>73</v>
      </c>
      <c r="K231" s="128" t="s">
        <v>74</v>
      </c>
      <c r="L231" s="150">
        <v>1</v>
      </c>
      <c r="M231" s="143">
        <v>45231</v>
      </c>
      <c r="N231" s="143">
        <v>45808</v>
      </c>
      <c r="O231" s="132">
        <v>82.428571428571431</v>
      </c>
      <c r="P231" s="365">
        <v>1</v>
      </c>
      <c r="Q231" s="153" t="s">
        <v>695</v>
      </c>
      <c r="R231" s="133">
        <f t="shared" si="14"/>
        <v>1</v>
      </c>
      <c r="S231" s="134" t="s">
        <v>2397</v>
      </c>
    </row>
    <row r="232" spans="1:19" ht="210.75">
      <c r="A232" s="164" t="s">
        <v>640</v>
      </c>
      <c r="B232" s="136" t="s">
        <v>1719</v>
      </c>
      <c r="C232" s="619"/>
      <c r="D232" s="619"/>
      <c r="E232" s="620"/>
      <c r="F232" s="621"/>
      <c r="G232" s="620"/>
      <c r="H232" s="605"/>
      <c r="I232" s="139" t="s">
        <v>75</v>
      </c>
      <c r="J232" s="128" t="s">
        <v>76</v>
      </c>
      <c r="K232" s="128" t="s">
        <v>77</v>
      </c>
      <c r="L232" s="150">
        <v>12</v>
      </c>
      <c r="M232" s="143">
        <v>46024</v>
      </c>
      <c r="N232" s="143">
        <v>47118</v>
      </c>
      <c r="O232" s="132">
        <v>156.28571428571428</v>
      </c>
      <c r="P232" s="365">
        <v>0</v>
      </c>
      <c r="Q232" s="153" t="s">
        <v>838</v>
      </c>
      <c r="R232" s="166">
        <v>0</v>
      </c>
      <c r="S232" s="134" t="s">
        <v>2013</v>
      </c>
    </row>
    <row r="233" spans="1:19" ht="195.75">
      <c r="A233" s="164" t="s">
        <v>640</v>
      </c>
      <c r="B233" s="136" t="s">
        <v>1719</v>
      </c>
      <c r="C233" s="619"/>
      <c r="D233" s="619"/>
      <c r="E233" s="620"/>
      <c r="F233" s="621"/>
      <c r="G233" s="620"/>
      <c r="H233" s="605"/>
      <c r="I233" s="139" t="s">
        <v>79</v>
      </c>
      <c r="J233" s="128" t="s">
        <v>80</v>
      </c>
      <c r="K233" s="128" t="s">
        <v>81</v>
      </c>
      <c r="L233" s="150">
        <v>1</v>
      </c>
      <c r="M233" s="143">
        <v>46024</v>
      </c>
      <c r="N233" s="143">
        <v>47118</v>
      </c>
      <c r="O233" s="132">
        <v>156.28571428571428</v>
      </c>
      <c r="P233" s="365">
        <v>0</v>
      </c>
      <c r="Q233" s="153" t="s">
        <v>662</v>
      </c>
      <c r="R233" s="166">
        <v>0</v>
      </c>
      <c r="S233" s="134" t="s">
        <v>2013</v>
      </c>
    </row>
    <row r="234" spans="1:19" ht="375.75">
      <c r="A234" s="164" t="s">
        <v>640</v>
      </c>
      <c r="B234" s="136" t="s">
        <v>1719</v>
      </c>
      <c r="C234" s="619"/>
      <c r="D234" s="619"/>
      <c r="E234" s="620"/>
      <c r="F234" s="621"/>
      <c r="G234" s="620"/>
      <c r="H234" s="605"/>
      <c r="I234" s="139" t="s">
        <v>82</v>
      </c>
      <c r="J234" s="128" t="s">
        <v>83</v>
      </c>
      <c r="K234" s="128" t="s">
        <v>84</v>
      </c>
      <c r="L234" s="150">
        <v>2</v>
      </c>
      <c r="M234" s="143">
        <v>46024</v>
      </c>
      <c r="N234" s="143">
        <v>47118</v>
      </c>
      <c r="O234" s="132">
        <v>156.28571428571428</v>
      </c>
      <c r="P234" s="365">
        <v>0</v>
      </c>
      <c r="Q234" s="153" t="s">
        <v>683</v>
      </c>
      <c r="R234" s="166">
        <v>0</v>
      </c>
      <c r="S234" s="134" t="s">
        <v>2013</v>
      </c>
    </row>
    <row r="235" spans="1:19" ht="360.75">
      <c r="A235" s="164" t="s">
        <v>640</v>
      </c>
      <c r="B235" s="136" t="s">
        <v>1719</v>
      </c>
      <c r="C235" s="619" t="s">
        <v>2459</v>
      </c>
      <c r="D235" s="619" t="s">
        <v>2460</v>
      </c>
      <c r="E235" s="605" t="s">
        <v>2461</v>
      </c>
      <c r="F235" s="606"/>
      <c r="G235" s="605"/>
      <c r="H235" s="605" t="s">
        <v>2462</v>
      </c>
      <c r="I235" s="144" t="s">
        <v>652</v>
      </c>
      <c r="J235" s="146" t="s">
        <v>652</v>
      </c>
      <c r="K235" s="128" t="s">
        <v>653</v>
      </c>
      <c r="L235" s="130">
        <v>1</v>
      </c>
      <c r="M235" s="131">
        <v>45231</v>
      </c>
      <c r="N235" s="131">
        <v>45504</v>
      </c>
      <c r="O235" s="132">
        <v>39</v>
      </c>
      <c r="P235" s="365">
        <v>1</v>
      </c>
      <c r="Q235" s="153" t="s">
        <v>654</v>
      </c>
      <c r="R235" s="133">
        <f t="shared" ref="R235:R242" si="15">P235/L235</f>
        <v>1</v>
      </c>
      <c r="S235" s="134" t="s">
        <v>2397</v>
      </c>
    </row>
    <row r="236" spans="1:19" ht="349.5">
      <c r="A236" s="164" t="s">
        <v>640</v>
      </c>
      <c r="B236" s="136" t="s">
        <v>1719</v>
      </c>
      <c r="C236" s="619"/>
      <c r="D236" s="619"/>
      <c r="E236" s="605"/>
      <c r="F236" s="606"/>
      <c r="G236" s="605"/>
      <c r="H236" s="605"/>
      <c r="I236" s="144" t="s">
        <v>655</v>
      </c>
      <c r="J236" s="146" t="s">
        <v>655</v>
      </c>
      <c r="K236" s="128" t="s">
        <v>656</v>
      </c>
      <c r="L236" s="130">
        <v>1</v>
      </c>
      <c r="M236" s="131">
        <v>45231</v>
      </c>
      <c r="N236" s="131">
        <v>45504</v>
      </c>
      <c r="O236" s="132">
        <v>39</v>
      </c>
      <c r="P236" s="365">
        <v>1</v>
      </c>
      <c r="Q236" s="153" t="s">
        <v>2463</v>
      </c>
      <c r="R236" s="133">
        <f t="shared" si="15"/>
        <v>1</v>
      </c>
      <c r="S236" s="134" t="s">
        <v>2397</v>
      </c>
    </row>
    <row r="237" spans="1:19" ht="195">
      <c r="A237" s="164" t="s">
        <v>640</v>
      </c>
      <c r="B237" s="136" t="s">
        <v>1719</v>
      </c>
      <c r="C237" s="619"/>
      <c r="D237" s="619"/>
      <c r="E237" s="605"/>
      <c r="F237" s="606"/>
      <c r="G237" s="605"/>
      <c r="H237" s="605"/>
      <c r="I237" s="139" t="s">
        <v>62</v>
      </c>
      <c r="J237" s="128" t="s">
        <v>63</v>
      </c>
      <c r="K237" s="128" t="s">
        <v>64</v>
      </c>
      <c r="L237" s="150">
        <v>1</v>
      </c>
      <c r="M237" s="143">
        <v>45323</v>
      </c>
      <c r="N237" s="143">
        <v>45747</v>
      </c>
      <c r="O237" s="132">
        <v>60.571428571428569</v>
      </c>
      <c r="P237" s="365">
        <v>1</v>
      </c>
      <c r="Q237" s="128" t="s">
        <v>2464</v>
      </c>
      <c r="R237" s="133">
        <f t="shared" si="15"/>
        <v>1</v>
      </c>
      <c r="S237" s="134" t="s">
        <v>2397</v>
      </c>
    </row>
    <row r="238" spans="1:19" ht="120.75">
      <c r="A238" s="164" t="s">
        <v>640</v>
      </c>
      <c r="B238" s="136" t="s">
        <v>1719</v>
      </c>
      <c r="C238" s="619"/>
      <c r="D238" s="619"/>
      <c r="E238" s="605"/>
      <c r="F238" s="606"/>
      <c r="G238" s="605"/>
      <c r="H238" s="605"/>
      <c r="I238" s="139" t="s">
        <v>66</v>
      </c>
      <c r="J238" s="128" t="s">
        <v>66</v>
      </c>
      <c r="K238" s="128" t="s">
        <v>67</v>
      </c>
      <c r="L238" s="150">
        <v>1</v>
      </c>
      <c r="M238" s="143">
        <v>45323</v>
      </c>
      <c r="N238" s="143">
        <v>45747</v>
      </c>
      <c r="O238" s="132">
        <v>60.571428571428569</v>
      </c>
      <c r="P238" s="365">
        <v>1</v>
      </c>
      <c r="Q238" s="153" t="s">
        <v>837</v>
      </c>
      <c r="R238" s="133">
        <f t="shared" si="15"/>
        <v>1</v>
      </c>
      <c r="S238" s="134" t="s">
        <v>2397</v>
      </c>
    </row>
    <row r="239" spans="1:19" ht="120.75">
      <c r="A239" s="164" t="s">
        <v>640</v>
      </c>
      <c r="B239" s="136" t="s">
        <v>1719</v>
      </c>
      <c r="C239" s="619"/>
      <c r="D239" s="619"/>
      <c r="E239" s="605"/>
      <c r="F239" s="606"/>
      <c r="G239" s="605"/>
      <c r="H239" s="605"/>
      <c r="I239" s="139" t="s">
        <v>166</v>
      </c>
      <c r="J239" s="128" t="s">
        <v>167</v>
      </c>
      <c r="K239" s="128" t="s">
        <v>168</v>
      </c>
      <c r="L239" s="150">
        <v>1</v>
      </c>
      <c r="M239" s="143">
        <v>45231</v>
      </c>
      <c r="N239" s="143">
        <v>45747</v>
      </c>
      <c r="O239" s="132">
        <v>73.714285714285708</v>
      </c>
      <c r="P239" s="365">
        <v>1</v>
      </c>
      <c r="Q239" s="153" t="s">
        <v>837</v>
      </c>
      <c r="R239" s="133">
        <f t="shared" si="15"/>
        <v>1</v>
      </c>
      <c r="S239" s="134" t="s">
        <v>2397</v>
      </c>
    </row>
    <row r="240" spans="1:19" ht="180.75">
      <c r="A240" s="164" t="s">
        <v>640</v>
      </c>
      <c r="B240" s="136" t="s">
        <v>1719</v>
      </c>
      <c r="C240" s="619"/>
      <c r="D240" s="619"/>
      <c r="E240" s="605"/>
      <c r="F240" s="606"/>
      <c r="G240" s="605"/>
      <c r="H240" s="605"/>
      <c r="I240" s="139" t="s">
        <v>69</v>
      </c>
      <c r="J240" s="128" t="s">
        <v>69</v>
      </c>
      <c r="K240" s="128" t="s">
        <v>70</v>
      </c>
      <c r="L240" s="150">
        <v>1</v>
      </c>
      <c r="M240" s="143">
        <v>45323</v>
      </c>
      <c r="N240" s="143">
        <v>45747</v>
      </c>
      <c r="O240" s="132">
        <v>60.571428571428569</v>
      </c>
      <c r="P240" s="365">
        <v>1</v>
      </c>
      <c r="Q240" s="128" t="s">
        <v>2465</v>
      </c>
      <c r="R240" s="133">
        <f t="shared" si="15"/>
        <v>1</v>
      </c>
      <c r="S240" s="134" t="s">
        <v>2397</v>
      </c>
    </row>
    <row r="241" spans="1:19" ht="120.75">
      <c r="A241" s="164" t="s">
        <v>640</v>
      </c>
      <c r="B241" s="136" t="s">
        <v>1719</v>
      </c>
      <c r="C241" s="619"/>
      <c r="D241" s="619"/>
      <c r="E241" s="605"/>
      <c r="F241" s="606"/>
      <c r="G241" s="605"/>
      <c r="H241" s="605"/>
      <c r="I241" s="139" t="s">
        <v>71</v>
      </c>
      <c r="J241" s="128" t="s">
        <v>71</v>
      </c>
      <c r="K241" s="128" t="s">
        <v>72</v>
      </c>
      <c r="L241" s="150">
        <v>1</v>
      </c>
      <c r="M241" s="143">
        <v>45231</v>
      </c>
      <c r="N241" s="143">
        <v>45747</v>
      </c>
      <c r="O241" s="132">
        <v>73.714285714285708</v>
      </c>
      <c r="P241" s="365">
        <v>1</v>
      </c>
      <c r="Q241" s="153" t="s">
        <v>837</v>
      </c>
      <c r="R241" s="133">
        <f t="shared" si="15"/>
        <v>1</v>
      </c>
      <c r="S241" s="134" t="s">
        <v>2397</v>
      </c>
    </row>
    <row r="242" spans="1:19" ht="318">
      <c r="A242" s="164" t="s">
        <v>640</v>
      </c>
      <c r="B242" s="136" t="s">
        <v>1719</v>
      </c>
      <c r="C242" s="619"/>
      <c r="D242" s="619"/>
      <c r="E242" s="605"/>
      <c r="F242" s="606"/>
      <c r="G242" s="605"/>
      <c r="H242" s="605"/>
      <c r="I242" s="139" t="s">
        <v>73</v>
      </c>
      <c r="J242" s="128" t="s">
        <v>73</v>
      </c>
      <c r="K242" s="128" t="s">
        <v>74</v>
      </c>
      <c r="L242" s="150">
        <v>1</v>
      </c>
      <c r="M242" s="143">
        <v>45231</v>
      </c>
      <c r="N242" s="143">
        <v>45808</v>
      </c>
      <c r="O242" s="132">
        <v>82.428571428571431</v>
      </c>
      <c r="P242" s="365">
        <v>1</v>
      </c>
      <c r="Q242" s="153" t="s">
        <v>2466</v>
      </c>
      <c r="R242" s="133">
        <f t="shared" si="15"/>
        <v>1</v>
      </c>
      <c r="S242" s="134" t="s">
        <v>2397</v>
      </c>
    </row>
    <row r="243" spans="1:19" ht="210.75">
      <c r="A243" s="164" t="s">
        <v>640</v>
      </c>
      <c r="B243" s="136" t="s">
        <v>1719</v>
      </c>
      <c r="C243" s="619"/>
      <c r="D243" s="619"/>
      <c r="E243" s="605"/>
      <c r="F243" s="606"/>
      <c r="G243" s="605"/>
      <c r="H243" s="605"/>
      <c r="I243" s="139" t="s">
        <v>75</v>
      </c>
      <c r="J243" s="128" t="s">
        <v>76</v>
      </c>
      <c r="K243" s="128" t="s">
        <v>77</v>
      </c>
      <c r="L243" s="150">
        <v>7</v>
      </c>
      <c r="M243" s="143">
        <v>46024</v>
      </c>
      <c r="N243" s="143">
        <v>46660</v>
      </c>
      <c r="O243" s="132">
        <v>90.857142857142861</v>
      </c>
      <c r="P243" s="365">
        <v>0</v>
      </c>
      <c r="Q243" s="153" t="s">
        <v>838</v>
      </c>
      <c r="R243" s="166">
        <v>0</v>
      </c>
      <c r="S243" s="134" t="s">
        <v>2013</v>
      </c>
    </row>
    <row r="244" spans="1:19" ht="180.75">
      <c r="A244" s="164" t="s">
        <v>640</v>
      </c>
      <c r="B244" s="136" t="s">
        <v>1719</v>
      </c>
      <c r="C244" s="619"/>
      <c r="D244" s="619"/>
      <c r="E244" s="605"/>
      <c r="F244" s="606"/>
      <c r="G244" s="605"/>
      <c r="H244" s="605"/>
      <c r="I244" s="139" t="s">
        <v>79</v>
      </c>
      <c r="J244" s="128" t="s">
        <v>80</v>
      </c>
      <c r="K244" s="128" t="s">
        <v>81</v>
      </c>
      <c r="L244" s="150">
        <v>1</v>
      </c>
      <c r="M244" s="143">
        <v>46024</v>
      </c>
      <c r="N244" s="143">
        <v>46660</v>
      </c>
      <c r="O244" s="132">
        <v>90.857142857142861</v>
      </c>
      <c r="P244" s="365">
        <v>0</v>
      </c>
      <c r="Q244" s="128" t="s">
        <v>2465</v>
      </c>
      <c r="R244" s="166">
        <v>0</v>
      </c>
      <c r="S244" s="134" t="s">
        <v>2013</v>
      </c>
    </row>
    <row r="245" spans="1:19" ht="375.75">
      <c r="A245" s="164" t="s">
        <v>640</v>
      </c>
      <c r="B245" s="136" t="s">
        <v>1719</v>
      </c>
      <c r="C245" s="619"/>
      <c r="D245" s="619"/>
      <c r="E245" s="605"/>
      <c r="F245" s="606"/>
      <c r="G245" s="605"/>
      <c r="H245" s="605"/>
      <c r="I245" s="139" t="s">
        <v>82</v>
      </c>
      <c r="J245" s="128" t="s">
        <v>83</v>
      </c>
      <c r="K245" s="128" t="s">
        <v>84</v>
      </c>
      <c r="L245" s="150">
        <v>2</v>
      </c>
      <c r="M245" s="143">
        <v>46024</v>
      </c>
      <c r="N245" s="143">
        <v>46660</v>
      </c>
      <c r="O245" s="132">
        <v>90.857142857142861</v>
      </c>
      <c r="P245" s="365">
        <v>0</v>
      </c>
      <c r="Q245" s="128" t="s">
        <v>2467</v>
      </c>
      <c r="R245" s="166">
        <v>0</v>
      </c>
      <c r="S245" s="134" t="s">
        <v>2013</v>
      </c>
    </row>
    <row r="246" spans="1:19" ht="360.75">
      <c r="A246" s="164" t="s">
        <v>640</v>
      </c>
      <c r="B246" s="136" t="s">
        <v>1719</v>
      </c>
      <c r="C246" s="619" t="s">
        <v>2468</v>
      </c>
      <c r="D246" s="619" t="s">
        <v>2469</v>
      </c>
      <c r="E246" s="620" t="s">
        <v>2470</v>
      </c>
      <c r="F246" s="621"/>
      <c r="G246" s="620"/>
      <c r="H246" s="605" t="s">
        <v>2462</v>
      </c>
      <c r="I246" s="622" t="s">
        <v>2457</v>
      </c>
      <c r="J246" s="146" t="s">
        <v>652</v>
      </c>
      <c r="K246" s="128" t="s">
        <v>653</v>
      </c>
      <c r="L246" s="130">
        <v>1</v>
      </c>
      <c r="M246" s="131">
        <v>45231</v>
      </c>
      <c r="N246" s="131">
        <v>45504</v>
      </c>
      <c r="O246" s="132">
        <v>39</v>
      </c>
      <c r="P246" s="365">
        <v>1</v>
      </c>
      <c r="Q246" s="153" t="s">
        <v>654</v>
      </c>
      <c r="R246" s="133">
        <f t="shared" ref="R246:R253" si="16">P246/L246</f>
        <v>1</v>
      </c>
      <c r="S246" s="134" t="s">
        <v>2397</v>
      </c>
    </row>
    <row r="247" spans="1:19" ht="345.75">
      <c r="A247" s="164" t="s">
        <v>640</v>
      </c>
      <c r="B247" s="136" t="s">
        <v>1719</v>
      </c>
      <c r="C247" s="619"/>
      <c r="D247" s="619"/>
      <c r="E247" s="620"/>
      <c r="F247" s="621"/>
      <c r="G247" s="620"/>
      <c r="H247" s="605"/>
      <c r="I247" s="622"/>
      <c r="J247" s="146" t="s">
        <v>655</v>
      </c>
      <c r="K247" s="128" t="s">
        <v>656</v>
      </c>
      <c r="L247" s="130">
        <v>1</v>
      </c>
      <c r="M247" s="131">
        <v>45231</v>
      </c>
      <c r="N247" s="131">
        <v>45504</v>
      </c>
      <c r="O247" s="132">
        <v>39</v>
      </c>
      <c r="P247" s="365">
        <v>1</v>
      </c>
      <c r="Q247" s="153" t="s">
        <v>836</v>
      </c>
      <c r="R247" s="133">
        <f t="shared" si="16"/>
        <v>1</v>
      </c>
      <c r="S247" s="134" t="s">
        <v>2397</v>
      </c>
    </row>
    <row r="248" spans="1:19" ht="210.75">
      <c r="A248" s="164" t="s">
        <v>640</v>
      </c>
      <c r="B248" s="136" t="s">
        <v>1719</v>
      </c>
      <c r="C248" s="619"/>
      <c r="D248" s="619"/>
      <c r="E248" s="620"/>
      <c r="F248" s="621"/>
      <c r="G248" s="620"/>
      <c r="H248" s="605"/>
      <c r="I248" s="139" t="s">
        <v>62</v>
      </c>
      <c r="J248" s="128" t="s">
        <v>63</v>
      </c>
      <c r="K248" s="128" t="s">
        <v>64</v>
      </c>
      <c r="L248" s="150">
        <v>1</v>
      </c>
      <c r="M248" s="143">
        <v>45323</v>
      </c>
      <c r="N248" s="143">
        <v>45747</v>
      </c>
      <c r="O248" s="132">
        <v>60.571428571428569</v>
      </c>
      <c r="P248" s="365">
        <v>1</v>
      </c>
      <c r="Q248" s="153" t="s">
        <v>657</v>
      </c>
      <c r="R248" s="133">
        <f t="shared" si="16"/>
        <v>1</v>
      </c>
      <c r="S248" s="134" t="s">
        <v>2397</v>
      </c>
    </row>
    <row r="249" spans="1:19" ht="120.75">
      <c r="A249" s="164" t="s">
        <v>640</v>
      </c>
      <c r="B249" s="136" t="s">
        <v>1719</v>
      </c>
      <c r="C249" s="619"/>
      <c r="D249" s="619"/>
      <c r="E249" s="620"/>
      <c r="F249" s="621"/>
      <c r="G249" s="620"/>
      <c r="H249" s="605"/>
      <c r="I249" s="139" t="s">
        <v>66</v>
      </c>
      <c r="J249" s="128" t="s">
        <v>66</v>
      </c>
      <c r="K249" s="128" t="s">
        <v>67</v>
      </c>
      <c r="L249" s="150">
        <v>1</v>
      </c>
      <c r="M249" s="143">
        <v>45323</v>
      </c>
      <c r="N249" s="143">
        <v>45747</v>
      </c>
      <c r="O249" s="132">
        <v>60.571428571428569</v>
      </c>
      <c r="P249" s="365">
        <v>1</v>
      </c>
      <c r="Q249" s="153" t="s">
        <v>837</v>
      </c>
      <c r="R249" s="133">
        <f t="shared" si="16"/>
        <v>1</v>
      </c>
      <c r="S249" s="134" t="s">
        <v>2397</v>
      </c>
    </row>
    <row r="250" spans="1:19" ht="120.75">
      <c r="A250" s="164" t="s">
        <v>640</v>
      </c>
      <c r="B250" s="136" t="s">
        <v>1719</v>
      </c>
      <c r="C250" s="619"/>
      <c r="D250" s="619"/>
      <c r="E250" s="620"/>
      <c r="F250" s="621"/>
      <c r="G250" s="620"/>
      <c r="H250" s="605"/>
      <c r="I250" s="139" t="s">
        <v>166</v>
      </c>
      <c r="J250" s="128" t="s">
        <v>167</v>
      </c>
      <c r="K250" s="128" t="s">
        <v>168</v>
      </c>
      <c r="L250" s="150">
        <v>1</v>
      </c>
      <c r="M250" s="143">
        <v>45231</v>
      </c>
      <c r="N250" s="143">
        <v>45747</v>
      </c>
      <c r="O250" s="132">
        <v>73.714285714285708</v>
      </c>
      <c r="P250" s="365">
        <v>1</v>
      </c>
      <c r="Q250" s="153" t="s">
        <v>837</v>
      </c>
      <c r="R250" s="133">
        <f t="shared" si="16"/>
        <v>1</v>
      </c>
      <c r="S250" s="134" t="s">
        <v>2397</v>
      </c>
    </row>
    <row r="251" spans="1:19" ht="210.75">
      <c r="A251" s="164" t="s">
        <v>640</v>
      </c>
      <c r="B251" s="136" t="s">
        <v>1719</v>
      </c>
      <c r="C251" s="619"/>
      <c r="D251" s="619"/>
      <c r="E251" s="620"/>
      <c r="F251" s="621"/>
      <c r="G251" s="620"/>
      <c r="H251" s="605"/>
      <c r="I251" s="139" t="s">
        <v>69</v>
      </c>
      <c r="J251" s="128" t="s">
        <v>69</v>
      </c>
      <c r="K251" s="128" t="s">
        <v>70</v>
      </c>
      <c r="L251" s="150">
        <v>1</v>
      </c>
      <c r="M251" s="143">
        <v>45323</v>
      </c>
      <c r="N251" s="143">
        <v>45747</v>
      </c>
      <c r="O251" s="132">
        <v>60.571428571428569</v>
      </c>
      <c r="P251" s="365">
        <v>1</v>
      </c>
      <c r="Q251" s="153" t="s">
        <v>657</v>
      </c>
      <c r="R251" s="133">
        <f t="shared" si="16"/>
        <v>1</v>
      </c>
      <c r="S251" s="134" t="s">
        <v>2397</v>
      </c>
    </row>
    <row r="252" spans="1:19" ht="120.75">
      <c r="A252" s="164" t="s">
        <v>640</v>
      </c>
      <c r="B252" s="136" t="s">
        <v>1719</v>
      </c>
      <c r="C252" s="619"/>
      <c r="D252" s="619"/>
      <c r="E252" s="620"/>
      <c r="F252" s="621"/>
      <c r="G252" s="620"/>
      <c r="H252" s="605"/>
      <c r="I252" s="139" t="s">
        <v>71</v>
      </c>
      <c r="J252" s="128" t="s">
        <v>71</v>
      </c>
      <c r="K252" s="128" t="s">
        <v>72</v>
      </c>
      <c r="L252" s="150">
        <v>1</v>
      </c>
      <c r="M252" s="143">
        <v>45231</v>
      </c>
      <c r="N252" s="143">
        <v>45747</v>
      </c>
      <c r="O252" s="132">
        <v>73.714285714285708</v>
      </c>
      <c r="P252" s="365">
        <v>1</v>
      </c>
      <c r="Q252" s="153" t="s">
        <v>837</v>
      </c>
      <c r="R252" s="133">
        <f t="shared" si="16"/>
        <v>1</v>
      </c>
      <c r="S252" s="134" t="s">
        <v>2397</v>
      </c>
    </row>
    <row r="253" spans="1:19" ht="315.75">
      <c r="A253" s="164" t="s">
        <v>640</v>
      </c>
      <c r="B253" s="136" t="s">
        <v>1719</v>
      </c>
      <c r="C253" s="619"/>
      <c r="D253" s="619"/>
      <c r="E253" s="620"/>
      <c r="F253" s="621"/>
      <c r="G253" s="620"/>
      <c r="H253" s="605"/>
      <c r="I253" s="139" t="s">
        <v>73</v>
      </c>
      <c r="J253" s="128" t="s">
        <v>73</v>
      </c>
      <c r="K253" s="128" t="s">
        <v>74</v>
      </c>
      <c r="L253" s="150">
        <v>1</v>
      </c>
      <c r="M253" s="143">
        <v>45231</v>
      </c>
      <c r="N253" s="143">
        <v>45808</v>
      </c>
      <c r="O253" s="132">
        <v>82.428571428571431</v>
      </c>
      <c r="P253" s="365">
        <v>1</v>
      </c>
      <c r="Q253" s="153" t="s">
        <v>674</v>
      </c>
      <c r="R253" s="133">
        <f t="shared" si="16"/>
        <v>1</v>
      </c>
      <c r="S253" s="134" t="s">
        <v>2397</v>
      </c>
    </row>
    <row r="254" spans="1:19" ht="210.75">
      <c r="A254" s="164" t="s">
        <v>640</v>
      </c>
      <c r="B254" s="136" t="s">
        <v>1719</v>
      </c>
      <c r="C254" s="619"/>
      <c r="D254" s="619"/>
      <c r="E254" s="620"/>
      <c r="F254" s="621"/>
      <c r="G254" s="620"/>
      <c r="H254" s="605"/>
      <c r="I254" s="139" t="s">
        <v>75</v>
      </c>
      <c r="J254" s="128" t="s">
        <v>76</v>
      </c>
      <c r="K254" s="128" t="s">
        <v>77</v>
      </c>
      <c r="L254" s="150">
        <v>7</v>
      </c>
      <c r="M254" s="143">
        <v>46024</v>
      </c>
      <c r="N254" s="143">
        <v>46660</v>
      </c>
      <c r="O254" s="132">
        <v>90.857142857142861</v>
      </c>
      <c r="P254" s="365">
        <v>0</v>
      </c>
      <c r="Q254" s="153" t="s">
        <v>838</v>
      </c>
      <c r="R254" s="166">
        <v>0</v>
      </c>
      <c r="S254" s="134" t="s">
        <v>2013</v>
      </c>
    </row>
    <row r="255" spans="1:19" ht="210.75">
      <c r="A255" s="164" t="s">
        <v>640</v>
      </c>
      <c r="B255" s="136" t="s">
        <v>1719</v>
      </c>
      <c r="C255" s="619"/>
      <c r="D255" s="619"/>
      <c r="E255" s="620"/>
      <c r="F255" s="621"/>
      <c r="G255" s="620"/>
      <c r="H255" s="605"/>
      <c r="I255" s="139" t="s">
        <v>79</v>
      </c>
      <c r="J255" s="128" t="s">
        <v>80</v>
      </c>
      <c r="K255" s="128" t="s">
        <v>81</v>
      </c>
      <c r="L255" s="150">
        <v>1</v>
      </c>
      <c r="M255" s="143">
        <v>46024</v>
      </c>
      <c r="N255" s="143">
        <v>46660</v>
      </c>
      <c r="O255" s="132">
        <v>90.857142857142861</v>
      </c>
      <c r="P255" s="365">
        <v>0</v>
      </c>
      <c r="Q255" s="153" t="s">
        <v>657</v>
      </c>
      <c r="R255" s="166">
        <v>0</v>
      </c>
      <c r="S255" s="134" t="s">
        <v>2013</v>
      </c>
    </row>
    <row r="256" spans="1:19" ht="375.75">
      <c r="A256" s="164" t="s">
        <v>640</v>
      </c>
      <c r="B256" s="136" t="s">
        <v>1719</v>
      </c>
      <c r="C256" s="619"/>
      <c r="D256" s="619"/>
      <c r="E256" s="620"/>
      <c r="F256" s="621"/>
      <c r="G256" s="620"/>
      <c r="H256" s="605"/>
      <c r="I256" s="139" t="s">
        <v>82</v>
      </c>
      <c r="J256" s="128" t="s">
        <v>83</v>
      </c>
      <c r="K256" s="128" t="s">
        <v>84</v>
      </c>
      <c r="L256" s="150">
        <v>2</v>
      </c>
      <c r="M256" s="143">
        <v>46024</v>
      </c>
      <c r="N256" s="143">
        <v>46660</v>
      </c>
      <c r="O256" s="132">
        <v>90.857142857142861</v>
      </c>
      <c r="P256" s="365">
        <v>0</v>
      </c>
      <c r="Q256" s="153" t="s">
        <v>683</v>
      </c>
      <c r="R256" s="166">
        <v>0</v>
      </c>
      <c r="S256" s="134" t="s">
        <v>2013</v>
      </c>
    </row>
    <row r="257" spans="1:19" ht="210.75">
      <c r="A257" s="164" t="s">
        <v>640</v>
      </c>
      <c r="B257" s="136" t="s">
        <v>1719</v>
      </c>
      <c r="C257" s="619" t="s">
        <v>2468</v>
      </c>
      <c r="D257" s="619" t="s">
        <v>2460</v>
      </c>
      <c r="E257" s="605" t="s">
        <v>2471</v>
      </c>
      <c r="F257" s="606"/>
      <c r="G257" s="605"/>
      <c r="H257" s="605" t="s">
        <v>2456</v>
      </c>
      <c r="I257" s="127" t="s">
        <v>2472</v>
      </c>
      <c r="J257" s="129" t="s">
        <v>2472</v>
      </c>
      <c r="K257" s="128" t="s">
        <v>2473</v>
      </c>
      <c r="L257" s="130">
        <v>1</v>
      </c>
      <c r="M257" s="131">
        <v>42979</v>
      </c>
      <c r="N257" s="131">
        <v>43100</v>
      </c>
      <c r="O257" s="132">
        <v>17.285714285714285</v>
      </c>
      <c r="P257" s="365">
        <v>1</v>
      </c>
      <c r="Q257" s="128" t="s">
        <v>2474</v>
      </c>
      <c r="R257" s="133">
        <f t="shared" ref="R257:R266" si="17">P257/L257</f>
        <v>1</v>
      </c>
      <c r="S257" s="134" t="s">
        <v>2397</v>
      </c>
    </row>
    <row r="258" spans="1:19" ht="255">
      <c r="A258" s="164" t="s">
        <v>640</v>
      </c>
      <c r="B258" s="136" t="s">
        <v>1719</v>
      </c>
      <c r="C258" s="619"/>
      <c r="D258" s="619"/>
      <c r="E258" s="605"/>
      <c r="F258" s="606"/>
      <c r="G258" s="605"/>
      <c r="H258" s="605"/>
      <c r="I258" s="127" t="s">
        <v>2475</v>
      </c>
      <c r="J258" s="129" t="s">
        <v>2475</v>
      </c>
      <c r="K258" s="128" t="s">
        <v>2473</v>
      </c>
      <c r="L258" s="130">
        <v>1</v>
      </c>
      <c r="M258" s="131">
        <v>42979</v>
      </c>
      <c r="N258" s="131">
        <v>43100</v>
      </c>
      <c r="O258" s="132">
        <v>17.285714285714285</v>
      </c>
      <c r="P258" s="365">
        <v>1</v>
      </c>
      <c r="Q258" s="128" t="s">
        <v>2476</v>
      </c>
      <c r="R258" s="133">
        <f t="shared" si="17"/>
        <v>1</v>
      </c>
      <c r="S258" s="134" t="s">
        <v>2397</v>
      </c>
    </row>
    <row r="259" spans="1:19" ht="360.75">
      <c r="A259" s="164" t="s">
        <v>640</v>
      </c>
      <c r="B259" s="136" t="s">
        <v>1719</v>
      </c>
      <c r="C259" s="619"/>
      <c r="D259" s="619"/>
      <c r="E259" s="605"/>
      <c r="F259" s="606"/>
      <c r="G259" s="605"/>
      <c r="H259" s="605"/>
      <c r="I259" s="622" t="s">
        <v>2457</v>
      </c>
      <c r="J259" s="146" t="s">
        <v>652</v>
      </c>
      <c r="K259" s="128" t="s">
        <v>653</v>
      </c>
      <c r="L259" s="130">
        <v>1</v>
      </c>
      <c r="M259" s="131">
        <v>45231</v>
      </c>
      <c r="N259" s="131">
        <v>45504</v>
      </c>
      <c r="O259" s="132">
        <v>39</v>
      </c>
      <c r="P259" s="365">
        <v>1</v>
      </c>
      <c r="Q259" s="153" t="s">
        <v>654</v>
      </c>
      <c r="R259" s="133">
        <f t="shared" si="17"/>
        <v>1</v>
      </c>
      <c r="S259" s="134" t="s">
        <v>2397</v>
      </c>
    </row>
    <row r="260" spans="1:19" ht="345.75">
      <c r="A260" s="164" t="s">
        <v>640</v>
      </c>
      <c r="B260" s="136" t="s">
        <v>1719</v>
      </c>
      <c r="C260" s="619"/>
      <c r="D260" s="619"/>
      <c r="E260" s="605"/>
      <c r="F260" s="606"/>
      <c r="G260" s="605"/>
      <c r="H260" s="605"/>
      <c r="I260" s="622"/>
      <c r="J260" s="146" t="s">
        <v>655</v>
      </c>
      <c r="K260" s="128" t="s">
        <v>656</v>
      </c>
      <c r="L260" s="130">
        <v>1</v>
      </c>
      <c r="M260" s="131">
        <v>45231</v>
      </c>
      <c r="N260" s="131">
        <v>45504</v>
      </c>
      <c r="O260" s="132">
        <v>39</v>
      </c>
      <c r="P260" s="365">
        <v>1</v>
      </c>
      <c r="Q260" s="153" t="s">
        <v>836</v>
      </c>
      <c r="R260" s="133">
        <f t="shared" si="17"/>
        <v>1</v>
      </c>
      <c r="S260" s="134" t="s">
        <v>2397</v>
      </c>
    </row>
    <row r="261" spans="1:19" ht="195.75">
      <c r="A261" s="164" t="s">
        <v>640</v>
      </c>
      <c r="B261" s="136" t="s">
        <v>1719</v>
      </c>
      <c r="C261" s="619"/>
      <c r="D261" s="619"/>
      <c r="E261" s="605"/>
      <c r="F261" s="606"/>
      <c r="G261" s="605"/>
      <c r="H261" s="605"/>
      <c r="I261" s="139" t="s">
        <v>62</v>
      </c>
      <c r="J261" s="128" t="s">
        <v>63</v>
      </c>
      <c r="K261" s="128" t="s">
        <v>64</v>
      </c>
      <c r="L261" s="150">
        <v>1</v>
      </c>
      <c r="M261" s="143">
        <v>45323</v>
      </c>
      <c r="N261" s="143">
        <v>45747</v>
      </c>
      <c r="O261" s="132">
        <v>60.571428571428569</v>
      </c>
      <c r="P261" s="365">
        <v>1</v>
      </c>
      <c r="Q261" s="153" t="s">
        <v>662</v>
      </c>
      <c r="R261" s="133">
        <f t="shared" si="17"/>
        <v>1</v>
      </c>
      <c r="S261" s="134" t="s">
        <v>2397</v>
      </c>
    </row>
    <row r="262" spans="1:19" ht="120.75">
      <c r="A262" s="164" t="s">
        <v>640</v>
      </c>
      <c r="B262" s="136" t="s">
        <v>1719</v>
      </c>
      <c r="C262" s="619"/>
      <c r="D262" s="619"/>
      <c r="E262" s="605"/>
      <c r="F262" s="606"/>
      <c r="G262" s="605"/>
      <c r="H262" s="605"/>
      <c r="I262" s="139" t="s">
        <v>66</v>
      </c>
      <c r="J262" s="128" t="s">
        <v>66</v>
      </c>
      <c r="K262" s="128" t="s">
        <v>67</v>
      </c>
      <c r="L262" s="150">
        <v>1</v>
      </c>
      <c r="M262" s="143">
        <v>45323</v>
      </c>
      <c r="N262" s="143">
        <v>45747</v>
      </c>
      <c r="O262" s="132">
        <v>60.571428571428569</v>
      </c>
      <c r="P262" s="365">
        <v>1</v>
      </c>
      <c r="Q262" s="153" t="s">
        <v>837</v>
      </c>
      <c r="R262" s="133">
        <f t="shared" si="17"/>
        <v>1</v>
      </c>
      <c r="S262" s="134" t="s">
        <v>2397</v>
      </c>
    </row>
    <row r="263" spans="1:19" ht="120.75">
      <c r="A263" s="164" t="s">
        <v>640</v>
      </c>
      <c r="B263" s="136" t="s">
        <v>1719</v>
      </c>
      <c r="C263" s="619"/>
      <c r="D263" s="619"/>
      <c r="E263" s="605"/>
      <c r="F263" s="606"/>
      <c r="G263" s="605"/>
      <c r="H263" s="605"/>
      <c r="I263" s="139" t="s">
        <v>166</v>
      </c>
      <c r="J263" s="128" t="s">
        <v>167</v>
      </c>
      <c r="K263" s="128" t="s">
        <v>168</v>
      </c>
      <c r="L263" s="150">
        <v>1</v>
      </c>
      <c r="M263" s="143">
        <v>45231</v>
      </c>
      <c r="N263" s="143">
        <v>45747</v>
      </c>
      <c r="O263" s="132">
        <v>73.714285714285708</v>
      </c>
      <c r="P263" s="365">
        <v>1</v>
      </c>
      <c r="Q263" s="153" t="s">
        <v>837</v>
      </c>
      <c r="R263" s="133">
        <f t="shared" si="17"/>
        <v>1</v>
      </c>
      <c r="S263" s="134" t="s">
        <v>2397</v>
      </c>
    </row>
    <row r="264" spans="1:19" ht="195.75">
      <c r="A264" s="164" t="s">
        <v>640</v>
      </c>
      <c r="B264" s="136" t="s">
        <v>1719</v>
      </c>
      <c r="C264" s="619"/>
      <c r="D264" s="619"/>
      <c r="E264" s="605"/>
      <c r="F264" s="606"/>
      <c r="G264" s="605"/>
      <c r="H264" s="605"/>
      <c r="I264" s="139" t="s">
        <v>69</v>
      </c>
      <c r="J264" s="128" t="s">
        <v>69</v>
      </c>
      <c r="K264" s="128" t="s">
        <v>70</v>
      </c>
      <c r="L264" s="150">
        <v>1</v>
      </c>
      <c r="M264" s="143">
        <v>45323</v>
      </c>
      <c r="N264" s="143">
        <v>45747</v>
      </c>
      <c r="O264" s="132">
        <v>60.571428571428569</v>
      </c>
      <c r="P264" s="365">
        <v>1</v>
      </c>
      <c r="Q264" s="153" t="s">
        <v>662</v>
      </c>
      <c r="R264" s="133">
        <f t="shared" si="17"/>
        <v>1</v>
      </c>
      <c r="S264" s="134" t="s">
        <v>2397</v>
      </c>
    </row>
    <row r="265" spans="1:19" ht="120.75">
      <c r="A265" s="164" t="s">
        <v>640</v>
      </c>
      <c r="B265" s="136" t="s">
        <v>1719</v>
      </c>
      <c r="C265" s="619"/>
      <c r="D265" s="619"/>
      <c r="E265" s="605"/>
      <c r="F265" s="606"/>
      <c r="G265" s="605"/>
      <c r="H265" s="605"/>
      <c r="I265" s="139" t="s">
        <v>71</v>
      </c>
      <c r="J265" s="128" t="s">
        <v>71</v>
      </c>
      <c r="K265" s="128" t="s">
        <v>72</v>
      </c>
      <c r="L265" s="150">
        <v>1</v>
      </c>
      <c r="M265" s="143">
        <v>45231</v>
      </c>
      <c r="N265" s="143">
        <v>45747</v>
      </c>
      <c r="O265" s="132">
        <v>73.714285714285708</v>
      </c>
      <c r="P265" s="365">
        <v>1</v>
      </c>
      <c r="Q265" s="153" t="s">
        <v>837</v>
      </c>
      <c r="R265" s="133">
        <f t="shared" si="17"/>
        <v>1</v>
      </c>
      <c r="S265" s="134" t="s">
        <v>2397</v>
      </c>
    </row>
    <row r="266" spans="1:19" ht="300.75">
      <c r="A266" s="164" t="s">
        <v>640</v>
      </c>
      <c r="B266" s="136" t="s">
        <v>1719</v>
      </c>
      <c r="C266" s="619"/>
      <c r="D266" s="619"/>
      <c r="E266" s="605"/>
      <c r="F266" s="606"/>
      <c r="G266" s="605"/>
      <c r="H266" s="605"/>
      <c r="I266" s="139" t="s">
        <v>73</v>
      </c>
      <c r="J266" s="128" t="s">
        <v>73</v>
      </c>
      <c r="K266" s="128" t="s">
        <v>74</v>
      </c>
      <c r="L266" s="150">
        <v>1</v>
      </c>
      <c r="M266" s="143">
        <v>45231</v>
      </c>
      <c r="N266" s="143">
        <v>45808</v>
      </c>
      <c r="O266" s="132">
        <v>82.428571428571431</v>
      </c>
      <c r="P266" s="365">
        <v>1</v>
      </c>
      <c r="Q266" s="153" t="s">
        <v>695</v>
      </c>
      <c r="R266" s="133">
        <f t="shared" si="17"/>
        <v>1</v>
      </c>
      <c r="S266" s="134" t="s">
        <v>2397</v>
      </c>
    </row>
    <row r="267" spans="1:19" ht="210.75">
      <c r="A267" s="164" t="s">
        <v>640</v>
      </c>
      <c r="B267" s="136" t="s">
        <v>1719</v>
      </c>
      <c r="C267" s="619"/>
      <c r="D267" s="619"/>
      <c r="E267" s="605"/>
      <c r="F267" s="606"/>
      <c r="G267" s="605"/>
      <c r="H267" s="605"/>
      <c r="I267" s="139" t="s">
        <v>75</v>
      </c>
      <c r="J267" s="128" t="s">
        <v>76</v>
      </c>
      <c r="K267" s="128" t="s">
        <v>77</v>
      </c>
      <c r="L267" s="150">
        <v>7</v>
      </c>
      <c r="M267" s="143">
        <v>46024</v>
      </c>
      <c r="N267" s="143">
        <v>46660</v>
      </c>
      <c r="O267" s="132">
        <v>90.857142857142861</v>
      </c>
      <c r="P267" s="365">
        <v>0</v>
      </c>
      <c r="Q267" s="153" t="s">
        <v>838</v>
      </c>
      <c r="R267" s="166">
        <v>0</v>
      </c>
      <c r="S267" s="134" t="s">
        <v>2013</v>
      </c>
    </row>
    <row r="268" spans="1:19" ht="195.75">
      <c r="A268" s="164" t="s">
        <v>640</v>
      </c>
      <c r="B268" s="136" t="s">
        <v>1719</v>
      </c>
      <c r="C268" s="619"/>
      <c r="D268" s="619"/>
      <c r="E268" s="605"/>
      <c r="F268" s="606"/>
      <c r="G268" s="605"/>
      <c r="H268" s="605"/>
      <c r="I268" s="139" t="s">
        <v>79</v>
      </c>
      <c r="J268" s="128" t="s">
        <v>80</v>
      </c>
      <c r="K268" s="128" t="s">
        <v>81</v>
      </c>
      <c r="L268" s="150">
        <v>1</v>
      </c>
      <c r="M268" s="143">
        <v>46024</v>
      </c>
      <c r="N268" s="143">
        <v>46660</v>
      </c>
      <c r="O268" s="132">
        <v>90.857142857142861</v>
      </c>
      <c r="P268" s="365">
        <v>0</v>
      </c>
      <c r="Q268" s="153" t="s">
        <v>662</v>
      </c>
      <c r="R268" s="166">
        <v>0</v>
      </c>
      <c r="S268" s="134" t="s">
        <v>2013</v>
      </c>
    </row>
    <row r="269" spans="1:19" ht="375.75">
      <c r="A269" s="164" t="s">
        <v>640</v>
      </c>
      <c r="B269" s="136" t="s">
        <v>1719</v>
      </c>
      <c r="C269" s="619"/>
      <c r="D269" s="619"/>
      <c r="E269" s="605"/>
      <c r="F269" s="606"/>
      <c r="G269" s="605"/>
      <c r="H269" s="605"/>
      <c r="I269" s="139" t="s">
        <v>82</v>
      </c>
      <c r="J269" s="128" t="s">
        <v>83</v>
      </c>
      <c r="K269" s="128" t="s">
        <v>84</v>
      </c>
      <c r="L269" s="150">
        <v>2</v>
      </c>
      <c r="M269" s="143">
        <v>46024</v>
      </c>
      <c r="N269" s="143">
        <v>46660</v>
      </c>
      <c r="O269" s="132">
        <v>90.857142857142861</v>
      </c>
      <c r="P269" s="365">
        <v>0</v>
      </c>
      <c r="Q269" s="153" t="s">
        <v>683</v>
      </c>
      <c r="R269" s="166">
        <v>0</v>
      </c>
      <c r="S269" s="134" t="s">
        <v>2013</v>
      </c>
    </row>
    <row r="270" spans="1:19" ht="409.5">
      <c r="A270" s="164" t="s">
        <v>640</v>
      </c>
      <c r="B270" s="136" t="s">
        <v>1719</v>
      </c>
      <c r="C270" s="491" t="s">
        <v>2477</v>
      </c>
      <c r="D270" s="491" t="s">
        <v>2478</v>
      </c>
      <c r="E270" s="605" t="s">
        <v>2479</v>
      </c>
      <c r="F270" s="606"/>
      <c r="G270" s="605"/>
      <c r="H270" s="605" t="s">
        <v>2480</v>
      </c>
      <c r="I270" s="127" t="s">
        <v>2481</v>
      </c>
      <c r="J270" s="128" t="s">
        <v>2482</v>
      </c>
      <c r="K270" s="129" t="s">
        <v>2483</v>
      </c>
      <c r="L270" s="130">
        <v>1</v>
      </c>
      <c r="M270" s="131">
        <v>42614</v>
      </c>
      <c r="N270" s="131">
        <v>42825</v>
      </c>
      <c r="O270" s="132">
        <v>30.142857142857142</v>
      </c>
      <c r="P270" s="365">
        <v>1</v>
      </c>
      <c r="Q270" s="128" t="s">
        <v>2484</v>
      </c>
      <c r="R270" s="133">
        <f t="shared" ref="R270:R278" si="18">P270/L270</f>
        <v>1</v>
      </c>
      <c r="S270" s="134" t="s">
        <v>2397</v>
      </c>
    </row>
    <row r="271" spans="1:19" ht="360.75">
      <c r="A271" s="164" t="s">
        <v>640</v>
      </c>
      <c r="B271" s="136" t="s">
        <v>1719</v>
      </c>
      <c r="C271" s="491"/>
      <c r="D271" s="491"/>
      <c r="E271" s="605"/>
      <c r="F271" s="606"/>
      <c r="G271" s="605"/>
      <c r="H271" s="605"/>
      <c r="I271" s="607" t="s">
        <v>2485</v>
      </c>
      <c r="J271" s="146" t="s">
        <v>652</v>
      </c>
      <c r="K271" s="128" t="s">
        <v>653</v>
      </c>
      <c r="L271" s="130">
        <v>1</v>
      </c>
      <c r="M271" s="131">
        <v>45231</v>
      </c>
      <c r="N271" s="131">
        <v>45504</v>
      </c>
      <c r="O271" s="132">
        <v>39</v>
      </c>
      <c r="P271" s="365">
        <v>1</v>
      </c>
      <c r="Q271" s="153" t="s">
        <v>654</v>
      </c>
      <c r="R271" s="133">
        <f t="shared" si="18"/>
        <v>1</v>
      </c>
      <c r="S271" s="134" t="s">
        <v>2397</v>
      </c>
    </row>
    <row r="272" spans="1:19" ht="300.75">
      <c r="A272" s="164" t="s">
        <v>640</v>
      </c>
      <c r="B272" s="136" t="s">
        <v>1719</v>
      </c>
      <c r="C272" s="491"/>
      <c r="D272" s="491"/>
      <c r="E272" s="605"/>
      <c r="F272" s="606"/>
      <c r="G272" s="605"/>
      <c r="H272" s="605"/>
      <c r="I272" s="607"/>
      <c r="J272" s="146" t="s">
        <v>655</v>
      </c>
      <c r="K272" s="128" t="s">
        <v>656</v>
      </c>
      <c r="L272" s="130">
        <v>1</v>
      </c>
      <c r="M272" s="131">
        <v>45231</v>
      </c>
      <c r="N272" s="131">
        <v>45504</v>
      </c>
      <c r="O272" s="132">
        <v>39</v>
      </c>
      <c r="P272" s="365">
        <v>1</v>
      </c>
      <c r="Q272" s="153" t="s">
        <v>2486</v>
      </c>
      <c r="R272" s="133">
        <f t="shared" si="18"/>
        <v>1</v>
      </c>
      <c r="S272" s="134" t="s">
        <v>2397</v>
      </c>
    </row>
    <row r="273" spans="1:19" ht="225.75">
      <c r="A273" s="164" t="s">
        <v>640</v>
      </c>
      <c r="B273" s="136" t="s">
        <v>1719</v>
      </c>
      <c r="C273" s="491"/>
      <c r="D273" s="491"/>
      <c r="E273" s="605"/>
      <c r="F273" s="606"/>
      <c r="G273" s="605"/>
      <c r="H273" s="605"/>
      <c r="I273" s="139" t="s">
        <v>62</v>
      </c>
      <c r="J273" s="128" t="s">
        <v>63</v>
      </c>
      <c r="K273" s="128" t="s">
        <v>64</v>
      </c>
      <c r="L273" s="150">
        <v>1</v>
      </c>
      <c r="M273" s="143">
        <v>45323</v>
      </c>
      <c r="N273" s="143">
        <v>45747</v>
      </c>
      <c r="O273" s="132">
        <v>60.571428571428569</v>
      </c>
      <c r="P273" s="365">
        <v>1</v>
      </c>
      <c r="Q273" s="153" t="s">
        <v>2487</v>
      </c>
      <c r="R273" s="133">
        <f t="shared" si="18"/>
        <v>1</v>
      </c>
      <c r="S273" s="134" t="s">
        <v>2397</v>
      </c>
    </row>
    <row r="274" spans="1:19" ht="105.75">
      <c r="A274" s="164" t="s">
        <v>640</v>
      </c>
      <c r="B274" s="136" t="s">
        <v>1719</v>
      </c>
      <c r="C274" s="491"/>
      <c r="D274" s="491"/>
      <c r="E274" s="605"/>
      <c r="F274" s="606"/>
      <c r="G274" s="605"/>
      <c r="H274" s="605"/>
      <c r="I274" s="139" t="s">
        <v>66</v>
      </c>
      <c r="J274" s="128" t="s">
        <v>66</v>
      </c>
      <c r="K274" s="128" t="s">
        <v>67</v>
      </c>
      <c r="L274" s="150">
        <v>1</v>
      </c>
      <c r="M274" s="143">
        <v>45323</v>
      </c>
      <c r="N274" s="143">
        <v>45747</v>
      </c>
      <c r="O274" s="132">
        <v>60.571428571428569</v>
      </c>
      <c r="P274" s="365">
        <v>1</v>
      </c>
      <c r="Q274" s="153" t="s">
        <v>2488</v>
      </c>
      <c r="R274" s="133">
        <f t="shared" si="18"/>
        <v>1</v>
      </c>
      <c r="S274" s="134" t="s">
        <v>2397</v>
      </c>
    </row>
    <row r="275" spans="1:19" ht="105.75">
      <c r="A275" s="164" t="s">
        <v>640</v>
      </c>
      <c r="B275" s="136" t="s">
        <v>1719</v>
      </c>
      <c r="C275" s="491"/>
      <c r="D275" s="491"/>
      <c r="E275" s="605"/>
      <c r="F275" s="606"/>
      <c r="G275" s="605"/>
      <c r="H275" s="605"/>
      <c r="I275" s="139" t="s">
        <v>166</v>
      </c>
      <c r="J275" s="128" t="s">
        <v>167</v>
      </c>
      <c r="K275" s="128" t="s">
        <v>168</v>
      </c>
      <c r="L275" s="150">
        <v>1</v>
      </c>
      <c r="M275" s="143">
        <v>45231</v>
      </c>
      <c r="N275" s="143">
        <v>45747</v>
      </c>
      <c r="O275" s="132">
        <v>73.714285714285708</v>
      </c>
      <c r="P275" s="365">
        <v>1</v>
      </c>
      <c r="Q275" s="153" t="s">
        <v>2488</v>
      </c>
      <c r="R275" s="133">
        <f t="shared" si="18"/>
        <v>1</v>
      </c>
      <c r="S275" s="134" t="s">
        <v>2397</v>
      </c>
    </row>
    <row r="276" spans="1:19" ht="225.75">
      <c r="A276" s="164" t="s">
        <v>640</v>
      </c>
      <c r="B276" s="136" t="s">
        <v>1719</v>
      </c>
      <c r="C276" s="491"/>
      <c r="D276" s="491"/>
      <c r="E276" s="605"/>
      <c r="F276" s="606"/>
      <c r="G276" s="605"/>
      <c r="H276" s="605"/>
      <c r="I276" s="139" t="s">
        <v>69</v>
      </c>
      <c r="J276" s="128" t="s">
        <v>69</v>
      </c>
      <c r="K276" s="128" t="s">
        <v>70</v>
      </c>
      <c r="L276" s="150">
        <v>1</v>
      </c>
      <c r="M276" s="143">
        <v>45323</v>
      </c>
      <c r="N276" s="143">
        <v>45747</v>
      </c>
      <c r="O276" s="132">
        <v>60.571428571428569</v>
      </c>
      <c r="P276" s="365">
        <v>1</v>
      </c>
      <c r="Q276" s="153" t="s">
        <v>2487</v>
      </c>
      <c r="R276" s="133">
        <f t="shared" si="18"/>
        <v>1</v>
      </c>
      <c r="S276" s="134" t="s">
        <v>2397</v>
      </c>
    </row>
    <row r="277" spans="1:19" ht="105.75">
      <c r="A277" s="164" t="s">
        <v>640</v>
      </c>
      <c r="B277" s="136" t="s">
        <v>1719</v>
      </c>
      <c r="C277" s="491"/>
      <c r="D277" s="491"/>
      <c r="E277" s="605"/>
      <c r="F277" s="606"/>
      <c r="G277" s="605"/>
      <c r="H277" s="605"/>
      <c r="I277" s="139" t="s">
        <v>71</v>
      </c>
      <c r="J277" s="128" t="s">
        <v>71</v>
      </c>
      <c r="K277" s="128" t="s">
        <v>72</v>
      </c>
      <c r="L277" s="150">
        <v>1</v>
      </c>
      <c r="M277" s="143">
        <v>45231</v>
      </c>
      <c r="N277" s="143">
        <v>45747</v>
      </c>
      <c r="O277" s="132">
        <v>73.714285714285708</v>
      </c>
      <c r="P277" s="365">
        <v>1</v>
      </c>
      <c r="Q277" s="153" t="s">
        <v>2488</v>
      </c>
      <c r="R277" s="133">
        <f t="shared" si="18"/>
        <v>1</v>
      </c>
      <c r="S277" s="134" t="s">
        <v>2397</v>
      </c>
    </row>
    <row r="278" spans="1:19" ht="300.75">
      <c r="A278" s="164" t="s">
        <v>640</v>
      </c>
      <c r="B278" s="136" t="s">
        <v>1719</v>
      </c>
      <c r="C278" s="491"/>
      <c r="D278" s="491"/>
      <c r="E278" s="605"/>
      <c r="F278" s="606"/>
      <c r="G278" s="605"/>
      <c r="H278" s="605"/>
      <c r="I278" s="139" t="s">
        <v>73</v>
      </c>
      <c r="J278" s="128" t="s">
        <v>73</v>
      </c>
      <c r="K278" s="128" t="s">
        <v>74</v>
      </c>
      <c r="L278" s="150">
        <v>1</v>
      </c>
      <c r="M278" s="143">
        <v>45231</v>
      </c>
      <c r="N278" s="143">
        <v>45808</v>
      </c>
      <c r="O278" s="132">
        <v>82.428571428571431</v>
      </c>
      <c r="P278" s="365">
        <v>1</v>
      </c>
      <c r="Q278" s="153" t="s">
        <v>2486</v>
      </c>
      <c r="R278" s="133">
        <f t="shared" si="18"/>
        <v>1</v>
      </c>
      <c r="S278" s="134" t="s">
        <v>2397</v>
      </c>
    </row>
    <row r="279" spans="1:19" ht="105.75">
      <c r="A279" s="164" t="s">
        <v>640</v>
      </c>
      <c r="B279" s="136" t="s">
        <v>1719</v>
      </c>
      <c r="C279" s="491"/>
      <c r="D279" s="491"/>
      <c r="E279" s="605"/>
      <c r="F279" s="606"/>
      <c r="G279" s="605"/>
      <c r="H279" s="605"/>
      <c r="I279" s="139" t="s">
        <v>75</v>
      </c>
      <c r="J279" s="128" t="s">
        <v>76</v>
      </c>
      <c r="K279" s="128" t="s">
        <v>77</v>
      </c>
      <c r="L279" s="150">
        <v>8</v>
      </c>
      <c r="M279" s="143">
        <v>45809</v>
      </c>
      <c r="N279" s="143">
        <v>46568</v>
      </c>
      <c r="O279" s="132">
        <v>108.42857142857143</v>
      </c>
      <c r="P279" s="365">
        <v>0</v>
      </c>
      <c r="Q279" s="153" t="s">
        <v>2488</v>
      </c>
      <c r="R279" s="166">
        <v>0</v>
      </c>
      <c r="S279" s="134" t="s">
        <v>2013</v>
      </c>
    </row>
    <row r="280" spans="1:19" ht="225.75">
      <c r="A280" s="164" t="s">
        <v>640</v>
      </c>
      <c r="B280" s="136" t="s">
        <v>1719</v>
      </c>
      <c r="C280" s="491"/>
      <c r="D280" s="491"/>
      <c r="E280" s="605"/>
      <c r="F280" s="606"/>
      <c r="G280" s="605"/>
      <c r="H280" s="605"/>
      <c r="I280" s="139" t="s">
        <v>79</v>
      </c>
      <c r="J280" s="128" t="s">
        <v>80</v>
      </c>
      <c r="K280" s="128" t="s">
        <v>81</v>
      </c>
      <c r="L280" s="150">
        <v>1</v>
      </c>
      <c r="M280" s="143">
        <v>45809</v>
      </c>
      <c r="N280" s="143">
        <v>46568</v>
      </c>
      <c r="O280" s="132">
        <v>108.42857142857143</v>
      </c>
      <c r="P280" s="365">
        <v>0</v>
      </c>
      <c r="Q280" s="153" t="s">
        <v>2487</v>
      </c>
      <c r="R280" s="166">
        <v>0</v>
      </c>
      <c r="S280" s="134" t="s">
        <v>2013</v>
      </c>
    </row>
    <row r="281" spans="1:19" ht="300.75">
      <c r="A281" s="164" t="s">
        <v>640</v>
      </c>
      <c r="B281" s="136" t="s">
        <v>1719</v>
      </c>
      <c r="C281" s="491"/>
      <c r="D281" s="491"/>
      <c r="E281" s="605"/>
      <c r="F281" s="606"/>
      <c r="G281" s="605"/>
      <c r="H281" s="605"/>
      <c r="I281" s="139" t="s">
        <v>82</v>
      </c>
      <c r="J281" s="128" t="s">
        <v>83</v>
      </c>
      <c r="K281" s="128" t="s">
        <v>84</v>
      </c>
      <c r="L281" s="150">
        <v>2</v>
      </c>
      <c r="M281" s="143">
        <v>45809</v>
      </c>
      <c r="N281" s="143">
        <v>46568</v>
      </c>
      <c r="O281" s="132">
        <v>108.42857142857143</v>
      </c>
      <c r="P281" s="365">
        <v>0</v>
      </c>
      <c r="Q281" s="153" t="s">
        <v>2486</v>
      </c>
      <c r="R281" s="166">
        <v>0</v>
      </c>
      <c r="S281" s="134" t="s">
        <v>2013</v>
      </c>
    </row>
    <row r="282" spans="1:19" ht="120">
      <c r="A282" s="164" t="s">
        <v>640</v>
      </c>
      <c r="B282" s="136" t="s">
        <v>1719</v>
      </c>
      <c r="C282" s="491"/>
      <c r="D282" s="491"/>
      <c r="E282" s="605"/>
      <c r="F282" s="606"/>
      <c r="G282" s="605"/>
      <c r="H282" s="605"/>
      <c r="I282" s="127" t="s">
        <v>2489</v>
      </c>
      <c r="J282" s="129" t="s">
        <v>2489</v>
      </c>
      <c r="K282" s="129" t="s">
        <v>2490</v>
      </c>
      <c r="L282" s="130">
        <v>1</v>
      </c>
      <c r="M282" s="131">
        <v>42795</v>
      </c>
      <c r="N282" s="131">
        <v>42855</v>
      </c>
      <c r="O282" s="132">
        <v>8.5714285714285712</v>
      </c>
      <c r="P282" s="365">
        <v>1</v>
      </c>
      <c r="Q282" s="128" t="s">
        <v>2491</v>
      </c>
      <c r="R282" s="133">
        <f t="shared" ref="R282:R291" si="19">P282/L282</f>
        <v>1</v>
      </c>
      <c r="S282" s="134" t="s">
        <v>2397</v>
      </c>
    </row>
    <row r="283" spans="1:19" ht="150.75">
      <c r="A283" s="164" t="s">
        <v>640</v>
      </c>
      <c r="B283" s="136" t="s">
        <v>1719</v>
      </c>
      <c r="C283" s="491"/>
      <c r="D283" s="491"/>
      <c r="E283" s="605"/>
      <c r="F283" s="606"/>
      <c r="G283" s="605"/>
      <c r="H283" s="605"/>
      <c r="I283" s="127" t="s">
        <v>2492</v>
      </c>
      <c r="J283" s="129" t="s">
        <v>2492</v>
      </c>
      <c r="K283" s="129" t="s">
        <v>2493</v>
      </c>
      <c r="L283" s="130">
        <v>1</v>
      </c>
      <c r="M283" s="131">
        <v>42855</v>
      </c>
      <c r="N283" s="131">
        <v>42916</v>
      </c>
      <c r="O283" s="132">
        <v>8.7142857142857135</v>
      </c>
      <c r="P283" s="365">
        <v>1</v>
      </c>
      <c r="Q283" s="128" t="s">
        <v>2494</v>
      </c>
      <c r="R283" s="133">
        <f t="shared" si="19"/>
        <v>1</v>
      </c>
      <c r="S283" s="134" t="s">
        <v>2397</v>
      </c>
    </row>
    <row r="284" spans="1:19" ht="360.75">
      <c r="A284" s="164" t="s">
        <v>640</v>
      </c>
      <c r="B284" s="136" t="s">
        <v>1719</v>
      </c>
      <c r="C284" s="491" t="s">
        <v>2495</v>
      </c>
      <c r="D284" s="491" t="s">
        <v>2496</v>
      </c>
      <c r="E284" s="605" t="s">
        <v>2497</v>
      </c>
      <c r="F284" s="606"/>
      <c r="G284" s="605"/>
      <c r="H284" s="605" t="s">
        <v>2498</v>
      </c>
      <c r="I284" s="622" t="s">
        <v>745</v>
      </c>
      <c r="J284" s="146" t="s">
        <v>652</v>
      </c>
      <c r="K284" s="128" t="s">
        <v>653</v>
      </c>
      <c r="L284" s="130">
        <v>1</v>
      </c>
      <c r="M284" s="131">
        <v>45231</v>
      </c>
      <c r="N284" s="131">
        <v>45504</v>
      </c>
      <c r="O284" s="132">
        <v>39</v>
      </c>
      <c r="P284" s="365">
        <v>1</v>
      </c>
      <c r="Q284" s="153" t="s">
        <v>654</v>
      </c>
      <c r="R284" s="133">
        <f t="shared" si="19"/>
        <v>1</v>
      </c>
      <c r="S284" s="134" t="s">
        <v>2397</v>
      </c>
    </row>
    <row r="285" spans="1:19" ht="315.75">
      <c r="A285" s="164" t="s">
        <v>640</v>
      </c>
      <c r="B285" s="136" t="s">
        <v>1719</v>
      </c>
      <c r="C285" s="491"/>
      <c r="D285" s="491"/>
      <c r="E285" s="605"/>
      <c r="F285" s="606"/>
      <c r="G285" s="605"/>
      <c r="H285" s="605"/>
      <c r="I285" s="622"/>
      <c r="J285" s="146" t="s">
        <v>655</v>
      </c>
      <c r="K285" s="128" t="s">
        <v>656</v>
      </c>
      <c r="L285" s="130">
        <v>1</v>
      </c>
      <c r="M285" s="131">
        <v>45231</v>
      </c>
      <c r="N285" s="131">
        <v>45504</v>
      </c>
      <c r="O285" s="132">
        <v>39</v>
      </c>
      <c r="P285" s="365">
        <v>1</v>
      </c>
      <c r="Q285" s="153" t="s">
        <v>2499</v>
      </c>
      <c r="R285" s="133">
        <f t="shared" si="19"/>
        <v>1</v>
      </c>
      <c r="S285" s="134" t="s">
        <v>2397</v>
      </c>
    </row>
    <row r="286" spans="1:19" ht="240.75">
      <c r="A286" s="164" t="s">
        <v>640</v>
      </c>
      <c r="B286" s="136" t="s">
        <v>1719</v>
      </c>
      <c r="C286" s="491"/>
      <c r="D286" s="491"/>
      <c r="E286" s="605"/>
      <c r="F286" s="606"/>
      <c r="G286" s="605"/>
      <c r="H286" s="605"/>
      <c r="I286" s="139" t="s">
        <v>62</v>
      </c>
      <c r="J286" s="128" t="s">
        <v>63</v>
      </c>
      <c r="K286" s="128" t="s">
        <v>64</v>
      </c>
      <c r="L286" s="150">
        <v>1</v>
      </c>
      <c r="M286" s="143">
        <v>45323</v>
      </c>
      <c r="N286" s="143">
        <v>45747</v>
      </c>
      <c r="O286" s="132">
        <v>60.571428571428569</v>
      </c>
      <c r="P286" s="365">
        <v>1</v>
      </c>
      <c r="Q286" s="153" t="s">
        <v>2500</v>
      </c>
      <c r="R286" s="133">
        <f t="shared" si="19"/>
        <v>1</v>
      </c>
      <c r="S286" s="134" t="s">
        <v>2397</v>
      </c>
    </row>
    <row r="287" spans="1:19" ht="105.75">
      <c r="A287" s="164" t="s">
        <v>640</v>
      </c>
      <c r="B287" s="136" t="s">
        <v>1719</v>
      </c>
      <c r="C287" s="491"/>
      <c r="D287" s="491"/>
      <c r="E287" s="605"/>
      <c r="F287" s="606"/>
      <c r="G287" s="605"/>
      <c r="H287" s="605"/>
      <c r="I287" s="139" t="s">
        <v>66</v>
      </c>
      <c r="J287" s="128" t="s">
        <v>66</v>
      </c>
      <c r="K287" s="128" t="s">
        <v>67</v>
      </c>
      <c r="L287" s="150">
        <v>1</v>
      </c>
      <c r="M287" s="143">
        <v>45323</v>
      </c>
      <c r="N287" s="143">
        <v>45747</v>
      </c>
      <c r="O287" s="132">
        <v>60.571428571428569</v>
      </c>
      <c r="P287" s="365">
        <v>1</v>
      </c>
      <c r="Q287" s="153" t="s">
        <v>2488</v>
      </c>
      <c r="R287" s="133">
        <f t="shared" si="19"/>
        <v>1</v>
      </c>
      <c r="S287" s="134" t="s">
        <v>2397</v>
      </c>
    </row>
    <row r="288" spans="1:19" ht="105.75">
      <c r="A288" s="164" t="s">
        <v>640</v>
      </c>
      <c r="B288" s="136" t="s">
        <v>1719</v>
      </c>
      <c r="C288" s="491"/>
      <c r="D288" s="491"/>
      <c r="E288" s="605"/>
      <c r="F288" s="606"/>
      <c r="G288" s="605"/>
      <c r="H288" s="605"/>
      <c r="I288" s="139" t="s">
        <v>166</v>
      </c>
      <c r="J288" s="128" t="s">
        <v>167</v>
      </c>
      <c r="K288" s="128" t="s">
        <v>168</v>
      </c>
      <c r="L288" s="150">
        <v>1</v>
      </c>
      <c r="M288" s="143">
        <v>45231</v>
      </c>
      <c r="N288" s="143">
        <v>45747</v>
      </c>
      <c r="O288" s="132">
        <v>73.714285714285708</v>
      </c>
      <c r="P288" s="365">
        <v>1</v>
      </c>
      <c r="Q288" s="153" t="s">
        <v>2488</v>
      </c>
      <c r="R288" s="133">
        <f t="shared" si="19"/>
        <v>1</v>
      </c>
      <c r="S288" s="134" t="s">
        <v>2397</v>
      </c>
    </row>
    <row r="289" spans="1:19" ht="240.75">
      <c r="A289" s="164" t="s">
        <v>640</v>
      </c>
      <c r="B289" s="136" t="s">
        <v>1719</v>
      </c>
      <c r="C289" s="491"/>
      <c r="D289" s="491"/>
      <c r="E289" s="605"/>
      <c r="F289" s="606"/>
      <c r="G289" s="605"/>
      <c r="H289" s="605"/>
      <c r="I289" s="139" t="s">
        <v>69</v>
      </c>
      <c r="J289" s="128" t="s">
        <v>69</v>
      </c>
      <c r="K289" s="128" t="s">
        <v>70</v>
      </c>
      <c r="L289" s="150">
        <v>1</v>
      </c>
      <c r="M289" s="143">
        <v>45323</v>
      </c>
      <c r="N289" s="143">
        <v>45747</v>
      </c>
      <c r="O289" s="132">
        <v>60.571428571428569</v>
      </c>
      <c r="P289" s="365">
        <v>1</v>
      </c>
      <c r="Q289" s="153" t="s">
        <v>2500</v>
      </c>
      <c r="R289" s="133">
        <f t="shared" si="19"/>
        <v>1</v>
      </c>
      <c r="S289" s="134" t="s">
        <v>2397</v>
      </c>
    </row>
    <row r="290" spans="1:19" ht="105.75">
      <c r="A290" s="164" t="s">
        <v>640</v>
      </c>
      <c r="B290" s="136" t="s">
        <v>1719</v>
      </c>
      <c r="C290" s="491"/>
      <c r="D290" s="491"/>
      <c r="E290" s="605"/>
      <c r="F290" s="606"/>
      <c r="G290" s="605"/>
      <c r="H290" s="605"/>
      <c r="I290" s="139" t="s">
        <v>71</v>
      </c>
      <c r="J290" s="128" t="s">
        <v>71</v>
      </c>
      <c r="K290" s="128" t="s">
        <v>72</v>
      </c>
      <c r="L290" s="150">
        <v>1</v>
      </c>
      <c r="M290" s="143">
        <v>45231</v>
      </c>
      <c r="N290" s="143">
        <v>45747</v>
      </c>
      <c r="O290" s="132">
        <v>73.714285714285708</v>
      </c>
      <c r="P290" s="365">
        <v>1</v>
      </c>
      <c r="Q290" s="153" t="s">
        <v>2488</v>
      </c>
      <c r="R290" s="133">
        <f t="shared" si="19"/>
        <v>1</v>
      </c>
      <c r="S290" s="134" t="s">
        <v>2397</v>
      </c>
    </row>
    <row r="291" spans="1:19" ht="315.75">
      <c r="A291" s="164" t="s">
        <v>640</v>
      </c>
      <c r="B291" s="136" t="s">
        <v>1719</v>
      </c>
      <c r="C291" s="491"/>
      <c r="D291" s="491"/>
      <c r="E291" s="605"/>
      <c r="F291" s="606"/>
      <c r="G291" s="605"/>
      <c r="H291" s="605"/>
      <c r="I291" s="139" t="s">
        <v>73</v>
      </c>
      <c r="J291" s="128" t="s">
        <v>73</v>
      </c>
      <c r="K291" s="128" t="s">
        <v>74</v>
      </c>
      <c r="L291" s="150">
        <v>1</v>
      </c>
      <c r="M291" s="143">
        <v>45231</v>
      </c>
      <c r="N291" s="143">
        <v>45808</v>
      </c>
      <c r="O291" s="132">
        <v>82.428571428571431</v>
      </c>
      <c r="P291" s="365">
        <v>1</v>
      </c>
      <c r="Q291" s="153" t="s">
        <v>2499</v>
      </c>
      <c r="R291" s="133">
        <f t="shared" si="19"/>
        <v>1</v>
      </c>
      <c r="S291" s="134" t="s">
        <v>2397</v>
      </c>
    </row>
    <row r="292" spans="1:19" ht="105.75">
      <c r="A292" s="164" t="s">
        <v>640</v>
      </c>
      <c r="B292" s="136" t="s">
        <v>1719</v>
      </c>
      <c r="C292" s="491"/>
      <c r="D292" s="491"/>
      <c r="E292" s="605"/>
      <c r="F292" s="606"/>
      <c r="G292" s="605"/>
      <c r="H292" s="605"/>
      <c r="I292" s="139" t="s">
        <v>75</v>
      </c>
      <c r="J292" s="128" t="s">
        <v>76</v>
      </c>
      <c r="K292" s="128" t="s">
        <v>77</v>
      </c>
      <c r="L292" s="150">
        <v>8</v>
      </c>
      <c r="M292" s="143">
        <v>45809</v>
      </c>
      <c r="N292" s="143">
        <v>46568</v>
      </c>
      <c r="O292" s="132">
        <v>108.42857142857143</v>
      </c>
      <c r="P292" s="365">
        <v>0</v>
      </c>
      <c r="Q292" s="153" t="s">
        <v>2488</v>
      </c>
      <c r="R292" s="166">
        <v>0</v>
      </c>
      <c r="S292" s="134" t="s">
        <v>2013</v>
      </c>
    </row>
    <row r="293" spans="1:19" ht="240.75">
      <c r="A293" s="164" t="s">
        <v>640</v>
      </c>
      <c r="B293" s="136" t="s">
        <v>1719</v>
      </c>
      <c r="C293" s="491"/>
      <c r="D293" s="491"/>
      <c r="E293" s="605"/>
      <c r="F293" s="606"/>
      <c r="G293" s="605"/>
      <c r="H293" s="605"/>
      <c r="I293" s="139" t="s">
        <v>79</v>
      </c>
      <c r="J293" s="128" t="s">
        <v>80</v>
      </c>
      <c r="K293" s="128" t="s">
        <v>81</v>
      </c>
      <c r="L293" s="150">
        <v>1</v>
      </c>
      <c r="M293" s="143">
        <v>45809</v>
      </c>
      <c r="N293" s="143">
        <v>46568</v>
      </c>
      <c r="O293" s="132">
        <v>108.42857142857143</v>
      </c>
      <c r="P293" s="365">
        <v>0</v>
      </c>
      <c r="Q293" s="153" t="s">
        <v>2500</v>
      </c>
      <c r="R293" s="166">
        <v>0</v>
      </c>
      <c r="S293" s="134" t="s">
        <v>2013</v>
      </c>
    </row>
    <row r="294" spans="1:19" ht="315.75">
      <c r="A294" s="164" t="s">
        <v>640</v>
      </c>
      <c r="B294" s="136" t="s">
        <v>1719</v>
      </c>
      <c r="C294" s="491"/>
      <c r="D294" s="491"/>
      <c r="E294" s="605"/>
      <c r="F294" s="606"/>
      <c r="G294" s="605"/>
      <c r="H294" s="605"/>
      <c r="I294" s="139" t="s">
        <v>82</v>
      </c>
      <c r="J294" s="128" t="s">
        <v>83</v>
      </c>
      <c r="K294" s="128" t="s">
        <v>84</v>
      </c>
      <c r="L294" s="150">
        <v>2</v>
      </c>
      <c r="M294" s="143">
        <v>45809</v>
      </c>
      <c r="N294" s="143">
        <v>46568</v>
      </c>
      <c r="O294" s="132">
        <v>108.42857142857143</v>
      </c>
      <c r="P294" s="365">
        <v>0</v>
      </c>
      <c r="Q294" s="153" t="s">
        <v>2499</v>
      </c>
      <c r="R294" s="166">
        <v>0</v>
      </c>
      <c r="S294" s="134" t="s">
        <v>2013</v>
      </c>
    </row>
    <row r="295" spans="1:19" ht="376.5">
      <c r="A295" s="164" t="s">
        <v>640</v>
      </c>
      <c r="B295" s="136" t="s">
        <v>1719</v>
      </c>
      <c r="C295" s="491" t="s">
        <v>2501</v>
      </c>
      <c r="D295" s="491" t="s">
        <v>2502</v>
      </c>
      <c r="E295" s="605" t="s">
        <v>2503</v>
      </c>
      <c r="F295" s="606"/>
      <c r="G295" s="605"/>
      <c r="H295" s="605" t="s">
        <v>2504</v>
      </c>
      <c r="I295" s="126" t="s">
        <v>2505</v>
      </c>
      <c r="J295" s="137" t="s">
        <v>2505</v>
      </c>
      <c r="K295" s="167" t="s">
        <v>2506</v>
      </c>
      <c r="L295" s="130">
        <v>1</v>
      </c>
      <c r="M295" s="131">
        <v>45139</v>
      </c>
      <c r="N295" s="131">
        <v>45716</v>
      </c>
      <c r="O295" s="132">
        <f t="shared" ref="O295:O314" si="20">(N295-M295)/7</f>
        <v>82.428571428571431</v>
      </c>
      <c r="P295" s="365">
        <v>1</v>
      </c>
      <c r="Q295" s="137" t="s">
        <v>2507</v>
      </c>
      <c r="R295" s="133">
        <f t="shared" ref="R295:R358" si="21">P295/L295</f>
        <v>1</v>
      </c>
      <c r="S295" s="134" t="str">
        <f t="array" aca="1" ref="S295" ca="1">IF(ISNUMBER(R295),IF(R295=100%,"CUMPLIDA",IF(AND(ISNUMBER(N295),ISNUMBER(INDIRECT("FECHA_"&amp;$B295,1))), IF(N295&lt;=INDIRECT("FECHA_"&amp;$B295,1),"INCUMPLIDA","PROCESO"), "VERIFICAR FECHA")),"SIN VALOR AVANCE")</f>
        <v>CUMPLIDA</v>
      </c>
    </row>
    <row r="296" spans="1:19" ht="180.75">
      <c r="A296" s="164" t="s">
        <v>640</v>
      </c>
      <c r="B296" s="136" t="s">
        <v>1719</v>
      </c>
      <c r="C296" s="491"/>
      <c r="D296" s="491"/>
      <c r="E296" s="605"/>
      <c r="F296" s="606"/>
      <c r="G296" s="605"/>
      <c r="H296" s="605"/>
      <c r="I296" s="126" t="s">
        <v>2508</v>
      </c>
      <c r="J296" s="137" t="s">
        <v>2508</v>
      </c>
      <c r="K296" s="137" t="s">
        <v>2509</v>
      </c>
      <c r="L296" s="130">
        <v>1</v>
      </c>
      <c r="M296" s="131">
        <v>45139</v>
      </c>
      <c r="N296" s="131">
        <v>45351</v>
      </c>
      <c r="O296" s="132">
        <f t="shared" si="20"/>
        <v>30.285714285714285</v>
      </c>
      <c r="P296" s="365">
        <v>1</v>
      </c>
      <c r="Q296" s="137" t="s">
        <v>2510</v>
      </c>
      <c r="R296" s="133">
        <f t="shared" si="21"/>
        <v>1</v>
      </c>
      <c r="S296" s="134" t="str">
        <f t="array" aca="1" ref="S296" ca="1">IF(ISNUMBER(R296),IF(R296=100%,"CUMPLIDA",IF(AND(ISNUMBER(N296),ISNUMBER(INDIRECT("FECHA_"&amp;$B296,1))), IF(N296&lt;=INDIRECT("FECHA_"&amp;$B296,1),"INCUMPLIDA","PROCESO"), "VERIFICAR FECHA")),"SIN VALOR AVANCE")</f>
        <v>CUMPLIDA</v>
      </c>
    </row>
    <row r="297" spans="1:19" ht="180.75">
      <c r="A297" s="164" t="s">
        <v>640</v>
      </c>
      <c r="B297" s="136" t="s">
        <v>1719</v>
      </c>
      <c r="C297" s="491"/>
      <c r="D297" s="491"/>
      <c r="E297" s="605"/>
      <c r="F297" s="606"/>
      <c r="G297" s="605"/>
      <c r="H297" s="605"/>
      <c r="I297" s="126" t="s">
        <v>2511</v>
      </c>
      <c r="J297" s="137" t="s">
        <v>2511</v>
      </c>
      <c r="K297" s="137" t="s">
        <v>1717</v>
      </c>
      <c r="L297" s="130">
        <v>6</v>
      </c>
      <c r="M297" s="131">
        <v>45139</v>
      </c>
      <c r="N297" s="131">
        <v>45351</v>
      </c>
      <c r="O297" s="132">
        <f t="shared" si="20"/>
        <v>30.285714285714285</v>
      </c>
      <c r="P297" s="365">
        <v>6</v>
      </c>
      <c r="Q297" s="137" t="s">
        <v>2510</v>
      </c>
      <c r="R297" s="133">
        <f t="shared" si="21"/>
        <v>1</v>
      </c>
      <c r="S297" s="134" t="str">
        <f t="array" aca="1" ref="S297" ca="1">IF(ISNUMBER(R297),IF(R297=100%,"CUMPLIDA",IF(AND(ISNUMBER(N297),ISNUMBER(INDIRECT("FECHA_"&amp;$B297,1))), IF(N297&lt;=INDIRECT("FECHA_"&amp;$B297,1),"INCUMPLIDA","PROCESO"), "VERIFICAR FECHA")),"SIN VALOR AVANCE")</f>
        <v>CUMPLIDA</v>
      </c>
    </row>
    <row r="298" spans="1:19" ht="300.75">
      <c r="A298" s="164" t="s">
        <v>640</v>
      </c>
      <c r="B298" s="136" t="s">
        <v>1719</v>
      </c>
      <c r="C298" s="491"/>
      <c r="D298" s="491"/>
      <c r="E298" s="605"/>
      <c r="F298" s="606"/>
      <c r="G298" s="605"/>
      <c r="H298" s="605"/>
      <c r="I298" s="126" t="s">
        <v>2512</v>
      </c>
      <c r="J298" s="137" t="s">
        <v>2512</v>
      </c>
      <c r="K298" s="137" t="s">
        <v>2513</v>
      </c>
      <c r="L298" s="133">
        <v>1</v>
      </c>
      <c r="M298" s="131">
        <v>45139</v>
      </c>
      <c r="N298" s="131">
        <v>45351</v>
      </c>
      <c r="O298" s="132">
        <f t="shared" si="20"/>
        <v>30.285714285714285</v>
      </c>
      <c r="P298" s="370">
        <v>1</v>
      </c>
      <c r="Q298" s="137" t="s">
        <v>2514</v>
      </c>
      <c r="R298" s="133">
        <f t="shared" si="21"/>
        <v>1</v>
      </c>
      <c r="S298" s="134" t="str">
        <f t="array" aca="1" ref="S298" ca="1">IF(ISNUMBER(R298),IF(R298=100%,"CUMPLIDA",IF(AND(ISNUMBER(N298),ISNUMBER(INDIRECT("FECHA_"&amp;$B298,1))), IF(N298&lt;=INDIRECT("FECHA_"&amp;$B298,1),"INCUMPLIDA","PROCESO"), "VERIFICAR FECHA")),"SIN VALOR AVANCE")</f>
        <v>CUMPLIDA</v>
      </c>
    </row>
    <row r="299" spans="1:19" ht="345.75">
      <c r="A299" s="164" t="s">
        <v>640</v>
      </c>
      <c r="B299" s="136" t="s">
        <v>1719</v>
      </c>
      <c r="C299" s="491"/>
      <c r="D299" s="491"/>
      <c r="E299" s="605"/>
      <c r="F299" s="606"/>
      <c r="G299" s="605"/>
      <c r="H299" s="605"/>
      <c r="I299" s="126" t="s">
        <v>1183</v>
      </c>
      <c r="J299" s="137" t="s">
        <v>1183</v>
      </c>
      <c r="K299" s="137" t="s">
        <v>991</v>
      </c>
      <c r="L299" s="130">
        <v>1</v>
      </c>
      <c r="M299" s="131">
        <v>45306</v>
      </c>
      <c r="N299" s="131">
        <v>45504</v>
      </c>
      <c r="O299" s="132">
        <f t="shared" si="20"/>
        <v>28.285714285714285</v>
      </c>
      <c r="P299" s="365">
        <v>1</v>
      </c>
      <c r="Q299" s="137" t="s">
        <v>2515</v>
      </c>
      <c r="R299" s="133">
        <f t="shared" si="21"/>
        <v>1</v>
      </c>
      <c r="S299" s="134" t="str">
        <f t="array" aca="1" ref="S299" ca="1">IF(ISNUMBER(R299),IF(R299=100%,"CUMPLIDA",IF(AND(ISNUMBER(N299),ISNUMBER(INDIRECT("FECHA_"&amp;$B299,1))), IF(N299&lt;=INDIRECT("FECHA_"&amp;$B299,1),"INCUMPLIDA","PROCESO"), "VERIFICAR FECHA")),"SIN VALOR AVANCE")</f>
        <v>CUMPLIDA</v>
      </c>
    </row>
    <row r="300" spans="1:19" ht="240.75">
      <c r="A300" s="164" t="s">
        <v>640</v>
      </c>
      <c r="B300" s="136" t="s">
        <v>1719</v>
      </c>
      <c r="C300" s="491"/>
      <c r="D300" s="491"/>
      <c r="E300" s="605"/>
      <c r="F300" s="606"/>
      <c r="G300" s="605"/>
      <c r="H300" s="605"/>
      <c r="I300" s="126" t="s">
        <v>2516</v>
      </c>
      <c r="J300" s="137" t="s">
        <v>2516</v>
      </c>
      <c r="K300" s="137" t="s">
        <v>1186</v>
      </c>
      <c r="L300" s="130">
        <v>1</v>
      </c>
      <c r="M300" s="131">
        <v>45505</v>
      </c>
      <c r="N300" s="131">
        <v>45596</v>
      </c>
      <c r="O300" s="132">
        <f t="shared" si="20"/>
        <v>13</v>
      </c>
      <c r="P300" s="365">
        <v>1</v>
      </c>
      <c r="Q300" s="137" t="s">
        <v>2517</v>
      </c>
      <c r="R300" s="133">
        <f t="shared" si="21"/>
        <v>1</v>
      </c>
      <c r="S300" s="134" t="str">
        <f t="array" aca="1" ref="S300" ca="1">IF(ISNUMBER(R300),IF(R300=100%,"CUMPLIDA",IF(AND(ISNUMBER(N300),ISNUMBER(INDIRECT("FECHA_"&amp;$B300,1))), IF(N300&lt;=INDIRECT("FECHA_"&amp;$B300,1),"INCUMPLIDA","PROCESO"), "VERIFICAR FECHA")),"SIN VALOR AVANCE")</f>
        <v>CUMPLIDA</v>
      </c>
    </row>
    <row r="301" spans="1:19" ht="240.75">
      <c r="A301" s="164" t="s">
        <v>640</v>
      </c>
      <c r="B301" s="136" t="s">
        <v>1719</v>
      </c>
      <c r="C301" s="491"/>
      <c r="D301" s="491"/>
      <c r="E301" s="605"/>
      <c r="F301" s="606"/>
      <c r="G301" s="605"/>
      <c r="H301" s="605"/>
      <c r="I301" s="126" t="s">
        <v>1187</v>
      </c>
      <c r="J301" s="137" t="s">
        <v>1187</v>
      </c>
      <c r="K301" s="137" t="s">
        <v>1188</v>
      </c>
      <c r="L301" s="130">
        <v>1</v>
      </c>
      <c r="M301" s="131">
        <v>45597</v>
      </c>
      <c r="N301" s="131">
        <v>45869</v>
      </c>
      <c r="O301" s="132">
        <f t="shared" si="20"/>
        <v>38.857142857142854</v>
      </c>
      <c r="P301" s="365">
        <v>1</v>
      </c>
      <c r="Q301" s="137" t="s">
        <v>2518</v>
      </c>
      <c r="R301" s="133">
        <f t="shared" si="21"/>
        <v>1</v>
      </c>
      <c r="S301" s="134" t="str">
        <f t="array" aca="1" ref="S301" ca="1">IF(ISNUMBER(R301),IF(R301=100%,"CUMPLIDA",IF(AND(ISNUMBER(N301),ISNUMBER(INDIRECT("FECHA_"&amp;$B301,1))), IF(N301&lt;=INDIRECT("FECHA_"&amp;$B301,1),"INCUMPLIDA","PROCESO"), "VERIFICAR FECHA")),"SIN VALOR AVANCE")</f>
        <v>CUMPLIDA</v>
      </c>
    </row>
    <row r="302" spans="1:19" ht="135.75">
      <c r="A302" s="164" t="s">
        <v>640</v>
      </c>
      <c r="B302" s="136" t="s">
        <v>1719</v>
      </c>
      <c r="C302" s="491"/>
      <c r="D302" s="491"/>
      <c r="E302" s="605"/>
      <c r="F302" s="606"/>
      <c r="G302" s="605"/>
      <c r="H302" s="605"/>
      <c r="I302" s="126" t="s">
        <v>2519</v>
      </c>
      <c r="J302" s="158" t="s">
        <v>2520</v>
      </c>
      <c r="K302" s="168" t="s">
        <v>187</v>
      </c>
      <c r="L302" s="130">
        <v>1</v>
      </c>
      <c r="M302" s="169">
        <v>46204</v>
      </c>
      <c r="N302" s="169">
        <v>46326</v>
      </c>
      <c r="O302" s="132">
        <f t="shared" si="20"/>
        <v>17.428571428571427</v>
      </c>
      <c r="P302" s="365">
        <v>0</v>
      </c>
      <c r="Q302" s="170" t="s">
        <v>2521</v>
      </c>
      <c r="R302" s="133">
        <f t="shared" si="21"/>
        <v>0</v>
      </c>
      <c r="S302" s="134" t="str">
        <f t="array" aca="1" ref="S302" ca="1">IF(ISNUMBER(R302),IF(R302=100%,"CUMPLIDA",IF(AND(ISNUMBER(N302),ISNUMBER(INDIRECT("FECHA_"&amp;$B302,1))), IF(N302&lt;=INDIRECT("FECHA_"&amp;$B302,1),"INCUMPLIDA","PROCESO"), "VERIFICAR FECHA")),"SIN VALOR AVANCE")</f>
        <v>PROCESO</v>
      </c>
    </row>
    <row r="303" spans="1:19" ht="375.75">
      <c r="A303" s="164" t="s">
        <v>640</v>
      </c>
      <c r="B303" s="136" t="s">
        <v>1719</v>
      </c>
      <c r="C303" s="491"/>
      <c r="D303" s="491"/>
      <c r="E303" s="605"/>
      <c r="F303" s="606"/>
      <c r="G303" s="605"/>
      <c r="H303" s="605"/>
      <c r="I303" s="139" t="s">
        <v>745</v>
      </c>
      <c r="J303" s="146" t="s">
        <v>652</v>
      </c>
      <c r="K303" s="128" t="s">
        <v>653</v>
      </c>
      <c r="L303" s="130">
        <v>1</v>
      </c>
      <c r="M303" s="131">
        <v>45231</v>
      </c>
      <c r="N303" s="131">
        <v>45504</v>
      </c>
      <c r="O303" s="132">
        <f t="shared" si="20"/>
        <v>39</v>
      </c>
      <c r="P303" s="365">
        <v>1</v>
      </c>
      <c r="Q303" s="153" t="s">
        <v>2522</v>
      </c>
      <c r="R303" s="133">
        <f t="shared" si="21"/>
        <v>1</v>
      </c>
      <c r="S303" s="134" t="str">
        <f t="array" aca="1" ref="S303" ca="1">IF(ISNUMBER(R303),IF(R303=100%,"CUMPLIDA",IF(AND(ISNUMBER(N303),ISNUMBER(INDIRECT("FECHA_"&amp;$B303,1))), IF(N303&lt;=INDIRECT("FECHA_"&amp;$B303,1),"INCUMPLIDA","PROCESO"), "VERIFICAR FECHA")),"SIN VALOR AVANCE")</f>
        <v>CUMPLIDA</v>
      </c>
    </row>
    <row r="304" spans="1:19" ht="315.75">
      <c r="A304" s="164" t="s">
        <v>640</v>
      </c>
      <c r="B304" s="136" t="s">
        <v>1719</v>
      </c>
      <c r="C304" s="491"/>
      <c r="D304" s="491"/>
      <c r="E304" s="605"/>
      <c r="F304" s="606"/>
      <c r="G304" s="605"/>
      <c r="H304" s="605"/>
      <c r="I304" s="139" t="s">
        <v>745</v>
      </c>
      <c r="J304" s="146" t="s">
        <v>655</v>
      </c>
      <c r="K304" s="128" t="s">
        <v>656</v>
      </c>
      <c r="L304" s="130">
        <v>1</v>
      </c>
      <c r="M304" s="131">
        <v>45231</v>
      </c>
      <c r="N304" s="131">
        <v>45504</v>
      </c>
      <c r="O304" s="132">
        <f t="shared" si="20"/>
        <v>39</v>
      </c>
      <c r="P304" s="365">
        <v>1</v>
      </c>
      <c r="Q304" s="153" t="s">
        <v>2499</v>
      </c>
      <c r="R304" s="133">
        <f t="shared" si="21"/>
        <v>1</v>
      </c>
      <c r="S304" s="134" t="str">
        <f t="array" aca="1" ref="S304" ca="1">IF(ISNUMBER(R304),IF(R304=100%,"CUMPLIDA",IF(AND(ISNUMBER(N304),ISNUMBER(INDIRECT("FECHA_"&amp;$B304,1))), IF(N304&lt;=INDIRECT("FECHA_"&amp;$B304,1),"INCUMPLIDA","PROCESO"), "VERIFICAR FECHA")),"SIN VALOR AVANCE")</f>
        <v>CUMPLIDA</v>
      </c>
    </row>
    <row r="305" spans="1:19" ht="240.75">
      <c r="A305" s="164" t="s">
        <v>640</v>
      </c>
      <c r="B305" s="136" t="s">
        <v>1719</v>
      </c>
      <c r="C305" s="491"/>
      <c r="D305" s="491"/>
      <c r="E305" s="605"/>
      <c r="F305" s="606"/>
      <c r="G305" s="605"/>
      <c r="H305" s="605"/>
      <c r="I305" s="139" t="s">
        <v>62</v>
      </c>
      <c r="J305" s="128" t="s">
        <v>63</v>
      </c>
      <c r="K305" s="128" t="s">
        <v>64</v>
      </c>
      <c r="L305" s="150">
        <v>1</v>
      </c>
      <c r="M305" s="143">
        <v>45323</v>
      </c>
      <c r="N305" s="143">
        <v>45747</v>
      </c>
      <c r="O305" s="132">
        <f t="shared" si="20"/>
        <v>60.571428571428569</v>
      </c>
      <c r="P305" s="365">
        <v>1</v>
      </c>
      <c r="Q305" s="153" t="s">
        <v>2500</v>
      </c>
      <c r="R305" s="133">
        <f t="shared" si="21"/>
        <v>1</v>
      </c>
      <c r="S305" s="134" t="str">
        <f t="array" aca="1" ref="S305" ca="1">IF(ISNUMBER(R305),IF(R305=100%,"CUMPLIDA",IF(AND(ISNUMBER(N305),ISNUMBER(INDIRECT("FECHA_"&amp;$B305,1))), IF(N305&lt;=INDIRECT("FECHA_"&amp;$B305,1),"INCUMPLIDA","PROCESO"), "VERIFICAR FECHA")),"SIN VALOR AVANCE")</f>
        <v>CUMPLIDA</v>
      </c>
    </row>
    <row r="306" spans="1:19" ht="105.75">
      <c r="A306" s="164" t="s">
        <v>640</v>
      </c>
      <c r="B306" s="136" t="s">
        <v>1719</v>
      </c>
      <c r="C306" s="491"/>
      <c r="D306" s="491"/>
      <c r="E306" s="605"/>
      <c r="F306" s="606"/>
      <c r="G306" s="605"/>
      <c r="H306" s="605"/>
      <c r="I306" s="139" t="s">
        <v>66</v>
      </c>
      <c r="J306" s="128" t="s">
        <v>66</v>
      </c>
      <c r="K306" s="128" t="s">
        <v>67</v>
      </c>
      <c r="L306" s="150">
        <v>1</v>
      </c>
      <c r="M306" s="143">
        <v>45323</v>
      </c>
      <c r="N306" s="143">
        <v>45747</v>
      </c>
      <c r="O306" s="132">
        <f t="shared" si="20"/>
        <v>60.571428571428569</v>
      </c>
      <c r="P306" s="365">
        <v>1</v>
      </c>
      <c r="Q306" s="153" t="s">
        <v>2488</v>
      </c>
      <c r="R306" s="133">
        <f t="shared" si="21"/>
        <v>1</v>
      </c>
      <c r="S306" s="134" t="str">
        <f t="array" aca="1" ref="S306" ca="1">IF(ISNUMBER(R306),IF(R306=100%,"CUMPLIDA",IF(AND(ISNUMBER(N306),ISNUMBER(INDIRECT("FECHA_"&amp;$B306,1))), IF(N306&lt;=INDIRECT("FECHA_"&amp;$B306,1),"INCUMPLIDA","PROCESO"), "VERIFICAR FECHA")),"SIN VALOR AVANCE")</f>
        <v>CUMPLIDA</v>
      </c>
    </row>
    <row r="307" spans="1:19" ht="105.75">
      <c r="A307" s="164" t="s">
        <v>640</v>
      </c>
      <c r="B307" s="136" t="s">
        <v>1719</v>
      </c>
      <c r="C307" s="491"/>
      <c r="D307" s="491"/>
      <c r="E307" s="605"/>
      <c r="F307" s="606"/>
      <c r="G307" s="605"/>
      <c r="H307" s="605"/>
      <c r="I307" s="139" t="s">
        <v>166</v>
      </c>
      <c r="J307" s="128" t="s">
        <v>167</v>
      </c>
      <c r="K307" s="128" t="s">
        <v>168</v>
      </c>
      <c r="L307" s="150">
        <v>1</v>
      </c>
      <c r="M307" s="143">
        <v>45231</v>
      </c>
      <c r="N307" s="143">
        <v>45747</v>
      </c>
      <c r="O307" s="132">
        <f t="shared" si="20"/>
        <v>73.714285714285708</v>
      </c>
      <c r="P307" s="365">
        <v>1</v>
      </c>
      <c r="Q307" s="153" t="s">
        <v>2488</v>
      </c>
      <c r="R307" s="133">
        <f t="shared" si="21"/>
        <v>1</v>
      </c>
      <c r="S307" s="134" t="str">
        <f t="array" aca="1" ref="S307" ca="1">IF(ISNUMBER(R307),IF(R307=100%,"CUMPLIDA",IF(AND(ISNUMBER(N307),ISNUMBER(INDIRECT("FECHA_"&amp;$B307,1))), IF(N307&lt;=INDIRECT("FECHA_"&amp;$B307,1),"INCUMPLIDA","PROCESO"), "VERIFICAR FECHA")),"SIN VALOR AVANCE")</f>
        <v>CUMPLIDA</v>
      </c>
    </row>
    <row r="308" spans="1:19" ht="240.75">
      <c r="A308" s="164" t="s">
        <v>640</v>
      </c>
      <c r="B308" s="136" t="s">
        <v>1719</v>
      </c>
      <c r="C308" s="491"/>
      <c r="D308" s="491"/>
      <c r="E308" s="605"/>
      <c r="F308" s="606"/>
      <c r="G308" s="605"/>
      <c r="H308" s="605"/>
      <c r="I308" s="139" t="s">
        <v>69</v>
      </c>
      <c r="J308" s="128" t="s">
        <v>69</v>
      </c>
      <c r="K308" s="128" t="s">
        <v>70</v>
      </c>
      <c r="L308" s="150">
        <v>1</v>
      </c>
      <c r="M308" s="143">
        <v>45323</v>
      </c>
      <c r="N308" s="143">
        <v>45747</v>
      </c>
      <c r="O308" s="132">
        <f t="shared" si="20"/>
        <v>60.571428571428569</v>
      </c>
      <c r="P308" s="365">
        <v>1</v>
      </c>
      <c r="Q308" s="153" t="s">
        <v>2500</v>
      </c>
      <c r="R308" s="133">
        <f t="shared" si="21"/>
        <v>1</v>
      </c>
      <c r="S308" s="134" t="str">
        <f t="array" aca="1" ref="S308" ca="1">IF(ISNUMBER(R308),IF(R308=100%,"CUMPLIDA",IF(AND(ISNUMBER(N308),ISNUMBER(INDIRECT("FECHA_"&amp;$B308,1))), IF(N308&lt;=INDIRECT("FECHA_"&amp;$B308,1),"INCUMPLIDA","PROCESO"), "VERIFICAR FECHA")),"SIN VALOR AVANCE")</f>
        <v>CUMPLIDA</v>
      </c>
    </row>
    <row r="309" spans="1:19" ht="105.75">
      <c r="A309" s="164" t="s">
        <v>640</v>
      </c>
      <c r="B309" s="136" t="s">
        <v>1719</v>
      </c>
      <c r="C309" s="491"/>
      <c r="D309" s="491"/>
      <c r="E309" s="605"/>
      <c r="F309" s="606"/>
      <c r="G309" s="605"/>
      <c r="H309" s="605"/>
      <c r="I309" s="139" t="s">
        <v>71</v>
      </c>
      <c r="J309" s="128" t="s">
        <v>71</v>
      </c>
      <c r="K309" s="128" t="s">
        <v>72</v>
      </c>
      <c r="L309" s="150">
        <v>1</v>
      </c>
      <c r="M309" s="143">
        <v>45231</v>
      </c>
      <c r="N309" s="143">
        <v>45747</v>
      </c>
      <c r="O309" s="132">
        <f t="shared" si="20"/>
        <v>73.714285714285708</v>
      </c>
      <c r="P309" s="365">
        <v>1</v>
      </c>
      <c r="Q309" s="153" t="s">
        <v>2488</v>
      </c>
      <c r="R309" s="133">
        <f t="shared" si="21"/>
        <v>1</v>
      </c>
      <c r="S309" s="134" t="str">
        <f t="array" aca="1" ref="S309" ca="1">IF(ISNUMBER(R309),IF(R309=100%,"CUMPLIDA",IF(AND(ISNUMBER(N309),ISNUMBER(INDIRECT("FECHA_"&amp;$B309,1))), IF(N309&lt;=INDIRECT("FECHA_"&amp;$B309,1),"INCUMPLIDA","PROCESO"), "VERIFICAR FECHA")),"SIN VALOR AVANCE")</f>
        <v>CUMPLIDA</v>
      </c>
    </row>
    <row r="310" spans="1:19" ht="315.75">
      <c r="A310" s="164" t="s">
        <v>640</v>
      </c>
      <c r="B310" s="136" t="s">
        <v>1719</v>
      </c>
      <c r="C310" s="491"/>
      <c r="D310" s="491"/>
      <c r="E310" s="605"/>
      <c r="F310" s="606"/>
      <c r="G310" s="605"/>
      <c r="H310" s="605"/>
      <c r="I310" s="139" t="s">
        <v>73</v>
      </c>
      <c r="J310" s="128" t="s">
        <v>73</v>
      </c>
      <c r="K310" s="128" t="s">
        <v>74</v>
      </c>
      <c r="L310" s="150">
        <v>1</v>
      </c>
      <c r="M310" s="143">
        <v>45231</v>
      </c>
      <c r="N310" s="143">
        <v>45808</v>
      </c>
      <c r="O310" s="132">
        <f t="shared" si="20"/>
        <v>82.428571428571431</v>
      </c>
      <c r="P310" s="365">
        <v>1</v>
      </c>
      <c r="Q310" s="153" t="s">
        <v>2499</v>
      </c>
      <c r="R310" s="133">
        <f t="shared" si="21"/>
        <v>1</v>
      </c>
      <c r="S310" s="134" t="str">
        <f t="array" aca="1" ref="S310" ca="1">IF(ISNUMBER(R310),IF(R310=100%,"CUMPLIDA",IF(AND(ISNUMBER(N310),ISNUMBER(INDIRECT("FECHA_"&amp;$B310,1))), IF(N310&lt;=INDIRECT("FECHA_"&amp;$B310,1),"INCUMPLIDA","PROCESO"), "VERIFICAR FECHA")),"SIN VALOR AVANCE")</f>
        <v>CUMPLIDA</v>
      </c>
    </row>
    <row r="311" spans="1:19" ht="105.75">
      <c r="A311" s="164" t="s">
        <v>640</v>
      </c>
      <c r="B311" s="136" t="s">
        <v>1719</v>
      </c>
      <c r="C311" s="491"/>
      <c r="D311" s="491"/>
      <c r="E311" s="605"/>
      <c r="F311" s="606"/>
      <c r="G311" s="605"/>
      <c r="H311" s="605"/>
      <c r="I311" s="139" t="s">
        <v>75</v>
      </c>
      <c r="J311" s="128" t="s">
        <v>76</v>
      </c>
      <c r="K311" s="128" t="s">
        <v>77</v>
      </c>
      <c r="L311" s="150">
        <v>7</v>
      </c>
      <c r="M311" s="143">
        <v>46024</v>
      </c>
      <c r="N311" s="143">
        <v>46660</v>
      </c>
      <c r="O311" s="132">
        <f t="shared" si="20"/>
        <v>90.857142857142861</v>
      </c>
      <c r="P311" s="365">
        <v>0</v>
      </c>
      <c r="Q311" s="153" t="s">
        <v>2488</v>
      </c>
      <c r="R311" s="166">
        <f t="shared" si="21"/>
        <v>0</v>
      </c>
      <c r="S311" s="134" t="str">
        <f t="array" aca="1" ref="S311" ca="1">IF(ISNUMBER(R311),IF(R311=100%,"CUMPLIDA",IF(AND(ISNUMBER(N311),ISNUMBER(INDIRECT("FECHA_"&amp;$B311,1))), IF(N311&lt;=INDIRECT("FECHA_"&amp;$B311,1),"INCUMPLIDA","PROCESO"), "VERIFICAR FECHA")),"SIN VALOR AVANCE")</f>
        <v>PROCESO</v>
      </c>
    </row>
    <row r="312" spans="1:19" ht="240.75">
      <c r="A312" s="164" t="s">
        <v>640</v>
      </c>
      <c r="B312" s="136" t="s">
        <v>1719</v>
      </c>
      <c r="C312" s="491"/>
      <c r="D312" s="491"/>
      <c r="E312" s="605"/>
      <c r="F312" s="606"/>
      <c r="G312" s="605"/>
      <c r="H312" s="605"/>
      <c r="I312" s="139" t="s">
        <v>79</v>
      </c>
      <c r="J312" s="128" t="s">
        <v>80</v>
      </c>
      <c r="K312" s="128" t="s">
        <v>81</v>
      </c>
      <c r="L312" s="150">
        <v>1</v>
      </c>
      <c r="M312" s="143">
        <v>46024</v>
      </c>
      <c r="N312" s="143">
        <v>46660</v>
      </c>
      <c r="O312" s="132">
        <f t="shared" si="20"/>
        <v>90.857142857142861</v>
      </c>
      <c r="P312" s="365">
        <v>0</v>
      </c>
      <c r="Q312" s="153" t="s">
        <v>2500</v>
      </c>
      <c r="R312" s="166">
        <f t="shared" si="21"/>
        <v>0</v>
      </c>
      <c r="S312" s="134" t="str">
        <f t="array" aca="1" ref="S312" ca="1">IF(ISNUMBER(R312),IF(R312=100%,"CUMPLIDA",IF(AND(ISNUMBER(N312),ISNUMBER(INDIRECT("FECHA_"&amp;$B312,1))), IF(N312&lt;=INDIRECT("FECHA_"&amp;$B312,1),"INCUMPLIDA","PROCESO"), "VERIFICAR FECHA")),"SIN VALOR AVANCE")</f>
        <v>PROCESO</v>
      </c>
    </row>
    <row r="313" spans="1:19" ht="315.75">
      <c r="A313" s="164" t="s">
        <v>640</v>
      </c>
      <c r="B313" s="136" t="s">
        <v>1719</v>
      </c>
      <c r="C313" s="491"/>
      <c r="D313" s="491"/>
      <c r="E313" s="605"/>
      <c r="F313" s="606"/>
      <c r="G313" s="605"/>
      <c r="H313" s="605"/>
      <c r="I313" s="139" t="s">
        <v>82</v>
      </c>
      <c r="J313" s="128" t="s">
        <v>83</v>
      </c>
      <c r="K313" s="128" t="s">
        <v>84</v>
      </c>
      <c r="L313" s="150">
        <v>2</v>
      </c>
      <c r="M313" s="143">
        <v>46024</v>
      </c>
      <c r="N313" s="143">
        <v>46660</v>
      </c>
      <c r="O313" s="132">
        <f t="shared" si="20"/>
        <v>90.857142857142861</v>
      </c>
      <c r="P313" s="365">
        <v>0</v>
      </c>
      <c r="Q313" s="153" t="s">
        <v>2499</v>
      </c>
      <c r="R313" s="166">
        <f t="shared" si="21"/>
        <v>0</v>
      </c>
      <c r="S313" s="134" t="str">
        <f t="array" aca="1" ref="S313" ca="1">IF(ISNUMBER(R313),IF(R313=100%,"CUMPLIDA",IF(AND(ISNUMBER(N313),ISNUMBER(INDIRECT("FECHA_"&amp;$B313,1))), IF(N313&lt;=INDIRECT("FECHA_"&amp;$B313,1),"INCUMPLIDA","PROCESO"), "VERIFICAR FECHA")),"SIN VALOR AVANCE")</f>
        <v>PROCESO</v>
      </c>
    </row>
    <row r="314" spans="1:19" ht="285.75">
      <c r="A314" s="164" t="s">
        <v>640</v>
      </c>
      <c r="B314" s="136" t="s">
        <v>1719</v>
      </c>
      <c r="C314" s="491" t="s">
        <v>2501</v>
      </c>
      <c r="D314" s="491" t="s">
        <v>2523</v>
      </c>
      <c r="E314" s="605" t="s">
        <v>2524</v>
      </c>
      <c r="F314" s="606"/>
      <c r="G314" s="605"/>
      <c r="H314" s="605" t="s">
        <v>2525</v>
      </c>
      <c r="I314" s="126" t="s">
        <v>2526</v>
      </c>
      <c r="J314" s="137" t="s">
        <v>2526</v>
      </c>
      <c r="K314" s="137" t="s">
        <v>2527</v>
      </c>
      <c r="L314" s="133">
        <v>1</v>
      </c>
      <c r="M314" s="131">
        <v>46204</v>
      </c>
      <c r="N314" s="131">
        <v>46446</v>
      </c>
      <c r="O314" s="132">
        <f t="shared" si="20"/>
        <v>34.571428571428569</v>
      </c>
      <c r="P314" s="370">
        <v>0</v>
      </c>
      <c r="Q314" s="153" t="s">
        <v>2528</v>
      </c>
      <c r="R314" s="166">
        <f t="shared" si="21"/>
        <v>0</v>
      </c>
      <c r="S314" s="134" t="str">
        <f t="array" aca="1" ref="S314" ca="1">IF(ISNUMBER(R314),IF(R314=100%,"CUMPLIDA",IF(AND(ISNUMBER(N314),ISNUMBER(INDIRECT("FECHA_"&amp;$B314,1))), IF(N314&lt;=INDIRECT("FECHA_"&amp;$B314,1),"INCUMPLIDA","PROCESO"), "VERIFICAR FECHA")),"SIN VALOR AVANCE")</f>
        <v>PROCESO</v>
      </c>
    </row>
    <row r="315" spans="1:19" ht="180">
      <c r="A315" s="164" t="s">
        <v>640</v>
      </c>
      <c r="B315" s="136" t="s">
        <v>1719</v>
      </c>
      <c r="C315" s="491"/>
      <c r="D315" s="491"/>
      <c r="E315" s="605"/>
      <c r="F315" s="606"/>
      <c r="G315" s="605"/>
      <c r="H315" s="605"/>
      <c r="I315" s="126" t="s">
        <v>2529</v>
      </c>
      <c r="J315" s="137" t="s">
        <v>2529</v>
      </c>
      <c r="K315" s="137" t="s">
        <v>2530</v>
      </c>
      <c r="L315" s="130">
        <v>1</v>
      </c>
      <c r="M315" s="131">
        <v>45139</v>
      </c>
      <c r="N315" s="131">
        <v>45230</v>
      </c>
      <c r="O315" s="132">
        <f>(N315-M315)/7</f>
        <v>13</v>
      </c>
      <c r="P315" s="365">
        <v>1</v>
      </c>
      <c r="Q315" s="137" t="s">
        <v>2531</v>
      </c>
      <c r="R315" s="133">
        <f t="shared" si="21"/>
        <v>1</v>
      </c>
      <c r="S315" s="134" t="str">
        <f t="array" aca="1" ref="S315" ca="1">IF(ISNUMBER(R315),IF(R315=100%,"CUMPLIDA",IF(AND(ISNUMBER(N315),ISNUMBER(INDIRECT("FECHA_"&amp;$B315,1))), IF(N315&lt;=INDIRECT("FECHA_"&amp;$B315,1),"INCUMPLIDA","PROCESO"), "VERIFICAR FECHA")),"SIN VALOR AVANCE")</f>
        <v>CUMPLIDA</v>
      </c>
    </row>
    <row r="316" spans="1:19" ht="165.75">
      <c r="A316" s="164" t="s">
        <v>640</v>
      </c>
      <c r="B316" s="136" t="s">
        <v>1719</v>
      </c>
      <c r="C316" s="491"/>
      <c r="D316" s="491"/>
      <c r="E316" s="605"/>
      <c r="F316" s="606"/>
      <c r="G316" s="605"/>
      <c r="H316" s="605"/>
      <c r="I316" s="126" t="s">
        <v>2532</v>
      </c>
      <c r="J316" s="137" t="s">
        <v>2532</v>
      </c>
      <c r="K316" s="137" t="s">
        <v>2533</v>
      </c>
      <c r="L316" s="130">
        <v>2</v>
      </c>
      <c r="M316" s="131">
        <v>45139</v>
      </c>
      <c r="N316" s="131">
        <v>45230</v>
      </c>
      <c r="O316" s="132">
        <f>(N316-M316)/7</f>
        <v>13</v>
      </c>
      <c r="P316" s="365">
        <v>2</v>
      </c>
      <c r="Q316" s="128" t="s">
        <v>2534</v>
      </c>
      <c r="R316" s="133">
        <f t="shared" si="21"/>
        <v>1</v>
      </c>
      <c r="S316" s="134" t="str">
        <f t="array" aca="1" ref="S316" ca="1">IF(ISNUMBER(R316),IF(R316=100%,"CUMPLIDA",IF(AND(ISNUMBER(N316),ISNUMBER(INDIRECT("FECHA_"&amp;$B316,1))), IF(N316&lt;=INDIRECT("FECHA_"&amp;$B316,1),"INCUMPLIDA","PROCESO"), "VERIFICAR FECHA")),"SIN VALOR AVANCE")</f>
        <v>CUMPLIDA</v>
      </c>
    </row>
    <row r="317" spans="1:19" ht="165.75">
      <c r="A317" s="164" t="s">
        <v>640</v>
      </c>
      <c r="B317" s="136" t="s">
        <v>1719</v>
      </c>
      <c r="C317" s="491"/>
      <c r="D317" s="491"/>
      <c r="E317" s="605"/>
      <c r="F317" s="606"/>
      <c r="G317" s="605"/>
      <c r="H317" s="605"/>
      <c r="I317" s="126" t="s">
        <v>2535</v>
      </c>
      <c r="J317" s="137" t="s">
        <v>2535</v>
      </c>
      <c r="K317" s="137" t="s">
        <v>2536</v>
      </c>
      <c r="L317" s="133">
        <v>1</v>
      </c>
      <c r="M317" s="131">
        <v>45139</v>
      </c>
      <c r="N317" s="131">
        <v>45230</v>
      </c>
      <c r="O317" s="132">
        <f>(N317-M317)/7</f>
        <v>13</v>
      </c>
      <c r="P317" s="370">
        <v>1</v>
      </c>
      <c r="Q317" s="128" t="s">
        <v>2534</v>
      </c>
      <c r="R317" s="133">
        <f t="shared" si="21"/>
        <v>1</v>
      </c>
      <c r="S317" s="134" t="str">
        <f t="array" aca="1" ref="S317" ca="1">IF(ISNUMBER(R317),IF(R317=100%,"CUMPLIDA",IF(AND(ISNUMBER(N317),ISNUMBER(INDIRECT("FECHA_"&amp;$B317,1))), IF(N317&lt;=INDIRECT("FECHA_"&amp;$B317,1),"INCUMPLIDA","PROCESO"), "VERIFICAR FECHA")),"SIN VALOR AVANCE")</f>
        <v>CUMPLIDA</v>
      </c>
    </row>
    <row r="318" spans="1:19" ht="285.75">
      <c r="A318" s="164" t="s">
        <v>640</v>
      </c>
      <c r="B318" s="136" t="s">
        <v>1719</v>
      </c>
      <c r="C318" s="491" t="s">
        <v>2501</v>
      </c>
      <c r="D318" s="491" t="s">
        <v>2537</v>
      </c>
      <c r="E318" s="605" t="s">
        <v>2538</v>
      </c>
      <c r="F318" s="606"/>
      <c r="G318" s="605"/>
      <c r="H318" s="483" t="s">
        <v>2539</v>
      </c>
      <c r="I318" s="126" t="s">
        <v>2526</v>
      </c>
      <c r="J318" s="137" t="s">
        <v>2526</v>
      </c>
      <c r="K318" s="137" t="s">
        <v>2527</v>
      </c>
      <c r="L318" s="133">
        <v>1</v>
      </c>
      <c r="M318" s="131">
        <v>46204</v>
      </c>
      <c r="N318" s="131">
        <v>46446</v>
      </c>
      <c r="O318" s="132">
        <v>35</v>
      </c>
      <c r="P318" s="370">
        <v>0</v>
      </c>
      <c r="Q318" s="128" t="s">
        <v>2540</v>
      </c>
      <c r="R318" s="166">
        <f t="shared" si="21"/>
        <v>0</v>
      </c>
      <c r="S318" s="134" t="str">
        <f t="array" aca="1" ref="S318" ca="1">IF(ISNUMBER(R318),IF(R318=100%,"CUMPLIDA",IF(AND(ISNUMBER(N318),ISNUMBER(INDIRECT("FECHA_"&amp;$B318,1))), IF(N318&lt;=INDIRECT("FECHA_"&amp;$B318,1),"INCUMPLIDA","PROCESO"), "VERIFICAR FECHA")),"SIN VALOR AVANCE")</f>
        <v>PROCESO</v>
      </c>
    </row>
    <row r="319" spans="1:19" ht="345.75">
      <c r="A319" s="164" t="s">
        <v>640</v>
      </c>
      <c r="B319" s="136" t="s">
        <v>1719</v>
      </c>
      <c r="C319" s="491"/>
      <c r="D319" s="491"/>
      <c r="E319" s="605"/>
      <c r="F319" s="606"/>
      <c r="G319" s="605"/>
      <c r="H319" s="483"/>
      <c r="I319" s="126" t="s">
        <v>1183</v>
      </c>
      <c r="J319" s="137" t="s">
        <v>1183</v>
      </c>
      <c r="K319" s="137" t="s">
        <v>991</v>
      </c>
      <c r="L319" s="130">
        <v>1</v>
      </c>
      <c r="M319" s="131">
        <v>45306</v>
      </c>
      <c r="N319" s="131">
        <v>45504</v>
      </c>
      <c r="O319" s="132">
        <f t="shared" ref="O319:O336" si="22">(N319-M319)/7</f>
        <v>28.285714285714285</v>
      </c>
      <c r="P319" s="365">
        <v>1</v>
      </c>
      <c r="Q319" s="137" t="s">
        <v>2541</v>
      </c>
      <c r="R319" s="133">
        <f t="shared" si="21"/>
        <v>1</v>
      </c>
      <c r="S319" s="134" t="str">
        <f t="array" aca="1" ref="S319" ca="1">IF(ISNUMBER(R319),IF(R319=100%,"CUMPLIDA",IF(AND(ISNUMBER(N319),ISNUMBER(INDIRECT("FECHA_"&amp;$B319,1))), IF(N319&lt;=INDIRECT("FECHA_"&amp;$B319,1),"INCUMPLIDA","PROCESO"), "VERIFICAR FECHA")),"SIN VALOR AVANCE")</f>
        <v>CUMPLIDA</v>
      </c>
    </row>
    <row r="320" spans="1:19" ht="240.75">
      <c r="A320" s="164" t="s">
        <v>640</v>
      </c>
      <c r="B320" s="136" t="s">
        <v>1719</v>
      </c>
      <c r="C320" s="491"/>
      <c r="D320" s="491"/>
      <c r="E320" s="605"/>
      <c r="F320" s="606"/>
      <c r="G320" s="605"/>
      <c r="H320" s="483"/>
      <c r="I320" s="126" t="s">
        <v>2542</v>
      </c>
      <c r="J320" s="137" t="s">
        <v>2542</v>
      </c>
      <c r="K320" s="137" t="s">
        <v>1186</v>
      </c>
      <c r="L320" s="130">
        <v>1</v>
      </c>
      <c r="M320" s="131">
        <v>45505</v>
      </c>
      <c r="N320" s="131">
        <v>45596</v>
      </c>
      <c r="O320" s="132">
        <f t="shared" si="22"/>
        <v>13</v>
      </c>
      <c r="P320" s="365">
        <v>1</v>
      </c>
      <c r="Q320" s="137" t="s">
        <v>2543</v>
      </c>
      <c r="R320" s="133">
        <f t="shared" si="21"/>
        <v>1</v>
      </c>
      <c r="S320" s="134" t="str">
        <f t="array" aca="1" ref="S320" ca="1">IF(ISNUMBER(R320),IF(R320=100%,"CUMPLIDA",IF(AND(ISNUMBER(N320),ISNUMBER(INDIRECT("FECHA_"&amp;$B320,1))), IF(N320&lt;=INDIRECT("FECHA_"&amp;$B320,1),"INCUMPLIDA","PROCESO"), "VERIFICAR FECHA")),"SIN VALOR AVANCE")</f>
        <v>CUMPLIDA</v>
      </c>
    </row>
    <row r="321" spans="1:19" ht="255.75">
      <c r="A321" s="164" t="s">
        <v>640</v>
      </c>
      <c r="B321" s="136" t="s">
        <v>1719</v>
      </c>
      <c r="C321" s="491"/>
      <c r="D321" s="491"/>
      <c r="E321" s="605"/>
      <c r="F321" s="606"/>
      <c r="G321" s="605"/>
      <c r="H321" s="483"/>
      <c r="I321" s="126" t="s">
        <v>1187</v>
      </c>
      <c r="J321" s="137" t="s">
        <v>1187</v>
      </c>
      <c r="K321" s="137" t="s">
        <v>1188</v>
      </c>
      <c r="L321" s="130">
        <v>1</v>
      </c>
      <c r="M321" s="131">
        <v>45597</v>
      </c>
      <c r="N321" s="131">
        <v>45869</v>
      </c>
      <c r="O321" s="132">
        <f t="shared" si="22"/>
        <v>38.857142857142854</v>
      </c>
      <c r="P321" s="365">
        <v>1</v>
      </c>
      <c r="Q321" s="137" t="s">
        <v>2544</v>
      </c>
      <c r="R321" s="133">
        <f t="shared" si="21"/>
        <v>1</v>
      </c>
      <c r="S321" s="134" t="str">
        <f t="array" aca="1" ref="S321" ca="1">IF(ISNUMBER(R321),IF(R321=100%,"CUMPLIDA",IF(AND(ISNUMBER(N321),ISNUMBER(INDIRECT("FECHA_"&amp;$B321,1))), IF(N321&lt;=INDIRECT("FECHA_"&amp;$B321,1),"INCUMPLIDA","PROCESO"), "VERIFICAR FECHA")),"SIN VALOR AVANCE")</f>
        <v>CUMPLIDA</v>
      </c>
    </row>
    <row r="322" spans="1:19" ht="135.75">
      <c r="A322" s="164" t="s">
        <v>640</v>
      </c>
      <c r="B322" s="136" t="s">
        <v>1719</v>
      </c>
      <c r="C322" s="491"/>
      <c r="D322" s="491"/>
      <c r="E322" s="605"/>
      <c r="F322" s="606"/>
      <c r="G322" s="605"/>
      <c r="H322" s="483"/>
      <c r="I322" s="126" t="s">
        <v>2519</v>
      </c>
      <c r="J322" s="137" t="s">
        <v>2520</v>
      </c>
      <c r="K322" s="137" t="s">
        <v>187</v>
      </c>
      <c r="L322" s="130">
        <v>1</v>
      </c>
      <c r="M322" s="169">
        <v>46204</v>
      </c>
      <c r="N322" s="169">
        <v>46326</v>
      </c>
      <c r="O322" s="132">
        <f t="shared" si="22"/>
        <v>17.428571428571427</v>
      </c>
      <c r="P322" s="365">
        <v>0</v>
      </c>
      <c r="Q322" s="171" t="s">
        <v>2545</v>
      </c>
      <c r="R322" s="166">
        <f t="shared" si="21"/>
        <v>0</v>
      </c>
      <c r="S322" s="134" t="str">
        <f t="array" aca="1" ref="S322" ca="1">IF(ISNUMBER(R322),IF(R322=100%,"CUMPLIDA",IF(AND(ISNUMBER(N322),ISNUMBER(INDIRECT("FECHA_"&amp;$B322,1))), IF(N322&lt;=INDIRECT("FECHA_"&amp;$B322,1),"INCUMPLIDA","PROCESO"), "VERIFICAR FECHA")),"SIN VALOR AVANCE")</f>
        <v>PROCESO</v>
      </c>
    </row>
    <row r="323" spans="1:19" ht="375.75">
      <c r="A323" s="164" t="s">
        <v>640</v>
      </c>
      <c r="B323" s="136" t="s">
        <v>1719</v>
      </c>
      <c r="C323" s="491"/>
      <c r="D323" s="491"/>
      <c r="E323" s="605"/>
      <c r="F323" s="606"/>
      <c r="G323" s="605"/>
      <c r="H323" s="483"/>
      <c r="I323" s="483" t="s">
        <v>745</v>
      </c>
      <c r="J323" s="146" t="s">
        <v>652</v>
      </c>
      <c r="K323" s="128" t="s">
        <v>653</v>
      </c>
      <c r="L323" s="130">
        <v>1</v>
      </c>
      <c r="M323" s="131">
        <v>45231</v>
      </c>
      <c r="N323" s="131">
        <v>45504</v>
      </c>
      <c r="O323" s="132">
        <f t="shared" si="22"/>
        <v>39</v>
      </c>
      <c r="P323" s="365">
        <v>1</v>
      </c>
      <c r="Q323" s="153" t="s">
        <v>2522</v>
      </c>
      <c r="R323" s="133">
        <f t="shared" si="21"/>
        <v>1</v>
      </c>
      <c r="S323" s="134" t="str">
        <f t="array" aca="1" ref="S323" ca="1">IF(ISNUMBER(R323),IF(R323=100%,"CUMPLIDA",IF(AND(ISNUMBER(N323),ISNUMBER(INDIRECT("FECHA_"&amp;$B323,1))), IF(N323&lt;=INDIRECT("FECHA_"&amp;$B323,1),"INCUMPLIDA","PROCESO"), "VERIFICAR FECHA")),"SIN VALOR AVANCE")</f>
        <v>CUMPLIDA</v>
      </c>
    </row>
    <row r="324" spans="1:19" ht="315.75">
      <c r="A324" s="164" t="s">
        <v>640</v>
      </c>
      <c r="B324" s="136" t="s">
        <v>1719</v>
      </c>
      <c r="C324" s="491"/>
      <c r="D324" s="491"/>
      <c r="E324" s="605"/>
      <c r="F324" s="606"/>
      <c r="G324" s="605"/>
      <c r="H324" s="483"/>
      <c r="I324" s="483"/>
      <c r="J324" s="146" t="s">
        <v>655</v>
      </c>
      <c r="K324" s="128" t="s">
        <v>656</v>
      </c>
      <c r="L324" s="130">
        <v>1</v>
      </c>
      <c r="M324" s="131">
        <v>45231</v>
      </c>
      <c r="N324" s="131">
        <v>45504</v>
      </c>
      <c r="O324" s="132">
        <f t="shared" si="22"/>
        <v>39</v>
      </c>
      <c r="P324" s="365">
        <v>1</v>
      </c>
      <c r="Q324" s="153" t="s">
        <v>2499</v>
      </c>
      <c r="R324" s="133">
        <f t="shared" si="21"/>
        <v>1</v>
      </c>
      <c r="S324" s="134" t="str">
        <f t="array" aca="1" ref="S324" ca="1">IF(ISNUMBER(R324),IF(R324=100%,"CUMPLIDA",IF(AND(ISNUMBER(N324),ISNUMBER(INDIRECT("FECHA_"&amp;$B324,1))), IF(N324&lt;=INDIRECT("FECHA_"&amp;$B324,1),"INCUMPLIDA","PROCESO"), "VERIFICAR FECHA")),"SIN VALOR AVANCE")</f>
        <v>CUMPLIDA</v>
      </c>
    </row>
    <row r="325" spans="1:19" ht="240.75">
      <c r="A325" s="164" t="s">
        <v>640</v>
      </c>
      <c r="B325" s="136" t="s">
        <v>1719</v>
      </c>
      <c r="C325" s="491"/>
      <c r="D325" s="491"/>
      <c r="E325" s="605"/>
      <c r="F325" s="606"/>
      <c r="G325" s="605"/>
      <c r="H325" s="483"/>
      <c r="I325" s="139" t="s">
        <v>62</v>
      </c>
      <c r="J325" s="128" t="s">
        <v>63</v>
      </c>
      <c r="K325" s="128" t="s">
        <v>64</v>
      </c>
      <c r="L325" s="150">
        <v>1</v>
      </c>
      <c r="M325" s="143">
        <v>45323</v>
      </c>
      <c r="N325" s="143">
        <v>45747</v>
      </c>
      <c r="O325" s="132">
        <f t="shared" si="22"/>
        <v>60.571428571428569</v>
      </c>
      <c r="P325" s="365">
        <v>1</v>
      </c>
      <c r="Q325" s="153" t="s">
        <v>2500</v>
      </c>
      <c r="R325" s="133">
        <f t="shared" si="21"/>
        <v>1</v>
      </c>
      <c r="S325" s="134" t="str">
        <f t="array" aca="1" ref="S325" ca="1">IF(ISNUMBER(R325),IF(R325=100%,"CUMPLIDA",IF(AND(ISNUMBER(N325),ISNUMBER(INDIRECT("FECHA_"&amp;$B325,1))), IF(N325&lt;=INDIRECT("FECHA_"&amp;$B325,1),"INCUMPLIDA","PROCESO"), "VERIFICAR FECHA")),"SIN VALOR AVANCE")</f>
        <v>CUMPLIDA</v>
      </c>
    </row>
    <row r="326" spans="1:19" ht="105.75">
      <c r="A326" s="164" t="s">
        <v>640</v>
      </c>
      <c r="B326" s="136" t="s">
        <v>1719</v>
      </c>
      <c r="C326" s="491"/>
      <c r="D326" s="491"/>
      <c r="E326" s="605"/>
      <c r="F326" s="606"/>
      <c r="G326" s="605"/>
      <c r="H326" s="483"/>
      <c r="I326" s="139" t="s">
        <v>66</v>
      </c>
      <c r="J326" s="128" t="s">
        <v>66</v>
      </c>
      <c r="K326" s="128" t="s">
        <v>67</v>
      </c>
      <c r="L326" s="150">
        <v>1</v>
      </c>
      <c r="M326" s="143">
        <v>45323</v>
      </c>
      <c r="N326" s="143">
        <v>45747</v>
      </c>
      <c r="O326" s="132">
        <f t="shared" si="22"/>
        <v>60.571428571428569</v>
      </c>
      <c r="P326" s="365">
        <v>1</v>
      </c>
      <c r="Q326" s="153" t="s">
        <v>2488</v>
      </c>
      <c r="R326" s="133">
        <f t="shared" si="21"/>
        <v>1</v>
      </c>
      <c r="S326" s="134" t="str">
        <f t="array" aca="1" ref="S326" ca="1">IF(ISNUMBER(R326),IF(R326=100%,"CUMPLIDA",IF(AND(ISNUMBER(N326),ISNUMBER(INDIRECT("FECHA_"&amp;$B326,1))), IF(N326&lt;=INDIRECT("FECHA_"&amp;$B326,1),"INCUMPLIDA","PROCESO"), "VERIFICAR FECHA")),"SIN VALOR AVANCE")</f>
        <v>CUMPLIDA</v>
      </c>
    </row>
    <row r="327" spans="1:19" ht="105.75">
      <c r="A327" s="164" t="s">
        <v>640</v>
      </c>
      <c r="B327" s="136" t="s">
        <v>1719</v>
      </c>
      <c r="C327" s="491"/>
      <c r="D327" s="491"/>
      <c r="E327" s="605"/>
      <c r="F327" s="606"/>
      <c r="G327" s="605"/>
      <c r="H327" s="483"/>
      <c r="I327" s="139" t="s">
        <v>166</v>
      </c>
      <c r="J327" s="128" t="s">
        <v>167</v>
      </c>
      <c r="K327" s="128" t="s">
        <v>168</v>
      </c>
      <c r="L327" s="150">
        <v>1</v>
      </c>
      <c r="M327" s="143">
        <v>45231</v>
      </c>
      <c r="N327" s="143">
        <v>45747</v>
      </c>
      <c r="O327" s="132">
        <f t="shared" si="22"/>
        <v>73.714285714285708</v>
      </c>
      <c r="P327" s="365">
        <v>1</v>
      </c>
      <c r="Q327" s="153" t="s">
        <v>2488</v>
      </c>
      <c r="R327" s="133">
        <f t="shared" si="21"/>
        <v>1</v>
      </c>
      <c r="S327" s="134" t="str">
        <f t="array" aca="1" ref="S327" ca="1">IF(ISNUMBER(R327),IF(R327=100%,"CUMPLIDA",IF(AND(ISNUMBER(N327),ISNUMBER(INDIRECT("FECHA_"&amp;$B327,1))), IF(N327&lt;=INDIRECT("FECHA_"&amp;$B327,1),"INCUMPLIDA","PROCESO"), "VERIFICAR FECHA")),"SIN VALOR AVANCE")</f>
        <v>CUMPLIDA</v>
      </c>
    </row>
    <row r="328" spans="1:19" ht="240.75">
      <c r="A328" s="164" t="s">
        <v>640</v>
      </c>
      <c r="B328" s="136" t="s">
        <v>1719</v>
      </c>
      <c r="C328" s="491"/>
      <c r="D328" s="491"/>
      <c r="E328" s="605"/>
      <c r="F328" s="606"/>
      <c r="G328" s="605"/>
      <c r="H328" s="483"/>
      <c r="I328" s="139" t="s">
        <v>69</v>
      </c>
      <c r="J328" s="128" t="s">
        <v>69</v>
      </c>
      <c r="K328" s="128" t="s">
        <v>70</v>
      </c>
      <c r="L328" s="150">
        <v>1</v>
      </c>
      <c r="M328" s="143">
        <v>45323</v>
      </c>
      <c r="N328" s="143">
        <v>45747</v>
      </c>
      <c r="O328" s="132">
        <f t="shared" si="22"/>
        <v>60.571428571428569</v>
      </c>
      <c r="P328" s="365">
        <v>1</v>
      </c>
      <c r="Q328" s="153" t="s">
        <v>2500</v>
      </c>
      <c r="R328" s="133">
        <f t="shared" si="21"/>
        <v>1</v>
      </c>
      <c r="S328" s="134" t="str">
        <f t="array" aca="1" ref="S328" ca="1">IF(ISNUMBER(R328),IF(R328=100%,"CUMPLIDA",IF(AND(ISNUMBER(N328),ISNUMBER(INDIRECT("FECHA_"&amp;$B328,1))), IF(N328&lt;=INDIRECT("FECHA_"&amp;$B328,1),"INCUMPLIDA","PROCESO"), "VERIFICAR FECHA")),"SIN VALOR AVANCE")</f>
        <v>CUMPLIDA</v>
      </c>
    </row>
    <row r="329" spans="1:19" ht="105.75">
      <c r="A329" s="164" t="s">
        <v>640</v>
      </c>
      <c r="B329" s="136" t="s">
        <v>1719</v>
      </c>
      <c r="C329" s="491"/>
      <c r="D329" s="491"/>
      <c r="E329" s="605"/>
      <c r="F329" s="606"/>
      <c r="G329" s="605"/>
      <c r="H329" s="483"/>
      <c r="I329" s="139" t="s">
        <v>71</v>
      </c>
      <c r="J329" s="128" t="s">
        <v>71</v>
      </c>
      <c r="K329" s="128" t="s">
        <v>72</v>
      </c>
      <c r="L329" s="150">
        <v>1</v>
      </c>
      <c r="M329" s="143">
        <v>45231</v>
      </c>
      <c r="N329" s="143">
        <v>45747</v>
      </c>
      <c r="O329" s="132">
        <f t="shared" si="22"/>
        <v>73.714285714285708</v>
      </c>
      <c r="P329" s="365">
        <v>1</v>
      </c>
      <c r="Q329" s="153" t="s">
        <v>2488</v>
      </c>
      <c r="R329" s="133">
        <f t="shared" si="21"/>
        <v>1</v>
      </c>
      <c r="S329" s="134" t="str">
        <f t="array" aca="1" ref="S329" ca="1">IF(ISNUMBER(R329),IF(R329=100%,"CUMPLIDA",IF(AND(ISNUMBER(N329),ISNUMBER(INDIRECT("FECHA_"&amp;$B329,1))), IF(N329&lt;=INDIRECT("FECHA_"&amp;$B329,1),"INCUMPLIDA","PROCESO"), "VERIFICAR FECHA")),"SIN VALOR AVANCE")</f>
        <v>CUMPLIDA</v>
      </c>
    </row>
    <row r="330" spans="1:19" ht="315.75">
      <c r="A330" s="164" t="s">
        <v>640</v>
      </c>
      <c r="B330" s="136" t="s">
        <v>1719</v>
      </c>
      <c r="C330" s="491"/>
      <c r="D330" s="491"/>
      <c r="E330" s="605"/>
      <c r="F330" s="606"/>
      <c r="G330" s="605"/>
      <c r="H330" s="483"/>
      <c r="I330" s="139" t="s">
        <v>73</v>
      </c>
      <c r="J330" s="128" t="s">
        <v>73</v>
      </c>
      <c r="K330" s="128" t="s">
        <v>74</v>
      </c>
      <c r="L330" s="150">
        <v>1</v>
      </c>
      <c r="M330" s="143">
        <v>45231</v>
      </c>
      <c r="N330" s="143">
        <v>45808</v>
      </c>
      <c r="O330" s="132">
        <f t="shared" si="22"/>
        <v>82.428571428571431</v>
      </c>
      <c r="P330" s="365">
        <v>1</v>
      </c>
      <c r="Q330" s="153" t="s">
        <v>2499</v>
      </c>
      <c r="R330" s="133">
        <f t="shared" si="21"/>
        <v>1</v>
      </c>
      <c r="S330" s="134" t="str">
        <f t="array" aca="1" ref="S330" ca="1">IF(ISNUMBER(R330),IF(R330=100%,"CUMPLIDA",IF(AND(ISNUMBER(N330),ISNUMBER(INDIRECT("FECHA_"&amp;$B330,1))), IF(N330&lt;=INDIRECT("FECHA_"&amp;$B330,1),"INCUMPLIDA","PROCESO"), "VERIFICAR FECHA")),"SIN VALOR AVANCE")</f>
        <v>CUMPLIDA</v>
      </c>
    </row>
    <row r="331" spans="1:19" ht="105.75">
      <c r="A331" s="164" t="s">
        <v>640</v>
      </c>
      <c r="B331" s="136" t="s">
        <v>1719</v>
      </c>
      <c r="C331" s="491"/>
      <c r="D331" s="491"/>
      <c r="E331" s="605"/>
      <c r="F331" s="606"/>
      <c r="G331" s="605"/>
      <c r="H331" s="483"/>
      <c r="I331" s="139" t="s">
        <v>75</v>
      </c>
      <c r="J331" s="128" t="s">
        <v>76</v>
      </c>
      <c r="K331" s="128" t="s">
        <v>77</v>
      </c>
      <c r="L331" s="150">
        <v>8</v>
      </c>
      <c r="M331" s="143">
        <v>45809</v>
      </c>
      <c r="N331" s="143">
        <v>46568</v>
      </c>
      <c r="O331" s="132">
        <f t="shared" si="22"/>
        <v>108.42857142857143</v>
      </c>
      <c r="P331" s="365">
        <v>0</v>
      </c>
      <c r="Q331" s="153" t="s">
        <v>2488</v>
      </c>
      <c r="R331" s="166">
        <f t="shared" si="21"/>
        <v>0</v>
      </c>
      <c r="S331" s="134" t="str">
        <f t="array" aca="1" ref="S331" ca="1">IF(ISNUMBER(R331),IF(R331=100%,"CUMPLIDA",IF(AND(ISNUMBER(N331),ISNUMBER(INDIRECT("FECHA_"&amp;$B331,1))), IF(N331&lt;=INDIRECT("FECHA_"&amp;$B331,1),"INCUMPLIDA","PROCESO"), "VERIFICAR FECHA")),"SIN VALOR AVANCE")</f>
        <v>PROCESO</v>
      </c>
    </row>
    <row r="332" spans="1:19" ht="240.75">
      <c r="A332" s="164" t="s">
        <v>640</v>
      </c>
      <c r="B332" s="136" t="s">
        <v>1719</v>
      </c>
      <c r="C332" s="491"/>
      <c r="D332" s="491"/>
      <c r="E332" s="605"/>
      <c r="F332" s="606"/>
      <c r="G332" s="605"/>
      <c r="H332" s="483"/>
      <c r="I332" s="139" t="s">
        <v>79</v>
      </c>
      <c r="J332" s="128" t="s">
        <v>80</v>
      </c>
      <c r="K332" s="128" t="s">
        <v>81</v>
      </c>
      <c r="L332" s="150">
        <v>1</v>
      </c>
      <c r="M332" s="143">
        <v>45809</v>
      </c>
      <c r="N332" s="143">
        <v>46568</v>
      </c>
      <c r="O332" s="132">
        <f t="shared" si="22"/>
        <v>108.42857142857143</v>
      </c>
      <c r="P332" s="365">
        <v>0</v>
      </c>
      <c r="Q332" s="153" t="s">
        <v>2500</v>
      </c>
      <c r="R332" s="166">
        <f t="shared" si="21"/>
        <v>0</v>
      </c>
      <c r="S332" s="134" t="str">
        <f t="array" aca="1" ref="S332" ca="1">IF(ISNUMBER(R332),IF(R332=100%,"CUMPLIDA",IF(AND(ISNUMBER(N332),ISNUMBER(INDIRECT("FECHA_"&amp;$B332,1))), IF(N332&lt;=INDIRECT("FECHA_"&amp;$B332,1),"INCUMPLIDA","PROCESO"), "VERIFICAR FECHA")),"SIN VALOR AVANCE")</f>
        <v>PROCESO</v>
      </c>
    </row>
    <row r="333" spans="1:19" ht="315.75">
      <c r="A333" s="164" t="s">
        <v>640</v>
      </c>
      <c r="B333" s="136" t="s">
        <v>1719</v>
      </c>
      <c r="C333" s="491"/>
      <c r="D333" s="491"/>
      <c r="E333" s="605"/>
      <c r="F333" s="606"/>
      <c r="G333" s="605"/>
      <c r="H333" s="483"/>
      <c r="I333" s="139" t="s">
        <v>82</v>
      </c>
      <c r="J333" s="128" t="s">
        <v>83</v>
      </c>
      <c r="K333" s="128" t="s">
        <v>84</v>
      </c>
      <c r="L333" s="150">
        <v>2</v>
      </c>
      <c r="M333" s="143">
        <v>45809</v>
      </c>
      <c r="N333" s="143">
        <v>46568</v>
      </c>
      <c r="O333" s="132">
        <f t="shared" si="22"/>
        <v>108.42857142857143</v>
      </c>
      <c r="P333" s="365">
        <v>0</v>
      </c>
      <c r="Q333" s="153" t="s">
        <v>2499</v>
      </c>
      <c r="R333" s="166">
        <f t="shared" si="21"/>
        <v>0</v>
      </c>
      <c r="S333" s="134" t="str">
        <f t="array" aca="1" ref="S333" ca="1">IF(ISNUMBER(R333),IF(R333=100%,"CUMPLIDA",IF(AND(ISNUMBER(N333),ISNUMBER(INDIRECT("FECHA_"&amp;$B333,1))), IF(N333&lt;=INDIRECT("FECHA_"&amp;$B333,1),"INCUMPLIDA","PROCESO"), "VERIFICAR FECHA")),"SIN VALOR AVANCE")</f>
        <v>PROCESO</v>
      </c>
    </row>
    <row r="334" spans="1:19" ht="285.75">
      <c r="A334" s="164" t="s">
        <v>640</v>
      </c>
      <c r="B334" s="136" t="s">
        <v>1719</v>
      </c>
      <c r="C334" s="491" t="s">
        <v>2501</v>
      </c>
      <c r="D334" s="491" t="s">
        <v>2546</v>
      </c>
      <c r="E334" s="605" t="s">
        <v>2547</v>
      </c>
      <c r="F334" s="606"/>
      <c r="G334" s="605"/>
      <c r="H334" s="483" t="s">
        <v>2548</v>
      </c>
      <c r="I334" s="126" t="s">
        <v>2549</v>
      </c>
      <c r="J334" s="137" t="s">
        <v>2549</v>
      </c>
      <c r="K334" s="137" t="s">
        <v>2550</v>
      </c>
      <c r="L334" s="133">
        <v>1</v>
      </c>
      <c r="M334" s="172">
        <v>46204</v>
      </c>
      <c r="N334" s="169">
        <v>46446</v>
      </c>
      <c r="O334" s="132">
        <f t="shared" si="22"/>
        <v>34.571428571428569</v>
      </c>
      <c r="P334" s="370">
        <v>0</v>
      </c>
      <c r="Q334" s="153" t="s">
        <v>2551</v>
      </c>
      <c r="R334" s="166">
        <f t="shared" si="21"/>
        <v>0</v>
      </c>
      <c r="S334" s="134" t="str">
        <f t="array" aca="1" ref="S334" ca="1">IF(ISNUMBER(R334),IF(R334=100%,"CUMPLIDA",IF(AND(ISNUMBER(N334),ISNUMBER(INDIRECT("FECHA_"&amp;$B334,1))), IF(N334&lt;=INDIRECT("FECHA_"&amp;$B334,1),"INCUMPLIDA","PROCESO"), "VERIFICAR FECHA")),"SIN VALOR AVANCE")</f>
        <v>PROCESO</v>
      </c>
    </row>
    <row r="335" spans="1:19" ht="165.75">
      <c r="A335" s="164" t="s">
        <v>640</v>
      </c>
      <c r="B335" s="136" t="s">
        <v>1719</v>
      </c>
      <c r="C335" s="491"/>
      <c r="D335" s="491"/>
      <c r="E335" s="605"/>
      <c r="F335" s="606"/>
      <c r="G335" s="605"/>
      <c r="H335" s="483"/>
      <c r="I335" s="126" t="s">
        <v>2552</v>
      </c>
      <c r="J335" s="137" t="s">
        <v>2552</v>
      </c>
      <c r="K335" s="137" t="s">
        <v>2553</v>
      </c>
      <c r="L335" s="133">
        <v>1</v>
      </c>
      <c r="M335" s="131">
        <v>45139</v>
      </c>
      <c r="N335" s="131">
        <v>45230</v>
      </c>
      <c r="O335" s="132">
        <f t="shared" si="22"/>
        <v>13</v>
      </c>
      <c r="P335" s="370">
        <v>1</v>
      </c>
      <c r="Q335" s="137" t="s">
        <v>2534</v>
      </c>
      <c r="R335" s="133">
        <f t="shared" si="21"/>
        <v>1</v>
      </c>
      <c r="S335" s="134" t="str">
        <f t="array" aca="1" ref="S335" ca="1">IF(ISNUMBER(R335),IF(R335=100%,"CUMPLIDA",IF(AND(ISNUMBER(N335),ISNUMBER(INDIRECT("FECHA_"&amp;$B335,1))), IF(N335&lt;=INDIRECT("FECHA_"&amp;$B335,1),"INCUMPLIDA","PROCESO"), "VERIFICAR FECHA")),"SIN VALOR AVANCE")</f>
        <v>CUMPLIDA</v>
      </c>
    </row>
    <row r="336" spans="1:19" ht="210">
      <c r="A336" s="164" t="s">
        <v>640</v>
      </c>
      <c r="B336" s="136" t="s">
        <v>1719</v>
      </c>
      <c r="C336" s="491"/>
      <c r="D336" s="491"/>
      <c r="E336" s="605"/>
      <c r="F336" s="606"/>
      <c r="G336" s="605"/>
      <c r="H336" s="483"/>
      <c r="I336" s="126" t="s">
        <v>2554</v>
      </c>
      <c r="J336" s="137" t="s">
        <v>2555</v>
      </c>
      <c r="K336" s="137" t="s">
        <v>2556</v>
      </c>
      <c r="L336" s="133">
        <v>1</v>
      </c>
      <c r="M336" s="172">
        <v>46204</v>
      </c>
      <c r="N336" s="169">
        <v>46446</v>
      </c>
      <c r="O336" s="132">
        <f t="shared" si="22"/>
        <v>34.571428571428569</v>
      </c>
      <c r="P336" s="370">
        <v>0</v>
      </c>
      <c r="Q336" s="155" t="s">
        <v>2557</v>
      </c>
      <c r="R336" s="166">
        <f t="shared" si="21"/>
        <v>0</v>
      </c>
      <c r="S336" s="134" t="str">
        <f t="array" aca="1" ref="S336" ca="1">IF(ISNUMBER(R336),IF(R336=100%,"CUMPLIDA",IF(AND(ISNUMBER(N336),ISNUMBER(INDIRECT("FECHA_"&amp;$B336,1))), IF(N336&lt;=INDIRECT("FECHA_"&amp;$B336,1),"INCUMPLIDA","PROCESO"), "VERIFICAR FECHA")),"SIN VALOR AVANCE")</f>
        <v>PROCESO</v>
      </c>
    </row>
    <row r="337" spans="1:19" ht="375.75">
      <c r="A337" s="164" t="s">
        <v>640</v>
      </c>
      <c r="B337" s="136" t="s">
        <v>1719</v>
      </c>
      <c r="C337" s="491"/>
      <c r="D337" s="491"/>
      <c r="E337" s="605"/>
      <c r="F337" s="606"/>
      <c r="G337" s="605"/>
      <c r="H337" s="483"/>
      <c r="I337" s="126" t="s">
        <v>989</v>
      </c>
      <c r="J337" s="137" t="s">
        <v>989</v>
      </c>
      <c r="K337" s="137" t="s">
        <v>994</v>
      </c>
      <c r="L337" s="133">
        <v>1</v>
      </c>
      <c r="M337" s="172">
        <v>46204</v>
      </c>
      <c r="N337" s="169">
        <v>46446</v>
      </c>
      <c r="O337" s="132">
        <v>35</v>
      </c>
      <c r="P337" s="370">
        <v>0</v>
      </c>
      <c r="Q337" s="137" t="s">
        <v>2558</v>
      </c>
      <c r="R337" s="166">
        <f t="shared" si="21"/>
        <v>0</v>
      </c>
      <c r="S337" s="134" t="str">
        <f t="array" aca="1" ref="S337" ca="1">IF(ISNUMBER(R337),IF(R337=100%,"CUMPLIDA",IF(AND(ISNUMBER(N337),ISNUMBER(INDIRECT("FECHA_"&amp;$B337,1))), IF(N337&lt;=INDIRECT("FECHA_"&amp;$B337,1),"INCUMPLIDA","PROCESO"), "VERIFICAR FECHA")),"SIN VALOR AVANCE")</f>
        <v>PROCESO</v>
      </c>
    </row>
    <row r="338" spans="1:19" ht="345.75">
      <c r="A338" s="164" t="s">
        <v>640</v>
      </c>
      <c r="B338" s="136" t="s">
        <v>1719</v>
      </c>
      <c r="C338" s="491" t="s">
        <v>2501</v>
      </c>
      <c r="D338" s="491" t="s">
        <v>2559</v>
      </c>
      <c r="E338" s="605" t="s">
        <v>2560</v>
      </c>
      <c r="F338" s="606"/>
      <c r="G338" s="605"/>
      <c r="H338" s="483" t="s">
        <v>2561</v>
      </c>
      <c r="I338" s="126" t="s">
        <v>1183</v>
      </c>
      <c r="J338" s="137" t="s">
        <v>1183</v>
      </c>
      <c r="K338" s="137" t="s">
        <v>991</v>
      </c>
      <c r="L338" s="130">
        <v>1</v>
      </c>
      <c r="M338" s="131">
        <v>45306</v>
      </c>
      <c r="N338" s="131">
        <v>45504</v>
      </c>
      <c r="O338" s="132">
        <f t="shared" ref="O338:O352" si="23">(N338-M338)/7</f>
        <v>28.285714285714285</v>
      </c>
      <c r="P338" s="365">
        <v>1</v>
      </c>
      <c r="Q338" s="137" t="s">
        <v>2541</v>
      </c>
      <c r="R338" s="133">
        <f t="shared" si="21"/>
        <v>1</v>
      </c>
      <c r="S338" s="134" t="str">
        <f t="array" aca="1" ref="S338" ca="1">IF(ISNUMBER(R338),IF(R338=100%,"CUMPLIDA",IF(AND(ISNUMBER(N338),ISNUMBER(INDIRECT("FECHA_"&amp;$B338,1))), IF(N338&lt;=INDIRECT("FECHA_"&amp;$B338,1),"INCUMPLIDA","PROCESO"), "VERIFICAR FECHA")),"SIN VALOR AVANCE")</f>
        <v>CUMPLIDA</v>
      </c>
    </row>
    <row r="339" spans="1:19" ht="240.75">
      <c r="A339" s="164" t="s">
        <v>640</v>
      </c>
      <c r="B339" s="136" t="s">
        <v>1719</v>
      </c>
      <c r="C339" s="491"/>
      <c r="D339" s="491"/>
      <c r="E339" s="605"/>
      <c r="F339" s="606"/>
      <c r="G339" s="605"/>
      <c r="H339" s="483"/>
      <c r="I339" s="126" t="s">
        <v>2516</v>
      </c>
      <c r="J339" s="137" t="s">
        <v>2516</v>
      </c>
      <c r="K339" s="137" t="s">
        <v>1186</v>
      </c>
      <c r="L339" s="130">
        <v>1</v>
      </c>
      <c r="M339" s="131">
        <v>45505</v>
      </c>
      <c r="N339" s="131">
        <v>45596</v>
      </c>
      <c r="O339" s="132">
        <f t="shared" si="23"/>
        <v>13</v>
      </c>
      <c r="P339" s="365">
        <v>1</v>
      </c>
      <c r="Q339" s="137" t="s">
        <v>2562</v>
      </c>
      <c r="R339" s="133">
        <f t="shared" si="21"/>
        <v>1</v>
      </c>
      <c r="S339" s="134" t="str">
        <f t="array" aca="1" ref="S339" ca="1">IF(ISNUMBER(R339),IF(R339=100%,"CUMPLIDA",IF(AND(ISNUMBER(N339),ISNUMBER(INDIRECT("FECHA_"&amp;$B339,1))), IF(N339&lt;=INDIRECT("FECHA_"&amp;$B339,1),"INCUMPLIDA","PROCESO"), "VERIFICAR FECHA")),"SIN VALOR AVANCE")</f>
        <v>CUMPLIDA</v>
      </c>
    </row>
    <row r="340" spans="1:19" ht="240.75">
      <c r="A340" s="164" t="s">
        <v>640</v>
      </c>
      <c r="B340" s="136" t="s">
        <v>1719</v>
      </c>
      <c r="C340" s="491"/>
      <c r="D340" s="491"/>
      <c r="E340" s="605"/>
      <c r="F340" s="606"/>
      <c r="G340" s="605"/>
      <c r="H340" s="483"/>
      <c r="I340" s="126" t="s">
        <v>1187</v>
      </c>
      <c r="J340" s="137" t="s">
        <v>1187</v>
      </c>
      <c r="K340" s="137" t="s">
        <v>1188</v>
      </c>
      <c r="L340" s="130">
        <v>1</v>
      </c>
      <c r="M340" s="131">
        <v>45597</v>
      </c>
      <c r="N340" s="131">
        <v>45869</v>
      </c>
      <c r="O340" s="132">
        <f t="shared" si="23"/>
        <v>38.857142857142854</v>
      </c>
      <c r="P340" s="365">
        <v>1</v>
      </c>
      <c r="Q340" s="137" t="s">
        <v>2518</v>
      </c>
      <c r="R340" s="133">
        <f t="shared" si="21"/>
        <v>1</v>
      </c>
      <c r="S340" s="134" t="str">
        <f t="array" aca="1" ref="S340" ca="1">IF(ISNUMBER(R340),IF(R340=100%,"CUMPLIDA",IF(AND(ISNUMBER(N340),ISNUMBER(INDIRECT("FECHA_"&amp;$B340,1))), IF(N340&lt;=INDIRECT("FECHA_"&amp;$B340,1),"INCUMPLIDA","PROCESO"), "VERIFICAR FECHA")),"SIN VALOR AVANCE")</f>
        <v>CUMPLIDA</v>
      </c>
    </row>
    <row r="341" spans="1:19" ht="135.75">
      <c r="A341" s="164" t="s">
        <v>640</v>
      </c>
      <c r="B341" s="136" t="s">
        <v>1719</v>
      </c>
      <c r="C341" s="491"/>
      <c r="D341" s="491"/>
      <c r="E341" s="605"/>
      <c r="F341" s="606"/>
      <c r="G341" s="605"/>
      <c r="H341" s="483"/>
      <c r="I341" s="126" t="s">
        <v>2519</v>
      </c>
      <c r="J341" s="158" t="s">
        <v>2520</v>
      </c>
      <c r="K341" s="168" t="s">
        <v>187</v>
      </c>
      <c r="L341" s="130">
        <v>1</v>
      </c>
      <c r="M341" s="169">
        <v>46204</v>
      </c>
      <c r="N341" s="169">
        <v>46326</v>
      </c>
      <c r="O341" s="132">
        <f t="shared" si="23"/>
        <v>17.428571428571427</v>
      </c>
      <c r="P341" s="365">
        <v>0</v>
      </c>
      <c r="Q341" s="171" t="s">
        <v>2563</v>
      </c>
      <c r="R341" s="166">
        <f t="shared" si="21"/>
        <v>0</v>
      </c>
      <c r="S341" s="134" t="str">
        <f t="array" aca="1" ref="S341" ca="1">IF(ISNUMBER(R341),IF(R341=100%,"CUMPLIDA",IF(AND(ISNUMBER(N341),ISNUMBER(INDIRECT("FECHA_"&amp;$B341,1))), IF(N341&lt;=INDIRECT("FECHA_"&amp;$B341,1),"INCUMPLIDA","PROCESO"), "VERIFICAR FECHA")),"SIN VALOR AVANCE")</f>
        <v>PROCESO</v>
      </c>
    </row>
    <row r="342" spans="1:19" ht="375.75">
      <c r="A342" s="164" t="s">
        <v>640</v>
      </c>
      <c r="B342" s="136" t="s">
        <v>1719</v>
      </c>
      <c r="C342" s="491"/>
      <c r="D342" s="491"/>
      <c r="E342" s="605"/>
      <c r="F342" s="606"/>
      <c r="G342" s="605"/>
      <c r="H342" s="483"/>
      <c r="I342" s="483" t="s">
        <v>745</v>
      </c>
      <c r="J342" s="146" t="s">
        <v>652</v>
      </c>
      <c r="K342" s="128" t="s">
        <v>653</v>
      </c>
      <c r="L342" s="130">
        <v>1</v>
      </c>
      <c r="M342" s="131">
        <v>45231</v>
      </c>
      <c r="N342" s="131">
        <v>45504</v>
      </c>
      <c r="O342" s="132">
        <f t="shared" si="23"/>
        <v>39</v>
      </c>
      <c r="P342" s="365">
        <v>1</v>
      </c>
      <c r="Q342" s="153" t="s">
        <v>2522</v>
      </c>
      <c r="R342" s="133">
        <f t="shared" si="21"/>
        <v>1</v>
      </c>
      <c r="S342" s="134" t="str">
        <f t="array" aca="1" ref="S342" ca="1">IF(ISNUMBER(R342),IF(R342=100%,"CUMPLIDA",IF(AND(ISNUMBER(N342),ISNUMBER(INDIRECT("FECHA_"&amp;$B342,1))), IF(N342&lt;=INDIRECT("FECHA_"&amp;$B342,1),"INCUMPLIDA","PROCESO"), "VERIFICAR FECHA")),"SIN VALOR AVANCE")</f>
        <v>CUMPLIDA</v>
      </c>
    </row>
    <row r="343" spans="1:19" ht="315.75">
      <c r="A343" s="164" t="s">
        <v>640</v>
      </c>
      <c r="B343" s="136" t="s">
        <v>1719</v>
      </c>
      <c r="C343" s="491"/>
      <c r="D343" s="491"/>
      <c r="E343" s="605"/>
      <c r="F343" s="606"/>
      <c r="G343" s="605"/>
      <c r="H343" s="483"/>
      <c r="I343" s="483"/>
      <c r="J343" s="146" t="s">
        <v>655</v>
      </c>
      <c r="K343" s="128" t="s">
        <v>656</v>
      </c>
      <c r="L343" s="130">
        <v>1</v>
      </c>
      <c r="M343" s="131">
        <v>45231</v>
      </c>
      <c r="N343" s="131">
        <v>45504</v>
      </c>
      <c r="O343" s="132">
        <f t="shared" si="23"/>
        <v>39</v>
      </c>
      <c r="P343" s="365">
        <v>1</v>
      </c>
      <c r="Q343" s="153" t="s">
        <v>2499</v>
      </c>
      <c r="R343" s="133">
        <f t="shared" si="21"/>
        <v>1</v>
      </c>
      <c r="S343" s="134" t="str">
        <f t="array" aca="1" ref="S343" ca="1">IF(ISNUMBER(R343),IF(R343=100%,"CUMPLIDA",IF(AND(ISNUMBER(N343),ISNUMBER(INDIRECT("FECHA_"&amp;$B343,1))), IF(N343&lt;=INDIRECT("FECHA_"&amp;$B343,1),"INCUMPLIDA","PROCESO"), "VERIFICAR FECHA")),"SIN VALOR AVANCE")</f>
        <v>CUMPLIDA</v>
      </c>
    </row>
    <row r="344" spans="1:19" ht="240.75">
      <c r="A344" s="164" t="s">
        <v>640</v>
      </c>
      <c r="B344" s="136" t="s">
        <v>1719</v>
      </c>
      <c r="C344" s="491"/>
      <c r="D344" s="491"/>
      <c r="E344" s="605"/>
      <c r="F344" s="606"/>
      <c r="G344" s="605"/>
      <c r="H344" s="483"/>
      <c r="I344" s="139" t="s">
        <v>62</v>
      </c>
      <c r="J344" s="128" t="s">
        <v>63</v>
      </c>
      <c r="K344" s="128" t="s">
        <v>64</v>
      </c>
      <c r="L344" s="150">
        <v>1</v>
      </c>
      <c r="M344" s="143">
        <v>45323</v>
      </c>
      <c r="N344" s="143">
        <v>45747</v>
      </c>
      <c r="O344" s="132">
        <f t="shared" si="23"/>
        <v>60.571428571428569</v>
      </c>
      <c r="P344" s="365">
        <v>1</v>
      </c>
      <c r="Q344" s="153" t="s">
        <v>2500</v>
      </c>
      <c r="R344" s="133">
        <f t="shared" si="21"/>
        <v>1</v>
      </c>
      <c r="S344" s="134" t="str">
        <f t="array" aca="1" ref="S344" ca="1">IF(ISNUMBER(R344),IF(R344=100%,"CUMPLIDA",IF(AND(ISNUMBER(N344),ISNUMBER(INDIRECT("FECHA_"&amp;$B344,1))), IF(N344&lt;=INDIRECT("FECHA_"&amp;$B344,1),"INCUMPLIDA","PROCESO"), "VERIFICAR FECHA")),"SIN VALOR AVANCE")</f>
        <v>CUMPLIDA</v>
      </c>
    </row>
    <row r="345" spans="1:19" ht="105.75">
      <c r="A345" s="164" t="s">
        <v>640</v>
      </c>
      <c r="B345" s="136" t="s">
        <v>1719</v>
      </c>
      <c r="C345" s="491"/>
      <c r="D345" s="491"/>
      <c r="E345" s="605"/>
      <c r="F345" s="606"/>
      <c r="G345" s="605"/>
      <c r="H345" s="483"/>
      <c r="I345" s="139" t="s">
        <v>66</v>
      </c>
      <c r="J345" s="128" t="s">
        <v>66</v>
      </c>
      <c r="K345" s="128" t="s">
        <v>67</v>
      </c>
      <c r="L345" s="150">
        <v>1</v>
      </c>
      <c r="M345" s="143">
        <v>45323</v>
      </c>
      <c r="N345" s="143">
        <v>45747</v>
      </c>
      <c r="O345" s="132">
        <f t="shared" si="23"/>
        <v>60.571428571428569</v>
      </c>
      <c r="P345" s="365">
        <v>1</v>
      </c>
      <c r="Q345" s="153" t="s">
        <v>2488</v>
      </c>
      <c r="R345" s="133">
        <f t="shared" si="21"/>
        <v>1</v>
      </c>
      <c r="S345" s="134" t="str">
        <f t="array" aca="1" ref="S345" ca="1">IF(ISNUMBER(R345),IF(R345=100%,"CUMPLIDA",IF(AND(ISNUMBER(N345),ISNUMBER(INDIRECT("FECHA_"&amp;$B345,1))), IF(N345&lt;=INDIRECT("FECHA_"&amp;$B345,1),"INCUMPLIDA","PROCESO"), "VERIFICAR FECHA")),"SIN VALOR AVANCE")</f>
        <v>CUMPLIDA</v>
      </c>
    </row>
    <row r="346" spans="1:19" ht="105.75">
      <c r="A346" s="164" t="s">
        <v>640</v>
      </c>
      <c r="B346" s="136" t="s">
        <v>1719</v>
      </c>
      <c r="C346" s="491"/>
      <c r="D346" s="491"/>
      <c r="E346" s="605"/>
      <c r="F346" s="606"/>
      <c r="G346" s="605"/>
      <c r="H346" s="483"/>
      <c r="I346" s="139" t="s">
        <v>166</v>
      </c>
      <c r="J346" s="128" t="s">
        <v>167</v>
      </c>
      <c r="K346" s="128" t="s">
        <v>168</v>
      </c>
      <c r="L346" s="150">
        <v>1</v>
      </c>
      <c r="M346" s="143">
        <v>45231</v>
      </c>
      <c r="N346" s="143">
        <v>45747</v>
      </c>
      <c r="O346" s="132">
        <f t="shared" si="23"/>
        <v>73.714285714285708</v>
      </c>
      <c r="P346" s="365">
        <v>1</v>
      </c>
      <c r="Q346" s="153" t="s">
        <v>2488</v>
      </c>
      <c r="R346" s="133">
        <f t="shared" si="21"/>
        <v>1</v>
      </c>
      <c r="S346" s="134" t="str">
        <f t="array" aca="1" ref="S346" ca="1">IF(ISNUMBER(R346),IF(R346=100%,"CUMPLIDA",IF(AND(ISNUMBER(N346),ISNUMBER(INDIRECT("FECHA_"&amp;$B346,1))), IF(N346&lt;=INDIRECT("FECHA_"&amp;$B346,1),"INCUMPLIDA","PROCESO"), "VERIFICAR FECHA")),"SIN VALOR AVANCE")</f>
        <v>CUMPLIDA</v>
      </c>
    </row>
    <row r="347" spans="1:19" ht="240.75">
      <c r="A347" s="164" t="s">
        <v>640</v>
      </c>
      <c r="B347" s="136" t="s">
        <v>1719</v>
      </c>
      <c r="C347" s="491"/>
      <c r="D347" s="491"/>
      <c r="E347" s="605"/>
      <c r="F347" s="606"/>
      <c r="G347" s="605"/>
      <c r="H347" s="483"/>
      <c r="I347" s="139" t="s">
        <v>69</v>
      </c>
      <c r="J347" s="128" t="s">
        <v>69</v>
      </c>
      <c r="K347" s="128" t="s">
        <v>70</v>
      </c>
      <c r="L347" s="150">
        <v>1</v>
      </c>
      <c r="M347" s="143">
        <v>45323</v>
      </c>
      <c r="N347" s="143">
        <v>45747</v>
      </c>
      <c r="O347" s="132">
        <f t="shared" si="23"/>
        <v>60.571428571428569</v>
      </c>
      <c r="P347" s="365">
        <v>1</v>
      </c>
      <c r="Q347" s="153" t="s">
        <v>2500</v>
      </c>
      <c r="R347" s="133">
        <f t="shared" si="21"/>
        <v>1</v>
      </c>
      <c r="S347" s="134" t="str">
        <f t="array" aca="1" ref="S347" ca="1">IF(ISNUMBER(R347),IF(R347=100%,"CUMPLIDA",IF(AND(ISNUMBER(N347),ISNUMBER(INDIRECT("FECHA_"&amp;$B347,1))), IF(N347&lt;=INDIRECT("FECHA_"&amp;$B347,1),"INCUMPLIDA","PROCESO"), "VERIFICAR FECHA")),"SIN VALOR AVANCE")</f>
        <v>CUMPLIDA</v>
      </c>
    </row>
    <row r="348" spans="1:19" ht="105.75">
      <c r="A348" s="164" t="s">
        <v>640</v>
      </c>
      <c r="B348" s="136" t="s">
        <v>1719</v>
      </c>
      <c r="C348" s="491"/>
      <c r="D348" s="491"/>
      <c r="E348" s="605"/>
      <c r="F348" s="606"/>
      <c r="G348" s="605"/>
      <c r="H348" s="483"/>
      <c r="I348" s="139" t="s">
        <v>71</v>
      </c>
      <c r="J348" s="128" t="s">
        <v>71</v>
      </c>
      <c r="K348" s="128" t="s">
        <v>72</v>
      </c>
      <c r="L348" s="150">
        <v>1</v>
      </c>
      <c r="M348" s="143">
        <v>45231</v>
      </c>
      <c r="N348" s="143">
        <v>45747</v>
      </c>
      <c r="O348" s="132">
        <f t="shared" si="23"/>
        <v>73.714285714285708</v>
      </c>
      <c r="P348" s="365">
        <v>1</v>
      </c>
      <c r="Q348" s="153" t="s">
        <v>2488</v>
      </c>
      <c r="R348" s="133">
        <f t="shared" si="21"/>
        <v>1</v>
      </c>
      <c r="S348" s="134" t="str">
        <f t="array" aca="1" ref="S348" ca="1">IF(ISNUMBER(R348),IF(R348=100%,"CUMPLIDA",IF(AND(ISNUMBER(N348),ISNUMBER(INDIRECT("FECHA_"&amp;$B348,1))), IF(N348&lt;=INDIRECT("FECHA_"&amp;$B348,1),"INCUMPLIDA","PROCESO"), "VERIFICAR FECHA")),"SIN VALOR AVANCE")</f>
        <v>CUMPLIDA</v>
      </c>
    </row>
    <row r="349" spans="1:19" ht="315.75">
      <c r="A349" s="164" t="s">
        <v>640</v>
      </c>
      <c r="B349" s="136" t="s">
        <v>1719</v>
      </c>
      <c r="C349" s="491"/>
      <c r="D349" s="491"/>
      <c r="E349" s="605"/>
      <c r="F349" s="606"/>
      <c r="G349" s="605"/>
      <c r="H349" s="483"/>
      <c r="I349" s="139" t="s">
        <v>73</v>
      </c>
      <c r="J349" s="128" t="s">
        <v>73</v>
      </c>
      <c r="K349" s="128" t="s">
        <v>659</v>
      </c>
      <c r="L349" s="150">
        <v>1</v>
      </c>
      <c r="M349" s="143">
        <v>45231</v>
      </c>
      <c r="N349" s="143">
        <v>45808</v>
      </c>
      <c r="O349" s="132">
        <f t="shared" si="23"/>
        <v>82.428571428571431</v>
      </c>
      <c r="P349" s="365">
        <v>1</v>
      </c>
      <c r="Q349" s="153" t="s">
        <v>2499</v>
      </c>
      <c r="R349" s="133">
        <f t="shared" si="21"/>
        <v>1</v>
      </c>
      <c r="S349" s="134" t="str">
        <f t="array" aca="1" ref="S349" ca="1">IF(ISNUMBER(R349),IF(R349=100%,"CUMPLIDA",IF(AND(ISNUMBER(N349),ISNUMBER(INDIRECT("FECHA_"&amp;$B349,1))), IF(N349&lt;=INDIRECT("FECHA_"&amp;$B349,1),"INCUMPLIDA","PROCESO"), "VERIFICAR FECHA")),"SIN VALOR AVANCE")</f>
        <v>CUMPLIDA</v>
      </c>
    </row>
    <row r="350" spans="1:19" ht="105.75">
      <c r="A350" s="164" t="s">
        <v>640</v>
      </c>
      <c r="B350" s="136" t="s">
        <v>1719</v>
      </c>
      <c r="C350" s="491"/>
      <c r="D350" s="491"/>
      <c r="E350" s="605"/>
      <c r="F350" s="606"/>
      <c r="G350" s="605"/>
      <c r="H350" s="483"/>
      <c r="I350" s="139" t="s">
        <v>75</v>
      </c>
      <c r="J350" s="128" t="s">
        <v>76</v>
      </c>
      <c r="K350" s="128" t="s">
        <v>77</v>
      </c>
      <c r="L350" s="150">
        <v>8</v>
      </c>
      <c r="M350" s="143">
        <v>45809</v>
      </c>
      <c r="N350" s="143">
        <v>46568</v>
      </c>
      <c r="O350" s="132">
        <f t="shared" si="23"/>
        <v>108.42857142857143</v>
      </c>
      <c r="P350" s="365">
        <v>0</v>
      </c>
      <c r="Q350" s="153" t="s">
        <v>2488</v>
      </c>
      <c r="R350" s="166">
        <f t="shared" si="21"/>
        <v>0</v>
      </c>
      <c r="S350" s="134" t="str">
        <f t="array" aca="1" ref="S350" ca="1">IF(ISNUMBER(R350),IF(R350=100%,"CUMPLIDA",IF(AND(ISNUMBER(N350),ISNUMBER(INDIRECT("FECHA_"&amp;$B350,1))), IF(N350&lt;=INDIRECT("FECHA_"&amp;$B350,1),"INCUMPLIDA","PROCESO"), "VERIFICAR FECHA")),"SIN VALOR AVANCE")</f>
        <v>PROCESO</v>
      </c>
    </row>
    <row r="351" spans="1:19" ht="225.75">
      <c r="A351" s="164" t="s">
        <v>640</v>
      </c>
      <c r="B351" s="136" t="s">
        <v>1719</v>
      </c>
      <c r="C351" s="491"/>
      <c r="D351" s="491"/>
      <c r="E351" s="605"/>
      <c r="F351" s="606"/>
      <c r="G351" s="605"/>
      <c r="H351" s="483"/>
      <c r="I351" s="139" t="s">
        <v>79</v>
      </c>
      <c r="J351" s="128" t="s">
        <v>80</v>
      </c>
      <c r="K351" s="128" t="s">
        <v>81</v>
      </c>
      <c r="L351" s="150">
        <v>1</v>
      </c>
      <c r="M351" s="143">
        <v>45809</v>
      </c>
      <c r="N351" s="143">
        <v>46568</v>
      </c>
      <c r="O351" s="132">
        <f t="shared" si="23"/>
        <v>108.42857142857143</v>
      </c>
      <c r="P351" s="365">
        <v>0</v>
      </c>
      <c r="Q351" s="153" t="s">
        <v>2564</v>
      </c>
      <c r="R351" s="166">
        <f t="shared" si="21"/>
        <v>0</v>
      </c>
      <c r="S351" s="134" t="str">
        <f t="array" aca="1" ref="S351" ca="1">IF(ISNUMBER(R351),IF(R351=100%,"CUMPLIDA",IF(AND(ISNUMBER(N351),ISNUMBER(INDIRECT("FECHA_"&amp;$B351,1))), IF(N351&lt;=INDIRECT("FECHA_"&amp;$B351,1),"INCUMPLIDA","PROCESO"), "VERIFICAR FECHA")),"SIN VALOR AVANCE")</f>
        <v>PROCESO</v>
      </c>
    </row>
    <row r="352" spans="1:19" ht="315.75">
      <c r="A352" s="164" t="s">
        <v>640</v>
      </c>
      <c r="B352" s="136" t="s">
        <v>1719</v>
      </c>
      <c r="C352" s="491"/>
      <c r="D352" s="491"/>
      <c r="E352" s="605"/>
      <c r="F352" s="606"/>
      <c r="G352" s="605"/>
      <c r="H352" s="483"/>
      <c r="I352" s="139" t="s">
        <v>82</v>
      </c>
      <c r="J352" s="128" t="s">
        <v>83</v>
      </c>
      <c r="K352" s="128" t="s">
        <v>84</v>
      </c>
      <c r="L352" s="150">
        <v>2</v>
      </c>
      <c r="M352" s="143">
        <v>45809</v>
      </c>
      <c r="N352" s="143">
        <v>46568</v>
      </c>
      <c r="O352" s="132">
        <f t="shared" si="23"/>
        <v>108.42857142857143</v>
      </c>
      <c r="P352" s="365">
        <v>0</v>
      </c>
      <c r="Q352" s="153" t="s">
        <v>2499</v>
      </c>
      <c r="R352" s="166">
        <f t="shared" si="21"/>
        <v>0</v>
      </c>
      <c r="S352" s="134" t="str">
        <f t="array" aca="1" ref="S352" ca="1">IF(ISNUMBER(R352),IF(R352=100%,"CUMPLIDA",IF(AND(ISNUMBER(N352),ISNUMBER(INDIRECT("FECHA_"&amp;$B352,1))), IF(N352&lt;=INDIRECT("FECHA_"&amp;$B352,1),"INCUMPLIDA","PROCESO"), "VERIFICAR FECHA")),"SIN VALOR AVANCE")</f>
        <v>PROCESO</v>
      </c>
    </row>
    <row r="353" spans="1:19" ht="360.75">
      <c r="A353" s="164" t="s">
        <v>640</v>
      </c>
      <c r="B353" s="136" t="s">
        <v>1719</v>
      </c>
      <c r="C353" s="491"/>
      <c r="D353" s="491"/>
      <c r="E353" s="605"/>
      <c r="F353" s="606"/>
      <c r="G353" s="605"/>
      <c r="H353" s="483"/>
      <c r="I353" s="126" t="s">
        <v>2526</v>
      </c>
      <c r="J353" s="137" t="s">
        <v>2526</v>
      </c>
      <c r="K353" s="137" t="s">
        <v>2527</v>
      </c>
      <c r="L353" s="133">
        <v>1</v>
      </c>
      <c r="M353" s="172">
        <v>46204</v>
      </c>
      <c r="N353" s="169">
        <v>46446</v>
      </c>
      <c r="O353" s="173">
        <v>35</v>
      </c>
      <c r="P353" s="370">
        <v>0</v>
      </c>
      <c r="Q353" s="137" t="s">
        <v>2565</v>
      </c>
      <c r="R353" s="166">
        <f t="shared" si="21"/>
        <v>0</v>
      </c>
      <c r="S353" s="134" t="str">
        <f t="array" aca="1" ref="S353" ca="1">IF(ISNUMBER(R353),IF(R353=100%,"CUMPLIDA",IF(AND(ISNUMBER(N353),ISNUMBER(INDIRECT("FECHA_"&amp;$B353,1))), IF(N353&lt;=INDIRECT("FECHA_"&amp;$B353,1),"INCUMPLIDA","PROCESO"), "VERIFICAR FECHA")),"SIN VALOR AVANCE")</f>
        <v>PROCESO</v>
      </c>
    </row>
    <row r="354" spans="1:19" ht="120.75">
      <c r="A354" s="164" t="s">
        <v>640</v>
      </c>
      <c r="B354" s="136" t="s">
        <v>1719</v>
      </c>
      <c r="C354" s="491" t="s">
        <v>2566</v>
      </c>
      <c r="D354" s="491" t="s">
        <v>2567</v>
      </c>
      <c r="E354" s="605" t="s">
        <v>2568</v>
      </c>
      <c r="F354" s="606"/>
      <c r="G354" s="605"/>
      <c r="H354" s="605" t="s">
        <v>2569</v>
      </c>
      <c r="I354" s="127" t="s">
        <v>2570</v>
      </c>
      <c r="J354" s="128" t="s">
        <v>2571</v>
      </c>
      <c r="K354" s="145" t="s">
        <v>2572</v>
      </c>
      <c r="L354" s="150">
        <v>1</v>
      </c>
      <c r="M354" s="143">
        <v>45518</v>
      </c>
      <c r="N354" s="143">
        <v>45565</v>
      </c>
      <c r="O354" s="132">
        <v>6.7142857142857144</v>
      </c>
      <c r="P354" s="365">
        <v>1</v>
      </c>
      <c r="Q354" s="129" t="s">
        <v>2573</v>
      </c>
      <c r="R354" s="133">
        <f t="shared" si="21"/>
        <v>1</v>
      </c>
      <c r="S354" s="134" t="str">
        <f t="array" aca="1" ref="S354" ca="1">IF(ISNUMBER(R354),IF(R354=100%,"CUMPLIDA",IF(AND(ISNUMBER(N354),ISNUMBER(INDIRECT("FECHA_"&amp;$B354,1))), IF(N354&lt;=INDIRECT("FECHA_"&amp;$B354,1),"INCUMPLIDA","PROCESO"), "VERIFICAR FECHA")),"SIN VALOR AVANCE")</f>
        <v>CUMPLIDA</v>
      </c>
    </row>
    <row r="355" spans="1:19" ht="210">
      <c r="A355" s="164" t="s">
        <v>640</v>
      </c>
      <c r="B355" s="136" t="s">
        <v>1719</v>
      </c>
      <c r="C355" s="491"/>
      <c r="D355" s="491"/>
      <c r="E355" s="605"/>
      <c r="F355" s="606"/>
      <c r="G355" s="605"/>
      <c r="H355" s="605"/>
      <c r="I355" s="127" t="s">
        <v>2574</v>
      </c>
      <c r="J355" s="128" t="s">
        <v>2575</v>
      </c>
      <c r="K355" s="129" t="s">
        <v>2576</v>
      </c>
      <c r="L355" s="150">
        <v>1</v>
      </c>
      <c r="M355" s="143">
        <v>45519</v>
      </c>
      <c r="N355" s="131">
        <v>46021</v>
      </c>
      <c r="O355" s="132">
        <v>71.714285714285708</v>
      </c>
      <c r="P355" s="365">
        <v>1</v>
      </c>
      <c r="Q355" s="129" t="s">
        <v>2573</v>
      </c>
      <c r="R355" s="133">
        <f t="shared" si="21"/>
        <v>1</v>
      </c>
      <c r="S355" s="134" t="str">
        <f t="array" aca="1" ref="S355" ca="1">IF(ISNUMBER(R355),IF(R355=100%,"CUMPLIDA",IF(AND(ISNUMBER(N355),ISNUMBER(INDIRECT("FECHA_"&amp;$B355,1))), IF(N355&lt;=INDIRECT("FECHA_"&amp;$B355,1),"INCUMPLIDA","PROCESO"), "VERIFICAR FECHA")),"SIN VALOR AVANCE")</f>
        <v>CUMPLIDA</v>
      </c>
    </row>
    <row r="356" spans="1:19" ht="90.75">
      <c r="A356" s="164" t="s">
        <v>640</v>
      </c>
      <c r="B356" s="136" t="s">
        <v>1719</v>
      </c>
      <c r="C356" s="491"/>
      <c r="D356" s="491"/>
      <c r="E356" s="605"/>
      <c r="F356" s="606"/>
      <c r="G356" s="605"/>
      <c r="H356" s="605"/>
      <c r="I356" s="127" t="s">
        <v>2577</v>
      </c>
      <c r="J356" s="128" t="s">
        <v>2578</v>
      </c>
      <c r="K356" s="129" t="s">
        <v>2579</v>
      </c>
      <c r="L356" s="150">
        <v>1</v>
      </c>
      <c r="M356" s="143">
        <v>45505</v>
      </c>
      <c r="N356" s="143">
        <v>45870</v>
      </c>
      <c r="O356" s="132">
        <v>52.142857142857146</v>
      </c>
      <c r="P356" s="365">
        <v>1</v>
      </c>
      <c r="Q356" s="129" t="s">
        <v>2580</v>
      </c>
      <c r="R356" s="133">
        <f t="shared" si="21"/>
        <v>1</v>
      </c>
      <c r="S356" s="134" t="str">
        <f t="array" aca="1" ref="S356" ca="1">IF(ISNUMBER(R356),IF(R356=100%,"CUMPLIDA",IF(AND(ISNUMBER(N356),ISNUMBER(INDIRECT("FECHA_"&amp;$B356,1))), IF(N356&lt;=INDIRECT("FECHA_"&amp;$B356,1),"INCUMPLIDA","PROCESO"), "VERIFICAR FECHA")),"SIN VALOR AVANCE")</f>
        <v>CUMPLIDA</v>
      </c>
    </row>
    <row r="357" spans="1:19" ht="135.75">
      <c r="A357" s="164" t="s">
        <v>640</v>
      </c>
      <c r="B357" s="136" t="s">
        <v>1719</v>
      </c>
      <c r="C357" s="491"/>
      <c r="D357" s="491"/>
      <c r="E357" s="605"/>
      <c r="F357" s="606"/>
      <c r="G357" s="605"/>
      <c r="H357" s="605"/>
      <c r="I357" s="127" t="s">
        <v>2581</v>
      </c>
      <c r="J357" s="128" t="s">
        <v>2582</v>
      </c>
      <c r="K357" s="128" t="s">
        <v>2583</v>
      </c>
      <c r="L357" s="150">
        <v>1</v>
      </c>
      <c r="M357" s="143">
        <v>45519</v>
      </c>
      <c r="N357" s="143">
        <v>45885</v>
      </c>
      <c r="O357" s="132">
        <v>52.285714285714285</v>
      </c>
      <c r="P357" s="365">
        <v>1</v>
      </c>
      <c r="Q357" s="129" t="s">
        <v>2584</v>
      </c>
      <c r="R357" s="133">
        <f t="shared" si="21"/>
        <v>1</v>
      </c>
      <c r="S357" s="134" t="str">
        <f t="array" aca="1" ref="S357" ca="1">IF(ISNUMBER(R357),IF(R357=100%,"CUMPLIDA",IF(AND(ISNUMBER(N357),ISNUMBER(INDIRECT("FECHA_"&amp;$B357,1))), IF(N357&lt;=INDIRECT("FECHA_"&amp;$B357,1),"INCUMPLIDA","PROCESO"), "VERIFICAR FECHA")),"SIN VALOR AVANCE")</f>
        <v>CUMPLIDA</v>
      </c>
    </row>
    <row r="358" spans="1:19" ht="120.75">
      <c r="A358" s="164" t="s">
        <v>640</v>
      </c>
      <c r="B358" s="136" t="s">
        <v>1719</v>
      </c>
      <c r="C358" s="491"/>
      <c r="D358" s="491"/>
      <c r="E358" s="605"/>
      <c r="F358" s="606"/>
      <c r="G358" s="605"/>
      <c r="H358" s="605"/>
      <c r="I358" s="127" t="s">
        <v>2570</v>
      </c>
      <c r="J358" s="128" t="s">
        <v>2571</v>
      </c>
      <c r="K358" s="145" t="s">
        <v>2572</v>
      </c>
      <c r="L358" s="150">
        <v>1</v>
      </c>
      <c r="M358" s="143">
        <v>45518</v>
      </c>
      <c r="N358" s="143">
        <v>45565</v>
      </c>
      <c r="O358" s="132">
        <v>6.7142857142857144</v>
      </c>
      <c r="P358" s="365">
        <v>1</v>
      </c>
      <c r="Q358" s="129" t="s">
        <v>2573</v>
      </c>
      <c r="R358" s="133">
        <f t="shared" si="21"/>
        <v>1</v>
      </c>
      <c r="S358" s="134" t="str">
        <f t="array" aca="1" ref="S358" ca="1">IF(ISNUMBER(R358),IF(R358=100%,"CUMPLIDA",IF(AND(ISNUMBER(N358),ISNUMBER(INDIRECT("FECHA_"&amp;$B358,1))), IF(N358&lt;=INDIRECT("FECHA_"&amp;$B358,1),"INCUMPLIDA","PROCESO"), "VERIFICAR FECHA")),"SIN VALOR AVANCE")</f>
        <v>CUMPLIDA</v>
      </c>
    </row>
    <row r="359" spans="1:19" ht="135">
      <c r="A359" s="164" t="s">
        <v>640</v>
      </c>
      <c r="B359" s="136" t="s">
        <v>1719</v>
      </c>
      <c r="C359" s="491"/>
      <c r="D359" s="491"/>
      <c r="E359" s="605"/>
      <c r="F359" s="606"/>
      <c r="G359" s="605"/>
      <c r="H359" s="605"/>
      <c r="I359" s="127" t="s">
        <v>2585</v>
      </c>
      <c r="J359" s="128" t="s">
        <v>2586</v>
      </c>
      <c r="K359" s="129" t="s">
        <v>2576</v>
      </c>
      <c r="L359" s="150">
        <v>1</v>
      </c>
      <c r="M359" s="143">
        <v>45519</v>
      </c>
      <c r="N359" s="131">
        <v>46021</v>
      </c>
      <c r="O359" s="132">
        <v>71.714285714285708</v>
      </c>
      <c r="P359" s="365">
        <v>1</v>
      </c>
      <c r="Q359" s="129" t="s">
        <v>2573</v>
      </c>
      <c r="R359" s="133">
        <f t="shared" ref="R359:R387" si="24">P359/L359</f>
        <v>1</v>
      </c>
      <c r="S359" s="134" t="str">
        <f t="array" aca="1" ref="S359" ca="1">IF(ISNUMBER(R359),IF(R359=100%,"CUMPLIDA",IF(AND(ISNUMBER(N359),ISNUMBER(INDIRECT("FECHA_"&amp;$B359,1))), IF(N359&lt;=INDIRECT("FECHA_"&amp;$B359,1),"INCUMPLIDA","PROCESO"), "VERIFICAR FECHA")),"SIN VALOR AVANCE")</f>
        <v>CUMPLIDA</v>
      </c>
    </row>
    <row r="360" spans="1:19" ht="135.75">
      <c r="A360" s="164" t="s">
        <v>640</v>
      </c>
      <c r="B360" s="136" t="s">
        <v>1719</v>
      </c>
      <c r="C360" s="491"/>
      <c r="D360" s="491"/>
      <c r="E360" s="605"/>
      <c r="F360" s="606"/>
      <c r="G360" s="605"/>
      <c r="H360" s="605"/>
      <c r="I360" s="127" t="s">
        <v>2581</v>
      </c>
      <c r="J360" s="128" t="s">
        <v>2587</v>
      </c>
      <c r="K360" s="128" t="s">
        <v>2583</v>
      </c>
      <c r="L360" s="150">
        <v>1</v>
      </c>
      <c r="M360" s="143">
        <v>45519</v>
      </c>
      <c r="N360" s="143">
        <v>45885</v>
      </c>
      <c r="O360" s="132">
        <v>52.285714285714285</v>
      </c>
      <c r="P360" s="365">
        <v>1</v>
      </c>
      <c r="Q360" s="129" t="s">
        <v>2584</v>
      </c>
      <c r="R360" s="133">
        <f t="shared" si="24"/>
        <v>1</v>
      </c>
      <c r="S360" s="134" t="str">
        <f t="array" aca="1" ref="S360" ca="1">IF(ISNUMBER(R360),IF(R360=100%,"CUMPLIDA",IF(AND(ISNUMBER(N360),ISNUMBER(INDIRECT("FECHA_"&amp;$B360,1))), IF(N360&lt;=INDIRECT("FECHA_"&amp;$B360,1),"INCUMPLIDA","PROCESO"), "VERIFICAR FECHA")),"SIN VALOR AVANCE")</f>
        <v>CUMPLIDA</v>
      </c>
    </row>
    <row r="361" spans="1:19" ht="120.75">
      <c r="A361" s="164" t="s">
        <v>640</v>
      </c>
      <c r="B361" s="136" t="s">
        <v>1719</v>
      </c>
      <c r="C361" s="491"/>
      <c r="D361" s="491"/>
      <c r="E361" s="605"/>
      <c r="F361" s="606"/>
      <c r="G361" s="605"/>
      <c r="H361" s="605"/>
      <c r="I361" s="127" t="s">
        <v>2577</v>
      </c>
      <c r="J361" s="128" t="s">
        <v>2588</v>
      </c>
      <c r="K361" s="129" t="s">
        <v>2579</v>
      </c>
      <c r="L361" s="150">
        <v>1</v>
      </c>
      <c r="M361" s="143">
        <v>45505</v>
      </c>
      <c r="N361" s="143">
        <v>45870</v>
      </c>
      <c r="O361" s="132">
        <v>52.142857142857146</v>
      </c>
      <c r="P361" s="365">
        <v>1</v>
      </c>
      <c r="Q361" s="129" t="s">
        <v>2589</v>
      </c>
      <c r="R361" s="133">
        <f t="shared" si="24"/>
        <v>1</v>
      </c>
      <c r="S361" s="134" t="str">
        <f t="array" aca="1" ref="S361" ca="1">IF(ISNUMBER(R361),IF(R361=100%,"CUMPLIDA",IF(AND(ISNUMBER(N361),ISNUMBER(INDIRECT("FECHA_"&amp;$B361,1))), IF(N361&lt;=INDIRECT("FECHA_"&amp;$B361,1),"INCUMPLIDA","PROCESO"), "VERIFICAR FECHA")),"SIN VALOR AVANCE")</f>
        <v>CUMPLIDA</v>
      </c>
    </row>
    <row r="362" spans="1:19" ht="60.75">
      <c r="A362" s="164" t="s">
        <v>640</v>
      </c>
      <c r="B362" s="136" t="s">
        <v>1719</v>
      </c>
      <c r="C362" s="491"/>
      <c r="D362" s="491"/>
      <c r="E362" s="605"/>
      <c r="F362" s="606"/>
      <c r="G362" s="605"/>
      <c r="H362" s="605"/>
      <c r="I362" s="127" t="s">
        <v>2577</v>
      </c>
      <c r="J362" s="128" t="s">
        <v>2590</v>
      </c>
      <c r="K362" s="129" t="s">
        <v>2579</v>
      </c>
      <c r="L362" s="150">
        <v>1</v>
      </c>
      <c r="M362" s="143">
        <v>45505</v>
      </c>
      <c r="N362" s="143">
        <v>45870</v>
      </c>
      <c r="O362" s="132">
        <v>52.142857142857146</v>
      </c>
      <c r="P362" s="365">
        <v>1</v>
      </c>
      <c r="Q362" s="129" t="s">
        <v>2591</v>
      </c>
      <c r="R362" s="133">
        <f t="shared" si="24"/>
        <v>1</v>
      </c>
      <c r="S362" s="134" t="str">
        <f t="array" aca="1" ref="S362" ca="1">IF(ISNUMBER(R362),IF(R362=100%,"CUMPLIDA",IF(AND(ISNUMBER(N362),ISNUMBER(INDIRECT("FECHA_"&amp;$B362,1))), IF(N362&lt;=INDIRECT("FECHA_"&amp;$B362,1),"INCUMPLIDA","PROCESO"), "VERIFICAR FECHA")),"SIN VALOR AVANCE")</f>
        <v>CUMPLIDA</v>
      </c>
    </row>
    <row r="363" spans="1:19" ht="135.75">
      <c r="A363" s="164" t="s">
        <v>640</v>
      </c>
      <c r="B363" s="136" t="s">
        <v>1719</v>
      </c>
      <c r="C363" s="491"/>
      <c r="D363" s="491"/>
      <c r="E363" s="605"/>
      <c r="F363" s="606"/>
      <c r="G363" s="605"/>
      <c r="H363" s="605"/>
      <c r="I363" s="127" t="s">
        <v>2592</v>
      </c>
      <c r="J363" s="128" t="s">
        <v>2593</v>
      </c>
      <c r="K363" s="128" t="s">
        <v>2594</v>
      </c>
      <c r="L363" s="150">
        <v>1</v>
      </c>
      <c r="M363" s="143">
        <v>45519</v>
      </c>
      <c r="N363" s="143">
        <v>45657</v>
      </c>
      <c r="O363" s="132">
        <v>19.714285714285715</v>
      </c>
      <c r="P363" s="365">
        <v>1</v>
      </c>
      <c r="Q363" s="129" t="s">
        <v>2595</v>
      </c>
      <c r="R363" s="133">
        <f t="shared" si="24"/>
        <v>1</v>
      </c>
      <c r="S363" s="134" t="str">
        <f t="array" aca="1" ref="S363" ca="1">IF(ISNUMBER(R363),IF(R363=100%,"CUMPLIDA",IF(AND(ISNUMBER(N363),ISNUMBER(INDIRECT("FECHA_"&amp;$B363,1))), IF(N363&lt;=INDIRECT("FECHA_"&amp;$B363,1),"INCUMPLIDA","PROCESO"), "VERIFICAR FECHA")),"SIN VALOR AVANCE")</f>
        <v>CUMPLIDA</v>
      </c>
    </row>
    <row r="364" spans="1:19" ht="226.5">
      <c r="A364" s="164" t="s">
        <v>640</v>
      </c>
      <c r="B364" s="136" t="s">
        <v>1719</v>
      </c>
      <c r="C364" s="491"/>
      <c r="D364" s="491"/>
      <c r="E364" s="605"/>
      <c r="F364" s="606"/>
      <c r="G364" s="605"/>
      <c r="H364" s="605"/>
      <c r="I364" s="127" t="s">
        <v>2596</v>
      </c>
      <c r="J364" s="128" t="s">
        <v>2597</v>
      </c>
      <c r="K364" s="129" t="s">
        <v>2598</v>
      </c>
      <c r="L364" s="150">
        <v>1</v>
      </c>
      <c r="M364" s="143">
        <v>45536</v>
      </c>
      <c r="N364" s="143">
        <v>45747</v>
      </c>
      <c r="O364" s="132">
        <v>30.142857142857142</v>
      </c>
      <c r="P364" s="365">
        <v>1</v>
      </c>
      <c r="Q364" s="129" t="s">
        <v>2599</v>
      </c>
      <c r="R364" s="133">
        <f t="shared" si="24"/>
        <v>1</v>
      </c>
      <c r="S364" s="134" t="str">
        <f t="array" aca="1" ref="S364" ca="1">IF(ISNUMBER(R364),IF(R364=100%,"CUMPLIDA",IF(AND(ISNUMBER(N364),ISNUMBER(INDIRECT("FECHA_"&amp;$B364,1))), IF(N364&lt;=INDIRECT("FECHA_"&amp;$B364,1),"INCUMPLIDA","PROCESO"), "VERIFICAR FECHA")),"SIN VALOR AVANCE")</f>
        <v>CUMPLIDA</v>
      </c>
    </row>
    <row r="365" spans="1:19" ht="226.5">
      <c r="A365" s="164" t="s">
        <v>640</v>
      </c>
      <c r="B365" s="136" t="s">
        <v>1719</v>
      </c>
      <c r="C365" s="491"/>
      <c r="D365" s="491"/>
      <c r="E365" s="605"/>
      <c r="F365" s="606"/>
      <c r="G365" s="605"/>
      <c r="H365" s="605"/>
      <c r="I365" s="127" t="s">
        <v>2600</v>
      </c>
      <c r="J365" s="128" t="s">
        <v>2601</v>
      </c>
      <c r="K365" s="158" t="s">
        <v>2602</v>
      </c>
      <c r="L365" s="150">
        <v>2</v>
      </c>
      <c r="M365" s="143">
        <v>45748</v>
      </c>
      <c r="N365" s="143">
        <v>46295</v>
      </c>
      <c r="O365" s="132">
        <v>78.142857142857139</v>
      </c>
      <c r="P365" s="385">
        <v>1.5</v>
      </c>
      <c r="Q365" s="129" t="s">
        <v>2599</v>
      </c>
      <c r="R365" s="166">
        <f t="shared" si="24"/>
        <v>0.75</v>
      </c>
      <c r="S365" s="134" t="str">
        <f t="array" aca="1" ref="S365" ca="1">IF(ISNUMBER(R365),IF(R365=100%,"CUMPLIDA",IF(AND(ISNUMBER(N365),ISNUMBER(INDIRECT("FECHA_"&amp;$B365,1))), IF(N365&lt;=INDIRECT("FECHA_"&amp;$B365,1),"INCUMPLIDA","PROCESO"), "VERIFICAR FECHA")),"SIN VALOR AVANCE")</f>
        <v>PROCESO</v>
      </c>
    </row>
    <row r="366" spans="1:19" ht="197.25">
      <c r="A366" s="164" t="s">
        <v>640</v>
      </c>
      <c r="B366" s="136" t="s">
        <v>1719</v>
      </c>
      <c r="C366" s="491"/>
      <c r="D366" s="491"/>
      <c r="E366" s="605"/>
      <c r="F366" s="606"/>
      <c r="G366" s="605"/>
      <c r="H366" s="605"/>
      <c r="I366" s="127" t="s">
        <v>2600</v>
      </c>
      <c r="J366" s="128" t="s">
        <v>2601</v>
      </c>
      <c r="K366" s="129" t="s">
        <v>2603</v>
      </c>
      <c r="L366" s="150">
        <v>1</v>
      </c>
      <c r="M366" s="143">
        <v>45748</v>
      </c>
      <c r="N366" s="143">
        <v>46112</v>
      </c>
      <c r="O366" s="132">
        <v>52</v>
      </c>
      <c r="P366" s="365">
        <v>1</v>
      </c>
      <c r="Q366" s="129" t="s">
        <v>2604</v>
      </c>
      <c r="R366" s="133">
        <f t="shared" si="24"/>
        <v>1</v>
      </c>
      <c r="S366" s="134" t="str">
        <f t="array" aca="1" ref="S366" ca="1">IF(ISNUMBER(R366),IF(R366=100%,"CUMPLIDA",IF(AND(ISNUMBER(N366),ISNUMBER(INDIRECT("FECHA_"&amp;$B366,1))), IF(N366&lt;=INDIRECT("FECHA_"&amp;$B366,1),"INCUMPLIDA","PROCESO"), "VERIFICAR FECHA")),"SIN VALOR AVANCE")</f>
        <v>CUMPLIDA</v>
      </c>
    </row>
    <row r="367" spans="1:19" ht="105.75">
      <c r="A367" s="164" t="s">
        <v>640</v>
      </c>
      <c r="B367" s="136" t="s">
        <v>1719</v>
      </c>
      <c r="C367" s="491"/>
      <c r="D367" s="491"/>
      <c r="E367" s="605"/>
      <c r="F367" s="606"/>
      <c r="G367" s="605"/>
      <c r="H367" s="605"/>
      <c r="I367" s="127" t="s">
        <v>2570</v>
      </c>
      <c r="J367" s="128" t="s">
        <v>2571</v>
      </c>
      <c r="K367" s="145" t="s">
        <v>2572</v>
      </c>
      <c r="L367" s="150">
        <v>1</v>
      </c>
      <c r="M367" s="143">
        <v>45518</v>
      </c>
      <c r="N367" s="143">
        <v>45565</v>
      </c>
      <c r="O367" s="132">
        <v>6.7142857142857144</v>
      </c>
      <c r="P367" s="365">
        <v>1</v>
      </c>
      <c r="Q367" s="129" t="s">
        <v>2605</v>
      </c>
      <c r="R367" s="133">
        <f t="shared" si="24"/>
        <v>1</v>
      </c>
      <c r="S367" s="134" t="str">
        <f t="array" aca="1" ref="S367" ca="1">IF(ISNUMBER(R367),IF(R367=100%,"CUMPLIDA",IF(AND(ISNUMBER(N367),ISNUMBER(INDIRECT("FECHA_"&amp;$B367,1))), IF(N367&lt;=INDIRECT("FECHA_"&amp;$B367,1),"INCUMPLIDA","PROCESO"), "VERIFICAR FECHA")),"SIN VALOR AVANCE")</f>
        <v>CUMPLIDA</v>
      </c>
    </row>
    <row r="368" spans="1:19" ht="285">
      <c r="A368" s="164" t="s">
        <v>640</v>
      </c>
      <c r="B368" s="136" t="s">
        <v>1719</v>
      </c>
      <c r="C368" s="491"/>
      <c r="D368" s="491"/>
      <c r="E368" s="605"/>
      <c r="F368" s="606"/>
      <c r="G368" s="605"/>
      <c r="H368" s="605"/>
      <c r="I368" s="157" t="s">
        <v>2606</v>
      </c>
      <c r="J368" s="158" t="s">
        <v>2607</v>
      </c>
      <c r="K368" s="158" t="s">
        <v>2608</v>
      </c>
      <c r="L368" s="150">
        <v>1</v>
      </c>
      <c r="M368" s="143">
        <v>45519</v>
      </c>
      <c r="N368" s="131">
        <v>46021</v>
      </c>
      <c r="O368" s="132">
        <v>71.714285714285708</v>
      </c>
      <c r="P368" s="365">
        <v>1</v>
      </c>
      <c r="Q368" s="129" t="s">
        <v>2584</v>
      </c>
      <c r="R368" s="133">
        <f t="shared" si="24"/>
        <v>1</v>
      </c>
      <c r="S368" s="134" t="str">
        <f t="array" aca="1" ref="S368" ca="1">IF(ISNUMBER(R368),IF(R368=100%,"CUMPLIDA",IF(AND(ISNUMBER(N368),ISNUMBER(INDIRECT("FECHA_"&amp;$B368,1))), IF(N368&lt;=INDIRECT("FECHA_"&amp;$B368,1),"INCUMPLIDA","PROCESO"), "VERIFICAR FECHA")),"SIN VALOR AVANCE")</f>
        <v>CUMPLIDA</v>
      </c>
    </row>
    <row r="369" spans="1:19" ht="210.75">
      <c r="A369" s="164" t="s">
        <v>640</v>
      </c>
      <c r="B369" s="136" t="s">
        <v>1719</v>
      </c>
      <c r="C369" s="491"/>
      <c r="D369" s="491"/>
      <c r="E369" s="605"/>
      <c r="F369" s="606"/>
      <c r="G369" s="605"/>
      <c r="H369" s="605"/>
      <c r="I369" s="127" t="s">
        <v>2609</v>
      </c>
      <c r="J369" s="128" t="s">
        <v>2610</v>
      </c>
      <c r="K369" s="129" t="s">
        <v>2611</v>
      </c>
      <c r="L369" s="150">
        <v>1</v>
      </c>
      <c r="M369" s="143">
        <v>45519</v>
      </c>
      <c r="N369" s="143">
        <v>45657</v>
      </c>
      <c r="O369" s="132">
        <v>19.714285714285715</v>
      </c>
      <c r="P369" s="365">
        <v>1</v>
      </c>
      <c r="Q369" s="129" t="s">
        <v>2612</v>
      </c>
      <c r="R369" s="133">
        <f t="shared" si="24"/>
        <v>1</v>
      </c>
      <c r="S369" s="134" t="str">
        <f t="array" aca="1" ref="S369" ca="1">IF(ISNUMBER(R369),IF(R369=100%,"CUMPLIDA",IF(AND(ISNUMBER(N369),ISNUMBER(INDIRECT("FECHA_"&amp;$B369,1))), IF(N369&lt;=INDIRECT("FECHA_"&amp;$B369,1),"INCUMPLIDA","PROCESO"), "VERIFICAR FECHA")),"SIN VALOR AVANCE")</f>
        <v>CUMPLIDA</v>
      </c>
    </row>
    <row r="370" spans="1:19" ht="195.75">
      <c r="A370" s="164" t="s">
        <v>640</v>
      </c>
      <c r="B370" s="136" t="s">
        <v>1719</v>
      </c>
      <c r="C370" s="491"/>
      <c r="D370" s="491"/>
      <c r="E370" s="605"/>
      <c r="F370" s="606"/>
      <c r="G370" s="605"/>
      <c r="H370" s="605"/>
      <c r="I370" s="127" t="s">
        <v>2613</v>
      </c>
      <c r="J370" s="129" t="s">
        <v>2614</v>
      </c>
      <c r="K370" s="128" t="s">
        <v>2615</v>
      </c>
      <c r="L370" s="150">
        <v>1</v>
      </c>
      <c r="M370" s="143">
        <v>45505</v>
      </c>
      <c r="N370" s="143">
        <v>45565</v>
      </c>
      <c r="O370" s="132">
        <v>8.5714285714285712</v>
      </c>
      <c r="P370" s="365">
        <v>1</v>
      </c>
      <c r="Q370" s="129" t="s">
        <v>2616</v>
      </c>
      <c r="R370" s="133">
        <f t="shared" si="24"/>
        <v>1</v>
      </c>
      <c r="S370" s="134" t="str">
        <f t="array" aca="1" ref="S370" ca="1">IF(ISNUMBER(R370),IF(R370=100%,"CUMPLIDA",IF(AND(ISNUMBER(N370),ISNUMBER(INDIRECT("FECHA_"&amp;$B370,1))), IF(N370&lt;=INDIRECT("FECHA_"&amp;$B370,1),"INCUMPLIDA","PROCESO"), "VERIFICAR FECHA")),"SIN VALOR AVANCE")</f>
        <v>CUMPLIDA</v>
      </c>
    </row>
    <row r="371" spans="1:19" ht="210.75">
      <c r="A371" s="164" t="s">
        <v>640</v>
      </c>
      <c r="B371" s="136" t="s">
        <v>1719</v>
      </c>
      <c r="C371" s="491"/>
      <c r="D371" s="491"/>
      <c r="E371" s="605"/>
      <c r="F371" s="606"/>
      <c r="G371" s="605"/>
      <c r="H371" s="605"/>
      <c r="I371" s="127" t="s">
        <v>2617</v>
      </c>
      <c r="J371" s="129" t="s">
        <v>2617</v>
      </c>
      <c r="K371" s="128" t="s">
        <v>2618</v>
      </c>
      <c r="L371" s="150">
        <v>1</v>
      </c>
      <c r="M371" s="143">
        <v>45566</v>
      </c>
      <c r="N371" s="143">
        <v>45747</v>
      </c>
      <c r="O371" s="132">
        <v>25.857142857142858</v>
      </c>
      <c r="P371" s="365">
        <v>1</v>
      </c>
      <c r="Q371" s="129" t="s">
        <v>2619</v>
      </c>
      <c r="R371" s="133">
        <f t="shared" si="24"/>
        <v>1</v>
      </c>
      <c r="S371" s="134" t="str">
        <f t="array" aca="1" ref="S371" ca="1">IF(ISNUMBER(R371),IF(R371=100%,"CUMPLIDA",IF(AND(ISNUMBER(N371),ISNUMBER(INDIRECT("FECHA_"&amp;$B371,1))), IF(N371&lt;=INDIRECT("FECHA_"&amp;$B371,1),"INCUMPLIDA","PROCESO"), "VERIFICAR FECHA")),"SIN VALOR AVANCE")</f>
        <v>CUMPLIDA</v>
      </c>
    </row>
    <row r="372" spans="1:19" ht="90.75">
      <c r="A372" s="164" t="s">
        <v>640</v>
      </c>
      <c r="B372" s="136" t="s">
        <v>1719</v>
      </c>
      <c r="C372" s="491"/>
      <c r="D372" s="491"/>
      <c r="E372" s="605"/>
      <c r="F372" s="606"/>
      <c r="G372" s="605"/>
      <c r="H372" s="605"/>
      <c r="I372" s="127" t="s">
        <v>2577</v>
      </c>
      <c r="J372" s="128" t="s">
        <v>2620</v>
      </c>
      <c r="K372" s="129" t="s">
        <v>2579</v>
      </c>
      <c r="L372" s="150">
        <v>1</v>
      </c>
      <c r="M372" s="143">
        <v>45505</v>
      </c>
      <c r="N372" s="143">
        <v>45870</v>
      </c>
      <c r="O372" s="132">
        <v>52.142857142857146</v>
      </c>
      <c r="P372" s="365">
        <v>1</v>
      </c>
      <c r="Q372" s="129" t="s">
        <v>2580</v>
      </c>
      <c r="R372" s="133">
        <f t="shared" si="24"/>
        <v>1</v>
      </c>
      <c r="S372" s="134" t="str">
        <f t="array" aca="1" ref="S372" ca="1">IF(ISNUMBER(R372),IF(R372=100%,"CUMPLIDA",IF(AND(ISNUMBER(N372),ISNUMBER(INDIRECT("FECHA_"&amp;$B372,1))), IF(N372&lt;=INDIRECT("FECHA_"&amp;$B372,1),"INCUMPLIDA","PROCESO"), "VERIFICAR FECHA")),"SIN VALOR AVANCE")</f>
        <v>CUMPLIDA</v>
      </c>
    </row>
    <row r="373" spans="1:19" ht="120.75">
      <c r="A373" s="164" t="s">
        <v>640</v>
      </c>
      <c r="B373" s="136" t="s">
        <v>1719</v>
      </c>
      <c r="C373" s="491"/>
      <c r="D373" s="491"/>
      <c r="E373" s="605"/>
      <c r="F373" s="606"/>
      <c r="G373" s="605"/>
      <c r="H373" s="605"/>
      <c r="I373" s="127" t="s">
        <v>2621</v>
      </c>
      <c r="J373" s="128" t="s">
        <v>2622</v>
      </c>
      <c r="K373" s="128" t="s">
        <v>2583</v>
      </c>
      <c r="L373" s="150">
        <v>1</v>
      </c>
      <c r="M373" s="143">
        <v>45519</v>
      </c>
      <c r="N373" s="143">
        <v>45885</v>
      </c>
      <c r="O373" s="132">
        <v>52.285714285714285</v>
      </c>
      <c r="P373" s="365">
        <v>1</v>
      </c>
      <c r="Q373" s="129" t="s">
        <v>2573</v>
      </c>
      <c r="R373" s="133">
        <f t="shared" si="24"/>
        <v>1</v>
      </c>
      <c r="S373" s="134" t="str">
        <f t="array" aca="1" ref="S373" ca="1">IF(ISNUMBER(R373),IF(R373=100%,"CUMPLIDA",IF(AND(ISNUMBER(N373),ISNUMBER(INDIRECT("FECHA_"&amp;$B373,1))), IF(N373&lt;=INDIRECT("FECHA_"&amp;$B373,1),"INCUMPLIDA","PROCESO"), "VERIFICAR FECHA")),"SIN VALOR AVANCE")</f>
        <v>CUMPLIDA</v>
      </c>
    </row>
    <row r="374" spans="1:19" ht="225.75">
      <c r="A374" s="164" t="s">
        <v>640</v>
      </c>
      <c r="B374" s="136" t="s">
        <v>1719</v>
      </c>
      <c r="C374" s="491" t="s">
        <v>2566</v>
      </c>
      <c r="D374" s="491" t="s">
        <v>2623</v>
      </c>
      <c r="E374" s="605" t="s">
        <v>2624</v>
      </c>
      <c r="F374" s="606"/>
      <c r="G374" s="605"/>
      <c r="H374" s="605" t="s">
        <v>2625</v>
      </c>
      <c r="I374" s="127" t="s">
        <v>2596</v>
      </c>
      <c r="J374" s="128" t="s">
        <v>2601</v>
      </c>
      <c r="K374" s="129" t="s">
        <v>2598</v>
      </c>
      <c r="L374" s="150">
        <v>1</v>
      </c>
      <c r="M374" s="143">
        <v>45536</v>
      </c>
      <c r="N374" s="143">
        <v>45747</v>
      </c>
      <c r="O374" s="132">
        <v>30.142857142857142</v>
      </c>
      <c r="P374" s="365">
        <v>1</v>
      </c>
      <c r="Q374" s="129" t="s">
        <v>2626</v>
      </c>
      <c r="R374" s="133">
        <f t="shared" si="24"/>
        <v>1</v>
      </c>
      <c r="S374" s="134" t="str">
        <f t="array" aca="1" ref="S374" ca="1">IF(ISNUMBER(R374),IF(R374=100%,"CUMPLIDA",IF(AND(ISNUMBER(N374),ISNUMBER(INDIRECT("FECHA_"&amp;$B374,1))), IF(N374&lt;=INDIRECT("FECHA_"&amp;$B374,1),"INCUMPLIDA","PROCESO"), "VERIFICAR FECHA")),"SIN VALOR AVANCE")</f>
        <v>CUMPLIDA</v>
      </c>
    </row>
    <row r="375" spans="1:19" ht="225.75">
      <c r="A375" s="164" t="s">
        <v>640</v>
      </c>
      <c r="B375" s="136" t="s">
        <v>1719</v>
      </c>
      <c r="C375" s="491"/>
      <c r="D375" s="491"/>
      <c r="E375" s="605"/>
      <c r="F375" s="606"/>
      <c r="G375" s="605"/>
      <c r="H375" s="605"/>
      <c r="I375" s="127" t="s">
        <v>2600</v>
      </c>
      <c r="J375" s="128" t="s">
        <v>2601</v>
      </c>
      <c r="K375" s="129" t="s">
        <v>2602</v>
      </c>
      <c r="L375" s="150">
        <v>2</v>
      </c>
      <c r="M375" s="143">
        <v>45748</v>
      </c>
      <c r="N375" s="143">
        <v>46295</v>
      </c>
      <c r="O375" s="132">
        <v>78.142857142857139</v>
      </c>
      <c r="P375" s="365">
        <v>1.5</v>
      </c>
      <c r="Q375" s="129" t="s">
        <v>2627</v>
      </c>
      <c r="R375" s="166">
        <f t="shared" si="24"/>
        <v>0.75</v>
      </c>
      <c r="S375" s="134" t="str">
        <f t="array" aca="1" ref="S375" ca="1">IF(ISNUMBER(R375),IF(R375=100%,"CUMPLIDA",IF(AND(ISNUMBER(N375),ISNUMBER(INDIRECT("FECHA_"&amp;$B375,1))), IF(N375&lt;=INDIRECT("FECHA_"&amp;$B375,1),"INCUMPLIDA","PROCESO"), "VERIFICAR FECHA")),"SIN VALOR AVANCE")</f>
        <v>PROCESO</v>
      </c>
    </row>
    <row r="376" spans="1:19" ht="197.25">
      <c r="A376" s="164" t="s">
        <v>640</v>
      </c>
      <c r="B376" s="136" t="s">
        <v>1719</v>
      </c>
      <c r="C376" s="491"/>
      <c r="D376" s="491"/>
      <c r="E376" s="605"/>
      <c r="F376" s="606"/>
      <c r="G376" s="605"/>
      <c r="H376" s="605"/>
      <c r="I376" s="127" t="s">
        <v>2600</v>
      </c>
      <c r="J376" s="128" t="s">
        <v>2601</v>
      </c>
      <c r="K376" s="129" t="s">
        <v>2603</v>
      </c>
      <c r="L376" s="150">
        <v>1</v>
      </c>
      <c r="M376" s="143">
        <v>45748</v>
      </c>
      <c r="N376" s="143">
        <v>46112</v>
      </c>
      <c r="O376" s="132">
        <v>52</v>
      </c>
      <c r="P376" s="365">
        <v>1</v>
      </c>
      <c r="Q376" s="129" t="s">
        <v>2604</v>
      </c>
      <c r="R376" s="133">
        <f t="shared" si="24"/>
        <v>1</v>
      </c>
      <c r="S376" s="134" t="str">
        <f t="array" aca="1" ref="S376" ca="1">IF(ISNUMBER(R376),IF(R376=100%,"CUMPLIDA",IF(AND(ISNUMBER(N376),ISNUMBER(INDIRECT("FECHA_"&amp;$B376,1))), IF(N376&lt;=INDIRECT("FECHA_"&amp;$B376,1),"INCUMPLIDA","PROCESO"), "VERIFICAR FECHA")),"SIN VALOR AVANCE")</f>
        <v>CUMPLIDA</v>
      </c>
    </row>
    <row r="377" spans="1:19" ht="225.75">
      <c r="A377" s="164" t="s">
        <v>640</v>
      </c>
      <c r="B377" s="136" t="s">
        <v>1719</v>
      </c>
      <c r="C377" s="491"/>
      <c r="D377" s="491"/>
      <c r="E377" s="605"/>
      <c r="F377" s="606"/>
      <c r="G377" s="605"/>
      <c r="H377" s="605"/>
      <c r="I377" s="127" t="s">
        <v>2628</v>
      </c>
      <c r="J377" s="128" t="s">
        <v>2629</v>
      </c>
      <c r="K377" s="129" t="s">
        <v>2630</v>
      </c>
      <c r="L377" s="150">
        <v>1</v>
      </c>
      <c r="M377" s="143">
        <v>45523</v>
      </c>
      <c r="N377" s="143">
        <v>45688</v>
      </c>
      <c r="O377" s="132">
        <v>23.571428571428573</v>
      </c>
      <c r="P377" s="365">
        <v>1</v>
      </c>
      <c r="Q377" s="129" t="s">
        <v>2626</v>
      </c>
      <c r="R377" s="133">
        <f t="shared" si="24"/>
        <v>1</v>
      </c>
      <c r="S377" s="134" t="str">
        <f t="array" aca="1" ref="S377" ca="1">IF(ISNUMBER(R377),IF(R377=100%,"CUMPLIDA",IF(AND(ISNUMBER(N377),ISNUMBER(INDIRECT("FECHA_"&amp;$B377,1))), IF(N377&lt;=INDIRECT("FECHA_"&amp;$B377,1),"INCUMPLIDA","PROCESO"), "VERIFICAR FECHA")),"SIN VALOR AVANCE")</f>
        <v>CUMPLIDA</v>
      </c>
    </row>
    <row r="378" spans="1:19" ht="210.75">
      <c r="A378" s="164" t="s">
        <v>640</v>
      </c>
      <c r="B378" s="136" t="s">
        <v>1719</v>
      </c>
      <c r="C378" s="491"/>
      <c r="D378" s="491"/>
      <c r="E378" s="605"/>
      <c r="F378" s="606"/>
      <c r="G378" s="605"/>
      <c r="H378" s="605"/>
      <c r="I378" s="139" t="s">
        <v>2631</v>
      </c>
      <c r="J378" s="128" t="s">
        <v>2632</v>
      </c>
      <c r="K378" s="129" t="s">
        <v>2630</v>
      </c>
      <c r="L378" s="150">
        <v>1</v>
      </c>
      <c r="M378" s="143">
        <v>45505</v>
      </c>
      <c r="N378" s="143">
        <v>45547</v>
      </c>
      <c r="O378" s="132">
        <v>6</v>
      </c>
      <c r="P378" s="365">
        <v>1</v>
      </c>
      <c r="Q378" s="129" t="s">
        <v>2633</v>
      </c>
      <c r="R378" s="133">
        <f t="shared" si="24"/>
        <v>1</v>
      </c>
      <c r="S378" s="134" t="str">
        <f t="array" aca="1" ref="S378" ca="1">IF(ISNUMBER(R378),IF(R378=100%,"CUMPLIDA",IF(AND(ISNUMBER(N378),ISNUMBER(INDIRECT("FECHA_"&amp;$B378,1))), IF(N378&lt;=INDIRECT("FECHA_"&amp;$B378,1),"INCUMPLIDA","PROCESO"), "VERIFICAR FECHA")),"SIN VALOR AVANCE")</f>
        <v>CUMPLIDA</v>
      </c>
    </row>
    <row r="379" spans="1:19" ht="210.75">
      <c r="A379" s="164" t="s">
        <v>640</v>
      </c>
      <c r="B379" s="136" t="s">
        <v>1719</v>
      </c>
      <c r="C379" s="491"/>
      <c r="D379" s="491"/>
      <c r="E379" s="605"/>
      <c r="F379" s="606"/>
      <c r="G379" s="605"/>
      <c r="H379" s="605"/>
      <c r="I379" s="139" t="s">
        <v>2634</v>
      </c>
      <c r="J379" s="128" t="s">
        <v>2635</v>
      </c>
      <c r="K379" s="129" t="s">
        <v>2630</v>
      </c>
      <c r="L379" s="150">
        <v>1</v>
      </c>
      <c r="M379" s="143">
        <v>45505</v>
      </c>
      <c r="N379" s="143">
        <v>45547</v>
      </c>
      <c r="O379" s="132">
        <v>6</v>
      </c>
      <c r="P379" s="365">
        <v>1</v>
      </c>
      <c r="Q379" s="129" t="s">
        <v>2633</v>
      </c>
      <c r="R379" s="133">
        <f t="shared" si="24"/>
        <v>1</v>
      </c>
      <c r="S379" s="134" t="str">
        <f t="array" aca="1" ref="S379" ca="1">IF(ISNUMBER(R379),IF(R379=100%,"CUMPLIDA",IF(AND(ISNUMBER(N379),ISNUMBER(INDIRECT("FECHA_"&amp;$B379,1))), IF(N379&lt;=INDIRECT("FECHA_"&amp;$B379,1),"INCUMPLIDA","PROCESO"), "VERIFICAR FECHA")),"SIN VALOR AVANCE")</f>
        <v>CUMPLIDA</v>
      </c>
    </row>
    <row r="380" spans="1:19" ht="225.75">
      <c r="A380" s="164" t="s">
        <v>640</v>
      </c>
      <c r="B380" s="136" t="s">
        <v>1719</v>
      </c>
      <c r="C380" s="491"/>
      <c r="D380" s="491"/>
      <c r="E380" s="605"/>
      <c r="F380" s="606"/>
      <c r="G380" s="605"/>
      <c r="H380" s="605"/>
      <c r="I380" s="127" t="s">
        <v>2636</v>
      </c>
      <c r="J380" s="128" t="s">
        <v>2637</v>
      </c>
      <c r="K380" s="129" t="s">
        <v>2630</v>
      </c>
      <c r="L380" s="150">
        <v>1</v>
      </c>
      <c r="M380" s="143">
        <v>45523</v>
      </c>
      <c r="N380" s="143">
        <v>45688</v>
      </c>
      <c r="O380" s="132">
        <v>23.571428571428573</v>
      </c>
      <c r="P380" s="365">
        <v>1</v>
      </c>
      <c r="Q380" s="129" t="s">
        <v>2626</v>
      </c>
      <c r="R380" s="133">
        <f t="shared" si="24"/>
        <v>1</v>
      </c>
      <c r="S380" s="134" t="str">
        <f t="array" aca="1" ref="S380" ca="1">IF(ISNUMBER(R380),IF(R380=100%,"CUMPLIDA",IF(AND(ISNUMBER(N380),ISNUMBER(INDIRECT("FECHA_"&amp;$B380,1))), IF(N380&lt;=INDIRECT("FECHA_"&amp;$B380,1),"INCUMPLIDA","PROCESO"), "VERIFICAR FECHA")),"SIN VALOR AVANCE")</f>
        <v>CUMPLIDA</v>
      </c>
    </row>
    <row r="381" spans="1:19" ht="225.75">
      <c r="A381" s="164" t="s">
        <v>640</v>
      </c>
      <c r="B381" s="136" t="s">
        <v>1719</v>
      </c>
      <c r="C381" s="491"/>
      <c r="D381" s="491"/>
      <c r="E381" s="605"/>
      <c r="F381" s="606"/>
      <c r="G381" s="605"/>
      <c r="H381" s="605"/>
      <c r="I381" s="127" t="s">
        <v>2638</v>
      </c>
      <c r="J381" s="128" t="s">
        <v>2639</v>
      </c>
      <c r="K381" s="129" t="s">
        <v>2640</v>
      </c>
      <c r="L381" s="150">
        <v>3</v>
      </c>
      <c r="M381" s="143">
        <v>45516</v>
      </c>
      <c r="N381" s="143">
        <v>45747</v>
      </c>
      <c r="O381" s="132">
        <v>33</v>
      </c>
      <c r="P381" s="365">
        <v>3</v>
      </c>
      <c r="Q381" s="129" t="s">
        <v>2626</v>
      </c>
      <c r="R381" s="133">
        <f t="shared" si="24"/>
        <v>1</v>
      </c>
      <c r="S381" s="134" t="str">
        <f t="array" aca="1" ref="S381" ca="1">IF(ISNUMBER(R381),IF(R381=100%,"CUMPLIDA",IF(AND(ISNUMBER(N381),ISNUMBER(INDIRECT("FECHA_"&amp;$B381,1))), IF(N381&lt;=INDIRECT("FECHA_"&amp;$B381,1),"INCUMPLIDA","PROCESO"), "VERIFICAR FECHA")),"SIN VALOR AVANCE")</f>
        <v>CUMPLIDA</v>
      </c>
    </row>
    <row r="382" spans="1:19" ht="195.75">
      <c r="A382" s="164" t="s">
        <v>640</v>
      </c>
      <c r="B382" s="136" t="s">
        <v>1719</v>
      </c>
      <c r="C382" s="491" t="s">
        <v>2641</v>
      </c>
      <c r="D382" s="491" t="s">
        <v>2642</v>
      </c>
      <c r="E382" s="483" t="s">
        <v>2643</v>
      </c>
      <c r="F382" s="485"/>
      <c r="G382" s="483"/>
      <c r="H382" s="483" t="s">
        <v>2644</v>
      </c>
      <c r="I382" s="139" t="s">
        <v>2645</v>
      </c>
      <c r="J382" s="128" t="s">
        <v>2646</v>
      </c>
      <c r="K382" s="128" t="s">
        <v>2647</v>
      </c>
      <c r="L382" s="150">
        <v>1</v>
      </c>
      <c r="M382" s="151">
        <v>45323</v>
      </c>
      <c r="N382" s="151">
        <v>45747</v>
      </c>
      <c r="O382" s="165">
        <v>60.571428571428569</v>
      </c>
      <c r="P382" s="365">
        <v>1</v>
      </c>
      <c r="Q382" s="128" t="s">
        <v>2648</v>
      </c>
      <c r="R382" s="133">
        <f t="shared" si="24"/>
        <v>1</v>
      </c>
      <c r="S382" s="134" t="str">
        <f t="array" aca="1" ref="S382" ca="1">IF(ISNUMBER(R382),IF(R382=100%,"CUMPLIDA",IF(AND(ISNUMBER(N382),ISNUMBER(INDIRECT("FECHA_"&amp;$B382,1))), IF(N382&lt;=INDIRECT("FECHA_"&amp;$B382,1),"INCUMPLIDA","PROCESO"), "VERIFICAR FECHA")),"SIN VALOR AVANCE")</f>
        <v>CUMPLIDA</v>
      </c>
    </row>
    <row r="383" spans="1:19" ht="120.75">
      <c r="A383" s="164" t="s">
        <v>640</v>
      </c>
      <c r="B383" s="136" t="s">
        <v>1719</v>
      </c>
      <c r="C383" s="491"/>
      <c r="D383" s="491"/>
      <c r="E383" s="483"/>
      <c r="F383" s="485"/>
      <c r="G383" s="483"/>
      <c r="H383" s="483"/>
      <c r="I383" s="139" t="s">
        <v>66</v>
      </c>
      <c r="J383" s="128" t="s">
        <v>66</v>
      </c>
      <c r="K383" s="128" t="s">
        <v>67</v>
      </c>
      <c r="L383" s="150">
        <v>1</v>
      </c>
      <c r="M383" s="151">
        <v>45323</v>
      </c>
      <c r="N383" s="151">
        <v>45747</v>
      </c>
      <c r="O383" s="165">
        <v>60.571428571428569</v>
      </c>
      <c r="P383" s="365">
        <v>1</v>
      </c>
      <c r="Q383" s="128" t="s">
        <v>2649</v>
      </c>
      <c r="R383" s="133">
        <f t="shared" si="24"/>
        <v>1</v>
      </c>
      <c r="S383" s="134" t="str">
        <f t="array" aca="1" ref="S383" ca="1">IF(ISNUMBER(R383),IF(R383=100%,"CUMPLIDA",IF(AND(ISNUMBER(N383),ISNUMBER(INDIRECT("FECHA_"&amp;$B383,1))), IF(N383&lt;=INDIRECT("FECHA_"&amp;$B383,1),"INCUMPLIDA","PROCESO"), "VERIFICAR FECHA")),"SIN VALOR AVANCE")</f>
        <v>CUMPLIDA</v>
      </c>
    </row>
    <row r="384" spans="1:19" ht="120.75">
      <c r="A384" s="164" t="s">
        <v>640</v>
      </c>
      <c r="B384" s="136" t="s">
        <v>1719</v>
      </c>
      <c r="C384" s="491"/>
      <c r="D384" s="491"/>
      <c r="E384" s="483"/>
      <c r="F384" s="485"/>
      <c r="G384" s="483"/>
      <c r="H384" s="483"/>
      <c r="I384" s="139" t="s">
        <v>166</v>
      </c>
      <c r="J384" s="128" t="s">
        <v>167</v>
      </c>
      <c r="K384" s="128" t="s">
        <v>168</v>
      </c>
      <c r="L384" s="150">
        <v>1</v>
      </c>
      <c r="M384" s="151">
        <v>45231</v>
      </c>
      <c r="N384" s="151">
        <v>45747</v>
      </c>
      <c r="O384" s="165">
        <v>73.714285714285708</v>
      </c>
      <c r="P384" s="365">
        <v>1</v>
      </c>
      <c r="Q384" s="128" t="s">
        <v>2649</v>
      </c>
      <c r="R384" s="133">
        <f t="shared" si="24"/>
        <v>1</v>
      </c>
      <c r="S384" s="134" t="str">
        <f t="array" aca="1" ref="S384" ca="1">IF(ISNUMBER(R384),IF(R384=100%,"CUMPLIDA",IF(AND(ISNUMBER(N384),ISNUMBER(INDIRECT("FECHA_"&amp;$B384,1))), IF(N384&lt;=INDIRECT("FECHA_"&amp;$B384,1),"INCUMPLIDA","PROCESO"), "VERIFICAR FECHA")),"SIN VALOR AVANCE")</f>
        <v>CUMPLIDA</v>
      </c>
    </row>
    <row r="385" spans="1:19" ht="180.75">
      <c r="A385" s="164" t="s">
        <v>640</v>
      </c>
      <c r="B385" s="136" t="s">
        <v>1719</v>
      </c>
      <c r="C385" s="491"/>
      <c r="D385" s="491"/>
      <c r="E385" s="483"/>
      <c r="F385" s="485"/>
      <c r="G385" s="483"/>
      <c r="H385" s="483"/>
      <c r="I385" s="139" t="s">
        <v>69</v>
      </c>
      <c r="J385" s="128" t="s">
        <v>69</v>
      </c>
      <c r="K385" s="128" t="s">
        <v>2650</v>
      </c>
      <c r="L385" s="150">
        <v>1</v>
      </c>
      <c r="M385" s="151">
        <v>45323</v>
      </c>
      <c r="N385" s="151">
        <v>45747</v>
      </c>
      <c r="O385" s="165">
        <v>60.571428571428569</v>
      </c>
      <c r="P385" s="365">
        <v>1</v>
      </c>
      <c r="Q385" s="128" t="s">
        <v>2651</v>
      </c>
      <c r="R385" s="133">
        <f t="shared" si="24"/>
        <v>1</v>
      </c>
      <c r="S385" s="134" t="str">
        <f t="array" aca="1" ref="S385" ca="1">IF(ISNUMBER(R385),IF(R385=100%,"CUMPLIDA",IF(AND(ISNUMBER(N385),ISNUMBER(INDIRECT("FECHA_"&amp;$B385,1))), IF(N385&lt;=INDIRECT("FECHA_"&amp;$B385,1),"INCUMPLIDA","PROCESO"), "VERIFICAR FECHA")),"SIN VALOR AVANCE")</f>
        <v>CUMPLIDA</v>
      </c>
    </row>
    <row r="386" spans="1:19" ht="75.75">
      <c r="A386" s="164" t="s">
        <v>640</v>
      </c>
      <c r="B386" s="136" t="s">
        <v>1719</v>
      </c>
      <c r="C386" s="491"/>
      <c r="D386" s="491"/>
      <c r="E386" s="483"/>
      <c r="F386" s="485"/>
      <c r="G386" s="483"/>
      <c r="H386" s="483"/>
      <c r="I386" s="139" t="s">
        <v>71</v>
      </c>
      <c r="J386" s="128" t="s">
        <v>71</v>
      </c>
      <c r="K386" s="128" t="s">
        <v>2652</v>
      </c>
      <c r="L386" s="150">
        <v>1</v>
      </c>
      <c r="M386" s="151">
        <v>45231</v>
      </c>
      <c r="N386" s="151">
        <v>45747</v>
      </c>
      <c r="O386" s="165">
        <v>73.714285714285708</v>
      </c>
      <c r="P386" s="365">
        <v>1</v>
      </c>
      <c r="Q386" s="128" t="s">
        <v>2653</v>
      </c>
      <c r="R386" s="133">
        <f t="shared" si="24"/>
        <v>1</v>
      </c>
      <c r="S386" s="134" t="str">
        <f t="array" aca="1" ref="S386" ca="1">IF(ISNUMBER(R386),IF(R386=100%,"CUMPLIDA",IF(AND(ISNUMBER(N386),ISNUMBER(INDIRECT("FECHA_"&amp;$B386,1))), IF(N386&lt;=INDIRECT("FECHA_"&amp;$B386,1),"INCUMPLIDA","PROCESO"), "VERIFICAR FECHA")),"SIN VALOR AVANCE")</f>
        <v>CUMPLIDA</v>
      </c>
    </row>
    <row r="387" spans="1:19" ht="210.75">
      <c r="A387" s="164" t="s">
        <v>640</v>
      </c>
      <c r="B387" s="136" t="s">
        <v>1719</v>
      </c>
      <c r="C387" s="491"/>
      <c r="D387" s="491"/>
      <c r="E387" s="483"/>
      <c r="F387" s="485"/>
      <c r="G387" s="483"/>
      <c r="H387" s="483"/>
      <c r="I387" s="139" t="s">
        <v>73</v>
      </c>
      <c r="J387" s="128" t="s">
        <v>73</v>
      </c>
      <c r="K387" s="128" t="s">
        <v>2654</v>
      </c>
      <c r="L387" s="150">
        <v>1</v>
      </c>
      <c r="M387" s="151">
        <v>45231</v>
      </c>
      <c r="N387" s="151">
        <v>45808</v>
      </c>
      <c r="O387" s="165">
        <v>82.428571428571431</v>
      </c>
      <c r="P387" s="365">
        <v>1</v>
      </c>
      <c r="Q387" s="128" t="s">
        <v>2655</v>
      </c>
      <c r="R387" s="133">
        <f t="shared" si="24"/>
        <v>1</v>
      </c>
      <c r="S387" s="134" t="str">
        <f t="array" aca="1" ref="S387" ca="1">IF(ISNUMBER(R387),IF(R387=100%,"CUMPLIDA",IF(AND(ISNUMBER(N387),ISNUMBER(INDIRECT("FECHA_"&amp;$B387,1))), IF(N387&lt;=INDIRECT("FECHA_"&amp;$B387,1),"INCUMPLIDA","PROCESO"), "VERIFICAR FECHA")),"SIN VALOR AVANCE")</f>
        <v>CUMPLIDA</v>
      </c>
    </row>
    <row r="388" spans="1:19" ht="75.75">
      <c r="A388" s="164" t="s">
        <v>640</v>
      </c>
      <c r="B388" s="136" t="s">
        <v>1719</v>
      </c>
      <c r="C388" s="491"/>
      <c r="D388" s="491"/>
      <c r="E388" s="483"/>
      <c r="F388" s="485"/>
      <c r="G388" s="483"/>
      <c r="H388" s="483"/>
      <c r="I388" s="139" t="s">
        <v>75</v>
      </c>
      <c r="J388" s="128" t="s">
        <v>76</v>
      </c>
      <c r="K388" s="128" t="s">
        <v>77</v>
      </c>
      <c r="L388" s="150">
        <v>7</v>
      </c>
      <c r="M388" s="151">
        <v>46024</v>
      </c>
      <c r="N388" s="151">
        <v>46660</v>
      </c>
      <c r="O388" s="165">
        <v>90.857142857142861</v>
      </c>
      <c r="P388" s="365">
        <v>0</v>
      </c>
      <c r="Q388" s="128" t="s">
        <v>2653</v>
      </c>
      <c r="R388" s="133">
        <v>0</v>
      </c>
      <c r="S388" s="134" t="str">
        <f t="array" aca="1" ref="S388" ca="1">IF(ISNUMBER(R388),IF(R388=100%,"CUMPLIDA",IF(AND(ISNUMBER(N388),ISNUMBER(INDIRECT("FECHA_"&amp;$B388,1))), IF(N388&lt;=INDIRECT("FECHA_"&amp;$B388,1),"INCUMPLIDA","PROCESO"), "VERIFICAR FECHA")),"SIN VALOR AVANCE")</f>
        <v>PROCESO</v>
      </c>
    </row>
    <row r="389" spans="1:19" ht="165.75">
      <c r="A389" s="164" t="s">
        <v>640</v>
      </c>
      <c r="B389" s="136" t="s">
        <v>1719</v>
      </c>
      <c r="C389" s="491"/>
      <c r="D389" s="491"/>
      <c r="E389" s="483"/>
      <c r="F389" s="485"/>
      <c r="G389" s="483"/>
      <c r="H389" s="483"/>
      <c r="I389" s="139" t="s">
        <v>79</v>
      </c>
      <c r="J389" s="128" t="s">
        <v>80</v>
      </c>
      <c r="K389" s="128" t="s">
        <v>81</v>
      </c>
      <c r="L389" s="150">
        <v>1</v>
      </c>
      <c r="M389" s="151">
        <v>46024</v>
      </c>
      <c r="N389" s="151">
        <v>46660</v>
      </c>
      <c r="O389" s="165">
        <v>90.857142857142861</v>
      </c>
      <c r="P389" s="365">
        <v>0</v>
      </c>
      <c r="Q389" s="128" t="s">
        <v>2656</v>
      </c>
      <c r="R389" s="133">
        <v>0</v>
      </c>
      <c r="S389" s="134" t="str">
        <f t="array" aca="1" ref="S389" ca="1">IF(ISNUMBER(R389),IF(R389=100%,"CUMPLIDA",IF(AND(ISNUMBER(N389),ISNUMBER(INDIRECT("FECHA_"&amp;$B389,1))), IF(N389&lt;=INDIRECT("FECHA_"&amp;$B389,1),"INCUMPLIDA","PROCESO"), "VERIFICAR FECHA")),"SIN VALOR AVANCE")</f>
        <v>PROCESO</v>
      </c>
    </row>
    <row r="390" spans="1:19" ht="210.75">
      <c r="A390" s="164" t="s">
        <v>640</v>
      </c>
      <c r="B390" s="136" t="s">
        <v>1719</v>
      </c>
      <c r="C390" s="491"/>
      <c r="D390" s="491"/>
      <c r="E390" s="483"/>
      <c r="F390" s="485"/>
      <c r="G390" s="483"/>
      <c r="H390" s="483"/>
      <c r="I390" s="139" t="s">
        <v>82</v>
      </c>
      <c r="J390" s="128" t="s">
        <v>83</v>
      </c>
      <c r="K390" s="128" t="s">
        <v>84</v>
      </c>
      <c r="L390" s="150">
        <v>2</v>
      </c>
      <c r="M390" s="151">
        <v>46024</v>
      </c>
      <c r="N390" s="151">
        <v>46660</v>
      </c>
      <c r="O390" s="165">
        <v>90.857142857142861</v>
      </c>
      <c r="P390" s="365">
        <v>0</v>
      </c>
      <c r="Q390" s="128" t="s">
        <v>2655</v>
      </c>
      <c r="R390" s="133">
        <v>0</v>
      </c>
      <c r="S390" s="134" t="str">
        <f t="array" aca="1" ref="S390" ca="1">IF(ISNUMBER(R390),IF(R390=100%,"CUMPLIDA",IF(AND(ISNUMBER(N390),ISNUMBER(INDIRECT("FECHA_"&amp;$B390,1))), IF(N390&lt;=INDIRECT("FECHA_"&amp;$B390,1),"INCUMPLIDA","PROCESO"), "VERIFICAR FECHA")),"SIN VALOR AVANCE")</f>
        <v>PROCESO</v>
      </c>
    </row>
    <row r="391" spans="1:19" ht="165">
      <c r="A391" s="164" t="s">
        <v>640</v>
      </c>
      <c r="B391" s="136" t="s">
        <v>1719</v>
      </c>
      <c r="C391" s="491" t="s">
        <v>2657</v>
      </c>
      <c r="D391" s="491" t="s">
        <v>2658</v>
      </c>
      <c r="E391" s="483" t="s">
        <v>2659</v>
      </c>
      <c r="F391" s="485"/>
      <c r="G391" s="483"/>
      <c r="H391" s="483" t="s">
        <v>2660</v>
      </c>
      <c r="I391" s="139" t="s">
        <v>2661</v>
      </c>
      <c r="J391" s="128" t="s">
        <v>2662</v>
      </c>
      <c r="K391" s="128" t="s">
        <v>2662</v>
      </c>
      <c r="L391" s="150">
        <v>1</v>
      </c>
      <c r="M391" s="151">
        <v>45672</v>
      </c>
      <c r="N391" s="151">
        <v>45838</v>
      </c>
      <c r="O391" s="165">
        <v>23.714285714285715</v>
      </c>
      <c r="P391" s="365">
        <v>1</v>
      </c>
      <c r="Q391" s="137" t="s">
        <v>2663</v>
      </c>
      <c r="R391" s="133">
        <f t="shared" ref="R391:R397" si="25">P391/L391</f>
        <v>1</v>
      </c>
      <c r="S391" s="134" t="str">
        <f t="array" aca="1" ref="S391" ca="1">IF(ISNUMBER(R391),IF(R391=100%,"CUMPLIDA",IF(AND(ISNUMBER(N391),ISNUMBER(INDIRECT("FECHA_"&amp;$B391,1))), IF(N391&lt;=INDIRECT("FECHA_"&amp;$B391,1),"INCUMPLIDA","PROCESO"), "VERIFICAR FECHA")),"SIN VALOR AVANCE")</f>
        <v>CUMPLIDA</v>
      </c>
    </row>
    <row r="392" spans="1:19" ht="105">
      <c r="A392" s="164" t="s">
        <v>640</v>
      </c>
      <c r="B392" s="136" t="s">
        <v>1719</v>
      </c>
      <c r="C392" s="491"/>
      <c r="D392" s="491"/>
      <c r="E392" s="483"/>
      <c r="F392" s="485"/>
      <c r="G392" s="483"/>
      <c r="H392" s="483"/>
      <c r="I392" s="139" t="s">
        <v>2664</v>
      </c>
      <c r="J392" s="128" t="s">
        <v>2665</v>
      </c>
      <c r="K392" s="128" t="s">
        <v>2665</v>
      </c>
      <c r="L392" s="150">
        <v>1</v>
      </c>
      <c r="M392" s="151">
        <v>45628</v>
      </c>
      <c r="N392" s="151">
        <v>45746</v>
      </c>
      <c r="O392" s="165">
        <v>16.857142857142858</v>
      </c>
      <c r="P392" s="365">
        <v>1</v>
      </c>
      <c r="Q392" s="137" t="s">
        <v>2666</v>
      </c>
      <c r="R392" s="133">
        <f t="shared" si="25"/>
        <v>1</v>
      </c>
      <c r="S392" s="134" t="str">
        <f t="array" aca="1" ref="S392" ca="1">IF(ISNUMBER(R392),IF(R392=100%,"CUMPLIDA",IF(AND(ISNUMBER(N392),ISNUMBER(INDIRECT("FECHA_"&amp;$B392,1))), IF(N392&lt;=INDIRECT("FECHA_"&amp;$B392,1),"INCUMPLIDA","PROCESO"), "VERIFICAR FECHA")),"SIN VALOR AVANCE")</f>
        <v>CUMPLIDA</v>
      </c>
    </row>
    <row r="393" spans="1:19" ht="150">
      <c r="A393" s="164" t="s">
        <v>640</v>
      </c>
      <c r="B393" s="136" t="s">
        <v>1719</v>
      </c>
      <c r="C393" s="491"/>
      <c r="D393" s="491"/>
      <c r="E393" s="483"/>
      <c r="F393" s="485"/>
      <c r="G393" s="483"/>
      <c r="H393" s="483"/>
      <c r="I393" s="139" t="s">
        <v>2667</v>
      </c>
      <c r="J393" s="128" t="s">
        <v>2668</v>
      </c>
      <c r="K393" s="128" t="s">
        <v>2668</v>
      </c>
      <c r="L393" s="150">
        <v>13</v>
      </c>
      <c r="M393" s="151">
        <v>45628</v>
      </c>
      <c r="N393" s="151">
        <v>46022</v>
      </c>
      <c r="O393" s="165">
        <v>56.285714285714285</v>
      </c>
      <c r="P393" s="365">
        <v>13</v>
      </c>
      <c r="Q393" s="137" t="s">
        <v>2666</v>
      </c>
      <c r="R393" s="133">
        <f t="shared" si="25"/>
        <v>1</v>
      </c>
      <c r="S393" s="134" t="str">
        <f t="array" aca="1" ref="S393" ca="1">IF(ISNUMBER(R393),IF(R393=100%,"CUMPLIDA",IF(AND(ISNUMBER(N393),ISNUMBER(INDIRECT("FECHA_"&amp;$B393,1))), IF(N393&lt;=INDIRECT("FECHA_"&amp;$B393,1),"INCUMPLIDA","PROCESO"), "VERIFICAR FECHA")),"SIN VALOR AVANCE")</f>
        <v>CUMPLIDA</v>
      </c>
    </row>
    <row r="394" spans="1:19" ht="180">
      <c r="A394" s="164" t="s">
        <v>640</v>
      </c>
      <c r="B394" s="136" t="s">
        <v>1719</v>
      </c>
      <c r="C394" s="491"/>
      <c r="D394" s="491"/>
      <c r="E394" s="483"/>
      <c r="F394" s="485"/>
      <c r="G394" s="483"/>
      <c r="H394" s="483"/>
      <c r="I394" s="139" t="s">
        <v>2669</v>
      </c>
      <c r="J394" s="128" t="s">
        <v>2670</v>
      </c>
      <c r="K394" s="128" t="s">
        <v>2670</v>
      </c>
      <c r="L394" s="150">
        <v>1</v>
      </c>
      <c r="M394" s="151">
        <v>45672</v>
      </c>
      <c r="N394" s="151">
        <v>45716</v>
      </c>
      <c r="O394" s="165">
        <v>6.2857142857142856</v>
      </c>
      <c r="P394" s="365">
        <v>1</v>
      </c>
      <c r="Q394" s="137" t="s">
        <v>2671</v>
      </c>
      <c r="R394" s="133">
        <f t="shared" si="25"/>
        <v>1</v>
      </c>
      <c r="S394" s="134" t="str">
        <f t="array" aca="1" ref="S394" ca="1">IF(ISNUMBER(R394),IF(R394=100%,"CUMPLIDA",IF(AND(ISNUMBER(N394),ISNUMBER(INDIRECT("FECHA_"&amp;$B394,1))), IF(N394&lt;=INDIRECT("FECHA_"&amp;$B394,1),"INCUMPLIDA","PROCESO"), "VERIFICAR FECHA")),"SIN VALOR AVANCE")</f>
        <v>CUMPLIDA</v>
      </c>
    </row>
    <row r="395" spans="1:19" ht="90.75">
      <c r="A395" s="164" t="s">
        <v>640</v>
      </c>
      <c r="B395" s="136" t="s">
        <v>1719</v>
      </c>
      <c r="C395" s="491"/>
      <c r="D395" s="491"/>
      <c r="E395" s="483"/>
      <c r="F395" s="485"/>
      <c r="G395" s="483"/>
      <c r="H395" s="483"/>
      <c r="I395" s="139" t="s">
        <v>2672</v>
      </c>
      <c r="J395" s="128" t="s">
        <v>2673</v>
      </c>
      <c r="K395" s="128" t="s">
        <v>2673</v>
      </c>
      <c r="L395" s="150">
        <v>1</v>
      </c>
      <c r="M395" s="151">
        <v>45717</v>
      </c>
      <c r="N395" s="151">
        <v>45777</v>
      </c>
      <c r="O395" s="165">
        <v>8.5714285714285712</v>
      </c>
      <c r="P395" s="365">
        <v>1</v>
      </c>
      <c r="Q395" s="137" t="s">
        <v>2674</v>
      </c>
      <c r="R395" s="133">
        <f t="shared" si="25"/>
        <v>1</v>
      </c>
      <c r="S395" s="134" t="str">
        <f t="array" aca="1" ref="S395" ca="1">IF(ISNUMBER(R395),IF(R395=100%,"CUMPLIDA",IF(AND(ISNUMBER(N395),ISNUMBER(INDIRECT("FECHA_"&amp;$B395,1))), IF(N395&lt;=INDIRECT("FECHA_"&amp;$B395,1),"INCUMPLIDA","PROCESO"), "VERIFICAR FECHA")),"SIN VALOR AVANCE")</f>
        <v>CUMPLIDA</v>
      </c>
    </row>
    <row r="396" spans="1:19" ht="75.75">
      <c r="A396" s="164" t="s">
        <v>640</v>
      </c>
      <c r="B396" s="136" t="s">
        <v>1719</v>
      </c>
      <c r="C396" s="491"/>
      <c r="D396" s="491"/>
      <c r="E396" s="483"/>
      <c r="F396" s="485"/>
      <c r="G396" s="483"/>
      <c r="H396" s="483"/>
      <c r="I396" s="139" t="s">
        <v>2675</v>
      </c>
      <c r="J396" s="128" t="s">
        <v>2676</v>
      </c>
      <c r="K396" s="128" t="s">
        <v>2676</v>
      </c>
      <c r="L396" s="150">
        <v>1</v>
      </c>
      <c r="M396" s="151">
        <v>45628</v>
      </c>
      <c r="N396" s="151">
        <v>45688</v>
      </c>
      <c r="O396" s="165">
        <v>8.5714285714285712</v>
      </c>
      <c r="P396" s="365">
        <v>1</v>
      </c>
      <c r="Q396" s="137" t="s">
        <v>2677</v>
      </c>
      <c r="R396" s="133">
        <f t="shared" si="25"/>
        <v>1</v>
      </c>
      <c r="S396" s="134" t="str">
        <f t="array" aca="1" ref="S396" ca="1">IF(ISNUMBER(R396),IF(R396=100%,"CUMPLIDA",IF(AND(ISNUMBER(N396),ISNUMBER(INDIRECT("FECHA_"&amp;$B396,1))), IF(N396&lt;=INDIRECT("FECHA_"&amp;$B396,1),"INCUMPLIDA","PROCESO"), "VERIFICAR FECHA")),"SIN VALOR AVANCE")</f>
        <v>CUMPLIDA</v>
      </c>
    </row>
    <row r="397" spans="1:19" ht="120">
      <c r="A397" s="164" t="s">
        <v>640</v>
      </c>
      <c r="B397" s="136" t="s">
        <v>1719</v>
      </c>
      <c r="C397" s="491"/>
      <c r="D397" s="491"/>
      <c r="E397" s="483"/>
      <c r="F397" s="485"/>
      <c r="G397" s="483"/>
      <c r="H397" s="483"/>
      <c r="I397" s="139" t="s">
        <v>2678</v>
      </c>
      <c r="J397" s="128" t="s">
        <v>2679</v>
      </c>
      <c r="K397" s="128" t="s">
        <v>2679</v>
      </c>
      <c r="L397" s="150">
        <v>1</v>
      </c>
      <c r="M397" s="151">
        <v>45689</v>
      </c>
      <c r="N397" s="151">
        <v>45868</v>
      </c>
      <c r="O397" s="165">
        <v>25.571428571428573</v>
      </c>
      <c r="P397" s="365">
        <v>1</v>
      </c>
      <c r="Q397" s="137" t="s">
        <v>2680</v>
      </c>
      <c r="R397" s="133">
        <f t="shared" si="25"/>
        <v>1</v>
      </c>
      <c r="S397" s="134" t="str">
        <f t="array" aca="1" ref="S397" ca="1">IF(ISNUMBER(R397),IF(R397=100%,"CUMPLIDA",IF(AND(ISNUMBER(N397),ISNUMBER(INDIRECT("FECHA_"&amp;$B397,1))), IF(N397&lt;=INDIRECT("FECHA_"&amp;$B397,1),"INCUMPLIDA","PROCESO"), "VERIFICAR FECHA")),"SIN VALOR AVANCE")</f>
        <v>CUMPLIDA</v>
      </c>
    </row>
    <row r="398" spans="1:19" ht="120">
      <c r="A398" s="164" t="s">
        <v>640</v>
      </c>
      <c r="B398" s="136" t="s">
        <v>1719</v>
      </c>
      <c r="C398" s="491"/>
      <c r="D398" s="491"/>
      <c r="E398" s="483"/>
      <c r="F398" s="485"/>
      <c r="G398" s="483"/>
      <c r="H398" s="483"/>
      <c r="I398" s="139" t="s">
        <v>2681</v>
      </c>
      <c r="J398" s="128" t="s">
        <v>2682</v>
      </c>
      <c r="K398" s="128" t="s">
        <v>2682</v>
      </c>
      <c r="L398" s="150">
        <v>1</v>
      </c>
      <c r="M398" s="151">
        <v>45870</v>
      </c>
      <c r="N398" s="151">
        <v>46326</v>
      </c>
      <c r="O398" s="165">
        <v>65.142857142857139</v>
      </c>
      <c r="P398" s="365">
        <v>0.37</v>
      </c>
      <c r="Q398" s="137" t="s">
        <v>2677</v>
      </c>
      <c r="R398" s="133">
        <v>0.06</v>
      </c>
      <c r="S398" s="134" t="str">
        <f t="array" aca="1" ref="S398" ca="1">IF(ISNUMBER(R398),IF(R398=100%,"CUMPLIDA",IF(AND(ISNUMBER(N398),ISNUMBER(INDIRECT("FECHA_"&amp;$B398,1))), IF(N398&lt;=INDIRECT("FECHA_"&amp;$B398,1),"INCUMPLIDA","PROCESO"), "VERIFICAR FECHA")),"SIN VALOR AVANCE")</f>
        <v>PROCESO</v>
      </c>
    </row>
    <row r="399" spans="1:19" ht="405">
      <c r="A399" s="164" t="s">
        <v>640</v>
      </c>
      <c r="B399" s="136" t="s">
        <v>1719</v>
      </c>
      <c r="C399" s="484" t="s">
        <v>2683</v>
      </c>
      <c r="D399" s="484" t="s">
        <v>2684</v>
      </c>
      <c r="E399" s="483" t="s">
        <v>2685</v>
      </c>
      <c r="F399" s="485" t="s">
        <v>352</v>
      </c>
      <c r="G399" s="483"/>
      <c r="H399" s="483" t="s">
        <v>2686</v>
      </c>
      <c r="I399" s="483" t="s">
        <v>2687</v>
      </c>
      <c r="J399" s="128" t="s">
        <v>2688</v>
      </c>
      <c r="K399" s="128" t="s">
        <v>187</v>
      </c>
      <c r="L399" s="150">
        <v>24</v>
      </c>
      <c r="M399" s="151">
        <v>45901</v>
      </c>
      <c r="N399" s="151">
        <v>46265</v>
      </c>
      <c r="O399" s="165">
        <v>52</v>
      </c>
      <c r="P399" s="365">
        <v>18</v>
      </c>
      <c r="Q399" s="137" t="s">
        <v>2689</v>
      </c>
      <c r="R399" s="133">
        <v>0.33333333333333331</v>
      </c>
      <c r="S399" s="134" t="str">
        <f t="array" aca="1" ref="S399" ca="1">IF(ISNUMBER(R399),IF(R399=100%,"CUMPLIDA",IF(AND(ISNUMBER(N399),ISNUMBER(INDIRECT("FECHA_"&amp;$B399,1))), IF(N399&lt;=INDIRECT("FECHA_"&amp;$B399,1),"INCUMPLIDA","PROCESO"), "VERIFICAR FECHA")),"SIN VALOR AVANCE")</f>
        <v>PROCESO</v>
      </c>
    </row>
    <row r="400" spans="1:19" ht="409.5">
      <c r="A400" s="164" t="s">
        <v>640</v>
      </c>
      <c r="B400" s="136" t="s">
        <v>1719</v>
      </c>
      <c r="C400" s="484"/>
      <c r="D400" s="484"/>
      <c r="E400" s="483"/>
      <c r="F400" s="485"/>
      <c r="G400" s="483"/>
      <c r="H400" s="483"/>
      <c r="I400" s="483"/>
      <c r="J400" s="128" t="s">
        <v>2690</v>
      </c>
      <c r="K400" s="128" t="s">
        <v>187</v>
      </c>
      <c r="L400" s="150">
        <v>2</v>
      </c>
      <c r="M400" s="151">
        <v>45901</v>
      </c>
      <c r="N400" s="151">
        <v>45991</v>
      </c>
      <c r="O400" s="165">
        <v>12.857142857142858</v>
      </c>
      <c r="P400" s="365">
        <v>2</v>
      </c>
      <c r="Q400" s="128" t="s">
        <v>2689</v>
      </c>
      <c r="R400" s="133">
        <f t="shared" ref="R400" si="26">P400/L400</f>
        <v>1</v>
      </c>
      <c r="S400" s="134" t="str">
        <f t="array" aca="1" ref="S400" ca="1">IF(ISNUMBER(R400),IF(R400=100%,"CUMPLIDA",IF(AND(ISNUMBER(N400),ISNUMBER(INDIRECT("FECHA_"&amp;$B400,1))), IF(N400&lt;=INDIRECT("FECHA_"&amp;$B400,1),"INCUMPLIDA","PROCESO"), "VERIFICAR FECHA")),"SIN VALOR AVANCE")</f>
        <v>CUMPLIDA</v>
      </c>
    </row>
    <row r="401" spans="1:19" ht="165.75">
      <c r="A401" s="164" t="s">
        <v>640</v>
      </c>
      <c r="B401" s="136" t="s">
        <v>1719</v>
      </c>
      <c r="C401" s="484"/>
      <c r="D401" s="484"/>
      <c r="E401" s="483"/>
      <c r="F401" s="485"/>
      <c r="G401" s="483"/>
      <c r="H401" s="483"/>
      <c r="I401" s="139" t="s">
        <v>2691</v>
      </c>
      <c r="J401" s="128" t="s">
        <v>2692</v>
      </c>
      <c r="K401" s="128" t="s">
        <v>187</v>
      </c>
      <c r="L401" s="150">
        <v>24</v>
      </c>
      <c r="M401" s="151">
        <v>45901</v>
      </c>
      <c r="N401" s="151">
        <v>46265</v>
      </c>
      <c r="O401" s="165">
        <v>52</v>
      </c>
      <c r="P401" s="365">
        <v>10</v>
      </c>
      <c r="Q401" s="128" t="s">
        <v>2689</v>
      </c>
      <c r="R401" s="133">
        <v>0.16666666666666666</v>
      </c>
      <c r="S401" s="134" t="str">
        <f t="array" aca="1" ref="S401" ca="1">IF(ISNUMBER(R401),IF(R401=100%,"CUMPLIDA",IF(AND(ISNUMBER(N401),ISNUMBER(INDIRECT("FECHA_"&amp;$B401,1))), IF(N401&lt;=INDIRECT("FECHA_"&amp;$B401,1),"INCUMPLIDA","PROCESO"), "VERIFICAR FECHA")),"SIN VALOR AVANCE")</f>
        <v>PROCESO</v>
      </c>
    </row>
    <row r="402" spans="1:19" ht="165.75">
      <c r="A402" s="164" t="s">
        <v>640</v>
      </c>
      <c r="B402" s="136" t="s">
        <v>1719</v>
      </c>
      <c r="C402" s="484" t="s">
        <v>2683</v>
      </c>
      <c r="D402" s="484" t="s">
        <v>2693</v>
      </c>
      <c r="E402" s="483" t="s">
        <v>2694</v>
      </c>
      <c r="F402" s="485"/>
      <c r="G402" s="483"/>
      <c r="H402" s="483" t="s">
        <v>2695</v>
      </c>
      <c r="I402" s="139" t="s">
        <v>2691</v>
      </c>
      <c r="J402" s="128" t="s">
        <v>2692</v>
      </c>
      <c r="K402" s="128" t="s">
        <v>187</v>
      </c>
      <c r="L402" s="150">
        <v>24</v>
      </c>
      <c r="M402" s="151">
        <v>45901</v>
      </c>
      <c r="N402" s="151">
        <v>46265</v>
      </c>
      <c r="O402" s="165">
        <v>52</v>
      </c>
      <c r="P402" s="365">
        <v>10</v>
      </c>
      <c r="Q402" s="128" t="s">
        <v>2689</v>
      </c>
      <c r="R402" s="133">
        <v>0.16666666666666666</v>
      </c>
      <c r="S402" s="134" t="str">
        <f t="array" aca="1" ref="S402" ca="1">IF(ISNUMBER(R402),IF(R402=100%,"CUMPLIDA",IF(AND(ISNUMBER(N402),ISNUMBER(INDIRECT("FECHA_"&amp;$B402,1))), IF(N402&lt;=INDIRECT("FECHA_"&amp;$B402,1),"INCUMPLIDA","PROCESO"), "VERIFICAR FECHA")),"SIN VALOR AVANCE")</f>
        <v>PROCESO</v>
      </c>
    </row>
    <row r="403" spans="1:19" ht="180">
      <c r="A403" s="164" t="s">
        <v>640</v>
      </c>
      <c r="B403" s="136" t="s">
        <v>1719</v>
      </c>
      <c r="C403" s="484"/>
      <c r="D403" s="484"/>
      <c r="E403" s="483"/>
      <c r="F403" s="485"/>
      <c r="G403" s="483"/>
      <c r="H403" s="483"/>
      <c r="I403" s="483" t="s">
        <v>2696</v>
      </c>
      <c r="J403" s="128" t="s">
        <v>2697</v>
      </c>
      <c r="K403" s="128" t="s">
        <v>187</v>
      </c>
      <c r="L403" s="150">
        <v>12</v>
      </c>
      <c r="M403" s="151">
        <v>45901</v>
      </c>
      <c r="N403" s="151">
        <v>46265</v>
      </c>
      <c r="O403" s="165">
        <v>52</v>
      </c>
      <c r="P403" s="365">
        <v>10</v>
      </c>
      <c r="Q403" s="137" t="s">
        <v>2689</v>
      </c>
      <c r="R403" s="133">
        <v>0.33333333333333331</v>
      </c>
      <c r="S403" s="134" t="str">
        <f t="array" aca="1" ref="S403" ca="1">IF(ISNUMBER(R403),IF(R403=100%,"CUMPLIDA",IF(AND(ISNUMBER(N403),ISNUMBER(INDIRECT("FECHA_"&amp;$B403,1))), IF(N403&lt;=INDIRECT("FECHA_"&amp;$B403,1),"INCUMPLIDA","PROCESO"), "VERIFICAR FECHA")),"SIN VALOR AVANCE")</f>
        <v>PROCESO</v>
      </c>
    </row>
    <row r="404" spans="1:19" ht="165.75">
      <c r="A404" s="164" t="s">
        <v>640</v>
      </c>
      <c r="B404" s="136" t="s">
        <v>1719</v>
      </c>
      <c r="C404" s="484"/>
      <c r="D404" s="484"/>
      <c r="E404" s="483"/>
      <c r="F404" s="485"/>
      <c r="G404" s="483"/>
      <c r="H404" s="483"/>
      <c r="I404" s="483"/>
      <c r="J404" s="128" t="s">
        <v>2698</v>
      </c>
      <c r="K404" s="128" t="s">
        <v>187</v>
      </c>
      <c r="L404" s="150">
        <v>8</v>
      </c>
      <c r="M404" s="151">
        <v>45901</v>
      </c>
      <c r="N404" s="151">
        <v>46265</v>
      </c>
      <c r="O404" s="165">
        <v>52</v>
      </c>
      <c r="P404" s="365">
        <v>6</v>
      </c>
      <c r="Q404" s="137" t="s">
        <v>2689</v>
      </c>
      <c r="R404" s="133">
        <v>0.25</v>
      </c>
      <c r="S404" s="134" t="str">
        <f t="array" aca="1" ref="S404" ca="1">IF(ISNUMBER(R404),IF(R404=100%,"CUMPLIDA",IF(AND(ISNUMBER(N404),ISNUMBER(INDIRECT("FECHA_"&amp;$B404,1))), IF(N404&lt;=INDIRECT("FECHA_"&amp;$B404,1),"INCUMPLIDA","PROCESO"), "VERIFICAR FECHA")),"SIN VALOR AVANCE")</f>
        <v>PROCESO</v>
      </c>
    </row>
    <row r="405" spans="1:19" ht="255">
      <c r="A405" s="135" t="s">
        <v>640</v>
      </c>
      <c r="B405" s="136" t="s">
        <v>1719</v>
      </c>
      <c r="C405" s="486" t="s">
        <v>2683</v>
      </c>
      <c r="D405" s="486" t="s">
        <v>2699</v>
      </c>
      <c r="E405" s="483" t="s">
        <v>2700</v>
      </c>
      <c r="F405" s="485" t="s">
        <v>2701</v>
      </c>
      <c r="G405" s="483"/>
      <c r="H405" s="483" t="s">
        <v>2702</v>
      </c>
      <c r="I405" s="139" t="s">
        <v>2703</v>
      </c>
      <c r="J405" s="128" t="s">
        <v>2704</v>
      </c>
      <c r="K405" s="128" t="s">
        <v>2705</v>
      </c>
      <c r="L405" s="150">
        <v>6</v>
      </c>
      <c r="M405" s="151">
        <v>45901</v>
      </c>
      <c r="N405" s="151">
        <v>46265</v>
      </c>
      <c r="O405" s="165">
        <v>52</v>
      </c>
      <c r="P405" s="365">
        <v>4</v>
      </c>
      <c r="Q405" s="153" t="s">
        <v>2706</v>
      </c>
      <c r="R405" s="133">
        <v>0.16666666666666666</v>
      </c>
      <c r="S405" s="134" t="str">
        <f t="array" aca="1" ref="S405" ca="1">IF(ISNUMBER(R405),IF(R405=100%,"CUMPLIDA",IF(AND(ISNUMBER(N405),ISNUMBER(INDIRECT("FECHA_"&amp;$B405,1))), IF(N405&lt;=INDIRECT("FECHA_"&amp;$B405,1),"INCUMPLIDA","PROCESO"), "VERIFICAR FECHA")),"SIN VALOR AVANCE")</f>
        <v>PROCESO</v>
      </c>
    </row>
    <row r="406" spans="1:19" ht="165.75">
      <c r="A406" s="135" t="s">
        <v>640</v>
      </c>
      <c r="B406" s="136" t="s">
        <v>1719</v>
      </c>
      <c r="C406" s="486"/>
      <c r="D406" s="486"/>
      <c r="E406" s="483"/>
      <c r="F406" s="485"/>
      <c r="G406" s="483"/>
      <c r="H406" s="483"/>
      <c r="I406" s="139" t="s">
        <v>2691</v>
      </c>
      <c r="J406" s="128" t="s">
        <v>2692</v>
      </c>
      <c r="K406" s="128" t="s">
        <v>187</v>
      </c>
      <c r="L406" s="150">
        <v>24</v>
      </c>
      <c r="M406" s="151">
        <v>45901</v>
      </c>
      <c r="N406" s="151">
        <v>46265</v>
      </c>
      <c r="O406" s="165">
        <v>52</v>
      </c>
      <c r="P406" s="365">
        <v>10</v>
      </c>
      <c r="Q406" s="128" t="s">
        <v>2689</v>
      </c>
      <c r="R406" s="133">
        <v>0.16666666666666666</v>
      </c>
      <c r="S406" s="134" t="str">
        <f t="array" aca="1" ref="S406" ca="1">IF(ISNUMBER(R406),IF(R406=100%,"CUMPLIDA",IF(AND(ISNUMBER(N406),ISNUMBER(INDIRECT("FECHA_"&amp;$B406,1))), IF(N406&lt;=INDIRECT("FECHA_"&amp;$B406,1),"INCUMPLIDA","PROCESO"), "VERIFICAR FECHA")),"SIN VALOR AVANCE")</f>
        <v>PROCESO</v>
      </c>
    </row>
    <row r="407" spans="1:19" ht="165.75">
      <c r="A407" s="135" t="s">
        <v>640</v>
      </c>
      <c r="B407" s="136" t="s">
        <v>1719</v>
      </c>
      <c r="C407" s="486"/>
      <c r="D407" s="486"/>
      <c r="E407" s="483"/>
      <c r="F407" s="485"/>
      <c r="G407" s="483"/>
      <c r="H407" s="483"/>
      <c r="I407" s="139" t="s">
        <v>2707</v>
      </c>
      <c r="J407" s="128" t="s">
        <v>2708</v>
      </c>
      <c r="K407" s="128" t="s">
        <v>187</v>
      </c>
      <c r="L407" s="150">
        <v>8</v>
      </c>
      <c r="M407" s="151">
        <v>45901</v>
      </c>
      <c r="N407" s="151">
        <v>46265</v>
      </c>
      <c r="O407" s="165">
        <v>52</v>
      </c>
      <c r="P407" s="365">
        <v>6</v>
      </c>
      <c r="Q407" s="128" t="s">
        <v>2689</v>
      </c>
      <c r="R407" s="133">
        <v>0.25</v>
      </c>
      <c r="S407" s="134" t="str">
        <f t="array" aca="1" ref="S407" ca="1">IF(ISNUMBER(R407),IF(R407=100%,"CUMPLIDA",IF(AND(ISNUMBER(N407),ISNUMBER(INDIRECT("FECHA_"&amp;$B407,1))), IF(N407&lt;=INDIRECT("FECHA_"&amp;$B407,1),"INCUMPLIDA","PROCESO"), "VERIFICAR FECHA")),"SIN VALOR AVANCE")</f>
        <v>PROCESO</v>
      </c>
    </row>
    <row r="408" spans="1:19" ht="165.75">
      <c r="A408" s="135" t="s">
        <v>640</v>
      </c>
      <c r="B408" s="136" t="s">
        <v>1719</v>
      </c>
      <c r="C408" s="486"/>
      <c r="D408" s="486"/>
      <c r="E408" s="483"/>
      <c r="F408" s="485"/>
      <c r="G408" s="483"/>
      <c r="H408" s="483"/>
      <c r="I408" s="483" t="s">
        <v>2709</v>
      </c>
      <c r="J408" s="128" t="s">
        <v>2710</v>
      </c>
      <c r="K408" s="128" t="s">
        <v>187</v>
      </c>
      <c r="L408" s="150">
        <v>2</v>
      </c>
      <c r="M408" s="151">
        <v>45901</v>
      </c>
      <c r="N408" s="151">
        <v>45991</v>
      </c>
      <c r="O408" s="165">
        <v>12.857142857142858</v>
      </c>
      <c r="P408" s="365">
        <v>2</v>
      </c>
      <c r="Q408" s="128" t="s">
        <v>2689</v>
      </c>
      <c r="R408" s="133">
        <f t="shared" ref="R408:R411" si="27">P408/L408</f>
        <v>1</v>
      </c>
      <c r="S408" s="134" t="str">
        <f t="array" aca="1" ref="S408" ca="1">IF(ISNUMBER(R408),IF(R408=100%,"CUMPLIDA",IF(AND(ISNUMBER(N408),ISNUMBER(INDIRECT("FECHA_"&amp;$B408,1))), IF(N408&lt;=INDIRECT("FECHA_"&amp;$B408,1),"INCUMPLIDA","PROCESO"), "VERIFICAR FECHA")),"SIN VALOR AVANCE")</f>
        <v>CUMPLIDA</v>
      </c>
    </row>
    <row r="409" spans="1:19" ht="165.75">
      <c r="A409" s="135" t="s">
        <v>640</v>
      </c>
      <c r="B409" s="136" t="s">
        <v>1719</v>
      </c>
      <c r="C409" s="486"/>
      <c r="D409" s="486"/>
      <c r="E409" s="483"/>
      <c r="F409" s="485"/>
      <c r="G409" s="483"/>
      <c r="H409" s="483"/>
      <c r="I409" s="483"/>
      <c r="J409" s="128" t="s">
        <v>2711</v>
      </c>
      <c r="K409" s="128" t="s">
        <v>187</v>
      </c>
      <c r="L409" s="150">
        <v>2</v>
      </c>
      <c r="M409" s="151">
        <v>45901</v>
      </c>
      <c r="N409" s="151">
        <v>45991</v>
      </c>
      <c r="O409" s="165">
        <v>12.857142857142858</v>
      </c>
      <c r="P409" s="365">
        <v>2</v>
      </c>
      <c r="Q409" s="128" t="s">
        <v>2689</v>
      </c>
      <c r="R409" s="133">
        <f t="shared" si="27"/>
        <v>1</v>
      </c>
      <c r="S409" s="134" t="str">
        <f t="array" aca="1" ref="S409" ca="1">IF(ISNUMBER(R409),IF(R409=100%,"CUMPLIDA",IF(AND(ISNUMBER(N409),ISNUMBER(INDIRECT("FECHA_"&amp;$B409,1))), IF(N409&lt;=INDIRECT("FECHA_"&amp;$B409,1),"INCUMPLIDA","PROCESO"), "VERIFICAR FECHA")),"SIN VALOR AVANCE")</f>
        <v>CUMPLIDA</v>
      </c>
    </row>
    <row r="410" spans="1:19" ht="120.75">
      <c r="A410" s="135" t="s">
        <v>640</v>
      </c>
      <c r="B410" s="136" t="s">
        <v>1719</v>
      </c>
      <c r="C410" s="486"/>
      <c r="D410" s="486"/>
      <c r="E410" s="483"/>
      <c r="F410" s="485"/>
      <c r="G410" s="483"/>
      <c r="H410" s="483"/>
      <c r="I410" s="483"/>
      <c r="J410" s="128" t="s">
        <v>2712</v>
      </c>
      <c r="K410" s="128" t="s">
        <v>187</v>
      </c>
      <c r="L410" s="150">
        <v>1</v>
      </c>
      <c r="M410" s="151">
        <v>45901</v>
      </c>
      <c r="N410" s="151">
        <v>45991</v>
      </c>
      <c r="O410" s="165">
        <v>12.857142857142858</v>
      </c>
      <c r="P410" s="365">
        <v>1</v>
      </c>
      <c r="Q410" s="128" t="s">
        <v>2713</v>
      </c>
      <c r="R410" s="133">
        <f t="shared" si="27"/>
        <v>1</v>
      </c>
      <c r="S410" s="134" t="str">
        <f t="array" aca="1" ref="S410" ca="1">IF(ISNUMBER(R410),IF(R410=100%,"CUMPLIDA",IF(AND(ISNUMBER(N410),ISNUMBER(INDIRECT("FECHA_"&amp;$B410,1))), IF(N410&lt;=INDIRECT("FECHA_"&amp;$B410,1),"INCUMPLIDA","PROCESO"), "VERIFICAR FECHA")),"SIN VALOR AVANCE")</f>
        <v>CUMPLIDA</v>
      </c>
    </row>
    <row r="411" spans="1:19" ht="120.75">
      <c r="A411" s="135" t="s">
        <v>640</v>
      </c>
      <c r="B411" s="136" t="s">
        <v>1719</v>
      </c>
      <c r="C411" s="486"/>
      <c r="D411" s="486"/>
      <c r="E411" s="483"/>
      <c r="F411" s="485"/>
      <c r="G411" s="483"/>
      <c r="H411" s="483"/>
      <c r="I411" s="483"/>
      <c r="J411" s="128" t="s">
        <v>2714</v>
      </c>
      <c r="K411" s="128" t="s">
        <v>187</v>
      </c>
      <c r="L411" s="150">
        <v>1</v>
      </c>
      <c r="M411" s="151">
        <v>45901</v>
      </c>
      <c r="N411" s="151">
        <v>45991</v>
      </c>
      <c r="O411" s="165">
        <v>12.857142857142858</v>
      </c>
      <c r="P411" s="365">
        <v>1</v>
      </c>
      <c r="Q411" s="128" t="s">
        <v>2715</v>
      </c>
      <c r="R411" s="133">
        <f t="shared" si="27"/>
        <v>1</v>
      </c>
      <c r="S411" s="134" t="str">
        <f t="array" aca="1" ref="S411" ca="1">IF(ISNUMBER(R411),IF(R411=100%,"CUMPLIDA",IF(AND(ISNUMBER(N411),ISNUMBER(INDIRECT("FECHA_"&amp;$B411,1))), IF(N411&lt;=INDIRECT("FECHA_"&amp;$B411,1),"INCUMPLIDA","PROCESO"), "VERIFICAR FECHA")),"SIN VALOR AVANCE")</f>
        <v>CUMPLIDA</v>
      </c>
    </row>
    <row r="412" spans="1:19" ht="90">
      <c r="A412" s="135" t="s">
        <v>640</v>
      </c>
      <c r="B412" s="136" t="s">
        <v>1719</v>
      </c>
      <c r="C412" s="486"/>
      <c r="D412" s="486"/>
      <c r="E412" s="483"/>
      <c r="F412" s="485"/>
      <c r="G412" s="483"/>
      <c r="H412" s="483"/>
      <c r="I412" s="139" t="s">
        <v>2716</v>
      </c>
      <c r="J412" s="128" t="s">
        <v>2717</v>
      </c>
      <c r="K412" s="128" t="s">
        <v>187</v>
      </c>
      <c r="L412" s="150">
        <v>12</v>
      </c>
      <c r="M412" s="151">
        <v>45901</v>
      </c>
      <c r="N412" s="151">
        <v>46265</v>
      </c>
      <c r="O412" s="165">
        <v>52</v>
      </c>
      <c r="P412" s="365">
        <v>9</v>
      </c>
      <c r="Q412" s="153" t="s">
        <v>2718</v>
      </c>
      <c r="R412" s="133">
        <v>0.25</v>
      </c>
      <c r="S412" s="134" t="str">
        <f t="array" aca="1" ref="S412" ca="1">IF(ISNUMBER(R412),IF(R412=100%,"CUMPLIDA",IF(AND(ISNUMBER(N412),ISNUMBER(INDIRECT("FECHA_"&amp;$B412,1))), IF(N412&lt;=INDIRECT("FECHA_"&amp;$B412,1),"INCUMPLIDA","PROCESO"), "VERIFICAR FECHA")),"SIN VALOR AVANCE")</f>
        <v>PROCESO</v>
      </c>
    </row>
    <row r="413" spans="1:19" ht="210.75">
      <c r="A413" s="135" t="s">
        <v>640</v>
      </c>
      <c r="B413" s="136" t="s">
        <v>1719</v>
      </c>
      <c r="C413" s="486" t="s">
        <v>2683</v>
      </c>
      <c r="D413" s="486" t="s">
        <v>2719</v>
      </c>
      <c r="E413" s="483" t="s">
        <v>2720</v>
      </c>
      <c r="F413" s="485"/>
      <c r="G413" s="483"/>
      <c r="H413" s="483" t="s">
        <v>2721</v>
      </c>
      <c r="I413" s="139" t="s">
        <v>2709</v>
      </c>
      <c r="J413" s="128" t="s">
        <v>2722</v>
      </c>
      <c r="K413" s="128" t="s">
        <v>187</v>
      </c>
      <c r="L413" s="150">
        <v>2</v>
      </c>
      <c r="M413" s="151">
        <v>45901</v>
      </c>
      <c r="N413" s="151">
        <v>46081</v>
      </c>
      <c r="O413" s="165">
        <v>25.714285714285715</v>
      </c>
      <c r="P413" s="365">
        <v>2</v>
      </c>
      <c r="Q413" s="128" t="s">
        <v>2723</v>
      </c>
      <c r="R413" s="133">
        <f t="shared" ref="R413" si="28">P413/L413</f>
        <v>1</v>
      </c>
      <c r="S413" s="134" t="str">
        <f t="array" aca="1" ref="S413" ca="1">IF(ISNUMBER(R413),IF(R413=100%,"CUMPLIDA",IF(AND(ISNUMBER(N413),ISNUMBER(INDIRECT("FECHA_"&amp;$B413,1))), IF(N413&lt;=INDIRECT("FECHA_"&amp;$B413,1),"INCUMPLIDA","PROCESO"), "VERIFICAR FECHA")),"SIN VALOR AVANCE")</f>
        <v>CUMPLIDA</v>
      </c>
    </row>
    <row r="414" spans="1:19" ht="210.75">
      <c r="A414" s="135" t="s">
        <v>640</v>
      </c>
      <c r="B414" s="136" t="s">
        <v>1719</v>
      </c>
      <c r="C414" s="486"/>
      <c r="D414" s="486"/>
      <c r="E414" s="483"/>
      <c r="F414" s="485"/>
      <c r="G414" s="483"/>
      <c r="H414" s="483"/>
      <c r="I414" s="483" t="s">
        <v>2724</v>
      </c>
      <c r="J414" s="128" t="s">
        <v>2725</v>
      </c>
      <c r="K414" s="154" t="s">
        <v>2726</v>
      </c>
      <c r="L414" s="150">
        <v>8</v>
      </c>
      <c r="M414" s="151">
        <v>45901</v>
      </c>
      <c r="N414" s="151">
        <v>46265</v>
      </c>
      <c r="O414" s="165">
        <v>52</v>
      </c>
      <c r="P414" s="365">
        <v>6</v>
      </c>
      <c r="Q414" s="128" t="s">
        <v>2723</v>
      </c>
      <c r="R414" s="133">
        <v>0.25</v>
      </c>
      <c r="S414" s="134" t="str">
        <f t="array" aca="1" ref="S414" ca="1">IF(ISNUMBER(R414),IF(R414=100%,"CUMPLIDA",IF(AND(ISNUMBER(N414),ISNUMBER(INDIRECT("FECHA_"&amp;$B414,1))), IF(N414&lt;=INDIRECT("FECHA_"&amp;$B414,1),"INCUMPLIDA","PROCESO"), "VERIFICAR FECHA")),"SIN VALOR AVANCE")</f>
        <v>PROCESO</v>
      </c>
    </row>
    <row r="415" spans="1:19" ht="210.75">
      <c r="A415" s="135" t="s">
        <v>640</v>
      </c>
      <c r="B415" s="136" t="s">
        <v>1719</v>
      </c>
      <c r="C415" s="486"/>
      <c r="D415" s="486"/>
      <c r="E415" s="483"/>
      <c r="F415" s="485"/>
      <c r="G415" s="483"/>
      <c r="H415" s="483"/>
      <c r="I415" s="483"/>
      <c r="J415" s="128" t="s">
        <v>2727</v>
      </c>
      <c r="K415" s="128" t="s">
        <v>187</v>
      </c>
      <c r="L415" s="150">
        <v>12</v>
      </c>
      <c r="M415" s="151">
        <v>45901</v>
      </c>
      <c r="N415" s="151">
        <v>46265</v>
      </c>
      <c r="O415" s="165">
        <v>52</v>
      </c>
      <c r="P415" s="365">
        <v>10</v>
      </c>
      <c r="Q415" s="128" t="s">
        <v>2728</v>
      </c>
      <c r="R415" s="133">
        <v>0.33333333333333331</v>
      </c>
      <c r="S415" s="134" t="str">
        <f t="array" aca="1" ref="S415" ca="1">IF(ISNUMBER(R415),IF(R415=100%,"CUMPLIDA",IF(AND(ISNUMBER(N415),ISNUMBER(INDIRECT("FECHA_"&amp;$B415,1))), IF(N415&lt;=INDIRECT("FECHA_"&amp;$B415,1),"INCUMPLIDA","PROCESO"), "VERIFICAR FECHA")),"SIN VALOR AVANCE")</f>
        <v>PROCESO</v>
      </c>
    </row>
    <row r="416" spans="1:19" ht="330.75">
      <c r="A416" s="135" t="s">
        <v>640</v>
      </c>
      <c r="B416" s="136" t="s">
        <v>1719</v>
      </c>
      <c r="C416" s="149" t="s">
        <v>2683</v>
      </c>
      <c r="D416" s="149" t="s">
        <v>2729</v>
      </c>
      <c r="E416" s="139" t="s">
        <v>2730</v>
      </c>
      <c r="F416" s="266"/>
      <c r="G416" s="139"/>
      <c r="H416" s="139" t="s">
        <v>2731</v>
      </c>
      <c r="I416" s="139" t="s">
        <v>2732</v>
      </c>
      <c r="J416" s="128" t="s">
        <v>2733</v>
      </c>
      <c r="K416" s="128" t="s">
        <v>2734</v>
      </c>
      <c r="L416" s="150">
        <v>12</v>
      </c>
      <c r="M416" s="151">
        <v>45901</v>
      </c>
      <c r="N416" s="151">
        <v>46265</v>
      </c>
      <c r="O416" s="165">
        <v>52</v>
      </c>
      <c r="P416" s="365">
        <v>10</v>
      </c>
      <c r="Q416" s="128" t="s">
        <v>2689</v>
      </c>
      <c r="R416" s="133">
        <v>0.33333333333333331</v>
      </c>
      <c r="S416" s="134" t="str">
        <f t="array" aca="1" ref="S416" ca="1">IF(ISNUMBER(R416),IF(R416=100%,"CUMPLIDA",IF(AND(ISNUMBER(N416),ISNUMBER(INDIRECT("FECHA_"&amp;$B416,1))), IF(N416&lt;=INDIRECT("FECHA_"&amp;$B416,1),"INCUMPLIDA","PROCESO"), "VERIFICAR FECHA")),"SIN VALOR AVANCE")</f>
        <v>PROCESO</v>
      </c>
    </row>
    <row r="417" spans="1:19" ht="120">
      <c r="A417" s="135" t="s">
        <v>640</v>
      </c>
      <c r="B417" s="136" t="s">
        <v>1719</v>
      </c>
      <c r="C417" s="486" t="s">
        <v>2683</v>
      </c>
      <c r="D417" s="486" t="s">
        <v>2735</v>
      </c>
      <c r="E417" s="483" t="s">
        <v>2736</v>
      </c>
      <c r="F417" s="485"/>
      <c r="G417" s="483"/>
      <c r="H417" s="483" t="s">
        <v>2737</v>
      </c>
      <c r="I417" s="139" t="s">
        <v>2738</v>
      </c>
      <c r="J417" s="128" t="s">
        <v>2739</v>
      </c>
      <c r="K417" s="128" t="s">
        <v>2740</v>
      </c>
      <c r="L417" s="150">
        <v>1</v>
      </c>
      <c r="M417" s="151">
        <v>45870</v>
      </c>
      <c r="N417" s="151">
        <v>46218</v>
      </c>
      <c r="O417" s="165">
        <v>49.714285714285715</v>
      </c>
      <c r="P417" s="365">
        <v>0.65</v>
      </c>
      <c r="Q417" s="128" t="s">
        <v>2741</v>
      </c>
      <c r="R417" s="133">
        <v>0.65</v>
      </c>
      <c r="S417" s="134" t="str">
        <f t="array" aca="1" ref="S417" ca="1">IF(ISNUMBER(R417),IF(R417=100%,"CUMPLIDA",IF(AND(ISNUMBER(N417),ISNUMBER(INDIRECT("FECHA_"&amp;$B417,1))), IF(N417&lt;=INDIRECT("FECHA_"&amp;$B417,1),"INCUMPLIDA","PROCESO"), "VERIFICAR FECHA")),"SIN VALOR AVANCE")</f>
        <v>PROCESO</v>
      </c>
    </row>
    <row r="418" spans="1:19" ht="120">
      <c r="A418" s="135" t="s">
        <v>640</v>
      </c>
      <c r="B418" s="136" t="s">
        <v>1719</v>
      </c>
      <c r="C418" s="486"/>
      <c r="D418" s="486"/>
      <c r="E418" s="483"/>
      <c r="F418" s="485"/>
      <c r="G418" s="483"/>
      <c r="H418" s="483"/>
      <c r="I418" s="139" t="s">
        <v>2742</v>
      </c>
      <c r="J418" s="128" t="s">
        <v>2743</v>
      </c>
      <c r="K418" s="128" t="s">
        <v>2740</v>
      </c>
      <c r="L418" s="150">
        <v>1</v>
      </c>
      <c r="M418" s="151">
        <v>45992</v>
      </c>
      <c r="N418" s="151">
        <v>46418</v>
      </c>
      <c r="O418" s="165">
        <v>60.857142857142854</v>
      </c>
      <c r="P418" s="365">
        <v>0</v>
      </c>
      <c r="Q418" s="128" t="s">
        <v>2741</v>
      </c>
      <c r="R418" s="133">
        <v>0</v>
      </c>
      <c r="S418" s="134" t="str">
        <f t="array" aca="1" ref="S418" ca="1">IF(ISNUMBER(R418),IF(R418=100%,"CUMPLIDA",IF(AND(ISNUMBER(N418),ISNUMBER(INDIRECT("FECHA_"&amp;$B418,1))), IF(N418&lt;=INDIRECT("FECHA_"&amp;$B418,1),"INCUMPLIDA","PROCESO"), "VERIFICAR FECHA")),"SIN VALOR AVANCE")</f>
        <v>PROCESO</v>
      </c>
    </row>
    <row r="419" spans="1:19" ht="135">
      <c r="A419" s="135" t="s">
        <v>640</v>
      </c>
      <c r="B419" s="136" t="s">
        <v>1719</v>
      </c>
      <c r="C419" s="486"/>
      <c r="D419" s="486"/>
      <c r="E419" s="483"/>
      <c r="F419" s="485"/>
      <c r="G419" s="483"/>
      <c r="H419" s="483"/>
      <c r="I419" s="139" t="s">
        <v>2744</v>
      </c>
      <c r="J419" s="128" t="s">
        <v>2745</v>
      </c>
      <c r="K419" s="128" t="s">
        <v>2740</v>
      </c>
      <c r="L419" s="150">
        <v>1</v>
      </c>
      <c r="M419" s="151">
        <v>45870</v>
      </c>
      <c r="N419" s="151">
        <v>46052</v>
      </c>
      <c r="O419" s="165">
        <v>26</v>
      </c>
      <c r="P419" s="365">
        <v>1</v>
      </c>
      <c r="Q419" s="128" t="s">
        <v>2741</v>
      </c>
      <c r="R419" s="133">
        <f t="shared" ref="R419:R421" si="29">P419/L419</f>
        <v>1</v>
      </c>
      <c r="S419" s="134" t="str">
        <f t="array" aca="1" ref="S419" ca="1">IF(ISNUMBER(R419),IF(R419=100%,"CUMPLIDA",IF(AND(ISNUMBER(N419),ISNUMBER(INDIRECT("FECHA_"&amp;$B419,1))), IF(N419&lt;=INDIRECT("FECHA_"&amp;$B419,1),"INCUMPLIDA","PROCESO"), "VERIFICAR FECHA")),"SIN VALOR AVANCE")</f>
        <v>CUMPLIDA</v>
      </c>
    </row>
    <row r="420" spans="1:19" ht="120">
      <c r="A420" s="135" t="s">
        <v>640</v>
      </c>
      <c r="B420" s="136" t="s">
        <v>1719</v>
      </c>
      <c r="C420" s="486"/>
      <c r="D420" s="486"/>
      <c r="E420" s="483"/>
      <c r="F420" s="485"/>
      <c r="G420" s="483"/>
      <c r="H420" s="483"/>
      <c r="I420" s="139" t="s">
        <v>2746</v>
      </c>
      <c r="J420" s="128" t="s">
        <v>2747</v>
      </c>
      <c r="K420" s="128" t="s">
        <v>2239</v>
      </c>
      <c r="L420" s="150">
        <v>1</v>
      </c>
      <c r="M420" s="151">
        <v>45884</v>
      </c>
      <c r="N420" s="151">
        <v>46063</v>
      </c>
      <c r="O420" s="165">
        <v>25.571428571428573</v>
      </c>
      <c r="P420" s="365">
        <v>1</v>
      </c>
      <c r="Q420" s="128" t="s">
        <v>2741</v>
      </c>
      <c r="R420" s="133">
        <f t="shared" si="29"/>
        <v>1</v>
      </c>
      <c r="S420" s="134" t="str">
        <f t="array" aca="1" ref="S420" ca="1">IF(ISNUMBER(R420),IF(R420=100%,"CUMPLIDA",IF(AND(ISNUMBER(N420),ISNUMBER(INDIRECT("FECHA_"&amp;$B420,1))), IF(N420&lt;=INDIRECT("FECHA_"&amp;$B420,1),"INCUMPLIDA","PROCESO"), "VERIFICAR FECHA")),"SIN VALOR AVANCE")</f>
        <v>CUMPLIDA</v>
      </c>
    </row>
    <row r="421" spans="1:19" ht="120">
      <c r="A421" s="135" t="s">
        <v>640</v>
      </c>
      <c r="B421" s="136" t="s">
        <v>1719</v>
      </c>
      <c r="C421" s="486"/>
      <c r="D421" s="486"/>
      <c r="E421" s="483"/>
      <c r="F421" s="485"/>
      <c r="G421" s="483"/>
      <c r="H421" s="483"/>
      <c r="I421" s="139" t="s">
        <v>2748</v>
      </c>
      <c r="J421" s="128" t="s">
        <v>2747</v>
      </c>
      <c r="K421" s="128" t="s">
        <v>2239</v>
      </c>
      <c r="L421" s="150">
        <v>1</v>
      </c>
      <c r="M421" s="151">
        <v>45877</v>
      </c>
      <c r="N421" s="151">
        <v>46053</v>
      </c>
      <c r="O421" s="165">
        <v>25.142857142857142</v>
      </c>
      <c r="P421" s="365">
        <v>1</v>
      </c>
      <c r="Q421" s="128" t="s">
        <v>2741</v>
      </c>
      <c r="R421" s="133">
        <f t="shared" si="29"/>
        <v>1</v>
      </c>
      <c r="S421" s="134" t="str">
        <f t="array" aca="1" ref="S421" ca="1">IF(ISNUMBER(R421),IF(R421=100%,"CUMPLIDA",IF(AND(ISNUMBER(N421),ISNUMBER(INDIRECT("FECHA_"&amp;$B421,1))), IF(N421&lt;=INDIRECT("FECHA_"&amp;$B421,1),"INCUMPLIDA","PROCESO"), "VERIFICAR FECHA")),"SIN VALOR AVANCE")</f>
        <v>CUMPLIDA</v>
      </c>
    </row>
    <row r="422" spans="1:19" ht="120">
      <c r="A422" s="135" t="s">
        <v>640</v>
      </c>
      <c r="B422" s="136" t="s">
        <v>1719</v>
      </c>
      <c r="C422" s="486"/>
      <c r="D422" s="486"/>
      <c r="E422" s="483"/>
      <c r="F422" s="485"/>
      <c r="G422" s="483"/>
      <c r="H422" s="483"/>
      <c r="I422" s="139" t="s">
        <v>2749</v>
      </c>
      <c r="J422" s="128" t="s">
        <v>2747</v>
      </c>
      <c r="K422" s="128" t="s">
        <v>2239</v>
      </c>
      <c r="L422" s="150">
        <v>1</v>
      </c>
      <c r="M422" s="151">
        <v>45992</v>
      </c>
      <c r="N422" s="151">
        <v>46387</v>
      </c>
      <c r="O422" s="165">
        <v>56.428571428571431</v>
      </c>
      <c r="P422" s="365">
        <v>0</v>
      </c>
      <c r="Q422" s="128" t="s">
        <v>2741</v>
      </c>
      <c r="R422" s="133">
        <v>0</v>
      </c>
      <c r="S422" s="134" t="str">
        <f t="array" aca="1" ref="S422" ca="1">IF(ISNUMBER(R422),IF(R422=100%,"CUMPLIDA",IF(AND(ISNUMBER(N422),ISNUMBER(INDIRECT("FECHA_"&amp;$B422,1))), IF(N422&lt;=INDIRECT("FECHA_"&amp;$B422,1),"INCUMPLIDA","PROCESO"), "VERIFICAR FECHA")),"SIN VALOR AVANCE")</f>
        <v>PROCESO</v>
      </c>
    </row>
    <row r="423" spans="1:19" ht="75.75">
      <c r="A423" s="135" t="s">
        <v>640</v>
      </c>
      <c r="B423" s="136" t="s">
        <v>1719</v>
      </c>
      <c r="C423" s="486"/>
      <c r="D423" s="486"/>
      <c r="E423" s="483"/>
      <c r="F423" s="485"/>
      <c r="G423" s="483"/>
      <c r="H423" s="483"/>
      <c r="I423" s="139" t="s">
        <v>2750</v>
      </c>
      <c r="J423" s="128" t="s">
        <v>2751</v>
      </c>
      <c r="K423" s="128" t="s">
        <v>2752</v>
      </c>
      <c r="L423" s="150">
        <v>1</v>
      </c>
      <c r="M423" s="151">
        <v>45901</v>
      </c>
      <c r="N423" s="151">
        <v>46387</v>
      </c>
      <c r="O423" s="165">
        <v>69.428571428571431</v>
      </c>
      <c r="P423" s="365">
        <v>0.5</v>
      </c>
      <c r="Q423" s="128" t="s">
        <v>2741</v>
      </c>
      <c r="R423" s="133">
        <v>0.5</v>
      </c>
      <c r="S423" s="134" t="str">
        <f t="array" aca="1" ref="S423" ca="1">IF(ISNUMBER(R423),IF(R423=100%,"CUMPLIDA",IF(AND(ISNUMBER(N423),ISNUMBER(INDIRECT("FECHA_"&amp;$B423,1))), IF(N423&lt;=INDIRECT("FECHA_"&amp;$B423,1),"INCUMPLIDA","PROCESO"), "VERIFICAR FECHA")),"SIN VALOR AVANCE")</f>
        <v>PROCESO</v>
      </c>
    </row>
    <row r="424" spans="1:19" ht="75.75">
      <c r="A424" s="135" t="s">
        <v>640</v>
      </c>
      <c r="B424" s="136" t="s">
        <v>1719</v>
      </c>
      <c r="C424" s="486"/>
      <c r="D424" s="486"/>
      <c r="E424" s="483"/>
      <c r="F424" s="485"/>
      <c r="G424" s="483"/>
      <c r="H424" s="483"/>
      <c r="I424" s="139" t="s">
        <v>2753</v>
      </c>
      <c r="J424" s="128" t="s">
        <v>2754</v>
      </c>
      <c r="K424" s="128" t="s">
        <v>2755</v>
      </c>
      <c r="L424" s="150">
        <v>1</v>
      </c>
      <c r="M424" s="151">
        <v>45901</v>
      </c>
      <c r="N424" s="151">
        <v>46142</v>
      </c>
      <c r="O424" s="165">
        <v>34.428571428571431</v>
      </c>
      <c r="P424" s="365">
        <v>1</v>
      </c>
      <c r="Q424" s="128" t="s">
        <v>1359</v>
      </c>
      <c r="R424" s="133">
        <f t="shared" ref="R424" si="30">P424/L424</f>
        <v>1</v>
      </c>
      <c r="S424" s="134" t="str">
        <f t="array" aca="1" ref="S424" ca="1">IF(ISNUMBER(R424),IF(R424=100%,"CUMPLIDA",IF(AND(ISNUMBER(N424),ISNUMBER(INDIRECT("FECHA_"&amp;$B424,1))), IF(N424&lt;=INDIRECT("FECHA_"&amp;$B424,1),"INCUMPLIDA","PROCESO"), "VERIFICAR FECHA")),"SIN VALOR AVANCE")</f>
        <v>CUMPLIDA</v>
      </c>
    </row>
    <row r="425" spans="1:19" ht="75.75">
      <c r="A425" s="135" t="s">
        <v>640</v>
      </c>
      <c r="B425" s="136" t="s">
        <v>1719</v>
      </c>
      <c r="C425" s="486"/>
      <c r="D425" s="486"/>
      <c r="E425" s="483"/>
      <c r="F425" s="485"/>
      <c r="G425" s="483"/>
      <c r="H425" s="483"/>
      <c r="I425" s="139" t="s">
        <v>2756</v>
      </c>
      <c r="J425" s="128" t="s">
        <v>76</v>
      </c>
      <c r="K425" s="128" t="s">
        <v>1785</v>
      </c>
      <c r="L425" s="150">
        <v>7</v>
      </c>
      <c r="M425" s="151">
        <v>46024</v>
      </c>
      <c r="N425" s="151">
        <v>46660</v>
      </c>
      <c r="O425" s="165">
        <v>90.857142857142861</v>
      </c>
      <c r="P425" s="365">
        <v>0</v>
      </c>
      <c r="Q425" s="128" t="s">
        <v>2741</v>
      </c>
      <c r="R425" s="133">
        <v>0</v>
      </c>
      <c r="S425" s="134" t="str">
        <f t="array" aca="1" ref="S425" ca="1">IF(ISNUMBER(R425),IF(R425=100%,"CUMPLIDA",IF(AND(ISNUMBER(N425),ISNUMBER(INDIRECT("FECHA_"&amp;$B425,1))), IF(N425&lt;=INDIRECT("FECHA_"&amp;$B425,1),"INCUMPLIDA","PROCESO"), "VERIFICAR FECHA")),"SIN VALOR AVANCE")</f>
        <v>PROCESO</v>
      </c>
    </row>
    <row r="426" spans="1:19" ht="165.75">
      <c r="A426" s="135" t="s">
        <v>640</v>
      </c>
      <c r="B426" s="136" t="s">
        <v>1719</v>
      </c>
      <c r="C426" s="486"/>
      <c r="D426" s="486"/>
      <c r="E426" s="483"/>
      <c r="F426" s="485"/>
      <c r="G426" s="483"/>
      <c r="H426" s="483"/>
      <c r="I426" s="139" t="s">
        <v>2757</v>
      </c>
      <c r="J426" s="128" t="s">
        <v>80</v>
      </c>
      <c r="K426" s="128" t="s">
        <v>81</v>
      </c>
      <c r="L426" s="150">
        <v>1</v>
      </c>
      <c r="M426" s="151">
        <v>46024</v>
      </c>
      <c r="N426" s="151">
        <v>46660</v>
      </c>
      <c r="O426" s="165">
        <v>90.857142857142861</v>
      </c>
      <c r="P426" s="365">
        <v>0</v>
      </c>
      <c r="Q426" s="128" t="s">
        <v>2758</v>
      </c>
      <c r="R426" s="133">
        <v>0</v>
      </c>
      <c r="S426" s="134" t="str">
        <f t="array" aca="1" ref="S426" ca="1">IF(ISNUMBER(R426),IF(R426=100%,"CUMPLIDA",IF(AND(ISNUMBER(N426),ISNUMBER(INDIRECT("FECHA_"&amp;$B426,1))), IF(N426&lt;=INDIRECT("FECHA_"&amp;$B426,1),"INCUMPLIDA","PROCESO"), "VERIFICAR FECHA")),"SIN VALOR AVANCE")</f>
        <v>PROCESO</v>
      </c>
    </row>
    <row r="427" spans="1:19" ht="165.75">
      <c r="A427" s="135" t="s">
        <v>640</v>
      </c>
      <c r="B427" s="136" t="s">
        <v>1719</v>
      </c>
      <c r="C427" s="486"/>
      <c r="D427" s="486"/>
      <c r="E427" s="483"/>
      <c r="F427" s="485"/>
      <c r="G427" s="483"/>
      <c r="H427" s="483"/>
      <c r="I427" s="126" t="s">
        <v>2759</v>
      </c>
      <c r="J427" s="137" t="s">
        <v>83</v>
      </c>
      <c r="K427" s="137" t="s">
        <v>2760</v>
      </c>
      <c r="L427" s="150">
        <v>2</v>
      </c>
      <c r="M427" s="151">
        <v>46024</v>
      </c>
      <c r="N427" s="151">
        <v>46660</v>
      </c>
      <c r="O427" s="165">
        <v>90.857142857142861</v>
      </c>
      <c r="P427" s="365">
        <v>0</v>
      </c>
      <c r="Q427" s="128" t="s">
        <v>2758</v>
      </c>
      <c r="R427" s="133">
        <v>0</v>
      </c>
      <c r="S427" s="134" t="str">
        <f t="array" aca="1" ref="S427" ca="1">IF(ISNUMBER(R427),IF(R427=100%,"CUMPLIDA",IF(AND(ISNUMBER(N427),ISNUMBER(INDIRECT("FECHA_"&amp;$B427,1))), IF(N427&lt;=INDIRECT("FECHA_"&amp;$B427,1),"INCUMPLIDA","PROCESO"), "VERIFICAR FECHA")),"SIN VALOR AVANCE")</f>
        <v>PROCESO</v>
      </c>
    </row>
    <row r="428" spans="1:19" ht="135.75">
      <c r="A428" s="135" t="s">
        <v>640</v>
      </c>
      <c r="B428" s="136" t="s">
        <v>1719</v>
      </c>
      <c r="C428" s="486" t="s">
        <v>2683</v>
      </c>
      <c r="D428" s="486" t="s">
        <v>2761</v>
      </c>
      <c r="E428" s="483" t="s">
        <v>2762</v>
      </c>
      <c r="F428" s="485"/>
      <c r="G428" s="483"/>
      <c r="H428" s="483" t="s">
        <v>2763</v>
      </c>
      <c r="I428" s="139" t="s">
        <v>2764</v>
      </c>
      <c r="J428" s="128" t="s">
        <v>2765</v>
      </c>
      <c r="K428" s="128" t="s">
        <v>2766</v>
      </c>
      <c r="L428" s="150">
        <v>1</v>
      </c>
      <c r="M428" s="151">
        <v>45901</v>
      </c>
      <c r="N428" s="151">
        <v>46112</v>
      </c>
      <c r="O428" s="165">
        <v>30.142857142857142</v>
      </c>
      <c r="P428" s="365">
        <v>1</v>
      </c>
      <c r="Q428" s="128" t="s">
        <v>2767</v>
      </c>
      <c r="R428" s="133">
        <f t="shared" ref="R428:R430" si="31">P428/L428</f>
        <v>1</v>
      </c>
      <c r="S428" s="134" t="str">
        <f t="array" aca="1" ref="S428" ca="1">IF(ISNUMBER(R428),IF(R428=100%,"CUMPLIDA",IF(AND(ISNUMBER(N428),ISNUMBER(INDIRECT("FECHA_"&amp;$B428,1))), IF(N428&lt;=INDIRECT("FECHA_"&amp;$B428,1),"INCUMPLIDA","PROCESO"), "VERIFICAR FECHA")),"SIN VALOR AVANCE")</f>
        <v>CUMPLIDA</v>
      </c>
    </row>
    <row r="429" spans="1:19" ht="120.75">
      <c r="A429" s="135" t="s">
        <v>640</v>
      </c>
      <c r="B429" s="136" t="s">
        <v>1719</v>
      </c>
      <c r="C429" s="486"/>
      <c r="D429" s="486"/>
      <c r="E429" s="483"/>
      <c r="F429" s="485"/>
      <c r="G429" s="483"/>
      <c r="H429" s="483"/>
      <c r="I429" s="139" t="s">
        <v>2709</v>
      </c>
      <c r="J429" s="128" t="s">
        <v>2768</v>
      </c>
      <c r="K429" s="128" t="s">
        <v>156</v>
      </c>
      <c r="L429" s="150">
        <v>1</v>
      </c>
      <c r="M429" s="151">
        <v>45901</v>
      </c>
      <c r="N429" s="151">
        <v>46112</v>
      </c>
      <c r="O429" s="165">
        <v>30.142857142857142</v>
      </c>
      <c r="P429" s="365">
        <v>1</v>
      </c>
      <c r="Q429" s="153" t="s">
        <v>2769</v>
      </c>
      <c r="R429" s="133">
        <f t="shared" si="31"/>
        <v>1</v>
      </c>
      <c r="S429" s="134" t="str">
        <f t="array" aca="1" ref="S429" ca="1">IF(ISNUMBER(R429),IF(R429=100%,"CUMPLIDA",IF(AND(ISNUMBER(N429),ISNUMBER(INDIRECT("FECHA_"&amp;$B429,1))), IF(N429&lt;=INDIRECT("FECHA_"&amp;$B429,1),"INCUMPLIDA","PROCESO"), "VERIFICAR FECHA")),"SIN VALOR AVANCE")</f>
        <v>CUMPLIDA</v>
      </c>
    </row>
    <row r="430" spans="1:19" ht="165">
      <c r="A430" s="135" t="s">
        <v>640</v>
      </c>
      <c r="B430" s="136" t="s">
        <v>1719</v>
      </c>
      <c r="C430" s="486" t="s">
        <v>2683</v>
      </c>
      <c r="D430" s="486" t="s">
        <v>2770</v>
      </c>
      <c r="E430" s="483" t="s">
        <v>2771</v>
      </c>
      <c r="F430" s="485"/>
      <c r="G430" s="483"/>
      <c r="H430" s="483" t="s">
        <v>2772</v>
      </c>
      <c r="I430" s="139" t="s">
        <v>2773</v>
      </c>
      <c r="J430" s="128" t="s">
        <v>2774</v>
      </c>
      <c r="K430" s="137" t="s">
        <v>2775</v>
      </c>
      <c r="L430" s="150">
        <v>1</v>
      </c>
      <c r="M430" s="151">
        <v>45860</v>
      </c>
      <c r="N430" s="151">
        <v>46076</v>
      </c>
      <c r="O430" s="165">
        <v>30.857142857142858</v>
      </c>
      <c r="P430" s="365">
        <v>1</v>
      </c>
      <c r="Q430" s="128" t="s">
        <v>2776</v>
      </c>
      <c r="R430" s="133">
        <f t="shared" si="31"/>
        <v>1</v>
      </c>
      <c r="S430" s="134" t="str">
        <f t="array" aca="1" ref="S430" ca="1">IF(ISNUMBER(R430),IF(R430=100%,"CUMPLIDA",IF(AND(ISNUMBER(N430),ISNUMBER(INDIRECT("FECHA_"&amp;$B430,1))), IF(N430&lt;=INDIRECT("FECHA_"&amp;$B430,1),"INCUMPLIDA","PROCESO"), "VERIFICAR FECHA")),"SIN VALOR AVANCE")</f>
        <v>CUMPLIDA</v>
      </c>
    </row>
    <row r="431" spans="1:19" ht="165">
      <c r="A431" s="135" t="s">
        <v>640</v>
      </c>
      <c r="B431" s="136" t="s">
        <v>1719</v>
      </c>
      <c r="C431" s="486"/>
      <c r="D431" s="486"/>
      <c r="E431" s="483"/>
      <c r="F431" s="485"/>
      <c r="G431" s="483"/>
      <c r="H431" s="483"/>
      <c r="I431" s="139" t="s">
        <v>2777</v>
      </c>
      <c r="J431" s="128" t="s">
        <v>2774</v>
      </c>
      <c r="K431" s="137" t="s">
        <v>2775</v>
      </c>
      <c r="L431" s="150">
        <v>1</v>
      </c>
      <c r="M431" s="151">
        <v>45992</v>
      </c>
      <c r="N431" s="151">
        <v>46387</v>
      </c>
      <c r="O431" s="165">
        <v>56.428571428571431</v>
      </c>
      <c r="P431" s="365">
        <v>0</v>
      </c>
      <c r="Q431" s="128" t="s">
        <v>2776</v>
      </c>
      <c r="R431" s="133">
        <v>0</v>
      </c>
      <c r="S431" s="134" t="str">
        <f t="array" aca="1" ref="S431" ca="1">IF(ISNUMBER(R431),IF(R431=100%,"CUMPLIDA",IF(AND(ISNUMBER(N431),ISNUMBER(INDIRECT("FECHA_"&amp;$B431,1))), IF(N431&lt;=INDIRECT("FECHA_"&amp;$B431,1),"INCUMPLIDA","PROCESO"), "VERIFICAR FECHA")),"SIN VALOR AVANCE")</f>
        <v>PROCESO</v>
      </c>
    </row>
    <row r="432" spans="1:19" ht="210.75">
      <c r="A432" s="135" t="s">
        <v>640</v>
      </c>
      <c r="B432" s="136" t="s">
        <v>1719</v>
      </c>
      <c r="C432" s="486" t="s">
        <v>2683</v>
      </c>
      <c r="D432" s="486" t="s">
        <v>2778</v>
      </c>
      <c r="E432" s="483" t="s">
        <v>2779</v>
      </c>
      <c r="F432" s="485"/>
      <c r="G432" s="483"/>
      <c r="H432" s="483" t="s">
        <v>2780</v>
      </c>
      <c r="I432" s="126" t="s">
        <v>2709</v>
      </c>
      <c r="J432" s="137" t="s">
        <v>2781</v>
      </c>
      <c r="K432" s="137" t="s">
        <v>2782</v>
      </c>
      <c r="L432" s="150">
        <v>1</v>
      </c>
      <c r="M432" s="151">
        <v>45901</v>
      </c>
      <c r="N432" s="151">
        <v>46112</v>
      </c>
      <c r="O432" s="165">
        <v>30.142857142857142</v>
      </c>
      <c r="P432" s="365">
        <v>1</v>
      </c>
      <c r="Q432" s="153" t="s">
        <v>2783</v>
      </c>
      <c r="R432" s="133">
        <f t="shared" ref="R432:R434" si="32">P432/L432</f>
        <v>1</v>
      </c>
      <c r="S432" s="134" t="str">
        <f t="array" aca="1" ref="S432" ca="1">IF(ISNUMBER(R432),IF(R432=100%,"CUMPLIDA",IF(AND(ISNUMBER(N432),ISNUMBER(INDIRECT("FECHA_"&amp;$B432,1))), IF(N432&lt;=INDIRECT("FECHA_"&amp;$B432,1),"INCUMPLIDA","PROCESO"), "VERIFICAR FECHA")),"SIN VALOR AVANCE")</f>
        <v>CUMPLIDA</v>
      </c>
    </row>
    <row r="433" spans="1:19" ht="105">
      <c r="A433" s="135" t="s">
        <v>640</v>
      </c>
      <c r="B433" s="136" t="s">
        <v>1719</v>
      </c>
      <c r="C433" s="486"/>
      <c r="D433" s="486"/>
      <c r="E433" s="483"/>
      <c r="F433" s="485"/>
      <c r="G433" s="483"/>
      <c r="H433" s="483"/>
      <c r="I433" s="605" t="s">
        <v>2784</v>
      </c>
      <c r="J433" s="137" t="s">
        <v>2785</v>
      </c>
      <c r="K433" s="137" t="s">
        <v>2786</v>
      </c>
      <c r="L433" s="150">
        <v>1</v>
      </c>
      <c r="M433" s="151">
        <v>45901</v>
      </c>
      <c r="N433" s="151">
        <v>46112</v>
      </c>
      <c r="O433" s="165">
        <v>30.142857142857142</v>
      </c>
      <c r="P433" s="365">
        <v>1</v>
      </c>
      <c r="Q433" s="153" t="s">
        <v>2718</v>
      </c>
      <c r="R433" s="133">
        <f t="shared" si="32"/>
        <v>1</v>
      </c>
      <c r="S433" s="134" t="str">
        <f t="array" aca="1" ref="S433" ca="1">IF(ISNUMBER(R433),IF(R433=100%,"CUMPLIDA",IF(AND(ISNUMBER(N433),ISNUMBER(INDIRECT("FECHA_"&amp;$B433,1))), IF(N433&lt;=INDIRECT("FECHA_"&amp;$B433,1),"INCUMPLIDA","PROCESO"), "VERIFICAR FECHA")),"SIN VALOR AVANCE")</f>
        <v>CUMPLIDA</v>
      </c>
    </row>
    <row r="434" spans="1:19" ht="150.75">
      <c r="A434" s="135" t="s">
        <v>640</v>
      </c>
      <c r="B434" s="136" t="s">
        <v>1719</v>
      </c>
      <c r="C434" s="486"/>
      <c r="D434" s="486"/>
      <c r="E434" s="483"/>
      <c r="F434" s="485"/>
      <c r="G434" s="483"/>
      <c r="H434" s="483"/>
      <c r="I434" s="605"/>
      <c r="J434" s="137" t="s">
        <v>2787</v>
      </c>
      <c r="K434" s="137" t="s">
        <v>2788</v>
      </c>
      <c r="L434" s="150">
        <v>1</v>
      </c>
      <c r="M434" s="151">
        <v>45901</v>
      </c>
      <c r="N434" s="151">
        <v>46112</v>
      </c>
      <c r="O434" s="165">
        <v>30.142857142857142</v>
      </c>
      <c r="P434" s="365">
        <v>1</v>
      </c>
      <c r="Q434" s="128" t="s">
        <v>2789</v>
      </c>
      <c r="R434" s="133">
        <f t="shared" si="32"/>
        <v>1</v>
      </c>
      <c r="S434" s="134" t="str">
        <f t="array" aca="1" ref="S434" ca="1">IF(ISNUMBER(R434),IF(R434=100%,"CUMPLIDA",IF(AND(ISNUMBER(N434),ISNUMBER(INDIRECT("FECHA_"&amp;$B434,1))), IF(N434&lt;=INDIRECT("FECHA_"&amp;$B434,1),"INCUMPLIDA","PROCESO"), "VERIFICAR FECHA")),"SIN VALOR AVANCE")</f>
        <v>CUMPLIDA</v>
      </c>
    </row>
    <row r="435" spans="1:19" ht="330.75">
      <c r="A435" s="135" t="s">
        <v>640</v>
      </c>
      <c r="B435" s="136" t="s">
        <v>1719</v>
      </c>
      <c r="C435" s="149" t="s">
        <v>2683</v>
      </c>
      <c r="D435" s="149" t="s">
        <v>2790</v>
      </c>
      <c r="E435" s="139" t="s">
        <v>2791</v>
      </c>
      <c r="F435" s="266"/>
      <c r="G435" s="139"/>
      <c r="H435" s="139" t="s">
        <v>2792</v>
      </c>
      <c r="I435" s="126" t="s">
        <v>2793</v>
      </c>
      <c r="J435" s="137" t="s">
        <v>2794</v>
      </c>
      <c r="K435" s="137" t="s">
        <v>2440</v>
      </c>
      <c r="L435" s="150">
        <v>2</v>
      </c>
      <c r="M435" s="151">
        <v>46024</v>
      </c>
      <c r="N435" s="151">
        <v>46295</v>
      </c>
      <c r="O435" s="165">
        <v>38.714285714285715</v>
      </c>
      <c r="P435" s="365">
        <v>0</v>
      </c>
      <c r="Q435" s="128" t="s">
        <v>2795</v>
      </c>
      <c r="R435" s="133">
        <v>0</v>
      </c>
      <c r="S435" s="134" t="str">
        <f t="array" aca="1" ref="S435" ca="1">IF(ISNUMBER(R435),IF(R435=100%,"CUMPLIDA",IF(AND(ISNUMBER(N435),ISNUMBER(INDIRECT("FECHA_"&amp;$B435,1))), IF(N435&lt;=INDIRECT("FECHA_"&amp;$B435,1),"INCUMPLIDA","PROCESO"), "VERIFICAR FECHA")),"SIN VALOR AVANCE")</f>
        <v>PROCESO</v>
      </c>
    </row>
    <row r="436" spans="1:19" ht="45">
      <c r="A436" s="386" t="s">
        <v>640</v>
      </c>
      <c r="B436" s="387" t="s">
        <v>1719</v>
      </c>
      <c r="C436" s="650" t="s">
        <v>2796</v>
      </c>
      <c r="D436" s="650" t="s">
        <v>2797</v>
      </c>
      <c r="E436" s="651" t="s">
        <v>2798</v>
      </c>
      <c r="F436" s="485" t="s">
        <v>352</v>
      </c>
      <c r="G436" s="483"/>
      <c r="H436" s="623" t="s">
        <v>2799</v>
      </c>
      <c r="I436" s="139" t="s">
        <v>2800</v>
      </c>
      <c r="J436" s="128" t="s">
        <v>2801</v>
      </c>
      <c r="K436" s="128" t="s">
        <v>2802</v>
      </c>
      <c r="L436" s="150">
        <v>1</v>
      </c>
      <c r="M436" s="151">
        <v>45901</v>
      </c>
      <c r="N436" s="151">
        <v>45931</v>
      </c>
      <c r="O436" s="132">
        <v>4.2857142857142856</v>
      </c>
      <c r="P436" s="365">
        <v>1</v>
      </c>
      <c r="Q436" s="128" t="s">
        <v>2803</v>
      </c>
      <c r="R436" s="133">
        <f t="shared" ref="R436:R439" si="33">P436/L436</f>
        <v>1</v>
      </c>
      <c r="S436" s="134" t="str">
        <f t="array" aca="1" ref="S436" ca="1">IF(ISNUMBER(R436),IF(R436=100%,"CUMPLIDA",IF(AND(ISNUMBER(N436),ISNUMBER(INDIRECT("FECHA_"&amp;$B436,1))), IF(N436&lt;=INDIRECT("FECHA_"&amp;$B436,1),"INCUMPLIDA","PROCESO"), "VERIFICAR FECHA")),"SIN VALOR AVANCE")</f>
        <v>CUMPLIDA</v>
      </c>
    </row>
    <row r="437" spans="1:19" ht="90.75">
      <c r="A437" s="386" t="s">
        <v>640</v>
      </c>
      <c r="B437" s="387" t="s">
        <v>1719</v>
      </c>
      <c r="C437" s="650"/>
      <c r="D437" s="650"/>
      <c r="E437" s="651"/>
      <c r="F437" s="485"/>
      <c r="G437" s="483"/>
      <c r="H437" s="623"/>
      <c r="I437" s="139" t="s">
        <v>2804</v>
      </c>
      <c r="J437" s="128" t="s">
        <v>2805</v>
      </c>
      <c r="K437" s="128" t="s">
        <v>2806</v>
      </c>
      <c r="L437" s="150">
        <v>1</v>
      </c>
      <c r="M437" s="151">
        <v>45962</v>
      </c>
      <c r="N437" s="151">
        <v>46053</v>
      </c>
      <c r="O437" s="132">
        <v>13</v>
      </c>
      <c r="P437" s="365">
        <v>1</v>
      </c>
      <c r="Q437" s="128" t="s">
        <v>2807</v>
      </c>
      <c r="R437" s="133">
        <f t="shared" si="33"/>
        <v>1</v>
      </c>
      <c r="S437" s="134" t="str">
        <f t="array" aca="1" ref="S437" ca="1">IF(ISNUMBER(R437),IF(R437=100%,"CUMPLIDA",IF(AND(ISNUMBER(N437),ISNUMBER(INDIRECT("FECHA_"&amp;$B437,1))), IF(N437&lt;=INDIRECT("FECHA_"&amp;$B437,1),"INCUMPLIDA","PROCESO"), "VERIFICAR FECHA")),"SIN VALOR AVANCE")</f>
        <v>CUMPLIDA</v>
      </c>
    </row>
    <row r="438" spans="1:19" ht="182.25">
      <c r="A438" s="386" t="s">
        <v>640</v>
      </c>
      <c r="B438" s="387" t="s">
        <v>1719</v>
      </c>
      <c r="C438" s="650"/>
      <c r="D438" s="650"/>
      <c r="E438" s="651"/>
      <c r="F438" s="485"/>
      <c r="G438" s="483"/>
      <c r="H438" s="623"/>
      <c r="I438" s="147" t="s">
        <v>2808</v>
      </c>
      <c r="J438" s="145" t="s">
        <v>2809</v>
      </c>
      <c r="K438" s="128" t="s">
        <v>1969</v>
      </c>
      <c r="L438" s="150">
        <v>1</v>
      </c>
      <c r="M438" s="151">
        <v>45881</v>
      </c>
      <c r="N438" s="151">
        <v>46081</v>
      </c>
      <c r="O438" s="132">
        <v>28.571428571428573</v>
      </c>
      <c r="P438" s="365">
        <v>1</v>
      </c>
      <c r="Q438" s="388" t="s">
        <v>2810</v>
      </c>
      <c r="R438" s="133">
        <f t="shared" si="33"/>
        <v>1</v>
      </c>
      <c r="S438" s="134" t="str">
        <f t="array" aca="1" ref="S438" ca="1">IF(ISNUMBER(R438),IF(R438=100%,"CUMPLIDA",IF(AND(ISNUMBER(N438),ISNUMBER(INDIRECT("FECHA_"&amp;$B438,1))), IF(N438&lt;=INDIRECT("FECHA_"&amp;$B438,1),"INCUMPLIDA","PROCESO"), "VERIFICAR FECHA")),"SIN VALOR AVANCE")</f>
        <v>CUMPLIDA</v>
      </c>
    </row>
    <row r="439" spans="1:19" ht="75.75">
      <c r="A439" s="386" t="s">
        <v>640</v>
      </c>
      <c r="B439" s="387" t="s">
        <v>1719</v>
      </c>
      <c r="C439" s="650"/>
      <c r="D439" s="650"/>
      <c r="E439" s="651"/>
      <c r="F439" s="485"/>
      <c r="G439" s="483"/>
      <c r="H439" s="623"/>
      <c r="I439" s="139" t="s">
        <v>2811</v>
      </c>
      <c r="J439" s="128" t="s">
        <v>2812</v>
      </c>
      <c r="K439" s="128" t="s">
        <v>210</v>
      </c>
      <c r="L439" s="150">
        <v>1</v>
      </c>
      <c r="M439" s="143">
        <v>45901</v>
      </c>
      <c r="N439" s="143">
        <v>45961</v>
      </c>
      <c r="O439" s="132">
        <v>8.5714285714285712</v>
      </c>
      <c r="P439" s="365">
        <v>1</v>
      </c>
      <c r="Q439" s="128" t="s">
        <v>2813</v>
      </c>
      <c r="R439" s="133">
        <f t="shared" si="33"/>
        <v>1</v>
      </c>
      <c r="S439" s="134" t="str">
        <f t="array" aca="1" ref="S439" ca="1">IF(ISNUMBER(R439),IF(R439=100%,"CUMPLIDA",IF(AND(ISNUMBER(N439),ISNUMBER(INDIRECT("FECHA_"&amp;$B439,1))), IF(N439&lt;=INDIRECT("FECHA_"&amp;$B439,1),"INCUMPLIDA","PROCESO"), "VERIFICAR FECHA")),"SIN VALOR AVANCE")</f>
        <v>CUMPLIDA</v>
      </c>
    </row>
    <row r="440" spans="1:19" ht="45">
      <c r="A440" s="386" t="s">
        <v>640</v>
      </c>
      <c r="B440" s="387" t="s">
        <v>1719</v>
      </c>
      <c r="C440" s="650"/>
      <c r="D440" s="650"/>
      <c r="E440" s="651"/>
      <c r="F440" s="485"/>
      <c r="G440" s="483"/>
      <c r="H440" s="623"/>
      <c r="I440" s="483" t="s">
        <v>2814</v>
      </c>
      <c r="J440" s="128" t="s">
        <v>2815</v>
      </c>
      <c r="K440" s="128" t="s">
        <v>2816</v>
      </c>
      <c r="L440" s="150">
        <v>4</v>
      </c>
      <c r="M440" s="143">
        <v>45901</v>
      </c>
      <c r="N440" s="143">
        <v>46266</v>
      </c>
      <c r="O440" s="132">
        <v>52.142857142857146</v>
      </c>
      <c r="P440" s="365">
        <v>0.75</v>
      </c>
      <c r="Q440" s="128" t="s">
        <v>2817</v>
      </c>
      <c r="R440" s="133">
        <v>0.25</v>
      </c>
      <c r="S440" s="134" t="str">
        <f t="array" aca="1" ref="S440" ca="1">IF(ISNUMBER(R440),IF(R440=100%,"CUMPLIDA",IF(AND(ISNUMBER(N440),ISNUMBER(INDIRECT("FECHA_"&amp;$B440,1))), IF(N440&lt;=INDIRECT("FECHA_"&amp;$B440,1),"INCUMPLIDA","PROCESO"), "VERIFICAR FECHA")),"SIN VALOR AVANCE")</f>
        <v>PROCESO</v>
      </c>
    </row>
    <row r="441" spans="1:19" ht="90">
      <c r="A441" s="386" t="s">
        <v>640</v>
      </c>
      <c r="B441" s="387" t="s">
        <v>1719</v>
      </c>
      <c r="C441" s="650"/>
      <c r="D441" s="650"/>
      <c r="E441" s="651"/>
      <c r="F441" s="485"/>
      <c r="G441" s="483"/>
      <c r="H441" s="623"/>
      <c r="I441" s="483"/>
      <c r="J441" s="128" t="s">
        <v>2818</v>
      </c>
      <c r="K441" s="128" t="s">
        <v>2819</v>
      </c>
      <c r="L441" s="150">
        <v>4</v>
      </c>
      <c r="M441" s="143">
        <v>45901</v>
      </c>
      <c r="N441" s="143">
        <v>46266</v>
      </c>
      <c r="O441" s="132">
        <v>52.142857142857146</v>
      </c>
      <c r="P441" s="365">
        <v>0.75</v>
      </c>
      <c r="Q441" s="128" t="s">
        <v>2817</v>
      </c>
      <c r="R441" s="133">
        <v>0.25</v>
      </c>
      <c r="S441" s="134" t="str">
        <f t="array" aca="1" ref="S441" ca="1">IF(ISNUMBER(R441),IF(R441=100%,"CUMPLIDA",IF(AND(ISNUMBER(N441),ISNUMBER(INDIRECT("FECHA_"&amp;$B441,1))), IF(N441&lt;=INDIRECT("FECHA_"&amp;$B441,1),"INCUMPLIDA","PROCESO"), "VERIFICAR FECHA")),"SIN VALOR AVANCE")</f>
        <v>PROCESO</v>
      </c>
    </row>
    <row r="442" spans="1:19" ht="45">
      <c r="A442" s="386" t="s">
        <v>640</v>
      </c>
      <c r="B442" s="387" t="s">
        <v>1719</v>
      </c>
      <c r="C442" s="650"/>
      <c r="D442" s="650"/>
      <c r="E442" s="651"/>
      <c r="F442" s="485"/>
      <c r="G442" s="483"/>
      <c r="H442" s="623"/>
      <c r="I442" s="483"/>
      <c r="J442" s="128" t="s">
        <v>2820</v>
      </c>
      <c r="K442" s="128" t="s">
        <v>2816</v>
      </c>
      <c r="L442" s="150">
        <v>4</v>
      </c>
      <c r="M442" s="143">
        <v>45901</v>
      </c>
      <c r="N442" s="143">
        <v>46266</v>
      </c>
      <c r="O442" s="132">
        <v>52.142857142857146</v>
      </c>
      <c r="P442" s="365">
        <v>0</v>
      </c>
      <c r="Q442" s="128" t="s">
        <v>2821</v>
      </c>
      <c r="R442" s="133">
        <v>0</v>
      </c>
      <c r="S442" s="134" t="str">
        <f t="array" aca="1" ref="S442" ca="1">IF(ISNUMBER(R442),IF(R442=100%,"CUMPLIDA",IF(AND(ISNUMBER(N442),ISNUMBER(INDIRECT("FECHA_"&amp;$B442,1))), IF(N442&lt;=INDIRECT("FECHA_"&amp;$B442,1),"INCUMPLIDA","PROCESO"), "VERIFICAR FECHA")),"SIN VALOR AVANCE")</f>
        <v>PROCESO</v>
      </c>
    </row>
    <row r="443" spans="1:19" ht="150">
      <c r="A443" s="164" t="s">
        <v>1502</v>
      </c>
      <c r="B443" s="125" t="s">
        <v>1719</v>
      </c>
      <c r="C443" s="619" t="s">
        <v>2822</v>
      </c>
      <c r="D443" s="619" t="s">
        <v>2823</v>
      </c>
      <c r="E443" s="605" t="s">
        <v>2824</v>
      </c>
      <c r="F443" s="606"/>
      <c r="G443" s="605"/>
      <c r="H443" s="605" t="s">
        <v>2825</v>
      </c>
      <c r="I443" s="139" t="s">
        <v>2826</v>
      </c>
      <c r="J443" s="154" t="s">
        <v>2827</v>
      </c>
      <c r="K443" s="128" t="s">
        <v>57</v>
      </c>
      <c r="L443" s="130">
        <v>1</v>
      </c>
      <c r="M443" s="131">
        <v>45231</v>
      </c>
      <c r="N443" s="131">
        <v>45504</v>
      </c>
      <c r="O443" s="132">
        <v>39</v>
      </c>
      <c r="P443" s="365">
        <v>1</v>
      </c>
      <c r="Q443" s="128" t="s">
        <v>2828</v>
      </c>
      <c r="R443" s="166">
        <v>1</v>
      </c>
      <c r="S443" s="134" t="s">
        <v>2397</v>
      </c>
    </row>
    <row r="444" spans="1:19" ht="165.75">
      <c r="A444" s="164" t="s">
        <v>1502</v>
      </c>
      <c r="B444" s="125" t="s">
        <v>1719</v>
      </c>
      <c r="C444" s="619"/>
      <c r="D444" s="619"/>
      <c r="E444" s="605"/>
      <c r="F444" s="606"/>
      <c r="G444" s="605"/>
      <c r="H444" s="605"/>
      <c r="I444" s="139" t="s">
        <v>2829</v>
      </c>
      <c r="J444" s="154" t="s">
        <v>60</v>
      </c>
      <c r="K444" s="167" t="s">
        <v>61</v>
      </c>
      <c r="L444" s="130">
        <v>1</v>
      </c>
      <c r="M444" s="131">
        <v>45231</v>
      </c>
      <c r="N444" s="131">
        <v>45504</v>
      </c>
      <c r="O444" s="132">
        <v>39</v>
      </c>
      <c r="P444" s="365">
        <v>1</v>
      </c>
      <c r="Q444" s="128" t="s">
        <v>2830</v>
      </c>
      <c r="R444" s="166">
        <v>1</v>
      </c>
      <c r="S444" s="134" t="s">
        <v>2397</v>
      </c>
    </row>
    <row r="445" spans="1:19" ht="75.75">
      <c r="A445" s="164" t="s">
        <v>1502</v>
      </c>
      <c r="B445" s="125" t="s">
        <v>1719</v>
      </c>
      <c r="C445" s="619"/>
      <c r="D445" s="619"/>
      <c r="E445" s="605"/>
      <c r="F445" s="606"/>
      <c r="G445" s="605"/>
      <c r="H445" s="605"/>
      <c r="I445" s="157" t="s">
        <v>2645</v>
      </c>
      <c r="J445" s="158" t="s">
        <v>63</v>
      </c>
      <c r="K445" s="158" t="s">
        <v>64</v>
      </c>
      <c r="L445" s="150">
        <v>1</v>
      </c>
      <c r="M445" s="160">
        <v>45323</v>
      </c>
      <c r="N445" s="160">
        <v>45747</v>
      </c>
      <c r="O445" s="132">
        <v>60.571428571428569</v>
      </c>
      <c r="P445" s="364">
        <v>1</v>
      </c>
      <c r="Q445" s="175" t="s">
        <v>2831</v>
      </c>
      <c r="R445" s="166">
        <v>1</v>
      </c>
      <c r="S445" s="134" t="s">
        <v>2397</v>
      </c>
    </row>
    <row r="446" spans="1:19" ht="105.75">
      <c r="A446" s="164" t="s">
        <v>1502</v>
      </c>
      <c r="B446" s="125" t="s">
        <v>1719</v>
      </c>
      <c r="C446" s="619"/>
      <c r="D446" s="619"/>
      <c r="E446" s="605"/>
      <c r="F446" s="606"/>
      <c r="G446" s="605"/>
      <c r="H446" s="605"/>
      <c r="I446" s="157" t="s">
        <v>2832</v>
      </c>
      <c r="J446" s="158" t="s">
        <v>2832</v>
      </c>
      <c r="K446" s="158" t="s">
        <v>2833</v>
      </c>
      <c r="L446" s="150">
        <v>1</v>
      </c>
      <c r="M446" s="160">
        <v>45323</v>
      </c>
      <c r="N446" s="160">
        <v>45747</v>
      </c>
      <c r="O446" s="132">
        <v>60.571428571428569</v>
      </c>
      <c r="P446" s="364">
        <v>1</v>
      </c>
      <c r="Q446" s="175" t="s">
        <v>2834</v>
      </c>
      <c r="R446" s="166">
        <v>1</v>
      </c>
      <c r="S446" s="134" t="s">
        <v>2397</v>
      </c>
    </row>
    <row r="447" spans="1:19" ht="105.75">
      <c r="A447" s="164" t="s">
        <v>1502</v>
      </c>
      <c r="B447" s="125" t="s">
        <v>1719</v>
      </c>
      <c r="C447" s="619"/>
      <c r="D447" s="619"/>
      <c r="E447" s="605"/>
      <c r="F447" s="606"/>
      <c r="G447" s="605"/>
      <c r="H447" s="605"/>
      <c r="I447" s="157" t="s">
        <v>166</v>
      </c>
      <c r="J447" s="158" t="s">
        <v>167</v>
      </c>
      <c r="K447" s="158" t="s">
        <v>168</v>
      </c>
      <c r="L447" s="150">
        <v>1</v>
      </c>
      <c r="M447" s="160">
        <v>45231</v>
      </c>
      <c r="N447" s="160">
        <v>45747</v>
      </c>
      <c r="O447" s="132">
        <v>73.714285714285708</v>
      </c>
      <c r="P447" s="364">
        <v>1</v>
      </c>
      <c r="Q447" s="175" t="s">
        <v>2834</v>
      </c>
      <c r="R447" s="166">
        <v>1</v>
      </c>
      <c r="S447" s="134" t="s">
        <v>2397</v>
      </c>
    </row>
    <row r="448" spans="1:19" ht="75.75">
      <c r="A448" s="164" t="s">
        <v>1502</v>
      </c>
      <c r="B448" s="125" t="s">
        <v>1719</v>
      </c>
      <c r="C448" s="619"/>
      <c r="D448" s="619"/>
      <c r="E448" s="605"/>
      <c r="F448" s="606"/>
      <c r="G448" s="605"/>
      <c r="H448" s="605"/>
      <c r="I448" s="157" t="s">
        <v>69</v>
      </c>
      <c r="J448" s="158" t="s">
        <v>69</v>
      </c>
      <c r="K448" s="158" t="s">
        <v>70</v>
      </c>
      <c r="L448" s="150">
        <v>1</v>
      </c>
      <c r="M448" s="160">
        <v>45323</v>
      </c>
      <c r="N448" s="160">
        <v>45747</v>
      </c>
      <c r="O448" s="132">
        <v>60.571428571428569</v>
      </c>
      <c r="P448" s="364">
        <v>1</v>
      </c>
      <c r="Q448" s="175" t="s">
        <v>2831</v>
      </c>
      <c r="R448" s="166">
        <v>1</v>
      </c>
      <c r="S448" s="134" t="s">
        <v>2397</v>
      </c>
    </row>
    <row r="449" spans="1:19" ht="105.75">
      <c r="A449" s="164" t="s">
        <v>1502</v>
      </c>
      <c r="B449" s="125" t="s">
        <v>1719</v>
      </c>
      <c r="C449" s="619"/>
      <c r="D449" s="619"/>
      <c r="E449" s="605"/>
      <c r="F449" s="606"/>
      <c r="G449" s="605"/>
      <c r="H449" s="605"/>
      <c r="I449" s="157" t="s">
        <v>71</v>
      </c>
      <c r="J449" s="158" t="s">
        <v>71</v>
      </c>
      <c r="K449" s="158" t="s">
        <v>72</v>
      </c>
      <c r="L449" s="150">
        <v>1</v>
      </c>
      <c r="M449" s="160">
        <v>45231</v>
      </c>
      <c r="N449" s="160">
        <v>45747</v>
      </c>
      <c r="O449" s="132">
        <v>73.714285714285708</v>
      </c>
      <c r="P449" s="364">
        <v>1</v>
      </c>
      <c r="Q449" s="175" t="s">
        <v>2834</v>
      </c>
      <c r="R449" s="166">
        <v>1</v>
      </c>
      <c r="S449" s="134" t="s">
        <v>2397</v>
      </c>
    </row>
    <row r="450" spans="1:19" ht="180.75">
      <c r="A450" s="164" t="s">
        <v>1502</v>
      </c>
      <c r="B450" s="125" t="s">
        <v>1719</v>
      </c>
      <c r="C450" s="619"/>
      <c r="D450" s="619"/>
      <c r="E450" s="605"/>
      <c r="F450" s="606"/>
      <c r="G450" s="605"/>
      <c r="H450" s="605"/>
      <c r="I450" s="157" t="s">
        <v>73</v>
      </c>
      <c r="J450" s="158" t="s">
        <v>73</v>
      </c>
      <c r="K450" s="158" t="s">
        <v>74</v>
      </c>
      <c r="L450" s="150">
        <v>1</v>
      </c>
      <c r="M450" s="160">
        <v>45231</v>
      </c>
      <c r="N450" s="160">
        <v>45808</v>
      </c>
      <c r="O450" s="132">
        <v>82.428571428571431</v>
      </c>
      <c r="P450" s="364">
        <v>1</v>
      </c>
      <c r="Q450" s="175" t="s">
        <v>2835</v>
      </c>
      <c r="R450" s="166">
        <v>1</v>
      </c>
      <c r="S450" s="134" t="s">
        <v>2397</v>
      </c>
    </row>
    <row r="451" spans="1:19" ht="165.75">
      <c r="A451" s="164" t="s">
        <v>1502</v>
      </c>
      <c r="B451" s="125" t="s">
        <v>1719</v>
      </c>
      <c r="C451" s="619"/>
      <c r="D451" s="619"/>
      <c r="E451" s="605"/>
      <c r="F451" s="606"/>
      <c r="G451" s="605"/>
      <c r="H451" s="605"/>
      <c r="I451" s="139" t="s">
        <v>75</v>
      </c>
      <c r="J451" s="128" t="s">
        <v>76</v>
      </c>
      <c r="K451" s="158" t="s">
        <v>77</v>
      </c>
      <c r="L451" s="150">
        <v>12</v>
      </c>
      <c r="M451" s="160">
        <v>45809</v>
      </c>
      <c r="N451" s="160">
        <v>46660</v>
      </c>
      <c r="O451" s="132">
        <v>121.57142857142857</v>
      </c>
      <c r="P451" s="364">
        <v>0</v>
      </c>
      <c r="Q451" s="175" t="s">
        <v>2836</v>
      </c>
      <c r="R451" s="166">
        <v>0</v>
      </c>
      <c r="S451" s="134" t="s">
        <v>2013</v>
      </c>
    </row>
    <row r="452" spans="1:19" ht="75.75">
      <c r="A452" s="164" t="s">
        <v>1502</v>
      </c>
      <c r="B452" s="125" t="s">
        <v>1719</v>
      </c>
      <c r="C452" s="619"/>
      <c r="D452" s="619"/>
      <c r="E452" s="605"/>
      <c r="F452" s="606"/>
      <c r="G452" s="605"/>
      <c r="H452" s="605"/>
      <c r="I452" s="139" t="s">
        <v>79</v>
      </c>
      <c r="J452" s="128" t="s">
        <v>80</v>
      </c>
      <c r="K452" s="158" t="s">
        <v>81</v>
      </c>
      <c r="L452" s="150">
        <v>1</v>
      </c>
      <c r="M452" s="160">
        <v>45809</v>
      </c>
      <c r="N452" s="160">
        <v>46660</v>
      </c>
      <c r="O452" s="132">
        <v>121.57142857142857</v>
      </c>
      <c r="P452" s="364">
        <v>0</v>
      </c>
      <c r="Q452" s="175" t="s">
        <v>2831</v>
      </c>
      <c r="R452" s="166">
        <v>0</v>
      </c>
      <c r="S452" s="134" t="s">
        <v>2013</v>
      </c>
    </row>
    <row r="453" spans="1:19" ht="270.75">
      <c r="A453" s="164" t="s">
        <v>1502</v>
      </c>
      <c r="B453" s="125" t="s">
        <v>1719</v>
      </c>
      <c r="C453" s="619"/>
      <c r="D453" s="619"/>
      <c r="E453" s="605"/>
      <c r="F453" s="606"/>
      <c r="G453" s="605"/>
      <c r="H453" s="605"/>
      <c r="I453" s="139" t="s">
        <v>82</v>
      </c>
      <c r="J453" s="128" t="s">
        <v>83</v>
      </c>
      <c r="K453" s="158" t="s">
        <v>2837</v>
      </c>
      <c r="L453" s="150">
        <v>2</v>
      </c>
      <c r="M453" s="160">
        <v>45809</v>
      </c>
      <c r="N453" s="160">
        <v>46660</v>
      </c>
      <c r="O453" s="132">
        <v>121.57142857142857</v>
      </c>
      <c r="P453" s="364">
        <v>0</v>
      </c>
      <c r="Q453" s="175" t="s">
        <v>2838</v>
      </c>
      <c r="R453" s="166">
        <v>0</v>
      </c>
      <c r="S453" s="134" t="s">
        <v>2013</v>
      </c>
    </row>
    <row r="454" spans="1:19" ht="150.75">
      <c r="A454" s="164" t="s">
        <v>1502</v>
      </c>
      <c r="B454" s="125" t="s">
        <v>1719</v>
      </c>
      <c r="C454" s="619" t="s">
        <v>2839</v>
      </c>
      <c r="D454" s="619" t="s">
        <v>2840</v>
      </c>
      <c r="E454" s="605" t="s">
        <v>2841</v>
      </c>
      <c r="F454" s="606"/>
      <c r="G454" s="605"/>
      <c r="H454" s="605" t="s">
        <v>2842</v>
      </c>
      <c r="I454" s="139" t="s">
        <v>2843</v>
      </c>
      <c r="J454" s="128" t="s">
        <v>2844</v>
      </c>
      <c r="K454" s="167" t="s">
        <v>2845</v>
      </c>
      <c r="L454" s="130">
        <v>13</v>
      </c>
      <c r="M454" s="131">
        <v>44835</v>
      </c>
      <c r="N454" s="131">
        <v>46022</v>
      </c>
      <c r="O454" s="132">
        <v>169.57142857142858</v>
      </c>
      <c r="P454" s="365">
        <v>13</v>
      </c>
      <c r="Q454" s="128" t="s">
        <v>2846</v>
      </c>
      <c r="R454" s="166">
        <v>1</v>
      </c>
      <c r="S454" s="134" t="s">
        <v>2397</v>
      </c>
    </row>
    <row r="455" spans="1:19" ht="135">
      <c r="A455" s="164" t="s">
        <v>1502</v>
      </c>
      <c r="B455" s="125" t="s">
        <v>1719</v>
      </c>
      <c r="C455" s="619"/>
      <c r="D455" s="619"/>
      <c r="E455" s="605"/>
      <c r="F455" s="606"/>
      <c r="G455" s="605"/>
      <c r="H455" s="605"/>
      <c r="I455" s="139" t="s">
        <v>2847</v>
      </c>
      <c r="J455" s="128" t="s">
        <v>2848</v>
      </c>
      <c r="K455" s="167" t="s">
        <v>2849</v>
      </c>
      <c r="L455" s="130">
        <v>34</v>
      </c>
      <c r="M455" s="131">
        <v>44835</v>
      </c>
      <c r="N455" s="131">
        <v>46022</v>
      </c>
      <c r="O455" s="132">
        <v>169.57142857142858</v>
      </c>
      <c r="P455" s="365">
        <v>34</v>
      </c>
      <c r="Q455" s="128" t="s">
        <v>2850</v>
      </c>
      <c r="R455" s="166">
        <v>1</v>
      </c>
      <c r="S455" s="134" t="s">
        <v>2397</v>
      </c>
    </row>
    <row r="456" spans="1:19" ht="195.75">
      <c r="A456" s="164" t="s">
        <v>1502</v>
      </c>
      <c r="B456" s="125" t="s">
        <v>1719</v>
      </c>
      <c r="C456" s="619" t="s">
        <v>2851</v>
      </c>
      <c r="D456" s="619" t="s">
        <v>2852</v>
      </c>
      <c r="E456" s="483" t="s">
        <v>2853</v>
      </c>
      <c r="F456" s="485"/>
      <c r="G456" s="483"/>
      <c r="H456" s="483" t="s">
        <v>2854</v>
      </c>
      <c r="I456" s="139" t="s">
        <v>2645</v>
      </c>
      <c r="J456" s="128" t="s">
        <v>2646</v>
      </c>
      <c r="K456" s="128" t="s">
        <v>2647</v>
      </c>
      <c r="L456" s="130">
        <v>1</v>
      </c>
      <c r="M456" s="131">
        <v>45323</v>
      </c>
      <c r="N456" s="131">
        <v>45747</v>
      </c>
      <c r="O456" s="132">
        <v>60.571428571428569</v>
      </c>
      <c r="P456" s="365">
        <v>1</v>
      </c>
      <c r="Q456" s="128" t="s">
        <v>2855</v>
      </c>
      <c r="R456" s="166">
        <v>1</v>
      </c>
      <c r="S456" s="134" t="s">
        <v>2397</v>
      </c>
    </row>
    <row r="457" spans="1:19" ht="120.75">
      <c r="A457" s="164" t="s">
        <v>1502</v>
      </c>
      <c r="B457" s="125" t="s">
        <v>1719</v>
      </c>
      <c r="C457" s="619"/>
      <c r="D457" s="619"/>
      <c r="E457" s="483"/>
      <c r="F457" s="485"/>
      <c r="G457" s="483"/>
      <c r="H457" s="483"/>
      <c r="I457" s="139" t="s">
        <v>66</v>
      </c>
      <c r="J457" s="128" t="s">
        <v>66</v>
      </c>
      <c r="K457" s="128" t="s">
        <v>67</v>
      </c>
      <c r="L457" s="130">
        <v>1</v>
      </c>
      <c r="M457" s="131">
        <v>45323</v>
      </c>
      <c r="N457" s="131">
        <v>45747</v>
      </c>
      <c r="O457" s="132">
        <v>60.571428571428569</v>
      </c>
      <c r="P457" s="365">
        <v>1</v>
      </c>
      <c r="Q457" s="128" t="s">
        <v>2856</v>
      </c>
      <c r="R457" s="166">
        <v>1</v>
      </c>
      <c r="S457" s="134" t="s">
        <v>2397</v>
      </c>
    </row>
    <row r="458" spans="1:19" ht="120.75">
      <c r="A458" s="164" t="s">
        <v>1502</v>
      </c>
      <c r="B458" s="125" t="s">
        <v>1719</v>
      </c>
      <c r="C458" s="619"/>
      <c r="D458" s="619"/>
      <c r="E458" s="483"/>
      <c r="F458" s="485"/>
      <c r="G458" s="483"/>
      <c r="H458" s="483"/>
      <c r="I458" s="139" t="s">
        <v>166</v>
      </c>
      <c r="J458" s="128" t="s">
        <v>167</v>
      </c>
      <c r="K458" s="128" t="s">
        <v>168</v>
      </c>
      <c r="L458" s="130">
        <v>1</v>
      </c>
      <c r="M458" s="131">
        <v>45231</v>
      </c>
      <c r="N458" s="131">
        <v>45747</v>
      </c>
      <c r="O458" s="132">
        <v>73.714285714285708</v>
      </c>
      <c r="P458" s="365">
        <v>1</v>
      </c>
      <c r="Q458" s="128" t="s">
        <v>2856</v>
      </c>
      <c r="R458" s="166">
        <v>1</v>
      </c>
      <c r="S458" s="134" t="s">
        <v>2397</v>
      </c>
    </row>
    <row r="459" spans="1:19" ht="180.75">
      <c r="A459" s="164" t="s">
        <v>1502</v>
      </c>
      <c r="B459" s="125" t="s">
        <v>1719</v>
      </c>
      <c r="C459" s="619"/>
      <c r="D459" s="619"/>
      <c r="E459" s="483"/>
      <c r="F459" s="485"/>
      <c r="G459" s="483"/>
      <c r="H459" s="483"/>
      <c r="I459" s="139" t="s">
        <v>69</v>
      </c>
      <c r="J459" s="128" t="s">
        <v>69</v>
      </c>
      <c r="K459" s="128" t="s">
        <v>2650</v>
      </c>
      <c r="L459" s="130">
        <v>1</v>
      </c>
      <c r="M459" s="131">
        <v>45323</v>
      </c>
      <c r="N459" s="131">
        <v>45747</v>
      </c>
      <c r="O459" s="132">
        <v>60.571428571428569</v>
      </c>
      <c r="P459" s="365">
        <v>1</v>
      </c>
      <c r="Q459" s="128" t="s">
        <v>2857</v>
      </c>
      <c r="R459" s="166">
        <v>1</v>
      </c>
      <c r="S459" s="134" t="s">
        <v>2397</v>
      </c>
    </row>
    <row r="460" spans="1:19" ht="75.75">
      <c r="A460" s="164" t="s">
        <v>1502</v>
      </c>
      <c r="B460" s="125" t="s">
        <v>1719</v>
      </c>
      <c r="C460" s="619"/>
      <c r="D460" s="619"/>
      <c r="E460" s="483"/>
      <c r="F460" s="485"/>
      <c r="G460" s="483"/>
      <c r="H460" s="483"/>
      <c r="I460" s="139" t="s">
        <v>71</v>
      </c>
      <c r="J460" s="128" t="s">
        <v>71</v>
      </c>
      <c r="K460" s="128" t="s">
        <v>72</v>
      </c>
      <c r="L460" s="130">
        <v>1</v>
      </c>
      <c r="M460" s="131">
        <v>45231</v>
      </c>
      <c r="N460" s="131">
        <v>45747</v>
      </c>
      <c r="O460" s="132">
        <v>73.714285714285708</v>
      </c>
      <c r="P460" s="365">
        <v>1</v>
      </c>
      <c r="Q460" s="128" t="s">
        <v>2858</v>
      </c>
      <c r="R460" s="166">
        <v>1</v>
      </c>
      <c r="S460" s="134" t="s">
        <v>2397</v>
      </c>
    </row>
    <row r="461" spans="1:19" ht="210.75">
      <c r="A461" s="164" t="s">
        <v>1502</v>
      </c>
      <c r="B461" s="125" t="s">
        <v>1719</v>
      </c>
      <c r="C461" s="619"/>
      <c r="D461" s="619"/>
      <c r="E461" s="483"/>
      <c r="F461" s="485"/>
      <c r="G461" s="483"/>
      <c r="H461" s="483"/>
      <c r="I461" s="139" t="s">
        <v>73</v>
      </c>
      <c r="J461" s="128" t="s">
        <v>73</v>
      </c>
      <c r="K461" s="128" t="s">
        <v>2859</v>
      </c>
      <c r="L461" s="130">
        <v>1</v>
      </c>
      <c r="M461" s="131">
        <v>45232</v>
      </c>
      <c r="N461" s="131">
        <v>45808</v>
      </c>
      <c r="O461" s="132">
        <v>82.285714285714292</v>
      </c>
      <c r="P461" s="365">
        <v>1</v>
      </c>
      <c r="Q461" s="128" t="s">
        <v>2860</v>
      </c>
      <c r="R461" s="166">
        <v>1</v>
      </c>
      <c r="S461" s="134" t="s">
        <v>2397</v>
      </c>
    </row>
    <row r="462" spans="1:19" ht="75.75">
      <c r="A462" s="164" t="s">
        <v>1502</v>
      </c>
      <c r="B462" s="125" t="s">
        <v>1719</v>
      </c>
      <c r="C462" s="619"/>
      <c r="D462" s="619"/>
      <c r="E462" s="483"/>
      <c r="F462" s="485"/>
      <c r="G462" s="483"/>
      <c r="H462" s="483"/>
      <c r="I462" s="139" t="s">
        <v>75</v>
      </c>
      <c r="J462" s="128" t="s">
        <v>76</v>
      </c>
      <c r="K462" s="128" t="s">
        <v>77</v>
      </c>
      <c r="L462" s="130">
        <v>7</v>
      </c>
      <c r="M462" s="131">
        <v>46024</v>
      </c>
      <c r="N462" s="131">
        <v>46660</v>
      </c>
      <c r="O462" s="132">
        <v>90.857142857142861</v>
      </c>
      <c r="P462" s="365">
        <v>0</v>
      </c>
      <c r="Q462" s="128" t="s">
        <v>2858</v>
      </c>
      <c r="R462" s="166">
        <v>0</v>
      </c>
      <c r="S462" s="134" t="s">
        <v>2013</v>
      </c>
    </row>
    <row r="463" spans="1:19" ht="165.75">
      <c r="A463" s="164" t="s">
        <v>1502</v>
      </c>
      <c r="B463" s="125" t="s">
        <v>1719</v>
      </c>
      <c r="C463" s="619"/>
      <c r="D463" s="619"/>
      <c r="E463" s="483"/>
      <c r="F463" s="485"/>
      <c r="G463" s="483"/>
      <c r="H463" s="483"/>
      <c r="I463" s="139" t="s">
        <v>79</v>
      </c>
      <c r="J463" s="128" t="s">
        <v>80</v>
      </c>
      <c r="K463" s="128" t="s">
        <v>81</v>
      </c>
      <c r="L463" s="130">
        <v>1</v>
      </c>
      <c r="M463" s="131">
        <v>46024</v>
      </c>
      <c r="N463" s="131">
        <v>46660</v>
      </c>
      <c r="O463" s="132">
        <v>90.857142857142861</v>
      </c>
      <c r="P463" s="365">
        <v>0</v>
      </c>
      <c r="Q463" s="128" t="s">
        <v>2861</v>
      </c>
      <c r="R463" s="166">
        <v>0</v>
      </c>
      <c r="S463" s="134" t="s">
        <v>2013</v>
      </c>
    </row>
    <row r="464" spans="1:19" ht="210.75">
      <c r="A464" s="164" t="s">
        <v>1502</v>
      </c>
      <c r="B464" s="125" t="s">
        <v>1719</v>
      </c>
      <c r="C464" s="619"/>
      <c r="D464" s="619"/>
      <c r="E464" s="483"/>
      <c r="F464" s="485"/>
      <c r="G464" s="483"/>
      <c r="H464" s="483"/>
      <c r="I464" s="139" t="s">
        <v>82</v>
      </c>
      <c r="J464" s="128" t="s">
        <v>83</v>
      </c>
      <c r="K464" s="128" t="s">
        <v>84</v>
      </c>
      <c r="L464" s="130">
        <v>2</v>
      </c>
      <c r="M464" s="131">
        <v>46024</v>
      </c>
      <c r="N464" s="131">
        <v>46660</v>
      </c>
      <c r="O464" s="132">
        <v>90.857142857142861</v>
      </c>
      <c r="P464" s="365">
        <v>0</v>
      </c>
      <c r="Q464" s="128" t="s">
        <v>2860</v>
      </c>
      <c r="R464" s="166">
        <v>0</v>
      </c>
      <c r="S464" s="134" t="s">
        <v>2013</v>
      </c>
    </row>
    <row r="465" spans="1:19" ht="120.75">
      <c r="A465" s="164" t="s">
        <v>1502</v>
      </c>
      <c r="B465" s="125" t="s">
        <v>1719</v>
      </c>
      <c r="C465" s="619"/>
      <c r="D465" s="619"/>
      <c r="E465" s="483"/>
      <c r="F465" s="485"/>
      <c r="G465" s="483"/>
      <c r="H465" s="483"/>
      <c r="I465" s="139" t="s">
        <v>2862</v>
      </c>
      <c r="J465" s="146" t="s">
        <v>2739</v>
      </c>
      <c r="K465" s="128" t="s">
        <v>2740</v>
      </c>
      <c r="L465" s="130">
        <v>1</v>
      </c>
      <c r="M465" s="131">
        <v>45505</v>
      </c>
      <c r="N465" s="131">
        <v>46203</v>
      </c>
      <c r="O465" s="132">
        <v>99.714285714285708</v>
      </c>
      <c r="P465" s="365">
        <v>1</v>
      </c>
      <c r="Q465" s="128" t="s">
        <v>2856</v>
      </c>
      <c r="R465" s="166">
        <v>1</v>
      </c>
      <c r="S465" s="134" t="s">
        <v>2397</v>
      </c>
    </row>
    <row r="466" spans="1:19" ht="240">
      <c r="A466" s="164" t="s">
        <v>1502</v>
      </c>
      <c r="B466" s="125" t="s">
        <v>1719</v>
      </c>
      <c r="C466" s="484" t="s">
        <v>2863</v>
      </c>
      <c r="D466" s="484" t="s">
        <v>2864</v>
      </c>
      <c r="E466" s="483" t="s">
        <v>2865</v>
      </c>
      <c r="F466" s="485"/>
      <c r="G466" s="483"/>
      <c r="H466" s="623" t="s">
        <v>2866</v>
      </c>
      <c r="I466" s="147" t="s">
        <v>2867</v>
      </c>
      <c r="J466" s="145" t="s">
        <v>2868</v>
      </c>
      <c r="K466" s="128" t="s">
        <v>1969</v>
      </c>
      <c r="L466" s="150">
        <v>1</v>
      </c>
      <c r="M466" s="151">
        <v>45881</v>
      </c>
      <c r="N466" s="151">
        <v>46081</v>
      </c>
      <c r="O466" s="132">
        <v>28.571428571428573</v>
      </c>
      <c r="P466" s="365">
        <v>1</v>
      </c>
      <c r="Q466" s="128" t="s">
        <v>2869</v>
      </c>
      <c r="R466" s="166">
        <v>1</v>
      </c>
      <c r="S466" s="134" t="s">
        <v>2397</v>
      </c>
    </row>
    <row r="467" spans="1:19" ht="135.75">
      <c r="A467" s="164" t="s">
        <v>1502</v>
      </c>
      <c r="B467" s="125" t="s">
        <v>1719</v>
      </c>
      <c r="C467" s="484"/>
      <c r="D467" s="484"/>
      <c r="E467" s="483"/>
      <c r="F467" s="485"/>
      <c r="G467" s="483"/>
      <c r="H467" s="623"/>
      <c r="I467" s="147" t="s">
        <v>2870</v>
      </c>
      <c r="J467" s="145" t="s">
        <v>2871</v>
      </c>
      <c r="K467" s="128" t="s">
        <v>2872</v>
      </c>
      <c r="L467" s="150">
        <v>1</v>
      </c>
      <c r="M467" s="151">
        <v>45931</v>
      </c>
      <c r="N467" s="151">
        <v>46203</v>
      </c>
      <c r="O467" s="132">
        <v>38.857142857142854</v>
      </c>
      <c r="P467" s="365">
        <v>1</v>
      </c>
      <c r="Q467" s="128" t="s">
        <v>2873</v>
      </c>
      <c r="R467" s="166">
        <v>1</v>
      </c>
      <c r="S467" s="134" t="s">
        <v>2397</v>
      </c>
    </row>
    <row r="468" spans="1:19" ht="120">
      <c r="A468" s="164" t="s">
        <v>1502</v>
      </c>
      <c r="B468" s="125" t="s">
        <v>1719</v>
      </c>
      <c r="C468" s="484" t="s">
        <v>2874</v>
      </c>
      <c r="D468" s="484" t="s">
        <v>2864</v>
      </c>
      <c r="E468" s="483" t="s">
        <v>2875</v>
      </c>
      <c r="F468" s="485"/>
      <c r="G468" s="483"/>
      <c r="H468" s="623" t="s">
        <v>2876</v>
      </c>
      <c r="I468" s="147" t="s">
        <v>2877</v>
      </c>
      <c r="J468" s="145" t="s">
        <v>2878</v>
      </c>
      <c r="K468" s="128" t="s">
        <v>2879</v>
      </c>
      <c r="L468" s="150">
        <v>3</v>
      </c>
      <c r="M468" s="151">
        <v>45901</v>
      </c>
      <c r="N468" s="151">
        <v>46081</v>
      </c>
      <c r="O468" s="132">
        <v>25.714285714285715</v>
      </c>
      <c r="P468" s="365">
        <v>3</v>
      </c>
      <c r="Q468" s="128" t="s">
        <v>2880</v>
      </c>
      <c r="R468" s="166">
        <v>1</v>
      </c>
      <c r="S468" s="134" t="s">
        <v>2397</v>
      </c>
    </row>
    <row r="469" spans="1:19" ht="105.75">
      <c r="A469" s="164" t="s">
        <v>1502</v>
      </c>
      <c r="B469" s="125" t="s">
        <v>1719</v>
      </c>
      <c r="C469" s="484"/>
      <c r="D469" s="484"/>
      <c r="E469" s="483"/>
      <c r="F469" s="485"/>
      <c r="G469" s="483"/>
      <c r="H469" s="623"/>
      <c r="I469" s="624" t="s">
        <v>2881</v>
      </c>
      <c r="J469" s="145" t="s">
        <v>2882</v>
      </c>
      <c r="K469" s="128" t="s">
        <v>2883</v>
      </c>
      <c r="L469" s="150">
        <v>1</v>
      </c>
      <c r="M469" s="151">
        <v>45901</v>
      </c>
      <c r="N469" s="151">
        <v>45961</v>
      </c>
      <c r="O469" s="132">
        <v>8.5714285714285712</v>
      </c>
      <c r="P469" s="365">
        <v>1</v>
      </c>
      <c r="Q469" s="128" t="s">
        <v>2884</v>
      </c>
      <c r="R469" s="166">
        <v>1</v>
      </c>
      <c r="S469" s="134" t="s">
        <v>2397</v>
      </c>
    </row>
    <row r="470" spans="1:19" ht="105.75">
      <c r="A470" s="164" t="s">
        <v>1502</v>
      </c>
      <c r="B470" s="125" t="s">
        <v>1719</v>
      </c>
      <c r="C470" s="484"/>
      <c r="D470" s="484"/>
      <c r="E470" s="483"/>
      <c r="F470" s="485"/>
      <c r="G470" s="483"/>
      <c r="H470" s="623"/>
      <c r="I470" s="624"/>
      <c r="J470" s="146" t="s">
        <v>2885</v>
      </c>
      <c r="K470" s="128" t="s">
        <v>2087</v>
      </c>
      <c r="L470" s="150">
        <v>1</v>
      </c>
      <c r="M470" s="151">
        <v>45962</v>
      </c>
      <c r="N470" s="151">
        <v>46022</v>
      </c>
      <c r="O470" s="132">
        <v>8.5714285714285712</v>
      </c>
      <c r="P470" s="365">
        <v>1</v>
      </c>
      <c r="Q470" s="128" t="s">
        <v>2884</v>
      </c>
      <c r="R470" s="166">
        <v>1</v>
      </c>
      <c r="S470" s="134" t="s">
        <v>2397</v>
      </c>
    </row>
    <row r="471" spans="1:19" ht="105.75">
      <c r="A471" s="164" t="s">
        <v>1502</v>
      </c>
      <c r="B471" s="125" t="s">
        <v>1719</v>
      </c>
      <c r="C471" s="484"/>
      <c r="D471" s="484"/>
      <c r="E471" s="483"/>
      <c r="F471" s="485"/>
      <c r="G471" s="483"/>
      <c r="H471" s="623"/>
      <c r="I471" s="624"/>
      <c r="J471" s="146" t="s">
        <v>2886</v>
      </c>
      <c r="K471" s="128" t="s">
        <v>2089</v>
      </c>
      <c r="L471" s="150">
        <v>1</v>
      </c>
      <c r="M471" s="151">
        <v>45962</v>
      </c>
      <c r="N471" s="151">
        <v>46022</v>
      </c>
      <c r="O471" s="132">
        <v>8.5714285714285712</v>
      </c>
      <c r="P471" s="365">
        <v>1</v>
      </c>
      <c r="Q471" s="128" t="s">
        <v>2884</v>
      </c>
      <c r="R471" s="166">
        <v>1</v>
      </c>
      <c r="S471" s="134" t="s">
        <v>2397</v>
      </c>
    </row>
    <row r="472" spans="1:19" ht="105.75">
      <c r="A472" s="164" t="s">
        <v>1502</v>
      </c>
      <c r="B472" s="125" t="s">
        <v>1719</v>
      </c>
      <c r="C472" s="484"/>
      <c r="D472" s="484"/>
      <c r="E472" s="483"/>
      <c r="F472" s="485"/>
      <c r="G472" s="483"/>
      <c r="H472" s="623"/>
      <c r="I472" s="624"/>
      <c r="J472" s="128" t="s">
        <v>2887</v>
      </c>
      <c r="K472" s="128" t="s">
        <v>1104</v>
      </c>
      <c r="L472" s="150">
        <v>1</v>
      </c>
      <c r="M472" s="151">
        <v>46023</v>
      </c>
      <c r="N472" s="151">
        <v>46081</v>
      </c>
      <c r="O472" s="132">
        <v>8.2857142857142865</v>
      </c>
      <c r="P472" s="365">
        <v>1</v>
      </c>
      <c r="Q472" s="128" t="s">
        <v>2884</v>
      </c>
      <c r="R472" s="166">
        <v>1</v>
      </c>
      <c r="S472" s="134" t="s">
        <v>2397</v>
      </c>
    </row>
    <row r="473" spans="1:19" ht="180">
      <c r="A473" s="164" t="s">
        <v>1502</v>
      </c>
      <c r="B473" s="125" t="s">
        <v>1719</v>
      </c>
      <c r="C473" s="484"/>
      <c r="D473" s="484"/>
      <c r="E473" s="483"/>
      <c r="F473" s="485"/>
      <c r="G473" s="483"/>
      <c r="H473" s="623"/>
      <c r="I473" s="139" t="s">
        <v>2888</v>
      </c>
      <c r="J473" s="128" t="s">
        <v>2889</v>
      </c>
      <c r="K473" s="128" t="s">
        <v>187</v>
      </c>
      <c r="L473" s="150">
        <v>1</v>
      </c>
      <c r="M473" s="151">
        <v>45931</v>
      </c>
      <c r="N473" s="151">
        <v>46142</v>
      </c>
      <c r="O473" s="132">
        <v>30.142857142857142</v>
      </c>
      <c r="P473" s="365">
        <v>1</v>
      </c>
      <c r="Q473" s="128" t="s">
        <v>2890</v>
      </c>
      <c r="R473" s="166">
        <v>1</v>
      </c>
      <c r="S473" s="134" t="s">
        <v>2397</v>
      </c>
    </row>
    <row r="474" spans="1:19" ht="90.75">
      <c r="A474" s="164" t="s">
        <v>1502</v>
      </c>
      <c r="B474" s="125" t="s">
        <v>1719</v>
      </c>
      <c r="C474" s="484"/>
      <c r="D474" s="484"/>
      <c r="E474" s="483"/>
      <c r="F474" s="485"/>
      <c r="G474" s="483"/>
      <c r="H474" s="623"/>
      <c r="I474" s="139" t="s">
        <v>2081</v>
      </c>
      <c r="J474" s="146" t="s">
        <v>2891</v>
      </c>
      <c r="K474" s="128" t="s">
        <v>2083</v>
      </c>
      <c r="L474" s="150">
        <v>1</v>
      </c>
      <c r="M474" s="151">
        <v>45931</v>
      </c>
      <c r="N474" s="151">
        <v>46022</v>
      </c>
      <c r="O474" s="132">
        <v>13</v>
      </c>
      <c r="P474" s="365">
        <v>1</v>
      </c>
      <c r="Q474" s="128" t="s">
        <v>2892</v>
      </c>
      <c r="R474" s="166">
        <v>1</v>
      </c>
      <c r="S474" s="134" t="s">
        <v>2397</v>
      </c>
    </row>
    <row r="475" spans="1:19" ht="135">
      <c r="A475" s="164" t="s">
        <v>1502</v>
      </c>
      <c r="B475" s="125" t="s">
        <v>1719</v>
      </c>
      <c r="C475" s="484"/>
      <c r="D475" s="484"/>
      <c r="E475" s="483"/>
      <c r="F475" s="485"/>
      <c r="G475" s="483"/>
      <c r="H475" s="623"/>
      <c r="I475" s="144" t="s">
        <v>2090</v>
      </c>
      <c r="J475" s="146" t="s">
        <v>2893</v>
      </c>
      <c r="K475" s="128" t="s">
        <v>187</v>
      </c>
      <c r="L475" s="150">
        <v>1</v>
      </c>
      <c r="M475" s="151">
        <v>45931</v>
      </c>
      <c r="N475" s="151">
        <v>46142</v>
      </c>
      <c r="O475" s="132">
        <v>30.142857142857142</v>
      </c>
      <c r="P475" s="365">
        <v>1</v>
      </c>
      <c r="Q475" s="128" t="s">
        <v>2884</v>
      </c>
      <c r="R475" s="166">
        <v>1</v>
      </c>
      <c r="S475" s="134" t="s">
        <v>2397</v>
      </c>
    </row>
    <row r="476" spans="1:19" ht="180">
      <c r="A476" s="164" t="s">
        <v>1502</v>
      </c>
      <c r="B476" s="125" t="s">
        <v>1719</v>
      </c>
      <c r="C476" s="484"/>
      <c r="D476" s="484"/>
      <c r="E476" s="483"/>
      <c r="F476" s="485"/>
      <c r="G476" s="483"/>
      <c r="H476" s="623"/>
      <c r="I476" s="139" t="s">
        <v>2894</v>
      </c>
      <c r="J476" s="128" t="s">
        <v>2895</v>
      </c>
      <c r="K476" s="128" t="s">
        <v>2896</v>
      </c>
      <c r="L476" s="150">
        <v>2</v>
      </c>
      <c r="M476" s="143">
        <v>45901</v>
      </c>
      <c r="N476" s="143">
        <v>46111</v>
      </c>
      <c r="O476" s="132">
        <v>30</v>
      </c>
      <c r="P476" s="365">
        <v>2</v>
      </c>
      <c r="Q476" s="128" t="s">
        <v>2897</v>
      </c>
      <c r="R476" s="166">
        <v>1</v>
      </c>
      <c r="S476" s="134" t="s">
        <v>2397</v>
      </c>
    </row>
    <row r="477" spans="1:19" ht="225">
      <c r="A477" s="164" t="s">
        <v>1502</v>
      </c>
      <c r="B477" s="125" t="s">
        <v>1719</v>
      </c>
      <c r="C477" s="484"/>
      <c r="D477" s="484"/>
      <c r="E477" s="483"/>
      <c r="F477" s="485"/>
      <c r="G477" s="483"/>
      <c r="H477" s="623"/>
      <c r="I477" s="147" t="s">
        <v>2808</v>
      </c>
      <c r="J477" s="145" t="s">
        <v>2898</v>
      </c>
      <c r="K477" s="128" t="s">
        <v>1969</v>
      </c>
      <c r="L477" s="150">
        <v>1</v>
      </c>
      <c r="M477" s="151">
        <v>45881</v>
      </c>
      <c r="N477" s="151">
        <v>46081</v>
      </c>
      <c r="O477" s="132">
        <v>28.571428571428573</v>
      </c>
      <c r="P477" s="365">
        <v>1</v>
      </c>
      <c r="Q477" s="128" t="s">
        <v>2899</v>
      </c>
      <c r="R477" s="166">
        <v>1</v>
      </c>
      <c r="S477" s="134" t="s">
        <v>2397</v>
      </c>
    </row>
    <row r="478" spans="1:19" ht="270">
      <c r="A478" s="164" t="s">
        <v>1502</v>
      </c>
      <c r="B478" s="125" t="s">
        <v>1719</v>
      </c>
      <c r="C478" s="484"/>
      <c r="D478" s="484"/>
      <c r="E478" s="483"/>
      <c r="F478" s="485"/>
      <c r="G478" s="483"/>
      <c r="H478" s="623"/>
      <c r="I478" s="139" t="s">
        <v>2900</v>
      </c>
      <c r="J478" s="146" t="s">
        <v>2901</v>
      </c>
      <c r="K478" s="128" t="s">
        <v>2902</v>
      </c>
      <c r="L478" s="150">
        <v>1</v>
      </c>
      <c r="M478" s="143">
        <v>45901</v>
      </c>
      <c r="N478" s="143">
        <v>45991</v>
      </c>
      <c r="O478" s="132">
        <v>12.857142857142858</v>
      </c>
      <c r="P478" s="365">
        <v>1</v>
      </c>
      <c r="Q478" s="128" t="s">
        <v>2903</v>
      </c>
      <c r="R478" s="166">
        <v>1</v>
      </c>
      <c r="S478" s="134" t="s">
        <v>2397</v>
      </c>
    </row>
    <row r="479" spans="1:19" ht="300">
      <c r="A479" s="164" t="s">
        <v>1502</v>
      </c>
      <c r="B479" s="125" t="s">
        <v>1719</v>
      </c>
      <c r="C479" s="484"/>
      <c r="D479" s="484"/>
      <c r="E479" s="483"/>
      <c r="F479" s="485"/>
      <c r="G479" s="483"/>
      <c r="H479" s="623"/>
      <c r="I479" s="144" t="s">
        <v>2904</v>
      </c>
      <c r="J479" s="146" t="s">
        <v>2905</v>
      </c>
      <c r="K479" s="128" t="s">
        <v>156</v>
      </c>
      <c r="L479" s="150">
        <v>1</v>
      </c>
      <c r="M479" s="143">
        <v>45901</v>
      </c>
      <c r="N479" s="143">
        <v>46264</v>
      </c>
      <c r="O479" s="132">
        <v>51.857142857142854</v>
      </c>
      <c r="P479" s="365">
        <v>0</v>
      </c>
      <c r="Q479" s="128" t="s">
        <v>2906</v>
      </c>
      <c r="R479" s="166">
        <v>0</v>
      </c>
      <c r="S479" s="134" t="s">
        <v>2013</v>
      </c>
    </row>
    <row r="480" spans="1:19" ht="150">
      <c r="A480" s="164" t="s">
        <v>1502</v>
      </c>
      <c r="B480" s="125" t="s">
        <v>1719</v>
      </c>
      <c r="C480" s="484" t="s">
        <v>2907</v>
      </c>
      <c r="D480" s="484" t="s">
        <v>2864</v>
      </c>
      <c r="E480" s="483" t="s">
        <v>2908</v>
      </c>
      <c r="F480" s="485"/>
      <c r="G480" s="483"/>
      <c r="H480" s="623" t="s">
        <v>2909</v>
      </c>
      <c r="I480" s="139" t="s">
        <v>2910</v>
      </c>
      <c r="J480" s="128" t="s">
        <v>2911</v>
      </c>
      <c r="K480" s="128" t="s">
        <v>2912</v>
      </c>
      <c r="L480" s="150">
        <v>2</v>
      </c>
      <c r="M480" s="143">
        <v>45901</v>
      </c>
      <c r="N480" s="143">
        <v>46111</v>
      </c>
      <c r="O480" s="132">
        <v>30</v>
      </c>
      <c r="P480" s="365">
        <v>2</v>
      </c>
      <c r="Q480" s="128" t="s">
        <v>2913</v>
      </c>
      <c r="R480" s="166">
        <v>1</v>
      </c>
      <c r="S480" s="134" t="s">
        <v>2397</v>
      </c>
    </row>
    <row r="481" spans="1:19" ht="135">
      <c r="A481" s="164" t="s">
        <v>1502</v>
      </c>
      <c r="B481" s="125" t="s">
        <v>1719</v>
      </c>
      <c r="C481" s="484"/>
      <c r="D481" s="484"/>
      <c r="E481" s="483"/>
      <c r="F481" s="485"/>
      <c r="G481" s="483"/>
      <c r="H481" s="623"/>
      <c r="I481" s="147" t="s">
        <v>2870</v>
      </c>
      <c r="J481" s="145" t="s">
        <v>2871</v>
      </c>
      <c r="K481" s="128" t="s">
        <v>2872</v>
      </c>
      <c r="L481" s="150">
        <v>1</v>
      </c>
      <c r="M481" s="151">
        <v>45931</v>
      </c>
      <c r="N481" s="151">
        <v>46203</v>
      </c>
      <c r="O481" s="132">
        <v>38.857142857142854</v>
      </c>
      <c r="P481" s="365">
        <v>1</v>
      </c>
      <c r="Q481" s="128" t="s">
        <v>2914</v>
      </c>
      <c r="R481" s="166">
        <v>1</v>
      </c>
      <c r="S481" s="134" t="s">
        <v>2397</v>
      </c>
    </row>
    <row r="482" spans="1:19" ht="165">
      <c r="A482" s="164" t="s">
        <v>1502</v>
      </c>
      <c r="B482" s="125" t="s">
        <v>1719</v>
      </c>
      <c r="C482" s="484" t="s">
        <v>2915</v>
      </c>
      <c r="D482" s="484" t="s">
        <v>2864</v>
      </c>
      <c r="E482" s="483" t="s">
        <v>2916</v>
      </c>
      <c r="F482" s="485"/>
      <c r="G482" s="483"/>
      <c r="H482" s="623" t="s">
        <v>2917</v>
      </c>
      <c r="I482" s="139" t="s">
        <v>2918</v>
      </c>
      <c r="J482" s="128" t="s">
        <v>2919</v>
      </c>
      <c r="K482" s="176" t="s">
        <v>2920</v>
      </c>
      <c r="L482" s="150">
        <v>3</v>
      </c>
      <c r="M482" s="143">
        <v>45901</v>
      </c>
      <c r="N482" s="143">
        <v>46203</v>
      </c>
      <c r="O482" s="132">
        <v>43.142857142857146</v>
      </c>
      <c r="P482" s="365">
        <v>3</v>
      </c>
      <c r="Q482" s="128" t="s">
        <v>2921</v>
      </c>
      <c r="R482" s="166">
        <v>1</v>
      </c>
      <c r="S482" s="134" t="s">
        <v>2397</v>
      </c>
    </row>
    <row r="483" spans="1:19" ht="105.75">
      <c r="A483" s="164" t="s">
        <v>1502</v>
      </c>
      <c r="B483" s="125" t="s">
        <v>1719</v>
      </c>
      <c r="C483" s="484"/>
      <c r="D483" s="484"/>
      <c r="E483" s="483"/>
      <c r="F483" s="485"/>
      <c r="G483" s="483"/>
      <c r="H483" s="623"/>
      <c r="I483" s="139" t="s">
        <v>2922</v>
      </c>
      <c r="J483" s="128" t="s">
        <v>2923</v>
      </c>
      <c r="K483" s="176" t="s">
        <v>2339</v>
      </c>
      <c r="L483" s="150">
        <v>9</v>
      </c>
      <c r="M483" s="143">
        <v>45931</v>
      </c>
      <c r="N483" s="143">
        <v>46203</v>
      </c>
      <c r="O483" s="132">
        <v>38.857142857142854</v>
      </c>
      <c r="P483" s="365">
        <v>9</v>
      </c>
      <c r="Q483" s="128" t="s">
        <v>2924</v>
      </c>
      <c r="R483" s="166">
        <v>1</v>
      </c>
      <c r="S483" s="134" t="s">
        <v>2397</v>
      </c>
    </row>
    <row r="484" spans="1:19" ht="225">
      <c r="A484" s="164" t="s">
        <v>1502</v>
      </c>
      <c r="B484" s="125" t="s">
        <v>1719</v>
      </c>
      <c r="C484" s="484" t="s">
        <v>2925</v>
      </c>
      <c r="D484" s="484" t="s">
        <v>2864</v>
      </c>
      <c r="E484" s="483" t="s">
        <v>2926</v>
      </c>
      <c r="F484" s="485"/>
      <c r="G484" s="483"/>
      <c r="H484" s="623" t="s">
        <v>2927</v>
      </c>
      <c r="I484" s="147" t="s">
        <v>2808</v>
      </c>
      <c r="J484" s="145" t="s">
        <v>2898</v>
      </c>
      <c r="K484" s="128" t="s">
        <v>1969</v>
      </c>
      <c r="L484" s="150">
        <v>1</v>
      </c>
      <c r="M484" s="151">
        <v>45881</v>
      </c>
      <c r="N484" s="151">
        <v>46081</v>
      </c>
      <c r="O484" s="132">
        <v>28.571428571428573</v>
      </c>
      <c r="P484" s="365">
        <v>1</v>
      </c>
      <c r="Q484" s="128" t="s">
        <v>2928</v>
      </c>
      <c r="R484" s="166">
        <v>1</v>
      </c>
      <c r="S484" s="134" t="s">
        <v>2397</v>
      </c>
    </row>
    <row r="485" spans="1:19" ht="195">
      <c r="A485" s="164" t="s">
        <v>1502</v>
      </c>
      <c r="B485" s="125" t="s">
        <v>1719</v>
      </c>
      <c r="C485" s="484"/>
      <c r="D485" s="484"/>
      <c r="E485" s="483"/>
      <c r="F485" s="485"/>
      <c r="G485" s="483"/>
      <c r="H485" s="623"/>
      <c r="I485" s="139" t="s">
        <v>2085</v>
      </c>
      <c r="J485" s="152" t="s">
        <v>2929</v>
      </c>
      <c r="K485" s="128" t="s">
        <v>2089</v>
      </c>
      <c r="L485" s="150">
        <v>1</v>
      </c>
      <c r="M485" s="151">
        <v>45931</v>
      </c>
      <c r="N485" s="151">
        <v>46142</v>
      </c>
      <c r="O485" s="132">
        <v>30.142857142857142</v>
      </c>
      <c r="P485" s="365">
        <v>1</v>
      </c>
      <c r="Q485" s="128" t="s">
        <v>2884</v>
      </c>
      <c r="R485" s="166">
        <v>1</v>
      </c>
      <c r="S485" s="134" t="s">
        <v>2397</v>
      </c>
    </row>
    <row r="486" spans="1:19" ht="180.75">
      <c r="A486" s="164" t="s">
        <v>1502</v>
      </c>
      <c r="B486" s="125" t="s">
        <v>1719</v>
      </c>
      <c r="C486" s="484"/>
      <c r="D486" s="484"/>
      <c r="E486" s="483"/>
      <c r="F486" s="485"/>
      <c r="G486" s="483"/>
      <c r="H486" s="623"/>
      <c r="I486" s="139" t="s">
        <v>2930</v>
      </c>
      <c r="J486" s="152" t="s">
        <v>2931</v>
      </c>
      <c r="K486" s="128" t="s">
        <v>2932</v>
      </c>
      <c r="L486" s="150">
        <v>1</v>
      </c>
      <c r="M486" s="151">
        <v>45901</v>
      </c>
      <c r="N486" s="151">
        <v>46022</v>
      </c>
      <c r="O486" s="132">
        <v>17.285714285714285</v>
      </c>
      <c r="P486" s="365">
        <v>1</v>
      </c>
      <c r="Q486" s="128" t="s">
        <v>2933</v>
      </c>
      <c r="R486" s="166">
        <v>1</v>
      </c>
      <c r="S486" s="134" t="s">
        <v>2397</v>
      </c>
    </row>
    <row r="487" spans="1:19" ht="120">
      <c r="A487" s="164" t="s">
        <v>1502</v>
      </c>
      <c r="B487" s="125" t="s">
        <v>1719</v>
      </c>
      <c r="C487" s="484" t="s">
        <v>2934</v>
      </c>
      <c r="D487" s="484" t="s">
        <v>2864</v>
      </c>
      <c r="E487" s="483" t="s">
        <v>2935</v>
      </c>
      <c r="F487" s="485"/>
      <c r="G487" s="483"/>
      <c r="H487" s="623" t="s">
        <v>2936</v>
      </c>
      <c r="I487" s="139" t="s">
        <v>2937</v>
      </c>
      <c r="J487" s="128" t="s">
        <v>2938</v>
      </c>
      <c r="K487" s="176" t="s">
        <v>2939</v>
      </c>
      <c r="L487" s="177">
        <v>6</v>
      </c>
      <c r="M487" s="143">
        <v>45884</v>
      </c>
      <c r="N487" s="143">
        <v>46053</v>
      </c>
      <c r="O487" s="132">
        <v>24.142857142857142</v>
      </c>
      <c r="P487" s="365">
        <v>6</v>
      </c>
      <c r="Q487" s="128" t="s">
        <v>2940</v>
      </c>
      <c r="R487" s="166">
        <v>1</v>
      </c>
      <c r="S487" s="134" t="s">
        <v>2397</v>
      </c>
    </row>
    <row r="488" spans="1:19" ht="120">
      <c r="A488" s="164" t="s">
        <v>1502</v>
      </c>
      <c r="B488" s="125" t="s">
        <v>1719</v>
      </c>
      <c r="C488" s="484"/>
      <c r="D488" s="484"/>
      <c r="E488" s="483"/>
      <c r="F488" s="485"/>
      <c r="G488" s="483"/>
      <c r="H488" s="623"/>
      <c r="I488" s="139" t="s">
        <v>2941</v>
      </c>
      <c r="J488" s="128" t="s">
        <v>2942</v>
      </c>
      <c r="K488" s="176" t="s">
        <v>2872</v>
      </c>
      <c r="L488" s="177">
        <v>1</v>
      </c>
      <c r="M488" s="143">
        <v>45931</v>
      </c>
      <c r="N488" s="143">
        <v>46112</v>
      </c>
      <c r="O488" s="132">
        <v>25.857142857142858</v>
      </c>
      <c r="P488" s="365">
        <v>1</v>
      </c>
      <c r="Q488" s="153" t="s">
        <v>2943</v>
      </c>
      <c r="R488" s="166">
        <v>1</v>
      </c>
      <c r="S488" s="134" t="s">
        <v>2397</v>
      </c>
    </row>
    <row r="489" spans="1:19" ht="255">
      <c r="A489" s="164" t="s">
        <v>1502</v>
      </c>
      <c r="B489" s="125" t="s">
        <v>1719</v>
      </c>
      <c r="C489" s="484"/>
      <c r="D489" s="484"/>
      <c r="E489" s="483"/>
      <c r="F489" s="485"/>
      <c r="G489" s="483"/>
      <c r="H489" s="623"/>
      <c r="I489" s="139" t="s">
        <v>2944</v>
      </c>
      <c r="J489" s="128" t="s">
        <v>2945</v>
      </c>
      <c r="K489" s="128" t="s">
        <v>2872</v>
      </c>
      <c r="L489" s="150">
        <v>1</v>
      </c>
      <c r="M489" s="143">
        <v>45901</v>
      </c>
      <c r="N489" s="143">
        <v>46234</v>
      </c>
      <c r="O489" s="132">
        <v>47.571428571428569</v>
      </c>
      <c r="P489" s="365">
        <v>0.5</v>
      </c>
      <c r="Q489" s="128" t="s">
        <v>2946</v>
      </c>
      <c r="R489" s="166">
        <v>0.1</v>
      </c>
      <c r="S489" s="134" t="s">
        <v>2013</v>
      </c>
    </row>
    <row r="490" spans="1:19" ht="105">
      <c r="A490" s="389" t="s">
        <v>1502</v>
      </c>
      <c r="B490" s="390" t="s">
        <v>1719</v>
      </c>
      <c r="C490" s="648" t="s">
        <v>2947</v>
      </c>
      <c r="D490" s="648" t="s">
        <v>2864</v>
      </c>
      <c r="E490" s="647" t="s">
        <v>2948</v>
      </c>
      <c r="F490" s="649"/>
      <c r="G490" s="647"/>
      <c r="H490" s="652" t="s">
        <v>2949</v>
      </c>
      <c r="I490" s="392" t="s">
        <v>2950</v>
      </c>
      <c r="J490" s="393" t="s">
        <v>2951</v>
      </c>
      <c r="K490" s="394" t="s">
        <v>2952</v>
      </c>
      <c r="L490" s="395">
        <v>1</v>
      </c>
      <c r="M490" s="396">
        <v>45884</v>
      </c>
      <c r="N490" s="396">
        <v>46053</v>
      </c>
      <c r="O490" s="397">
        <v>24.142857142857142</v>
      </c>
      <c r="P490" s="398">
        <v>1</v>
      </c>
      <c r="Q490" s="399" t="s">
        <v>2940</v>
      </c>
      <c r="R490" s="400">
        <v>1</v>
      </c>
      <c r="S490" s="401" t="s">
        <v>2397</v>
      </c>
    </row>
    <row r="491" spans="1:19" ht="195.75">
      <c r="A491" s="389" t="s">
        <v>1502</v>
      </c>
      <c r="B491" s="390" t="s">
        <v>1719</v>
      </c>
      <c r="C491" s="648"/>
      <c r="D491" s="648"/>
      <c r="E491" s="647"/>
      <c r="F491" s="649"/>
      <c r="G491" s="647"/>
      <c r="H491" s="652"/>
      <c r="I491" s="402" t="s">
        <v>2953</v>
      </c>
      <c r="J491" s="403" t="s">
        <v>2954</v>
      </c>
      <c r="K491" s="403" t="s">
        <v>2955</v>
      </c>
      <c r="L491" s="395">
        <v>1</v>
      </c>
      <c r="M491" s="396">
        <v>46054</v>
      </c>
      <c r="N491" s="404">
        <v>46081</v>
      </c>
      <c r="O491" s="397">
        <v>3.8571428571428572</v>
      </c>
      <c r="P491" s="398">
        <v>1</v>
      </c>
      <c r="Q491" s="399" t="s">
        <v>2956</v>
      </c>
      <c r="R491" s="400">
        <v>1</v>
      </c>
      <c r="S491" s="401" t="s">
        <v>2397</v>
      </c>
    </row>
    <row r="492" spans="1:19" ht="150.75">
      <c r="A492" s="389" t="s">
        <v>1502</v>
      </c>
      <c r="B492" s="390" t="s">
        <v>1719</v>
      </c>
      <c r="C492" s="648"/>
      <c r="D492" s="648"/>
      <c r="E492" s="647"/>
      <c r="F492" s="649"/>
      <c r="G492" s="647"/>
      <c r="H492" s="652"/>
      <c r="I492" s="391" t="s">
        <v>2957</v>
      </c>
      <c r="J492" s="405" t="s">
        <v>2958</v>
      </c>
      <c r="K492" s="406" t="s">
        <v>1757</v>
      </c>
      <c r="L492" s="395">
        <v>1</v>
      </c>
      <c r="M492" s="396">
        <v>45901</v>
      </c>
      <c r="N492" s="396">
        <v>46022</v>
      </c>
      <c r="O492" s="397">
        <v>17.285714285714285</v>
      </c>
      <c r="P492" s="398">
        <v>1</v>
      </c>
      <c r="Q492" s="399" t="s">
        <v>2959</v>
      </c>
      <c r="R492" s="400">
        <v>1</v>
      </c>
      <c r="S492" s="401" t="s">
        <v>2397</v>
      </c>
    </row>
    <row r="493" spans="1:19" ht="105.75">
      <c r="A493" s="389" t="s">
        <v>1502</v>
      </c>
      <c r="B493" s="390" t="s">
        <v>1719</v>
      </c>
      <c r="C493" s="648"/>
      <c r="D493" s="648"/>
      <c r="E493" s="647"/>
      <c r="F493" s="649"/>
      <c r="G493" s="647"/>
      <c r="H493" s="652"/>
      <c r="I493" s="391" t="s">
        <v>2960</v>
      </c>
      <c r="J493" s="399" t="s">
        <v>2961</v>
      </c>
      <c r="K493" s="399" t="s">
        <v>2962</v>
      </c>
      <c r="L493" s="395">
        <v>6</v>
      </c>
      <c r="M493" s="396">
        <v>45901</v>
      </c>
      <c r="N493" s="396">
        <v>46054</v>
      </c>
      <c r="O493" s="397">
        <v>21.857142857142858</v>
      </c>
      <c r="P493" s="398">
        <v>6</v>
      </c>
      <c r="Q493" s="399" t="s">
        <v>2963</v>
      </c>
      <c r="R493" s="400">
        <v>1</v>
      </c>
      <c r="S493" s="401" t="s">
        <v>2397</v>
      </c>
    </row>
    <row r="494" spans="1:19" ht="135.75">
      <c r="A494" s="164" t="s">
        <v>1502</v>
      </c>
      <c r="B494" s="125" t="s">
        <v>1719</v>
      </c>
      <c r="C494" s="484" t="s">
        <v>2964</v>
      </c>
      <c r="D494" s="484" t="s">
        <v>2864</v>
      </c>
      <c r="E494" s="483" t="s">
        <v>2965</v>
      </c>
      <c r="F494" s="485"/>
      <c r="G494" s="483"/>
      <c r="H494" s="623" t="s">
        <v>2966</v>
      </c>
      <c r="I494" s="147" t="s">
        <v>2967</v>
      </c>
      <c r="J494" s="145" t="s">
        <v>2968</v>
      </c>
      <c r="K494" s="128" t="s">
        <v>187</v>
      </c>
      <c r="L494" s="150">
        <v>1</v>
      </c>
      <c r="M494" s="151">
        <v>45901</v>
      </c>
      <c r="N494" s="151">
        <v>45961</v>
      </c>
      <c r="O494" s="132">
        <v>8.5714285714285712</v>
      </c>
      <c r="P494" s="365">
        <v>1</v>
      </c>
      <c r="Q494" s="128" t="s">
        <v>2928</v>
      </c>
      <c r="R494" s="166">
        <v>1</v>
      </c>
      <c r="S494" s="134" t="s">
        <v>2397</v>
      </c>
    </row>
    <row r="495" spans="1:19" ht="75.75">
      <c r="A495" s="164" t="s">
        <v>1502</v>
      </c>
      <c r="B495" s="125" t="s">
        <v>1719</v>
      </c>
      <c r="C495" s="484"/>
      <c r="D495" s="484"/>
      <c r="E495" s="483"/>
      <c r="F495" s="485"/>
      <c r="G495" s="483"/>
      <c r="H495" s="623"/>
      <c r="I495" s="139" t="s">
        <v>2969</v>
      </c>
      <c r="J495" s="128" t="s">
        <v>2970</v>
      </c>
      <c r="K495" s="128" t="s">
        <v>2971</v>
      </c>
      <c r="L495" s="150">
        <v>1</v>
      </c>
      <c r="M495" s="143">
        <v>45839</v>
      </c>
      <c r="N495" s="143">
        <v>45877</v>
      </c>
      <c r="O495" s="132">
        <v>5.4285714285714288</v>
      </c>
      <c r="P495" s="365">
        <v>1</v>
      </c>
      <c r="Q495" s="128" t="s">
        <v>2972</v>
      </c>
      <c r="R495" s="166">
        <v>1</v>
      </c>
      <c r="S495" s="134" t="s">
        <v>2397</v>
      </c>
    </row>
    <row r="496" spans="1:19" ht="180.75">
      <c r="A496" s="164" t="s">
        <v>1502</v>
      </c>
      <c r="B496" s="125" t="s">
        <v>1719</v>
      </c>
      <c r="C496" s="484"/>
      <c r="D496" s="484"/>
      <c r="E496" s="483"/>
      <c r="F496" s="485"/>
      <c r="G496" s="483"/>
      <c r="H496" s="623"/>
      <c r="I496" s="139" t="s">
        <v>2930</v>
      </c>
      <c r="J496" s="152" t="s">
        <v>2931</v>
      </c>
      <c r="K496" s="128" t="s">
        <v>2932</v>
      </c>
      <c r="L496" s="150">
        <v>1</v>
      </c>
      <c r="M496" s="151">
        <v>45901</v>
      </c>
      <c r="N496" s="151">
        <v>46022</v>
      </c>
      <c r="O496" s="132">
        <v>17.285714285714285</v>
      </c>
      <c r="P496" s="365">
        <v>1</v>
      </c>
      <c r="Q496" s="128" t="s">
        <v>2933</v>
      </c>
      <c r="R496" s="166">
        <v>1</v>
      </c>
      <c r="S496" s="134" t="s">
        <v>2397</v>
      </c>
    </row>
    <row r="497" spans="1:19" ht="105">
      <c r="A497" s="164" t="s">
        <v>1502</v>
      </c>
      <c r="B497" s="125" t="s">
        <v>1719</v>
      </c>
      <c r="C497" s="484" t="s">
        <v>2973</v>
      </c>
      <c r="D497" s="484" t="s">
        <v>2864</v>
      </c>
      <c r="E497" s="483" t="s">
        <v>2974</v>
      </c>
      <c r="F497" s="485"/>
      <c r="G497" s="483"/>
      <c r="H497" s="623" t="s">
        <v>2975</v>
      </c>
      <c r="I497" s="139" t="s">
        <v>2976</v>
      </c>
      <c r="J497" s="128" t="s">
        <v>2977</v>
      </c>
      <c r="K497" s="128" t="s">
        <v>2978</v>
      </c>
      <c r="L497" s="150">
        <v>6</v>
      </c>
      <c r="M497" s="143">
        <v>45901</v>
      </c>
      <c r="N497" s="143">
        <v>46054</v>
      </c>
      <c r="O497" s="132">
        <v>21.857142857142858</v>
      </c>
      <c r="P497" s="365">
        <v>6</v>
      </c>
      <c r="Q497" s="128" t="s">
        <v>2979</v>
      </c>
      <c r="R497" s="166">
        <v>1</v>
      </c>
      <c r="S497" s="134" t="s">
        <v>2397</v>
      </c>
    </row>
    <row r="498" spans="1:19" ht="135.75">
      <c r="A498" s="164" t="s">
        <v>1502</v>
      </c>
      <c r="B498" s="125" t="s">
        <v>1719</v>
      </c>
      <c r="C498" s="484"/>
      <c r="D498" s="484"/>
      <c r="E498" s="483"/>
      <c r="F498" s="485"/>
      <c r="G498" s="483"/>
      <c r="H498" s="623"/>
      <c r="I498" s="139" t="s">
        <v>2980</v>
      </c>
      <c r="J498" s="128" t="s">
        <v>2981</v>
      </c>
      <c r="K498" s="128" t="s">
        <v>2982</v>
      </c>
      <c r="L498" s="150">
        <v>5</v>
      </c>
      <c r="M498" s="143">
        <v>45899</v>
      </c>
      <c r="N498" s="143">
        <v>46022</v>
      </c>
      <c r="O498" s="132">
        <v>17.571428571428573</v>
      </c>
      <c r="P498" s="365">
        <v>5</v>
      </c>
      <c r="Q498" s="128" t="s">
        <v>2983</v>
      </c>
      <c r="R498" s="166">
        <v>1</v>
      </c>
      <c r="S498" s="134" t="s">
        <v>2397</v>
      </c>
    </row>
  </sheetData>
  <sheetProtection algorithmName="SHA-512" hashValue="iZXNOOKuQpBdcEqUPRlF3tl2ubIO84nAFlheAikn/eKHkqJBsj30Yq/I4oBoe833iIrUq+YvOABQbk8Guw5mWA==" saltValue="o+c9t7BFd8lZml/nx0rdHg==" spinCount="100000" sheet="1" objects="1" scenarios="1"/>
  <protectedRanges>
    <protectedRange sqref="L204:L205 L208:L209" name="Rango2_44_1_1_2_2_6_1_6_1_1_1_1_2_1"/>
    <protectedRange sqref="M204:N205 M208:N209" name="Rango2_45_1_1_2_2_6_1_6_1_1_1_1_2_1"/>
    <protectedRange sqref="I173:K180" name="Rango2_43_1_1_2_2_6_1_1_1_1_1_1_2_1"/>
    <protectedRange sqref="L173:L180" name="Rango2_44_1_1_2_2_6_1_1_1_1_1_1_2_1"/>
    <protectedRange sqref="M173:N180" name="Rango2_45_1_1_2_2_6_1_1_1_1_1_1_2_1"/>
    <protectedRange sqref="I183:K184 J185:K186" name="Rango2_43_1_1_2_2_6_1_2_1_1_1_1_2_1"/>
    <protectedRange sqref="L183:L186" name="Rango2_44_1_1_2_2_6_1_2_1_1_1_1_2_1"/>
    <protectedRange sqref="M183:N186" name="Rango2_45_1_1_2_2_6_1_2_1_1_1_1_2_1"/>
    <protectedRange sqref="J192:K193" name="Rango2_43_1_1_2_2_6_1_4_1_1_1_1_2_1"/>
    <protectedRange sqref="L192:L193" name="Rango2_44_1_1_2_2_6_1_4_1_1_1_1_2_1"/>
    <protectedRange sqref="M192:N193" name="Rango2_45_1_1_2_2_6_1_4_1_1_1_1_2_1"/>
    <protectedRange sqref="J222:K222" name="Rango2_43_1_1_2_2_6_1_7_1_1_1_1_2_1"/>
    <protectedRange sqref="L222" name="Rango2_44_1_1_2_2_6_1_7_1_1_1_1_2_1"/>
    <protectedRange sqref="F158:G162" name="Rango2_16_1_1_3_2_1_1_1_2_1_1_1_2_1"/>
    <protectedRange sqref="J257:J258" name="Rango2_38_2_12_1_4_1_1_2_1_1_1_1_2_1_1_1_1_1_3_1_1_6_1_1_2_2_1_1_1_2_1"/>
    <protectedRange sqref="K257:K258" name="Rango2_38_2_12_1_2_2_1_1_2_1_1_1_1_2_1_1_1_1_1_3_1_1_6_1_1_2_2_1_1_1_2_1"/>
    <protectedRange sqref="K270" name="Rango2_41_2_2_1_1_1_1_1_1_2_1_1_1_1_2_1_1_1_1_1_3_1_1_6_1_1_2_2_1_1_1_2_1"/>
    <protectedRange sqref="J282:J283" name="Rango2_40_2_3_1_1_1_1_1_2_1_1_1_1_2_1_1_1_1_1_3_1_1_6_1_1_2_2_1_1_1_2_1"/>
    <protectedRange sqref="K282:K283" name="Rango2_41_2_2_1_1_1_1_1_1_2_1_1_1_1_2_1_2_1_1_3_1_1_6_1_1_2_2_1_1_1_2_1"/>
    <protectedRange sqref="J391:K397" name="Rango2_37_1_3_2_6_1_1_2_2_1_1_1_2_1"/>
    <protectedRange sqref="L391:L396" name="Rango2_38_1_1_2_2_6_1_1_2_2_1_1_1_2_1"/>
    <protectedRange sqref="M391:N395" name="Rango2_39_1_1_2_2_6_1_1_2_2_1_1_1_2_1"/>
    <protectedRange sqref="E439:G442 E436:G437" name="Rango2_5_1_1_2_1_1_1_2_1"/>
    <protectedRange sqref="H439:H442 H436:H437" name="Rango2_1_3_3_1_2_1_1_1_2_1"/>
    <protectedRange sqref="J299:J302" name="Rango2_2_14_1_2_1_1_1_1_1_3_1_1_6_1_1_2_2_1_1_1_2_1"/>
    <protectedRange sqref="J298 J296" name="Rango2_1_2_4_1_2_1_1_1_1_1_3_1_1_6_1_1_2_2_1_1_1_2_1"/>
    <protectedRange sqref="J297" name="Rango2_1_1_1_2_1_1_2_1_1_1_1_1_3_1_1_6_1_1_2_2_1_1_1_2_1"/>
    <protectedRange sqref="K299:K302" name="Rango2_3_7_1_2_1_1_1_1_1_3_1_1_6_1_1_2_2_1_1_1_2_1"/>
    <protectedRange sqref="K298 K296" name="Rango2_1_3_13_1_2_1_1_1_1_1_3_1_1_6_1_1_2_2_1_1_1_2_1"/>
    <protectedRange sqref="K297" name="Rango2_1_1_2_2_1_2_1_1_1_1_1_3_1_1_6_1_1_2_2_1_1_1_2_1"/>
    <protectedRange sqref="L299:L302" name="Rango2_4_21_1_2_1_1_1_1_1_3_1_1_6_1_1_2_2_1_1_1_2_1"/>
    <protectedRange sqref="L296 L298" name="Rango2_1_4_1_2_2_1_1_1_1_1_3_1_1_6_1_1_2_2_1_1_1_2_1"/>
    <protectedRange sqref="L297" name="Rango2_1_1_3_1_1_2_1_1_1_1_1_3_1_1_6_1_1_2_2_1_1_1_2_1"/>
    <protectedRange sqref="M296:N296 M298:N298" name="Rango2_1_5_1_1_2_1_1_1_1_1_3_1_1_6_1_1_2_2_1_1_1_2_1"/>
    <protectedRange sqref="M297:N297" name="Rango2_1_1_4_1_1_2_1_1_1_1_1_3_1_1_6_1_1_2_2_1_1_1_2_1"/>
    <protectedRange sqref="M299:N302" name="Rango2_5_3_1_2_1_2_1_1_1_1_1_3_1_1_6_1_1_2_2_1_1_1_2_1"/>
    <protectedRange sqref="J295" name="Rango2_1_2_4_1_1_2_1_1_1_1_1_3_1_1_6_1_1_2_2_1_1_1_2_1"/>
    <protectedRange sqref="K295" name="Rango2_1_3_13_1_1_2_1_1_1_1_1_3_1_1_6_1_1_2_2_1_1_1_2_1"/>
    <protectedRange sqref="L295" name="Rango2_1_4_1_1_2_1_1_1_1_1_3_2_6_1_1_2_2_1_1_1_2_1"/>
    <protectedRange sqref="M295:N295" name="Rango2_1_5_1_2_4_1_1_1_1_1_3_1_1_6_1_1_2_2_1_1_1_2_1"/>
    <protectedRange sqref="J316:J317" name="Rango2_2_3_2_1_2_1_1_1_1_1_3_2_6_1_1_2_2_1_1_1_2_1"/>
    <protectedRange sqref="J315" name="Rango2_7_3_1_1_2_1_1_1_1_1_3_2_6_1_1_2_2_1_1_1_2_1"/>
    <protectedRange sqref="K316:K317" name="Rango2_2_4_1_1_2_1_1_1_1_1_3_1_1_6_1_1_2_2_1_1_1_2_1"/>
    <protectedRange sqref="K315" name="Rango2_7_4_1_1_2_1_1_1_1_1_3_1_1_6_1_1_2_2_1_1_1_2_1"/>
    <protectedRange sqref="L316:L317" name="Rango2_2_5_1_1_2_1_1_1_1_1_3_1_1_6_1_1_2_2_1_1_1_2_1"/>
    <protectedRange sqref="L315" name="Rango2_7_5_1_1_2_1_1_1_1_1_3_1_1_6_1_1_2_2_1_1_1_2_1"/>
    <protectedRange sqref="M316:M317" name="Rango2_14_8_1_2_1_1_1_1_1_3_2_6_1_1_2_2_1_1_1_2_1"/>
    <protectedRange sqref="N316:N317" name="Rango2_2_6_1_1_2_1_1_1_1_1_3_2_6_1_1_2_2_1_1_1_2_1"/>
    <protectedRange sqref="M315:N315" name="Rango2_7_6_1_1_2_1_1_1_1_1_3_1_1_6_1_1_2_2_1_1_1_2_1"/>
    <protectedRange sqref="J314" name="Rango2_11_5_1_2_1_1_1_1_3_1_1_6_1_1_2_2_1_1_1_2_1"/>
    <protectedRange sqref="K314" name="Rango2_12_4_2_1_1_1_1_1_3_2_6_1_1_2_2_1_1_1_2_1"/>
    <protectedRange sqref="L314" name="Rango2_13_6_2_1_1_1_1_1_3_2_6_1_1_2_2_1_1_1_2_1"/>
    <protectedRange sqref="M314" name="Rango2_14_8_2_1_1_1_1_1_3_1_1_6_1_1_2_2_1_1_1_2_1"/>
    <protectedRange sqref="N314" name="Rango2_1_5_1_2_1_1_1_1_1_1_1_3_1_1_6_1_1_2_2_1_1_1_2_1"/>
    <protectedRange sqref="J319:J322" name="Rango2_17_2_1_2_1_1_1_1_1_3_2_6_1_1_2_2_1_1_1_2_1"/>
    <protectedRange sqref="K319:K322" name="Rango2_18_1_1_2_1_1_1_1_1_3_2_6_1_1_2_2_1_1_1_2_1"/>
    <protectedRange sqref="L319:L322" name="Rango2_20_1_1_2_1_1_1_1_1_3_1_1_6_1_1_2_2_1_1_1_2_1"/>
    <protectedRange sqref="M319:N322" name="Rango2_5_3_2_1_2_2_1_1_1_1_1_3_1_1_6_1_1_2_2_1_1_1_2_1"/>
    <protectedRange sqref="J318" name="Rango2_17_2_2_1_1_1_1_1_3_1_1_6_1_1_2_2_1_1_1_2_1"/>
    <protectedRange sqref="K318" name="Rango2_18_1_2_1_1_1_1_1_3_1_1_6_1_1_2_2_1_1_1_2_1"/>
    <protectedRange sqref="L318" name="Rango2_20_1_2_1_1_1_1_1_3_2_6_1_1_2_2_1_1_1_2_1"/>
    <protectedRange sqref="N318" name="Rango2_1_5_1_2_2_1_1_1_1_1_1_3_2_6_1_1_2_2_1_1_1_2_1"/>
    <protectedRange sqref="J337" name="Rango2_27_1_1_2_1_1_1_1_1_3_1_1_6_1_1_2_2_1_1_1_2_1"/>
    <protectedRange sqref="J335" name="Rango2_3_3_2_1_2_1_1_1_1_1_3_1_1_6_1_1_2_2_1_1_1_2_1"/>
    <protectedRange sqref="K337:L337" name="Rango2_28_1_1_2_1_1_1_1_1_3_1_1_6_1_1_2_2_1_1_1_2_1"/>
    <protectedRange sqref="K335:L335 L336" name="Rango2_3_4_2_1_2_1_1_1_1_1_3_1_1_6_1_1_2_2_1_1_1_2_1"/>
    <protectedRange sqref="M337 M335" name="Rango2_29_1_1_2_1_1_1_1_1_3_1_1_6_1_1_2_2_1_1_1_2_1"/>
    <protectedRange sqref="N335" name="Rango2_2_7_1_1_2_1_1_1_1_1_3_1_1_6_1_1_2_2_1_1_1_2_1"/>
    <protectedRange sqref="J334" name="Rango2_27_1_2_1_1_1_1_1_3_1_1_6_1_1_2_2_1_1_1_2_1"/>
    <protectedRange sqref="K334:L334" name="Rango2_28_1_3_1_1_1_1_1_3_1_1_6_1_1_2_2_1_1_1_2_1"/>
    <protectedRange sqref="M334" name="Rango2_29_1_3_1_1_1_1_1_3_1_1_6_1_1_2_2_1_1_1_2_1"/>
    <protectedRange sqref="J336" name="Rango2_27_1_1_1_2_1_1_1_1_1_3_2_6_1_1_2_2_1_1_1_2_1"/>
    <protectedRange sqref="N334" name="Rango2_1_5_1_2_3_1_1_1_1_1_1_3_2_6_1_1_2_2_1_1_1_2_1"/>
    <protectedRange sqref="K336" name="Rango2_28_1_1_1_2_1_1_1_1_1_3_2_6_1_1_2_2_1_1_1_2_1"/>
    <protectedRange sqref="M336" name="Rango2_29_1_2_1_1_1_1_1_1_3_2_6_1_1_2_2_1_1_1_2_1"/>
    <protectedRange sqref="N336" name="Rango2_2_7_1_3_1_1_1_1_1_3_2_6_1_1_2_2_1_1_1_2_1"/>
    <protectedRange sqref="N337" name="Rango2_2_7_1_2_1_1_1_1_1_1_3_2_6_1_1_2_2_1_1_1_2_1"/>
    <protectedRange sqref="Q338:Q341 Q353" name="Rango2_37_1_1_1_1_1_1_3_7_1_1_2_2_1_1_1_2_1"/>
    <protectedRange sqref="I338:I341" name="Rango2_34_1_1_2_1_1_1_1_1_3_8_1_1_2_2_1_1_1_2_1"/>
    <protectedRange sqref="J338:J341" name="Rango2_34_1_1_2_1_1_1_1_1_3_2_6_1_1_2_2_1_1_1_2_1"/>
    <protectedRange sqref="K338:L341" name="Rango2_35_1_1_2_1_1_1_1_1_3_2_6_1_1_2_2_1_1_1_2_1"/>
    <protectedRange sqref="M338:N341" name="Rango2_5_3_3_1_1_2_1_1_1_1_1_3_2_6_1_1_2_2_1_1_1_2_1"/>
    <protectedRange sqref="K353:L353" name="Rango2_35_1_2_1_1_1_1_1_3_2_6_1_1_2_2_1_1_1_2_1"/>
    <protectedRange sqref="M353" name="Rango2_36_1_2_1_1_1_2_1_3_2_6_1_1_2_2_1_1_1_2_1"/>
    <protectedRange sqref="N353" name="Rango2_36_1_2_1_1_1_1_2_1_3_2_6_1_1_2_2_1_1_1_2_1"/>
    <protectedRange sqref="E466:G472 E480:G481" name="Rango2_14_1_1_2_1"/>
    <protectedRange sqref="H466:H472 H480:H481" name="Rango2_1_10_1_1_2_1"/>
    <protectedRange sqref="E482:G483" name="Rango2_3_2_1_1_2_1"/>
    <protectedRange sqref="H482:H483" name="Rango2_1_2_2_1_1_2_1"/>
    <protectedRange sqref="E484:G498" name="Rango2_2_4_1_1_2_1"/>
    <protectedRange sqref="H484:H498" name="Rango2_1_1_2_1_1_2_1"/>
  </protectedRanges>
  <autoFilter ref="A11:S498"/>
  <mergeCells count="561">
    <mergeCell ref="H490:H493"/>
    <mergeCell ref="H494:H496"/>
    <mergeCell ref="H497:H498"/>
    <mergeCell ref="Q4:R4"/>
    <mergeCell ref="Q5:R5"/>
    <mergeCell ref="Q6:R6"/>
    <mergeCell ref="Q7:R7"/>
    <mergeCell ref="A9:S9"/>
    <mergeCell ref="H454:H455"/>
    <mergeCell ref="H456:H465"/>
    <mergeCell ref="H466:H467"/>
    <mergeCell ref="H468:H479"/>
    <mergeCell ref="I469:I472"/>
    <mergeCell ref="H480:H481"/>
    <mergeCell ref="H482:H483"/>
    <mergeCell ref="H484:H486"/>
    <mergeCell ref="H487:H489"/>
    <mergeCell ref="I408:I411"/>
    <mergeCell ref="H413:H415"/>
    <mergeCell ref="I414:I415"/>
    <mergeCell ref="H417:H427"/>
    <mergeCell ref="H428:H429"/>
    <mergeCell ref="H430:H431"/>
    <mergeCell ref="H432:H434"/>
    <mergeCell ref="I433:I434"/>
    <mergeCell ref="H436:H442"/>
    <mergeCell ref="I440:I442"/>
    <mergeCell ref="I342:I343"/>
    <mergeCell ref="H354:H373"/>
    <mergeCell ref="H374:H381"/>
    <mergeCell ref="H382:H390"/>
    <mergeCell ref="H391:H398"/>
    <mergeCell ref="H399:H401"/>
    <mergeCell ref="I399:I400"/>
    <mergeCell ref="H402:H404"/>
    <mergeCell ref="I403:I404"/>
    <mergeCell ref="I259:I260"/>
    <mergeCell ref="H270:H283"/>
    <mergeCell ref="I271:I272"/>
    <mergeCell ref="H284:H294"/>
    <mergeCell ref="I284:I285"/>
    <mergeCell ref="H295:H313"/>
    <mergeCell ref="H314:H317"/>
    <mergeCell ref="H318:H333"/>
    <mergeCell ref="I323:I324"/>
    <mergeCell ref="H257:H269"/>
    <mergeCell ref="I214:I215"/>
    <mergeCell ref="H216:H220"/>
    <mergeCell ref="I216:I217"/>
    <mergeCell ref="I221:I223"/>
    <mergeCell ref="H224:H234"/>
    <mergeCell ref="I224:I225"/>
    <mergeCell ref="H235:H245"/>
    <mergeCell ref="H246:H256"/>
    <mergeCell ref="I246:I247"/>
    <mergeCell ref="I181:I182"/>
    <mergeCell ref="I183:I184"/>
    <mergeCell ref="I185:I186"/>
    <mergeCell ref="H191:H199"/>
    <mergeCell ref="I192:I193"/>
    <mergeCell ref="H200:H203"/>
    <mergeCell ref="I200:I201"/>
    <mergeCell ref="I202:I203"/>
    <mergeCell ref="H204:H209"/>
    <mergeCell ref="I204:I207"/>
    <mergeCell ref="I208:I209"/>
    <mergeCell ref="I158:I159"/>
    <mergeCell ref="I160:I162"/>
    <mergeCell ref="H163:H170"/>
    <mergeCell ref="I165:I167"/>
    <mergeCell ref="H171:H172"/>
    <mergeCell ref="H173:H180"/>
    <mergeCell ref="I173:I174"/>
    <mergeCell ref="I175:I176"/>
    <mergeCell ref="I177:I178"/>
    <mergeCell ref="I179:I180"/>
    <mergeCell ref="I141:I142"/>
    <mergeCell ref="I143:I144"/>
    <mergeCell ref="C149:C157"/>
    <mergeCell ref="D149:D157"/>
    <mergeCell ref="E149:E157"/>
    <mergeCell ref="F149:F157"/>
    <mergeCell ref="G149:G157"/>
    <mergeCell ref="H149:H157"/>
    <mergeCell ref="I149:I152"/>
    <mergeCell ref="I153:I154"/>
    <mergeCell ref="I155:I157"/>
    <mergeCell ref="C141:C148"/>
    <mergeCell ref="D141:D148"/>
    <mergeCell ref="E141:E148"/>
    <mergeCell ref="F141:F148"/>
    <mergeCell ref="G141:G148"/>
    <mergeCell ref="H141:H148"/>
    <mergeCell ref="I130:I131"/>
    <mergeCell ref="I132:I134"/>
    <mergeCell ref="C137:C139"/>
    <mergeCell ref="D137:D139"/>
    <mergeCell ref="E137:E139"/>
    <mergeCell ref="F137:F139"/>
    <mergeCell ref="G137:G139"/>
    <mergeCell ref="H137:H139"/>
    <mergeCell ref="I138:I139"/>
    <mergeCell ref="C129:C136"/>
    <mergeCell ref="D129:D136"/>
    <mergeCell ref="E129:E136"/>
    <mergeCell ref="F129:F136"/>
    <mergeCell ref="G129:G136"/>
    <mergeCell ref="H129:H136"/>
    <mergeCell ref="H112:H116"/>
    <mergeCell ref="I112:I114"/>
    <mergeCell ref="I115:I116"/>
    <mergeCell ref="C117:C128"/>
    <mergeCell ref="D117:D128"/>
    <mergeCell ref="E117:E128"/>
    <mergeCell ref="F117:F128"/>
    <mergeCell ref="G117:G128"/>
    <mergeCell ref="H117:H128"/>
    <mergeCell ref="I117:I118"/>
    <mergeCell ref="I120:I121"/>
    <mergeCell ref="I122:I123"/>
    <mergeCell ref="I127:I128"/>
    <mergeCell ref="C112:C116"/>
    <mergeCell ref="D112:D116"/>
    <mergeCell ref="E112:E116"/>
    <mergeCell ref="F112:F116"/>
    <mergeCell ref="G112:G116"/>
    <mergeCell ref="I100:I101"/>
    <mergeCell ref="I103:I104"/>
    <mergeCell ref="C107:C109"/>
    <mergeCell ref="D107:D109"/>
    <mergeCell ref="E107:E109"/>
    <mergeCell ref="F107:F109"/>
    <mergeCell ref="G107:G109"/>
    <mergeCell ref="H107:H109"/>
    <mergeCell ref="C110:C111"/>
    <mergeCell ref="D110:D111"/>
    <mergeCell ref="E110:E111"/>
    <mergeCell ref="F110:F111"/>
    <mergeCell ref="G110:G111"/>
    <mergeCell ref="H110:H111"/>
    <mergeCell ref="C100:C106"/>
    <mergeCell ref="D100:D106"/>
    <mergeCell ref="E100:E106"/>
    <mergeCell ref="F100:F106"/>
    <mergeCell ref="G100:G106"/>
    <mergeCell ref="H100:H106"/>
    <mergeCell ref="I83:I85"/>
    <mergeCell ref="C91:C94"/>
    <mergeCell ref="D91:D94"/>
    <mergeCell ref="E91:E94"/>
    <mergeCell ref="F91:F94"/>
    <mergeCell ref="G91:G94"/>
    <mergeCell ref="H91:H94"/>
    <mergeCell ref="C95:C98"/>
    <mergeCell ref="D95:D98"/>
    <mergeCell ref="E95:E98"/>
    <mergeCell ref="F95:F98"/>
    <mergeCell ref="G95:G98"/>
    <mergeCell ref="H95:H98"/>
    <mergeCell ref="C83:C90"/>
    <mergeCell ref="D83:D90"/>
    <mergeCell ref="E83:E90"/>
    <mergeCell ref="F83:F90"/>
    <mergeCell ref="G83:G90"/>
    <mergeCell ref="H83:H90"/>
    <mergeCell ref="C76:C77"/>
    <mergeCell ref="D76:D77"/>
    <mergeCell ref="E76:E77"/>
    <mergeCell ref="F76:F77"/>
    <mergeCell ref="G76:G77"/>
    <mergeCell ref="H76:H77"/>
    <mergeCell ref="C79:C82"/>
    <mergeCell ref="D79:D82"/>
    <mergeCell ref="E79:E82"/>
    <mergeCell ref="F79:F82"/>
    <mergeCell ref="G79:G82"/>
    <mergeCell ref="H79:H82"/>
    <mergeCell ref="G68:G69"/>
    <mergeCell ref="H68:H69"/>
    <mergeCell ref="I68:I69"/>
    <mergeCell ref="C72:C73"/>
    <mergeCell ref="D72:D73"/>
    <mergeCell ref="E72:E73"/>
    <mergeCell ref="F72:F73"/>
    <mergeCell ref="G72:G73"/>
    <mergeCell ref="H72:H73"/>
    <mergeCell ref="I72:I73"/>
    <mergeCell ref="F63:F64"/>
    <mergeCell ref="G63:G64"/>
    <mergeCell ref="H63:H64"/>
    <mergeCell ref="I63:I64"/>
    <mergeCell ref="C65:C66"/>
    <mergeCell ref="D65:D66"/>
    <mergeCell ref="E65:E66"/>
    <mergeCell ref="F65:F66"/>
    <mergeCell ref="G65:G66"/>
    <mergeCell ref="H65:H66"/>
    <mergeCell ref="I65:I66"/>
    <mergeCell ref="C49:C52"/>
    <mergeCell ref="D49:D52"/>
    <mergeCell ref="E49:E52"/>
    <mergeCell ref="F49:F52"/>
    <mergeCell ref="G49:G52"/>
    <mergeCell ref="H49:H52"/>
    <mergeCell ref="I49:I50"/>
    <mergeCell ref="E55:E57"/>
    <mergeCell ref="F55:F57"/>
    <mergeCell ref="G55:G57"/>
    <mergeCell ref="H55:H57"/>
    <mergeCell ref="I55:I56"/>
    <mergeCell ref="C39:C41"/>
    <mergeCell ref="D39:D41"/>
    <mergeCell ref="E39:E41"/>
    <mergeCell ref="F39:F41"/>
    <mergeCell ref="G39:G41"/>
    <mergeCell ref="H39:H41"/>
    <mergeCell ref="I39:I41"/>
    <mergeCell ref="I42:I44"/>
    <mergeCell ref="C45:C48"/>
    <mergeCell ref="D45:D48"/>
    <mergeCell ref="E45:E48"/>
    <mergeCell ref="F45:F48"/>
    <mergeCell ref="G45:G48"/>
    <mergeCell ref="H45:H48"/>
    <mergeCell ref="I47:I48"/>
    <mergeCell ref="C42:C44"/>
    <mergeCell ref="D42:D44"/>
    <mergeCell ref="E42:E44"/>
    <mergeCell ref="F42:F44"/>
    <mergeCell ref="G42:G44"/>
    <mergeCell ref="H42:H44"/>
    <mergeCell ref="C31:C35"/>
    <mergeCell ref="D31:D35"/>
    <mergeCell ref="E31:E35"/>
    <mergeCell ref="F31:F35"/>
    <mergeCell ref="G31:G35"/>
    <mergeCell ref="H31:H35"/>
    <mergeCell ref="I34:I35"/>
    <mergeCell ref="C36:C38"/>
    <mergeCell ref="D36:D38"/>
    <mergeCell ref="E36:E38"/>
    <mergeCell ref="F36:F38"/>
    <mergeCell ref="G36:G38"/>
    <mergeCell ref="H36:H38"/>
    <mergeCell ref="I37:I38"/>
    <mergeCell ref="I24:I25"/>
    <mergeCell ref="C15:C17"/>
    <mergeCell ref="D15:D17"/>
    <mergeCell ref="E15:E17"/>
    <mergeCell ref="F15:F17"/>
    <mergeCell ref="G15:G17"/>
    <mergeCell ref="H15:H17"/>
    <mergeCell ref="C18:C20"/>
    <mergeCell ref="D18:D20"/>
    <mergeCell ref="E18:E20"/>
    <mergeCell ref="F18:F20"/>
    <mergeCell ref="C12:C14"/>
    <mergeCell ref="D12:D14"/>
    <mergeCell ref="E12:E14"/>
    <mergeCell ref="F12:F14"/>
    <mergeCell ref="G12:G14"/>
    <mergeCell ref="H12:H14"/>
    <mergeCell ref="C24:C25"/>
    <mergeCell ref="D24:D25"/>
    <mergeCell ref="E24:E25"/>
    <mergeCell ref="F24:F25"/>
    <mergeCell ref="G24:G25"/>
    <mergeCell ref="H24:H25"/>
    <mergeCell ref="C21:C23"/>
    <mergeCell ref="D21:D23"/>
    <mergeCell ref="E21:E23"/>
    <mergeCell ref="F21:F23"/>
    <mergeCell ref="G21:G23"/>
    <mergeCell ref="H21:H23"/>
    <mergeCell ref="C257:C269"/>
    <mergeCell ref="D257:D269"/>
    <mergeCell ref="I12:I13"/>
    <mergeCell ref="G18:G20"/>
    <mergeCell ref="H18:H20"/>
    <mergeCell ref="G374:G381"/>
    <mergeCell ref="G354:G373"/>
    <mergeCell ref="G430:G431"/>
    <mergeCell ref="G432:G434"/>
    <mergeCell ref="G382:G390"/>
    <mergeCell ref="C391:C398"/>
    <mergeCell ref="D391:D398"/>
    <mergeCell ref="E391:E398"/>
    <mergeCell ref="F391:F398"/>
    <mergeCell ref="G391:G398"/>
    <mergeCell ref="C399:C401"/>
    <mergeCell ref="D399:D401"/>
    <mergeCell ref="E399:E401"/>
    <mergeCell ref="F399:F401"/>
    <mergeCell ref="G399:G401"/>
    <mergeCell ref="C432:C434"/>
    <mergeCell ref="D432:D434"/>
    <mergeCell ref="G295:G313"/>
    <mergeCell ref="I18:I19"/>
    <mergeCell ref="G314:G317"/>
    <mergeCell ref="C314:C317"/>
    <mergeCell ref="D314:D317"/>
    <mergeCell ref="E314:E317"/>
    <mergeCell ref="F314:F317"/>
    <mergeCell ref="G334:G337"/>
    <mergeCell ref="A1:B3"/>
    <mergeCell ref="A4:E4"/>
    <mergeCell ref="A5:E5"/>
    <mergeCell ref="A6:E6"/>
    <mergeCell ref="A7:E7"/>
    <mergeCell ref="G3:J3"/>
    <mergeCell ref="A8:E8"/>
    <mergeCell ref="C295:C313"/>
    <mergeCell ref="D295:D313"/>
    <mergeCell ref="E295:E313"/>
    <mergeCell ref="F295:F313"/>
    <mergeCell ref="C210:C215"/>
    <mergeCell ref="D210:D215"/>
    <mergeCell ref="E210:E215"/>
    <mergeCell ref="F210:F215"/>
    <mergeCell ref="G210:G215"/>
    <mergeCell ref="C224:C234"/>
    <mergeCell ref="D224:D234"/>
    <mergeCell ref="E430:E431"/>
    <mergeCell ref="F430:F431"/>
    <mergeCell ref="D318:D333"/>
    <mergeCell ref="E318:E333"/>
    <mergeCell ref="F318:F333"/>
    <mergeCell ref="D374:D381"/>
    <mergeCell ref="C354:C373"/>
    <mergeCell ref="D354:D373"/>
    <mergeCell ref="E354:E373"/>
    <mergeCell ref="F354:F373"/>
    <mergeCell ref="C382:C390"/>
    <mergeCell ref="D382:D390"/>
    <mergeCell ref="E382:E390"/>
    <mergeCell ref="F382:F390"/>
    <mergeCell ref="C374:C381"/>
    <mergeCell ref="E374:E381"/>
    <mergeCell ref="F374:F381"/>
    <mergeCell ref="C338:C353"/>
    <mergeCell ref="D338:D353"/>
    <mergeCell ref="E338:E353"/>
    <mergeCell ref="F338:F353"/>
    <mergeCell ref="C334:C337"/>
    <mergeCell ref="D334:D337"/>
    <mergeCell ref="E334:E337"/>
    <mergeCell ref="C26:C28"/>
    <mergeCell ref="D26:D28"/>
    <mergeCell ref="E26:E28"/>
    <mergeCell ref="F26:F28"/>
    <mergeCell ref="G26:G28"/>
    <mergeCell ref="H26:H28"/>
    <mergeCell ref="C29:C30"/>
    <mergeCell ref="D29:D30"/>
    <mergeCell ref="E29:E30"/>
    <mergeCell ref="F29:F30"/>
    <mergeCell ref="G29:G30"/>
    <mergeCell ref="H29:H30"/>
    <mergeCell ref="E171:E172"/>
    <mergeCell ref="F171:F172"/>
    <mergeCell ref="G171:G172"/>
    <mergeCell ref="C53:C54"/>
    <mergeCell ref="D53:D54"/>
    <mergeCell ref="E53:E54"/>
    <mergeCell ref="F53:F54"/>
    <mergeCell ref="G53:G54"/>
    <mergeCell ref="H53:H54"/>
    <mergeCell ref="C55:C57"/>
    <mergeCell ref="D55:D57"/>
    <mergeCell ref="C68:C69"/>
    <mergeCell ref="D68:D69"/>
    <mergeCell ref="E68:E69"/>
    <mergeCell ref="F68:F69"/>
    <mergeCell ref="C61:C62"/>
    <mergeCell ref="D61:D62"/>
    <mergeCell ref="E61:E62"/>
    <mergeCell ref="F61:F62"/>
    <mergeCell ref="G61:G62"/>
    <mergeCell ref="H61:H62"/>
    <mergeCell ref="C63:C64"/>
    <mergeCell ref="D63:D64"/>
    <mergeCell ref="E63:E64"/>
    <mergeCell ref="C158:C162"/>
    <mergeCell ref="D158:D162"/>
    <mergeCell ref="E158:E162"/>
    <mergeCell ref="F158:F162"/>
    <mergeCell ref="G158:G162"/>
    <mergeCell ref="H158:H162"/>
    <mergeCell ref="C181:C190"/>
    <mergeCell ref="D181:D190"/>
    <mergeCell ref="E181:E190"/>
    <mergeCell ref="F181:F190"/>
    <mergeCell ref="G181:G190"/>
    <mergeCell ref="C173:C180"/>
    <mergeCell ref="D173:D180"/>
    <mergeCell ref="E173:E180"/>
    <mergeCell ref="F173:F180"/>
    <mergeCell ref="G173:G180"/>
    <mergeCell ref="H181:H190"/>
    <mergeCell ref="C163:C170"/>
    <mergeCell ref="D163:D170"/>
    <mergeCell ref="E163:E170"/>
    <mergeCell ref="F163:F170"/>
    <mergeCell ref="G163:G170"/>
    <mergeCell ref="C171:C172"/>
    <mergeCell ref="D171:D172"/>
    <mergeCell ref="C191:C199"/>
    <mergeCell ref="D191:D199"/>
    <mergeCell ref="E191:E199"/>
    <mergeCell ref="F191:F199"/>
    <mergeCell ref="G191:G199"/>
    <mergeCell ref="C216:C220"/>
    <mergeCell ref="D216:D220"/>
    <mergeCell ref="E216:E220"/>
    <mergeCell ref="F216:F220"/>
    <mergeCell ref="G216:G220"/>
    <mergeCell ref="C200:C203"/>
    <mergeCell ref="D200:D203"/>
    <mergeCell ref="E200:E203"/>
    <mergeCell ref="F200:F203"/>
    <mergeCell ref="G200:G203"/>
    <mergeCell ref="C204:C209"/>
    <mergeCell ref="D204:D209"/>
    <mergeCell ref="E204:E209"/>
    <mergeCell ref="F204:F209"/>
    <mergeCell ref="G204:G209"/>
    <mergeCell ref="C221:C223"/>
    <mergeCell ref="D221:D223"/>
    <mergeCell ref="E221:E223"/>
    <mergeCell ref="F221:F223"/>
    <mergeCell ref="G221:G223"/>
    <mergeCell ref="H221:H223"/>
    <mergeCell ref="H210:H215"/>
    <mergeCell ref="C235:C245"/>
    <mergeCell ref="D235:D245"/>
    <mergeCell ref="E235:E245"/>
    <mergeCell ref="F235:F245"/>
    <mergeCell ref="G235:G245"/>
    <mergeCell ref="E224:E234"/>
    <mergeCell ref="F224:F234"/>
    <mergeCell ref="G224:G234"/>
    <mergeCell ref="C405:C412"/>
    <mergeCell ref="D405:D412"/>
    <mergeCell ref="E405:E412"/>
    <mergeCell ref="F405:F412"/>
    <mergeCell ref="G405:G412"/>
    <mergeCell ref="H405:H412"/>
    <mergeCell ref="C246:C256"/>
    <mergeCell ref="D246:D256"/>
    <mergeCell ref="E246:E256"/>
    <mergeCell ref="F246:F256"/>
    <mergeCell ref="G246:G256"/>
    <mergeCell ref="C270:C283"/>
    <mergeCell ref="D270:D283"/>
    <mergeCell ref="E270:E283"/>
    <mergeCell ref="F270:F283"/>
    <mergeCell ref="G270:G283"/>
    <mergeCell ref="E257:E269"/>
    <mergeCell ref="F257:F269"/>
    <mergeCell ref="G257:G269"/>
    <mergeCell ref="C284:C294"/>
    <mergeCell ref="D284:D294"/>
    <mergeCell ref="E284:E294"/>
    <mergeCell ref="F284:F294"/>
    <mergeCell ref="G284:G294"/>
    <mergeCell ref="C402:C404"/>
    <mergeCell ref="D402:D404"/>
    <mergeCell ref="E402:E404"/>
    <mergeCell ref="F402:F404"/>
    <mergeCell ref="G338:G353"/>
    <mergeCell ref="G318:G333"/>
    <mergeCell ref="C318:C333"/>
    <mergeCell ref="H334:H337"/>
    <mergeCell ref="H338:H353"/>
    <mergeCell ref="G402:G404"/>
    <mergeCell ref="F334:F337"/>
    <mergeCell ref="G428:G429"/>
    <mergeCell ref="C413:C415"/>
    <mergeCell ref="D413:D415"/>
    <mergeCell ref="E413:E415"/>
    <mergeCell ref="F413:F415"/>
    <mergeCell ref="C436:C442"/>
    <mergeCell ref="D436:D442"/>
    <mergeCell ref="E436:E442"/>
    <mergeCell ref="F436:F442"/>
    <mergeCell ref="G436:G442"/>
    <mergeCell ref="E432:E434"/>
    <mergeCell ref="F432:F434"/>
    <mergeCell ref="C428:C429"/>
    <mergeCell ref="D428:D429"/>
    <mergeCell ref="E428:E429"/>
    <mergeCell ref="F428:F429"/>
    <mergeCell ref="G413:G415"/>
    <mergeCell ref="C417:C427"/>
    <mergeCell ref="D417:D427"/>
    <mergeCell ref="E417:E427"/>
    <mergeCell ref="F417:F427"/>
    <mergeCell ref="G417:G427"/>
    <mergeCell ref="C430:C431"/>
    <mergeCell ref="D430:D431"/>
    <mergeCell ref="C443:C453"/>
    <mergeCell ref="D443:D453"/>
    <mergeCell ref="E443:E453"/>
    <mergeCell ref="F443:F453"/>
    <mergeCell ref="G443:G453"/>
    <mergeCell ref="H443:H453"/>
    <mergeCell ref="C454:C455"/>
    <mergeCell ref="D454:D455"/>
    <mergeCell ref="E454:E455"/>
    <mergeCell ref="F454:F455"/>
    <mergeCell ref="G454:G455"/>
    <mergeCell ref="C456:C465"/>
    <mergeCell ref="D456:D465"/>
    <mergeCell ref="E456:E465"/>
    <mergeCell ref="F456:F465"/>
    <mergeCell ref="G456:G465"/>
    <mergeCell ref="C466:C467"/>
    <mergeCell ref="D466:D467"/>
    <mergeCell ref="E466:E467"/>
    <mergeCell ref="F466:F467"/>
    <mergeCell ref="G466:G467"/>
    <mergeCell ref="C497:C498"/>
    <mergeCell ref="D497:D498"/>
    <mergeCell ref="C468:C479"/>
    <mergeCell ref="D468:D479"/>
    <mergeCell ref="E468:E479"/>
    <mergeCell ref="F468:F479"/>
    <mergeCell ref="G468:G479"/>
    <mergeCell ref="C480:C481"/>
    <mergeCell ref="D480:D481"/>
    <mergeCell ref="E480:E481"/>
    <mergeCell ref="F480:F481"/>
    <mergeCell ref="G480:G481"/>
    <mergeCell ref="E497:E498"/>
    <mergeCell ref="F497:F498"/>
    <mergeCell ref="C482:C483"/>
    <mergeCell ref="D482:D483"/>
    <mergeCell ref="E482:E483"/>
    <mergeCell ref="F482:F483"/>
    <mergeCell ref="G482:G483"/>
    <mergeCell ref="G497:G498"/>
    <mergeCell ref="G484:G486"/>
    <mergeCell ref="C487:C489"/>
    <mergeCell ref="D487:D489"/>
    <mergeCell ref="E487:E489"/>
    <mergeCell ref="F487:F489"/>
    <mergeCell ref="G487:G489"/>
    <mergeCell ref="G490:G493"/>
    <mergeCell ref="C494:C496"/>
    <mergeCell ref="D494:D496"/>
    <mergeCell ref="E494:E496"/>
    <mergeCell ref="F494:F496"/>
    <mergeCell ref="G494:G496"/>
    <mergeCell ref="C484:C486"/>
    <mergeCell ref="D484:D486"/>
    <mergeCell ref="E484:E486"/>
    <mergeCell ref="F484:F486"/>
    <mergeCell ref="C490:C493"/>
    <mergeCell ref="D490:D493"/>
    <mergeCell ref="E490:E493"/>
    <mergeCell ref="F490:F493"/>
  </mergeCells>
  <conditionalFormatting sqref="S12:S498">
    <cfRule type="cellIs" dxfId="19" priority="1" operator="equal">
      <formula>"SIN VALOR AVANCE"</formula>
    </cfRule>
    <cfRule type="cellIs" dxfId="18" priority="2" operator="equal">
      <formula>"VALIDAR FECHA"</formula>
    </cfRule>
    <cfRule type="cellIs" dxfId="17" priority="3" operator="equal">
      <formula>"INCUMPLIDA"</formula>
    </cfRule>
    <cfRule type="cellIs" dxfId="16" priority="4" operator="equal">
      <formula>"PROCESO"</formula>
    </cfRule>
    <cfRule type="cellIs" dxfId="15" priority="5" operator="equal">
      <formula>"CUMPLIDA"</formula>
    </cfRule>
  </conditionalFormatting>
  <dataValidations disablePrompts="1" count="4">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J26:J29 J279:J281 I323 J292:J294 J267:J269 I303:I304 J311:J313 J331:J333 J232:J234 J243:J245 J254:J256 I342 J350:J352 J44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I140">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M148 M231 M266 M253 M242 M31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K148 K252:K256 K265:K269 K277:K281 K290:K294 K247 K324 K230:K234 K272 K225 K260 K309:K313 K241:K245 K304 K285 K329:K333 K236 K348:K352 K343 K444">
      <formula1>0</formula1>
      <formula2>390</formula2>
    </dataValidation>
  </dataValidations>
  <pageMargins left="0.7" right="0.7" top="0.75" bottom="0.75" header="0.3" footer="0.3"/>
  <pageSetup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86"/>
  <sheetViews>
    <sheetView topLeftCell="K1" zoomScale="60" zoomScaleNormal="60" workbookViewId="0">
      <selection activeCell="O12" sqref="O12"/>
    </sheetView>
  </sheetViews>
  <sheetFormatPr baseColWidth="10" defaultColWidth="11.5703125" defaultRowHeight="15.75"/>
  <cols>
    <col min="1" max="1" width="37.7109375" style="78" customWidth="1"/>
    <col min="2" max="2" width="18.42578125" style="16" customWidth="1"/>
    <col min="3" max="3" width="31.85546875" style="72" customWidth="1"/>
    <col min="4" max="4" width="33.85546875" style="16" customWidth="1"/>
    <col min="5" max="5" width="97.42578125" style="15" customWidth="1"/>
    <col min="6" max="6" width="23.5703125" style="225" customWidth="1"/>
    <col min="7" max="7" width="42.85546875" style="15" customWidth="1"/>
    <col min="8" max="8" width="33.28515625" style="15" customWidth="1"/>
    <col min="9" max="9" width="52.140625" style="15" customWidth="1"/>
    <col min="10" max="10" width="66" style="18" customWidth="1"/>
    <col min="11" max="11" width="33.5703125" style="18" customWidth="1"/>
    <col min="12" max="12" width="27.140625" style="16" customWidth="1"/>
    <col min="13" max="13" width="25.7109375" style="16" customWidth="1"/>
    <col min="14" max="14" width="23.5703125" style="16" customWidth="1"/>
    <col min="15" max="15" width="26" style="16" customWidth="1"/>
    <col min="16" max="16" width="24.5703125" style="16" customWidth="1"/>
    <col min="17" max="17" width="62.28515625" style="18" customWidth="1"/>
    <col min="18" max="18" width="30.28515625" style="16" customWidth="1"/>
    <col min="19" max="19" width="30.42578125" style="16" bestFit="1" customWidth="1"/>
    <col min="20" max="16384" width="11.5703125" style="17"/>
  </cols>
  <sheetData>
    <row r="1" spans="1:19" ht="35.25" customHeight="1">
      <c r="A1" s="554"/>
      <c r="B1" s="555"/>
      <c r="C1" s="74"/>
      <c r="D1" s="65"/>
      <c r="E1" s="66"/>
      <c r="F1" s="218"/>
      <c r="G1" s="66"/>
      <c r="H1" s="66"/>
      <c r="I1" s="66"/>
      <c r="J1" s="75"/>
      <c r="K1" s="68"/>
      <c r="L1" s="65"/>
      <c r="M1" s="65"/>
      <c r="N1" s="65"/>
      <c r="O1" s="65"/>
      <c r="P1" s="65"/>
      <c r="Q1" s="68"/>
      <c r="R1" s="65"/>
      <c r="S1" s="227"/>
    </row>
    <row r="2" spans="1:19" ht="35.25" customHeight="1">
      <c r="A2" s="556"/>
      <c r="B2" s="557"/>
      <c r="D2" s="89"/>
      <c r="E2" s="89"/>
      <c r="F2" s="219"/>
      <c r="G2" s="89"/>
      <c r="H2" s="89"/>
      <c r="I2" s="89"/>
      <c r="J2" s="89"/>
      <c r="K2" s="89"/>
      <c r="L2" s="89"/>
      <c r="M2" s="89"/>
      <c r="N2" s="89"/>
      <c r="O2" s="89"/>
      <c r="P2" s="89"/>
      <c r="Q2" s="89"/>
      <c r="R2" s="89"/>
      <c r="S2" s="90"/>
    </row>
    <row r="3" spans="1:19" ht="35.25" customHeight="1">
      <c r="A3" s="558"/>
      <c r="B3" s="559"/>
      <c r="C3" s="73"/>
      <c r="D3" s="69"/>
      <c r="E3" s="67"/>
      <c r="F3" s="223"/>
      <c r="G3" s="67"/>
      <c r="H3" s="541" t="s">
        <v>0</v>
      </c>
      <c r="I3" s="542"/>
      <c r="J3" s="542"/>
      <c r="K3" s="543"/>
      <c r="L3" s="69"/>
      <c r="M3" s="69"/>
      <c r="N3" s="69"/>
      <c r="O3" s="69"/>
      <c r="P3" s="69"/>
      <c r="Q3" s="70"/>
      <c r="R3" s="69"/>
      <c r="S3" s="71"/>
    </row>
    <row r="4" spans="1:19" ht="19.5" customHeight="1">
      <c r="A4" s="552" t="s">
        <v>1</v>
      </c>
      <c r="B4" s="552"/>
      <c r="C4" s="553"/>
      <c r="D4" s="552"/>
      <c r="E4" s="552"/>
      <c r="F4" s="220"/>
      <c r="G4" s="12"/>
      <c r="H4" s="12"/>
      <c r="I4" s="12"/>
      <c r="J4" s="19"/>
      <c r="K4" s="19"/>
      <c r="L4" s="8"/>
      <c r="M4" s="69"/>
      <c r="N4" s="69"/>
      <c r="O4" s="69"/>
      <c r="P4" s="69"/>
      <c r="Q4" s="548" t="s">
        <v>2</v>
      </c>
      <c r="R4" s="549"/>
      <c r="S4" s="264">
        <v>46203</v>
      </c>
    </row>
    <row r="5" spans="1:19">
      <c r="A5" s="552" t="s">
        <v>3</v>
      </c>
      <c r="B5" s="552"/>
      <c r="C5" s="553"/>
      <c r="D5" s="552"/>
      <c r="E5" s="552"/>
      <c r="F5" s="220"/>
      <c r="G5" s="12"/>
      <c r="H5" s="12"/>
      <c r="I5" s="12"/>
      <c r="J5" s="19"/>
      <c r="K5" s="19"/>
      <c r="L5" s="8"/>
      <c r="M5" s="69"/>
      <c r="N5" s="69"/>
      <c r="O5" s="69"/>
      <c r="P5" s="69"/>
      <c r="Q5" s="550" t="s">
        <v>4</v>
      </c>
      <c r="R5" s="551"/>
      <c r="S5" s="95">
        <f>(ITRC!S5)</f>
        <v>46203</v>
      </c>
    </row>
    <row r="6" spans="1:19">
      <c r="A6" s="552" t="s">
        <v>5</v>
      </c>
      <c r="B6" s="552"/>
      <c r="C6" s="553"/>
      <c r="D6" s="552"/>
      <c r="E6" s="552"/>
      <c r="F6" s="220"/>
      <c r="G6" s="12"/>
      <c r="H6" s="12"/>
      <c r="I6" s="12"/>
      <c r="J6" s="19"/>
      <c r="K6" s="19"/>
      <c r="L6" s="8"/>
      <c r="M6" s="69"/>
      <c r="N6" s="69"/>
      <c r="O6" s="69"/>
      <c r="P6" s="69"/>
      <c r="Q6" s="546" t="s">
        <v>6</v>
      </c>
      <c r="R6" s="547"/>
      <c r="S6" s="91">
        <v>46203</v>
      </c>
    </row>
    <row r="7" spans="1:19">
      <c r="A7" s="552" t="s">
        <v>7</v>
      </c>
      <c r="B7" s="552"/>
      <c r="C7" s="553"/>
      <c r="D7" s="552"/>
      <c r="E7" s="552"/>
      <c r="F7" s="220"/>
      <c r="G7" s="12"/>
      <c r="H7" s="12"/>
      <c r="I7" s="12"/>
      <c r="J7" s="19"/>
      <c r="K7" s="19"/>
      <c r="L7" s="8"/>
      <c r="M7" s="69"/>
      <c r="N7" s="69"/>
      <c r="O7" s="69"/>
      <c r="P7" s="69"/>
      <c r="Q7" s="544" t="s">
        <v>8</v>
      </c>
      <c r="R7" s="545"/>
      <c r="S7" s="96">
        <v>46225</v>
      </c>
    </row>
    <row r="8" spans="1:19">
      <c r="A8" s="540"/>
      <c r="B8" s="540"/>
      <c r="C8" s="540"/>
      <c r="D8" s="540"/>
      <c r="E8" s="540"/>
      <c r="F8" s="221"/>
      <c r="G8" s="12"/>
      <c r="H8" s="12"/>
      <c r="I8" s="12"/>
      <c r="J8" s="19"/>
      <c r="K8" s="19"/>
      <c r="L8" s="8"/>
      <c r="M8" s="8"/>
      <c r="N8" s="69"/>
      <c r="O8" s="69"/>
      <c r="P8" s="69"/>
      <c r="Q8" s="70"/>
      <c r="R8" s="88"/>
      <c r="S8" s="87"/>
    </row>
    <row r="9" spans="1:19">
      <c r="A9" s="536"/>
      <c r="B9" s="537"/>
      <c r="C9" s="537"/>
      <c r="D9" s="537"/>
      <c r="E9" s="537"/>
      <c r="F9" s="538"/>
      <c r="G9" s="537"/>
      <c r="H9" s="537"/>
      <c r="I9" s="537"/>
      <c r="J9" s="537"/>
      <c r="K9" s="537"/>
      <c r="L9" s="537"/>
      <c r="M9" s="537"/>
      <c r="N9" s="537"/>
      <c r="O9" s="537"/>
      <c r="P9" s="537"/>
      <c r="Q9" s="537"/>
      <c r="R9" s="537"/>
      <c r="S9" s="539"/>
    </row>
    <row r="10" spans="1:19" ht="8.25" customHeight="1">
      <c r="A10" s="97"/>
      <c r="B10" s="98"/>
      <c r="C10" s="98"/>
      <c r="D10" s="98" t="s">
        <v>9</v>
      </c>
      <c r="E10" s="86"/>
      <c r="F10" s="224"/>
      <c r="G10" s="85"/>
      <c r="H10" s="99" t="s">
        <v>10</v>
      </c>
      <c r="I10" s="228"/>
      <c r="J10" s="100"/>
      <c r="K10" s="100"/>
      <c r="L10" s="98"/>
      <c r="M10" s="98"/>
      <c r="N10" s="98"/>
      <c r="O10" s="98"/>
      <c r="P10" s="98"/>
      <c r="Q10" s="100"/>
      <c r="R10" s="98"/>
      <c r="S10" s="98"/>
    </row>
    <row r="11" spans="1:19" ht="47.25">
      <c r="A11" s="83" t="s">
        <v>11</v>
      </c>
      <c r="B11" s="82" t="s">
        <v>12</v>
      </c>
      <c r="C11" s="82" t="s">
        <v>13</v>
      </c>
      <c r="D11" s="82" t="s">
        <v>14</v>
      </c>
      <c r="E11" s="84" t="s">
        <v>15</v>
      </c>
      <c r="F11" s="222" t="s">
        <v>16</v>
      </c>
      <c r="G11" s="82" t="s">
        <v>17</v>
      </c>
      <c r="H11" s="232" t="s">
        <v>18</v>
      </c>
      <c r="I11" s="82" t="s">
        <v>19</v>
      </c>
      <c r="J11" s="82" t="s">
        <v>20</v>
      </c>
      <c r="K11" s="82" t="s">
        <v>21</v>
      </c>
      <c r="L11" s="82" t="s">
        <v>22</v>
      </c>
      <c r="M11" s="82" t="s">
        <v>23</v>
      </c>
      <c r="N11" s="82" t="s">
        <v>24</v>
      </c>
      <c r="O11" s="82" t="s">
        <v>25</v>
      </c>
      <c r="P11" s="82" t="s">
        <v>26</v>
      </c>
      <c r="Q11" s="82" t="s">
        <v>27</v>
      </c>
      <c r="R11" s="82" t="s">
        <v>28</v>
      </c>
      <c r="S11" s="82" t="s">
        <v>29</v>
      </c>
    </row>
    <row r="12" spans="1:19" ht="150.75" customHeight="1">
      <c r="A12" s="270" t="s">
        <v>30</v>
      </c>
      <c r="B12" s="271" t="s">
        <v>31</v>
      </c>
      <c r="C12" s="487" t="s">
        <v>32</v>
      </c>
      <c r="D12" s="487" t="s">
        <v>33</v>
      </c>
      <c r="E12" s="482" t="s">
        <v>34</v>
      </c>
      <c r="F12" s="488"/>
      <c r="G12" s="482"/>
      <c r="H12" s="482" t="s">
        <v>35</v>
      </c>
      <c r="I12" s="482" t="s">
        <v>36</v>
      </c>
      <c r="J12" s="259" t="s">
        <v>37</v>
      </c>
      <c r="K12" s="259" t="s">
        <v>38</v>
      </c>
      <c r="L12" s="274">
        <v>1</v>
      </c>
      <c r="M12" s="283">
        <v>42461</v>
      </c>
      <c r="N12" s="283">
        <v>42551</v>
      </c>
      <c r="O12" s="275">
        <f>(N12-M12)/7</f>
        <v>12.857142857142858</v>
      </c>
      <c r="P12" s="332">
        <v>1</v>
      </c>
      <c r="Q12" s="259" t="s">
        <v>39</v>
      </c>
      <c r="R12" s="94">
        <f>P12/L12</f>
        <v>1</v>
      </c>
      <c r="S12" s="277" t="str">
        <f t="array" aca="1" ref="S12" ca="1">IF(ISNUMBER(R12),IF(R12=100%,"CUMPLIDA",IF(AND(ISNUMBER(N12),ISNUMBER(INDIRECT("FECHA_"&amp;$B12,1))), IF(N12&lt;=INDIRECT("FECHA_"&amp;$B12,1),"INCUMPLIDA","PROCESO"), "VERIFICAR FECHA")),"SIN VALOR AVANCE")</f>
        <v>CUMPLIDA</v>
      </c>
    </row>
    <row r="13" spans="1:19" ht="120" customHeight="1">
      <c r="A13" s="270" t="s">
        <v>30</v>
      </c>
      <c r="B13" s="271" t="s">
        <v>31</v>
      </c>
      <c r="C13" s="487"/>
      <c r="D13" s="487"/>
      <c r="E13" s="482"/>
      <c r="F13" s="488"/>
      <c r="G13" s="482"/>
      <c r="H13" s="482"/>
      <c r="I13" s="482"/>
      <c r="J13" s="259" t="s">
        <v>40</v>
      </c>
      <c r="K13" s="259" t="s">
        <v>41</v>
      </c>
      <c r="L13" s="296">
        <v>1</v>
      </c>
      <c r="M13" s="283">
        <v>42461</v>
      </c>
      <c r="N13" s="283">
        <v>42650</v>
      </c>
      <c r="O13" s="275">
        <f t="shared" ref="O13:O76" si="0">(N13-M13)/7</f>
        <v>27</v>
      </c>
      <c r="P13" s="333">
        <v>1</v>
      </c>
      <c r="Q13" s="259" t="s">
        <v>42</v>
      </c>
      <c r="R13" s="94">
        <f>P13/L13</f>
        <v>1</v>
      </c>
      <c r="S13" s="277" t="str">
        <f t="array" aca="1" ref="S13" ca="1">IF(ISNUMBER(R13),IF(R13=100%,"CUMPLIDA",IF(AND(ISNUMBER(N13),ISNUMBER(INDIRECT("FECHA_"&amp;$B13,1))), IF(N13&lt;=INDIRECT("FECHA_"&amp;$B13,1),"INCUMPLIDA","PROCESO"), "VERIFICAR FECHA")),"SIN VALOR AVANCE")</f>
        <v>CUMPLIDA</v>
      </c>
    </row>
    <row r="14" spans="1:19" ht="150.75">
      <c r="A14" s="270" t="s">
        <v>30</v>
      </c>
      <c r="B14" s="271" t="s">
        <v>31</v>
      </c>
      <c r="C14" s="487"/>
      <c r="D14" s="487"/>
      <c r="E14" s="482"/>
      <c r="F14" s="488"/>
      <c r="G14" s="482"/>
      <c r="H14" s="482"/>
      <c r="I14" s="482"/>
      <c r="J14" s="259" t="s">
        <v>43</v>
      </c>
      <c r="K14" s="259" t="s">
        <v>44</v>
      </c>
      <c r="L14" s="274">
        <v>1</v>
      </c>
      <c r="M14" s="283">
        <v>42653</v>
      </c>
      <c r="N14" s="283">
        <v>42661</v>
      </c>
      <c r="O14" s="275">
        <f t="shared" si="0"/>
        <v>1.1428571428571428</v>
      </c>
      <c r="P14" s="332">
        <v>1</v>
      </c>
      <c r="Q14" s="259" t="s">
        <v>45</v>
      </c>
      <c r="R14" s="94">
        <f>P14/L14</f>
        <v>1</v>
      </c>
      <c r="S14" s="277" t="str">
        <f t="array" aca="1" ref="S14" ca="1">IF(ISNUMBER(R14),IF(R14=100%,"CUMPLIDA",IF(AND(ISNUMBER(N14),ISNUMBER(INDIRECT("FECHA_"&amp;$B14,1))), IF(N14&lt;=INDIRECT("FECHA_"&amp;$B14,1),"INCUMPLIDA","PROCESO"), "VERIFICAR FECHA")),"SIN VALOR AVANCE")</f>
        <v>CUMPLIDA</v>
      </c>
    </row>
    <row r="15" spans="1:19" ht="135.75" customHeight="1">
      <c r="A15" s="270" t="s">
        <v>30</v>
      </c>
      <c r="B15" s="271" t="s">
        <v>31</v>
      </c>
      <c r="C15" s="487"/>
      <c r="D15" s="487"/>
      <c r="E15" s="482"/>
      <c r="F15" s="488"/>
      <c r="G15" s="482"/>
      <c r="H15" s="482"/>
      <c r="I15" s="482"/>
      <c r="J15" s="259" t="s">
        <v>46</v>
      </c>
      <c r="K15" s="259" t="s">
        <v>47</v>
      </c>
      <c r="L15" s="296">
        <v>1</v>
      </c>
      <c r="M15" s="283">
        <v>42662</v>
      </c>
      <c r="N15" s="283">
        <v>42683</v>
      </c>
      <c r="O15" s="275">
        <f t="shared" si="0"/>
        <v>3</v>
      </c>
      <c r="P15" s="333">
        <v>1</v>
      </c>
      <c r="Q15" s="259" t="s">
        <v>48</v>
      </c>
      <c r="R15" s="94">
        <f t="shared" ref="R15:R78" si="1">P15/L15</f>
        <v>1</v>
      </c>
      <c r="S15" s="277" t="str">
        <f t="array" aca="1" ref="S15" ca="1">IF(ISNUMBER(R15),IF(R15=100%,"CUMPLIDA",IF(AND(ISNUMBER(N15),ISNUMBER(INDIRECT("FECHA_"&amp;$B15,1))), IF(N15&lt;=INDIRECT("FECHA_"&amp;$B15,1),"INCUMPLIDA","PROCESO"), "VERIFICAR FECHA")),"SIN VALOR AVANCE")</f>
        <v>CUMPLIDA</v>
      </c>
    </row>
    <row r="16" spans="1:19" ht="180.75">
      <c r="A16" s="270" t="s">
        <v>30</v>
      </c>
      <c r="B16" s="271" t="s">
        <v>31</v>
      </c>
      <c r="C16" s="487"/>
      <c r="D16" s="487"/>
      <c r="E16" s="482"/>
      <c r="F16" s="488"/>
      <c r="G16" s="482"/>
      <c r="H16" s="482"/>
      <c r="I16" s="482"/>
      <c r="J16" s="259" t="s">
        <v>49</v>
      </c>
      <c r="K16" s="259" t="s">
        <v>50</v>
      </c>
      <c r="L16" s="296">
        <v>1</v>
      </c>
      <c r="M16" s="283">
        <v>42684</v>
      </c>
      <c r="N16" s="283">
        <v>42698</v>
      </c>
      <c r="O16" s="275">
        <f t="shared" si="0"/>
        <v>2</v>
      </c>
      <c r="P16" s="333">
        <v>1</v>
      </c>
      <c r="Q16" s="259" t="s">
        <v>51</v>
      </c>
      <c r="R16" s="94">
        <f t="shared" si="1"/>
        <v>1</v>
      </c>
      <c r="S16" s="277" t="str">
        <f t="array" aca="1" ref="S16" ca="1">IF(ISNUMBER(R16),IF(R16=100%,"CUMPLIDA",IF(AND(ISNUMBER(N16),ISNUMBER(INDIRECT("FECHA_"&amp;$B16,1))), IF(N16&lt;=INDIRECT("FECHA_"&amp;$B16,1),"INCUMPLIDA","PROCESO"), "VERIFICAR FECHA")),"SIN VALOR AVANCE")</f>
        <v>CUMPLIDA</v>
      </c>
    </row>
    <row r="17" spans="1:19" ht="180" customHeight="1">
      <c r="A17" s="270" t="s">
        <v>30</v>
      </c>
      <c r="B17" s="271" t="s">
        <v>31</v>
      </c>
      <c r="C17" s="487"/>
      <c r="D17" s="487"/>
      <c r="E17" s="482"/>
      <c r="F17" s="488"/>
      <c r="G17" s="482"/>
      <c r="H17" s="482"/>
      <c r="I17" s="482"/>
      <c r="J17" s="259" t="s">
        <v>52</v>
      </c>
      <c r="K17" s="259" t="s">
        <v>53</v>
      </c>
      <c r="L17" s="296">
        <v>1</v>
      </c>
      <c r="M17" s="283">
        <v>42699</v>
      </c>
      <c r="N17" s="283">
        <v>42760</v>
      </c>
      <c r="O17" s="275">
        <f t="shared" si="0"/>
        <v>8.7142857142857135</v>
      </c>
      <c r="P17" s="333">
        <v>1</v>
      </c>
      <c r="Q17" s="259" t="s">
        <v>54</v>
      </c>
      <c r="R17" s="94">
        <f t="shared" si="1"/>
        <v>1</v>
      </c>
      <c r="S17" s="277" t="str">
        <f t="array" aca="1" ref="S17" ca="1">IF(ISNUMBER(R17),IF(R17=100%,"CUMPLIDA",IF(AND(ISNUMBER(N17),ISNUMBER(INDIRECT("FECHA_"&amp;$B17,1))), IF(N17&lt;=INDIRECT("FECHA_"&amp;$B17,1),"INCUMPLIDA","PROCESO"), "VERIFICAR FECHA")),"SIN VALOR AVANCE")</f>
        <v>CUMPLIDA</v>
      </c>
    </row>
    <row r="18" spans="1:19" ht="135.75">
      <c r="A18" s="270" t="s">
        <v>30</v>
      </c>
      <c r="B18" s="271" t="s">
        <v>31</v>
      </c>
      <c r="C18" s="487"/>
      <c r="D18" s="487"/>
      <c r="E18" s="482"/>
      <c r="F18" s="488"/>
      <c r="G18" s="482"/>
      <c r="H18" s="482"/>
      <c r="I18" s="260" t="s">
        <v>55</v>
      </c>
      <c r="J18" s="259" t="s">
        <v>56</v>
      </c>
      <c r="K18" s="259" t="s">
        <v>57</v>
      </c>
      <c r="L18" s="280">
        <v>1</v>
      </c>
      <c r="M18" s="286">
        <v>45231</v>
      </c>
      <c r="N18" s="286">
        <v>45504</v>
      </c>
      <c r="O18" s="275">
        <f t="shared" si="0"/>
        <v>39</v>
      </c>
      <c r="P18" s="332">
        <v>1</v>
      </c>
      <c r="Q18" s="297" t="s">
        <v>58</v>
      </c>
      <c r="R18" s="94">
        <f t="shared" si="1"/>
        <v>1</v>
      </c>
      <c r="S18" s="277" t="str">
        <f t="array" aca="1" ref="S18" ca="1">IF(ISNUMBER(R18),IF(R18=100%,"CUMPLIDA",IF(AND(ISNUMBER(N18),ISNUMBER(INDIRECT("FECHA_"&amp;$B18,1))), IF(N18&lt;=INDIRECT("FECHA_"&amp;$B18,1),"INCUMPLIDA","PROCESO"), "VERIFICAR FECHA")),"SIN VALOR AVANCE")</f>
        <v>CUMPLIDA</v>
      </c>
    </row>
    <row r="19" spans="1:19" ht="135.75">
      <c r="A19" s="270" t="s">
        <v>30</v>
      </c>
      <c r="B19" s="271" t="s">
        <v>31</v>
      </c>
      <c r="C19" s="487"/>
      <c r="D19" s="487"/>
      <c r="E19" s="482"/>
      <c r="F19" s="488"/>
      <c r="G19" s="482"/>
      <c r="H19" s="482"/>
      <c r="I19" s="260" t="s">
        <v>59</v>
      </c>
      <c r="J19" s="259" t="s">
        <v>60</v>
      </c>
      <c r="K19" s="259" t="s">
        <v>61</v>
      </c>
      <c r="L19" s="280">
        <v>1</v>
      </c>
      <c r="M19" s="286">
        <v>45231</v>
      </c>
      <c r="N19" s="286">
        <v>45504</v>
      </c>
      <c r="O19" s="275">
        <f t="shared" si="0"/>
        <v>39</v>
      </c>
      <c r="P19" s="332">
        <v>1</v>
      </c>
      <c r="Q19" s="297" t="s">
        <v>58</v>
      </c>
      <c r="R19" s="94">
        <f t="shared" si="1"/>
        <v>1</v>
      </c>
      <c r="S19" s="277" t="str">
        <f t="array" aca="1" ref="S19" ca="1">IF(ISNUMBER(R19),IF(R19=100%,"CUMPLIDA",IF(AND(ISNUMBER(N19),ISNUMBER(INDIRECT("FECHA_"&amp;$B19,1))), IF(N19&lt;=INDIRECT("FECHA_"&amp;$B19,1),"INCUMPLIDA","PROCESO"), "VERIFICAR FECHA")),"SIN VALOR AVANCE")</f>
        <v>CUMPLIDA</v>
      </c>
    </row>
    <row r="20" spans="1:19" ht="120.75" customHeight="1">
      <c r="A20" s="270" t="s">
        <v>30</v>
      </c>
      <c r="B20" s="271" t="s">
        <v>31</v>
      </c>
      <c r="C20" s="487"/>
      <c r="D20" s="487"/>
      <c r="E20" s="482"/>
      <c r="F20" s="488"/>
      <c r="G20" s="482"/>
      <c r="H20" s="482"/>
      <c r="I20" s="260" t="s">
        <v>62</v>
      </c>
      <c r="J20" s="259" t="s">
        <v>63</v>
      </c>
      <c r="K20" s="259" t="s">
        <v>64</v>
      </c>
      <c r="L20" s="280">
        <v>1</v>
      </c>
      <c r="M20" s="286">
        <v>45444</v>
      </c>
      <c r="N20" s="286">
        <v>45747</v>
      </c>
      <c r="O20" s="275">
        <f t="shared" si="0"/>
        <v>43.285714285714285</v>
      </c>
      <c r="P20" s="334">
        <v>1</v>
      </c>
      <c r="Q20" s="259" t="s">
        <v>65</v>
      </c>
      <c r="R20" s="94">
        <f t="shared" si="1"/>
        <v>1</v>
      </c>
      <c r="S20" s="277" t="str">
        <f t="array" aca="1" ref="S20" ca="1">IF(ISNUMBER(R20),IF(R20=100%,"CUMPLIDA",IF(AND(ISNUMBER(N20),ISNUMBER(INDIRECT("FECHA_"&amp;$B20,1))), IF(N20&lt;=INDIRECT("FECHA_"&amp;$B20,1),"INCUMPLIDA","PROCESO"), "VERIFICAR FECHA")),"SIN VALOR AVANCE")</f>
        <v>CUMPLIDA</v>
      </c>
    </row>
    <row r="21" spans="1:19" ht="120.75" customHeight="1">
      <c r="A21" s="270" t="s">
        <v>30</v>
      </c>
      <c r="B21" s="271" t="s">
        <v>31</v>
      </c>
      <c r="C21" s="487"/>
      <c r="D21" s="487"/>
      <c r="E21" s="482"/>
      <c r="F21" s="488"/>
      <c r="G21" s="482"/>
      <c r="H21" s="482"/>
      <c r="I21" s="260" t="s">
        <v>66</v>
      </c>
      <c r="J21" s="259" t="s">
        <v>66</v>
      </c>
      <c r="K21" s="259" t="s">
        <v>67</v>
      </c>
      <c r="L21" s="280">
        <v>1</v>
      </c>
      <c r="M21" s="286">
        <v>45444</v>
      </c>
      <c r="N21" s="286">
        <v>45747</v>
      </c>
      <c r="O21" s="275">
        <f t="shared" si="0"/>
        <v>43.285714285714285</v>
      </c>
      <c r="P21" s="334">
        <v>1</v>
      </c>
      <c r="Q21" s="259" t="s">
        <v>68</v>
      </c>
      <c r="R21" s="94">
        <f t="shared" si="1"/>
        <v>1</v>
      </c>
      <c r="S21" s="277" t="str">
        <f t="array" aca="1" ref="S21" ca="1">IF(ISNUMBER(R21),IF(R21=100%,"CUMPLIDA",IF(AND(ISNUMBER(N21),ISNUMBER(INDIRECT("FECHA_"&amp;$B21,1))), IF(N21&lt;=INDIRECT("FECHA_"&amp;$B21,1),"INCUMPLIDA","PROCESO"), "VERIFICAR FECHA")),"SIN VALOR AVANCE")</f>
        <v>CUMPLIDA</v>
      </c>
    </row>
    <row r="22" spans="1:19" ht="120.75" customHeight="1">
      <c r="A22" s="270" t="s">
        <v>30</v>
      </c>
      <c r="B22" s="271" t="s">
        <v>31</v>
      </c>
      <c r="C22" s="487"/>
      <c r="D22" s="487"/>
      <c r="E22" s="482"/>
      <c r="F22" s="488"/>
      <c r="G22" s="482"/>
      <c r="H22" s="482"/>
      <c r="I22" s="260" t="s">
        <v>69</v>
      </c>
      <c r="J22" s="259" t="s">
        <v>69</v>
      </c>
      <c r="K22" s="259" t="s">
        <v>70</v>
      </c>
      <c r="L22" s="280">
        <v>1</v>
      </c>
      <c r="M22" s="286">
        <v>45444</v>
      </c>
      <c r="N22" s="286">
        <v>45747</v>
      </c>
      <c r="O22" s="275">
        <f t="shared" si="0"/>
        <v>43.285714285714285</v>
      </c>
      <c r="P22" s="334">
        <v>1</v>
      </c>
      <c r="Q22" s="259" t="s">
        <v>65</v>
      </c>
      <c r="R22" s="94">
        <f t="shared" si="1"/>
        <v>1</v>
      </c>
      <c r="S22" s="277" t="str">
        <f t="array" aca="1" ref="S22" ca="1">IF(ISNUMBER(R22),IF(R22=100%,"CUMPLIDA",IF(AND(ISNUMBER(N22),ISNUMBER(INDIRECT("FECHA_"&amp;$B22,1))), IF(N22&lt;=INDIRECT("FECHA_"&amp;$B22,1),"INCUMPLIDA","PROCESO"), "VERIFICAR FECHA")),"SIN VALOR AVANCE")</f>
        <v>CUMPLIDA</v>
      </c>
    </row>
    <row r="23" spans="1:19" ht="120.75" customHeight="1">
      <c r="A23" s="270" t="s">
        <v>30</v>
      </c>
      <c r="B23" s="271" t="s">
        <v>31</v>
      </c>
      <c r="C23" s="487"/>
      <c r="D23" s="487"/>
      <c r="E23" s="482"/>
      <c r="F23" s="488"/>
      <c r="G23" s="482"/>
      <c r="H23" s="482"/>
      <c r="I23" s="260" t="s">
        <v>71</v>
      </c>
      <c r="J23" s="259" t="s">
        <v>71</v>
      </c>
      <c r="K23" s="259" t="s">
        <v>72</v>
      </c>
      <c r="L23" s="280">
        <v>1</v>
      </c>
      <c r="M23" s="286">
        <v>45444</v>
      </c>
      <c r="N23" s="286">
        <v>45747</v>
      </c>
      <c r="O23" s="275">
        <f t="shared" si="0"/>
        <v>43.285714285714285</v>
      </c>
      <c r="P23" s="334">
        <v>1</v>
      </c>
      <c r="Q23" s="259" t="s">
        <v>68</v>
      </c>
      <c r="R23" s="94">
        <f t="shared" si="1"/>
        <v>1</v>
      </c>
      <c r="S23" s="277" t="str">
        <f t="array" aca="1" ref="S23" ca="1">IF(ISNUMBER(R23),IF(R23=100%,"CUMPLIDA",IF(AND(ISNUMBER(N23),ISNUMBER(INDIRECT("FECHA_"&amp;$B23,1))), IF(N23&lt;=INDIRECT("FECHA_"&amp;$B23,1),"INCUMPLIDA","PROCESO"), "VERIFICAR FECHA")),"SIN VALOR AVANCE")</f>
        <v>CUMPLIDA</v>
      </c>
    </row>
    <row r="24" spans="1:19" ht="60" customHeight="1">
      <c r="A24" s="270" t="s">
        <v>30</v>
      </c>
      <c r="B24" s="271" t="s">
        <v>31</v>
      </c>
      <c r="C24" s="487"/>
      <c r="D24" s="487"/>
      <c r="E24" s="482"/>
      <c r="F24" s="488"/>
      <c r="G24" s="482"/>
      <c r="H24" s="482"/>
      <c r="I24" s="260" t="s">
        <v>73</v>
      </c>
      <c r="J24" s="259" t="s">
        <v>73</v>
      </c>
      <c r="K24" s="259" t="s">
        <v>74</v>
      </c>
      <c r="L24" s="280">
        <v>1</v>
      </c>
      <c r="M24" s="286">
        <v>45444</v>
      </c>
      <c r="N24" s="286">
        <v>45747</v>
      </c>
      <c r="O24" s="275">
        <f t="shared" si="0"/>
        <v>43.285714285714285</v>
      </c>
      <c r="P24" s="334">
        <v>1</v>
      </c>
      <c r="Q24" s="259" t="s">
        <v>58</v>
      </c>
      <c r="R24" s="94">
        <f t="shared" si="1"/>
        <v>1</v>
      </c>
      <c r="S24" s="277" t="str">
        <f t="array" aca="1" ref="S24" ca="1">IF(ISNUMBER(R24),IF(R24=100%,"CUMPLIDA",IF(AND(ISNUMBER(N24),ISNUMBER(INDIRECT("FECHA_"&amp;$B24,1))), IF(N24&lt;=INDIRECT("FECHA_"&amp;$B24,1),"INCUMPLIDA","PROCESO"), "VERIFICAR FECHA")),"SIN VALOR AVANCE")</f>
        <v>CUMPLIDA</v>
      </c>
    </row>
    <row r="25" spans="1:19" ht="150.75">
      <c r="A25" s="270" t="s">
        <v>30</v>
      </c>
      <c r="B25" s="271" t="s">
        <v>31</v>
      </c>
      <c r="C25" s="487"/>
      <c r="D25" s="487"/>
      <c r="E25" s="482"/>
      <c r="F25" s="488"/>
      <c r="G25" s="482"/>
      <c r="H25" s="482"/>
      <c r="I25" s="260" t="s">
        <v>75</v>
      </c>
      <c r="J25" s="259" t="s">
        <v>76</v>
      </c>
      <c r="K25" s="259" t="s">
        <v>77</v>
      </c>
      <c r="L25" s="280">
        <v>10</v>
      </c>
      <c r="M25" s="286">
        <v>45748</v>
      </c>
      <c r="N25" s="286">
        <v>47118</v>
      </c>
      <c r="O25" s="275">
        <f t="shared" si="0"/>
        <v>195.71428571428572</v>
      </c>
      <c r="P25" s="334">
        <v>0</v>
      </c>
      <c r="Q25" s="259" t="s">
        <v>78</v>
      </c>
      <c r="R25" s="94">
        <f t="shared" si="1"/>
        <v>0</v>
      </c>
      <c r="S25" s="277" t="str">
        <f t="array" aca="1" ref="S25" ca="1">IF(ISNUMBER(R25),IF(R25=100%,"CUMPLIDA",IF(AND(ISNUMBER(N25),ISNUMBER(INDIRECT("FECHA_"&amp;$B25,1))), IF(N25&lt;=INDIRECT("FECHA_"&amp;$B25,1),"INCUMPLIDA","PROCESO"), "VERIFICAR FECHA")),"SIN VALOR AVANCE")</f>
        <v>PROCESO</v>
      </c>
    </row>
    <row r="26" spans="1:19" ht="45.75" customHeight="1">
      <c r="A26" s="270" t="s">
        <v>30</v>
      </c>
      <c r="B26" s="271" t="s">
        <v>31</v>
      </c>
      <c r="C26" s="487"/>
      <c r="D26" s="487"/>
      <c r="E26" s="482"/>
      <c r="F26" s="488"/>
      <c r="G26" s="482"/>
      <c r="H26" s="482"/>
      <c r="I26" s="260" t="s">
        <v>79</v>
      </c>
      <c r="J26" s="259" t="s">
        <v>80</v>
      </c>
      <c r="K26" s="259" t="s">
        <v>81</v>
      </c>
      <c r="L26" s="280">
        <v>1</v>
      </c>
      <c r="M26" s="286">
        <v>45748</v>
      </c>
      <c r="N26" s="286">
        <v>47118</v>
      </c>
      <c r="O26" s="275">
        <f t="shared" si="0"/>
        <v>195.71428571428572</v>
      </c>
      <c r="P26" s="334">
        <v>0</v>
      </c>
      <c r="Q26" s="259" t="s">
        <v>65</v>
      </c>
      <c r="R26" s="94">
        <f t="shared" si="1"/>
        <v>0</v>
      </c>
      <c r="S26" s="277" t="str">
        <f t="array" aca="1" ref="S26" ca="1">IF(ISNUMBER(R26),IF(R26=100%,"CUMPLIDA",IF(AND(ISNUMBER(N26),ISNUMBER(INDIRECT("FECHA_"&amp;$B26,1))), IF(N26&lt;=INDIRECT("FECHA_"&amp;$B26,1),"INCUMPLIDA","PROCESO"), "VERIFICAR FECHA")),"SIN VALOR AVANCE")</f>
        <v>PROCESO</v>
      </c>
    </row>
    <row r="27" spans="1:19" ht="105" customHeight="1">
      <c r="A27" s="270" t="s">
        <v>30</v>
      </c>
      <c r="B27" s="271" t="s">
        <v>31</v>
      </c>
      <c r="C27" s="487"/>
      <c r="D27" s="487"/>
      <c r="E27" s="482"/>
      <c r="F27" s="488"/>
      <c r="G27" s="482"/>
      <c r="H27" s="482"/>
      <c r="I27" s="260" t="s">
        <v>82</v>
      </c>
      <c r="J27" s="259" t="s">
        <v>83</v>
      </c>
      <c r="K27" s="259" t="s">
        <v>84</v>
      </c>
      <c r="L27" s="280">
        <v>2</v>
      </c>
      <c r="M27" s="286">
        <v>45748</v>
      </c>
      <c r="N27" s="286">
        <v>47118</v>
      </c>
      <c r="O27" s="275">
        <f t="shared" si="0"/>
        <v>195.71428571428572</v>
      </c>
      <c r="P27" s="334">
        <v>0</v>
      </c>
      <c r="Q27" s="259" t="s">
        <v>85</v>
      </c>
      <c r="R27" s="94">
        <f t="shared" si="1"/>
        <v>0</v>
      </c>
      <c r="S27" s="277" t="str">
        <f t="array" aca="1" ref="S27" ca="1">IF(ISNUMBER(R27),IF(R27=100%,"CUMPLIDA",IF(AND(ISNUMBER(N27),ISNUMBER(INDIRECT("FECHA_"&amp;$B27,1))), IF(N27&lt;=INDIRECT("FECHA_"&amp;$B27,1),"INCUMPLIDA","PROCESO"), "VERIFICAR FECHA")),"SIN VALOR AVANCE")</f>
        <v>PROCESO</v>
      </c>
    </row>
    <row r="28" spans="1:19" ht="150.75">
      <c r="A28" s="270" t="s">
        <v>30</v>
      </c>
      <c r="B28" s="271" t="s">
        <v>31</v>
      </c>
      <c r="C28" s="487" t="s">
        <v>86</v>
      </c>
      <c r="D28" s="487" t="s">
        <v>33</v>
      </c>
      <c r="E28" s="482" t="s">
        <v>87</v>
      </c>
      <c r="F28" s="488"/>
      <c r="G28" s="482"/>
      <c r="H28" s="482" t="s">
        <v>88</v>
      </c>
      <c r="I28" s="260" t="s">
        <v>89</v>
      </c>
      <c r="J28" s="259" t="s">
        <v>56</v>
      </c>
      <c r="K28" s="259" t="s">
        <v>57</v>
      </c>
      <c r="L28" s="280">
        <v>1</v>
      </c>
      <c r="M28" s="286">
        <v>45231</v>
      </c>
      <c r="N28" s="286">
        <v>45504</v>
      </c>
      <c r="O28" s="275">
        <f t="shared" si="0"/>
        <v>39</v>
      </c>
      <c r="P28" s="332">
        <v>1</v>
      </c>
      <c r="Q28" s="259" t="s">
        <v>90</v>
      </c>
      <c r="R28" s="94">
        <f t="shared" si="1"/>
        <v>1</v>
      </c>
      <c r="S28" s="277" t="str">
        <f t="array" aca="1" ref="S28" ca="1">IF(ISNUMBER(R28),IF(R28=100%,"CUMPLIDA",IF(AND(ISNUMBER(N28),ISNUMBER(INDIRECT("FECHA_"&amp;$B28,1))), IF(N28&lt;=INDIRECT("FECHA_"&amp;$B28,1),"INCUMPLIDA","PROCESO"), "VERIFICAR FECHA")),"SIN VALOR AVANCE")</f>
        <v>CUMPLIDA</v>
      </c>
    </row>
    <row r="29" spans="1:19" ht="105" customHeight="1">
      <c r="A29" s="270" t="s">
        <v>30</v>
      </c>
      <c r="B29" s="271" t="s">
        <v>31</v>
      </c>
      <c r="C29" s="487"/>
      <c r="D29" s="487"/>
      <c r="E29" s="482"/>
      <c r="F29" s="488"/>
      <c r="G29" s="482"/>
      <c r="H29" s="482"/>
      <c r="I29" s="260" t="s">
        <v>91</v>
      </c>
      <c r="J29" s="259" t="s">
        <v>60</v>
      </c>
      <c r="K29" s="259" t="s">
        <v>61</v>
      </c>
      <c r="L29" s="280">
        <v>1</v>
      </c>
      <c r="M29" s="286">
        <v>45231</v>
      </c>
      <c r="N29" s="286">
        <v>45504</v>
      </c>
      <c r="O29" s="275">
        <f t="shared" si="0"/>
        <v>39</v>
      </c>
      <c r="P29" s="332">
        <v>1</v>
      </c>
      <c r="Q29" s="259" t="s">
        <v>92</v>
      </c>
      <c r="R29" s="94">
        <f t="shared" si="1"/>
        <v>1</v>
      </c>
      <c r="S29" s="277" t="str">
        <f t="array" aca="1" ref="S29" ca="1">IF(ISNUMBER(R29),IF(R29=100%,"CUMPLIDA",IF(AND(ISNUMBER(N29),ISNUMBER(INDIRECT("FECHA_"&amp;$B29,1))), IF(N29&lt;=INDIRECT("FECHA_"&amp;$B29,1),"INCUMPLIDA","PROCESO"), "VERIFICAR FECHA")),"SIN VALOR AVANCE")</f>
        <v>CUMPLIDA</v>
      </c>
    </row>
    <row r="30" spans="1:19" ht="90.75">
      <c r="A30" s="270" t="s">
        <v>30</v>
      </c>
      <c r="B30" s="271" t="s">
        <v>31</v>
      </c>
      <c r="C30" s="487"/>
      <c r="D30" s="487"/>
      <c r="E30" s="482"/>
      <c r="F30" s="488"/>
      <c r="G30" s="482"/>
      <c r="H30" s="482"/>
      <c r="I30" s="260" t="s">
        <v>62</v>
      </c>
      <c r="J30" s="259" t="s">
        <v>63</v>
      </c>
      <c r="K30" s="259" t="s">
        <v>64</v>
      </c>
      <c r="L30" s="280">
        <v>1</v>
      </c>
      <c r="M30" s="286">
        <v>45444</v>
      </c>
      <c r="N30" s="286">
        <v>45747</v>
      </c>
      <c r="O30" s="275">
        <f t="shared" si="0"/>
        <v>43.285714285714285</v>
      </c>
      <c r="P30" s="334">
        <v>1</v>
      </c>
      <c r="Q30" s="298" t="s">
        <v>65</v>
      </c>
      <c r="R30" s="94">
        <f t="shared" si="1"/>
        <v>1</v>
      </c>
      <c r="S30" s="277" t="str">
        <f t="array" aca="1" ref="S30" ca="1">IF(ISNUMBER(R30),IF(R30=100%,"CUMPLIDA",IF(AND(ISNUMBER(N30),ISNUMBER(INDIRECT("FECHA_"&amp;$B30,1))), IF(N30&lt;=INDIRECT("FECHA_"&amp;$B30,1),"INCUMPLIDA","PROCESO"), "VERIFICAR FECHA")),"SIN VALOR AVANCE")</f>
        <v>CUMPLIDA</v>
      </c>
    </row>
    <row r="31" spans="1:19" ht="75.75">
      <c r="A31" s="270" t="s">
        <v>30</v>
      </c>
      <c r="B31" s="271" t="s">
        <v>31</v>
      </c>
      <c r="C31" s="487"/>
      <c r="D31" s="487"/>
      <c r="E31" s="482"/>
      <c r="F31" s="488"/>
      <c r="G31" s="482"/>
      <c r="H31" s="482"/>
      <c r="I31" s="260" t="s">
        <v>66</v>
      </c>
      <c r="J31" s="259" t="s">
        <v>66</v>
      </c>
      <c r="K31" s="259" t="s">
        <v>67</v>
      </c>
      <c r="L31" s="280">
        <v>1</v>
      </c>
      <c r="M31" s="286">
        <v>45444</v>
      </c>
      <c r="N31" s="286">
        <v>45747</v>
      </c>
      <c r="O31" s="275">
        <f t="shared" si="0"/>
        <v>43.285714285714285</v>
      </c>
      <c r="P31" s="334">
        <v>1</v>
      </c>
      <c r="Q31" s="298" t="s">
        <v>68</v>
      </c>
      <c r="R31" s="94">
        <f t="shared" si="1"/>
        <v>1</v>
      </c>
      <c r="S31" s="277" t="str">
        <f t="array" aca="1" ref="S31" ca="1">IF(ISNUMBER(R31),IF(R31=100%,"CUMPLIDA",IF(AND(ISNUMBER(N31),ISNUMBER(INDIRECT("FECHA_"&amp;$B31,1))), IF(N31&lt;=INDIRECT("FECHA_"&amp;$B31,1),"INCUMPLIDA","PROCESO"), "VERIFICAR FECHA")),"SIN VALOR AVANCE")</f>
        <v>CUMPLIDA</v>
      </c>
    </row>
    <row r="32" spans="1:19" ht="90.75">
      <c r="A32" s="270" t="s">
        <v>30</v>
      </c>
      <c r="B32" s="271" t="s">
        <v>31</v>
      </c>
      <c r="C32" s="487"/>
      <c r="D32" s="487"/>
      <c r="E32" s="482"/>
      <c r="F32" s="488"/>
      <c r="G32" s="482"/>
      <c r="H32" s="482"/>
      <c r="I32" s="260" t="s">
        <v>69</v>
      </c>
      <c r="J32" s="259" t="s">
        <v>69</v>
      </c>
      <c r="K32" s="259" t="s">
        <v>70</v>
      </c>
      <c r="L32" s="280">
        <v>1</v>
      </c>
      <c r="M32" s="286">
        <v>45444</v>
      </c>
      <c r="N32" s="286">
        <v>45747</v>
      </c>
      <c r="O32" s="275">
        <f t="shared" si="0"/>
        <v>43.285714285714285</v>
      </c>
      <c r="P32" s="334">
        <v>1</v>
      </c>
      <c r="Q32" s="298" t="s">
        <v>65</v>
      </c>
      <c r="R32" s="94">
        <f t="shared" si="1"/>
        <v>1</v>
      </c>
      <c r="S32" s="277" t="str">
        <f t="array" aca="1" ref="S32" ca="1">IF(ISNUMBER(R32),IF(R32=100%,"CUMPLIDA",IF(AND(ISNUMBER(N32),ISNUMBER(INDIRECT("FECHA_"&amp;$B32,1))), IF(N32&lt;=INDIRECT("FECHA_"&amp;$B32,1),"INCUMPLIDA","PROCESO"), "VERIFICAR FECHA")),"SIN VALOR AVANCE")</f>
        <v>CUMPLIDA</v>
      </c>
    </row>
    <row r="33" spans="1:19" ht="75.75">
      <c r="A33" s="270" t="s">
        <v>30</v>
      </c>
      <c r="B33" s="271" t="s">
        <v>31</v>
      </c>
      <c r="C33" s="487"/>
      <c r="D33" s="487"/>
      <c r="E33" s="482"/>
      <c r="F33" s="488"/>
      <c r="G33" s="482"/>
      <c r="H33" s="482"/>
      <c r="I33" s="260" t="s">
        <v>71</v>
      </c>
      <c r="J33" s="259" t="s">
        <v>71</v>
      </c>
      <c r="K33" s="259" t="s">
        <v>72</v>
      </c>
      <c r="L33" s="280">
        <v>1</v>
      </c>
      <c r="M33" s="286">
        <v>45444</v>
      </c>
      <c r="N33" s="286">
        <v>45747</v>
      </c>
      <c r="O33" s="275">
        <f t="shared" si="0"/>
        <v>43.285714285714285</v>
      </c>
      <c r="P33" s="334">
        <v>1</v>
      </c>
      <c r="Q33" s="298" t="s">
        <v>68</v>
      </c>
      <c r="R33" s="94">
        <f t="shared" si="1"/>
        <v>1</v>
      </c>
      <c r="S33" s="277" t="str">
        <f t="array" aca="1" ref="S33" ca="1">IF(ISNUMBER(R33),IF(R33=100%,"CUMPLIDA",IF(AND(ISNUMBER(N33),ISNUMBER(INDIRECT("FECHA_"&amp;$B33,1))), IF(N33&lt;=INDIRECT("FECHA_"&amp;$B33,1),"INCUMPLIDA","PROCESO"), "VERIFICAR FECHA")),"SIN VALOR AVANCE")</f>
        <v>CUMPLIDA</v>
      </c>
    </row>
    <row r="34" spans="1:19" ht="135.75">
      <c r="A34" s="270" t="s">
        <v>30</v>
      </c>
      <c r="B34" s="271" t="s">
        <v>31</v>
      </c>
      <c r="C34" s="487"/>
      <c r="D34" s="487"/>
      <c r="E34" s="482"/>
      <c r="F34" s="488"/>
      <c r="G34" s="482"/>
      <c r="H34" s="482"/>
      <c r="I34" s="260" t="s">
        <v>73</v>
      </c>
      <c r="J34" s="259" t="s">
        <v>73</v>
      </c>
      <c r="K34" s="259" t="s">
        <v>74</v>
      </c>
      <c r="L34" s="280">
        <v>1</v>
      </c>
      <c r="M34" s="286">
        <v>45444</v>
      </c>
      <c r="N34" s="286">
        <v>45747</v>
      </c>
      <c r="O34" s="275">
        <f t="shared" si="0"/>
        <v>43.285714285714285</v>
      </c>
      <c r="P34" s="334">
        <v>1</v>
      </c>
      <c r="Q34" s="298" t="s">
        <v>58</v>
      </c>
      <c r="R34" s="94">
        <f t="shared" si="1"/>
        <v>1</v>
      </c>
      <c r="S34" s="277" t="str">
        <f t="array" aca="1" ref="S34" ca="1">IF(ISNUMBER(R34),IF(R34=100%,"CUMPLIDA",IF(AND(ISNUMBER(N34),ISNUMBER(INDIRECT("FECHA_"&amp;$B34,1))), IF(N34&lt;=INDIRECT("FECHA_"&amp;$B34,1),"INCUMPLIDA","PROCESO"), "VERIFICAR FECHA")),"SIN VALOR AVANCE")</f>
        <v>CUMPLIDA</v>
      </c>
    </row>
    <row r="35" spans="1:19" ht="165.75">
      <c r="A35" s="270" t="s">
        <v>30</v>
      </c>
      <c r="B35" s="271" t="s">
        <v>31</v>
      </c>
      <c r="C35" s="487"/>
      <c r="D35" s="487"/>
      <c r="E35" s="482"/>
      <c r="F35" s="488"/>
      <c r="G35" s="482"/>
      <c r="H35" s="482"/>
      <c r="I35" s="260" t="s">
        <v>75</v>
      </c>
      <c r="J35" s="259" t="s">
        <v>76</v>
      </c>
      <c r="K35" s="259" t="s">
        <v>77</v>
      </c>
      <c r="L35" s="280">
        <v>10</v>
      </c>
      <c r="M35" s="286">
        <v>45748</v>
      </c>
      <c r="N35" s="286">
        <v>47118</v>
      </c>
      <c r="O35" s="275">
        <f t="shared" si="0"/>
        <v>195.71428571428572</v>
      </c>
      <c r="P35" s="334">
        <v>0</v>
      </c>
      <c r="Q35" s="298" t="s">
        <v>93</v>
      </c>
      <c r="R35" s="94">
        <f t="shared" si="1"/>
        <v>0</v>
      </c>
      <c r="S35" s="277" t="str">
        <f t="array" aca="1" ref="S35" ca="1">IF(ISNUMBER(R35),IF(R35=100%,"CUMPLIDA",IF(AND(ISNUMBER(N35),ISNUMBER(INDIRECT("FECHA_"&amp;$B35,1))), IF(N35&lt;=INDIRECT("FECHA_"&amp;$B35,1),"INCUMPLIDA","PROCESO"), "VERIFICAR FECHA")),"SIN VALOR AVANCE")</f>
        <v>PROCESO</v>
      </c>
    </row>
    <row r="36" spans="1:19" ht="90.75">
      <c r="A36" s="270" t="s">
        <v>30</v>
      </c>
      <c r="B36" s="271" t="s">
        <v>31</v>
      </c>
      <c r="C36" s="487"/>
      <c r="D36" s="487"/>
      <c r="E36" s="482"/>
      <c r="F36" s="488"/>
      <c r="G36" s="482"/>
      <c r="H36" s="482"/>
      <c r="I36" s="260" t="s">
        <v>79</v>
      </c>
      <c r="J36" s="259" t="s">
        <v>80</v>
      </c>
      <c r="K36" s="259" t="s">
        <v>81</v>
      </c>
      <c r="L36" s="280">
        <v>1</v>
      </c>
      <c r="M36" s="286">
        <v>45748</v>
      </c>
      <c r="N36" s="286">
        <v>47118</v>
      </c>
      <c r="O36" s="275">
        <f t="shared" si="0"/>
        <v>195.71428571428572</v>
      </c>
      <c r="P36" s="334">
        <v>0</v>
      </c>
      <c r="Q36" s="298" t="s">
        <v>94</v>
      </c>
      <c r="R36" s="94">
        <f t="shared" si="1"/>
        <v>0</v>
      </c>
      <c r="S36" s="277" t="str">
        <f t="array" aca="1" ref="S36" ca="1">IF(ISNUMBER(R36),IF(R36=100%,"CUMPLIDA",IF(AND(ISNUMBER(N36),ISNUMBER(INDIRECT("FECHA_"&amp;$B36,1))), IF(N36&lt;=INDIRECT("FECHA_"&amp;$B36,1),"INCUMPLIDA","PROCESO"), "VERIFICAR FECHA")),"SIN VALOR AVANCE")</f>
        <v>PROCESO</v>
      </c>
    </row>
    <row r="37" spans="1:19" ht="90" customHeight="1">
      <c r="A37" s="270" t="s">
        <v>30</v>
      </c>
      <c r="B37" s="271" t="s">
        <v>31</v>
      </c>
      <c r="C37" s="487"/>
      <c r="D37" s="487"/>
      <c r="E37" s="482"/>
      <c r="F37" s="488"/>
      <c r="G37" s="482"/>
      <c r="H37" s="482"/>
      <c r="I37" s="260" t="s">
        <v>82</v>
      </c>
      <c r="J37" s="259" t="s">
        <v>83</v>
      </c>
      <c r="K37" s="259" t="s">
        <v>84</v>
      </c>
      <c r="L37" s="280">
        <v>2</v>
      </c>
      <c r="M37" s="286">
        <v>45748</v>
      </c>
      <c r="N37" s="286">
        <v>47118</v>
      </c>
      <c r="O37" s="275">
        <f t="shared" si="0"/>
        <v>195.71428571428572</v>
      </c>
      <c r="P37" s="334">
        <v>0</v>
      </c>
      <c r="Q37" s="298" t="s">
        <v>95</v>
      </c>
      <c r="R37" s="94">
        <f t="shared" si="1"/>
        <v>0</v>
      </c>
      <c r="S37" s="277" t="str">
        <f t="array" aca="1" ref="S37" ca="1">IF(ISNUMBER(R37),IF(R37=100%,"CUMPLIDA",IF(AND(ISNUMBER(N37),ISNUMBER(INDIRECT("FECHA_"&amp;$B37,1))), IF(N37&lt;=INDIRECT("FECHA_"&amp;$B37,1),"INCUMPLIDA","PROCESO"), "VERIFICAR FECHA")),"SIN VALOR AVANCE")</f>
        <v>PROCESO</v>
      </c>
    </row>
    <row r="38" spans="1:19" ht="135.75">
      <c r="A38" s="270" t="s">
        <v>30</v>
      </c>
      <c r="B38" s="271" t="s">
        <v>31</v>
      </c>
      <c r="C38" s="487"/>
      <c r="D38" s="487"/>
      <c r="E38" s="482"/>
      <c r="F38" s="488"/>
      <c r="G38" s="482"/>
      <c r="H38" s="482"/>
      <c r="I38" s="260" t="s">
        <v>96</v>
      </c>
      <c r="J38" s="259" t="s">
        <v>97</v>
      </c>
      <c r="K38" s="259" t="s">
        <v>98</v>
      </c>
      <c r="L38" s="274">
        <v>1</v>
      </c>
      <c r="M38" s="283">
        <v>42552</v>
      </c>
      <c r="N38" s="283">
        <v>42916</v>
      </c>
      <c r="O38" s="275">
        <f t="shared" si="0"/>
        <v>52</v>
      </c>
      <c r="P38" s="334">
        <v>1</v>
      </c>
      <c r="Q38" s="259" t="s">
        <v>99</v>
      </c>
      <c r="R38" s="94">
        <f t="shared" si="1"/>
        <v>1</v>
      </c>
      <c r="S38" s="277" t="str">
        <f t="array" aca="1" ref="S38" ca="1">IF(ISNUMBER(R38),IF(R38=100%,"CUMPLIDA",IF(AND(ISNUMBER(N38),ISNUMBER(INDIRECT("FECHA_"&amp;$B38,1))), IF(N38&lt;=INDIRECT("FECHA_"&amp;$B38,1),"INCUMPLIDA","PROCESO"), "VERIFICAR FECHA")),"SIN VALOR AVANCE")</f>
        <v>CUMPLIDA</v>
      </c>
    </row>
    <row r="39" spans="1:19" ht="150" customHeight="1">
      <c r="A39" s="270" t="s">
        <v>30</v>
      </c>
      <c r="B39" s="271" t="s">
        <v>31</v>
      </c>
      <c r="C39" s="487"/>
      <c r="D39" s="487"/>
      <c r="E39" s="482"/>
      <c r="F39" s="488"/>
      <c r="G39" s="482"/>
      <c r="H39" s="482"/>
      <c r="I39" s="482" t="s">
        <v>100</v>
      </c>
      <c r="J39" s="259" t="s">
        <v>101</v>
      </c>
      <c r="K39" s="259" t="s">
        <v>102</v>
      </c>
      <c r="L39" s="274">
        <v>1</v>
      </c>
      <c r="M39" s="283">
        <v>42558</v>
      </c>
      <c r="N39" s="283">
        <v>42735</v>
      </c>
      <c r="O39" s="275">
        <f t="shared" si="0"/>
        <v>25.285714285714285</v>
      </c>
      <c r="P39" s="334">
        <v>1</v>
      </c>
      <c r="Q39" s="259" t="s">
        <v>99</v>
      </c>
      <c r="R39" s="94">
        <f t="shared" si="1"/>
        <v>1</v>
      </c>
      <c r="S39" s="277" t="str">
        <f t="array" aca="1" ref="S39" ca="1">IF(ISNUMBER(R39),IF(R39=100%,"CUMPLIDA",IF(AND(ISNUMBER(N39),ISNUMBER(INDIRECT("FECHA_"&amp;$B39,1))), IF(N39&lt;=INDIRECT("FECHA_"&amp;$B39,1),"INCUMPLIDA","PROCESO"), "VERIFICAR FECHA")),"SIN VALOR AVANCE")</f>
        <v>CUMPLIDA</v>
      </c>
    </row>
    <row r="40" spans="1:19" ht="135.75">
      <c r="A40" s="270" t="s">
        <v>30</v>
      </c>
      <c r="B40" s="271" t="s">
        <v>31</v>
      </c>
      <c r="C40" s="487"/>
      <c r="D40" s="487"/>
      <c r="E40" s="482"/>
      <c r="F40" s="488"/>
      <c r="G40" s="482"/>
      <c r="H40" s="482"/>
      <c r="I40" s="482"/>
      <c r="J40" s="259" t="s">
        <v>103</v>
      </c>
      <c r="K40" s="259" t="s">
        <v>104</v>
      </c>
      <c r="L40" s="274">
        <v>3</v>
      </c>
      <c r="M40" s="283">
        <v>42835</v>
      </c>
      <c r="N40" s="283">
        <v>43190</v>
      </c>
      <c r="O40" s="275">
        <f t="shared" si="0"/>
        <v>50.714285714285715</v>
      </c>
      <c r="P40" s="334">
        <v>3</v>
      </c>
      <c r="Q40" s="259" t="s">
        <v>105</v>
      </c>
      <c r="R40" s="94">
        <f t="shared" si="1"/>
        <v>1</v>
      </c>
      <c r="S40" s="277" t="str">
        <f t="array" aca="1" ref="S40" ca="1">IF(ISNUMBER(R40),IF(R40=100%,"CUMPLIDA",IF(AND(ISNUMBER(N40),ISNUMBER(INDIRECT("FECHA_"&amp;$B40,1))), IF(N40&lt;=INDIRECT("FECHA_"&amp;$B40,1),"INCUMPLIDA","PROCESO"), "VERIFICAR FECHA")),"SIN VALOR AVANCE")</f>
        <v>CUMPLIDA</v>
      </c>
    </row>
    <row r="41" spans="1:19" ht="135" customHeight="1">
      <c r="A41" s="270" t="s">
        <v>30</v>
      </c>
      <c r="B41" s="271" t="s">
        <v>31</v>
      </c>
      <c r="C41" s="487"/>
      <c r="D41" s="487"/>
      <c r="E41" s="482"/>
      <c r="F41" s="488"/>
      <c r="G41" s="482"/>
      <c r="H41" s="482"/>
      <c r="I41" s="482"/>
      <c r="J41" s="259" t="s">
        <v>106</v>
      </c>
      <c r="K41" s="259" t="s">
        <v>107</v>
      </c>
      <c r="L41" s="274">
        <v>1</v>
      </c>
      <c r="M41" s="283">
        <v>43465</v>
      </c>
      <c r="N41" s="283">
        <v>43830</v>
      </c>
      <c r="O41" s="275">
        <f t="shared" si="0"/>
        <v>52.142857142857146</v>
      </c>
      <c r="P41" s="334">
        <v>1</v>
      </c>
      <c r="Q41" s="259" t="s">
        <v>108</v>
      </c>
      <c r="R41" s="94">
        <f t="shared" si="1"/>
        <v>1</v>
      </c>
      <c r="S41" s="277" t="str">
        <f t="array" aca="1" ref="S41" ca="1">IF(ISNUMBER(R41),IF(R41=100%,"CUMPLIDA",IF(AND(ISNUMBER(N41),ISNUMBER(INDIRECT("FECHA_"&amp;$B41,1))), IF(N41&lt;=INDIRECT("FECHA_"&amp;$B41,1),"INCUMPLIDA","PROCESO"), "VERIFICAR FECHA")),"SIN VALOR AVANCE")</f>
        <v>CUMPLIDA</v>
      </c>
    </row>
    <row r="42" spans="1:19" ht="150.75">
      <c r="A42" s="270" t="s">
        <v>30</v>
      </c>
      <c r="B42" s="271" t="s">
        <v>31</v>
      </c>
      <c r="C42" s="487"/>
      <c r="D42" s="487"/>
      <c r="E42" s="482"/>
      <c r="F42" s="488"/>
      <c r="G42" s="482"/>
      <c r="H42" s="482"/>
      <c r="I42" s="482"/>
      <c r="J42" s="259" t="s">
        <v>109</v>
      </c>
      <c r="K42" s="259" t="s">
        <v>110</v>
      </c>
      <c r="L42" s="274">
        <v>1</v>
      </c>
      <c r="M42" s="283">
        <v>43831</v>
      </c>
      <c r="N42" s="283">
        <v>43920</v>
      </c>
      <c r="O42" s="275">
        <f t="shared" si="0"/>
        <v>12.714285714285714</v>
      </c>
      <c r="P42" s="334">
        <v>1</v>
      </c>
      <c r="Q42" s="259" t="s">
        <v>111</v>
      </c>
      <c r="R42" s="94">
        <f t="shared" si="1"/>
        <v>1</v>
      </c>
      <c r="S42" s="277" t="str">
        <f t="array" aca="1" ref="S42" ca="1">IF(ISNUMBER(R42),IF(R42=100%,"CUMPLIDA",IF(AND(ISNUMBER(N42),ISNUMBER(INDIRECT("FECHA_"&amp;$B42,1))), IF(N42&lt;=INDIRECT("FECHA_"&amp;$B42,1),"INCUMPLIDA","PROCESO"), "VERIFICAR FECHA")),"SIN VALOR AVANCE")</f>
        <v>CUMPLIDA</v>
      </c>
    </row>
    <row r="43" spans="1:19" ht="165.75">
      <c r="A43" s="270" t="s">
        <v>30</v>
      </c>
      <c r="B43" s="271" t="s">
        <v>31</v>
      </c>
      <c r="C43" s="487"/>
      <c r="D43" s="487"/>
      <c r="E43" s="482"/>
      <c r="F43" s="488"/>
      <c r="G43" s="482"/>
      <c r="H43" s="482"/>
      <c r="I43" s="482"/>
      <c r="J43" s="259" t="s">
        <v>112</v>
      </c>
      <c r="K43" s="259" t="s">
        <v>113</v>
      </c>
      <c r="L43" s="274">
        <v>2</v>
      </c>
      <c r="M43" s="283">
        <v>43922</v>
      </c>
      <c r="N43" s="283">
        <v>44012</v>
      </c>
      <c r="O43" s="275">
        <f t="shared" si="0"/>
        <v>12.857142857142858</v>
      </c>
      <c r="P43" s="334">
        <v>2</v>
      </c>
      <c r="Q43" s="259" t="s">
        <v>114</v>
      </c>
      <c r="R43" s="94">
        <f t="shared" si="1"/>
        <v>1</v>
      </c>
      <c r="S43" s="277" t="str">
        <f t="array" aca="1" ref="S43" ca="1">IF(ISNUMBER(R43),IF(R43=100%,"CUMPLIDA",IF(AND(ISNUMBER(N43),ISNUMBER(INDIRECT("FECHA_"&amp;$B43,1))), IF(N43&lt;=INDIRECT("FECHA_"&amp;$B43,1),"INCUMPLIDA","PROCESO"), "VERIFICAR FECHA")),"SIN VALOR AVANCE")</f>
        <v>CUMPLIDA</v>
      </c>
    </row>
    <row r="44" spans="1:19" ht="150" customHeight="1">
      <c r="A44" s="270" t="s">
        <v>30</v>
      </c>
      <c r="B44" s="271" t="s">
        <v>31</v>
      </c>
      <c r="C44" s="487" t="s">
        <v>115</v>
      </c>
      <c r="D44" s="487" t="s">
        <v>116</v>
      </c>
      <c r="E44" s="482" t="s">
        <v>117</v>
      </c>
      <c r="F44" s="488"/>
      <c r="G44" s="482"/>
      <c r="H44" s="526" t="s">
        <v>118</v>
      </c>
      <c r="I44" s="260" t="s">
        <v>119</v>
      </c>
      <c r="J44" s="259" t="s">
        <v>120</v>
      </c>
      <c r="K44" s="259" t="s">
        <v>121</v>
      </c>
      <c r="L44" s="274">
        <v>3</v>
      </c>
      <c r="M44" s="283">
        <v>42736</v>
      </c>
      <c r="N44" s="283">
        <v>43100</v>
      </c>
      <c r="O44" s="275">
        <f t="shared" si="0"/>
        <v>52</v>
      </c>
      <c r="P44" s="334">
        <v>3</v>
      </c>
      <c r="Q44" s="259" t="s">
        <v>122</v>
      </c>
      <c r="R44" s="94">
        <f t="shared" si="1"/>
        <v>1</v>
      </c>
      <c r="S44" s="277" t="str">
        <f t="array" aca="1" ref="S44" ca="1">IF(ISNUMBER(R44),IF(R44=100%,"CUMPLIDA",IF(AND(ISNUMBER(N44),ISNUMBER(INDIRECT("FECHA_"&amp;$B44,1))), IF(N44&lt;=INDIRECT("FECHA_"&amp;$B44,1),"INCUMPLIDA","PROCESO"), "VERIFICAR FECHA")),"SIN VALOR AVANCE")</f>
        <v>CUMPLIDA</v>
      </c>
    </row>
    <row r="45" spans="1:19" ht="90.75" customHeight="1">
      <c r="A45" s="270" t="s">
        <v>30</v>
      </c>
      <c r="B45" s="271" t="s">
        <v>31</v>
      </c>
      <c r="C45" s="487"/>
      <c r="D45" s="487"/>
      <c r="E45" s="482"/>
      <c r="F45" s="488"/>
      <c r="G45" s="482"/>
      <c r="H45" s="526"/>
      <c r="I45" s="260" t="s">
        <v>123</v>
      </c>
      <c r="J45" s="259" t="s">
        <v>124</v>
      </c>
      <c r="K45" s="259" t="s">
        <v>125</v>
      </c>
      <c r="L45" s="274">
        <v>4</v>
      </c>
      <c r="M45" s="283">
        <v>42736</v>
      </c>
      <c r="N45" s="283">
        <v>43100</v>
      </c>
      <c r="O45" s="275">
        <f t="shared" si="0"/>
        <v>52</v>
      </c>
      <c r="P45" s="334">
        <v>4</v>
      </c>
      <c r="Q45" s="259" t="s">
        <v>126</v>
      </c>
      <c r="R45" s="94">
        <f t="shared" si="1"/>
        <v>1</v>
      </c>
      <c r="S45" s="277" t="str">
        <f t="array" aca="1" ref="S45" ca="1">IF(ISNUMBER(R45),IF(R45=100%,"CUMPLIDA",IF(AND(ISNUMBER(N45),ISNUMBER(INDIRECT("FECHA_"&amp;$B45,1))), IF(N45&lt;=INDIRECT("FECHA_"&amp;$B45,1),"INCUMPLIDA","PROCESO"), "VERIFICAR FECHA")),"SIN VALOR AVANCE")</f>
        <v>CUMPLIDA</v>
      </c>
    </row>
    <row r="46" spans="1:19" ht="150" customHeight="1">
      <c r="A46" s="270" t="s">
        <v>30</v>
      </c>
      <c r="B46" s="271" t="s">
        <v>31</v>
      </c>
      <c r="C46" s="487"/>
      <c r="D46" s="487"/>
      <c r="E46" s="482"/>
      <c r="F46" s="488"/>
      <c r="G46" s="482"/>
      <c r="H46" s="526"/>
      <c r="I46" s="498" t="s">
        <v>127</v>
      </c>
      <c r="J46" s="259" t="s">
        <v>128</v>
      </c>
      <c r="K46" s="259" t="s">
        <v>129</v>
      </c>
      <c r="L46" s="274">
        <v>2</v>
      </c>
      <c r="M46" s="283">
        <v>42648</v>
      </c>
      <c r="N46" s="283">
        <v>42930</v>
      </c>
      <c r="O46" s="275">
        <f t="shared" si="0"/>
        <v>40.285714285714285</v>
      </c>
      <c r="P46" s="334">
        <v>2</v>
      </c>
      <c r="Q46" s="259" t="s">
        <v>130</v>
      </c>
      <c r="R46" s="94">
        <f t="shared" si="1"/>
        <v>1</v>
      </c>
      <c r="S46" s="277" t="str">
        <f t="array" aca="1" ref="S46" ca="1">IF(ISNUMBER(R46),IF(R46=100%,"CUMPLIDA",IF(AND(ISNUMBER(N46),ISNUMBER(INDIRECT("FECHA_"&amp;$B46,1))), IF(N46&lt;=INDIRECT("FECHA_"&amp;$B46,1),"INCUMPLIDA","PROCESO"), "VERIFICAR FECHA")),"SIN VALOR AVANCE")</f>
        <v>CUMPLIDA</v>
      </c>
    </row>
    <row r="47" spans="1:19" ht="60.75" customHeight="1">
      <c r="A47" s="270" t="s">
        <v>30</v>
      </c>
      <c r="B47" s="271" t="s">
        <v>31</v>
      </c>
      <c r="C47" s="487"/>
      <c r="D47" s="487"/>
      <c r="E47" s="482"/>
      <c r="F47" s="488"/>
      <c r="G47" s="482"/>
      <c r="H47" s="526"/>
      <c r="I47" s="499"/>
      <c r="J47" s="259" t="s">
        <v>103</v>
      </c>
      <c r="K47" s="259" t="s">
        <v>104</v>
      </c>
      <c r="L47" s="274">
        <v>3</v>
      </c>
      <c r="M47" s="283">
        <v>42933</v>
      </c>
      <c r="N47" s="283">
        <v>43220</v>
      </c>
      <c r="O47" s="275">
        <f t="shared" si="0"/>
        <v>41</v>
      </c>
      <c r="P47" s="334">
        <v>3</v>
      </c>
      <c r="Q47" s="259" t="s">
        <v>131</v>
      </c>
      <c r="R47" s="94">
        <f t="shared" si="1"/>
        <v>1</v>
      </c>
      <c r="S47" s="277" t="str">
        <f t="array" aca="1" ref="S47" ca="1">IF(ISNUMBER(R47),IF(R47=100%,"CUMPLIDA",IF(AND(ISNUMBER(N47),ISNUMBER(INDIRECT("FECHA_"&amp;$B47,1))), IF(N47&lt;=INDIRECT("FECHA_"&amp;$B47,1),"INCUMPLIDA","PROCESO"), "VERIFICAR FECHA")),"SIN VALOR AVANCE")</f>
        <v>CUMPLIDA</v>
      </c>
    </row>
    <row r="48" spans="1:19" ht="240.75">
      <c r="A48" s="270" t="s">
        <v>30</v>
      </c>
      <c r="B48" s="271" t="s">
        <v>31</v>
      </c>
      <c r="C48" s="487"/>
      <c r="D48" s="487"/>
      <c r="E48" s="482"/>
      <c r="F48" s="488"/>
      <c r="G48" s="482"/>
      <c r="H48" s="526"/>
      <c r="I48" s="499"/>
      <c r="J48" s="259" t="s">
        <v>132</v>
      </c>
      <c r="K48" s="259" t="s">
        <v>133</v>
      </c>
      <c r="L48" s="274">
        <v>2</v>
      </c>
      <c r="M48" s="283">
        <v>44197</v>
      </c>
      <c r="N48" s="283">
        <v>44409</v>
      </c>
      <c r="O48" s="275">
        <f t="shared" si="0"/>
        <v>30.285714285714285</v>
      </c>
      <c r="P48" s="334">
        <v>2</v>
      </c>
      <c r="Q48" s="259" t="s">
        <v>134</v>
      </c>
      <c r="R48" s="94">
        <f t="shared" si="1"/>
        <v>1</v>
      </c>
      <c r="S48" s="277" t="str">
        <f t="array" aca="1" ref="S48" ca="1">IF(ISNUMBER(R48),IF(R48=100%,"CUMPLIDA",IF(AND(ISNUMBER(N48),ISNUMBER(INDIRECT("FECHA_"&amp;$B48,1))), IF(N48&lt;=INDIRECT("FECHA_"&amp;$B48,1),"INCUMPLIDA","PROCESO"), "VERIFICAR FECHA")),"SIN VALOR AVANCE")</f>
        <v>CUMPLIDA</v>
      </c>
    </row>
    <row r="49" spans="1:19" ht="240.75">
      <c r="A49" s="270" t="s">
        <v>30</v>
      </c>
      <c r="B49" s="271" t="s">
        <v>31</v>
      </c>
      <c r="C49" s="487"/>
      <c r="D49" s="487"/>
      <c r="E49" s="482"/>
      <c r="F49" s="488"/>
      <c r="G49" s="482"/>
      <c r="H49" s="526"/>
      <c r="I49" s="499"/>
      <c r="J49" s="259" t="s">
        <v>135</v>
      </c>
      <c r="K49" s="259" t="s">
        <v>136</v>
      </c>
      <c r="L49" s="274">
        <v>2</v>
      </c>
      <c r="M49" s="283">
        <v>44515</v>
      </c>
      <c r="N49" s="283">
        <v>44881</v>
      </c>
      <c r="O49" s="275">
        <f t="shared" si="0"/>
        <v>52.285714285714285</v>
      </c>
      <c r="P49" s="334">
        <v>2</v>
      </c>
      <c r="Q49" s="259" t="s">
        <v>134</v>
      </c>
      <c r="R49" s="94">
        <f t="shared" si="1"/>
        <v>1</v>
      </c>
      <c r="S49" s="277" t="str">
        <f t="array" aca="1" ref="S49" ca="1">IF(ISNUMBER(R49),IF(R49=100%,"CUMPLIDA",IF(AND(ISNUMBER(N49),ISNUMBER(INDIRECT("FECHA_"&amp;$B49,1))), IF(N49&lt;=INDIRECT("FECHA_"&amp;$B49,1),"INCUMPLIDA","PROCESO"), "VERIFICAR FECHA")),"SIN VALOR AVANCE")</f>
        <v>CUMPLIDA</v>
      </c>
    </row>
    <row r="50" spans="1:19" ht="240.75">
      <c r="A50" s="270" t="s">
        <v>30</v>
      </c>
      <c r="B50" s="271" t="s">
        <v>31</v>
      </c>
      <c r="C50" s="487"/>
      <c r="D50" s="487"/>
      <c r="E50" s="482"/>
      <c r="F50" s="488"/>
      <c r="G50" s="482"/>
      <c r="H50" s="526"/>
      <c r="I50" s="499"/>
      <c r="J50" s="259" t="s">
        <v>137</v>
      </c>
      <c r="K50" s="259" t="s">
        <v>138</v>
      </c>
      <c r="L50" s="274">
        <v>2</v>
      </c>
      <c r="M50" s="283">
        <v>44882</v>
      </c>
      <c r="N50" s="283">
        <v>44937</v>
      </c>
      <c r="O50" s="275">
        <f t="shared" si="0"/>
        <v>7.8571428571428568</v>
      </c>
      <c r="P50" s="334">
        <v>2</v>
      </c>
      <c r="Q50" s="259" t="s">
        <v>134</v>
      </c>
      <c r="R50" s="94">
        <f t="shared" si="1"/>
        <v>1</v>
      </c>
      <c r="S50" s="277" t="str">
        <f t="array" aca="1" ref="S50" ca="1">IF(ISNUMBER(R50),IF(R50=100%,"CUMPLIDA",IF(AND(ISNUMBER(N50),ISNUMBER(INDIRECT("FECHA_"&amp;$B50,1))), IF(N50&lt;=INDIRECT("FECHA_"&amp;$B50,1),"INCUMPLIDA","PROCESO"), "VERIFICAR FECHA")),"SIN VALOR AVANCE")</f>
        <v>CUMPLIDA</v>
      </c>
    </row>
    <row r="51" spans="1:19" ht="165.75">
      <c r="A51" s="270" t="s">
        <v>30</v>
      </c>
      <c r="B51" s="271" t="s">
        <v>31</v>
      </c>
      <c r="C51" s="487"/>
      <c r="D51" s="487"/>
      <c r="E51" s="482"/>
      <c r="F51" s="488"/>
      <c r="G51" s="482"/>
      <c r="H51" s="526"/>
      <c r="I51" s="499"/>
      <c r="J51" s="259" t="s">
        <v>139</v>
      </c>
      <c r="K51" s="259" t="s">
        <v>138</v>
      </c>
      <c r="L51" s="274">
        <v>2</v>
      </c>
      <c r="M51" s="283">
        <v>45444</v>
      </c>
      <c r="N51" s="283">
        <v>45900</v>
      </c>
      <c r="O51" s="275">
        <f t="shared" si="0"/>
        <v>65.142857142857139</v>
      </c>
      <c r="P51" s="334">
        <v>2</v>
      </c>
      <c r="Q51" s="259" t="s">
        <v>140</v>
      </c>
      <c r="R51" s="94">
        <f t="shared" si="1"/>
        <v>1</v>
      </c>
      <c r="S51" s="277" t="str">
        <f t="array" aca="1" ref="S51" ca="1">IF(ISNUMBER(R51),IF(R51=100%,"CUMPLIDA",IF(AND(ISNUMBER(N51),ISNUMBER(INDIRECT("FECHA_"&amp;$B51,1))), IF(N51&lt;=INDIRECT("FECHA_"&amp;$B51,1),"INCUMPLIDA","PROCESO"), "VERIFICAR FECHA")),"SIN VALOR AVANCE")</f>
        <v>CUMPLIDA</v>
      </c>
    </row>
    <row r="52" spans="1:19" ht="120.75">
      <c r="A52" s="270" t="s">
        <v>30</v>
      </c>
      <c r="B52" s="271" t="s">
        <v>31</v>
      </c>
      <c r="C52" s="487"/>
      <c r="D52" s="487"/>
      <c r="E52" s="482"/>
      <c r="F52" s="488"/>
      <c r="G52" s="482"/>
      <c r="H52" s="526"/>
      <c r="I52" s="500"/>
      <c r="J52" s="259" t="s">
        <v>141</v>
      </c>
      <c r="K52" s="259" t="s">
        <v>138</v>
      </c>
      <c r="L52" s="274">
        <v>2</v>
      </c>
      <c r="M52" s="283">
        <v>45901</v>
      </c>
      <c r="N52" s="283">
        <v>46418</v>
      </c>
      <c r="O52" s="275">
        <f t="shared" si="0"/>
        <v>73.857142857142861</v>
      </c>
      <c r="P52" s="334">
        <v>0</v>
      </c>
      <c r="Q52" s="259" t="s">
        <v>142</v>
      </c>
      <c r="R52" s="94">
        <f t="shared" si="1"/>
        <v>0</v>
      </c>
      <c r="S52" s="277" t="str">
        <f t="array" aca="1" ref="S52" ca="1">IF(ISNUMBER(R52),IF(R52=100%,"CUMPLIDA",IF(AND(ISNUMBER(N52),ISNUMBER(INDIRECT("FECHA_"&amp;$B52,1))), IF(N52&lt;=INDIRECT("FECHA_"&amp;$B52,1),"INCUMPLIDA","PROCESO"), "VERIFICAR FECHA")),"SIN VALOR AVANCE")</f>
        <v>PROCESO</v>
      </c>
    </row>
    <row r="53" spans="1:19" ht="105.75" customHeight="1">
      <c r="A53" s="270" t="s">
        <v>30</v>
      </c>
      <c r="B53" s="271" t="s">
        <v>31</v>
      </c>
      <c r="C53" s="487" t="s">
        <v>143</v>
      </c>
      <c r="D53" s="487" t="s">
        <v>144</v>
      </c>
      <c r="E53" s="482" t="s">
        <v>145</v>
      </c>
      <c r="F53" s="488"/>
      <c r="G53" s="482"/>
      <c r="H53" s="482" t="s">
        <v>146</v>
      </c>
      <c r="I53" s="260" t="s">
        <v>147</v>
      </c>
      <c r="J53" s="259" t="s">
        <v>148</v>
      </c>
      <c r="K53" s="259" t="s">
        <v>149</v>
      </c>
      <c r="L53" s="274">
        <v>1</v>
      </c>
      <c r="M53" s="283">
        <v>42491</v>
      </c>
      <c r="N53" s="283">
        <v>42582</v>
      </c>
      <c r="O53" s="275">
        <f t="shared" si="0"/>
        <v>13</v>
      </c>
      <c r="P53" s="334">
        <v>1</v>
      </c>
      <c r="Q53" s="259" t="s">
        <v>150</v>
      </c>
      <c r="R53" s="94">
        <f t="shared" si="1"/>
        <v>1</v>
      </c>
      <c r="S53" s="277" t="str">
        <f t="array" aca="1" ref="S53" ca="1">IF(ISNUMBER(R53),IF(R53=100%,"CUMPLIDA",IF(AND(ISNUMBER(N53),ISNUMBER(INDIRECT("FECHA_"&amp;$B53,1))), IF(N53&lt;=INDIRECT("FECHA_"&amp;$B53,1),"INCUMPLIDA","PROCESO"), "VERIFICAR FECHA")),"SIN VALOR AVANCE")</f>
        <v>CUMPLIDA</v>
      </c>
    </row>
    <row r="54" spans="1:19" ht="135.75">
      <c r="A54" s="270" t="s">
        <v>30</v>
      </c>
      <c r="B54" s="271" t="s">
        <v>31</v>
      </c>
      <c r="C54" s="487"/>
      <c r="D54" s="487"/>
      <c r="E54" s="482"/>
      <c r="F54" s="488"/>
      <c r="G54" s="482"/>
      <c r="H54" s="482"/>
      <c r="I54" s="260" t="s">
        <v>151</v>
      </c>
      <c r="J54" s="259" t="s">
        <v>56</v>
      </c>
      <c r="K54" s="259" t="s">
        <v>57</v>
      </c>
      <c r="L54" s="280">
        <v>1</v>
      </c>
      <c r="M54" s="286">
        <v>45231</v>
      </c>
      <c r="N54" s="286">
        <v>45504</v>
      </c>
      <c r="O54" s="275">
        <f t="shared" si="0"/>
        <v>39</v>
      </c>
      <c r="P54" s="334">
        <v>1</v>
      </c>
      <c r="Q54" s="297" t="s">
        <v>58</v>
      </c>
      <c r="R54" s="94">
        <f t="shared" si="1"/>
        <v>1</v>
      </c>
      <c r="S54" s="277" t="str">
        <f t="array" aca="1" ref="S54" ca="1">IF(ISNUMBER(R54),IF(R54=100%,"CUMPLIDA",IF(AND(ISNUMBER(N54),ISNUMBER(INDIRECT("FECHA_"&amp;$B54,1))), IF(N54&lt;=INDIRECT("FECHA_"&amp;$B54,1),"INCUMPLIDA","PROCESO"), "VERIFICAR FECHA")),"SIN VALOR AVANCE")</f>
        <v>CUMPLIDA</v>
      </c>
    </row>
    <row r="55" spans="1:19" ht="135.75">
      <c r="A55" s="270" t="s">
        <v>30</v>
      </c>
      <c r="B55" s="271" t="s">
        <v>31</v>
      </c>
      <c r="C55" s="487"/>
      <c r="D55" s="487"/>
      <c r="E55" s="482"/>
      <c r="F55" s="488"/>
      <c r="G55" s="482"/>
      <c r="H55" s="482"/>
      <c r="I55" s="260" t="s">
        <v>59</v>
      </c>
      <c r="J55" s="259" t="s">
        <v>60</v>
      </c>
      <c r="K55" s="259" t="s">
        <v>61</v>
      </c>
      <c r="L55" s="280">
        <v>1</v>
      </c>
      <c r="M55" s="286">
        <v>45231</v>
      </c>
      <c r="N55" s="286">
        <v>45504</v>
      </c>
      <c r="O55" s="275">
        <f t="shared" si="0"/>
        <v>39</v>
      </c>
      <c r="P55" s="334">
        <v>1</v>
      </c>
      <c r="Q55" s="297" t="s">
        <v>58</v>
      </c>
      <c r="R55" s="94">
        <f t="shared" si="1"/>
        <v>1</v>
      </c>
      <c r="S55" s="277" t="str">
        <f t="array" aca="1" ref="S55" ca="1">IF(ISNUMBER(R55),IF(R55=100%,"CUMPLIDA",IF(AND(ISNUMBER(N55),ISNUMBER(INDIRECT("FECHA_"&amp;$B55,1))), IF(N55&lt;=INDIRECT("FECHA_"&amp;$B55,1),"INCUMPLIDA","PROCESO"), "VERIFICAR FECHA")),"SIN VALOR AVANCE")</f>
        <v>CUMPLIDA</v>
      </c>
    </row>
    <row r="56" spans="1:19" ht="90.75">
      <c r="A56" s="270" t="s">
        <v>30</v>
      </c>
      <c r="B56" s="271" t="s">
        <v>31</v>
      </c>
      <c r="C56" s="487"/>
      <c r="D56" s="487"/>
      <c r="E56" s="482"/>
      <c r="F56" s="488"/>
      <c r="G56" s="482"/>
      <c r="H56" s="482"/>
      <c r="I56" s="260" t="s">
        <v>62</v>
      </c>
      <c r="J56" s="259" t="s">
        <v>63</v>
      </c>
      <c r="K56" s="259" t="s">
        <v>64</v>
      </c>
      <c r="L56" s="280">
        <v>1</v>
      </c>
      <c r="M56" s="286">
        <v>45444</v>
      </c>
      <c r="N56" s="286">
        <v>45747</v>
      </c>
      <c r="O56" s="275">
        <f t="shared" si="0"/>
        <v>43.285714285714285</v>
      </c>
      <c r="P56" s="334">
        <v>1</v>
      </c>
      <c r="Q56" s="297" t="s">
        <v>65</v>
      </c>
      <c r="R56" s="94">
        <f t="shared" si="1"/>
        <v>1</v>
      </c>
      <c r="S56" s="277" t="str">
        <f t="array" aca="1" ref="S56" ca="1">IF(ISNUMBER(R56),IF(R56=100%,"CUMPLIDA",IF(AND(ISNUMBER(N56),ISNUMBER(INDIRECT("FECHA_"&amp;$B56,1))), IF(N56&lt;=INDIRECT("FECHA_"&amp;$B56,1),"INCUMPLIDA","PROCESO"), "VERIFICAR FECHA")),"SIN VALOR AVANCE")</f>
        <v>CUMPLIDA</v>
      </c>
    </row>
    <row r="57" spans="1:19" ht="75.75">
      <c r="A57" s="270" t="s">
        <v>30</v>
      </c>
      <c r="B57" s="271" t="s">
        <v>31</v>
      </c>
      <c r="C57" s="487"/>
      <c r="D57" s="487"/>
      <c r="E57" s="482"/>
      <c r="F57" s="488"/>
      <c r="G57" s="482"/>
      <c r="H57" s="482"/>
      <c r="I57" s="260" t="s">
        <v>66</v>
      </c>
      <c r="J57" s="259" t="s">
        <v>66</v>
      </c>
      <c r="K57" s="259" t="s">
        <v>67</v>
      </c>
      <c r="L57" s="280">
        <v>1</v>
      </c>
      <c r="M57" s="286">
        <v>45444</v>
      </c>
      <c r="N57" s="286">
        <v>45747</v>
      </c>
      <c r="O57" s="275">
        <f t="shared" si="0"/>
        <v>43.285714285714285</v>
      </c>
      <c r="P57" s="334">
        <v>1</v>
      </c>
      <c r="Q57" s="297" t="s">
        <v>68</v>
      </c>
      <c r="R57" s="94">
        <f t="shared" si="1"/>
        <v>1</v>
      </c>
      <c r="S57" s="277" t="str">
        <f t="array" aca="1" ref="S57" ca="1">IF(ISNUMBER(R57),IF(R57=100%,"CUMPLIDA",IF(AND(ISNUMBER(N57),ISNUMBER(INDIRECT("FECHA_"&amp;$B57,1))), IF(N57&lt;=INDIRECT("FECHA_"&amp;$B57,1),"INCUMPLIDA","PROCESO"), "VERIFICAR FECHA")),"SIN VALOR AVANCE")</f>
        <v>CUMPLIDA</v>
      </c>
    </row>
    <row r="58" spans="1:19" ht="90.75">
      <c r="A58" s="270" t="s">
        <v>30</v>
      </c>
      <c r="B58" s="271" t="s">
        <v>31</v>
      </c>
      <c r="C58" s="487"/>
      <c r="D58" s="487"/>
      <c r="E58" s="482"/>
      <c r="F58" s="488"/>
      <c r="G58" s="482"/>
      <c r="H58" s="482"/>
      <c r="I58" s="260" t="s">
        <v>69</v>
      </c>
      <c r="J58" s="259" t="s">
        <v>69</v>
      </c>
      <c r="K58" s="259" t="s">
        <v>70</v>
      </c>
      <c r="L58" s="280">
        <v>1</v>
      </c>
      <c r="M58" s="286">
        <v>45444</v>
      </c>
      <c r="N58" s="286">
        <v>45747</v>
      </c>
      <c r="O58" s="275">
        <f t="shared" si="0"/>
        <v>43.285714285714285</v>
      </c>
      <c r="P58" s="334">
        <v>1</v>
      </c>
      <c r="Q58" s="297" t="s">
        <v>65</v>
      </c>
      <c r="R58" s="94">
        <f t="shared" si="1"/>
        <v>1</v>
      </c>
      <c r="S58" s="277" t="str">
        <f t="array" aca="1" ref="S58" ca="1">IF(ISNUMBER(R58),IF(R58=100%,"CUMPLIDA",IF(AND(ISNUMBER(N58),ISNUMBER(INDIRECT("FECHA_"&amp;$B58,1))), IF(N58&lt;=INDIRECT("FECHA_"&amp;$B58,1),"INCUMPLIDA","PROCESO"), "VERIFICAR FECHA")),"SIN VALOR AVANCE")</f>
        <v>CUMPLIDA</v>
      </c>
    </row>
    <row r="59" spans="1:19" ht="75.75">
      <c r="A59" s="270" t="s">
        <v>30</v>
      </c>
      <c r="B59" s="271" t="s">
        <v>31</v>
      </c>
      <c r="C59" s="487"/>
      <c r="D59" s="487"/>
      <c r="E59" s="482"/>
      <c r="F59" s="488"/>
      <c r="G59" s="482"/>
      <c r="H59" s="482"/>
      <c r="I59" s="260" t="s">
        <v>71</v>
      </c>
      <c r="J59" s="259" t="s">
        <v>71</v>
      </c>
      <c r="K59" s="259" t="s">
        <v>72</v>
      </c>
      <c r="L59" s="280">
        <v>1</v>
      </c>
      <c r="M59" s="286">
        <v>45444</v>
      </c>
      <c r="N59" s="286">
        <v>45747</v>
      </c>
      <c r="O59" s="275">
        <f t="shared" si="0"/>
        <v>43.285714285714285</v>
      </c>
      <c r="P59" s="334">
        <v>1</v>
      </c>
      <c r="Q59" s="297" t="s">
        <v>68</v>
      </c>
      <c r="R59" s="94">
        <f t="shared" si="1"/>
        <v>1</v>
      </c>
      <c r="S59" s="277" t="str">
        <f t="array" aca="1" ref="S59" ca="1">IF(ISNUMBER(R59),IF(R59=100%,"CUMPLIDA",IF(AND(ISNUMBER(N59),ISNUMBER(INDIRECT("FECHA_"&amp;$B59,1))), IF(N59&lt;=INDIRECT("FECHA_"&amp;$B59,1),"INCUMPLIDA","PROCESO"), "VERIFICAR FECHA")),"SIN VALOR AVANCE")</f>
        <v>CUMPLIDA</v>
      </c>
    </row>
    <row r="60" spans="1:19" ht="135.75" customHeight="1">
      <c r="A60" s="270" t="s">
        <v>30</v>
      </c>
      <c r="B60" s="271" t="s">
        <v>31</v>
      </c>
      <c r="C60" s="487"/>
      <c r="D60" s="487"/>
      <c r="E60" s="482"/>
      <c r="F60" s="488"/>
      <c r="G60" s="482"/>
      <c r="H60" s="482"/>
      <c r="I60" s="260" t="s">
        <v>73</v>
      </c>
      <c r="J60" s="259" t="s">
        <v>73</v>
      </c>
      <c r="K60" s="259" t="s">
        <v>74</v>
      </c>
      <c r="L60" s="280">
        <v>1</v>
      </c>
      <c r="M60" s="286">
        <v>45444</v>
      </c>
      <c r="N60" s="286">
        <v>45747</v>
      </c>
      <c r="O60" s="275">
        <f t="shared" si="0"/>
        <v>43.285714285714285</v>
      </c>
      <c r="P60" s="334">
        <v>1</v>
      </c>
      <c r="Q60" s="297" t="s">
        <v>58</v>
      </c>
      <c r="R60" s="94">
        <f t="shared" si="1"/>
        <v>1</v>
      </c>
      <c r="S60" s="277" t="str">
        <f t="array" aca="1" ref="S60" ca="1">IF(ISNUMBER(R60),IF(R60=100%,"CUMPLIDA",IF(AND(ISNUMBER(N60),ISNUMBER(INDIRECT("FECHA_"&amp;$B60,1))), IF(N60&lt;=INDIRECT("FECHA_"&amp;$B60,1),"INCUMPLIDA","PROCESO"), "VERIFICAR FECHA")),"SIN VALOR AVANCE")</f>
        <v>CUMPLIDA</v>
      </c>
    </row>
    <row r="61" spans="1:19" ht="165.75">
      <c r="A61" s="270" t="s">
        <v>30</v>
      </c>
      <c r="B61" s="271" t="s">
        <v>31</v>
      </c>
      <c r="C61" s="487"/>
      <c r="D61" s="487"/>
      <c r="E61" s="482"/>
      <c r="F61" s="488"/>
      <c r="G61" s="482"/>
      <c r="H61" s="482"/>
      <c r="I61" s="260" t="s">
        <v>75</v>
      </c>
      <c r="J61" s="259" t="s">
        <v>76</v>
      </c>
      <c r="K61" s="259" t="s">
        <v>77</v>
      </c>
      <c r="L61" s="280">
        <v>10</v>
      </c>
      <c r="M61" s="286">
        <v>45748</v>
      </c>
      <c r="N61" s="286">
        <v>47118</v>
      </c>
      <c r="O61" s="275">
        <f t="shared" si="0"/>
        <v>195.71428571428572</v>
      </c>
      <c r="P61" s="334">
        <v>0</v>
      </c>
      <c r="Q61" s="259" t="s">
        <v>152</v>
      </c>
      <c r="R61" s="94">
        <f t="shared" si="1"/>
        <v>0</v>
      </c>
      <c r="S61" s="277" t="str">
        <f t="array" aca="1" ref="S61" ca="1">IF(ISNUMBER(R61),IF(R61=100%,"CUMPLIDA",IF(AND(ISNUMBER(N61),ISNUMBER(INDIRECT("FECHA_"&amp;$B61,1))), IF(N61&lt;=INDIRECT("FECHA_"&amp;$B61,1),"INCUMPLIDA","PROCESO"), "VERIFICAR FECHA")),"SIN VALOR AVANCE")</f>
        <v>PROCESO</v>
      </c>
    </row>
    <row r="62" spans="1:19" ht="90.75">
      <c r="A62" s="270" t="s">
        <v>30</v>
      </c>
      <c r="B62" s="271" t="s">
        <v>31</v>
      </c>
      <c r="C62" s="487"/>
      <c r="D62" s="487"/>
      <c r="E62" s="482"/>
      <c r="F62" s="488"/>
      <c r="G62" s="482"/>
      <c r="H62" s="482"/>
      <c r="I62" s="260" t="s">
        <v>79</v>
      </c>
      <c r="J62" s="259" t="s">
        <v>80</v>
      </c>
      <c r="K62" s="259" t="s">
        <v>81</v>
      </c>
      <c r="L62" s="280">
        <v>1</v>
      </c>
      <c r="M62" s="286">
        <v>45748</v>
      </c>
      <c r="N62" s="286">
        <v>47118</v>
      </c>
      <c r="O62" s="275">
        <f t="shared" si="0"/>
        <v>195.71428571428572</v>
      </c>
      <c r="P62" s="334">
        <v>0</v>
      </c>
      <c r="Q62" s="297" t="s">
        <v>65</v>
      </c>
      <c r="R62" s="94">
        <f t="shared" si="1"/>
        <v>0</v>
      </c>
      <c r="S62" s="277" t="str">
        <f t="array" aca="1" ref="S62" ca="1">IF(ISNUMBER(R62),IF(R62=100%,"CUMPLIDA",IF(AND(ISNUMBER(N62),ISNUMBER(INDIRECT("FECHA_"&amp;$B62,1))), IF(N62&lt;=INDIRECT("FECHA_"&amp;$B62,1),"INCUMPLIDA","PROCESO"), "VERIFICAR FECHA")),"SIN VALOR AVANCE")</f>
        <v>PROCESO</v>
      </c>
    </row>
    <row r="63" spans="1:19" ht="225.75">
      <c r="A63" s="270" t="s">
        <v>30</v>
      </c>
      <c r="B63" s="271" t="s">
        <v>31</v>
      </c>
      <c r="C63" s="487"/>
      <c r="D63" s="487"/>
      <c r="E63" s="482"/>
      <c r="F63" s="488"/>
      <c r="G63" s="482"/>
      <c r="H63" s="482"/>
      <c r="I63" s="260" t="s">
        <v>82</v>
      </c>
      <c r="J63" s="259" t="s">
        <v>83</v>
      </c>
      <c r="K63" s="259" t="s">
        <v>84</v>
      </c>
      <c r="L63" s="280">
        <v>2</v>
      </c>
      <c r="M63" s="286">
        <v>45748</v>
      </c>
      <c r="N63" s="286">
        <v>47118</v>
      </c>
      <c r="O63" s="275">
        <f t="shared" si="0"/>
        <v>195.71428571428572</v>
      </c>
      <c r="P63" s="334">
        <v>0</v>
      </c>
      <c r="Q63" s="259" t="s">
        <v>153</v>
      </c>
      <c r="R63" s="94">
        <f t="shared" si="1"/>
        <v>0</v>
      </c>
      <c r="S63" s="277" t="str">
        <f t="array" aca="1" ref="S63" ca="1">IF(ISNUMBER(R63),IF(R63=100%,"CUMPLIDA",IF(AND(ISNUMBER(N63),ISNUMBER(INDIRECT("FECHA_"&amp;$B63,1))), IF(N63&lt;=INDIRECT("FECHA_"&amp;$B63,1),"INCUMPLIDA","PROCESO"), "VERIFICAR FECHA")),"SIN VALOR AVANCE")</f>
        <v>PROCESO</v>
      </c>
    </row>
    <row r="64" spans="1:19" ht="105.75">
      <c r="A64" s="270" t="s">
        <v>30</v>
      </c>
      <c r="B64" s="271" t="s">
        <v>31</v>
      </c>
      <c r="C64" s="487"/>
      <c r="D64" s="487"/>
      <c r="E64" s="482"/>
      <c r="F64" s="488"/>
      <c r="G64" s="482"/>
      <c r="H64" s="482"/>
      <c r="I64" s="260" t="s">
        <v>154</v>
      </c>
      <c r="J64" s="259" t="s">
        <v>155</v>
      </c>
      <c r="K64" s="259" t="s">
        <v>156</v>
      </c>
      <c r="L64" s="274">
        <v>5</v>
      </c>
      <c r="M64" s="283">
        <v>42581</v>
      </c>
      <c r="N64" s="283">
        <v>42735</v>
      </c>
      <c r="O64" s="275">
        <f t="shared" si="0"/>
        <v>22</v>
      </c>
      <c r="P64" s="334">
        <v>5</v>
      </c>
      <c r="Q64" s="259" t="s">
        <v>157</v>
      </c>
      <c r="R64" s="94">
        <f t="shared" si="1"/>
        <v>1</v>
      </c>
      <c r="S64" s="277" t="str">
        <f t="array" aca="1" ref="S64" ca="1">IF(ISNUMBER(R64),IF(R64=100%,"CUMPLIDA",IF(AND(ISNUMBER(N64),ISNUMBER(INDIRECT("FECHA_"&amp;$B64,1))), IF(N64&lt;=INDIRECT("FECHA_"&amp;$B64,1),"INCUMPLIDA","PROCESO"), "VERIFICAR FECHA")),"SIN VALOR AVANCE")</f>
        <v>CUMPLIDA</v>
      </c>
    </row>
    <row r="65" spans="1:19" ht="135.75" customHeight="1">
      <c r="A65" s="270" t="s">
        <v>30</v>
      </c>
      <c r="B65" s="271" t="s">
        <v>31</v>
      </c>
      <c r="C65" s="487" t="s">
        <v>158</v>
      </c>
      <c r="D65" s="487" t="s">
        <v>159</v>
      </c>
      <c r="E65" s="482" t="s">
        <v>160</v>
      </c>
      <c r="F65" s="488"/>
      <c r="G65" s="482"/>
      <c r="H65" s="482" t="s">
        <v>161</v>
      </c>
      <c r="I65" s="260" t="s">
        <v>162</v>
      </c>
      <c r="J65" s="259" t="s">
        <v>56</v>
      </c>
      <c r="K65" s="259" t="s">
        <v>57</v>
      </c>
      <c r="L65" s="280">
        <v>1</v>
      </c>
      <c r="M65" s="286">
        <v>45231</v>
      </c>
      <c r="N65" s="286">
        <v>45504</v>
      </c>
      <c r="O65" s="275">
        <f t="shared" si="0"/>
        <v>39</v>
      </c>
      <c r="P65" s="334">
        <v>1</v>
      </c>
      <c r="Q65" s="297" t="s">
        <v>58</v>
      </c>
      <c r="R65" s="94">
        <f t="shared" si="1"/>
        <v>1</v>
      </c>
      <c r="S65" s="277" t="str">
        <f t="array" aca="1" ref="S65" ca="1">IF(ISNUMBER(R65),IF(R65=100%,"CUMPLIDA",IF(AND(ISNUMBER(N65),ISNUMBER(INDIRECT("FECHA_"&amp;$B65,1))), IF(N65&lt;=INDIRECT("FECHA_"&amp;$B65,1),"INCUMPLIDA","PROCESO"), "VERIFICAR FECHA")),"SIN VALOR AVANCE")</f>
        <v>CUMPLIDA</v>
      </c>
    </row>
    <row r="66" spans="1:19" ht="210.75">
      <c r="A66" s="270" t="s">
        <v>30</v>
      </c>
      <c r="B66" s="271" t="s">
        <v>31</v>
      </c>
      <c r="C66" s="487"/>
      <c r="D66" s="487"/>
      <c r="E66" s="482"/>
      <c r="F66" s="488"/>
      <c r="G66" s="482"/>
      <c r="H66" s="482"/>
      <c r="I66" s="260" t="s">
        <v>163</v>
      </c>
      <c r="J66" s="259" t="s">
        <v>60</v>
      </c>
      <c r="K66" s="259" t="s">
        <v>61</v>
      </c>
      <c r="L66" s="280">
        <v>1</v>
      </c>
      <c r="M66" s="286">
        <v>45231</v>
      </c>
      <c r="N66" s="286">
        <v>45504</v>
      </c>
      <c r="O66" s="275">
        <f t="shared" si="0"/>
        <v>39</v>
      </c>
      <c r="P66" s="334">
        <v>1</v>
      </c>
      <c r="Q66" s="259" t="s">
        <v>164</v>
      </c>
      <c r="R66" s="94">
        <f t="shared" si="1"/>
        <v>1</v>
      </c>
      <c r="S66" s="277" t="str">
        <f t="array" aca="1" ref="S66" ca="1">IF(ISNUMBER(R66),IF(R66=100%,"CUMPLIDA",IF(AND(ISNUMBER(N66),ISNUMBER(INDIRECT("FECHA_"&amp;$B66,1))), IF(N66&lt;=INDIRECT("FECHA_"&amp;$B66,1),"INCUMPLIDA","PROCESO"), "VERIFICAR FECHA")),"SIN VALOR AVANCE")</f>
        <v>CUMPLIDA</v>
      </c>
    </row>
    <row r="67" spans="1:19" ht="150.75">
      <c r="A67" s="270" t="s">
        <v>30</v>
      </c>
      <c r="B67" s="271" t="s">
        <v>31</v>
      </c>
      <c r="C67" s="487"/>
      <c r="D67" s="487"/>
      <c r="E67" s="482"/>
      <c r="F67" s="488"/>
      <c r="G67" s="482"/>
      <c r="H67" s="482"/>
      <c r="I67" s="260" t="s">
        <v>62</v>
      </c>
      <c r="J67" s="259" t="s">
        <v>63</v>
      </c>
      <c r="K67" s="259" t="s">
        <v>64</v>
      </c>
      <c r="L67" s="280">
        <v>1</v>
      </c>
      <c r="M67" s="286">
        <v>45323</v>
      </c>
      <c r="N67" s="286">
        <v>45747</v>
      </c>
      <c r="O67" s="275">
        <f t="shared" si="0"/>
        <v>60.571428571428569</v>
      </c>
      <c r="P67" s="334">
        <v>1</v>
      </c>
      <c r="Q67" s="259" t="s">
        <v>165</v>
      </c>
      <c r="R67" s="94">
        <f t="shared" si="1"/>
        <v>1</v>
      </c>
      <c r="S67" s="277" t="str">
        <f t="array" aca="1" ref="S67" ca="1">IF(ISNUMBER(R67),IF(R67=100%,"CUMPLIDA",IF(AND(ISNUMBER(N67),ISNUMBER(INDIRECT("FECHA_"&amp;$B67,1))), IF(N67&lt;=INDIRECT("FECHA_"&amp;$B67,1),"INCUMPLIDA","PROCESO"), "VERIFICAR FECHA")),"SIN VALOR AVANCE")</f>
        <v>CUMPLIDA</v>
      </c>
    </row>
    <row r="68" spans="1:19" ht="75.75">
      <c r="A68" s="270" t="s">
        <v>30</v>
      </c>
      <c r="B68" s="271" t="s">
        <v>31</v>
      </c>
      <c r="C68" s="487"/>
      <c r="D68" s="487"/>
      <c r="E68" s="482"/>
      <c r="F68" s="488"/>
      <c r="G68" s="482"/>
      <c r="H68" s="482"/>
      <c r="I68" s="260" t="s">
        <v>66</v>
      </c>
      <c r="J68" s="259" t="s">
        <v>66</v>
      </c>
      <c r="K68" s="259" t="s">
        <v>67</v>
      </c>
      <c r="L68" s="280">
        <v>1</v>
      </c>
      <c r="M68" s="286">
        <v>45323</v>
      </c>
      <c r="N68" s="286">
        <v>45747</v>
      </c>
      <c r="O68" s="275">
        <f t="shared" si="0"/>
        <v>60.571428571428569</v>
      </c>
      <c r="P68" s="334">
        <v>1</v>
      </c>
      <c r="Q68" s="297" t="s">
        <v>68</v>
      </c>
      <c r="R68" s="94">
        <f t="shared" si="1"/>
        <v>1</v>
      </c>
      <c r="S68" s="277" t="str">
        <f t="array" aca="1" ref="S68" ca="1">IF(ISNUMBER(R68),IF(R68=100%,"CUMPLIDA",IF(AND(ISNUMBER(N68),ISNUMBER(INDIRECT("FECHA_"&amp;$B68,1))), IF(N68&lt;=INDIRECT("FECHA_"&amp;$B68,1),"INCUMPLIDA","PROCESO"), "VERIFICAR FECHA")),"SIN VALOR AVANCE")</f>
        <v>CUMPLIDA</v>
      </c>
    </row>
    <row r="69" spans="1:19" ht="75.75">
      <c r="A69" s="270" t="s">
        <v>30</v>
      </c>
      <c r="B69" s="271" t="s">
        <v>31</v>
      </c>
      <c r="C69" s="487"/>
      <c r="D69" s="487"/>
      <c r="E69" s="482"/>
      <c r="F69" s="488"/>
      <c r="G69" s="482"/>
      <c r="H69" s="482"/>
      <c r="I69" s="260" t="s">
        <v>166</v>
      </c>
      <c r="J69" s="259" t="s">
        <v>167</v>
      </c>
      <c r="K69" s="259" t="s">
        <v>168</v>
      </c>
      <c r="L69" s="280">
        <v>1</v>
      </c>
      <c r="M69" s="286">
        <v>45231</v>
      </c>
      <c r="N69" s="286">
        <v>45747</v>
      </c>
      <c r="O69" s="275">
        <f t="shared" si="0"/>
        <v>73.714285714285708</v>
      </c>
      <c r="P69" s="334">
        <v>1</v>
      </c>
      <c r="Q69" s="297" t="s">
        <v>68</v>
      </c>
      <c r="R69" s="94">
        <f t="shared" si="1"/>
        <v>1</v>
      </c>
      <c r="S69" s="277" t="str">
        <f t="array" aca="1" ref="S69" ca="1">IF(ISNUMBER(R69),IF(R69=100%,"CUMPLIDA",IF(AND(ISNUMBER(N69),ISNUMBER(INDIRECT("FECHA_"&amp;$B69,1))), IF(N69&lt;=INDIRECT("FECHA_"&amp;$B69,1),"INCUMPLIDA","PROCESO"), "VERIFICAR FECHA")),"SIN VALOR AVANCE")</f>
        <v>CUMPLIDA</v>
      </c>
    </row>
    <row r="70" spans="1:19" ht="150.75">
      <c r="A70" s="270" t="s">
        <v>30</v>
      </c>
      <c r="B70" s="271" t="s">
        <v>31</v>
      </c>
      <c r="C70" s="487"/>
      <c r="D70" s="487"/>
      <c r="E70" s="482"/>
      <c r="F70" s="488"/>
      <c r="G70" s="482"/>
      <c r="H70" s="482"/>
      <c r="I70" s="260" t="s">
        <v>69</v>
      </c>
      <c r="J70" s="259" t="s">
        <v>69</v>
      </c>
      <c r="K70" s="259" t="s">
        <v>70</v>
      </c>
      <c r="L70" s="280">
        <v>1</v>
      </c>
      <c r="M70" s="286">
        <v>45323</v>
      </c>
      <c r="N70" s="286">
        <v>45747</v>
      </c>
      <c r="O70" s="275">
        <f t="shared" si="0"/>
        <v>60.571428571428569</v>
      </c>
      <c r="P70" s="334">
        <v>1</v>
      </c>
      <c r="Q70" s="259" t="s">
        <v>165</v>
      </c>
      <c r="R70" s="94">
        <f t="shared" si="1"/>
        <v>1</v>
      </c>
      <c r="S70" s="277" t="str">
        <f t="array" aca="1" ref="S70" ca="1">IF(ISNUMBER(R70),IF(R70=100%,"CUMPLIDA",IF(AND(ISNUMBER(N70),ISNUMBER(INDIRECT("FECHA_"&amp;$B70,1))), IF(N70&lt;=INDIRECT("FECHA_"&amp;$B70,1),"INCUMPLIDA","PROCESO"), "VERIFICAR FECHA")),"SIN VALOR AVANCE")</f>
        <v>CUMPLIDA</v>
      </c>
    </row>
    <row r="71" spans="1:19" ht="165.75" customHeight="1">
      <c r="A71" s="270" t="s">
        <v>30</v>
      </c>
      <c r="B71" s="271" t="s">
        <v>31</v>
      </c>
      <c r="C71" s="487"/>
      <c r="D71" s="487"/>
      <c r="E71" s="482"/>
      <c r="F71" s="488"/>
      <c r="G71" s="482"/>
      <c r="H71" s="482"/>
      <c r="I71" s="260" t="s">
        <v>71</v>
      </c>
      <c r="J71" s="259" t="s">
        <v>71</v>
      </c>
      <c r="K71" s="259" t="s">
        <v>72</v>
      </c>
      <c r="L71" s="280">
        <v>1</v>
      </c>
      <c r="M71" s="286">
        <v>45231</v>
      </c>
      <c r="N71" s="286">
        <v>45747</v>
      </c>
      <c r="O71" s="275">
        <f t="shared" si="0"/>
        <v>73.714285714285708</v>
      </c>
      <c r="P71" s="334">
        <v>1</v>
      </c>
      <c r="Q71" s="297" t="s">
        <v>68</v>
      </c>
      <c r="R71" s="94">
        <f t="shared" si="1"/>
        <v>1</v>
      </c>
      <c r="S71" s="277" t="str">
        <f t="array" aca="1" ref="S71" ca="1">IF(ISNUMBER(R71),IF(R71=100%,"CUMPLIDA",IF(AND(ISNUMBER(N71),ISNUMBER(INDIRECT("FECHA_"&amp;$B71,1))), IF(N71&lt;=INDIRECT("FECHA_"&amp;$B71,1),"INCUMPLIDA","PROCESO"), "VERIFICAR FECHA")),"SIN VALOR AVANCE")</f>
        <v>CUMPLIDA</v>
      </c>
    </row>
    <row r="72" spans="1:19" ht="255.75">
      <c r="A72" s="270" t="s">
        <v>30</v>
      </c>
      <c r="B72" s="271" t="s">
        <v>31</v>
      </c>
      <c r="C72" s="487"/>
      <c r="D72" s="487"/>
      <c r="E72" s="482"/>
      <c r="F72" s="488"/>
      <c r="G72" s="482"/>
      <c r="H72" s="482"/>
      <c r="I72" s="260" t="s">
        <v>73</v>
      </c>
      <c r="J72" s="259" t="s">
        <v>73</v>
      </c>
      <c r="K72" s="259" t="s">
        <v>74</v>
      </c>
      <c r="L72" s="280">
        <v>1</v>
      </c>
      <c r="M72" s="286">
        <v>45231</v>
      </c>
      <c r="N72" s="286">
        <v>45747</v>
      </c>
      <c r="O72" s="275">
        <f t="shared" si="0"/>
        <v>73.714285714285708</v>
      </c>
      <c r="P72" s="334">
        <v>1</v>
      </c>
      <c r="Q72" s="259" t="s">
        <v>169</v>
      </c>
      <c r="R72" s="94">
        <f t="shared" si="1"/>
        <v>1</v>
      </c>
      <c r="S72" s="277" t="str">
        <f t="array" aca="1" ref="S72" ca="1">IF(ISNUMBER(R72),IF(R72=100%,"CUMPLIDA",IF(AND(ISNUMBER(N72),ISNUMBER(INDIRECT("FECHA_"&amp;$B72,1))), IF(N72&lt;=INDIRECT("FECHA_"&amp;$B72,1),"INCUMPLIDA","PROCESO"), "VERIFICAR FECHA")),"SIN VALOR AVANCE")</f>
        <v>CUMPLIDA</v>
      </c>
    </row>
    <row r="73" spans="1:19" ht="135.75">
      <c r="A73" s="270" t="s">
        <v>30</v>
      </c>
      <c r="B73" s="271" t="s">
        <v>31</v>
      </c>
      <c r="C73" s="487"/>
      <c r="D73" s="487"/>
      <c r="E73" s="482"/>
      <c r="F73" s="488"/>
      <c r="G73" s="482"/>
      <c r="H73" s="482"/>
      <c r="I73" s="260" t="s">
        <v>75</v>
      </c>
      <c r="J73" s="259" t="s">
        <v>76</v>
      </c>
      <c r="K73" s="259" t="s">
        <v>77</v>
      </c>
      <c r="L73" s="280">
        <v>11</v>
      </c>
      <c r="M73" s="286">
        <v>46113</v>
      </c>
      <c r="N73" s="286">
        <v>47118</v>
      </c>
      <c r="O73" s="275">
        <f t="shared" si="0"/>
        <v>143.57142857142858</v>
      </c>
      <c r="P73" s="334">
        <v>0</v>
      </c>
      <c r="Q73" s="259" t="s">
        <v>170</v>
      </c>
      <c r="R73" s="94">
        <f t="shared" si="1"/>
        <v>0</v>
      </c>
      <c r="S73" s="277" t="str">
        <f t="array" aca="1" ref="S73" ca="1">IF(ISNUMBER(R73),IF(R73=100%,"CUMPLIDA",IF(AND(ISNUMBER(N73),ISNUMBER(INDIRECT("FECHA_"&amp;$B73,1))), IF(N73&lt;=INDIRECT("FECHA_"&amp;$B73,1),"INCUMPLIDA","PROCESO"), "VERIFICAR FECHA")),"SIN VALOR AVANCE")</f>
        <v>PROCESO</v>
      </c>
    </row>
    <row r="74" spans="1:19" ht="135" customHeight="1">
      <c r="A74" s="270" t="s">
        <v>30</v>
      </c>
      <c r="B74" s="271" t="s">
        <v>31</v>
      </c>
      <c r="C74" s="487"/>
      <c r="D74" s="487"/>
      <c r="E74" s="482"/>
      <c r="F74" s="488"/>
      <c r="G74" s="482"/>
      <c r="H74" s="482"/>
      <c r="I74" s="260" t="s">
        <v>79</v>
      </c>
      <c r="J74" s="259" t="s">
        <v>80</v>
      </c>
      <c r="K74" s="259" t="s">
        <v>81</v>
      </c>
      <c r="L74" s="280">
        <v>1</v>
      </c>
      <c r="M74" s="286">
        <v>46113</v>
      </c>
      <c r="N74" s="286">
        <v>47118</v>
      </c>
      <c r="O74" s="275">
        <f t="shared" si="0"/>
        <v>143.57142857142858</v>
      </c>
      <c r="P74" s="334">
        <v>0</v>
      </c>
      <c r="Q74" s="259" t="s">
        <v>165</v>
      </c>
      <c r="R74" s="94">
        <f t="shared" si="1"/>
        <v>0</v>
      </c>
      <c r="S74" s="277" t="str">
        <f t="array" aca="1" ref="S74" ca="1">IF(ISNUMBER(R74),IF(R74=100%,"CUMPLIDA",IF(AND(ISNUMBER(N74),ISNUMBER(INDIRECT("FECHA_"&amp;$B74,1))), IF(N74&lt;=INDIRECT("FECHA_"&amp;$B74,1),"INCUMPLIDA","PROCESO"), "VERIFICAR FECHA")),"SIN VALOR AVANCE")</f>
        <v>PROCESO</v>
      </c>
    </row>
    <row r="75" spans="1:19" ht="285.75">
      <c r="A75" s="270" t="s">
        <v>30</v>
      </c>
      <c r="B75" s="271" t="s">
        <v>31</v>
      </c>
      <c r="C75" s="487"/>
      <c r="D75" s="487"/>
      <c r="E75" s="482"/>
      <c r="F75" s="488"/>
      <c r="G75" s="482"/>
      <c r="H75" s="482"/>
      <c r="I75" s="260" t="s">
        <v>82</v>
      </c>
      <c r="J75" s="259" t="s">
        <v>83</v>
      </c>
      <c r="K75" s="259" t="s">
        <v>84</v>
      </c>
      <c r="L75" s="280">
        <v>2</v>
      </c>
      <c r="M75" s="286">
        <v>46113</v>
      </c>
      <c r="N75" s="286">
        <v>47118</v>
      </c>
      <c r="O75" s="275">
        <f t="shared" si="0"/>
        <v>143.57142857142858</v>
      </c>
      <c r="P75" s="334">
        <v>0</v>
      </c>
      <c r="Q75" s="259" t="s">
        <v>171</v>
      </c>
      <c r="R75" s="94">
        <f t="shared" si="1"/>
        <v>0</v>
      </c>
      <c r="S75" s="277" t="str">
        <f t="array" aca="1" ref="S75" ca="1">IF(ISNUMBER(R75),IF(R75=100%,"CUMPLIDA",IF(AND(ISNUMBER(N75),ISNUMBER(INDIRECT("FECHA_"&amp;$B75,1))), IF(N75&lt;=INDIRECT("FECHA_"&amp;$B75,1),"INCUMPLIDA","PROCESO"), "VERIFICAR FECHA")),"SIN VALOR AVANCE")</f>
        <v>PROCESO</v>
      </c>
    </row>
    <row r="76" spans="1:19" ht="135.75">
      <c r="A76" s="270" t="s">
        <v>30</v>
      </c>
      <c r="B76" s="271" t="s">
        <v>31</v>
      </c>
      <c r="C76" s="487"/>
      <c r="D76" s="487"/>
      <c r="E76" s="482"/>
      <c r="F76" s="488"/>
      <c r="G76" s="482"/>
      <c r="H76" s="482"/>
      <c r="I76" s="260" t="s">
        <v>172</v>
      </c>
      <c r="J76" s="259" t="s">
        <v>56</v>
      </c>
      <c r="K76" s="259" t="s">
        <v>57</v>
      </c>
      <c r="L76" s="280">
        <v>1</v>
      </c>
      <c r="M76" s="286">
        <v>45231</v>
      </c>
      <c r="N76" s="286">
        <v>45504</v>
      </c>
      <c r="O76" s="275">
        <f t="shared" si="0"/>
        <v>39</v>
      </c>
      <c r="P76" s="334">
        <v>1</v>
      </c>
      <c r="Q76" s="297" t="s">
        <v>58</v>
      </c>
      <c r="R76" s="94">
        <f t="shared" si="1"/>
        <v>1</v>
      </c>
      <c r="S76" s="277" t="str">
        <f t="array" aca="1" ref="S76" ca="1">IF(ISNUMBER(R76),IF(R76=100%,"CUMPLIDA",IF(AND(ISNUMBER(N76),ISNUMBER(INDIRECT("FECHA_"&amp;$B76,1))), IF(N76&lt;=INDIRECT("FECHA_"&amp;$B76,1),"INCUMPLIDA","PROCESO"), "VERIFICAR FECHA")),"SIN VALOR AVANCE")</f>
        <v>CUMPLIDA</v>
      </c>
    </row>
    <row r="77" spans="1:19" ht="165.75" customHeight="1">
      <c r="A77" s="270" t="s">
        <v>30</v>
      </c>
      <c r="B77" s="271" t="s">
        <v>31</v>
      </c>
      <c r="C77" s="487"/>
      <c r="D77" s="487"/>
      <c r="E77" s="482"/>
      <c r="F77" s="488"/>
      <c r="G77" s="482"/>
      <c r="H77" s="482"/>
      <c r="I77" s="260" t="s">
        <v>173</v>
      </c>
      <c r="J77" s="259" t="s">
        <v>60</v>
      </c>
      <c r="K77" s="259" t="s">
        <v>61</v>
      </c>
      <c r="L77" s="280">
        <v>1</v>
      </c>
      <c r="M77" s="286">
        <v>45231</v>
      </c>
      <c r="N77" s="286">
        <v>45504</v>
      </c>
      <c r="O77" s="275">
        <f t="shared" ref="O77:O88" si="2">(N77-M77)/7</f>
        <v>39</v>
      </c>
      <c r="P77" s="334">
        <v>1</v>
      </c>
      <c r="Q77" s="259" t="s">
        <v>174</v>
      </c>
      <c r="R77" s="94">
        <f t="shared" si="1"/>
        <v>1</v>
      </c>
      <c r="S77" s="277" t="str">
        <f t="array" aca="1" ref="S77" ca="1">IF(ISNUMBER(R77),IF(R77=100%,"CUMPLIDA",IF(AND(ISNUMBER(N77),ISNUMBER(INDIRECT("FECHA_"&amp;$B77,1))), IF(N77&lt;=INDIRECT("FECHA_"&amp;$B77,1),"INCUMPLIDA","PROCESO"), "VERIFICAR FECHA")),"SIN VALOR AVANCE")</f>
        <v>CUMPLIDA</v>
      </c>
    </row>
    <row r="78" spans="1:19" ht="150.75">
      <c r="A78" s="270" t="s">
        <v>30</v>
      </c>
      <c r="B78" s="271" t="s">
        <v>31</v>
      </c>
      <c r="C78" s="487"/>
      <c r="D78" s="487"/>
      <c r="E78" s="482"/>
      <c r="F78" s="488"/>
      <c r="G78" s="482"/>
      <c r="H78" s="482"/>
      <c r="I78" s="260" t="s">
        <v>62</v>
      </c>
      <c r="J78" s="259" t="s">
        <v>63</v>
      </c>
      <c r="K78" s="259" t="s">
        <v>64</v>
      </c>
      <c r="L78" s="280">
        <v>1</v>
      </c>
      <c r="M78" s="286">
        <v>45323</v>
      </c>
      <c r="N78" s="286">
        <v>45747</v>
      </c>
      <c r="O78" s="275">
        <f t="shared" si="2"/>
        <v>60.571428571428569</v>
      </c>
      <c r="P78" s="334">
        <v>1</v>
      </c>
      <c r="Q78" s="259" t="s">
        <v>165</v>
      </c>
      <c r="R78" s="94">
        <f t="shared" si="1"/>
        <v>1</v>
      </c>
      <c r="S78" s="277" t="str">
        <f t="array" aca="1" ref="S78" ca="1">IF(ISNUMBER(R78),IF(R78=100%,"CUMPLIDA",IF(AND(ISNUMBER(N78),ISNUMBER(INDIRECT("FECHA_"&amp;$B78,1))), IF(N78&lt;=INDIRECT("FECHA_"&amp;$B78,1),"INCUMPLIDA","PROCESO"), "VERIFICAR FECHA")),"SIN VALOR AVANCE")</f>
        <v>CUMPLIDA</v>
      </c>
    </row>
    <row r="79" spans="1:19" ht="75.75">
      <c r="A79" s="270" t="s">
        <v>30</v>
      </c>
      <c r="B79" s="271" t="s">
        <v>31</v>
      </c>
      <c r="C79" s="487"/>
      <c r="D79" s="487"/>
      <c r="E79" s="482"/>
      <c r="F79" s="488"/>
      <c r="G79" s="482"/>
      <c r="H79" s="482"/>
      <c r="I79" s="260" t="s">
        <v>66</v>
      </c>
      <c r="J79" s="259" t="s">
        <v>66</v>
      </c>
      <c r="K79" s="259" t="s">
        <v>67</v>
      </c>
      <c r="L79" s="280">
        <v>1</v>
      </c>
      <c r="M79" s="286">
        <v>45323</v>
      </c>
      <c r="N79" s="286">
        <v>45747</v>
      </c>
      <c r="O79" s="275">
        <f t="shared" si="2"/>
        <v>60.571428571428569</v>
      </c>
      <c r="P79" s="334">
        <v>1</v>
      </c>
      <c r="Q79" s="297" t="s">
        <v>68</v>
      </c>
      <c r="R79" s="94">
        <f t="shared" ref="R79:R113" si="3">P79/L79</f>
        <v>1</v>
      </c>
      <c r="S79" s="277" t="str">
        <f t="array" aca="1" ref="S79" ca="1">IF(ISNUMBER(R79),IF(R79=100%,"CUMPLIDA",IF(AND(ISNUMBER(N79),ISNUMBER(INDIRECT("FECHA_"&amp;$B79,1))), IF(N79&lt;=INDIRECT("FECHA_"&amp;$B79,1),"INCUMPLIDA","PROCESO"), "VERIFICAR FECHA")),"SIN VALOR AVANCE")</f>
        <v>CUMPLIDA</v>
      </c>
    </row>
    <row r="80" spans="1:19" ht="75.75">
      <c r="A80" s="270" t="s">
        <v>30</v>
      </c>
      <c r="B80" s="271" t="s">
        <v>31</v>
      </c>
      <c r="C80" s="487"/>
      <c r="D80" s="487"/>
      <c r="E80" s="482"/>
      <c r="F80" s="488"/>
      <c r="G80" s="482"/>
      <c r="H80" s="482"/>
      <c r="I80" s="260" t="s">
        <v>166</v>
      </c>
      <c r="J80" s="259" t="s">
        <v>167</v>
      </c>
      <c r="K80" s="259" t="s">
        <v>175</v>
      </c>
      <c r="L80" s="280">
        <v>1</v>
      </c>
      <c r="M80" s="286">
        <v>45231</v>
      </c>
      <c r="N80" s="286">
        <v>45747</v>
      </c>
      <c r="O80" s="275">
        <f t="shared" si="2"/>
        <v>73.714285714285708</v>
      </c>
      <c r="P80" s="334">
        <v>1</v>
      </c>
      <c r="Q80" s="297" t="s">
        <v>68</v>
      </c>
      <c r="R80" s="94">
        <f t="shared" si="3"/>
        <v>1</v>
      </c>
      <c r="S80" s="277" t="str">
        <f t="array" aca="1" ref="S80" ca="1">IF(ISNUMBER(R80),IF(R80=100%,"CUMPLIDA",IF(AND(ISNUMBER(N80),ISNUMBER(INDIRECT("FECHA_"&amp;$B80,1))), IF(N80&lt;=INDIRECT("FECHA_"&amp;$B80,1),"INCUMPLIDA","PROCESO"), "VERIFICAR FECHA")),"SIN VALOR AVANCE")</f>
        <v>CUMPLIDA</v>
      </c>
    </row>
    <row r="81" spans="1:19" ht="165.75" customHeight="1">
      <c r="A81" s="270" t="s">
        <v>30</v>
      </c>
      <c r="B81" s="271" t="s">
        <v>31</v>
      </c>
      <c r="C81" s="487"/>
      <c r="D81" s="487"/>
      <c r="E81" s="482"/>
      <c r="F81" s="488"/>
      <c r="G81" s="482"/>
      <c r="H81" s="482"/>
      <c r="I81" s="260" t="s">
        <v>69</v>
      </c>
      <c r="J81" s="259" t="s">
        <v>69</v>
      </c>
      <c r="K81" s="259" t="s">
        <v>176</v>
      </c>
      <c r="L81" s="280">
        <v>1</v>
      </c>
      <c r="M81" s="286">
        <v>45323</v>
      </c>
      <c r="N81" s="286">
        <v>45747</v>
      </c>
      <c r="O81" s="275">
        <f t="shared" si="2"/>
        <v>60.571428571428569</v>
      </c>
      <c r="P81" s="334">
        <v>1</v>
      </c>
      <c r="Q81" s="259" t="s">
        <v>165</v>
      </c>
      <c r="R81" s="94">
        <f t="shared" si="3"/>
        <v>1</v>
      </c>
      <c r="S81" s="277" t="str">
        <f t="array" aca="1" ref="S81" ca="1">IF(ISNUMBER(R81),IF(R81=100%,"CUMPLIDA",IF(AND(ISNUMBER(N81),ISNUMBER(INDIRECT("FECHA_"&amp;$B81,1))), IF(N81&lt;=INDIRECT("FECHA_"&amp;$B81,1),"INCUMPLIDA","PROCESO"), "VERIFICAR FECHA")),"SIN VALOR AVANCE")</f>
        <v>CUMPLIDA</v>
      </c>
    </row>
    <row r="82" spans="1:19" ht="75.75">
      <c r="A82" s="270" t="s">
        <v>30</v>
      </c>
      <c r="B82" s="271" t="s">
        <v>31</v>
      </c>
      <c r="C82" s="487"/>
      <c r="D82" s="487"/>
      <c r="E82" s="482"/>
      <c r="F82" s="488"/>
      <c r="G82" s="482"/>
      <c r="H82" s="482"/>
      <c r="I82" s="260" t="s">
        <v>71</v>
      </c>
      <c r="J82" s="259" t="s">
        <v>71</v>
      </c>
      <c r="K82" s="259" t="s">
        <v>72</v>
      </c>
      <c r="L82" s="280">
        <v>1</v>
      </c>
      <c r="M82" s="286">
        <v>45231</v>
      </c>
      <c r="N82" s="286">
        <v>45747</v>
      </c>
      <c r="O82" s="275">
        <f t="shared" si="2"/>
        <v>73.714285714285708</v>
      </c>
      <c r="P82" s="334">
        <v>1</v>
      </c>
      <c r="Q82" s="297" t="s">
        <v>68</v>
      </c>
      <c r="R82" s="94">
        <f t="shared" si="3"/>
        <v>1</v>
      </c>
      <c r="S82" s="277" t="str">
        <f t="array" aca="1" ref="S82" ca="1">IF(ISNUMBER(R82),IF(R82=100%,"CUMPLIDA",IF(AND(ISNUMBER(N82),ISNUMBER(INDIRECT("FECHA_"&amp;$B82,1))), IF(N82&lt;=INDIRECT("FECHA_"&amp;$B82,1),"INCUMPLIDA","PROCESO"), "VERIFICAR FECHA")),"SIN VALOR AVANCE")</f>
        <v>CUMPLIDA</v>
      </c>
    </row>
    <row r="83" spans="1:19" ht="240.75">
      <c r="A83" s="270" t="s">
        <v>30</v>
      </c>
      <c r="B83" s="271" t="s">
        <v>31</v>
      </c>
      <c r="C83" s="487"/>
      <c r="D83" s="487"/>
      <c r="E83" s="482"/>
      <c r="F83" s="488"/>
      <c r="G83" s="482"/>
      <c r="H83" s="482"/>
      <c r="I83" s="260" t="s">
        <v>73</v>
      </c>
      <c r="J83" s="259" t="s">
        <v>73</v>
      </c>
      <c r="K83" s="259" t="s">
        <v>74</v>
      </c>
      <c r="L83" s="280">
        <v>1</v>
      </c>
      <c r="M83" s="286">
        <v>45231</v>
      </c>
      <c r="N83" s="286">
        <v>45747</v>
      </c>
      <c r="O83" s="275">
        <f t="shared" si="2"/>
        <v>73.714285714285708</v>
      </c>
      <c r="P83" s="334">
        <v>1</v>
      </c>
      <c r="Q83" s="259" t="s">
        <v>177</v>
      </c>
      <c r="R83" s="94">
        <f t="shared" si="3"/>
        <v>1</v>
      </c>
      <c r="S83" s="277" t="str">
        <f t="array" aca="1" ref="S83" ca="1">IF(ISNUMBER(R83),IF(R83=100%,"CUMPLIDA",IF(AND(ISNUMBER(N83),ISNUMBER(INDIRECT("FECHA_"&amp;$B83,1))), IF(N83&lt;=INDIRECT("FECHA_"&amp;$B83,1),"INCUMPLIDA","PROCESO"), "VERIFICAR FECHA")),"SIN VALOR AVANCE")</f>
        <v>CUMPLIDA</v>
      </c>
    </row>
    <row r="84" spans="1:19" ht="165.75">
      <c r="A84" s="270" t="s">
        <v>30</v>
      </c>
      <c r="B84" s="271" t="s">
        <v>31</v>
      </c>
      <c r="C84" s="487"/>
      <c r="D84" s="487"/>
      <c r="E84" s="482"/>
      <c r="F84" s="488"/>
      <c r="G84" s="482"/>
      <c r="H84" s="482"/>
      <c r="I84" s="260" t="s">
        <v>75</v>
      </c>
      <c r="J84" s="259" t="s">
        <v>76</v>
      </c>
      <c r="K84" s="259" t="s">
        <v>77</v>
      </c>
      <c r="L84" s="280">
        <v>3</v>
      </c>
      <c r="M84" s="286">
        <v>46113</v>
      </c>
      <c r="N84" s="286">
        <v>47118</v>
      </c>
      <c r="O84" s="275">
        <f t="shared" si="2"/>
        <v>143.57142857142858</v>
      </c>
      <c r="P84" s="334">
        <v>0</v>
      </c>
      <c r="Q84" s="259" t="s">
        <v>178</v>
      </c>
      <c r="R84" s="94">
        <f t="shared" si="3"/>
        <v>0</v>
      </c>
      <c r="S84" s="277" t="str">
        <f t="array" aca="1" ref="S84" ca="1">IF(ISNUMBER(R84),IF(R84=100%,"CUMPLIDA",IF(AND(ISNUMBER(N84),ISNUMBER(INDIRECT("FECHA_"&amp;$B84,1))), IF(N84&lt;=INDIRECT("FECHA_"&amp;$B84,1),"INCUMPLIDA","PROCESO"), "VERIFICAR FECHA")),"SIN VALOR AVANCE")</f>
        <v>PROCESO</v>
      </c>
    </row>
    <row r="85" spans="1:19" ht="150.75">
      <c r="A85" s="270" t="s">
        <v>30</v>
      </c>
      <c r="B85" s="271" t="s">
        <v>31</v>
      </c>
      <c r="C85" s="487"/>
      <c r="D85" s="487"/>
      <c r="E85" s="482"/>
      <c r="F85" s="488"/>
      <c r="G85" s="482"/>
      <c r="H85" s="482"/>
      <c r="I85" s="260" t="s">
        <v>79</v>
      </c>
      <c r="J85" s="259" t="s">
        <v>80</v>
      </c>
      <c r="K85" s="259" t="s">
        <v>81</v>
      </c>
      <c r="L85" s="280">
        <v>1</v>
      </c>
      <c r="M85" s="286">
        <v>46113</v>
      </c>
      <c r="N85" s="286">
        <v>47118</v>
      </c>
      <c r="O85" s="275">
        <f t="shared" si="2"/>
        <v>143.57142857142858</v>
      </c>
      <c r="P85" s="334">
        <v>0</v>
      </c>
      <c r="Q85" s="259" t="s">
        <v>179</v>
      </c>
      <c r="R85" s="94">
        <f t="shared" si="3"/>
        <v>0</v>
      </c>
      <c r="S85" s="277" t="str">
        <f t="array" aca="1" ref="S85" ca="1">IF(ISNUMBER(R85),IF(R85=100%,"CUMPLIDA",IF(AND(ISNUMBER(N85),ISNUMBER(INDIRECT("FECHA_"&amp;$B85,1))), IF(N85&lt;=INDIRECT("FECHA_"&amp;$B85,1),"INCUMPLIDA","PROCESO"), "VERIFICAR FECHA")),"SIN VALOR AVANCE")</f>
        <v>PROCESO</v>
      </c>
    </row>
    <row r="86" spans="1:19" ht="300.75">
      <c r="A86" s="270" t="s">
        <v>30</v>
      </c>
      <c r="B86" s="271" t="s">
        <v>31</v>
      </c>
      <c r="C86" s="487"/>
      <c r="D86" s="487"/>
      <c r="E86" s="482"/>
      <c r="F86" s="488"/>
      <c r="G86" s="482"/>
      <c r="H86" s="482"/>
      <c r="I86" s="260" t="s">
        <v>82</v>
      </c>
      <c r="J86" s="259" t="s">
        <v>83</v>
      </c>
      <c r="K86" s="259" t="s">
        <v>84</v>
      </c>
      <c r="L86" s="280">
        <v>2</v>
      </c>
      <c r="M86" s="286">
        <v>46113</v>
      </c>
      <c r="N86" s="286">
        <v>47118</v>
      </c>
      <c r="O86" s="275">
        <f t="shared" si="2"/>
        <v>143.57142857142858</v>
      </c>
      <c r="P86" s="334">
        <v>0</v>
      </c>
      <c r="Q86" s="259" t="s">
        <v>180</v>
      </c>
      <c r="R86" s="94">
        <f t="shared" si="3"/>
        <v>0</v>
      </c>
      <c r="S86" s="277" t="str">
        <f t="array" aca="1" ref="S86" ca="1">IF(ISNUMBER(R86),IF(R86=100%,"CUMPLIDA",IF(AND(ISNUMBER(N86),ISNUMBER(INDIRECT("FECHA_"&amp;$B86,1))), IF(N86&lt;=INDIRECT("FECHA_"&amp;$B86,1),"INCUMPLIDA","PROCESO"), "VERIFICAR FECHA")),"SIN VALOR AVANCE")</f>
        <v>PROCESO</v>
      </c>
    </row>
    <row r="87" spans="1:19" ht="120.75">
      <c r="A87" s="270" t="s">
        <v>30</v>
      </c>
      <c r="B87" s="271" t="s">
        <v>31</v>
      </c>
      <c r="C87" s="487"/>
      <c r="D87" s="487"/>
      <c r="E87" s="482"/>
      <c r="F87" s="488"/>
      <c r="G87" s="482"/>
      <c r="H87" s="482"/>
      <c r="I87" s="260" t="s">
        <v>181</v>
      </c>
      <c r="J87" s="259" t="s">
        <v>182</v>
      </c>
      <c r="K87" s="259" t="s">
        <v>183</v>
      </c>
      <c r="L87" s="274">
        <v>1</v>
      </c>
      <c r="M87" s="283">
        <v>42583</v>
      </c>
      <c r="N87" s="283">
        <v>42825</v>
      </c>
      <c r="O87" s="275">
        <f t="shared" si="2"/>
        <v>34.571428571428569</v>
      </c>
      <c r="P87" s="334">
        <v>1</v>
      </c>
      <c r="Q87" s="259" t="s">
        <v>184</v>
      </c>
      <c r="R87" s="94">
        <f t="shared" si="3"/>
        <v>1</v>
      </c>
      <c r="S87" s="277" t="str">
        <f t="array" aca="1" ref="S87" ca="1">IF(ISNUMBER(R87),IF(R87=100%,"CUMPLIDA",IF(AND(ISNUMBER(N87),ISNUMBER(INDIRECT("FECHA_"&amp;$B87,1))), IF(N87&lt;=INDIRECT("FECHA_"&amp;$B87,1),"INCUMPLIDA","PROCESO"), "VERIFICAR FECHA")),"SIN VALOR AVANCE")</f>
        <v>CUMPLIDA</v>
      </c>
    </row>
    <row r="88" spans="1:19" ht="105.75">
      <c r="A88" s="270" t="s">
        <v>30</v>
      </c>
      <c r="B88" s="271" t="s">
        <v>31</v>
      </c>
      <c r="C88" s="487"/>
      <c r="D88" s="487"/>
      <c r="E88" s="482"/>
      <c r="F88" s="488"/>
      <c r="G88" s="482"/>
      <c r="H88" s="482"/>
      <c r="I88" s="260" t="s">
        <v>185</v>
      </c>
      <c r="J88" s="259" t="s">
        <v>186</v>
      </c>
      <c r="K88" s="259" t="s">
        <v>187</v>
      </c>
      <c r="L88" s="274">
        <v>5</v>
      </c>
      <c r="M88" s="283">
        <v>42581</v>
      </c>
      <c r="N88" s="283">
        <v>42735</v>
      </c>
      <c r="O88" s="275">
        <f t="shared" si="2"/>
        <v>22</v>
      </c>
      <c r="P88" s="334">
        <v>5</v>
      </c>
      <c r="Q88" s="259" t="s">
        <v>188</v>
      </c>
      <c r="R88" s="94">
        <f t="shared" si="3"/>
        <v>1</v>
      </c>
      <c r="S88" s="277" t="str">
        <f t="array" aca="1" ref="S88" ca="1">IF(ISNUMBER(R88),IF(R88=100%,"CUMPLIDA",IF(AND(ISNUMBER(N88),ISNUMBER(INDIRECT("FECHA_"&amp;$B88,1))), IF(N88&lt;=INDIRECT("FECHA_"&amp;$B88,1),"INCUMPLIDA","PROCESO"), "VERIFICAR FECHA")),"SIN VALOR AVANCE")</f>
        <v>CUMPLIDA</v>
      </c>
    </row>
    <row r="89" spans="1:19" ht="60.75" customHeight="1">
      <c r="A89" s="270" t="s">
        <v>30</v>
      </c>
      <c r="B89" s="271" t="s">
        <v>31</v>
      </c>
      <c r="C89" s="504" t="s">
        <v>189</v>
      </c>
      <c r="D89" s="504" t="s">
        <v>190</v>
      </c>
      <c r="E89" s="531" t="s">
        <v>191</v>
      </c>
      <c r="F89" s="488"/>
      <c r="G89" s="531"/>
      <c r="H89" s="482" t="s">
        <v>192</v>
      </c>
      <c r="I89" s="507" t="s">
        <v>193</v>
      </c>
      <c r="J89" s="179" t="s">
        <v>194</v>
      </c>
      <c r="K89" s="259" t="s">
        <v>195</v>
      </c>
      <c r="L89" s="274">
        <v>6</v>
      </c>
      <c r="M89" s="186">
        <v>45292</v>
      </c>
      <c r="N89" s="186">
        <v>45868</v>
      </c>
      <c r="O89" s="275">
        <v>82.285714285714292</v>
      </c>
      <c r="P89" s="334">
        <v>6</v>
      </c>
      <c r="Q89" s="259" t="s">
        <v>196</v>
      </c>
      <c r="R89" s="94">
        <f t="shared" si="3"/>
        <v>1</v>
      </c>
      <c r="S89" s="277" t="str">
        <f t="array" aca="1" ref="S89" ca="1">IF(ISNUMBER(R89),IF(R89=100%,"CUMPLIDA",IF(AND(ISNUMBER(N89),ISNUMBER(INDIRECT("FECHA_"&amp;$B89,1))), IF(N89&lt;=INDIRECT("FECHA_"&amp;$B89,1),"INCUMPLIDA","PROCESO"), "VERIFICAR FECHA")),"SIN VALOR AVANCE")</f>
        <v>CUMPLIDA</v>
      </c>
    </row>
    <row r="90" spans="1:19" ht="75">
      <c r="A90" s="270" t="s">
        <v>30</v>
      </c>
      <c r="B90" s="271" t="s">
        <v>31</v>
      </c>
      <c r="C90" s="504"/>
      <c r="D90" s="504"/>
      <c r="E90" s="531"/>
      <c r="F90" s="488"/>
      <c r="G90" s="531"/>
      <c r="H90" s="482"/>
      <c r="I90" s="482"/>
      <c r="J90" s="179" t="s">
        <v>197</v>
      </c>
      <c r="K90" s="259" t="s">
        <v>198</v>
      </c>
      <c r="L90" s="274">
        <v>1</v>
      </c>
      <c r="M90" s="186">
        <v>45292</v>
      </c>
      <c r="N90" s="186">
        <v>45868</v>
      </c>
      <c r="O90" s="275">
        <v>82.285714285714292</v>
      </c>
      <c r="P90" s="334">
        <v>1</v>
      </c>
      <c r="Q90" s="259" t="s">
        <v>196</v>
      </c>
      <c r="R90" s="94">
        <f t="shared" si="3"/>
        <v>1</v>
      </c>
      <c r="S90" s="277" t="str">
        <f t="array" aca="1" ref="S90" ca="1">IF(ISNUMBER(R90),IF(R90=100%,"CUMPLIDA",IF(AND(ISNUMBER(N90),ISNUMBER(INDIRECT("FECHA_"&amp;$B90,1))), IF(N90&lt;=INDIRECT("FECHA_"&amp;$B90,1),"INCUMPLIDA","PROCESO"), "VERIFICAR FECHA")),"SIN VALOR AVANCE")</f>
        <v>CUMPLIDA</v>
      </c>
    </row>
    <row r="91" spans="1:19" ht="196.5">
      <c r="A91" s="270" t="s">
        <v>30</v>
      </c>
      <c r="B91" s="271" t="s">
        <v>31</v>
      </c>
      <c r="C91" s="504"/>
      <c r="D91" s="487"/>
      <c r="E91" s="482"/>
      <c r="F91" s="488"/>
      <c r="G91" s="482"/>
      <c r="H91" s="482"/>
      <c r="I91" s="182" t="s">
        <v>199</v>
      </c>
      <c r="J91" s="259" t="s">
        <v>200</v>
      </c>
      <c r="K91" s="259" t="s">
        <v>201</v>
      </c>
      <c r="L91" s="274">
        <v>1</v>
      </c>
      <c r="M91" s="186">
        <v>45306</v>
      </c>
      <c r="N91" s="186">
        <v>45565</v>
      </c>
      <c r="O91" s="275">
        <v>37</v>
      </c>
      <c r="P91" s="334">
        <v>1</v>
      </c>
      <c r="Q91" s="259" t="s">
        <v>202</v>
      </c>
      <c r="R91" s="94">
        <f t="shared" si="3"/>
        <v>1</v>
      </c>
      <c r="S91" s="277" t="str">
        <f t="array" aca="1" ref="S91" ca="1">IF(ISNUMBER(R91),IF(R91=100%,"CUMPLIDA",IF(AND(ISNUMBER(N91),ISNUMBER(INDIRECT("FECHA_"&amp;$B91,1))), IF(N91&lt;=INDIRECT("FECHA_"&amp;$B91,1),"INCUMPLIDA","PROCESO"), "VERIFICAR FECHA")),"SIN VALOR AVANCE")</f>
        <v>CUMPLIDA</v>
      </c>
    </row>
    <row r="92" spans="1:19" ht="90" customHeight="1">
      <c r="A92" s="270" t="s">
        <v>30</v>
      </c>
      <c r="B92" s="271" t="s">
        <v>31</v>
      </c>
      <c r="C92" s="495" t="s">
        <v>203</v>
      </c>
      <c r="D92" s="495" t="s">
        <v>204</v>
      </c>
      <c r="E92" s="498" t="s">
        <v>205</v>
      </c>
      <c r="F92" s="501" t="s">
        <v>206</v>
      </c>
      <c r="G92" s="498"/>
      <c r="H92" s="498" t="s">
        <v>207</v>
      </c>
      <c r="I92" s="493" t="s">
        <v>208</v>
      </c>
      <c r="J92" s="179" t="s">
        <v>209</v>
      </c>
      <c r="K92" s="259" t="s">
        <v>210</v>
      </c>
      <c r="L92" s="274">
        <v>1</v>
      </c>
      <c r="M92" s="180">
        <v>46048</v>
      </c>
      <c r="N92" s="180">
        <v>46081</v>
      </c>
      <c r="O92" s="275">
        <f t="shared" ref="O92:O113" si="4">(N92-M92)/7</f>
        <v>4.7142857142857144</v>
      </c>
      <c r="P92" s="335">
        <v>1</v>
      </c>
      <c r="Q92" s="276" t="s">
        <v>211</v>
      </c>
      <c r="R92" s="94">
        <f t="shared" si="3"/>
        <v>1</v>
      </c>
      <c r="S92" s="277" t="str">
        <f t="array" aca="1" ref="S92" ca="1">IF(ISNUMBER(R92),IF(R92=100%,"CUMPLIDA",IF(AND(ISNUMBER(N92),ISNUMBER(INDIRECT("FECHA_"&amp;$B92,1))), IF(N92&lt;=INDIRECT("FECHA_"&amp;$B92,1),"INCUMPLIDA","PROCESO"), "VERIFICAR FECHA")),"SIN VALOR AVANCE")</f>
        <v>CUMPLIDA</v>
      </c>
    </row>
    <row r="93" spans="1:19" ht="165.75" customHeight="1">
      <c r="A93" s="270" t="s">
        <v>30</v>
      </c>
      <c r="B93" s="271" t="s">
        <v>31</v>
      </c>
      <c r="C93" s="496"/>
      <c r="D93" s="496" t="s">
        <v>204</v>
      </c>
      <c r="E93" s="499"/>
      <c r="F93" s="502"/>
      <c r="G93" s="499"/>
      <c r="H93" s="499"/>
      <c r="I93" s="494"/>
      <c r="J93" s="179" t="s">
        <v>212</v>
      </c>
      <c r="K93" s="259" t="s">
        <v>213</v>
      </c>
      <c r="L93" s="274">
        <v>12</v>
      </c>
      <c r="M93" s="180">
        <v>46052</v>
      </c>
      <c r="N93" s="180">
        <v>46417</v>
      </c>
      <c r="O93" s="275">
        <f t="shared" si="4"/>
        <v>52.142857142857146</v>
      </c>
      <c r="P93" s="335">
        <v>3</v>
      </c>
      <c r="Q93" s="276" t="s">
        <v>214</v>
      </c>
      <c r="R93" s="94">
        <f t="shared" si="3"/>
        <v>0.25</v>
      </c>
      <c r="S93" s="277" t="str">
        <f t="array" aca="1" ref="S93" ca="1">IF(ISNUMBER(R93),IF(R93=100%,"CUMPLIDA",IF(AND(ISNUMBER(N93),ISNUMBER(INDIRECT("FECHA_"&amp;$B93,1))), IF(N93&lt;=INDIRECT("FECHA_"&amp;$B93,1),"INCUMPLIDA","PROCESO"), "VERIFICAR FECHA")),"SIN VALOR AVANCE")</f>
        <v>PROCESO</v>
      </c>
    </row>
    <row r="94" spans="1:19" ht="105.75">
      <c r="A94" s="270" t="s">
        <v>30</v>
      </c>
      <c r="B94" s="271" t="s">
        <v>31</v>
      </c>
      <c r="C94" s="496"/>
      <c r="D94" s="496" t="s">
        <v>204</v>
      </c>
      <c r="E94" s="499"/>
      <c r="F94" s="502"/>
      <c r="G94" s="499"/>
      <c r="H94" s="499"/>
      <c r="I94" s="493" t="s">
        <v>215</v>
      </c>
      <c r="J94" s="179" t="s">
        <v>216</v>
      </c>
      <c r="K94" s="259" t="s">
        <v>217</v>
      </c>
      <c r="L94" s="274">
        <v>5</v>
      </c>
      <c r="M94" s="180">
        <v>46052</v>
      </c>
      <c r="N94" s="180">
        <v>47118</v>
      </c>
      <c r="O94" s="275">
        <f t="shared" si="4"/>
        <v>152.28571428571428</v>
      </c>
      <c r="P94" s="335">
        <v>0</v>
      </c>
      <c r="Q94" s="276" t="s">
        <v>218</v>
      </c>
      <c r="R94" s="94">
        <f t="shared" si="3"/>
        <v>0</v>
      </c>
      <c r="S94" s="277" t="str">
        <f t="array" aca="1" ref="S94" ca="1">IF(ISNUMBER(R94),IF(R94=100%,"CUMPLIDA",IF(AND(ISNUMBER(N94),ISNUMBER(INDIRECT("FECHA_"&amp;$B94,1))), IF(N94&lt;=INDIRECT("FECHA_"&amp;$B94,1),"INCUMPLIDA","PROCESO"), "VERIFICAR FECHA")),"SIN VALOR AVANCE")</f>
        <v>PROCESO</v>
      </c>
    </row>
    <row r="95" spans="1:19" ht="105.75">
      <c r="A95" s="270" t="s">
        <v>30</v>
      </c>
      <c r="B95" s="271" t="s">
        <v>31</v>
      </c>
      <c r="C95" s="496"/>
      <c r="D95" s="496" t="s">
        <v>204</v>
      </c>
      <c r="E95" s="499"/>
      <c r="F95" s="502"/>
      <c r="G95" s="499"/>
      <c r="H95" s="499"/>
      <c r="I95" s="494"/>
      <c r="J95" s="179" t="s">
        <v>219</v>
      </c>
      <c r="K95" s="259" t="s">
        <v>220</v>
      </c>
      <c r="L95" s="274">
        <v>1</v>
      </c>
      <c r="M95" s="180">
        <v>46052</v>
      </c>
      <c r="N95" s="180">
        <v>47118</v>
      </c>
      <c r="O95" s="275">
        <f t="shared" si="4"/>
        <v>152.28571428571428</v>
      </c>
      <c r="P95" s="335">
        <v>0</v>
      </c>
      <c r="Q95" s="276" t="s">
        <v>221</v>
      </c>
      <c r="R95" s="94">
        <f t="shared" si="3"/>
        <v>0</v>
      </c>
      <c r="S95" s="277" t="str">
        <f t="array" aca="1" ref="S95" ca="1">IF(ISNUMBER(R95),IF(R95=100%,"CUMPLIDA",IF(AND(ISNUMBER(N95),ISNUMBER(INDIRECT("FECHA_"&amp;$B95,1))), IF(N95&lt;=INDIRECT("FECHA_"&amp;$B95,1),"INCUMPLIDA","PROCESO"), "VERIFICAR FECHA")),"SIN VALOR AVANCE")</f>
        <v>PROCESO</v>
      </c>
    </row>
    <row r="96" spans="1:19" ht="105.75">
      <c r="A96" s="270" t="s">
        <v>30</v>
      </c>
      <c r="B96" s="271" t="s">
        <v>31</v>
      </c>
      <c r="C96" s="496"/>
      <c r="D96" s="496" t="s">
        <v>204</v>
      </c>
      <c r="E96" s="499"/>
      <c r="F96" s="502"/>
      <c r="G96" s="499"/>
      <c r="H96" s="499"/>
      <c r="I96" s="493" t="s">
        <v>222</v>
      </c>
      <c r="J96" s="179" t="s">
        <v>223</v>
      </c>
      <c r="K96" s="259" t="s">
        <v>224</v>
      </c>
      <c r="L96" s="274">
        <v>1</v>
      </c>
      <c r="M96" s="180">
        <v>46048</v>
      </c>
      <c r="N96" s="180">
        <v>46081</v>
      </c>
      <c r="O96" s="275">
        <f t="shared" si="4"/>
        <v>4.7142857142857144</v>
      </c>
      <c r="P96" s="335">
        <v>1</v>
      </c>
      <c r="Q96" s="276" t="s">
        <v>225</v>
      </c>
      <c r="R96" s="94">
        <f t="shared" si="3"/>
        <v>1</v>
      </c>
      <c r="S96" s="277" t="str">
        <f t="array" aca="1" ref="S96" ca="1">IF(ISNUMBER(R96),IF(R96=100%,"CUMPLIDA",IF(AND(ISNUMBER(N96),ISNUMBER(INDIRECT("FECHA_"&amp;$B96,1))), IF(N96&lt;=INDIRECT("FECHA_"&amp;$B96,1),"INCUMPLIDA","PROCESO"), "VERIFICAR FECHA")),"SIN VALOR AVANCE")</f>
        <v>CUMPLIDA</v>
      </c>
    </row>
    <row r="97" spans="1:19" ht="45.75">
      <c r="A97" s="270" t="s">
        <v>30</v>
      </c>
      <c r="B97" s="271" t="s">
        <v>31</v>
      </c>
      <c r="C97" s="497"/>
      <c r="D97" s="497" t="s">
        <v>204</v>
      </c>
      <c r="E97" s="500"/>
      <c r="F97" s="503"/>
      <c r="G97" s="500"/>
      <c r="H97" s="500"/>
      <c r="I97" s="494"/>
      <c r="J97" s="179" t="s">
        <v>226</v>
      </c>
      <c r="K97" s="259" t="s">
        <v>227</v>
      </c>
      <c r="L97" s="274">
        <v>1</v>
      </c>
      <c r="M97" s="180">
        <v>46052</v>
      </c>
      <c r="N97" s="180">
        <v>46112</v>
      </c>
      <c r="O97" s="275">
        <f t="shared" si="4"/>
        <v>8.5714285714285712</v>
      </c>
      <c r="P97" s="335">
        <v>1</v>
      </c>
      <c r="Q97" s="276" t="s">
        <v>228</v>
      </c>
      <c r="R97" s="94">
        <f t="shared" si="3"/>
        <v>1</v>
      </c>
      <c r="S97" s="277" t="str">
        <f t="array" aca="1" ref="S97" ca="1">IF(ISNUMBER(R97),IF(R97=100%,"CUMPLIDA",IF(AND(ISNUMBER(N97),ISNUMBER(INDIRECT("FECHA_"&amp;$B97,1))), IF(N97&lt;=INDIRECT("FECHA_"&amp;$B97,1),"INCUMPLIDA","PROCESO"), "VERIFICAR FECHA")),"SIN VALOR AVANCE")</f>
        <v>CUMPLIDA</v>
      </c>
    </row>
    <row r="98" spans="1:19" ht="90" customHeight="1">
      <c r="A98" s="270" t="s">
        <v>30</v>
      </c>
      <c r="B98" s="271" t="s">
        <v>31</v>
      </c>
      <c r="C98" s="528" t="s">
        <v>203</v>
      </c>
      <c r="D98" s="528" t="s">
        <v>204</v>
      </c>
      <c r="E98" s="498" t="s">
        <v>229</v>
      </c>
      <c r="F98" s="501" t="s">
        <v>206</v>
      </c>
      <c r="G98" s="498"/>
      <c r="H98" s="498" t="s">
        <v>230</v>
      </c>
      <c r="I98" s="493" t="s">
        <v>208</v>
      </c>
      <c r="J98" s="179" t="s">
        <v>209</v>
      </c>
      <c r="K98" s="259" t="s">
        <v>210</v>
      </c>
      <c r="L98" s="274">
        <v>1</v>
      </c>
      <c r="M98" s="180">
        <v>46048</v>
      </c>
      <c r="N98" s="180">
        <v>46081</v>
      </c>
      <c r="O98" s="275">
        <f t="shared" si="4"/>
        <v>4.7142857142857144</v>
      </c>
      <c r="P98" s="335">
        <v>1</v>
      </c>
      <c r="Q98" s="276" t="s">
        <v>211</v>
      </c>
      <c r="R98" s="94">
        <f t="shared" si="3"/>
        <v>1</v>
      </c>
      <c r="S98" s="277" t="str">
        <f t="array" aca="1" ref="S98" ca="1">IF(ISNUMBER(R98),IF(R98=100%,"CUMPLIDA",IF(AND(ISNUMBER(N98),ISNUMBER(INDIRECT("FECHA_"&amp;$B98,1))), IF(N98&lt;=INDIRECT("FECHA_"&amp;$B98,1),"INCUMPLIDA","PROCESO"), "VERIFICAR FECHA")),"SIN VALOR AVANCE")</f>
        <v>CUMPLIDA</v>
      </c>
    </row>
    <row r="99" spans="1:19" ht="150">
      <c r="A99" s="270" t="s">
        <v>30</v>
      </c>
      <c r="B99" s="271" t="s">
        <v>31</v>
      </c>
      <c r="C99" s="529"/>
      <c r="D99" s="529" t="s">
        <v>204</v>
      </c>
      <c r="E99" s="499"/>
      <c r="F99" s="502"/>
      <c r="G99" s="499"/>
      <c r="H99" s="499"/>
      <c r="I99" s="494"/>
      <c r="J99" s="179" t="s">
        <v>212</v>
      </c>
      <c r="K99" s="259" t="s">
        <v>213</v>
      </c>
      <c r="L99" s="274">
        <v>12</v>
      </c>
      <c r="M99" s="180">
        <v>46052</v>
      </c>
      <c r="N99" s="180">
        <v>46417</v>
      </c>
      <c r="O99" s="275">
        <f t="shared" si="4"/>
        <v>52.142857142857146</v>
      </c>
      <c r="P99" s="335">
        <v>3</v>
      </c>
      <c r="Q99" s="276" t="s">
        <v>231</v>
      </c>
      <c r="R99" s="94">
        <f t="shared" si="3"/>
        <v>0.25</v>
      </c>
      <c r="S99" s="277" t="str">
        <f t="array" aca="1" ref="S99" ca="1">IF(ISNUMBER(R99),IF(R99=100%,"CUMPLIDA",IF(AND(ISNUMBER(N99),ISNUMBER(INDIRECT("FECHA_"&amp;$B99,1))), IF(N99&lt;=INDIRECT("FECHA_"&amp;$B99,1),"INCUMPLIDA","PROCESO"), "VERIFICAR FECHA")),"SIN VALOR AVANCE")</f>
        <v>PROCESO</v>
      </c>
    </row>
    <row r="100" spans="1:19" ht="240" customHeight="1">
      <c r="A100" s="270" t="s">
        <v>30</v>
      </c>
      <c r="B100" s="271" t="s">
        <v>31</v>
      </c>
      <c r="C100" s="529"/>
      <c r="D100" s="529" t="s">
        <v>204</v>
      </c>
      <c r="E100" s="499"/>
      <c r="F100" s="502"/>
      <c r="G100" s="499"/>
      <c r="H100" s="499"/>
      <c r="I100" s="493" t="s">
        <v>215</v>
      </c>
      <c r="J100" s="179" t="s">
        <v>216</v>
      </c>
      <c r="K100" s="259" t="s">
        <v>217</v>
      </c>
      <c r="L100" s="274">
        <v>5</v>
      </c>
      <c r="M100" s="180">
        <v>46052</v>
      </c>
      <c r="N100" s="180">
        <v>47118</v>
      </c>
      <c r="O100" s="275">
        <f t="shared" si="4"/>
        <v>152.28571428571428</v>
      </c>
      <c r="P100" s="335">
        <v>0</v>
      </c>
      <c r="Q100" s="276" t="s">
        <v>218</v>
      </c>
      <c r="R100" s="94">
        <f t="shared" si="3"/>
        <v>0</v>
      </c>
      <c r="S100" s="277" t="str">
        <f t="array" aca="1" ref="S100" ca="1">IF(ISNUMBER(R100),IF(R100=100%,"CUMPLIDA",IF(AND(ISNUMBER(N100),ISNUMBER(INDIRECT("FECHA_"&amp;$B100,1))), IF(N100&lt;=INDIRECT("FECHA_"&amp;$B100,1),"INCUMPLIDA","PROCESO"), "VERIFICAR FECHA")),"SIN VALOR AVANCE")</f>
        <v>PROCESO</v>
      </c>
    </row>
    <row r="101" spans="1:19" ht="105.75">
      <c r="A101" s="270" t="s">
        <v>30</v>
      </c>
      <c r="B101" s="271" t="s">
        <v>31</v>
      </c>
      <c r="C101" s="529"/>
      <c r="D101" s="529" t="s">
        <v>204</v>
      </c>
      <c r="E101" s="499"/>
      <c r="F101" s="502"/>
      <c r="G101" s="499"/>
      <c r="H101" s="499"/>
      <c r="I101" s="494"/>
      <c r="J101" s="179" t="s">
        <v>219</v>
      </c>
      <c r="K101" s="259" t="s">
        <v>232</v>
      </c>
      <c r="L101" s="274">
        <v>1</v>
      </c>
      <c r="M101" s="180">
        <v>46052</v>
      </c>
      <c r="N101" s="180">
        <v>47118</v>
      </c>
      <c r="O101" s="275">
        <f t="shared" si="4"/>
        <v>152.28571428571428</v>
      </c>
      <c r="P101" s="335">
        <v>0</v>
      </c>
      <c r="Q101" s="276" t="s">
        <v>221</v>
      </c>
      <c r="R101" s="94">
        <f t="shared" si="3"/>
        <v>0</v>
      </c>
      <c r="S101" s="277" t="str">
        <f t="array" aca="1" ref="S101" ca="1">IF(ISNUMBER(R101),IF(R101=100%,"CUMPLIDA",IF(AND(ISNUMBER(N101),ISNUMBER(INDIRECT("FECHA_"&amp;$B101,1))), IF(N101&lt;=INDIRECT("FECHA_"&amp;$B101,1),"INCUMPLIDA","PROCESO"), "VERIFICAR FECHA")),"SIN VALOR AVANCE")</f>
        <v>PROCESO</v>
      </c>
    </row>
    <row r="102" spans="1:19" ht="225" customHeight="1">
      <c r="A102" s="270" t="s">
        <v>30</v>
      </c>
      <c r="B102" s="271" t="s">
        <v>31</v>
      </c>
      <c r="C102" s="529"/>
      <c r="D102" s="529" t="s">
        <v>204</v>
      </c>
      <c r="E102" s="499"/>
      <c r="F102" s="502"/>
      <c r="G102" s="499"/>
      <c r="H102" s="499"/>
      <c r="I102" s="493" t="s">
        <v>222</v>
      </c>
      <c r="J102" s="179" t="s">
        <v>233</v>
      </c>
      <c r="K102" s="259" t="s">
        <v>224</v>
      </c>
      <c r="L102" s="274">
        <v>1</v>
      </c>
      <c r="M102" s="180">
        <v>46048</v>
      </c>
      <c r="N102" s="180">
        <v>46081</v>
      </c>
      <c r="O102" s="275">
        <f t="shared" si="4"/>
        <v>4.7142857142857144</v>
      </c>
      <c r="P102" s="335">
        <v>1</v>
      </c>
      <c r="Q102" s="276" t="s">
        <v>225</v>
      </c>
      <c r="R102" s="94">
        <f t="shared" si="3"/>
        <v>1</v>
      </c>
      <c r="S102" s="277" t="str">
        <f t="array" aca="1" ref="S102" ca="1">IF(ISNUMBER(R102),IF(R102=100%,"CUMPLIDA",IF(AND(ISNUMBER(N102),ISNUMBER(INDIRECT("FECHA_"&amp;$B102,1))), IF(N102&lt;=INDIRECT("FECHA_"&amp;$B102,1),"INCUMPLIDA","PROCESO"), "VERIFICAR FECHA")),"SIN VALOR AVANCE")</f>
        <v>CUMPLIDA</v>
      </c>
    </row>
    <row r="103" spans="1:19" ht="45.75">
      <c r="A103" s="270" t="s">
        <v>30</v>
      </c>
      <c r="B103" s="271" t="s">
        <v>31</v>
      </c>
      <c r="C103" s="530"/>
      <c r="D103" s="530" t="s">
        <v>204</v>
      </c>
      <c r="E103" s="500"/>
      <c r="F103" s="503"/>
      <c r="G103" s="500"/>
      <c r="H103" s="500"/>
      <c r="I103" s="494"/>
      <c r="J103" s="179" t="s">
        <v>226</v>
      </c>
      <c r="K103" s="259" t="s">
        <v>227</v>
      </c>
      <c r="L103" s="274">
        <v>1</v>
      </c>
      <c r="M103" s="180">
        <v>46052</v>
      </c>
      <c r="N103" s="180">
        <v>46112</v>
      </c>
      <c r="O103" s="275">
        <f t="shared" si="4"/>
        <v>8.5714285714285712</v>
      </c>
      <c r="P103" s="335">
        <v>1</v>
      </c>
      <c r="Q103" s="276" t="s">
        <v>228</v>
      </c>
      <c r="R103" s="94">
        <f t="shared" si="3"/>
        <v>1</v>
      </c>
      <c r="S103" s="277" t="str">
        <f t="array" aca="1" ref="S103" ca="1">IF(ISNUMBER(R103),IF(R103=100%,"CUMPLIDA",IF(AND(ISNUMBER(N103),ISNUMBER(INDIRECT("FECHA_"&amp;$B103,1))), IF(N103&lt;=INDIRECT("FECHA_"&amp;$B103,1),"INCUMPLIDA","PROCESO"), "VERIFICAR FECHA")),"SIN VALOR AVANCE")</f>
        <v>CUMPLIDA</v>
      </c>
    </row>
    <row r="104" spans="1:19" ht="165.75" customHeight="1">
      <c r="A104" s="270" t="s">
        <v>30</v>
      </c>
      <c r="B104" s="271" t="s">
        <v>31</v>
      </c>
      <c r="C104" s="495" t="s">
        <v>203</v>
      </c>
      <c r="D104" s="495" t="s">
        <v>234</v>
      </c>
      <c r="E104" s="498" t="s">
        <v>235</v>
      </c>
      <c r="F104" s="501"/>
      <c r="G104" s="498"/>
      <c r="H104" s="498" t="s">
        <v>236</v>
      </c>
      <c r="I104" s="498" t="s">
        <v>237</v>
      </c>
      <c r="J104" s="179" t="s">
        <v>238</v>
      </c>
      <c r="K104" s="259" t="s">
        <v>239</v>
      </c>
      <c r="L104" s="274">
        <v>5</v>
      </c>
      <c r="M104" s="180">
        <v>46052</v>
      </c>
      <c r="N104" s="180">
        <v>47118</v>
      </c>
      <c r="O104" s="275">
        <f t="shared" si="4"/>
        <v>152.28571428571428</v>
      </c>
      <c r="P104" s="335">
        <v>0</v>
      </c>
      <c r="Q104" s="259" t="s">
        <v>240</v>
      </c>
      <c r="R104" s="94">
        <f t="shared" si="3"/>
        <v>0</v>
      </c>
      <c r="S104" s="277" t="str">
        <f t="array" aca="1" ref="S104" ca="1">IF(ISNUMBER(R104),IF(R104=100%,"CUMPLIDA",IF(AND(ISNUMBER(N104),ISNUMBER(INDIRECT("FECHA_"&amp;$B104,1))), IF(N104&lt;=INDIRECT("FECHA_"&amp;$B104,1),"INCUMPLIDA","PROCESO"), "VERIFICAR FECHA")),"SIN VALOR AVANCE")</f>
        <v>PROCESO</v>
      </c>
    </row>
    <row r="105" spans="1:19" ht="165.75">
      <c r="A105" s="270" t="s">
        <v>30</v>
      </c>
      <c r="B105" s="271" t="s">
        <v>31</v>
      </c>
      <c r="C105" s="497"/>
      <c r="D105" s="497" t="s">
        <v>234</v>
      </c>
      <c r="E105" s="500"/>
      <c r="F105" s="503"/>
      <c r="G105" s="500"/>
      <c r="H105" s="500"/>
      <c r="I105" s="500"/>
      <c r="J105" s="179" t="s">
        <v>241</v>
      </c>
      <c r="K105" s="259" t="s">
        <v>242</v>
      </c>
      <c r="L105" s="274">
        <v>1</v>
      </c>
      <c r="M105" s="180">
        <v>46052</v>
      </c>
      <c r="N105" s="180">
        <v>47118</v>
      </c>
      <c r="O105" s="275">
        <f t="shared" si="4"/>
        <v>152.28571428571428</v>
      </c>
      <c r="P105" s="335">
        <v>0</v>
      </c>
      <c r="Q105" s="259" t="s">
        <v>243</v>
      </c>
      <c r="R105" s="94">
        <f t="shared" si="3"/>
        <v>0</v>
      </c>
      <c r="S105" s="277" t="str">
        <f t="array" aca="1" ref="S105" ca="1">IF(ISNUMBER(R105),IF(R105=100%,"CUMPLIDA",IF(AND(ISNUMBER(N105),ISNUMBER(INDIRECT("FECHA_"&amp;$B105,1))), IF(N105&lt;=INDIRECT("FECHA_"&amp;$B105,1),"INCUMPLIDA","PROCESO"), "VERIFICAR FECHA")),"SIN VALOR AVANCE")</f>
        <v>PROCESO</v>
      </c>
    </row>
    <row r="106" spans="1:19" ht="150" customHeight="1">
      <c r="A106" s="270" t="s">
        <v>30</v>
      </c>
      <c r="B106" s="271" t="s">
        <v>31</v>
      </c>
      <c r="C106" s="510" t="s">
        <v>244</v>
      </c>
      <c r="D106" s="505" t="s">
        <v>245</v>
      </c>
      <c r="E106" s="482" t="s">
        <v>246</v>
      </c>
      <c r="F106" s="534" t="s">
        <v>206</v>
      </c>
      <c r="G106" s="482"/>
      <c r="H106" s="482" t="s">
        <v>247</v>
      </c>
      <c r="I106" s="182" t="s">
        <v>208</v>
      </c>
      <c r="J106" s="179" t="s">
        <v>248</v>
      </c>
      <c r="K106" s="259" t="s">
        <v>249</v>
      </c>
      <c r="L106" s="274">
        <v>4</v>
      </c>
      <c r="M106" s="180">
        <v>46204</v>
      </c>
      <c r="N106" s="180">
        <v>46417</v>
      </c>
      <c r="O106" s="275">
        <f t="shared" si="4"/>
        <v>30.428571428571427</v>
      </c>
      <c r="P106" s="332">
        <v>0</v>
      </c>
      <c r="Q106" s="259" t="s">
        <v>250</v>
      </c>
      <c r="R106" s="94">
        <f t="shared" si="3"/>
        <v>0</v>
      </c>
      <c r="S106" s="277" t="str">
        <f t="array" aca="1" ref="S106" ca="1">IF(ISNUMBER(R106),IF(R106=100%,"CUMPLIDA",IF(AND(ISNUMBER(N106),ISNUMBER(INDIRECT("FECHA_"&amp;$B106,1))), IF(N106&lt;=INDIRECT("FECHA_"&amp;$B106,1),"INCUMPLIDA","PROCESO"), "VERIFICAR FECHA")),"SIN VALOR AVANCE")</f>
        <v>PROCESO</v>
      </c>
    </row>
    <row r="107" spans="1:19" ht="105.75">
      <c r="A107" s="270" t="s">
        <v>30</v>
      </c>
      <c r="B107" s="271" t="s">
        <v>31</v>
      </c>
      <c r="C107" s="511"/>
      <c r="D107" s="505"/>
      <c r="E107" s="482"/>
      <c r="F107" s="534"/>
      <c r="G107" s="482"/>
      <c r="H107" s="482"/>
      <c r="I107" s="507" t="s">
        <v>251</v>
      </c>
      <c r="J107" s="179" t="s">
        <v>252</v>
      </c>
      <c r="K107" s="259" t="s">
        <v>253</v>
      </c>
      <c r="L107" s="274">
        <v>5</v>
      </c>
      <c r="M107" s="180">
        <v>46204</v>
      </c>
      <c r="N107" s="180">
        <v>47118</v>
      </c>
      <c r="O107" s="275">
        <f t="shared" si="4"/>
        <v>130.57142857142858</v>
      </c>
      <c r="P107" s="332">
        <v>0</v>
      </c>
      <c r="Q107" s="259" t="s">
        <v>218</v>
      </c>
      <c r="R107" s="94">
        <f t="shared" si="3"/>
        <v>0</v>
      </c>
      <c r="S107" s="277" t="str">
        <f t="array" aca="1" ref="S107" ca="1">IF(ISNUMBER(R107),IF(R107=100%,"CUMPLIDA",IF(AND(ISNUMBER(N107),ISNUMBER(INDIRECT("FECHA_"&amp;$B107,1))), IF(N107&lt;=INDIRECT("FECHA_"&amp;$B107,1),"INCUMPLIDA","PROCESO"), "VERIFICAR FECHA")),"SIN VALOR AVANCE")</f>
        <v>PROCESO</v>
      </c>
    </row>
    <row r="108" spans="1:19" ht="105.75">
      <c r="A108" s="270" t="s">
        <v>30</v>
      </c>
      <c r="B108" s="271" t="s">
        <v>31</v>
      </c>
      <c r="C108" s="511"/>
      <c r="D108" s="505"/>
      <c r="E108" s="482"/>
      <c r="F108" s="534"/>
      <c r="G108" s="482"/>
      <c r="H108" s="482"/>
      <c r="I108" s="507"/>
      <c r="J108" s="179" t="s">
        <v>254</v>
      </c>
      <c r="K108" s="259" t="s">
        <v>220</v>
      </c>
      <c r="L108" s="274">
        <v>1</v>
      </c>
      <c r="M108" s="180">
        <v>46204</v>
      </c>
      <c r="N108" s="180">
        <v>47118</v>
      </c>
      <c r="O108" s="275">
        <f t="shared" si="4"/>
        <v>130.57142857142858</v>
      </c>
      <c r="P108" s="332">
        <v>0</v>
      </c>
      <c r="Q108" s="259" t="s">
        <v>218</v>
      </c>
      <c r="R108" s="94">
        <f t="shared" si="3"/>
        <v>0</v>
      </c>
      <c r="S108" s="277" t="str">
        <f t="array" aca="1" ref="S108" ca="1">IF(ISNUMBER(R108),IF(R108=100%,"CUMPLIDA",IF(AND(ISNUMBER(N108),ISNUMBER(INDIRECT("FECHA_"&amp;$B108,1))), IF(N108&lt;=INDIRECT("FECHA_"&amp;$B108,1),"INCUMPLIDA","PROCESO"), "VERIFICAR FECHA")),"SIN VALOR AVANCE")</f>
        <v>PROCESO</v>
      </c>
    </row>
    <row r="109" spans="1:19" ht="120">
      <c r="A109" s="300" t="s">
        <v>30</v>
      </c>
      <c r="B109" s="299" t="s">
        <v>31</v>
      </c>
      <c r="C109" s="511"/>
      <c r="D109" s="533"/>
      <c r="E109" s="498"/>
      <c r="F109" s="535"/>
      <c r="G109" s="498"/>
      <c r="H109" s="498"/>
      <c r="I109" s="184" t="s">
        <v>255</v>
      </c>
      <c r="J109" s="262" t="s">
        <v>256</v>
      </c>
      <c r="K109" s="262" t="s">
        <v>257</v>
      </c>
      <c r="L109" s="301">
        <v>3</v>
      </c>
      <c r="M109" s="263">
        <v>46204</v>
      </c>
      <c r="N109" s="263">
        <v>46568</v>
      </c>
      <c r="O109" s="302">
        <f t="shared" si="4"/>
        <v>52</v>
      </c>
      <c r="P109" s="336">
        <v>0</v>
      </c>
      <c r="Q109" s="303" t="s">
        <v>258</v>
      </c>
      <c r="R109" s="94">
        <f t="shared" si="3"/>
        <v>0</v>
      </c>
      <c r="S109" s="277" t="str">
        <f t="array" aca="1" ref="S109" ca="1">IF(ISNUMBER(R109),IF(R109=100%,"CUMPLIDA",IF(AND(ISNUMBER(N109),ISNUMBER(INDIRECT("FECHA_"&amp;$B109,1))), IF(N109&lt;=INDIRECT("FECHA_"&amp;$B109,1),"INCUMPLIDA","PROCESO"), "VERIFICAR FECHA")),"SIN VALOR AVANCE")</f>
        <v>PROCESO</v>
      </c>
    </row>
    <row r="110" spans="1:19" ht="150" customHeight="1">
      <c r="A110" s="270" t="s">
        <v>30</v>
      </c>
      <c r="B110" s="271" t="s">
        <v>31</v>
      </c>
      <c r="C110" s="487" t="s">
        <v>244</v>
      </c>
      <c r="D110" s="487" t="s">
        <v>245</v>
      </c>
      <c r="E110" s="531" t="s">
        <v>259</v>
      </c>
      <c r="F110" s="532" t="s">
        <v>206</v>
      </c>
      <c r="G110" s="531"/>
      <c r="H110" s="482" t="s">
        <v>260</v>
      </c>
      <c r="I110" s="182" t="s">
        <v>208</v>
      </c>
      <c r="J110" s="179" t="s">
        <v>248</v>
      </c>
      <c r="K110" s="179" t="s">
        <v>249</v>
      </c>
      <c r="L110" s="274">
        <v>4</v>
      </c>
      <c r="M110" s="180">
        <v>46204</v>
      </c>
      <c r="N110" s="180">
        <v>46417</v>
      </c>
      <c r="O110" s="275">
        <f t="shared" si="4"/>
        <v>30.428571428571427</v>
      </c>
      <c r="P110" s="332">
        <v>0</v>
      </c>
      <c r="Q110" s="259" t="s">
        <v>250</v>
      </c>
      <c r="R110" s="94">
        <f t="shared" si="3"/>
        <v>0</v>
      </c>
      <c r="S110" s="277" t="str">
        <f t="array" aca="1" ref="S110" ca="1">IF(ISNUMBER(R110),IF(R110=100%,"CUMPLIDA",IF(AND(ISNUMBER(N110),ISNUMBER(INDIRECT("FECHA_"&amp;$B110,1))), IF(N110&lt;=INDIRECT("FECHA_"&amp;$B110,1),"INCUMPLIDA","PROCESO"), "VERIFICAR FECHA")),"SIN VALOR AVANCE")</f>
        <v>PROCESO</v>
      </c>
    </row>
    <row r="111" spans="1:19" ht="105.75">
      <c r="A111" s="270" t="s">
        <v>30</v>
      </c>
      <c r="B111" s="271" t="s">
        <v>31</v>
      </c>
      <c r="C111" s="487"/>
      <c r="D111" s="487"/>
      <c r="E111" s="531"/>
      <c r="F111" s="532"/>
      <c r="G111" s="531"/>
      <c r="H111" s="482"/>
      <c r="I111" s="507" t="s">
        <v>251</v>
      </c>
      <c r="J111" s="179" t="s">
        <v>252</v>
      </c>
      <c r="K111" s="179" t="s">
        <v>253</v>
      </c>
      <c r="L111" s="274">
        <v>5</v>
      </c>
      <c r="M111" s="180">
        <v>46204</v>
      </c>
      <c r="N111" s="180">
        <v>47118</v>
      </c>
      <c r="O111" s="275">
        <f t="shared" si="4"/>
        <v>130.57142857142858</v>
      </c>
      <c r="P111" s="332">
        <v>0</v>
      </c>
      <c r="Q111" s="259" t="s">
        <v>218</v>
      </c>
      <c r="R111" s="94">
        <f t="shared" si="3"/>
        <v>0</v>
      </c>
      <c r="S111" s="277" t="str">
        <f t="array" aca="1" ref="S111" ca="1">IF(ISNUMBER(R111),IF(R111=100%,"CUMPLIDA",IF(AND(ISNUMBER(N111),ISNUMBER(INDIRECT("FECHA_"&amp;$B111,1))), IF(N111&lt;=INDIRECT("FECHA_"&amp;$B111,1),"INCUMPLIDA","PROCESO"), "VERIFICAR FECHA")),"SIN VALOR AVANCE")</f>
        <v>PROCESO</v>
      </c>
    </row>
    <row r="112" spans="1:19" ht="105.75">
      <c r="A112" s="270" t="s">
        <v>30</v>
      </c>
      <c r="B112" s="271" t="s">
        <v>31</v>
      </c>
      <c r="C112" s="487"/>
      <c r="D112" s="487"/>
      <c r="E112" s="531"/>
      <c r="F112" s="532"/>
      <c r="G112" s="531"/>
      <c r="H112" s="482"/>
      <c r="I112" s="507"/>
      <c r="J112" s="179" t="s">
        <v>254</v>
      </c>
      <c r="K112" s="179" t="s">
        <v>220</v>
      </c>
      <c r="L112" s="274">
        <v>1</v>
      </c>
      <c r="M112" s="180">
        <v>46204</v>
      </c>
      <c r="N112" s="180">
        <v>47118</v>
      </c>
      <c r="O112" s="275">
        <f t="shared" si="4"/>
        <v>130.57142857142858</v>
      </c>
      <c r="P112" s="332">
        <v>0</v>
      </c>
      <c r="Q112" s="259" t="s">
        <v>218</v>
      </c>
      <c r="R112" s="94">
        <f t="shared" si="3"/>
        <v>0</v>
      </c>
      <c r="S112" s="277" t="str">
        <f t="array" aca="1" ref="S112" ca="1">IF(ISNUMBER(R112),IF(R112=100%,"CUMPLIDA",IF(AND(ISNUMBER(N112),ISNUMBER(INDIRECT("FECHA_"&amp;$B112,1))), IF(N112&lt;=INDIRECT("FECHA_"&amp;$B112,1),"INCUMPLIDA","PROCESO"), "VERIFICAR FECHA")),"SIN VALOR AVANCE")</f>
        <v>PROCESO</v>
      </c>
    </row>
    <row r="113" spans="1:19" ht="120">
      <c r="A113" s="270" t="s">
        <v>30</v>
      </c>
      <c r="B113" s="271" t="s">
        <v>31</v>
      </c>
      <c r="C113" s="487"/>
      <c r="D113" s="487"/>
      <c r="E113" s="531"/>
      <c r="F113" s="532"/>
      <c r="G113" s="531"/>
      <c r="H113" s="482"/>
      <c r="I113" s="182" t="s">
        <v>255</v>
      </c>
      <c r="J113" s="179" t="s">
        <v>256</v>
      </c>
      <c r="K113" s="179" t="s">
        <v>257</v>
      </c>
      <c r="L113" s="274">
        <v>3</v>
      </c>
      <c r="M113" s="180">
        <v>46204</v>
      </c>
      <c r="N113" s="180">
        <v>46568</v>
      </c>
      <c r="O113" s="275">
        <f t="shared" si="4"/>
        <v>52</v>
      </c>
      <c r="P113" s="332">
        <v>0</v>
      </c>
      <c r="Q113" s="259" t="s">
        <v>258</v>
      </c>
      <c r="R113" s="94">
        <f t="shared" si="3"/>
        <v>0</v>
      </c>
      <c r="S113" s="277" t="str">
        <f t="array" aca="1" ref="S113" ca="1">IF(ISNUMBER(R113),IF(R113=100%,"CUMPLIDA",IF(AND(ISNUMBER(N113),ISNUMBER(INDIRECT("FECHA_"&amp;$B113,1))), IF(N113&lt;=INDIRECT("FECHA_"&amp;$B113,1),"INCUMPLIDA","PROCESO"), "VERIFICAR FECHA")),"SIN VALOR AVANCE")</f>
        <v>PROCESO</v>
      </c>
    </row>
    <row r="114" spans="1:19" ht="210.75" customHeight="1">
      <c r="A114" s="258" t="s">
        <v>261</v>
      </c>
      <c r="B114" s="271" t="s">
        <v>31</v>
      </c>
      <c r="C114" s="487" t="s">
        <v>262</v>
      </c>
      <c r="D114" s="487" t="s">
        <v>263</v>
      </c>
      <c r="E114" s="482" t="s">
        <v>264</v>
      </c>
      <c r="F114" s="488"/>
      <c r="G114" s="482"/>
      <c r="H114" s="482" t="s">
        <v>265</v>
      </c>
      <c r="I114" s="260" t="s">
        <v>266</v>
      </c>
      <c r="J114" s="259" t="s">
        <v>267</v>
      </c>
      <c r="K114" s="259" t="s">
        <v>268</v>
      </c>
      <c r="L114" s="333">
        <v>1</v>
      </c>
      <c r="M114" s="283">
        <v>44136</v>
      </c>
      <c r="N114" s="283">
        <v>44865</v>
      </c>
      <c r="O114" s="275">
        <f>(N114-M114)/7</f>
        <v>104.14285714285714</v>
      </c>
      <c r="P114" s="333">
        <v>1</v>
      </c>
      <c r="Q114" s="259" t="s">
        <v>269</v>
      </c>
      <c r="R114" s="94">
        <f>P114/L114</f>
        <v>1</v>
      </c>
      <c r="S114" s="277" t="str">
        <f t="array" aca="1" ref="S114" ca="1">IF(ISNUMBER(R114),IF(R114=100%,"CUMPLIDA",IF(AND(ISNUMBER(N114),ISNUMBER(INDIRECT("FECHA_"&amp;$B114,1))), IF(N114&lt;=INDIRECT("FECHA_"&amp;$B114,1),"INCUMPLIDA","PROCESO"), "VERIFICAR FECHA")),"SIN VALOR AVANCE")</f>
        <v>CUMPLIDA</v>
      </c>
    </row>
    <row r="115" spans="1:19" ht="225" customHeight="1">
      <c r="A115" s="258" t="s">
        <v>261</v>
      </c>
      <c r="B115" s="271" t="s">
        <v>31</v>
      </c>
      <c r="C115" s="487"/>
      <c r="D115" s="487"/>
      <c r="E115" s="482"/>
      <c r="F115" s="488"/>
      <c r="G115" s="482"/>
      <c r="H115" s="482"/>
      <c r="I115" s="260" t="s">
        <v>270</v>
      </c>
      <c r="J115" s="259" t="s">
        <v>267</v>
      </c>
      <c r="K115" s="259" t="s">
        <v>268</v>
      </c>
      <c r="L115" s="333">
        <v>1</v>
      </c>
      <c r="M115" s="283">
        <v>44866</v>
      </c>
      <c r="N115" s="283">
        <v>46752</v>
      </c>
      <c r="O115" s="275">
        <f t="shared" ref="O115:O132" si="5">(N115-M115)/7</f>
        <v>269.42857142857144</v>
      </c>
      <c r="P115" s="333">
        <v>0.71899999999999997</v>
      </c>
      <c r="Q115" s="259" t="s">
        <v>271</v>
      </c>
      <c r="R115" s="94">
        <f>P115/L115</f>
        <v>0.71899999999999997</v>
      </c>
      <c r="S115" s="277" t="str">
        <f t="array" aca="1" ref="S115" ca="1">IF(ISNUMBER(R115),IF(R115=100%,"CUMPLIDA",IF(AND(ISNUMBER(N115),ISNUMBER(INDIRECT("FECHA_"&amp;$B115,1))), IF(N115&lt;=INDIRECT("FECHA_"&amp;$B115,1),"INCUMPLIDA","PROCESO"), "VERIFICAR FECHA")),"SIN VALOR AVANCE")</f>
        <v>PROCESO</v>
      </c>
    </row>
    <row r="116" spans="1:19" ht="225.75">
      <c r="A116" s="258" t="s">
        <v>261</v>
      </c>
      <c r="B116" s="271" t="s">
        <v>31</v>
      </c>
      <c r="C116" s="282" t="s">
        <v>272</v>
      </c>
      <c r="D116" s="282" t="s">
        <v>263</v>
      </c>
      <c r="E116" s="260" t="s">
        <v>273</v>
      </c>
      <c r="F116" s="279"/>
      <c r="G116" s="260"/>
      <c r="H116" s="260" t="s">
        <v>274</v>
      </c>
      <c r="I116" s="260" t="s">
        <v>275</v>
      </c>
      <c r="J116" s="259" t="s">
        <v>267</v>
      </c>
      <c r="K116" s="259" t="s">
        <v>268</v>
      </c>
      <c r="L116" s="333">
        <v>1</v>
      </c>
      <c r="M116" s="283">
        <v>44928</v>
      </c>
      <c r="N116" s="283">
        <v>46234</v>
      </c>
      <c r="O116" s="275">
        <f t="shared" si="5"/>
        <v>186.57142857142858</v>
      </c>
      <c r="P116" s="333">
        <v>1</v>
      </c>
      <c r="Q116" s="259" t="s">
        <v>276</v>
      </c>
      <c r="R116" s="94">
        <f t="shared" ref="R116:R117" si="6">P116/L116</f>
        <v>1</v>
      </c>
      <c r="S116" s="277" t="str">
        <f t="array" aca="1" ref="S116" ca="1">IF(ISNUMBER(R116),IF(R116=100%,"CUMPLIDA",IF(AND(ISNUMBER(N116),ISNUMBER(INDIRECT("FECHA_"&amp;$B116,1))), IF(N116&lt;=INDIRECT("FECHA_"&amp;$B116,1),"INCUMPLIDA","PROCESO"), "VERIFICAR FECHA")),"SIN VALOR AVANCE")</f>
        <v>CUMPLIDA</v>
      </c>
    </row>
    <row r="117" spans="1:19" ht="285.75">
      <c r="A117" s="258" t="s">
        <v>261</v>
      </c>
      <c r="B117" s="271" t="s">
        <v>31</v>
      </c>
      <c r="C117" s="282" t="s">
        <v>277</v>
      </c>
      <c r="D117" s="282" t="s">
        <v>278</v>
      </c>
      <c r="E117" s="260" t="s">
        <v>279</v>
      </c>
      <c r="F117" s="279"/>
      <c r="G117" s="260"/>
      <c r="H117" s="260" t="s">
        <v>280</v>
      </c>
      <c r="I117" s="260" t="s">
        <v>281</v>
      </c>
      <c r="J117" s="185" t="s">
        <v>267</v>
      </c>
      <c r="K117" s="259" t="s">
        <v>268</v>
      </c>
      <c r="L117" s="333">
        <v>1</v>
      </c>
      <c r="M117" s="283">
        <v>44928</v>
      </c>
      <c r="N117" s="283">
        <v>46234</v>
      </c>
      <c r="O117" s="275">
        <f t="shared" si="5"/>
        <v>186.57142857142858</v>
      </c>
      <c r="P117" s="333">
        <v>1</v>
      </c>
      <c r="Q117" s="259" t="s">
        <v>282</v>
      </c>
      <c r="R117" s="94">
        <f t="shared" si="6"/>
        <v>1</v>
      </c>
      <c r="S117" s="277" t="str">
        <f t="array" aca="1" ref="S117" ca="1">IF(ISNUMBER(R117),IF(R117=100%,"CUMPLIDA",IF(AND(ISNUMBER(N117),ISNUMBER(INDIRECT("FECHA_"&amp;$B117,1))), IF(N117&lt;=INDIRECT("FECHA_"&amp;$B117,1),"INCUMPLIDA","PROCESO"), "VERIFICAR FECHA")),"SIN VALOR AVANCE")</f>
        <v>CUMPLIDA</v>
      </c>
    </row>
    <row r="118" spans="1:19" ht="150.75">
      <c r="A118" s="258" t="s">
        <v>261</v>
      </c>
      <c r="B118" s="271" t="s">
        <v>31</v>
      </c>
      <c r="C118" s="282" t="s">
        <v>283</v>
      </c>
      <c r="D118" s="282" t="s">
        <v>284</v>
      </c>
      <c r="E118" s="260" t="s">
        <v>285</v>
      </c>
      <c r="F118" s="279"/>
      <c r="G118" s="260"/>
      <c r="H118" s="260" t="s">
        <v>286</v>
      </c>
      <c r="I118" s="260" t="s">
        <v>287</v>
      </c>
      <c r="J118" s="259" t="s">
        <v>288</v>
      </c>
      <c r="K118" s="259" t="s">
        <v>289</v>
      </c>
      <c r="L118" s="333">
        <v>1</v>
      </c>
      <c r="M118" s="283">
        <v>44928</v>
      </c>
      <c r="N118" s="283">
        <v>46599</v>
      </c>
      <c r="O118" s="275">
        <f t="shared" si="5"/>
        <v>238.71428571428572</v>
      </c>
      <c r="P118" s="333">
        <v>0.67820000000000003</v>
      </c>
      <c r="Q118" s="259" t="s">
        <v>290</v>
      </c>
      <c r="R118" s="94">
        <f>P118/L118</f>
        <v>0.67820000000000003</v>
      </c>
      <c r="S118" s="277" t="str">
        <f t="array" aca="1" ref="S118" ca="1">IF(ISNUMBER(R118),IF(R118=100%,"CUMPLIDA",IF(AND(ISNUMBER(N118),ISNUMBER(INDIRECT("FECHA_"&amp;$B118,1))), IF(N118&lt;=INDIRECT("FECHA_"&amp;$B118,1),"INCUMPLIDA","PROCESO"), "VERIFICAR FECHA")),"SIN VALOR AVANCE")</f>
        <v>PROCESO</v>
      </c>
    </row>
    <row r="119" spans="1:19" ht="165.75">
      <c r="A119" s="258" t="s">
        <v>261</v>
      </c>
      <c r="B119" s="271" t="s">
        <v>31</v>
      </c>
      <c r="C119" s="304" t="s">
        <v>291</v>
      </c>
      <c r="D119" s="304" t="s">
        <v>292</v>
      </c>
      <c r="E119" s="305" t="s">
        <v>293</v>
      </c>
      <c r="F119" s="306"/>
      <c r="G119" s="305"/>
      <c r="H119" s="307" t="s">
        <v>294</v>
      </c>
      <c r="I119" s="260" t="s">
        <v>295</v>
      </c>
      <c r="J119" s="185" t="s">
        <v>288</v>
      </c>
      <c r="K119" s="308" t="s">
        <v>296</v>
      </c>
      <c r="L119" s="333">
        <v>1</v>
      </c>
      <c r="M119" s="283">
        <v>44928</v>
      </c>
      <c r="N119" s="283">
        <v>46387</v>
      </c>
      <c r="O119" s="275">
        <f t="shared" si="5"/>
        <v>208.42857142857142</v>
      </c>
      <c r="P119" s="333">
        <v>0.99139999999999995</v>
      </c>
      <c r="Q119" s="309" t="s">
        <v>297</v>
      </c>
      <c r="R119" s="94">
        <f>P119/L119</f>
        <v>0.99139999999999995</v>
      </c>
      <c r="S119" s="277" t="str">
        <f t="array" aca="1" ref="S119" ca="1">IF(ISNUMBER(R119),IF(R119=100%,"CUMPLIDA",IF(AND(ISNUMBER(N119),ISNUMBER(INDIRECT("FECHA_"&amp;$B119,1))), IF(N119&lt;=INDIRECT("FECHA_"&amp;$B119,1),"INCUMPLIDA","PROCESO"), "VERIFICAR FECHA")),"SIN VALOR AVANCE")</f>
        <v>PROCESO</v>
      </c>
    </row>
    <row r="120" spans="1:19" ht="105.75" customHeight="1">
      <c r="A120" s="258" t="s">
        <v>261</v>
      </c>
      <c r="B120" s="271" t="s">
        <v>31</v>
      </c>
      <c r="C120" s="487" t="s">
        <v>298</v>
      </c>
      <c r="D120" s="487" t="s">
        <v>299</v>
      </c>
      <c r="E120" s="482" t="s">
        <v>300</v>
      </c>
      <c r="F120" s="488"/>
      <c r="G120" s="482"/>
      <c r="H120" s="482" t="s">
        <v>301</v>
      </c>
      <c r="I120" s="482" t="s">
        <v>302</v>
      </c>
      <c r="J120" s="259" t="s">
        <v>303</v>
      </c>
      <c r="K120" s="259" t="s">
        <v>304</v>
      </c>
      <c r="L120" s="332">
        <v>1</v>
      </c>
      <c r="M120" s="261">
        <v>42064</v>
      </c>
      <c r="N120" s="261">
        <v>42277</v>
      </c>
      <c r="O120" s="275">
        <f t="shared" si="5"/>
        <v>30.428571428571427</v>
      </c>
      <c r="P120" s="332">
        <v>1</v>
      </c>
      <c r="Q120" s="287" t="s">
        <v>305</v>
      </c>
      <c r="R120" s="94">
        <f t="shared" ref="R120:R166" si="7">P120/L120</f>
        <v>1</v>
      </c>
      <c r="S120" s="277" t="str">
        <f t="array" aca="1" ref="S120" ca="1">IF(ISNUMBER(R120),IF(R120=100%,"CUMPLIDA",IF(AND(ISNUMBER(N120),ISNUMBER(INDIRECT("FECHA_"&amp;$B120,1))), IF(N120&lt;=INDIRECT("FECHA_"&amp;$B120,1),"INCUMPLIDA","PROCESO"), "VERIFICAR FECHA")),"SIN VALOR AVANCE")</f>
        <v>CUMPLIDA</v>
      </c>
    </row>
    <row r="121" spans="1:19" ht="105.75">
      <c r="A121" s="258" t="s">
        <v>261</v>
      </c>
      <c r="B121" s="271" t="s">
        <v>31</v>
      </c>
      <c r="C121" s="487"/>
      <c r="D121" s="487"/>
      <c r="E121" s="482"/>
      <c r="F121" s="488"/>
      <c r="G121" s="482"/>
      <c r="H121" s="482"/>
      <c r="I121" s="482"/>
      <c r="J121" s="259" t="s">
        <v>306</v>
      </c>
      <c r="K121" s="259" t="s">
        <v>307</v>
      </c>
      <c r="L121" s="332">
        <v>1</v>
      </c>
      <c r="M121" s="261">
        <v>42064</v>
      </c>
      <c r="N121" s="261">
        <v>42308</v>
      </c>
      <c r="O121" s="275">
        <f t="shared" si="5"/>
        <v>34.857142857142854</v>
      </c>
      <c r="P121" s="332">
        <v>1</v>
      </c>
      <c r="Q121" s="287" t="s">
        <v>308</v>
      </c>
      <c r="R121" s="94">
        <f t="shared" si="7"/>
        <v>1</v>
      </c>
      <c r="S121" s="277" t="str">
        <f t="array" aca="1" ref="S121" ca="1">IF(ISNUMBER(R121),IF(R121=100%,"CUMPLIDA",IF(AND(ISNUMBER(N121),ISNUMBER(INDIRECT("FECHA_"&amp;$B121,1))), IF(N121&lt;=INDIRECT("FECHA_"&amp;$B121,1),"INCUMPLIDA","PROCESO"), "VERIFICAR FECHA")),"SIN VALOR AVANCE")</f>
        <v>CUMPLIDA</v>
      </c>
    </row>
    <row r="122" spans="1:19" ht="285.75">
      <c r="A122" s="258" t="s">
        <v>261</v>
      </c>
      <c r="B122" s="271" t="s">
        <v>31</v>
      </c>
      <c r="C122" s="487"/>
      <c r="D122" s="487"/>
      <c r="E122" s="482"/>
      <c r="F122" s="488"/>
      <c r="G122" s="482"/>
      <c r="H122" s="482"/>
      <c r="I122" s="482" t="s">
        <v>309</v>
      </c>
      <c r="J122" s="259" t="s">
        <v>310</v>
      </c>
      <c r="K122" s="310" t="s">
        <v>311</v>
      </c>
      <c r="L122" s="337">
        <v>2874988645</v>
      </c>
      <c r="M122" s="283">
        <v>45839</v>
      </c>
      <c r="N122" s="261">
        <v>46569</v>
      </c>
      <c r="O122" s="275">
        <f t="shared" si="5"/>
        <v>104.28571428571429</v>
      </c>
      <c r="P122" s="338">
        <v>2451452507</v>
      </c>
      <c r="Q122" s="311" t="s">
        <v>312</v>
      </c>
      <c r="R122" s="94">
        <f t="shared" si="7"/>
        <v>0.85268250059471107</v>
      </c>
      <c r="S122" s="277" t="str">
        <f t="array" aca="1" ref="S122" ca="1">IF(ISNUMBER(R122),IF(R122=100%,"CUMPLIDA",IF(AND(ISNUMBER(N122),ISNUMBER(INDIRECT("FECHA_"&amp;$B122,1))), IF(N122&lt;=INDIRECT("FECHA_"&amp;$B122,1),"INCUMPLIDA","PROCESO"), "VERIFICAR FECHA")),"SIN VALOR AVANCE")</f>
        <v>PROCESO</v>
      </c>
    </row>
    <row r="123" spans="1:19" ht="300.75">
      <c r="A123" s="258" t="s">
        <v>261</v>
      </c>
      <c r="B123" s="271" t="s">
        <v>31</v>
      </c>
      <c r="C123" s="487"/>
      <c r="D123" s="487"/>
      <c r="E123" s="482"/>
      <c r="F123" s="488"/>
      <c r="G123" s="482"/>
      <c r="H123" s="482"/>
      <c r="I123" s="482"/>
      <c r="J123" s="259" t="s">
        <v>313</v>
      </c>
      <c r="K123" s="259" t="s">
        <v>314</v>
      </c>
      <c r="L123" s="337">
        <v>2874988645</v>
      </c>
      <c r="M123" s="283">
        <v>45839</v>
      </c>
      <c r="N123" s="261">
        <v>46569</v>
      </c>
      <c r="O123" s="275">
        <f t="shared" si="5"/>
        <v>104.28571428571429</v>
      </c>
      <c r="P123" s="337">
        <v>2349118085</v>
      </c>
      <c r="Q123" s="311" t="s">
        <v>315</v>
      </c>
      <c r="R123" s="94">
        <f t="shared" si="7"/>
        <v>0.81708777844581715</v>
      </c>
      <c r="S123" s="277" t="str">
        <f t="array" aca="1" ref="S123" ca="1">IF(ISNUMBER(R123),IF(R123=100%,"CUMPLIDA",IF(AND(ISNUMBER(N123),ISNUMBER(INDIRECT("FECHA_"&amp;$B123,1))), IF(N123&lt;=INDIRECT("FECHA_"&amp;$B123,1),"INCUMPLIDA","PROCESO"), "VERIFICAR FECHA")),"SIN VALOR AVANCE")</f>
        <v>PROCESO</v>
      </c>
    </row>
    <row r="124" spans="1:19" ht="165.75">
      <c r="A124" s="258" t="s">
        <v>261</v>
      </c>
      <c r="B124" s="271" t="s">
        <v>31</v>
      </c>
      <c r="C124" s="487"/>
      <c r="D124" s="487"/>
      <c r="E124" s="482"/>
      <c r="F124" s="488"/>
      <c r="G124" s="482"/>
      <c r="H124" s="482"/>
      <c r="I124" s="260" t="s">
        <v>316</v>
      </c>
      <c r="J124" s="259" t="s">
        <v>317</v>
      </c>
      <c r="K124" s="259" t="s">
        <v>318</v>
      </c>
      <c r="L124" s="332">
        <v>1</v>
      </c>
      <c r="M124" s="261">
        <v>43952</v>
      </c>
      <c r="N124" s="261">
        <v>44196</v>
      </c>
      <c r="O124" s="275">
        <f t="shared" si="5"/>
        <v>34.857142857142854</v>
      </c>
      <c r="P124" s="332">
        <v>1</v>
      </c>
      <c r="Q124" s="287" t="s">
        <v>319</v>
      </c>
      <c r="R124" s="94">
        <f t="shared" si="7"/>
        <v>1</v>
      </c>
      <c r="S124" s="277" t="str">
        <f t="array" aca="1" ref="S124" ca="1">IF(ISNUMBER(R124),IF(R124=100%,"CUMPLIDA",IF(AND(ISNUMBER(N124),ISNUMBER(INDIRECT("FECHA_"&amp;$B124,1))), IF(N124&lt;=INDIRECT("FECHA_"&amp;$B124,1),"INCUMPLIDA","PROCESO"), "VERIFICAR FECHA")),"SIN VALOR AVANCE")</f>
        <v>CUMPLIDA</v>
      </c>
    </row>
    <row r="125" spans="1:19" ht="165.75">
      <c r="A125" s="258" t="s">
        <v>261</v>
      </c>
      <c r="B125" s="271" t="s">
        <v>31</v>
      </c>
      <c r="C125" s="487" t="s">
        <v>320</v>
      </c>
      <c r="D125" s="487" t="s">
        <v>321</v>
      </c>
      <c r="E125" s="482" t="s">
        <v>322</v>
      </c>
      <c r="F125" s="488"/>
      <c r="G125" s="482"/>
      <c r="H125" s="482" t="s">
        <v>323</v>
      </c>
      <c r="I125" s="260" t="s">
        <v>324</v>
      </c>
      <c r="J125" s="259" t="s">
        <v>325</v>
      </c>
      <c r="K125" s="259" t="s">
        <v>326</v>
      </c>
      <c r="L125" s="332">
        <v>1</v>
      </c>
      <c r="M125" s="283">
        <v>44172</v>
      </c>
      <c r="N125" s="283">
        <v>44211</v>
      </c>
      <c r="O125" s="275">
        <f t="shared" si="5"/>
        <v>5.5714285714285712</v>
      </c>
      <c r="P125" s="334">
        <v>1</v>
      </c>
      <c r="Q125" s="259" t="s">
        <v>327</v>
      </c>
      <c r="R125" s="94">
        <f t="shared" si="7"/>
        <v>1</v>
      </c>
      <c r="S125" s="277" t="str">
        <f t="array" aca="1" ref="S125" ca="1">IF(ISNUMBER(R125),IF(R125=100%,"CUMPLIDA",IF(AND(ISNUMBER(N125),ISNUMBER(INDIRECT("FECHA_"&amp;$B125,1))), IF(N125&lt;=INDIRECT("FECHA_"&amp;$B125,1),"INCUMPLIDA","PROCESO"), "VERIFICAR FECHA")),"SIN VALOR AVANCE")</f>
        <v>CUMPLIDA</v>
      </c>
    </row>
    <row r="126" spans="1:19" ht="180.75">
      <c r="A126" s="258" t="s">
        <v>261</v>
      </c>
      <c r="B126" s="271" t="s">
        <v>31</v>
      </c>
      <c r="C126" s="487"/>
      <c r="D126" s="487"/>
      <c r="E126" s="482"/>
      <c r="F126" s="488"/>
      <c r="G126" s="482"/>
      <c r="H126" s="482"/>
      <c r="I126" s="482" t="s">
        <v>328</v>
      </c>
      <c r="J126" s="259" t="s">
        <v>329</v>
      </c>
      <c r="K126" s="310" t="s">
        <v>311</v>
      </c>
      <c r="L126" s="333">
        <v>1</v>
      </c>
      <c r="M126" s="283">
        <v>44928</v>
      </c>
      <c r="N126" s="283">
        <v>46022</v>
      </c>
      <c r="O126" s="275">
        <f t="shared" si="5"/>
        <v>156.28571428571428</v>
      </c>
      <c r="P126" s="333">
        <v>1</v>
      </c>
      <c r="Q126" s="259" t="s">
        <v>330</v>
      </c>
      <c r="R126" s="94">
        <f t="shared" si="7"/>
        <v>1</v>
      </c>
      <c r="S126" s="277" t="str">
        <f t="array" aca="1" ref="S126" ca="1">IF(ISNUMBER(R126),IF(R126=100%,"CUMPLIDA",IF(AND(ISNUMBER(N126),ISNUMBER(INDIRECT("FECHA_"&amp;$B126,1))), IF(N126&lt;=INDIRECT("FECHA_"&amp;$B126,1),"INCUMPLIDA","PROCESO"), "VERIFICAR FECHA")),"SIN VALOR AVANCE")</f>
        <v>CUMPLIDA</v>
      </c>
    </row>
    <row r="127" spans="1:19" ht="210.75">
      <c r="A127" s="258" t="s">
        <v>261</v>
      </c>
      <c r="B127" s="271" t="s">
        <v>31</v>
      </c>
      <c r="C127" s="487"/>
      <c r="D127" s="487"/>
      <c r="E127" s="482"/>
      <c r="F127" s="488"/>
      <c r="G127" s="482"/>
      <c r="H127" s="482"/>
      <c r="I127" s="482"/>
      <c r="J127" s="259" t="s">
        <v>331</v>
      </c>
      <c r="K127" s="259" t="s">
        <v>332</v>
      </c>
      <c r="L127" s="333">
        <v>1</v>
      </c>
      <c r="M127" s="283">
        <v>44928</v>
      </c>
      <c r="N127" s="283">
        <v>46387</v>
      </c>
      <c r="O127" s="275">
        <f t="shared" si="5"/>
        <v>208.42857142857142</v>
      </c>
      <c r="P127" s="333">
        <v>0.97670000000000001</v>
      </c>
      <c r="Q127" s="259" t="s">
        <v>333</v>
      </c>
      <c r="R127" s="94">
        <f t="shared" si="7"/>
        <v>0.97670000000000001</v>
      </c>
      <c r="S127" s="277" t="str">
        <f t="array" aca="1" ref="S127" ca="1">IF(ISNUMBER(R127),IF(R127=100%,"CUMPLIDA",IF(AND(ISNUMBER(N127),ISNUMBER(INDIRECT("FECHA_"&amp;$B127,1))), IF(N127&lt;=INDIRECT("FECHA_"&amp;$B127,1),"INCUMPLIDA","PROCESO"), "VERIFICAR FECHA")),"SIN VALOR AVANCE")</f>
        <v>PROCESO</v>
      </c>
    </row>
    <row r="128" spans="1:19" ht="225" customHeight="1">
      <c r="A128" s="258" t="s">
        <v>261</v>
      </c>
      <c r="B128" s="271" t="s">
        <v>31</v>
      </c>
      <c r="C128" s="487"/>
      <c r="D128" s="487"/>
      <c r="E128" s="482"/>
      <c r="F128" s="488"/>
      <c r="G128" s="482"/>
      <c r="H128" s="482"/>
      <c r="I128" s="482" t="s">
        <v>334</v>
      </c>
      <c r="J128" s="259" t="s">
        <v>329</v>
      </c>
      <c r="K128" s="259" t="s">
        <v>335</v>
      </c>
      <c r="L128" s="333">
        <v>1</v>
      </c>
      <c r="M128" s="283">
        <v>44928</v>
      </c>
      <c r="N128" s="283">
        <v>45657</v>
      </c>
      <c r="O128" s="275">
        <f t="shared" si="5"/>
        <v>104.14285714285714</v>
      </c>
      <c r="P128" s="333">
        <v>1</v>
      </c>
      <c r="Q128" s="259" t="s">
        <v>336</v>
      </c>
      <c r="R128" s="94">
        <f t="shared" si="7"/>
        <v>1</v>
      </c>
      <c r="S128" s="277" t="str">
        <f t="array" aca="1" ref="S128" ca="1">IF(ISNUMBER(R128),IF(R128=100%,"CUMPLIDA",IF(AND(ISNUMBER(N128),ISNUMBER(INDIRECT("FECHA_"&amp;$B128,1))), IF(N128&lt;=INDIRECT("FECHA_"&amp;$B128,1),"INCUMPLIDA","PROCESO"), "VERIFICAR FECHA")),"SIN VALOR AVANCE")</f>
        <v>CUMPLIDA</v>
      </c>
    </row>
    <row r="129" spans="1:19" ht="210.75">
      <c r="A129" s="258" t="s">
        <v>261</v>
      </c>
      <c r="B129" s="271" t="s">
        <v>31</v>
      </c>
      <c r="C129" s="487"/>
      <c r="D129" s="487"/>
      <c r="E129" s="482"/>
      <c r="F129" s="488"/>
      <c r="G129" s="482"/>
      <c r="H129" s="482"/>
      <c r="I129" s="482"/>
      <c r="J129" s="259" t="s">
        <v>331</v>
      </c>
      <c r="K129" s="259" t="s">
        <v>332</v>
      </c>
      <c r="L129" s="333">
        <v>1</v>
      </c>
      <c r="M129" s="283">
        <v>44928</v>
      </c>
      <c r="N129" s="283">
        <v>46022</v>
      </c>
      <c r="O129" s="275">
        <f t="shared" si="5"/>
        <v>156.28571428571428</v>
      </c>
      <c r="P129" s="333">
        <v>1</v>
      </c>
      <c r="Q129" s="259" t="s">
        <v>337</v>
      </c>
      <c r="R129" s="94">
        <f t="shared" si="7"/>
        <v>1</v>
      </c>
      <c r="S129" s="277" t="str">
        <f t="array" aca="1" ref="S129" ca="1">IF(ISNUMBER(R129),IF(R129=100%,"CUMPLIDA",IF(AND(ISNUMBER(N129),ISNUMBER(INDIRECT("FECHA_"&amp;$B129,1))), IF(N129&lt;=INDIRECT("FECHA_"&amp;$B129,1),"INCUMPLIDA","PROCESO"), "VERIFICAR FECHA")),"SIN VALOR AVANCE")</f>
        <v>CUMPLIDA</v>
      </c>
    </row>
    <row r="130" spans="1:19" ht="180.75">
      <c r="A130" s="258" t="s">
        <v>261</v>
      </c>
      <c r="B130" s="271" t="s">
        <v>31</v>
      </c>
      <c r="C130" s="487"/>
      <c r="D130" s="487"/>
      <c r="E130" s="482"/>
      <c r="F130" s="488"/>
      <c r="G130" s="482"/>
      <c r="H130" s="482"/>
      <c r="I130" s="260" t="s">
        <v>338</v>
      </c>
      <c r="J130" s="287" t="s">
        <v>339</v>
      </c>
      <c r="K130" s="287" t="s">
        <v>340</v>
      </c>
      <c r="L130" s="333">
        <v>1</v>
      </c>
      <c r="M130" s="283">
        <v>46148</v>
      </c>
      <c r="N130" s="283">
        <v>46387</v>
      </c>
      <c r="O130" s="275">
        <f t="shared" si="5"/>
        <v>34.142857142857146</v>
      </c>
      <c r="P130" s="333">
        <v>0.94359999999999999</v>
      </c>
      <c r="Q130" s="259" t="s">
        <v>341</v>
      </c>
      <c r="R130" s="94">
        <f t="shared" si="7"/>
        <v>0.94359999999999999</v>
      </c>
      <c r="S130" s="277" t="str">
        <f t="array" aca="1" ref="S130" ca="1">IF(ISNUMBER(R130),IF(R130=100%,"CUMPLIDA",IF(AND(ISNUMBER(N130),ISNUMBER(INDIRECT("FECHA_"&amp;$B130,1))), IF(N130&lt;=INDIRECT("FECHA_"&amp;$B130,1),"INCUMPLIDA","PROCESO"), "VERIFICAR FECHA")),"SIN VALOR AVANCE")</f>
        <v>PROCESO</v>
      </c>
    </row>
    <row r="131" spans="1:19" ht="210.75">
      <c r="A131" s="258" t="s">
        <v>261</v>
      </c>
      <c r="B131" s="271" t="s">
        <v>31</v>
      </c>
      <c r="C131" s="487"/>
      <c r="D131" s="487"/>
      <c r="E131" s="482"/>
      <c r="F131" s="488"/>
      <c r="G131" s="482"/>
      <c r="H131" s="482"/>
      <c r="I131" s="482" t="s">
        <v>342</v>
      </c>
      <c r="J131" s="287" t="s">
        <v>343</v>
      </c>
      <c r="K131" s="287" t="s">
        <v>344</v>
      </c>
      <c r="L131" s="333">
        <v>1</v>
      </c>
      <c r="M131" s="283">
        <v>46148</v>
      </c>
      <c r="N131" s="283">
        <v>46387</v>
      </c>
      <c r="O131" s="275">
        <f t="shared" si="5"/>
        <v>34.142857142857146</v>
      </c>
      <c r="P131" s="333">
        <v>0.52590000000000003</v>
      </c>
      <c r="Q131" s="259" t="s">
        <v>345</v>
      </c>
      <c r="R131" s="94">
        <f t="shared" si="7"/>
        <v>0.52590000000000003</v>
      </c>
      <c r="S131" s="277" t="str">
        <f t="array" aca="1" ref="S131" ca="1">IF(ISNUMBER(R131),IF(R131=100%,"CUMPLIDA",IF(AND(ISNUMBER(N131),ISNUMBER(INDIRECT("FECHA_"&amp;$B131,1))), IF(N131&lt;=INDIRECT("FECHA_"&amp;$B131,1),"INCUMPLIDA","PROCESO"), "VERIFICAR FECHA")),"SIN VALOR AVANCE")</f>
        <v>PROCESO</v>
      </c>
    </row>
    <row r="132" spans="1:19" ht="165.75">
      <c r="A132" s="258" t="s">
        <v>261</v>
      </c>
      <c r="B132" s="271" t="s">
        <v>31</v>
      </c>
      <c r="C132" s="487"/>
      <c r="D132" s="487"/>
      <c r="E132" s="482"/>
      <c r="F132" s="488"/>
      <c r="G132" s="482"/>
      <c r="H132" s="482"/>
      <c r="I132" s="482"/>
      <c r="J132" s="259" t="s">
        <v>346</v>
      </c>
      <c r="K132" s="259" t="s">
        <v>347</v>
      </c>
      <c r="L132" s="332">
        <v>3</v>
      </c>
      <c r="M132" s="283">
        <v>44197</v>
      </c>
      <c r="N132" s="283">
        <v>44651</v>
      </c>
      <c r="O132" s="275">
        <f t="shared" si="5"/>
        <v>64.857142857142861</v>
      </c>
      <c r="P132" s="334">
        <v>3</v>
      </c>
      <c r="Q132" s="259" t="s">
        <v>348</v>
      </c>
      <c r="R132" s="94">
        <f t="shared" si="7"/>
        <v>1</v>
      </c>
      <c r="S132" s="277" t="str">
        <f t="array" aca="1" ref="S132" ca="1">IF(ISNUMBER(R132),IF(R132=100%,"CUMPLIDA",IF(AND(ISNUMBER(N132),ISNUMBER(INDIRECT("FECHA_"&amp;$B132,1))), IF(N132&lt;=INDIRECT("FECHA_"&amp;$B132,1),"INCUMPLIDA","PROCESO"), "VERIFICAR FECHA")),"SIN VALOR AVANCE")</f>
        <v>CUMPLIDA</v>
      </c>
    </row>
    <row r="133" spans="1:19" ht="210">
      <c r="A133" s="258" t="s">
        <v>261</v>
      </c>
      <c r="B133" s="271" t="s">
        <v>31</v>
      </c>
      <c r="C133" s="510" t="s">
        <v>349</v>
      </c>
      <c r="D133" s="510" t="s">
        <v>350</v>
      </c>
      <c r="E133" s="498" t="s">
        <v>351</v>
      </c>
      <c r="F133" s="501" t="s">
        <v>352</v>
      </c>
      <c r="G133" s="498"/>
      <c r="H133" s="260" t="s">
        <v>353</v>
      </c>
      <c r="I133" s="273" t="s">
        <v>354</v>
      </c>
      <c r="J133" s="259" t="s">
        <v>355</v>
      </c>
      <c r="K133" s="259" t="s">
        <v>356</v>
      </c>
      <c r="L133" s="334">
        <v>2</v>
      </c>
      <c r="M133" s="283">
        <v>45092</v>
      </c>
      <c r="N133" s="283">
        <v>46203</v>
      </c>
      <c r="O133" s="275">
        <v>158.71428571428572</v>
      </c>
      <c r="P133" s="339">
        <v>2</v>
      </c>
      <c r="Q133" s="259" t="s">
        <v>357</v>
      </c>
      <c r="R133" s="94">
        <f t="shared" si="7"/>
        <v>1</v>
      </c>
      <c r="S133" s="277" t="str">
        <f t="array" aca="1" ref="S133" ca="1">IF(ISNUMBER(R133),IF(R133=100%,"CUMPLIDA",IF(AND(ISNUMBER(N133),ISNUMBER(INDIRECT("FECHA_"&amp;$B133,1))), IF(N133&lt;=INDIRECT("FECHA_"&amp;$B133,1),"INCUMPLIDA","PROCESO"), "VERIFICAR FECHA")),"SIN VALOR AVANCE")</f>
        <v>CUMPLIDA</v>
      </c>
    </row>
    <row r="134" spans="1:19" ht="210">
      <c r="A134" s="258" t="s">
        <v>261</v>
      </c>
      <c r="B134" s="271" t="s">
        <v>31</v>
      </c>
      <c r="C134" s="512"/>
      <c r="D134" s="512"/>
      <c r="E134" s="500"/>
      <c r="F134" s="503"/>
      <c r="G134" s="500"/>
      <c r="H134" s="260" t="s">
        <v>353</v>
      </c>
      <c r="I134" s="278" t="s">
        <v>354</v>
      </c>
      <c r="J134" s="259" t="s">
        <v>358</v>
      </c>
      <c r="K134" s="259" t="s">
        <v>359</v>
      </c>
      <c r="L134" s="334">
        <v>1</v>
      </c>
      <c r="M134" s="283">
        <v>45123</v>
      </c>
      <c r="N134" s="283">
        <v>45838</v>
      </c>
      <c r="O134" s="275">
        <v>102.14285714285714</v>
      </c>
      <c r="P134" s="334">
        <v>1</v>
      </c>
      <c r="Q134" s="259" t="s">
        <v>357</v>
      </c>
      <c r="R134" s="94">
        <f t="shared" si="7"/>
        <v>1</v>
      </c>
      <c r="S134" s="277" t="str">
        <f t="array" aca="1" ref="S134" ca="1">IF(ISNUMBER(R134),IF(R134=100%,"CUMPLIDA",IF(AND(ISNUMBER(N134),ISNUMBER(INDIRECT("FECHA_"&amp;$B134,1))), IF(N134&lt;=INDIRECT("FECHA_"&amp;$B134,1),"INCUMPLIDA","PROCESO"), "VERIFICAR FECHA")),"SIN VALOR AVANCE")</f>
        <v>CUMPLIDA</v>
      </c>
    </row>
    <row r="135" spans="1:19" ht="165.75">
      <c r="A135" s="258" t="s">
        <v>261</v>
      </c>
      <c r="B135" s="271" t="s">
        <v>31</v>
      </c>
      <c r="C135" s="487" t="s">
        <v>349</v>
      </c>
      <c r="D135" s="487" t="s">
        <v>360</v>
      </c>
      <c r="E135" s="482" t="s">
        <v>361</v>
      </c>
      <c r="F135" s="488" t="s">
        <v>352</v>
      </c>
      <c r="G135" s="482"/>
      <c r="H135" s="482" t="s">
        <v>362</v>
      </c>
      <c r="I135" s="482" t="s">
        <v>363</v>
      </c>
      <c r="J135" s="259" t="s">
        <v>364</v>
      </c>
      <c r="K135" s="259" t="s">
        <v>365</v>
      </c>
      <c r="L135" s="334">
        <v>1</v>
      </c>
      <c r="M135" s="283">
        <v>45122</v>
      </c>
      <c r="N135" s="283">
        <v>45275</v>
      </c>
      <c r="O135" s="275">
        <f>(N135-M135)/7</f>
        <v>21.857142857142858</v>
      </c>
      <c r="P135" s="334">
        <v>1</v>
      </c>
      <c r="Q135" s="259" t="s">
        <v>366</v>
      </c>
      <c r="R135" s="94">
        <f t="shared" si="7"/>
        <v>1</v>
      </c>
      <c r="S135" s="277" t="str">
        <f t="array" aca="1" ref="S135" ca="1">IF(ISNUMBER(R135),IF(R135=100%,"CUMPLIDA",IF(AND(ISNUMBER(N135),ISNUMBER(INDIRECT("FECHA_"&amp;$B135,1))), IF(N135&lt;=INDIRECT("FECHA_"&amp;$B135,1),"INCUMPLIDA","PROCESO"), "VERIFICAR FECHA")),"SIN VALOR AVANCE")</f>
        <v>CUMPLIDA</v>
      </c>
    </row>
    <row r="136" spans="1:19" ht="165.75">
      <c r="A136" s="258" t="s">
        <v>261</v>
      </c>
      <c r="B136" s="271" t="s">
        <v>31</v>
      </c>
      <c r="C136" s="487"/>
      <c r="D136" s="487"/>
      <c r="E136" s="482"/>
      <c r="F136" s="488"/>
      <c r="G136" s="482"/>
      <c r="H136" s="482" t="s">
        <v>362</v>
      </c>
      <c r="I136" s="482" t="s">
        <v>363</v>
      </c>
      <c r="J136" s="259" t="s">
        <v>367</v>
      </c>
      <c r="K136" s="259" t="s">
        <v>368</v>
      </c>
      <c r="L136" s="334">
        <v>2</v>
      </c>
      <c r="M136" s="283">
        <v>45139</v>
      </c>
      <c r="N136" s="312">
        <v>46265</v>
      </c>
      <c r="O136" s="275">
        <f>(N136-M136)/7</f>
        <v>160.85714285714286</v>
      </c>
      <c r="P136" s="339">
        <v>2</v>
      </c>
      <c r="Q136" s="259" t="s">
        <v>366</v>
      </c>
      <c r="R136" s="94">
        <f t="shared" si="7"/>
        <v>1</v>
      </c>
      <c r="S136" s="277" t="str">
        <f t="array" aca="1" ref="S136" ca="1">IF(ISNUMBER(R136),IF(R136=100%,"CUMPLIDA",IF(AND(ISNUMBER(N136),ISNUMBER(INDIRECT("FECHA_"&amp;$B136,1))), IF(N136&lt;=INDIRECT("FECHA_"&amp;$B136,1),"INCUMPLIDA","PROCESO"), "VERIFICAR FECHA")),"SIN VALOR AVANCE")</f>
        <v>CUMPLIDA</v>
      </c>
    </row>
    <row r="137" spans="1:19" ht="105.75" customHeight="1">
      <c r="A137" s="258" t="s">
        <v>261</v>
      </c>
      <c r="B137" s="271" t="s">
        <v>31</v>
      </c>
      <c r="C137" s="487" t="s">
        <v>349</v>
      </c>
      <c r="D137" s="487" t="s">
        <v>369</v>
      </c>
      <c r="E137" s="482" t="s">
        <v>370</v>
      </c>
      <c r="F137" s="488" t="s">
        <v>371</v>
      </c>
      <c r="G137" s="482"/>
      <c r="H137" s="482" t="s">
        <v>372</v>
      </c>
      <c r="I137" s="260" t="s">
        <v>373</v>
      </c>
      <c r="J137" s="259" t="s">
        <v>374</v>
      </c>
      <c r="K137" s="259" t="s">
        <v>375</v>
      </c>
      <c r="L137" s="334">
        <v>1</v>
      </c>
      <c r="M137" s="283">
        <v>45108</v>
      </c>
      <c r="N137" s="283">
        <v>45291</v>
      </c>
      <c r="O137" s="275">
        <f>(N137-M137)/7</f>
        <v>26.142857142857142</v>
      </c>
      <c r="P137" s="334">
        <v>1</v>
      </c>
      <c r="Q137" s="259" t="s">
        <v>376</v>
      </c>
      <c r="R137" s="94">
        <f t="shared" si="7"/>
        <v>1</v>
      </c>
      <c r="S137" s="277" t="str">
        <f t="array" aca="1" ref="S137" ca="1">IF(ISNUMBER(R137),IF(R137=100%,"CUMPLIDA",IF(AND(ISNUMBER(N137),ISNUMBER(INDIRECT("FECHA_"&amp;$B137,1))), IF(N137&lt;=INDIRECT("FECHA_"&amp;$B137,1),"INCUMPLIDA","PROCESO"), "VERIFICAR FECHA")),"SIN VALOR AVANCE")</f>
        <v>CUMPLIDA</v>
      </c>
    </row>
    <row r="138" spans="1:19" ht="150.75" customHeight="1">
      <c r="A138" s="258" t="s">
        <v>261</v>
      </c>
      <c r="B138" s="271" t="s">
        <v>31</v>
      </c>
      <c r="C138" s="487"/>
      <c r="D138" s="487"/>
      <c r="E138" s="482"/>
      <c r="F138" s="488"/>
      <c r="G138" s="482"/>
      <c r="H138" s="482" t="s">
        <v>372</v>
      </c>
      <c r="I138" s="482" t="s">
        <v>377</v>
      </c>
      <c r="J138" s="259" t="s">
        <v>378</v>
      </c>
      <c r="K138" s="259" t="s">
        <v>379</v>
      </c>
      <c r="L138" s="334">
        <v>1</v>
      </c>
      <c r="M138" s="283">
        <v>45566</v>
      </c>
      <c r="N138" s="283">
        <v>46295</v>
      </c>
      <c r="O138" s="275">
        <f>(N138-M138)/7</f>
        <v>104.14285714285714</v>
      </c>
      <c r="P138" s="334">
        <v>1</v>
      </c>
      <c r="Q138" s="259" t="s">
        <v>380</v>
      </c>
      <c r="R138" s="94">
        <f t="shared" si="7"/>
        <v>1</v>
      </c>
      <c r="S138" s="277" t="str">
        <f t="array" aca="1" ref="S138" ca="1">IF(ISNUMBER(R138),IF(R138=100%,"CUMPLIDA",IF(AND(ISNUMBER(N138),ISNUMBER(INDIRECT("FECHA_"&amp;$B138,1))), IF(N138&lt;=INDIRECT("FECHA_"&amp;$B138,1),"INCUMPLIDA","PROCESO"), "VERIFICAR FECHA")),"SIN VALOR AVANCE")</f>
        <v>CUMPLIDA</v>
      </c>
    </row>
    <row r="139" spans="1:19" ht="150.75" customHeight="1">
      <c r="A139" s="258" t="s">
        <v>261</v>
      </c>
      <c r="B139" s="271" t="s">
        <v>31</v>
      </c>
      <c r="C139" s="487"/>
      <c r="D139" s="487"/>
      <c r="E139" s="482"/>
      <c r="F139" s="488"/>
      <c r="G139" s="482"/>
      <c r="H139" s="482" t="s">
        <v>372</v>
      </c>
      <c r="I139" s="482"/>
      <c r="J139" s="259" t="s">
        <v>381</v>
      </c>
      <c r="K139" s="259" t="s">
        <v>187</v>
      </c>
      <c r="L139" s="334">
        <v>1</v>
      </c>
      <c r="M139" s="283">
        <v>45566</v>
      </c>
      <c r="N139" s="283">
        <v>46295</v>
      </c>
      <c r="O139" s="275">
        <f>(N139-M139)/7</f>
        <v>104.14285714285714</v>
      </c>
      <c r="P139" s="334">
        <v>1</v>
      </c>
      <c r="Q139" s="259" t="s">
        <v>380</v>
      </c>
      <c r="R139" s="94">
        <f t="shared" si="7"/>
        <v>1</v>
      </c>
      <c r="S139" s="277" t="str">
        <f t="array" aca="1" ref="S139" ca="1">IF(ISNUMBER(R139),IF(R139=100%,"CUMPLIDA",IF(AND(ISNUMBER(N139),ISNUMBER(INDIRECT("FECHA_"&amp;$B139,1))), IF(N139&lt;=INDIRECT("FECHA_"&amp;$B139,1),"INCUMPLIDA","PROCESO"), "VERIFICAR FECHA")),"SIN VALOR AVANCE")</f>
        <v>CUMPLIDA</v>
      </c>
    </row>
    <row r="140" spans="1:19" ht="286.5">
      <c r="A140" s="258" t="s">
        <v>261</v>
      </c>
      <c r="B140" s="271" t="s">
        <v>31</v>
      </c>
      <c r="C140" s="181" t="s">
        <v>189</v>
      </c>
      <c r="D140" s="181" t="s">
        <v>382</v>
      </c>
      <c r="E140" s="260" t="s">
        <v>383</v>
      </c>
      <c r="F140" s="279" t="s">
        <v>371</v>
      </c>
      <c r="G140" s="260"/>
      <c r="H140" s="260" t="s">
        <v>384</v>
      </c>
      <c r="I140" s="182" t="s">
        <v>385</v>
      </c>
      <c r="J140" s="259" t="s">
        <v>386</v>
      </c>
      <c r="K140" s="259" t="s">
        <v>314</v>
      </c>
      <c r="L140" s="337">
        <v>7188141254.1300001</v>
      </c>
      <c r="M140" s="283">
        <v>45839</v>
      </c>
      <c r="N140" s="283">
        <v>46387</v>
      </c>
      <c r="O140" s="275">
        <v>78</v>
      </c>
      <c r="P140" s="337">
        <v>5060725866.9399996</v>
      </c>
      <c r="Q140" s="259" t="s">
        <v>387</v>
      </c>
      <c r="R140" s="94">
        <f t="shared" si="7"/>
        <v>0.70403817732884999</v>
      </c>
      <c r="S140" s="277" t="str">
        <f t="array" aca="1" ref="S140" ca="1">IF(ISNUMBER(R140),IF(R140=100%,"CUMPLIDA",IF(AND(ISNUMBER(N140),ISNUMBER(INDIRECT("FECHA_"&amp;$B140,1))), IF(N140&lt;=INDIRECT("FECHA_"&amp;$B140,1),"INCUMPLIDA","PROCESO"), "VERIFICAR FECHA")),"SIN VALOR AVANCE")</f>
        <v>PROCESO</v>
      </c>
    </row>
    <row r="141" spans="1:19" ht="135.75" customHeight="1">
      <c r="A141" s="258" t="s">
        <v>261</v>
      </c>
      <c r="B141" s="271" t="s">
        <v>31</v>
      </c>
      <c r="C141" s="504" t="s">
        <v>189</v>
      </c>
      <c r="D141" s="504" t="s">
        <v>388</v>
      </c>
      <c r="E141" s="482" t="s">
        <v>389</v>
      </c>
      <c r="F141" s="488"/>
      <c r="G141" s="482"/>
      <c r="H141" s="482" t="s">
        <v>390</v>
      </c>
      <c r="I141" s="482" t="s">
        <v>391</v>
      </c>
      <c r="J141" s="313" t="s">
        <v>392</v>
      </c>
      <c r="K141" s="313" t="s">
        <v>393</v>
      </c>
      <c r="L141" s="332">
        <v>1</v>
      </c>
      <c r="M141" s="186">
        <v>45809</v>
      </c>
      <c r="N141" s="283">
        <v>46387</v>
      </c>
      <c r="O141" s="275">
        <f t="shared" ref="O141:O161" si="8">(N141-M141)/7</f>
        <v>82.571428571428569</v>
      </c>
      <c r="P141" s="332">
        <v>1</v>
      </c>
      <c r="Q141" s="259" t="s">
        <v>394</v>
      </c>
      <c r="R141" s="94">
        <f t="shared" si="7"/>
        <v>1</v>
      </c>
      <c r="S141" s="277" t="str">
        <f t="array" aca="1" ref="S141" ca="1">IF(ISNUMBER(R141),IF(R141=100%,"CUMPLIDA",IF(AND(ISNUMBER(N141),ISNUMBER(INDIRECT("FECHA_"&amp;$B141,1))), IF(N141&lt;=INDIRECT("FECHA_"&amp;$B141,1),"INCUMPLIDA","PROCESO"), "VERIFICAR FECHA")),"SIN VALOR AVANCE")</f>
        <v>CUMPLIDA</v>
      </c>
    </row>
    <row r="142" spans="1:19" ht="105.75">
      <c r="A142" s="258" t="s">
        <v>261</v>
      </c>
      <c r="B142" s="271" t="s">
        <v>31</v>
      </c>
      <c r="C142" s="504"/>
      <c r="D142" s="504"/>
      <c r="E142" s="482"/>
      <c r="F142" s="488"/>
      <c r="G142" s="482"/>
      <c r="H142" s="482"/>
      <c r="I142" s="482"/>
      <c r="J142" s="313" t="s">
        <v>395</v>
      </c>
      <c r="K142" s="313" t="s">
        <v>396</v>
      </c>
      <c r="L142" s="337">
        <v>399648949</v>
      </c>
      <c r="M142" s="186">
        <v>45809</v>
      </c>
      <c r="N142" s="186">
        <v>46752</v>
      </c>
      <c r="O142" s="275">
        <f t="shared" si="8"/>
        <v>134.71428571428572</v>
      </c>
      <c r="P142" s="337">
        <v>0</v>
      </c>
      <c r="Q142" s="259" t="s">
        <v>397</v>
      </c>
      <c r="R142" s="94">
        <f t="shared" si="7"/>
        <v>0</v>
      </c>
      <c r="S142" s="277" t="str">
        <f t="array" aca="1" ref="S142" ca="1">IF(ISNUMBER(R142),IF(R142=100%,"CUMPLIDA",IF(AND(ISNUMBER(N142),ISNUMBER(INDIRECT("FECHA_"&amp;$B142,1))), IF(N142&lt;=INDIRECT("FECHA_"&amp;$B142,1),"INCUMPLIDA","PROCESO"), "VERIFICAR FECHA")),"SIN VALOR AVANCE")</f>
        <v>PROCESO</v>
      </c>
    </row>
    <row r="143" spans="1:19" ht="346.5">
      <c r="A143" s="258" t="s">
        <v>261</v>
      </c>
      <c r="B143" s="271" t="s">
        <v>31</v>
      </c>
      <c r="C143" s="178" t="s">
        <v>189</v>
      </c>
      <c r="D143" s="178" t="s">
        <v>388</v>
      </c>
      <c r="E143" s="273" t="s">
        <v>398</v>
      </c>
      <c r="F143" s="272"/>
      <c r="G143" s="273"/>
      <c r="H143" s="273" t="s">
        <v>399</v>
      </c>
      <c r="I143" s="260" t="s">
        <v>400</v>
      </c>
      <c r="J143" s="259" t="s">
        <v>313</v>
      </c>
      <c r="K143" s="259" t="s">
        <v>314</v>
      </c>
      <c r="L143" s="337">
        <v>20021334751</v>
      </c>
      <c r="M143" s="186">
        <v>45809</v>
      </c>
      <c r="N143" s="186">
        <v>46539</v>
      </c>
      <c r="O143" s="275">
        <f t="shared" si="8"/>
        <v>104.28571428571429</v>
      </c>
      <c r="P143" s="337">
        <v>7205988611.4499998</v>
      </c>
      <c r="Q143" s="259" t="s">
        <v>397</v>
      </c>
      <c r="R143" s="94">
        <f t="shared" si="7"/>
        <v>0.35991549519894445</v>
      </c>
      <c r="S143" s="277" t="str">
        <f t="array" aca="1" ref="S143" ca="1">IF(ISNUMBER(R143),IF(R143=100%,"CUMPLIDA",IF(AND(ISNUMBER(N143),ISNUMBER(INDIRECT("FECHA_"&amp;$B143,1))), IF(N143&lt;=INDIRECT("FECHA_"&amp;$B143,1),"INCUMPLIDA","PROCESO"), "VERIFICAR FECHA")),"SIN VALOR AVANCE")</f>
        <v>PROCESO</v>
      </c>
    </row>
    <row r="144" spans="1:19" ht="210" customHeight="1">
      <c r="A144" s="258" t="s">
        <v>261</v>
      </c>
      <c r="B144" s="181" t="s">
        <v>31</v>
      </c>
      <c r="C144" s="487" t="s">
        <v>401</v>
      </c>
      <c r="D144" s="505" t="s">
        <v>402</v>
      </c>
      <c r="E144" s="560" t="s">
        <v>403</v>
      </c>
      <c r="F144" s="508" t="s">
        <v>371</v>
      </c>
      <c r="G144" s="560"/>
      <c r="H144" s="482" t="s">
        <v>404</v>
      </c>
      <c r="I144" s="507" t="s">
        <v>405</v>
      </c>
      <c r="J144" s="179" t="s">
        <v>406</v>
      </c>
      <c r="K144" s="259" t="s">
        <v>407</v>
      </c>
      <c r="L144" s="334">
        <v>6</v>
      </c>
      <c r="M144" s="180">
        <v>45839</v>
      </c>
      <c r="N144" s="283">
        <v>46111</v>
      </c>
      <c r="O144" s="275">
        <f t="shared" si="8"/>
        <v>38.857142857142854</v>
      </c>
      <c r="P144" s="334">
        <v>6</v>
      </c>
      <c r="Q144" s="259" t="s">
        <v>408</v>
      </c>
      <c r="R144" s="94">
        <f t="shared" si="7"/>
        <v>1</v>
      </c>
      <c r="S144" s="277" t="str">
        <f t="array" aca="1" ref="S144" ca="1">IF(ISNUMBER(R144),IF(R144=100%,"CUMPLIDA",IF(AND(ISNUMBER(N144),ISNUMBER(INDIRECT("FECHA_"&amp;$B144,1))), IF(N144&lt;=INDIRECT("FECHA_"&amp;$B144,1),"INCUMPLIDA","PROCESO"), "VERIFICAR FECHA")),"SIN VALOR AVANCE")</f>
        <v>CUMPLIDA</v>
      </c>
    </row>
    <row r="145" spans="1:19" ht="90.75">
      <c r="A145" s="258" t="s">
        <v>261</v>
      </c>
      <c r="B145" s="181" t="s">
        <v>31</v>
      </c>
      <c r="C145" s="487"/>
      <c r="D145" s="505"/>
      <c r="E145" s="560"/>
      <c r="F145" s="508"/>
      <c r="G145" s="560"/>
      <c r="H145" s="482"/>
      <c r="I145" s="507"/>
      <c r="J145" s="179" t="s">
        <v>409</v>
      </c>
      <c r="K145" s="259" t="s">
        <v>410</v>
      </c>
      <c r="L145" s="334">
        <v>1</v>
      </c>
      <c r="M145" s="180">
        <v>45839</v>
      </c>
      <c r="N145" s="283">
        <v>46111</v>
      </c>
      <c r="O145" s="275">
        <f t="shared" si="8"/>
        <v>38.857142857142854</v>
      </c>
      <c r="P145" s="334">
        <v>1</v>
      </c>
      <c r="Q145" s="259" t="s">
        <v>408</v>
      </c>
      <c r="R145" s="94">
        <f t="shared" si="7"/>
        <v>1</v>
      </c>
      <c r="S145" s="277" t="str">
        <f t="array" aca="1" ref="S145" ca="1">IF(ISNUMBER(R145),IF(R145=100%,"CUMPLIDA",IF(AND(ISNUMBER(N145),ISNUMBER(INDIRECT("FECHA_"&amp;$B145,1))), IF(N145&lt;=INDIRECT("FECHA_"&amp;$B145,1),"INCUMPLIDA","PROCESO"), "VERIFICAR FECHA")),"SIN VALOR AVANCE")</f>
        <v>CUMPLIDA</v>
      </c>
    </row>
    <row r="146" spans="1:19" ht="60">
      <c r="A146" s="258" t="s">
        <v>261</v>
      </c>
      <c r="B146" s="181" t="s">
        <v>31</v>
      </c>
      <c r="C146" s="487"/>
      <c r="D146" s="505"/>
      <c r="E146" s="560"/>
      <c r="F146" s="508"/>
      <c r="G146" s="560"/>
      <c r="H146" s="482"/>
      <c r="I146" s="182" t="s">
        <v>411</v>
      </c>
      <c r="J146" s="259" t="s">
        <v>412</v>
      </c>
      <c r="K146" s="310" t="s">
        <v>413</v>
      </c>
      <c r="L146" s="334">
        <v>1</v>
      </c>
      <c r="M146" s="180">
        <v>45839</v>
      </c>
      <c r="N146" s="180">
        <v>46022</v>
      </c>
      <c r="O146" s="275">
        <f t="shared" si="8"/>
        <v>26.142857142857142</v>
      </c>
      <c r="P146" s="334">
        <v>1</v>
      </c>
      <c r="Q146" s="259" t="s">
        <v>414</v>
      </c>
      <c r="R146" s="94">
        <f t="shared" si="7"/>
        <v>1</v>
      </c>
      <c r="S146" s="277" t="str">
        <f t="array" aca="1" ref="S146" ca="1">IF(ISNUMBER(R146),IF(R146=100%,"CUMPLIDA",IF(AND(ISNUMBER(N146),ISNUMBER(INDIRECT("FECHA_"&amp;$B146,1))), IF(N146&lt;=INDIRECT("FECHA_"&amp;$B146,1),"INCUMPLIDA","PROCESO"), "VERIFICAR FECHA")),"SIN VALOR AVANCE")</f>
        <v>CUMPLIDA</v>
      </c>
    </row>
    <row r="147" spans="1:19" ht="210" customHeight="1">
      <c r="A147" s="258" t="s">
        <v>261</v>
      </c>
      <c r="B147" s="181" t="s">
        <v>31</v>
      </c>
      <c r="C147" s="487" t="s">
        <v>401</v>
      </c>
      <c r="D147" s="487" t="s">
        <v>402</v>
      </c>
      <c r="E147" s="560" t="s">
        <v>415</v>
      </c>
      <c r="F147" s="508" t="s">
        <v>371</v>
      </c>
      <c r="G147" s="560"/>
      <c r="H147" s="482" t="s">
        <v>416</v>
      </c>
      <c r="I147" s="507" t="s">
        <v>405</v>
      </c>
      <c r="J147" s="179" t="s">
        <v>406</v>
      </c>
      <c r="K147" s="259" t="s">
        <v>407</v>
      </c>
      <c r="L147" s="334">
        <v>6</v>
      </c>
      <c r="M147" s="180">
        <v>45839</v>
      </c>
      <c r="N147" s="283">
        <v>46111</v>
      </c>
      <c r="O147" s="275">
        <f t="shared" si="8"/>
        <v>38.857142857142854</v>
      </c>
      <c r="P147" s="334">
        <v>6</v>
      </c>
      <c r="Q147" s="259" t="s">
        <v>408</v>
      </c>
      <c r="R147" s="94">
        <f t="shared" si="7"/>
        <v>1</v>
      </c>
      <c r="S147" s="277" t="str">
        <f t="array" aca="1" ref="S147" ca="1">IF(ISNUMBER(R147),IF(R147=100%,"CUMPLIDA",IF(AND(ISNUMBER(N147),ISNUMBER(INDIRECT("FECHA_"&amp;$B147,1))), IF(N147&lt;=INDIRECT("FECHA_"&amp;$B147,1),"INCUMPLIDA","PROCESO"), "VERIFICAR FECHA")),"SIN VALOR AVANCE")</f>
        <v>CUMPLIDA</v>
      </c>
    </row>
    <row r="148" spans="1:19" ht="90.75">
      <c r="A148" s="258" t="s">
        <v>261</v>
      </c>
      <c r="B148" s="181" t="s">
        <v>31</v>
      </c>
      <c r="C148" s="487"/>
      <c r="D148" s="487"/>
      <c r="E148" s="560"/>
      <c r="F148" s="508"/>
      <c r="G148" s="560"/>
      <c r="H148" s="482"/>
      <c r="I148" s="507"/>
      <c r="J148" s="179" t="s">
        <v>417</v>
      </c>
      <c r="K148" s="259" t="s">
        <v>410</v>
      </c>
      <c r="L148" s="334">
        <v>1</v>
      </c>
      <c r="M148" s="180">
        <v>45839</v>
      </c>
      <c r="N148" s="283">
        <v>46111</v>
      </c>
      <c r="O148" s="275">
        <f t="shared" si="8"/>
        <v>38.857142857142854</v>
      </c>
      <c r="P148" s="334">
        <v>1</v>
      </c>
      <c r="Q148" s="259" t="s">
        <v>408</v>
      </c>
      <c r="R148" s="94">
        <f t="shared" si="7"/>
        <v>1</v>
      </c>
      <c r="S148" s="277" t="str">
        <f t="array" aca="1" ref="S148" ca="1">IF(ISNUMBER(R148),IF(R148=100%,"CUMPLIDA",IF(AND(ISNUMBER(N148),ISNUMBER(INDIRECT("FECHA_"&amp;$B148,1))), IF(N148&lt;=INDIRECT("FECHA_"&amp;$B148,1),"INCUMPLIDA","PROCESO"), "VERIFICAR FECHA")),"SIN VALOR AVANCE")</f>
        <v>CUMPLIDA</v>
      </c>
    </row>
    <row r="149" spans="1:19" ht="135.75">
      <c r="A149" s="258" t="s">
        <v>261</v>
      </c>
      <c r="B149" s="181" t="s">
        <v>31</v>
      </c>
      <c r="C149" s="487"/>
      <c r="D149" s="487"/>
      <c r="E149" s="482"/>
      <c r="F149" s="488"/>
      <c r="G149" s="482"/>
      <c r="H149" s="482"/>
      <c r="I149" s="182" t="s">
        <v>418</v>
      </c>
      <c r="J149" s="179" t="s">
        <v>419</v>
      </c>
      <c r="K149" s="259" t="s">
        <v>420</v>
      </c>
      <c r="L149" s="334">
        <v>3</v>
      </c>
      <c r="M149" s="180">
        <v>45870</v>
      </c>
      <c r="N149" s="180">
        <v>46022</v>
      </c>
      <c r="O149" s="275">
        <f t="shared" si="8"/>
        <v>21.714285714285715</v>
      </c>
      <c r="P149" s="334">
        <v>3</v>
      </c>
      <c r="Q149" s="259" t="s">
        <v>421</v>
      </c>
      <c r="R149" s="94">
        <f t="shared" si="7"/>
        <v>1</v>
      </c>
      <c r="S149" s="277" t="str">
        <f t="array" aca="1" ref="S149" ca="1">IF(ISNUMBER(R149),IF(R149=100%,"CUMPLIDA",IF(AND(ISNUMBER(N149),ISNUMBER(INDIRECT("FECHA_"&amp;$B149,1))), IF(N149&lt;=INDIRECT("FECHA_"&amp;$B149,1),"INCUMPLIDA","PROCESO"), "VERIFICAR FECHA")),"SIN VALOR AVANCE")</f>
        <v>CUMPLIDA</v>
      </c>
    </row>
    <row r="150" spans="1:19" ht="90.75" customHeight="1">
      <c r="A150" s="258" t="s">
        <v>261</v>
      </c>
      <c r="B150" s="181" t="s">
        <v>31</v>
      </c>
      <c r="C150" s="504" t="s">
        <v>401</v>
      </c>
      <c r="D150" s="504" t="s">
        <v>422</v>
      </c>
      <c r="E150" s="482" t="s">
        <v>423</v>
      </c>
      <c r="F150" s="488" t="s">
        <v>371</v>
      </c>
      <c r="G150" s="482"/>
      <c r="H150" s="482" t="s">
        <v>424</v>
      </c>
      <c r="I150" s="260" t="s">
        <v>425</v>
      </c>
      <c r="J150" s="259" t="s">
        <v>426</v>
      </c>
      <c r="K150" s="259" t="s">
        <v>249</v>
      </c>
      <c r="L150" s="334">
        <v>4</v>
      </c>
      <c r="M150" s="261">
        <v>45870</v>
      </c>
      <c r="N150" s="261">
        <v>46235</v>
      </c>
      <c r="O150" s="275">
        <f t="shared" si="8"/>
        <v>52.142857142857146</v>
      </c>
      <c r="P150" s="334">
        <v>3</v>
      </c>
      <c r="Q150" s="259" t="s">
        <v>427</v>
      </c>
      <c r="R150" s="94">
        <f t="shared" si="7"/>
        <v>0.75</v>
      </c>
      <c r="S150" s="277" t="str">
        <f t="array" aca="1" ref="S150" ca="1">IF(ISNUMBER(R150),IF(R150=100%,"CUMPLIDA",IF(AND(ISNUMBER(N150),ISNUMBER(INDIRECT("FECHA_"&amp;$B150,1))), IF(N150&lt;=INDIRECT("FECHA_"&amp;$B150,1),"INCUMPLIDA","PROCESO"), "VERIFICAR FECHA")),"SIN VALOR AVANCE")</f>
        <v>PROCESO</v>
      </c>
    </row>
    <row r="151" spans="1:19" ht="45.75" customHeight="1">
      <c r="A151" s="258" t="s">
        <v>261</v>
      </c>
      <c r="B151" s="181" t="s">
        <v>31</v>
      </c>
      <c r="C151" s="504"/>
      <c r="D151" s="504"/>
      <c r="E151" s="482"/>
      <c r="F151" s="488"/>
      <c r="G151" s="482"/>
      <c r="H151" s="482"/>
      <c r="I151" s="482" t="s">
        <v>428</v>
      </c>
      <c r="J151" s="259" t="s">
        <v>429</v>
      </c>
      <c r="K151" s="259" t="s">
        <v>430</v>
      </c>
      <c r="L151" s="334">
        <v>1</v>
      </c>
      <c r="M151" s="261">
        <v>45870</v>
      </c>
      <c r="N151" s="261">
        <v>46022</v>
      </c>
      <c r="O151" s="275">
        <f t="shared" si="8"/>
        <v>21.714285714285715</v>
      </c>
      <c r="P151" s="334">
        <v>1</v>
      </c>
      <c r="Q151" s="259" t="s">
        <v>431</v>
      </c>
      <c r="R151" s="94">
        <f t="shared" si="7"/>
        <v>1</v>
      </c>
      <c r="S151" s="277" t="str">
        <f t="array" aca="1" ref="S151" ca="1">IF(ISNUMBER(R151),IF(R151=100%,"CUMPLIDA",IF(AND(ISNUMBER(N151),ISNUMBER(INDIRECT("FECHA_"&amp;$B151,1))), IF(N151&lt;=INDIRECT("FECHA_"&amp;$B151,1),"INCUMPLIDA","PROCESO"), "VERIFICAR FECHA")),"SIN VALOR AVANCE")</f>
        <v>CUMPLIDA</v>
      </c>
    </row>
    <row r="152" spans="1:19" ht="60">
      <c r="A152" s="258" t="s">
        <v>261</v>
      </c>
      <c r="B152" s="181" t="s">
        <v>31</v>
      </c>
      <c r="C152" s="504"/>
      <c r="D152" s="504"/>
      <c r="E152" s="482"/>
      <c r="F152" s="488"/>
      <c r="G152" s="482"/>
      <c r="H152" s="482"/>
      <c r="I152" s="482"/>
      <c r="J152" s="259" t="s">
        <v>432</v>
      </c>
      <c r="K152" s="259" t="s">
        <v>433</v>
      </c>
      <c r="L152" s="334">
        <v>1</v>
      </c>
      <c r="M152" s="261">
        <v>46023</v>
      </c>
      <c r="N152" s="261">
        <v>46054</v>
      </c>
      <c r="O152" s="275">
        <f t="shared" si="8"/>
        <v>4.4285714285714288</v>
      </c>
      <c r="P152" s="334">
        <v>1</v>
      </c>
      <c r="Q152" s="259" t="s">
        <v>434</v>
      </c>
      <c r="R152" s="94">
        <f t="shared" si="7"/>
        <v>1</v>
      </c>
      <c r="S152" s="277" t="str">
        <f t="array" aca="1" ref="S152" ca="1">IF(ISNUMBER(R152),IF(R152=100%,"CUMPLIDA",IF(AND(ISNUMBER(N152),ISNUMBER(INDIRECT("FECHA_"&amp;$B152,1))), IF(N152&lt;=INDIRECT("FECHA_"&amp;$B152,1),"INCUMPLIDA","PROCESO"), "VERIFICAR FECHA")),"SIN VALOR AVANCE")</f>
        <v>CUMPLIDA</v>
      </c>
    </row>
    <row r="153" spans="1:19" ht="75.75">
      <c r="A153" s="258" t="s">
        <v>261</v>
      </c>
      <c r="B153" s="181" t="s">
        <v>31</v>
      </c>
      <c r="C153" s="504"/>
      <c r="D153" s="504"/>
      <c r="E153" s="482"/>
      <c r="F153" s="488"/>
      <c r="G153" s="482"/>
      <c r="H153" s="482"/>
      <c r="I153" s="260" t="s">
        <v>435</v>
      </c>
      <c r="J153" s="259" t="s">
        <v>436</v>
      </c>
      <c r="K153" s="259" t="s">
        <v>210</v>
      </c>
      <c r="L153" s="334">
        <v>1</v>
      </c>
      <c r="M153" s="261">
        <v>45870</v>
      </c>
      <c r="N153" s="261">
        <v>45961</v>
      </c>
      <c r="O153" s="275">
        <f t="shared" si="8"/>
        <v>13</v>
      </c>
      <c r="P153" s="334">
        <v>1</v>
      </c>
      <c r="Q153" s="259" t="s">
        <v>431</v>
      </c>
      <c r="R153" s="94">
        <f t="shared" si="7"/>
        <v>1</v>
      </c>
      <c r="S153" s="277" t="str">
        <f t="array" aca="1" ref="S153" ca="1">IF(ISNUMBER(R153),IF(R153=100%,"CUMPLIDA",IF(AND(ISNUMBER(N153),ISNUMBER(INDIRECT("FECHA_"&amp;$B153,1))), IF(N153&lt;=INDIRECT("FECHA_"&amp;$B153,1),"INCUMPLIDA","PROCESO"), "VERIFICAR FECHA")),"SIN VALOR AVANCE")</f>
        <v>CUMPLIDA</v>
      </c>
    </row>
    <row r="154" spans="1:19" ht="90.75">
      <c r="A154" s="258" t="s">
        <v>261</v>
      </c>
      <c r="B154" s="181" t="s">
        <v>31</v>
      </c>
      <c r="C154" s="504"/>
      <c r="D154" s="504"/>
      <c r="E154" s="482"/>
      <c r="F154" s="488"/>
      <c r="G154" s="482"/>
      <c r="H154" s="482"/>
      <c r="I154" s="260" t="s">
        <v>437</v>
      </c>
      <c r="J154" s="259" t="s">
        <v>438</v>
      </c>
      <c r="K154" s="310" t="s">
        <v>439</v>
      </c>
      <c r="L154" s="334">
        <v>6</v>
      </c>
      <c r="M154" s="261">
        <v>45870</v>
      </c>
      <c r="N154" s="261">
        <v>46235</v>
      </c>
      <c r="O154" s="275">
        <f t="shared" si="8"/>
        <v>52.142857142857146</v>
      </c>
      <c r="P154" s="334">
        <v>5</v>
      </c>
      <c r="Q154" s="287" t="s">
        <v>440</v>
      </c>
      <c r="R154" s="94">
        <f t="shared" si="7"/>
        <v>0.83333333333333337</v>
      </c>
      <c r="S154" s="277" t="str">
        <f t="array" aca="1" ref="S154" ca="1">IF(ISNUMBER(R154),IF(R154=100%,"CUMPLIDA",IF(AND(ISNUMBER(N154),ISNUMBER(INDIRECT("FECHA_"&amp;$B154,1))), IF(N154&lt;=INDIRECT("FECHA_"&amp;$B154,1),"INCUMPLIDA","PROCESO"), "VERIFICAR FECHA")),"SIN VALOR AVANCE")</f>
        <v>PROCESO</v>
      </c>
    </row>
    <row r="155" spans="1:19" ht="105.75" customHeight="1">
      <c r="A155" s="258" t="s">
        <v>261</v>
      </c>
      <c r="B155" s="181" t="s">
        <v>31</v>
      </c>
      <c r="C155" s="504" t="s">
        <v>401</v>
      </c>
      <c r="D155" s="504" t="s">
        <v>422</v>
      </c>
      <c r="E155" s="482" t="s">
        <v>441</v>
      </c>
      <c r="F155" s="488" t="s">
        <v>371</v>
      </c>
      <c r="G155" s="482"/>
      <c r="H155" s="482" t="s">
        <v>442</v>
      </c>
      <c r="I155" s="260" t="s">
        <v>443</v>
      </c>
      <c r="J155" s="259" t="s">
        <v>438</v>
      </c>
      <c r="K155" s="310" t="s">
        <v>439</v>
      </c>
      <c r="L155" s="334">
        <v>6</v>
      </c>
      <c r="M155" s="261">
        <v>45870</v>
      </c>
      <c r="N155" s="261">
        <v>46235</v>
      </c>
      <c r="O155" s="275">
        <f t="shared" si="8"/>
        <v>52.142857142857146</v>
      </c>
      <c r="P155" s="334">
        <v>5</v>
      </c>
      <c r="Q155" s="287" t="s">
        <v>444</v>
      </c>
      <c r="R155" s="94">
        <f t="shared" si="7"/>
        <v>0.83333333333333337</v>
      </c>
      <c r="S155" s="277" t="str">
        <f t="array" aca="1" ref="S155" ca="1">IF(ISNUMBER(R155),IF(R155=100%,"CUMPLIDA",IF(AND(ISNUMBER(N155),ISNUMBER(INDIRECT("FECHA_"&amp;$B155,1))), IF(N155&lt;=INDIRECT("FECHA_"&amp;$B155,1),"INCUMPLIDA","PROCESO"), "VERIFICAR FECHA")),"SIN VALOR AVANCE")</f>
        <v>PROCESO</v>
      </c>
    </row>
    <row r="156" spans="1:19" ht="120.75">
      <c r="A156" s="258" t="s">
        <v>261</v>
      </c>
      <c r="B156" s="181" t="s">
        <v>31</v>
      </c>
      <c r="C156" s="504"/>
      <c r="D156" s="504"/>
      <c r="E156" s="482"/>
      <c r="F156" s="488"/>
      <c r="G156" s="482"/>
      <c r="H156" s="482"/>
      <c r="I156" s="260" t="s">
        <v>445</v>
      </c>
      <c r="J156" s="259" t="s">
        <v>446</v>
      </c>
      <c r="K156" s="259" t="s">
        <v>249</v>
      </c>
      <c r="L156" s="334">
        <v>4</v>
      </c>
      <c r="M156" s="261">
        <v>45839</v>
      </c>
      <c r="N156" s="261">
        <v>46204</v>
      </c>
      <c r="O156" s="275">
        <f t="shared" si="8"/>
        <v>52.142857142857146</v>
      </c>
      <c r="P156" s="334">
        <v>4</v>
      </c>
      <c r="Q156" s="287" t="s">
        <v>447</v>
      </c>
      <c r="R156" s="94">
        <f t="shared" si="7"/>
        <v>1</v>
      </c>
      <c r="S156" s="277" t="str">
        <f t="array" aca="1" ref="S156" ca="1">IF(ISNUMBER(R156),IF(R156=100%,"CUMPLIDA",IF(AND(ISNUMBER(N156),ISNUMBER(INDIRECT("FECHA_"&amp;$B156,1))), IF(N156&lt;=INDIRECT("FECHA_"&amp;$B156,1),"INCUMPLIDA","PROCESO"), "VERIFICAR FECHA")),"SIN VALOR AVANCE")</f>
        <v>CUMPLIDA</v>
      </c>
    </row>
    <row r="157" spans="1:19" ht="45.75" customHeight="1">
      <c r="A157" s="258" t="s">
        <v>261</v>
      </c>
      <c r="B157" s="181" t="s">
        <v>31</v>
      </c>
      <c r="C157" s="504"/>
      <c r="D157" s="504"/>
      <c r="E157" s="482"/>
      <c r="F157" s="488"/>
      <c r="G157" s="482"/>
      <c r="H157" s="482"/>
      <c r="I157" s="482" t="s">
        <v>448</v>
      </c>
      <c r="J157" s="259" t="s">
        <v>429</v>
      </c>
      <c r="K157" s="259" t="s">
        <v>430</v>
      </c>
      <c r="L157" s="334">
        <v>1</v>
      </c>
      <c r="M157" s="261">
        <v>45870</v>
      </c>
      <c r="N157" s="261">
        <v>46022</v>
      </c>
      <c r="O157" s="275">
        <f t="shared" si="8"/>
        <v>21.714285714285715</v>
      </c>
      <c r="P157" s="334">
        <v>1</v>
      </c>
      <c r="Q157" s="259" t="s">
        <v>431</v>
      </c>
      <c r="R157" s="94">
        <f t="shared" si="7"/>
        <v>1</v>
      </c>
      <c r="S157" s="277" t="str">
        <f t="array" aca="1" ref="S157" ca="1">IF(ISNUMBER(R157),IF(R157=100%,"CUMPLIDA",IF(AND(ISNUMBER(N157),ISNUMBER(INDIRECT("FECHA_"&amp;$B157,1))), IF(N157&lt;=INDIRECT("FECHA_"&amp;$B157,1),"INCUMPLIDA","PROCESO"), "VERIFICAR FECHA")),"SIN VALOR AVANCE")</f>
        <v>CUMPLIDA</v>
      </c>
    </row>
    <row r="158" spans="1:19" ht="60">
      <c r="A158" s="258" t="s">
        <v>261</v>
      </c>
      <c r="B158" s="181" t="s">
        <v>31</v>
      </c>
      <c r="C158" s="504"/>
      <c r="D158" s="504"/>
      <c r="E158" s="482"/>
      <c r="F158" s="488"/>
      <c r="G158" s="482"/>
      <c r="H158" s="482"/>
      <c r="I158" s="482"/>
      <c r="J158" s="259" t="s">
        <v>432</v>
      </c>
      <c r="K158" s="259" t="s">
        <v>433</v>
      </c>
      <c r="L158" s="334">
        <v>1</v>
      </c>
      <c r="M158" s="261">
        <v>46023</v>
      </c>
      <c r="N158" s="261">
        <v>46054</v>
      </c>
      <c r="O158" s="275">
        <f t="shared" si="8"/>
        <v>4.4285714285714288</v>
      </c>
      <c r="P158" s="334">
        <v>1</v>
      </c>
      <c r="Q158" s="259" t="s">
        <v>434</v>
      </c>
      <c r="R158" s="94">
        <f t="shared" si="7"/>
        <v>1</v>
      </c>
      <c r="S158" s="277" t="str">
        <f t="array" aca="1" ref="S158" ca="1">IF(ISNUMBER(R158),IF(R158=100%,"CUMPLIDA",IF(AND(ISNUMBER(N158),ISNUMBER(INDIRECT("FECHA_"&amp;$B158,1))), IF(N158&lt;=INDIRECT("FECHA_"&amp;$B158,1),"INCUMPLIDA","PROCESO"), "VERIFICAR FECHA")),"SIN VALOR AVANCE")</f>
        <v>CUMPLIDA</v>
      </c>
    </row>
    <row r="159" spans="1:19" ht="75.75">
      <c r="A159" s="258" t="s">
        <v>261</v>
      </c>
      <c r="B159" s="181" t="s">
        <v>31</v>
      </c>
      <c r="C159" s="504"/>
      <c r="D159" s="504"/>
      <c r="E159" s="482"/>
      <c r="F159" s="488"/>
      <c r="G159" s="482"/>
      <c r="H159" s="482"/>
      <c r="I159" s="260" t="s">
        <v>449</v>
      </c>
      <c r="J159" s="259" t="s">
        <v>450</v>
      </c>
      <c r="K159" s="259" t="s">
        <v>210</v>
      </c>
      <c r="L159" s="334">
        <v>1</v>
      </c>
      <c r="M159" s="261">
        <v>45870</v>
      </c>
      <c r="N159" s="261">
        <v>45961</v>
      </c>
      <c r="O159" s="275">
        <f t="shared" si="8"/>
        <v>13</v>
      </c>
      <c r="P159" s="334">
        <v>1</v>
      </c>
      <c r="Q159" s="259" t="s">
        <v>431</v>
      </c>
      <c r="R159" s="94">
        <f t="shared" si="7"/>
        <v>1</v>
      </c>
      <c r="S159" s="277" t="str">
        <f t="array" aca="1" ref="S159" ca="1">IF(ISNUMBER(R159),IF(R159=100%,"CUMPLIDA",IF(AND(ISNUMBER(N159),ISNUMBER(INDIRECT("FECHA_"&amp;$B159,1))), IF(N159&lt;=INDIRECT("FECHA_"&amp;$B159,1),"INCUMPLIDA","PROCESO"), "VERIFICAR FECHA")),"SIN VALOR AVANCE")</f>
        <v>CUMPLIDA</v>
      </c>
    </row>
    <row r="160" spans="1:19" ht="165.75" customHeight="1">
      <c r="A160" s="258" t="s">
        <v>261</v>
      </c>
      <c r="B160" s="181" t="s">
        <v>31</v>
      </c>
      <c r="C160" s="504" t="s">
        <v>451</v>
      </c>
      <c r="D160" s="504" t="s">
        <v>452</v>
      </c>
      <c r="E160" s="526" t="s">
        <v>453</v>
      </c>
      <c r="F160" s="527" t="s">
        <v>454</v>
      </c>
      <c r="G160" s="526"/>
      <c r="H160" s="482" t="s">
        <v>455</v>
      </c>
      <c r="I160" s="493" t="s">
        <v>456</v>
      </c>
      <c r="J160" s="179" t="s">
        <v>457</v>
      </c>
      <c r="K160" s="259" t="s">
        <v>458</v>
      </c>
      <c r="L160" s="334">
        <v>1</v>
      </c>
      <c r="M160" s="186">
        <v>45945</v>
      </c>
      <c r="N160" s="186">
        <v>46112</v>
      </c>
      <c r="O160" s="275">
        <f t="shared" si="8"/>
        <v>23.857142857142858</v>
      </c>
      <c r="P160" s="334">
        <v>1</v>
      </c>
      <c r="Q160" s="259" t="s">
        <v>459</v>
      </c>
      <c r="R160" s="94">
        <f t="shared" si="7"/>
        <v>1</v>
      </c>
      <c r="S160" s="277" t="str">
        <f t="array" aca="1" ref="S160" ca="1">IF(ISNUMBER(R160),IF(R160=100%,"CUMPLIDA",IF(AND(ISNUMBER(N160),ISNUMBER(INDIRECT("FECHA_"&amp;$B160,1))), IF(N160&lt;=INDIRECT("FECHA_"&amp;$B160,1),"INCUMPLIDA","PROCESO"), "VERIFICAR FECHA")),"SIN VALOR AVANCE")</f>
        <v>CUMPLIDA</v>
      </c>
    </row>
    <row r="161" spans="1:19" ht="60.75" customHeight="1">
      <c r="A161" s="258" t="s">
        <v>261</v>
      </c>
      <c r="B161" s="181" t="s">
        <v>31</v>
      </c>
      <c r="C161" s="504"/>
      <c r="D161" s="504"/>
      <c r="E161" s="526"/>
      <c r="F161" s="527"/>
      <c r="G161" s="526"/>
      <c r="H161" s="482"/>
      <c r="I161" s="494"/>
      <c r="J161" s="179" t="s">
        <v>460</v>
      </c>
      <c r="K161" s="276" t="s">
        <v>461</v>
      </c>
      <c r="L161" s="334">
        <v>1</v>
      </c>
      <c r="M161" s="186">
        <v>45945</v>
      </c>
      <c r="N161" s="186">
        <v>46173</v>
      </c>
      <c r="O161" s="275">
        <f t="shared" si="8"/>
        <v>32.571428571428569</v>
      </c>
      <c r="P161" s="334">
        <v>1</v>
      </c>
      <c r="Q161" s="259" t="s">
        <v>459</v>
      </c>
      <c r="R161" s="94">
        <f t="shared" si="7"/>
        <v>1</v>
      </c>
      <c r="S161" s="277" t="str">
        <f t="array" aca="1" ref="S161" ca="1">IF(ISNUMBER(R161),IF(R161=100%,"CUMPLIDA",IF(AND(ISNUMBER(N161),ISNUMBER(INDIRECT("FECHA_"&amp;$B161,1))), IF(N161&lt;=INDIRECT("FECHA_"&amp;$B161,1),"INCUMPLIDA","PROCESO"), "VERIFICAR FECHA")),"SIN VALOR AVANCE")</f>
        <v>CUMPLIDA</v>
      </c>
    </row>
    <row r="162" spans="1:19" ht="75" customHeight="1">
      <c r="A162" s="340" t="s">
        <v>261</v>
      </c>
      <c r="B162" s="191" t="s">
        <v>31</v>
      </c>
      <c r="C162" s="660" t="s">
        <v>203</v>
      </c>
      <c r="D162" s="495" t="s">
        <v>462</v>
      </c>
      <c r="E162" s="662" t="s">
        <v>463</v>
      </c>
      <c r="F162" s="664" t="s">
        <v>352</v>
      </c>
      <c r="G162" s="662"/>
      <c r="H162" s="662" t="s">
        <v>464</v>
      </c>
      <c r="I162" s="666" t="s">
        <v>465</v>
      </c>
      <c r="J162" s="342" t="s">
        <v>466</v>
      </c>
      <c r="K162" s="342" t="s">
        <v>467</v>
      </c>
      <c r="L162" s="343">
        <v>7</v>
      </c>
      <c r="M162" s="344">
        <v>46023</v>
      </c>
      <c r="N162" s="344">
        <v>46234</v>
      </c>
      <c r="O162" s="193">
        <v>30</v>
      </c>
      <c r="P162" s="345">
        <v>6</v>
      </c>
      <c r="Q162" s="342" t="s">
        <v>468</v>
      </c>
      <c r="R162" s="346">
        <f t="shared" si="7"/>
        <v>0.8571428571428571</v>
      </c>
      <c r="S162" s="193" t="str">
        <f t="array" aca="1" ref="S162" ca="1">IF(ISNUMBER(R162),IF(R162=100%,"CUMPLIDA",IF(AND(ISNUMBER(N162),ISNUMBER(INDIRECT("FECHA_"&amp;$B162,1))), IF(N162&lt;=INDIRECT("FECHA_"&amp;$B162,1),"INCUMPLIDA","PROCESO"), "VERIFICAR FECHA")),"SIN VALOR AVANCE")</f>
        <v>PROCESO</v>
      </c>
    </row>
    <row r="163" spans="1:19" ht="90.75">
      <c r="A163" s="340" t="s">
        <v>261</v>
      </c>
      <c r="B163" s="191" t="s">
        <v>31</v>
      </c>
      <c r="C163" s="661"/>
      <c r="D163" s="496" t="s">
        <v>462</v>
      </c>
      <c r="E163" s="663"/>
      <c r="F163" s="665"/>
      <c r="G163" s="663"/>
      <c r="H163" s="663"/>
      <c r="I163" s="667"/>
      <c r="J163" s="342" t="s">
        <v>469</v>
      </c>
      <c r="K163" s="342" t="s">
        <v>470</v>
      </c>
      <c r="L163" s="343">
        <v>1</v>
      </c>
      <c r="M163" s="344">
        <v>46242</v>
      </c>
      <c r="N163" s="344">
        <v>46305</v>
      </c>
      <c r="O163" s="193">
        <v>9</v>
      </c>
      <c r="P163" s="345">
        <v>0</v>
      </c>
      <c r="Q163" s="342" t="s">
        <v>471</v>
      </c>
      <c r="R163" s="346">
        <f t="shared" si="7"/>
        <v>0</v>
      </c>
      <c r="S163" s="193" t="str">
        <f t="array" aca="1" ref="S163" ca="1">IF(ISNUMBER(R163),IF(R163=100%,"CUMPLIDA",IF(AND(ISNUMBER(N163),ISNUMBER(INDIRECT("FECHA_"&amp;$B163,1))), IF(N163&lt;=INDIRECT("FECHA_"&amp;$B163,1),"INCUMPLIDA","PROCESO"), "VERIFICAR FECHA")),"SIN VALOR AVANCE")</f>
        <v>PROCESO</v>
      </c>
    </row>
    <row r="164" spans="1:19" ht="120">
      <c r="A164" s="340" t="s">
        <v>261</v>
      </c>
      <c r="B164" s="191" t="s">
        <v>31</v>
      </c>
      <c r="C164" s="661"/>
      <c r="D164" s="496" t="s">
        <v>472</v>
      </c>
      <c r="E164" s="663"/>
      <c r="F164" s="665"/>
      <c r="G164" s="663"/>
      <c r="H164" s="663"/>
      <c r="I164" s="341" t="s">
        <v>473</v>
      </c>
      <c r="J164" s="347" t="s">
        <v>474</v>
      </c>
      <c r="K164" s="347" t="s">
        <v>475</v>
      </c>
      <c r="L164" s="343">
        <v>2</v>
      </c>
      <c r="M164" s="344">
        <v>46054</v>
      </c>
      <c r="N164" s="344">
        <v>46142</v>
      </c>
      <c r="O164" s="348">
        <v>13</v>
      </c>
      <c r="P164" s="345">
        <v>2</v>
      </c>
      <c r="Q164" s="342" t="s">
        <v>468</v>
      </c>
      <c r="R164" s="346">
        <f t="shared" si="7"/>
        <v>1</v>
      </c>
      <c r="S164" s="193" t="str">
        <f t="array" aca="1" ref="S164" ca="1">IF(ISNUMBER(R164),IF(R164=100%,"CUMPLIDA",IF(AND(ISNUMBER(N164),ISNUMBER(INDIRECT("FECHA_"&amp;$B164,1))), IF(N164&lt;=INDIRECT("FECHA_"&amp;$B164,1),"INCUMPLIDA","PROCESO"), "VERIFICAR FECHA")),"SIN VALOR AVANCE")</f>
        <v>CUMPLIDA</v>
      </c>
    </row>
    <row r="165" spans="1:19" ht="75.75">
      <c r="A165" s="340" t="s">
        <v>261</v>
      </c>
      <c r="B165" s="191" t="s">
        <v>31</v>
      </c>
      <c r="C165" s="661"/>
      <c r="D165" s="496" t="s">
        <v>472</v>
      </c>
      <c r="E165" s="663"/>
      <c r="F165" s="665"/>
      <c r="G165" s="663"/>
      <c r="H165" s="663"/>
      <c r="I165" s="666" t="s">
        <v>476</v>
      </c>
      <c r="J165" s="342" t="s">
        <v>477</v>
      </c>
      <c r="K165" s="342" t="s">
        <v>478</v>
      </c>
      <c r="L165" s="343">
        <v>5</v>
      </c>
      <c r="M165" s="344">
        <v>46082</v>
      </c>
      <c r="N165" s="344">
        <v>46234</v>
      </c>
      <c r="O165" s="193">
        <v>32</v>
      </c>
      <c r="P165" s="345">
        <v>4</v>
      </c>
      <c r="Q165" s="342" t="s">
        <v>479</v>
      </c>
      <c r="R165" s="346">
        <f t="shared" si="7"/>
        <v>0.8</v>
      </c>
      <c r="S165" s="193" t="str">
        <f t="array" aca="1" ref="S165" ca="1">IF(ISNUMBER(R165),IF(R165=100%,"CUMPLIDA",IF(AND(ISNUMBER(N165),ISNUMBER(INDIRECT("FECHA_"&amp;$B165,1))), IF(N165&lt;=INDIRECT("FECHA_"&amp;$B165,1),"INCUMPLIDA","PROCESO"), "VERIFICAR FECHA")),"SIN VALOR AVANCE")</f>
        <v>PROCESO</v>
      </c>
    </row>
    <row r="166" spans="1:19" ht="75">
      <c r="A166" s="340" t="s">
        <v>261</v>
      </c>
      <c r="B166" s="191" t="s">
        <v>31</v>
      </c>
      <c r="C166" s="661"/>
      <c r="D166" s="496" t="s">
        <v>462</v>
      </c>
      <c r="E166" s="663"/>
      <c r="F166" s="665"/>
      <c r="G166" s="663"/>
      <c r="H166" s="663"/>
      <c r="I166" s="668"/>
      <c r="J166" s="347" t="s">
        <v>480</v>
      </c>
      <c r="K166" s="347" t="s">
        <v>481</v>
      </c>
      <c r="L166" s="349">
        <v>1</v>
      </c>
      <c r="M166" s="350">
        <v>46054</v>
      </c>
      <c r="N166" s="350">
        <v>46234</v>
      </c>
      <c r="O166" s="348">
        <v>26</v>
      </c>
      <c r="P166" s="349">
        <v>1</v>
      </c>
      <c r="Q166" s="347" t="s">
        <v>482</v>
      </c>
      <c r="R166" s="346">
        <f t="shared" si="7"/>
        <v>1</v>
      </c>
      <c r="S166" s="193" t="str">
        <f t="array" aca="1" ref="S166" ca="1">IF(ISNUMBER(R166),IF(R166=100%,"CUMPLIDA",IF(AND(ISNUMBER(N166),ISNUMBER(INDIRECT("FECHA_"&amp;$B166,1))), IF(N166&lt;=INDIRECT("FECHA_"&amp;$B166,1),"INCUMPLIDA","PROCESO"), "VERIFICAR FECHA")),"SIN VALOR AVANCE")</f>
        <v>CUMPLIDA</v>
      </c>
    </row>
    <row r="167" spans="1:19" ht="120">
      <c r="A167" s="351" t="s">
        <v>261</v>
      </c>
      <c r="B167" s="352" t="s">
        <v>31</v>
      </c>
      <c r="C167" s="661"/>
      <c r="D167" s="496" t="s">
        <v>462</v>
      </c>
      <c r="E167" s="663"/>
      <c r="F167" s="665"/>
      <c r="G167" s="663"/>
      <c r="H167" s="663"/>
      <c r="I167" s="353" t="s">
        <v>483</v>
      </c>
      <c r="J167" s="354" t="s">
        <v>484</v>
      </c>
      <c r="K167" s="354" t="s">
        <v>485</v>
      </c>
      <c r="L167" s="355">
        <v>10</v>
      </c>
      <c r="M167" s="356">
        <v>46054</v>
      </c>
      <c r="N167" s="356">
        <v>46356</v>
      </c>
      <c r="O167" s="357">
        <v>42</v>
      </c>
      <c r="P167" s="358">
        <v>0</v>
      </c>
      <c r="Q167" s="354" t="s">
        <v>486</v>
      </c>
      <c r="R167" s="359">
        <f>P167/L167</f>
        <v>0</v>
      </c>
      <c r="S167" s="348" t="str">
        <f t="array" aca="1" ref="S167" ca="1">IF(ISNUMBER(R167),IF(R167=100%,"CUMPLIDA",IF(AND(ISNUMBER(N167),ISNUMBER(INDIRECT("FECHA_"&amp;$B167,1))), IF(N167&lt;=INDIRECT("FECHA_"&amp;$B167,1),"INCUMPLIDA","PROCESO"), "VERIFICAR FECHA")),"SIN VALOR AVANCE")</f>
        <v>PROCESO</v>
      </c>
    </row>
    <row r="168" spans="1:19" ht="135.75" customHeight="1">
      <c r="A168" s="270" t="s">
        <v>261</v>
      </c>
      <c r="B168" s="271" t="s">
        <v>31</v>
      </c>
      <c r="C168" s="504" t="s">
        <v>244</v>
      </c>
      <c r="D168" s="504" t="s">
        <v>487</v>
      </c>
      <c r="E168" s="560" t="s">
        <v>488</v>
      </c>
      <c r="F168" s="508"/>
      <c r="G168" s="560"/>
      <c r="H168" s="506" t="s">
        <v>489</v>
      </c>
      <c r="I168" s="507" t="s">
        <v>490</v>
      </c>
      <c r="J168" s="179" t="s">
        <v>491</v>
      </c>
      <c r="K168" s="259" t="s">
        <v>492</v>
      </c>
      <c r="L168" s="332">
        <v>1</v>
      </c>
      <c r="M168" s="180">
        <v>46204</v>
      </c>
      <c r="N168" s="180">
        <v>46264</v>
      </c>
      <c r="O168" s="275">
        <f>(N168-M168)/7</f>
        <v>8.5714285714285712</v>
      </c>
      <c r="P168" s="332">
        <v>0</v>
      </c>
      <c r="Q168" s="259" t="s">
        <v>493</v>
      </c>
      <c r="R168" s="94">
        <f t="shared" ref="R168:R231" si="9">P168/L168</f>
        <v>0</v>
      </c>
      <c r="S168" s="277" t="str">
        <f t="array" aca="1" ref="S168" ca="1">IF(ISNUMBER(R168),IF(R168=100%,"CUMPLIDA",IF(AND(ISNUMBER(N168),ISNUMBER(INDIRECT("FECHA_"&amp;$B168,1))), IF(N168&lt;=INDIRECT("FECHA_"&amp;$B168,1),"INCUMPLIDA","PROCESO"), "VERIFICAR FECHA")),"SIN VALOR AVANCE")</f>
        <v>PROCESO</v>
      </c>
    </row>
    <row r="169" spans="1:19" ht="135.75">
      <c r="A169" s="270" t="s">
        <v>261</v>
      </c>
      <c r="B169" s="271" t="s">
        <v>31</v>
      </c>
      <c r="C169" s="504"/>
      <c r="D169" s="504"/>
      <c r="E169" s="560"/>
      <c r="F169" s="508"/>
      <c r="G169" s="560"/>
      <c r="H169" s="506"/>
      <c r="I169" s="507"/>
      <c r="J169" s="179" t="s">
        <v>494</v>
      </c>
      <c r="K169" s="259" t="s">
        <v>495</v>
      </c>
      <c r="L169" s="332">
        <v>1</v>
      </c>
      <c r="M169" s="180">
        <v>46266</v>
      </c>
      <c r="N169" s="180">
        <v>46387</v>
      </c>
      <c r="O169" s="275">
        <f t="shared" ref="O169:O232" si="10">(N169-M169)/7</f>
        <v>17.285714285714285</v>
      </c>
      <c r="P169" s="332">
        <v>0</v>
      </c>
      <c r="Q169" s="259" t="s">
        <v>493</v>
      </c>
      <c r="R169" s="94">
        <f t="shared" si="9"/>
        <v>0</v>
      </c>
      <c r="S169" s="277" t="str">
        <f t="array" aca="1" ref="S169" ca="1">IF(ISNUMBER(R169),IF(R169=100%,"CUMPLIDA",IF(AND(ISNUMBER(N169),ISNUMBER(INDIRECT("FECHA_"&amp;$B169,1))), IF(N169&lt;=INDIRECT("FECHA_"&amp;$B169,1),"INCUMPLIDA","PROCESO"), "VERIFICAR FECHA")),"SIN VALOR AVANCE")</f>
        <v>PROCESO</v>
      </c>
    </row>
    <row r="170" spans="1:19" ht="105" customHeight="1">
      <c r="A170" s="270" t="s">
        <v>261</v>
      </c>
      <c r="B170" s="271" t="s">
        <v>31</v>
      </c>
      <c r="C170" s="504" t="s">
        <v>244</v>
      </c>
      <c r="D170" s="504" t="s">
        <v>487</v>
      </c>
      <c r="E170" s="507" t="s">
        <v>496</v>
      </c>
      <c r="F170" s="562"/>
      <c r="G170" s="507"/>
      <c r="H170" s="482" t="s">
        <v>497</v>
      </c>
      <c r="I170" s="507" t="s">
        <v>498</v>
      </c>
      <c r="J170" s="179" t="s">
        <v>499</v>
      </c>
      <c r="K170" s="259" t="s">
        <v>500</v>
      </c>
      <c r="L170" s="332">
        <v>1</v>
      </c>
      <c r="M170" s="180">
        <v>46237</v>
      </c>
      <c r="N170" s="180">
        <v>46280</v>
      </c>
      <c r="O170" s="275">
        <f t="shared" si="10"/>
        <v>6.1428571428571432</v>
      </c>
      <c r="P170" s="332">
        <v>0</v>
      </c>
      <c r="Q170" s="259" t="s">
        <v>501</v>
      </c>
      <c r="R170" s="94">
        <f t="shared" si="9"/>
        <v>0</v>
      </c>
      <c r="S170" s="277" t="str">
        <f t="array" aca="1" ref="S170" ca="1">IF(ISNUMBER(R170),IF(R170=100%,"CUMPLIDA",IF(AND(ISNUMBER(N170),ISNUMBER(INDIRECT("FECHA_"&amp;$B170,1))), IF(N170&lt;=INDIRECT("FECHA_"&amp;$B170,1),"INCUMPLIDA","PROCESO"), "VERIFICAR FECHA")),"SIN VALOR AVANCE")</f>
        <v>PROCESO</v>
      </c>
    </row>
    <row r="171" spans="1:19" ht="150.75" customHeight="1">
      <c r="A171" s="270" t="s">
        <v>261</v>
      </c>
      <c r="B171" s="271" t="s">
        <v>31</v>
      </c>
      <c r="C171" s="504"/>
      <c r="D171" s="504"/>
      <c r="E171" s="507"/>
      <c r="F171" s="562"/>
      <c r="G171" s="507"/>
      <c r="H171" s="482"/>
      <c r="I171" s="507"/>
      <c r="J171" s="179" t="s">
        <v>502</v>
      </c>
      <c r="K171" s="259" t="s">
        <v>500</v>
      </c>
      <c r="L171" s="332">
        <v>1</v>
      </c>
      <c r="M171" s="180">
        <v>46218</v>
      </c>
      <c r="N171" s="180">
        <v>46326</v>
      </c>
      <c r="O171" s="275">
        <f t="shared" si="10"/>
        <v>15.428571428571429</v>
      </c>
      <c r="P171" s="332">
        <v>0</v>
      </c>
      <c r="Q171" s="259" t="s">
        <v>501</v>
      </c>
      <c r="R171" s="94">
        <f t="shared" si="9"/>
        <v>0</v>
      </c>
      <c r="S171" s="277" t="str">
        <f t="array" aca="1" ref="S171" ca="1">IF(ISNUMBER(R171),IF(R171=100%,"CUMPLIDA",IF(AND(ISNUMBER(N171),ISNUMBER(INDIRECT("FECHA_"&amp;$B171,1))), IF(N171&lt;=INDIRECT("FECHA_"&amp;$B171,1),"INCUMPLIDA","PROCESO"), "VERIFICAR FECHA")),"SIN VALOR AVANCE")</f>
        <v>PROCESO</v>
      </c>
    </row>
    <row r="172" spans="1:19" ht="150" customHeight="1">
      <c r="A172" s="270" t="s">
        <v>261</v>
      </c>
      <c r="B172" s="271" t="s">
        <v>31</v>
      </c>
      <c r="C172" s="487" t="s">
        <v>244</v>
      </c>
      <c r="D172" s="487" t="s">
        <v>503</v>
      </c>
      <c r="E172" s="531" t="s">
        <v>504</v>
      </c>
      <c r="F172" s="488"/>
      <c r="G172" s="531"/>
      <c r="H172" s="482" t="s">
        <v>505</v>
      </c>
      <c r="I172" s="507" t="s">
        <v>506</v>
      </c>
      <c r="J172" s="179" t="s">
        <v>507</v>
      </c>
      <c r="K172" s="259" t="s">
        <v>508</v>
      </c>
      <c r="L172" s="332">
        <v>6</v>
      </c>
      <c r="M172" s="180">
        <v>46204</v>
      </c>
      <c r="N172" s="180">
        <v>46356</v>
      </c>
      <c r="O172" s="275">
        <f t="shared" si="10"/>
        <v>21.714285714285715</v>
      </c>
      <c r="P172" s="332">
        <v>0</v>
      </c>
      <c r="Q172" s="259" t="s">
        <v>509</v>
      </c>
      <c r="R172" s="94">
        <f t="shared" si="9"/>
        <v>0</v>
      </c>
      <c r="S172" s="277" t="str">
        <f t="array" aca="1" ref="S172" ca="1">IF(ISNUMBER(R172),IF(R172=100%,"CUMPLIDA",IF(AND(ISNUMBER(N172),ISNUMBER(INDIRECT("FECHA_"&amp;$B172,1))), IF(N172&lt;=INDIRECT("FECHA_"&amp;$B172,1),"INCUMPLIDA","PROCESO"), "VERIFICAR FECHA")),"SIN VALOR AVANCE")</f>
        <v>PROCESO</v>
      </c>
    </row>
    <row r="173" spans="1:19" ht="150">
      <c r="A173" s="270" t="s">
        <v>261</v>
      </c>
      <c r="B173" s="271" t="s">
        <v>31</v>
      </c>
      <c r="C173" s="487"/>
      <c r="D173" s="487"/>
      <c r="E173" s="531"/>
      <c r="F173" s="488"/>
      <c r="G173" s="531"/>
      <c r="H173" s="482"/>
      <c r="I173" s="507"/>
      <c r="J173" s="179" t="s">
        <v>510</v>
      </c>
      <c r="K173" s="179" t="s">
        <v>508</v>
      </c>
      <c r="L173" s="332">
        <v>2</v>
      </c>
      <c r="M173" s="180">
        <v>46204</v>
      </c>
      <c r="N173" s="180">
        <v>46326</v>
      </c>
      <c r="O173" s="275">
        <f t="shared" si="10"/>
        <v>17.428571428571427</v>
      </c>
      <c r="P173" s="332">
        <v>0</v>
      </c>
      <c r="Q173" s="259" t="s">
        <v>509</v>
      </c>
      <c r="R173" s="94">
        <f t="shared" si="9"/>
        <v>0</v>
      </c>
      <c r="S173" s="277" t="str">
        <f t="array" aca="1" ref="S173" ca="1">IF(ISNUMBER(R173),IF(R173=100%,"CUMPLIDA",IF(AND(ISNUMBER(N173),ISNUMBER(INDIRECT("FECHA_"&amp;$B173,1))), IF(N173&lt;=INDIRECT("FECHA_"&amp;$B173,1),"INCUMPLIDA","PROCESO"), "VERIFICAR FECHA")),"SIN VALOR AVANCE")</f>
        <v>PROCESO</v>
      </c>
    </row>
    <row r="174" spans="1:19" ht="105.75">
      <c r="A174" s="270" t="s">
        <v>261</v>
      </c>
      <c r="B174" s="271" t="s">
        <v>31</v>
      </c>
      <c r="C174" s="487"/>
      <c r="D174" s="487"/>
      <c r="E174" s="531"/>
      <c r="F174" s="488"/>
      <c r="G174" s="531"/>
      <c r="H174" s="482"/>
      <c r="I174" s="182" t="s">
        <v>511</v>
      </c>
      <c r="J174" s="179" t="s">
        <v>512</v>
      </c>
      <c r="K174" s="259" t="s">
        <v>513</v>
      </c>
      <c r="L174" s="332">
        <v>1</v>
      </c>
      <c r="M174" s="180">
        <v>46204</v>
      </c>
      <c r="N174" s="180">
        <v>46387</v>
      </c>
      <c r="O174" s="275">
        <f t="shared" si="10"/>
        <v>26.142857142857142</v>
      </c>
      <c r="P174" s="332">
        <v>0</v>
      </c>
      <c r="Q174" s="259" t="s">
        <v>514</v>
      </c>
      <c r="R174" s="94">
        <f t="shared" si="9"/>
        <v>0</v>
      </c>
      <c r="S174" s="277" t="str">
        <f t="array" aca="1" ref="S174" ca="1">IF(ISNUMBER(R174),IF(R174=100%,"CUMPLIDA",IF(AND(ISNUMBER(N174),ISNUMBER(INDIRECT("FECHA_"&amp;$B174,1))), IF(N174&lt;=INDIRECT("FECHA_"&amp;$B174,1),"INCUMPLIDA","PROCESO"), "VERIFICAR FECHA")),"SIN VALOR AVANCE")</f>
        <v>PROCESO</v>
      </c>
    </row>
    <row r="175" spans="1:19" ht="75" customHeight="1">
      <c r="A175" s="270" t="s">
        <v>261</v>
      </c>
      <c r="B175" s="271" t="s">
        <v>31</v>
      </c>
      <c r="C175" s="487"/>
      <c r="D175" s="487"/>
      <c r="E175" s="531"/>
      <c r="F175" s="488"/>
      <c r="G175" s="531"/>
      <c r="H175" s="482"/>
      <c r="I175" s="507" t="s">
        <v>515</v>
      </c>
      <c r="J175" s="179" t="s">
        <v>516</v>
      </c>
      <c r="K175" s="259" t="s">
        <v>517</v>
      </c>
      <c r="L175" s="332">
        <v>1</v>
      </c>
      <c r="M175" s="180">
        <v>46204</v>
      </c>
      <c r="N175" s="180">
        <v>46326</v>
      </c>
      <c r="O175" s="275">
        <f t="shared" si="10"/>
        <v>17.428571428571427</v>
      </c>
      <c r="P175" s="332">
        <v>0</v>
      </c>
      <c r="Q175" s="179" t="s">
        <v>518</v>
      </c>
      <c r="R175" s="94">
        <f t="shared" si="9"/>
        <v>0</v>
      </c>
      <c r="S175" s="277" t="str">
        <f t="array" aca="1" ref="S175" ca="1">IF(ISNUMBER(R175),IF(R175=100%,"CUMPLIDA",IF(AND(ISNUMBER(N175),ISNUMBER(INDIRECT("FECHA_"&amp;$B175,1))), IF(N175&lt;=INDIRECT("FECHA_"&amp;$B175,1),"INCUMPLIDA","PROCESO"), "VERIFICAR FECHA")),"SIN VALOR AVANCE")</f>
        <v>PROCESO</v>
      </c>
    </row>
    <row r="176" spans="1:19" ht="135">
      <c r="A176" s="270" t="s">
        <v>261</v>
      </c>
      <c r="B176" s="271" t="s">
        <v>31</v>
      </c>
      <c r="C176" s="487"/>
      <c r="D176" s="487"/>
      <c r="E176" s="531"/>
      <c r="F176" s="488"/>
      <c r="G176" s="531"/>
      <c r="H176" s="482"/>
      <c r="I176" s="507"/>
      <c r="J176" s="179" t="s">
        <v>519</v>
      </c>
      <c r="K176" s="259" t="s">
        <v>520</v>
      </c>
      <c r="L176" s="332">
        <v>1</v>
      </c>
      <c r="M176" s="180">
        <v>46327</v>
      </c>
      <c r="N176" s="180">
        <v>46387</v>
      </c>
      <c r="O176" s="275">
        <f t="shared" si="10"/>
        <v>8.5714285714285712</v>
      </c>
      <c r="P176" s="332">
        <v>0</v>
      </c>
      <c r="Q176" s="179" t="s">
        <v>521</v>
      </c>
      <c r="R176" s="94">
        <f t="shared" si="9"/>
        <v>0</v>
      </c>
      <c r="S176" s="277" t="str">
        <f t="array" aca="1" ref="S176" ca="1">IF(ISNUMBER(R176),IF(R176=100%,"CUMPLIDA",IF(AND(ISNUMBER(N176),ISNUMBER(INDIRECT("FECHA_"&amp;$B176,1))), IF(N176&lt;=INDIRECT("FECHA_"&amp;$B176,1),"INCUMPLIDA","PROCESO"), "VERIFICAR FECHA")),"SIN VALOR AVANCE")</f>
        <v>PROCESO</v>
      </c>
    </row>
    <row r="177" spans="1:19" ht="45.75" customHeight="1">
      <c r="A177" s="270" t="s">
        <v>261</v>
      </c>
      <c r="B177" s="271" t="s">
        <v>31</v>
      </c>
      <c r="C177" s="487" t="s">
        <v>244</v>
      </c>
      <c r="D177" s="487" t="s">
        <v>522</v>
      </c>
      <c r="E177" s="482" t="s">
        <v>523</v>
      </c>
      <c r="F177" s="532"/>
      <c r="G177" s="482"/>
      <c r="H177" s="482" t="s">
        <v>524</v>
      </c>
      <c r="I177" s="482" t="s">
        <v>525</v>
      </c>
      <c r="J177" s="179" t="s">
        <v>526</v>
      </c>
      <c r="K177" s="259" t="s">
        <v>527</v>
      </c>
      <c r="L177" s="332">
        <v>1</v>
      </c>
      <c r="M177" s="180">
        <v>46204</v>
      </c>
      <c r="N177" s="180">
        <v>46295</v>
      </c>
      <c r="O177" s="275">
        <f t="shared" si="10"/>
        <v>13</v>
      </c>
      <c r="P177" s="332">
        <v>0.15</v>
      </c>
      <c r="Q177" s="259" t="s">
        <v>528</v>
      </c>
      <c r="R177" s="94">
        <f t="shared" si="9"/>
        <v>0.15</v>
      </c>
      <c r="S177" s="277" t="str">
        <f t="array" aca="1" ref="S177" ca="1">IF(ISNUMBER(R177),IF(R177=100%,"CUMPLIDA",IF(AND(ISNUMBER(N177),ISNUMBER(INDIRECT("FECHA_"&amp;$B177,1))), IF(N177&lt;=INDIRECT("FECHA_"&amp;$B177,1),"INCUMPLIDA","PROCESO"), "VERIFICAR FECHA")),"SIN VALOR AVANCE")</f>
        <v>PROCESO</v>
      </c>
    </row>
    <row r="178" spans="1:19" ht="60">
      <c r="A178" s="270" t="s">
        <v>261</v>
      </c>
      <c r="B178" s="271" t="s">
        <v>31</v>
      </c>
      <c r="C178" s="487"/>
      <c r="D178" s="487"/>
      <c r="E178" s="482"/>
      <c r="F178" s="532"/>
      <c r="G178" s="482"/>
      <c r="H178" s="482"/>
      <c r="I178" s="482"/>
      <c r="J178" s="179" t="s">
        <v>529</v>
      </c>
      <c r="K178" s="259" t="s">
        <v>530</v>
      </c>
      <c r="L178" s="332">
        <v>1</v>
      </c>
      <c r="M178" s="180">
        <v>46204</v>
      </c>
      <c r="N178" s="180">
        <v>46295</v>
      </c>
      <c r="O178" s="275">
        <f t="shared" si="10"/>
        <v>13</v>
      </c>
      <c r="P178" s="332">
        <v>0</v>
      </c>
      <c r="Q178" s="259" t="s">
        <v>528</v>
      </c>
      <c r="R178" s="94">
        <f t="shared" si="9"/>
        <v>0</v>
      </c>
      <c r="S178" s="277" t="str">
        <f t="array" aca="1" ref="S178" ca="1">IF(ISNUMBER(R178),IF(R178=100%,"CUMPLIDA",IF(AND(ISNUMBER(N178),ISNUMBER(INDIRECT("FECHA_"&amp;$B178,1))), IF(N178&lt;=INDIRECT("FECHA_"&amp;$B178,1),"INCUMPLIDA","PROCESO"), "VERIFICAR FECHA")),"SIN VALOR AVANCE")</f>
        <v>PROCESO</v>
      </c>
    </row>
    <row r="179" spans="1:19" ht="45.75" customHeight="1">
      <c r="A179" s="270" t="s">
        <v>261</v>
      </c>
      <c r="B179" s="271" t="s">
        <v>31</v>
      </c>
      <c r="C179" s="487"/>
      <c r="D179" s="487"/>
      <c r="E179" s="482"/>
      <c r="F179" s="532"/>
      <c r="G179" s="482"/>
      <c r="H179" s="482"/>
      <c r="I179" s="482" t="s">
        <v>531</v>
      </c>
      <c r="J179" s="179" t="s">
        <v>532</v>
      </c>
      <c r="K179" s="259" t="s">
        <v>533</v>
      </c>
      <c r="L179" s="332">
        <v>2</v>
      </c>
      <c r="M179" s="180">
        <v>46296</v>
      </c>
      <c r="N179" s="180">
        <v>46418</v>
      </c>
      <c r="O179" s="275">
        <f t="shared" si="10"/>
        <v>17.428571428571427</v>
      </c>
      <c r="P179" s="332">
        <v>0</v>
      </c>
      <c r="Q179" s="259" t="s">
        <v>528</v>
      </c>
      <c r="R179" s="94">
        <f t="shared" si="9"/>
        <v>0</v>
      </c>
      <c r="S179" s="277" t="str">
        <f t="array" aca="1" ref="S179" ca="1">IF(ISNUMBER(R179),IF(R179=100%,"CUMPLIDA",IF(AND(ISNUMBER(N179),ISNUMBER(INDIRECT("FECHA_"&amp;$B179,1))), IF(N179&lt;=INDIRECT("FECHA_"&amp;$B179,1),"INCUMPLIDA","PROCESO"), "VERIFICAR FECHA")),"SIN VALOR AVANCE")</f>
        <v>PROCESO</v>
      </c>
    </row>
    <row r="180" spans="1:19" ht="45.75">
      <c r="A180" s="270" t="s">
        <v>261</v>
      </c>
      <c r="B180" s="271" t="s">
        <v>31</v>
      </c>
      <c r="C180" s="487"/>
      <c r="D180" s="487"/>
      <c r="E180" s="482"/>
      <c r="F180" s="532"/>
      <c r="G180" s="482"/>
      <c r="H180" s="482"/>
      <c r="I180" s="482"/>
      <c r="J180" s="179" t="s">
        <v>534</v>
      </c>
      <c r="K180" s="259" t="s">
        <v>535</v>
      </c>
      <c r="L180" s="332">
        <v>1</v>
      </c>
      <c r="M180" s="180">
        <v>46419</v>
      </c>
      <c r="N180" s="180">
        <v>46507</v>
      </c>
      <c r="O180" s="275">
        <f t="shared" si="10"/>
        <v>12.571428571428571</v>
      </c>
      <c r="P180" s="332">
        <v>0</v>
      </c>
      <c r="Q180" s="259" t="s">
        <v>528</v>
      </c>
      <c r="R180" s="94">
        <f t="shared" si="9"/>
        <v>0</v>
      </c>
      <c r="S180" s="277" t="str">
        <f t="array" aca="1" ref="S180" ca="1">IF(ISNUMBER(R180),IF(R180=100%,"CUMPLIDA",IF(AND(ISNUMBER(N180),ISNUMBER(INDIRECT("FECHA_"&amp;$B180,1))), IF(N180&lt;=INDIRECT("FECHA_"&amp;$B180,1),"INCUMPLIDA","PROCESO"), "VERIFICAR FECHA")),"SIN VALOR AVANCE")</f>
        <v>PROCESO</v>
      </c>
    </row>
    <row r="181" spans="1:19" ht="135.75" customHeight="1">
      <c r="A181" s="360" t="s">
        <v>536</v>
      </c>
      <c r="B181" s="361" t="s">
        <v>31</v>
      </c>
      <c r="C181" s="519" t="s">
        <v>401</v>
      </c>
      <c r="D181" s="519" t="s">
        <v>537</v>
      </c>
      <c r="E181" s="520" t="s">
        <v>538</v>
      </c>
      <c r="F181" s="521" t="s">
        <v>352</v>
      </c>
      <c r="G181" s="520"/>
      <c r="H181" s="520" t="s">
        <v>539</v>
      </c>
      <c r="I181" s="360" t="s">
        <v>540</v>
      </c>
      <c r="J181" s="360" t="s">
        <v>541</v>
      </c>
      <c r="K181" s="360" t="s">
        <v>542</v>
      </c>
      <c r="L181" s="280">
        <v>4</v>
      </c>
      <c r="M181" s="281">
        <v>45839</v>
      </c>
      <c r="N181" s="281">
        <v>46203</v>
      </c>
      <c r="O181" s="275">
        <f t="shared" si="10"/>
        <v>52</v>
      </c>
      <c r="P181" s="332">
        <v>4</v>
      </c>
      <c r="Q181" s="360" t="s">
        <v>543</v>
      </c>
      <c r="R181" s="94">
        <f t="shared" si="9"/>
        <v>1</v>
      </c>
      <c r="S181" s="363" t="str">
        <f t="array" aca="1" ref="S181" ca="1">IF(ISNUMBER(R181),IF(R181=100%,"CUMPLIDA",IF(AND(ISNUMBER(N181),ISNUMBER(INDIRECT("FECHA_"&amp;$B181,1))), IF(N181&lt;=INDIRECT("FECHA_"&amp;$B181,1),"INCUMPLIDA","PROCESO"), "VERIFICAR FECHA")),"SIN VALOR AVANCE")</f>
        <v>CUMPLIDA</v>
      </c>
    </row>
    <row r="182" spans="1:19" ht="105.75">
      <c r="A182" s="360" t="s">
        <v>536</v>
      </c>
      <c r="B182" s="361" t="s">
        <v>31</v>
      </c>
      <c r="C182" s="519"/>
      <c r="D182" s="519"/>
      <c r="E182" s="520"/>
      <c r="F182" s="521"/>
      <c r="G182" s="520"/>
      <c r="H182" s="520"/>
      <c r="I182" s="520" t="s">
        <v>544</v>
      </c>
      <c r="J182" s="360" t="s">
        <v>545</v>
      </c>
      <c r="K182" s="360" t="s">
        <v>546</v>
      </c>
      <c r="L182" s="280">
        <v>1</v>
      </c>
      <c r="M182" s="261">
        <v>45839</v>
      </c>
      <c r="N182" s="281">
        <v>45868</v>
      </c>
      <c r="O182" s="275">
        <f t="shared" si="10"/>
        <v>4.1428571428571432</v>
      </c>
      <c r="P182" s="332">
        <v>1</v>
      </c>
      <c r="Q182" s="360" t="s">
        <v>547</v>
      </c>
      <c r="R182" s="94">
        <f t="shared" si="9"/>
        <v>1</v>
      </c>
      <c r="S182" s="363" t="str">
        <f t="array" aca="1" ref="S182" ca="1">IF(ISNUMBER(R182),IF(R182=100%,"CUMPLIDA",IF(AND(ISNUMBER(N182),ISNUMBER(INDIRECT("FECHA_"&amp;$B182,1))), IF(N182&lt;=INDIRECT("FECHA_"&amp;$B182,1),"INCUMPLIDA","PROCESO"), "VERIFICAR FECHA")),"SIN VALOR AVANCE")</f>
        <v>CUMPLIDA</v>
      </c>
    </row>
    <row r="183" spans="1:19" ht="180">
      <c r="A183" s="360" t="s">
        <v>536</v>
      </c>
      <c r="B183" s="361" t="s">
        <v>31</v>
      </c>
      <c r="C183" s="519"/>
      <c r="D183" s="519"/>
      <c r="E183" s="520"/>
      <c r="F183" s="521"/>
      <c r="G183" s="520"/>
      <c r="H183" s="520"/>
      <c r="I183" s="520"/>
      <c r="J183" s="360" t="s">
        <v>548</v>
      </c>
      <c r="K183" s="360" t="s">
        <v>549</v>
      </c>
      <c r="L183" s="280">
        <v>2</v>
      </c>
      <c r="M183" s="261">
        <v>45870</v>
      </c>
      <c r="N183" s="261">
        <v>45930</v>
      </c>
      <c r="O183" s="275">
        <f t="shared" si="10"/>
        <v>8.5714285714285712</v>
      </c>
      <c r="P183" s="332">
        <v>2</v>
      </c>
      <c r="Q183" s="360" t="s">
        <v>550</v>
      </c>
      <c r="R183" s="94">
        <f t="shared" si="9"/>
        <v>1</v>
      </c>
      <c r="S183" s="363" t="str">
        <f t="array" aca="1" ref="S183" ca="1">IF(ISNUMBER(R183),IF(R183=100%,"CUMPLIDA",IF(AND(ISNUMBER(N183),ISNUMBER(INDIRECT("FECHA_"&amp;$B183,1))), IF(N183&lt;=INDIRECT("FECHA_"&amp;$B183,1),"INCUMPLIDA","PROCESO"), "VERIFICAR FECHA")),"SIN VALOR AVANCE")</f>
        <v>CUMPLIDA</v>
      </c>
    </row>
    <row r="184" spans="1:19" ht="75">
      <c r="A184" s="360" t="s">
        <v>536</v>
      </c>
      <c r="B184" s="361" t="s">
        <v>31</v>
      </c>
      <c r="C184" s="519"/>
      <c r="D184" s="519"/>
      <c r="E184" s="520"/>
      <c r="F184" s="521"/>
      <c r="G184" s="520"/>
      <c r="H184" s="520"/>
      <c r="I184" s="360" t="s">
        <v>551</v>
      </c>
      <c r="J184" s="360" t="s">
        <v>552</v>
      </c>
      <c r="K184" s="360" t="s">
        <v>553</v>
      </c>
      <c r="L184" s="280">
        <v>1</v>
      </c>
      <c r="M184" s="261">
        <v>45839</v>
      </c>
      <c r="N184" s="261">
        <v>45899</v>
      </c>
      <c r="O184" s="275">
        <f t="shared" si="10"/>
        <v>8.5714285714285712</v>
      </c>
      <c r="P184" s="332">
        <v>1</v>
      </c>
      <c r="Q184" s="360" t="s">
        <v>554</v>
      </c>
      <c r="R184" s="94">
        <f t="shared" si="9"/>
        <v>1</v>
      </c>
      <c r="S184" s="363" t="str">
        <f t="array" aca="1" ref="S184" ca="1">IF(ISNUMBER(R184),IF(R184=100%,"CUMPLIDA",IF(AND(ISNUMBER(N184),ISNUMBER(INDIRECT("FECHA_"&amp;$B184,1))), IF(N184&lt;=INDIRECT("FECHA_"&amp;$B184,1),"INCUMPLIDA","PROCESO"), "VERIFICAR FECHA")),"SIN VALOR AVANCE")</f>
        <v>CUMPLIDA</v>
      </c>
    </row>
    <row r="185" spans="1:19" ht="60">
      <c r="A185" s="360" t="s">
        <v>536</v>
      </c>
      <c r="B185" s="361" t="s">
        <v>31</v>
      </c>
      <c r="C185" s="519"/>
      <c r="D185" s="519"/>
      <c r="E185" s="520"/>
      <c r="F185" s="521"/>
      <c r="G185" s="520"/>
      <c r="H185" s="520"/>
      <c r="I185" s="360" t="s">
        <v>555</v>
      </c>
      <c r="J185" s="360" t="s">
        <v>556</v>
      </c>
      <c r="K185" s="360" t="s">
        <v>557</v>
      </c>
      <c r="L185" s="280">
        <v>1</v>
      </c>
      <c r="M185" s="281">
        <v>45899</v>
      </c>
      <c r="N185" s="281">
        <v>45930</v>
      </c>
      <c r="O185" s="275">
        <f t="shared" si="10"/>
        <v>4.4285714285714288</v>
      </c>
      <c r="P185" s="332">
        <v>1</v>
      </c>
      <c r="Q185" s="360" t="s">
        <v>554</v>
      </c>
      <c r="R185" s="94">
        <f t="shared" si="9"/>
        <v>1</v>
      </c>
      <c r="S185" s="363" t="str">
        <f t="array" aca="1" ref="S185" ca="1">IF(ISNUMBER(R185),IF(R185=100%,"CUMPLIDA",IF(AND(ISNUMBER(N185),ISNUMBER(INDIRECT("FECHA_"&amp;$B185,1))), IF(N185&lt;=INDIRECT("FECHA_"&amp;$B185,1),"INCUMPLIDA","PROCESO"), "VERIFICAR FECHA")),"SIN VALOR AVANCE")</f>
        <v>CUMPLIDA</v>
      </c>
    </row>
    <row r="186" spans="1:19" ht="120.75" customHeight="1">
      <c r="A186" s="360" t="s">
        <v>536</v>
      </c>
      <c r="B186" s="361" t="s">
        <v>31</v>
      </c>
      <c r="C186" s="519" t="s">
        <v>401</v>
      </c>
      <c r="D186" s="519" t="s">
        <v>558</v>
      </c>
      <c r="E186" s="520" t="s">
        <v>559</v>
      </c>
      <c r="F186" s="521" t="s">
        <v>352</v>
      </c>
      <c r="G186" s="520"/>
      <c r="H186" s="520" t="s">
        <v>560</v>
      </c>
      <c r="I186" s="520" t="s">
        <v>561</v>
      </c>
      <c r="J186" s="360" t="s">
        <v>562</v>
      </c>
      <c r="K186" s="360" t="s">
        <v>563</v>
      </c>
      <c r="L186" s="280">
        <v>2</v>
      </c>
      <c r="M186" s="261">
        <v>45839</v>
      </c>
      <c r="N186" s="261">
        <v>46022</v>
      </c>
      <c r="O186" s="275">
        <f t="shared" si="10"/>
        <v>26.142857142857142</v>
      </c>
      <c r="P186" s="332">
        <v>2</v>
      </c>
      <c r="Q186" s="360" t="s">
        <v>564</v>
      </c>
      <c r="R186" s="94">
        <f t="shared" si="9"/>
        <v>1</v>
      </c>
      <c r="S186" s="363" t="str">
        <f t="array" aca="1" ref="S186" ca="1">IF(ISNUMBER(R186),IF(R186=100%,"CUMPLIDA",IF(AND(ISNUMBER(N186),ISNUMBER(INDIRECT("FECHA_"&amp;$B186,1))), IF(N186&lt;=INDIRECT("FECHA_"&amp;$B186,1),"INCUMPLIDA","PROCESO"), "VERIFICAR FECHA")),"SIN VALOR AVANCE")</f>
        <v>CUMPLIDA</v>
      </c>
    </row>
    <row r="187" spans="1:19" ht="105.75">
      <c r="A187" s="360" t="s">
        <v>536</v>
      </c>
      <c r="B187" s="361" t="s">
        <v>31</v>
      </c>
      <c r="C187" s="519"/>
      <c r="D187" s="519"/>
      <c r="E187" s="520"/>
      <c r="F187" s="521"/>
      <c r="G187" s="520"/>
      <c r="H187" s="520"/>
      <c r="I187" s="520"/>
      <c r="J187" s="360" t="s">
        <v>565</v>
      </c>
      <c r="K187" s="360" t="s">
        <v>566</v>
      </c>
      <c r="L187" s="280">
        <v>2</v>
      </c>
      <c r="M187" s="261">
        <v>45839</v>
      </c>
      <c r="N187" s="261">
        <v>46022</v>
      </c>
      <c r="O187" s="275">
        <f t="shared" si="10"/>
        <v>26.142857142857142</v>
      </c>
      <c r="P187" s="332">
        <v>2</v>
      </c>
      <c r="Q187" s="360" t="s">
        <v>564</v>
      </c>
      <c r="R187" s="94">
        <f t="shared" si="9"/>
        <v>1</v>
      </c>
      <c r="S187" s="363" t="str">
        <f t="array" aca="1" ref="S187" ca="1">IF(ISNUMBER(R187),IF(R187=100%,"CUMPLIDA",IF(AND(ISNUMBER(N187),ISNUMBER(INDIRECT("FECHA_"&amp;$B187,1))), IF(N187&lt;=INDIRECT("FECHA_"&amp;$B187,1),"INCUMPLIDA","PROCESO"), "VERIFICAR FECHA")),"SIN VALOR AVANCE")</f>
        <v>CUMPLIDA</v>
      </c>
    </row>
    <row r="188" spans="1:19" ht="105.75">
      <c r="A188" s="360" t="s">
        <v>536</v>
      </c>
      <c r="B188" s="361" t="s">
        <v>31</v>
      </c>
      <c r="C188" s="519"/>
      <c r="D188" s="519"/>
      <c r="E188" s="520"/>
      <c r="F188" s="521"/>
      <c r="G188" s="520"/>
      <c r="H188" s="520"/>
      <c r="I188" s="520" t="s">
        <v>567</v>
      </c>
      <c r="J188" s="360" t="s">
        <v>568</v>
      </c>
      <c r="K188" s="360" t="s">
        <v>569</v>
      </c>
      <c r="L188" s="280">
        <v>4</v>
      </c>
      <c r="M188" s="261">
        <v>45839</v>
      </c>
      <c r="N188" s="261">
        <v>46218</v>
      </c>
      <c r="O188" s="275">
        <f t="shared" si="10"/>
        <v>54.142857142857146</v>
      </c>
      <c r="P188" s="332">
        <v>4</v>
      </c>
      <c r="Q188" s="360" t="s">
        <v>564</v>
      </c>
      <c r="R188" s="94">
        <f t="shared" si="9"/>
        <v>1</v>
      </c>
      <c r="S188" s="363" t="str">
        <f t="array" aca="1" ref="S188" ca="1">IF(ISNUMBER(R188),IF(R188=100%,"CUMPLIDA",IF(AND(ISNUMBER(N188),ISNUMBER(INDIRECT("FECHA_"&amp;$B188,1))), IF(N188&lt;=INDIRECT("FECHA_"&amp;$B188,1),"INCUMPLIDA","PROCESO"), "VERIFICAR FECHA")),"SIN VALOR AVANCE")</f>
        <v>CUMPLIDA</v>
      </c>
    </row>
    <row r="189" spans="1:19" ht="105.75">
      <c r="A189" s="360" t="s">
        <v>536</v>
      </c>
      <c r="B189" s="361" t="s">
        <v>31</v>
      </c>
      <c r="C189" s="519"/>
      <c r="D189" s="519"/>
      <c r="E189" s="520"/>
      <c r="F189" s="521"/>
      <c r="G189" s="520"/>
      <c r="H189" s="520"/>
      <c r="I189" s="520"/>
      <c r="J189" s="360" t="s">
        <v>570</v>
      </c>
      <c r="K189" s="360" t="s">
        <v>569</v>
      </c>
      <c r="L189" s="280">
        <v>4</v>
      </c>
      <c r="M189" s="261">
        <v>45839</v>
      </c>
      <c r="N189" s="261">
        <v>46218</v>
      </c>
      <c r="O189" s="275">
        <f t="shared" si="10"/>
        <v>54.142857142857146</v>
      </c>
      <c r="P189" s="332">
        <v>4</v>
      </c>
      <c r="Q189" s="360" t="s">
        <v>564</v>
      </c>
      <c r="R189" s="94">
        <f t="shared" si="9"/>
        <v>1</v>
      </c>
      <c r="S189" s="363" t="str">
        <f t="array" aca="1" ref="S189" ca="1">IF(ISNUMBER(R189),IF(R189=100%,"CUMPLIDA",IF(AND(ISNUMBER(N189),ISNUMBER(INDIRECT("FECHA_"&amp;$B189,1))), IF(N189&lt;=INDIRECT("FECHA_"&amp;$B189,1),"INCUMPLIDA","PROCESO"), "VERIFICAR FECHA")),"SIN VALOR AVANCE")</f>
        <v>CUMPLIDA</v>
      </c>
    </row>
    <row r="190" spans="1:19" ht="60" customHeight="1">
      <c r="A190" s="360" t="s">
        <v>536</v>
      </c>
      <c r="B190" s="361" t="s">
        <v>31</v>
      </c>
      <c r="C190" s="520" t="s">
        <v>571</v>
      </c>
      <c r="D190" s="519" t="s">
        <v>572</v>
      </c>
      <c r="E190" s="519" t="s">
        <v>573</v>
      </c>
      <c r="F190" s="522" t="s">
        <v>206</v>
      </c>
      <c r="G190" s="519"/>
      <c r="H190" s="519" t="s">
        <v>574</v>
      </c>
      <c r="I190" s="520" t="s">
        <v>575</v>
      </c>
      <c r="J190" s="362" t="s">
        <v>576</v>
      </c>
      <c r="K190" s="360" t="s">
        <v>577</v>
      </c>
      <c r="L190" s="280">
        <v>1</v>
      </c>
      <c r="M190" s="180">
        <v>46006</v>
      </c>
      <c r="N190" s="180">
        <v>46053</v>
      </c>
      <c r="O190" s="183">
        <f t="shared" si="10"/>
        <v>6.7142857142857144</v>
      </c>
      <c r="P190" s="332">
        <v>1</v>
      </c>
      <c r="Q190" s="360" t="s">
        <v>578</v>
      </c>
      <c r="R190" s="94">
        <f t="shared" si="9"/>
        <v>1</v>
      </c>
      <c r="S190" s="363" t="str">
        <f t="array" aca="1" ref="S190" ca="1">IF(ISNUMBER(R190),IF(R190=100%,"CUMPLIDA",IF(AND(ISNUMBER(N190),ISNUMBER(INDIRECT("FECHA_"&amp;$B190,1))), IF(N190&lt;=INDIRECT("FECHA_"&amp;$B190,1),"INCUMPLIDA","PROCESO"), "VERIFICAR FECHA")),"SIN VALOR AVANCE")</f>
        <v>CUMPLIDA</v>
      </c>
    </row>
    <row r="191" spans="1:19" ht="120">
      <c r="A191" s="360" t="s">
        <v>536</v>
      </c>
      <c r="B191" s="361" t="s">
        <v>31</v>
      </c>
      <c r="C191" s="520"/>
      <c r="D191" s="519"/>
      <c r="E191" s="519"/>
      <c r="F191" s="522"/>
      <c r="G191" s="519"/>
      <c r="H191" s="519"/>
      <c r="I191" s="520"/>
      <c r="J191" s="362" t="s">
        <v>579</v>
      </c>
      <c r="K191" s="360" t="s">
        <v>580</v>
      </c>
      <c r="L191" s="280">
        <v>1</v>
      </c>
      <c r="M191" s="180">
        <v>46054</v>
      </c>
      <c r="N191" s="180">
        <v>46265</v>
      </c>
      <c r="O191" s="183">
        <f t="shared" si="10"/>
        <v>30.142857142857142</v>
      </c>
      <c r="P191" s="332">
        <v>0.25</v>
      </c>
      <c r="Q191" s="360" t="s">
        <v>581</v>
      </c>
      <c r="R191" s="94">
        <f t="shared" si="9"/>
        <v>0.25</v>
      </c>
      <c r="S191" s="363" t="str">
        <f t="array" aca="1" ref="S191" ca="1">IF(ISNUMBER(R191),IF(R191=100%,"CUMPLIDA",IF(AND(ISNUMBER(N191),ISNUMBER(INDIRECT("FECHA_"&amp;$B191,1))), IF(N191&lt;=INDIRECT("FECHA_"&amp;$B191,1),"INCUMPLIDA","PROCESO"), "VERIFICAR FECHA")),"SIN VALOR AVANCE")</f>
        <v>PROCESO</v>
      </c>
    </row>
    <row r="192" spans="1:19" ht="45.75" customHeight="1">
      <c r="A192" s="360" t="s">
        <v>536</v>
      </c>
      <c r="B192" s="361" t="s">
        <v>31</v>
      </c>
      <c r="C192" s="520"/>
      <c r="D192" s="519"/>
      <c r="E192" s="519"/>
      <c r="F192" s="522"/>
      <c r="G192" s="519"/>
      <c r="H192" s="519"/>
      <c r="I192" s="519" t="s">
        <v>582</v>
      </c>
      <c r="J192" s="362" t="s">
        <v>583</v>
      </c>
      <c r="K192" s="360" t="s">
        <v>584</v>
      </c>
      <c r="L192" s="280">
        <v>1</v>
      </c>
      <c r="M192" s="180">
        <v>46023</v>
      </c>
      <c r="N192" s="180">
        <v>46265</v>
      </c>
      <c r="O192" s="183">
        <f t="shared" si="10"/>
        <v>34.571428571428569</v>
      </c>
      <c r="P192" s="332">
        <v>0.4</v>
      </c>
      <c r="Q192" s="360" t="s">
        <v>581</v>
      </c>
      <c r="R192" s="94">
        <f t="shared" si="9"/>
        <v>0.4</v>
      </c>
      <c r="S192" s="363" t="str">
        <f t="array" aca="1" ref="S192" ca="1">IF(ISNUMBER(R192),IF(R192=100%,"CUMPLIDA",IF(AND(ISNUMBER(N192),ISNUMBER(INDIRECT("FECHA_"&amp;$B192,1))), IF(N192&lt;=INDIRECT("FECHA_"&amp;$B192,1),"INCUMPLIDA","PROCESO"), "VERIFICAR FECHA")),"SIN VALOR AVANCE")</f>
        <v>PROCESO</v>
      </c>
    </row>
    <row r="193" spans="1:19" ht="105">
      <c r="A193" s="360" t="s">
        <v>536</v>
      </c>
      <c r="B193" s="361" t="s">
        <v>31</v>
      </c>
      <c r="C193" s="520"/>
      <c r="D193" s="519"/>
      <c r="E193" s="519"/>
      <c r="F193" s="522"/>
      <c r="G193" s="519"/>
      <c r="H193" s="519"/>
      <c r="I193" s="519"/>
      <c r="J193" s="362" t="s">
        <v>585</v>
      </c>
      <c r="K193" s="360" t="s">
        <v>577</v>
      </c>
      <c r="L193" s="280">
        <v>1</v>
      </c>
      <c r="M193" s="180">
        <v>46174</v>
      </c>
      <c r="N193" s="180">
        <v>46234</v>
      </c>
      <c r="O193" s="183">
        <f t="shared" si="10"/>
        <v>8.5714285714285712</v>
      </c>
      <c r="P193" s="332">
        <v>0</v>
      </c>
      <c r="Q193" s="360" t="s">
        <v>581</v>
      </c>
      <c r="R193" s="94">
        <f t="shared" si="9"/>
        <v>0</v>
      </c>
      <c r="S193" s="363" t="str">
        <f t="array" aca="1" ref="S193" ca="1">IF(ISNUMBER(R193),IF(R193=100%,"CUMPLIDA",IF(AND(ISNUMBER(N193),ISNUMBER(INDIRECT("FECHA_"&amp;$B193,1))), IF(N193&lt;=INDIRECT("FECHA_"&amp;$B193,1),"INCUMPLIDA","PROCESO"), "VERIFICAR FECHA")),"SIN VALOR AVANCE")</f>
        <v>PROCESO</v>
      </c>
    </row>
    <row r="194" spans="1:19" ht="120.75">
      <c r="A194" s="360" t="s">
        <v>536</v>
      </c>
      <c r="B194" s="361" t="s">
        <v>31</v>
      </c>
      <c r="C194" s="520"/>
      <c r="D194" s="519"/>
      <c r="E194" s="519"/>
      <c r="F194" s="522"/>
      <c r="G194" s="519"/>
      <c r="H194" s="519"/>
      <c r="I194" s="519"/>
      <c r="J194" s="362" t="s">
        <v>586</v>
      </c>
      <c r="K194" s="360" t="s">
        <v>587</v>
      </c>
      <c r="L194" s="280">
        <v>1</v>
      </c>
      <c r="M194" s="180">
        <v>46235</v>
      </c>
      <c r="N194" s="180">
        <v>46387</v>
      </c>
      <c r="O194" s="183">
        <f t="shared" si="10"/>
        <v>21.714285714285715</v>
      </c>
      <c r="P194" s="332">
        <v>0</v>
      </c>
      <c r="Q194" s="360" t="s">
        <v>588</v>
      </c>
      <c r="R194" s="94">
        <f t="shared" si="9"/>
        <v>0</v>
      </c>
      <c r="S194" s="363" t="str">
        <f t="array" aca="1" ref="S194" ca="1">IF(ISNUMBER(R194),IF(R194=100%,"CUMPLIDA",IF(AND(ISNUMBER(N194),ISNUMBER(INDIRECT("FECHA_"&amp;$B194,1))), IF(N194&lt;=INDIRECT("FECHA_"&amp;$B194,1),"INCUMPLIDA","PROCESO"), "VERIFICAR FECHA")),"SIN VALOR AVANCE")</f>
        <v>PROCESO</v>
      </c>
    </row>
    <row r="195" spans="1:19" ht="105" customHeight="1">
      <c r="A195" s="360" t="s">
        <v>536</v>
      </c>
      <c r="B195" s="361" t="s">
        <v>31</v>
      </c>
      <c r="C195" s="520" t="s">
        <v>571</v>
      </c>
      <c r="D195" s="519" t="s">
        <v>572</v>
      </c>
      <c r="E195" s="520" t="s">
        <v>589</v>
      </c>
      <c r="F195" s="521"/>
      <c r="G195" s="520"/>
      <c r="H195" s="519" t="s">
        <v>590</v>
      </c>
      <c r="I195" s="519" t="s">
        <v>591</v>
      </c>
      <c r="J195" s="362" t="s">
        <v>592</v>
      </c>
      <c r="K195" s="360" t="s">
        <v>593</v>
      </c>
      <c r="L195" s="280">
        <v>1</v>
      </c>
      <c r="M195" s="180">
        <v>46174</v>
      </c>
      <c r="N195" s="180">
        <v>46234</v>
      </c>
      <c r="O195" s="183">
        <f t="shared" si="10"/>
        <v>8.5714285714285712</v>
      </c>
      <c r="P195" s="332">
        <v>0</v>
      </c>
      <c r="Q195" s="360" t="s">
        <v>581</v>
      </c>
      <c r="R195" s="94">
        <f t="shared" si="9"/>
        <v>0</v>
      </c>
      <c r="S195" s="363" t="str">
        <f t="array" aca="1" ref="S195" ca="1">IF(ISNUMBER(R195),IF(R195=100%,"CUMPLIDA",IF(AND(ISNUMBER(N195),ISNUMBER(INDIRECT("FECHA_"&amp;$B195,1))), IF(N195&lt;=INDIRECT("FECHA_"&amp;$B195,1),"INCUMPLIDA","PROCESO"), "VERIFICAR FECHA")),"SIN VALOR AVANCE")</f>
        <v>PROCESO</v>
      </c>
    </row>
    <row r="196" spans="1:19" ht="120.75">
      <c r="A196" s="360" t="s">
        <v>536</v>
      </c>
      <c r="B196" s="361" t="s">
        <v>31</v>
      </c>
      <c r="C196" s="520"/>
      <c r="D196" s="519"/>
      <c r="E196" s="520"/>
      <c r="F196" s="521"/>
      <c r="G196" s="520"/>
      <c r="H196" s="519"/>
      <c r="I196" s="519"/>
      <c r="J196" s="362" t="s">
        <v>594</v>
      </c>
      <c r="K196" s="360" t="s">
        <v>587</v>
      </c>
      <c r="L196" s="280">
        <v>1</v>
      </c>
      <c r="M196" s="180">
        <v>46235</v>
      </c>
      <c r="N196" s="180">
        <v>46387</v>
      </c>
      <c r="O196" s="183">
        <f t="shared" si="10"/>
        <v>21.714285714285715</v>
      </c>
      <c r="P196" s="332">
        <v>0</v>
      </c>
      <c r="Q196" s="360" t="s">
        <v>588</v>
      </c>
      <c r="R196" s="94">
        <f t="shared" si="9"/>
        <v>0</v>
      </c>
      <c r="S196" s="363" t="str">
        <f t="array" aca="1" ref="S196" ca="1">IF(ISNUMBER(R196),IF(R196=100%,"CUMPLIDA",IF(AND(ISNUMBER(N196),ISNUMBER(INDIRECT("FECHA_"&amp;$B196,1))), IF(N196&lt;=INDIRECT("FECHA_"&amp;$B196,1),"INCUMPLIDA","PROCESO"), "VERIFICAR FECHA")),"SIN VALOR AVANCE")</f>
        <v>PROCESO</v>
      </c>
    </row>
    <row r="197" spans="1:19" ht="60">
      <c r="A197" s="360" t="s">
        <v>536</v>
      </c>
      <c r="B197" s="361" t="s">
        <v>31</v>
      </c>
      <c r="C197" s="520"/>
      <c r="D197" s="519"/>
      <c r="E197" s="520"/>
      <c r="F197" s="521"/>
      <c r="G197" s="520"/>
      <c r="H197" s="519"/>
      <c r="I197" s="523" t="s">
        <v>595</v>
      </c>
      <c r="J197" s="362" t="s">
        <v>596</v>
      </c>
      <c r="K197" s="360" t="s">
        <v>597</v>
      </c>
      <c r="L197" s="280">
        <v>1</v>
      </c>
      <c r="M197" s="180">
        <v>46155</v>
      </c>
      <c r="N197" s="180">
        <v>46218</v>
      </c>
      <c r="O197" s="183">
        <f t="shared" si="10"/>
        <v>9</v>
      </c>
      <c r="P197" s="332">
        <v>0</v>
      </c>
      <c r="Q197" s="360" t="s">
        <v>598</v>
      </c>
      <c r="R197" s="94">
        <f t="shared" si="9"/>
        <v>0</v>
      </c>
      <c r="S197" s="363" t="str">
        <f t="array" aca="1" ref="S197" ca="1">IF(ISNUMBER(R197),IF(R197=100%,"CUMPLIDA",IF(AND(ISNUMBER(N197),ISNUMBER(INDIRECT("FECHA_"&amp;$B197,1))), IF(N197&lt;=INDIRECT("FECHA_"&amp;$B197,1),"INCUMPLIDA","PROCESO"), "VERIFICAR FECHA")),"SIN VALOR AVANCE")</f>
        <v>PROCESO</v>
      </c>
    </row>
    <row r="198" spans="1:19" ht="90">
      <c r="A198" s="360" t="s">
        <v>536</v>
      </c>
      <c r="B198" s="361" t="s">
        <v>31</v>
      </c>
      <c r="C198" s="520"/>
      <c r="D198" s="519"/>
      <c r="E198" s="520"/>
      <c r="F198" s="521"/>
      <c r="G198" s="520"/>
      <c r="H198" s="519"/>
      <c r="I198" s="524"/>
      <c r="J198" s="362" t="s">
        <v>599</v>
      </c>
      <c r="K198" s="360" t="s">
        <v>600</v>
      </c>
      <c r="L198" s="280">
        <v>1</v>
      </c>
      <c r="M198" s="180">
        <v>46155</v>
      </c>
      <c r="N198" s="180">
        <v>46218</v>
      </c>
      <c r="O198" s="183">
        <f t="shared" si="10"/>
        <v>9</v>
      </c>
      <c r="P198" s="332">
        <v>0</v>
      </c>
      <c r="Q198" s="360" t="s">
        <v>598</v>
      </c>
      <c r="R198" s="94">
        <f t="shared" si="9"/>
        <v>0</v>
      </c>
      <c r="S198" s="363" t="str">
        <f t="array" aca="1" ref="S198" ca="1">IF(ISNUMBER(R198),IF(R198=100%,"CUMPLIDA",IF(AND(ISNUMBER(N198),ISNUMBER(INDIRECT("FECHA_"&amp;$B198,1))), IF(N198&lt;=INDIRECT("FECHA_"&amp;$B198,1),"INCUMPLIDA","PROCESO"), "VERIFICAR FECHA")),"SIN VALOR AVANCE")</f>
        <v>PROCESO</v>
      </c>
    </row>
    <row r="199" spans="1:19" ht="45.75">
      <c r="A199" s="360" t="s">
        <v>536</v>
      </c>
      <c r="B199" s="361" t="s">
        <v>31</v>
      </c>
      <c r="C199" s="520"/>
      <c r="D199" s="519"/>
      <c r="E199" s="520"/>
      <c r="F199" s="521"/>
      <c r="G199" s="520"/>
      <c r="H199" s="519"/>
      <c r="I199" s="525"/>
      <c r="J199" s="362" t="s">
        <v>601</v>
      </c>
      <c r="K199" s="360" t="s">
        <v>602</v>
      </c>
      <c r="L199" s="280">
        <v>1</v>
      </c>
      <c r="M199" s="180">
        <v>46174</v>
      </c>
      <c r="N199" s="180">
        <v>46295</v>
      </c>
      <c r="O199" s="183">
        <f t="shared" si="10"/>
        <v>17.285714285714285</v>
      </c>
      <c r="P199" s="332">
        <v>0</v>
      </c>
      <c r="Q199" s="360" t="s">
        <v>598</v>
      </c>
      <c r="R199" s="94">
        <f t="shared" si="9"/>
        <v>0</v>
      </c>
      <c r="S199" s="363" t="str">
        <f t="array" aca="1" ref="S199" ca="1">IF(ISNUMBER(R199),IF(R199=100%,"CUMPLIDA",IF(AND(ISNUMBER(N199),ISNUMBER(INDIRECT("FECHA_"&amp;$B199,1))), IF(N199&lt;=INDIRECT("FECHA_"&amp;$B199,1),"INCUMPLIDA","PROCESO"), "VERIFICAR FECHA")),"SIN VALOR AVANCE")</f>
        <v>PROCESO</v>
      </c>
    </row>
    <row r="200" spans="1:19" ht="60">
      <c r="A200" s="360" t="s">
        <v>536</v>
      </c>
      <c r="B200" s="361" t="s">
        <v>31</v>
      </c>
      <c r="C200" s="520"/>
      <c r="D200" s="519"/>
      <c r="E200" s="520"/>
      <c r="F200" s="521"/>
      <c r="G200" s="520"/>
      <c r="H200" s="519"/>
      <c r="I200" s="523" t="s">
        <v>603</v>
      </c>
      <c r="J200" s="362" t="s">
        <v>604</v>
      </c>
      <c r="K200" s="360" t="s">
        <v>605</v>
      </c>
      <c r="L200" s="280">
        <v>2</v>
      </c>
      <c r="M200" s="180">
        <v>46155</v>
      </c>
      <c r="N200" s="180">
        <v>46218</v>
      </c>
      <c r="O200" s="183">
        <f t="shared" si="10"/>
        <v>9</v>
      </c>
      <c r="P200" s="332">
        <v>0</v>
      </c>
      <c r="Q200" s="360" t="s">
        <v>606</v>
      </c>
      <c r="R200" s="94">
        <f t="shared" si="9"/>
        <v>0</v>
      </c>
      <c r="S200" s="363" t="str">
        <f t="array" aca="1" ref="S200" ca="1">IF(ISNUMBER(R200),IF(R200=100%,"CUMPLIDA",IF(AND(ISNUMBER(N200),ISNUMBER(INDIRECT("FECHA_"&amp;$B200,1))), IF(N200&lt;=INDIRECT("FECHA_"&amp;$B200,1),"INCUMPLIDA","PROCESO"), "VERIFICAR FECHA")),"SIN VALOR AVANCE")</f>
        <v>PROCESO</v>
      </c>
    </row>
    <row r="201" spans="1:19" ht="75">
      <c r="A201" s="360" t="s">
        <v>536</v>
      </c>
      <c r="B201" s="361" t="s">
        <v>31</v>
      </c>
      <c r="C201" s="520"/>
      <c r="D201" s="519"/>
      <c r="E201" s="520"/>
      <c r="F201" s="521"/>
      <c r="G201" s="520"/>
      <c r="H201" s="519"/>
      <c r="I201" s="524"/>
      <c r="J201" s="362" t="s">
        <v>607</v>
      </c>
      <c r="K201" s="360" t="s">
        <v>600</v>
      </c>
      <c r="L201" s="280">
        <v>1</v>
      </c>
      <c r="M201" s="180">
        <v>46155</v>
      </c>
      <c r="N201" s="180">
        <v>46218</v>
      </c>
      <c r="O201" s="183">
        <f t="shared" si="10"/>
        <v>9</v>
      </c>
      <c r="P201" s="332">
        <v>0</v>
      </c>
      <c r="Q201" s="360" t="s">
        <v>606</v>
      </c>
      <c r="R201" s="94">
        <f t="shared" si="9"/>
        <v>0</v>
      </c>
      <c r="S201" s="363" t="str">
        <f t="array" aca="1" ref="S201" ca="1">IF(ISNUMBER(R201),IF(R201=100%,"CUMPLIDA",IF(AND(ISNUMBER(N201),ISNUMBER(INDIRECT("FECHA_"&amp;$B201,1))), IF(N201&lt;=INDIRECT("FECHA_"&amp;$B201,1),"INCUMPLIDA","PROCESO"), "VERIFICAR FECHA")),"SIN VALOR AVANCE")</f>
        <v>PROCESO</v>
      </c>
    </row>
    <row r="202" spans="1:19" ht="45.75">
      <c r="A202" s="360" t="s">
        <v>536</v>
      </c>
      <c r="B202" s="361" t="s">
        <v>31</v>
      </c>
      <c r="C202" s="520"/>
      <c r="D202" s="519"/>
      <c r="E202" s="520"/>
      <c r="F202" s="521"/>
      <c r="G202" s="520"/>
      <c r="H202" s="519"/>
      <c r="I202" s="525"/>
      <c r="J202" s="362" t="s">
        <v>601</v>
      </c>
      <c r="K202" s="360" t="s">
        <v>602</v>
      </c>
      <c r="L202" s="280">
        <v>1</v>
      </c>
      <c r="M202" s="180">
        <v>46174</v>
      </c>
      <c r="N202" s="180">
        <v>46295</v>
      </c>
      <c r="O202" s="183">
        <f t="shared" si="10"/>
        <v>17.285714285714285</v>
      </c>
      <c r="P202" s="332">
        <v>0</v>
      </c>
      <c r="Q202" s="360" t="s">
        <v>606</v>
      </c>
      <c r="R202" s="94">
        <f t="shared" si="9"/>
        <v>0</v>
      </c>
      <c r="S202" s="363" t="str">
        <f t="array" aca="1" ref="S202" ca="1">IF(ISNUMBER(R202),IF(R202=100%,"CUMPLIDA",IF(AND(ISNUMBER(N202),ISNUMBER(INDIRECT("FECHA_"&amp;$B202,1))), IF(N202&lt;=INDIRECT("FECHA_"&amp;$B202,1),"INCUMPLIDA","PROCESO"), "VERIFICAR FECHA")),"SIN VALOR AVANCE")</f>
        <v>PROCESO</v>
      </c>
    </row>
    <row r="203" spans="1:19" ht="90" customHeight="1">
      <c r="A203" s="360" t="s">
        <v>536</v>
      </c>
      <c r="B203" s="361" t="s">
        <v>31</v>
      </c>
      <c r="C203" s="523" t="s">
        <v>203</v>
      </c>
      <c r="D203" s="523" t="s">
        <v>608</v>
      </c>
      <c r="E203" s="563" t="s">
        <v>609</v>
      </c>
      <c r="F203" s="566"/>
      <c r="G203" s="563"/>
      <c r="H203" s="563" t="s">
        <v>610</v>
      </c>
      <c r="I203" s="523" t="s">
        <v>611</v>
      </c>
      <c r="J203" s="360" t="s">
        <v>612</v>
      </c>
      <c r="K203" s="360" t="s">
        <v>613</v>
      </c>
      <c r="L203" s="274">
        <v>1</v>
      </c>
      <c r="M203" s="261">
        <v>46052</v>
      </c>
      <c r="N203" s="261">
        <v>46081</v>
      </c>
      <c r="O203" s="275">
        <f t="shared" si="10"/>
        <v>4.1428571428571432</v>
      </c>
      <c r="P203" s="335">
        <v>1</v>
      </c>
      <c r="Q203" s="360" t="s">
        <v>614</v>
      </c>
      <c r="R203" s="94">
        <f t="shared" si="9"/>
        <v>1</v>
      </c>
      <c r="S203" s="363" t="str">
        <f t="array" aca="1" ref="S203" ca="1">IF(ISNUMBER(R203),IF(R203=100%,"CUMPLIDA",IF(AND(ISNUMBER(N203),ISNUMBER(INDIRECT("FECHA_"&amp;$B203,1))), IF(N203&lt;=INDIRECT("FECHA_"&amp;$B203,1),"INCUMPLIDA","PROCESO"), "VERIFICAR FECHA")),"SIN VALOR AVANCE")</f>
        <v>CUMPLIDA</v>
      </c>
    </row>
    <row r="204" spans="1:19" ht="120">
      <c r="A204" s="360" t="s">
        <v>536</v>
      </c>
      <c r="B204" s="361" t="s">
        <v>31</v>
      </c>
      <c r="C204" s="524"/>
      <c r="D204" s="524" t="s">
        <v>608</v>
      </c>
      <c r="E204" s="564"/>
      <c r="F204" s="567"/>
      <c r="G204" s="564"/>
      <c r="H204" s="564"/>
      <c r="I204" s="525"/>
      <c r="J204" s="360" t="s">
        <v>615</v>
      </c>
      <c r="K204" s="360" t="s">
        <v>616</v>
      </c>
      <c r="L204" s="274">
        <v>1</v>
      </c>
      <c r="M204" s="261">
        <v>46081</v>
      </c>
      <c r="N204" s="261">
        <v>46112</v>
      </c>
      <c r="O204" s="275">
        <f t="shared" si="10"/>
        <v>4.4285714285714288</v>
      </c>
      <c r="P204" s="335">
        <v>1</v>
      </c>
      <c r="Q204" s="360" t="s">
        <v>614</v>
      </c>
      <c r="R204" s="94">
        <f t="shared" si="9"/>
        <v>1</v>
      </c>
      <c r="S204" s="363" t="str">
        <f t="array" aca="1" ref="S204" ca="1">IF(ISNUMBER(R204),IF(R204=100%,"CUMPLIDA",IF(AND(ISNUMBER(N204),ISNUMBER(INDIRECT("FECHA_"&amp;$B204,1))), IF(N204&lt;=INDIRECT("FECHA_"&amp;$B204,1),"INCUMPLIDA","PROCESO"), "VERIFICAR FECHA")),"SIN VALOR AVANCE")</f>
        <v>CUMPLIDA</v>
      </c>
    </row>
    <row r="205" spans="1:19" ht="150">
      <c r="A205" s="360" t="s">
        <v>536</v>
      </c>
      <c r="B205" s="361" t="s">
        <v>31</v>
      </c>
      <c r="C205" s="524"/>
      <c r="D205" s="524" t="s">
        <v>608</v>
      </c>
      <c r="E205" s="564"/>
      <c r="F205" s="567"/>
      <c r="G205" s="564"/>
      <c r="H205" s="564"/>
      <c r="I205" s="360" t="s">
        <v>617</v>
      </c>
      <c r="J205" s="360" t="s">
        <v>618</v>
      </c>
      <c r="K205" s="360" t="s">
        <v>619</v>
      </c>
      <c r="L205" s="274">
        <v>1</v>
      </c>
      <c r="M205" s="261">
        <v>46052</v>
      </c>
      <c r="N205" s="261">
        <v>46203</v>
      </c>
      <c r="O205" s="275">
        <f t="shared" si="10"/>
        <v>21.571428571428573</v>
      </c>
      <c r="P205" s="335">
        <v>1</v>
      </c>
      <c r="Q205" s="360" t="s">
        <v>614</v>
      </c>
      <c r="R205" s="94">
        <f t="shared" si="9"/>
        <v>1</v>
      </c>
      <c r="S205" s="363" t="str">
        <f t="array" aca="1" ref="S205" ca="1">IF(ISNUMBER(R205),IF(R205=100%,"CUMPLIDA",IF(AND(ISNUMBER(N205),ISNUMBER(INDIRECT("FECHA_"&amp;$B205,1))), IF(N205&lt;=INDIRECT("FECHA_"&amp;$B205,1),"INCUMPLIDA","PROCESO"), "VERIFICAR FECHA")),"SIN VALOR AVANCE")</f>
        <v>CUMPLIDA</v>
      </c>
    </row>
    <row r="206" spans="1:19" ht="90">
      <c r="A206" s="360" t="s">
        <v>536</v>
      </c>
      <c r="B206" s="361" t="s">
        <v>31</v>
      </c>
      <c r="C206" s="525"/>
      <c r="D206" s="525" t="s">
        <v>608</v>
      </c>
      <c r="E206" s="565"/>
      <c r="F206" s="568"/>
      <c r="G206" s="565"/>
      <c r="H206" s="565"/>
      <c r="I206" s="360" t="s">
        <v>620</v>
      </c>
      <c r="J206" s="360" t="s">
        <v>621</v>
      </c>
      <c r="K206" s="360" t="s">
        <v>622</v>
      </c>
      <c r="L206" s="274">
        <v>2</v>
      </c>
      <c r="M206" s="261">
        <v>46204</v>
      </c>
      <c r="N206" s="261">
        <v>46568</v>
      </c>
      <c r="O206" s="275">
        <f t="shared" si="10"/>
        <v>52</v>
      </c>
      <c r="P206" s="335">
        <v>0</v>
      </c>
      <c r="Q206" s="360" t="s">
        <v>614</v>
      </c>
      <c r="R206" s="94">
        <f t="shared" si="9"/>
        <v>0</v>
      </c>
      <c r="S206" s="363" t="str">
        <f t="array" aca="1" ref="S206" ca="1">IF(ISNUMBER(R206),IF(R206=100%,"CUMPLIDA",IF(AND(ISNUMBER(N206),ISNUMBER(INDIRECT("FECHA_"&amp;$B206,1))), IF(N206&lt;=INDIRECT("FECHA_"&amp;$B206,1),"INCUMPLIDA","PROCESO"), "VERIFICAR FECHA")),"SIN VALOR AVANCE")</f>
        <v>PROCESO</v>
      </c>
    </row>
    <row r="207" spans="1:19" ht="135" customHeight="1">
      <c r="A207" s="360" t="s">
        <v>536</v>
      </c>
      <c r="B207" s="361" t="s">
        <v>31</v>
      </c>
      <c r="C207" s="523" t="s">
        <v>203</v>
      </c>
      <c r="D207" s="523" t="s">
        <v>608</v>
      </c>
      <c r="E207" s="563" t="s">
        <v>623</v>
      </c>
      <c r="F207" s="566" t="s">
        <v>352</v>
      </c>
      <c r="G207" s="563"/>
      <c r="H207" s="563" t="s">
        <v>624</v>
      </c>
      <c r="I207" s="360" t="s">
        <v>625</v>
      </c>
      <c r="J207" s="360" t="s">
        <v>626</v>
      </c>
      <c r="K207" s="360" t="s">
        <v>622</v>
      </c>
      <c r="L207" s="274">
        <v>2</v>
      </c>
      <c r="M207" s="261">
        <v>46204</v>
      </c>
      <c r="N207" s="261">
        <v>46568</v>
      </c>
      <c r="O207" s="275">
        <f t="shared" si="10"/>
        <v>52</v>
      </c>
      <c r="P207" s="335">
        <v>0</v>
      </c>
      <c r="Q207" s="360" t="s">
        <v>614</v>
      </c>
      <c r="R207" s="94">
        <f t="shared" si="9"/>
        <v>0</v>
      </c>
      <c r="S207" s="363" t="str">
        <f t="array" aca="1" ref="S207" ca="1">IF(ISNUMBER(R207),IF(R207=100%,"CUMPLIDA",IF(AND(ISNUMBER(N207),ISNUMBER(INDIRECT("FECHA_"&amp;$B207,1))), IF(N207&lt;=INDIRECT("FECHA_"&amp;$B207,1),"INCUMPLIDA","PROCESO"), "VERIFICAR FECHA")),"SIN VALOR AVANCE")</f>
        <v>PROCESO</v>
      </c>
    </row>
    <row r="208" spans="1:19" ht="105">
      <c r="A208" s="360" t="s">
        <v>536</v>
      </c>
      <c r="B208" s="361" t="s">
        <v>31</v>
      </c>
      <c r="C208" s="524"/>
      <c r="D208" s="524" t="s">
        <v>608</v>
      </c>
      <c r="E208" s="564"/>
      <c r="F208" s="567"/>
      <c r="G208" s="564"/>
      <c r="H208" s="564"/>
      <c r="I208" s="523" t="s">
        <v>627</v>
      </c>
      <c r="J208" s="360" t="s">
        <v>628</v>
      </c>
      <c r="K208" s="360" t="s">
        <v>77</v>
      </c>
      <c r="L208" s="274">
        <v>3</v>
      </c>
      <c r="M208" s="261">
        <v>46052</v>
      </c>
      <c r="N208" s="261">
        <v>46417</v>
      </c>
      <c r="O208" s="275">
        <f t="shared" si="10"/>
        <v>52.142857142857146</v>
      </c>
      <c r="P208" s="335">
        <v>0</v>
      </c>
      <c r="Q208" s="360" t="s">
        <v>629</v>
      </c>
      <c r="R208" s="94">
        <f t="shared" si="9"/>
        <v>0</v>
      </c>
      <c r="S208" s="363" t="str">
        <f t="array" aca="1" ref="S208" ca="1">IF(ISNUMBER(R208),IF(R208=100%,"CUMPLIDA",IF(AND(ISNUMBER(N208),ISNUMBER(INDIRECT("FECHA_"&amp;$B208,1))), IF(N208&lt;=INDIRECT("FECHA_"&amp;$B208,1),"INCUMPLIDA","PROCESO"), "VERIFICAR FECHA")),"SIN VALOR AVANCE")</f>
        <v>PROCESO</v>
      </c>
    </row>
    <row r="209" spans="1:19" ht="90.75">
      <c r="A209" s="360" t="s">
        <v>536</v>
      </c>
      <c r="B209" s="361" t="s">
        <v>31</v>
      </c>
      <c r="C209" s="525"/>
      <c r="D209" s="525" t="s">
        <v>608</v>
      </c>
      <c r="E209" s="565"/>
      <c r="F209" s="568"/>
      <c r="G209" s="565"/>
      <c r="H209" s="565"/>
      <c r="I209" s="525"/>
      <c r="J209" s="360" t="s">
        <v>630</v>
      </c>
      <c r="K209" s="360" t="s">
        <v>631</v>
      </c>
      <c r="L209" s="274">
        <v>1</v>
      </c>
      <c r="M209" s="261">
        <v>46052</v>
      </c>
      <c r="N209" s="261">
        <v>46417</v>
      </c>
      <c r="O209" s="275">
        <f t="shared" si="10"/>
        <v>52.142857142857146</v>
      </c>
      <c r="P209" s="335">
        <v>0</v>
      </c>
      <c r="Q209" s="360" t="s">
        <v>629</v>
      </c>
      <c r="R209" s="94">
        <f t="shared" si="9"/>
        <v>0</v>
      </c>
      <c r="S209" s="363" t="str">
        <f t="array" aca="1" ref="S209" ca="1">IF(ISNUMBER(R209),IF(R209=100%,"CUMPLIDA",IF(AND(ISNUMBER(N209),ISNUMBER(INDIRECT("FECHA_"&amp;$B209,1))), IF(N209&lt;=INDIRECT("FECHA_"&amp;$B209,1),"INCUMPLIDA","PROCESO"), "VERIFICAR FECHA")),"SIN VALOR AVANCE")</f>
        <v>PROCESO</v>
      </c>
    </row>
    <row r="210" spans="1:19" ht="150" customHeight="1">
      <c r="A210" s="360" t="s">
        <v>536</v>
      </c>
      <c r="B210" s="361" t="s">
        <v>31</v>
      </c>
      <c r="C210" s="523" t="s">
        <v>203</v>
      </c>
      <c r="D210" s="523" t="s">
        <v>632</v>
      </c>
      <c r="E210" s="563" t="s">
        <v>633</v>
      </c>
      <c r="F210" s="566" t="s">
        <v>352</v>
      </c>
      <c r="G210" s="563"/>
      <c r="H210" s="563" t="s">
        <v>634</v>
      </c>
      <c r="I210" s="563" t="s">
        <v>635</v>
      </c>
      <c r="J210" s="360" t="s">
        <v>636</v>
      </c>
      <c r="K210" s="360" t="s">
        <v>613</v>
      </c>
      <c r="L210" s="274">
        <v>1</v>
      </c>
      <c r="M210" s="261">
        <v>46052</v>
      </c>
      <c r="N210" s="261">
        <v>46112</v>
      </c>
      <c r="O210" s="275">
        <f t="shared" si="10"/>
        <v>8.5714285714285712</v>
      </c>
      <c r="P210" s="335">
        <v>1</v>
      </c>
      <c r="Q210" s="360" t="s">
        <v>629</v>
      </c>
      <c r="R210" s="94">
        <f t="shared" si="9"/>
        <v>1</v>
      </c>
      <c r="S210" s="363" t="str">
        <f t="array" aca="1" ref="S210" ca="1">IF(ISNUMBER(R210),IF(R210=100%,"CUMPLIDA",IF(AND(ISNUMBER(N210),ISNUMBER(INDIRECT("FECHA_"&amp;$B210,1))), IF(N210&lt;=INDIRECT("FECHA_"&amp;$B210,1),"INCUMPLIDA","PROCESO"), "VERIFICAR FECHA")),"SIN VALOR AVANCE")</f>
        <v>CUMPLIDA</v>
      </c>
    </row>
    <row r="211" spans="1:19" ht="90.75">
      <c r="A211" s="360" t="s">
        <v>536</v>
      </c>
      <c r="B211" s="361" t="s">
        <v>31</v>
      </c>
      <c r="C211" s="524"/>
      <c r="D211" s="524" t="s">
        <v>637</v>
      </c>
      <c r="E211" s="564"/>
      <c r="F211" s="567"/>
      <c r="G211" s="564"/>
      <c r="H211" s="564"/>
      <c r="I211" s="564"/>
      <c r="J211" s="360" t="s">
        <v>638</v>
      </c>
      <c r="K211" s="360" t="s">
        <v>622</v>
      </c>
      <c r="L211" s="274">
        <v>1</v>
      </c>
      <c r="M211" s="261">
        <v>46235</v>
      </c>
      <c r="N211" s="261">
        <v>46598</v>
      </c>
      <c r="O211" s="275">
        <f t="shared" si="10"/>
        <v>51.857142857142854</v>
      </c>
      <c r="P211" s="335">
        <v>0</v>
      </c>
      <c r="Q211" s="360" t="s">
        <v>629</v>
      </c>
      <c r="R211" s="94">
        <f t="shared" si="9"/>
        <v>0</v>
      </c>
      <c r="S211" s="363" t="str">
        <f t="array" aca="1" ref="S211" ca="1">IF(ISNUMBER(R211),IF(R211=100%,"CUMPLIDA",IF(AND(ISNUMBER(N211),ISNUMBER(INDIRECT("FECHA_"&amp;$B211,1))), IF(N211&lt;=INDIRECT("FECHA_"&amp;$B211,1),"INCUMPLIDA","PROCESO"), "VERIFICAR FECHA")),"SIN VALOR AVANCE")</f>
        <v>PROCESO</v>
      </c>
    </row>
    <row r="212" spans="1:19" ht="105.75" customHeight="1">
      <c r="A212" s="360" t="s">
        <v>536</v>
      </c>
      <c r="B212" s="361" t="s">
        <v>31</v>
      </c>
      <c r="C212" s="525"/>
      <c r="D212" s="525" t="s">
        <v>639</v>
      </c>
      <c r="E212" s="565"/>
      <c r="F212" s="568"/>
      <c r="G212" s="565"/>
      <c r="H212" s="565"/>
      <c r="I212" s="565"/>
      <c r="J212" s="360" t="s">
        <v>618</v>
      </c>
      <c r="K212" s="360" t="s">
        <v>619</v>
      </c>
      <c r="L212" s="274">
        <v>1</v>
      </c>
      <c r="M212" s="261">
        <v>46052</v>
      </c>
      <c r="N212" s="261">
        <v>46203</v>
      </c>
      <c r="O212" s="275">
        <f t="shared" si="10"/>
        <v>21.571428571428573</v>
      </c>
      <c r="P212" s="335">
        <v>1</v>
      </c>
      <c r="Q212" s="360" t="s">
        <v>614</v>
      </c>
      <c r="R212" s="94">
        <f t="shared" si="9"/>
        <v>1</v>
      </c>
      <c r="S212" s="363" t="str">
        <f t="array" aca="1" ref="S212" ca="1">IF(ISNUMBER(R212),IF(R212=100%,"CUMPLIDA",IF(AND(ISNUMBER(N212),ISNUMBER(INDIRECT("FECHA_"&amp;$B212,1))), IF(N212&lt;=INDIRECT("FECHA_"&amp;$B212,1),"INCUMPLIDA","PROCESO"), "VERIFICAR FECHA")),"SIN VALOR AVANCE")</f>
        <v>CUMPLIDA</v>
      </c>
    </row>
    <row r="213" spans="1:19" ht="285.75">
      <c r="A213" s="282" t="s">
        <v>640</v>
      </c>
      <c r="B213" s="271" t="s">
        <v>31</v>
      </c>
      <c r="C213" s="487" t="s">
        <v>641</v>
      </c>
      <c r="D213" s="487" t="s">
        <v>642</v>
      </c>
      <c r="E213" s="482" t="s">
        <v>643</v>
      </c>
      <c r="F213" s="488"/>
      <c r="G213" s="482"/>
      <c r="H213" s="482" t="s">
        <v>644</v>
      </c>
      <c r="I213" s="482" t="s">
        <v>645</v>
      </c>
      <c r="J213" s="313" t="s">
        <v>646</v>
      </c>
      <c r="K213" s="259" t="s">
        <v>647</v>
      </c>
      <c r="L213" s="274">
        <v>1</v>
      </c>
      <c r="M213" s="261">
        <v>44013</v>
      </c>
      <c r="N213" s="261">
        <v>44074</v>
      </c>
      <c r="O213" s="275">
        <f t="shared" si="10"/>
        <v>8.7142857142857135</v>
      </c>
      <c r="P213" s="332">
        <v>1</v>
      </c>
      <c r="Q213" s="259" t="s">
        <v>648</v>
      </c>
      <c r="R213" s="94">
        <f t="shared" si="9"/>
        <v>1</v>
      </c>
      <c r="S213" s="277" t="str">
        <f t="array" aca="1" ref="S213" ca="1">IF(ISNUMBER(R213),IF(R213=100%,"CUMPLIDA",IF(AND(ISNUMBER(N213),ISNUMBER(INDIRECT("FECHA_"&amp;$B213,1))), IF(N213&lt;=INDIRECT("FECHA_"&amp;$B213,1),"INCUMPLIDA","PROCESO"), "VERIFICAR FECHA")),"SIN VALOR AVANCE")</f>
        <v>CUMPLIDA</v>
      </c>
    </row>
    <row r="214" spans="1:19" ht="300.75">
      <c r="A214" s="282" t="s">
        <v>640</v>
      </c>
      <c r="B214" s="271" t="s">
        <v>31</v>
      </c>
      <c r="C214" s="487"/>
      <c r="D214" s="487"/>
      <c r="E214" s="482"/>
      <c r="F214" s="488"/>
      <c r="G214" s="482"/>
      <c r="H214" s="482"/>
      <c r="I214" s="482"/>
      <c r="J214" s="313" t="s">
        <v>649</v>
      </c>
      <c r="K214" s="259" t="s">
        <v>650</v>
      </c>
      <c r="L214" s="274">
        <v>1</v>
      </c>
      <c r="M214" s="261">
        <v>44075</v>
      </c>
      <c r="N214" s="261">
        <v>44196</v>
      </c>
      <c r="O214" s="275">
        <f t="shared" si="10"/>
        <v>17.285714285714285</v>
      </c>
      <c r="P214" s="332">
        <v>1</v>
      </c>
      <c r="Q214" s="259" t="s">
        <v>651</v>
      </c>
      <c r="R214" s="94">
        <f t="shared" si="9"/>
        <v>1</v>
      </c>
      <c r="S214" s="277" t="str">
        <f t="array" aca="1" ref="S214" ca="1">IF(ISNUMBER(R214),IF(R214=100%,"CUMPLIDA",IF(AND(ISNUMBER(N214),ISNUMBER(INDIRECT("FECHA_"&amp;$B214,1))), IF(N214&lt;=INDIRECT("FECHA_"&amp;$B214,1),"INCUMPLIDA","PROCESO"), "VERIFICAR FECHA")),"SIN VALOR AVANCE")</f>
        <v>CUMPLIDA</v>
      </c>
    </row>
    <row r="215" spans="1:19" ht="285.75">
      <c r="A215" s="282" t="s">
        <v>640</v>
      </c>
      <c r="B215" s="271" t="s">
        <v>31</v>
      </c>
      <c r="C215" s="487"/>
      <c r="D215" s="487"/>
      <c r="E215" s="482"/>
      <c r="F215" s="488"/>
      <c r="G215" s="482"/>
      <c r="H215" s="482"/>
      <c r="I215" s="482" t="s">
        <v>645</v>
      </c>
      <c r="J215" s="259" t="s">
        <v>652</v>
      </c>
      <c r="K215" s="259" t="s">
        <v>653</v>
      </c>
      <c r="L215" s="280">
        <v>1</v>
      </c>
      <c r="M215" s="261">
        <v>45231</v>
      </c>
      <c r="N215" s="261">
        <v>45504</v>
      </c>
      <c r="O215" s="275">
        <f t="shared" si="10"/>
        <v>39</v>
      </c>
      <c r="P215" s="332">
        <v>1</v>
      </c>
      <c r="Q215" s="287" t="s">
        <v>654</v>
      </c>
      <c r="R215" s="94">
        <f t="shared" si="9"/>
        <v>1</v>
      </c>
      <c r="S215" s="277" t="str">
        <f t="array" aca="1" ref="S215" ca="1">IF(ISNUMBER(R215),IF(R215=100%,"CUMPLIDA",IF(AND(ISNUMBER(N215),ISNUMBER(INDIRECT("FECHA_"&amp;$B215,1))), IF(N215&lt;=INDIRECT("FECHA_"&amp;$B215,1),"INCUMPLIDA","PROCESO"), "VERIFICAR FECHA")),"SIN VALOR AVANCE")</f>
        <v>CUMPLIDA</v>
      </c>
    </row>
    <row r="216" spans="1:19" ht="285.75">
      <c r="A216" s="282" t="s">
        <v>640</v>
      </c>
      <c r="B216" s="271" t="s">
        <v>31</v>
      </c>
      <c r="C216" s="487"/>
      <c r="D216" s="487"/>
      <c r="E216" s="482"/>
      <c r="F216" s="488"/>
      <c r="G216" s="482"/>
      <c r="H216" s="482"/>
      <c r="I216" s="482"/>
      <c r="J216" s="259" t="s">
        <v>655</v>
      </c>
      <c r="K216" s="259" t="s">
        <v>656</v>
      </c>
      <c r="L216" s="280">
        <v>1</v>
      </c>
      <c r="M216" s="261">
        <v>45231</v>
      </c>
      <c r="N216" s="261">
        <v>45504</v>
      </c>
      <c r="O216" s="275">
        <f t="shared" si="10"/>
        <v>39</v>
      </c>
      <c r="P216" s="332">
        <v>1</v>
      </c>
      <c r="Q216" s="287" t="s">
        <v>654</v>
      </c>
      <c r="R216" s="94">
        <f t="shared" si="9"/>
        <v>1</v>
      </c>
      <c r="S216" s="277" t="str">
        <f t="array" aca="1" ref="S216" ca="1">IF(ISNUMBER(R216),IF(R216=100%,"CUMPLIDA",IF(AND(ISNUMBER(N216),ISNUMBER(INDIRECT("FECHA_"&amp;$B216,1))), IF(N216&lt;=INDIRECT("FECHA_"&amp;$B216,1),"INCUMPLIDA","PROCESO"), "VERIFICAR FECHA")),"SIN VALOR AVANCE")</f>
        <v>CUMPLIDA</v>
      </c>
    </row>
    <row r="217" spans="1:19" ht="165.75">
      <c r="A217" s="282" t="s">
        <v>640</v>
      </c>
      <c r="B217" s="271" t="s">
        <v>31</v>
      </c>
      <c r="C217" s="487"/>
      <c r="D217" s="487"/>
      <c r="E217" s="482"/>
      <c r="F217" s="488"/>
      <c r="G217" s="482"/>
      <c r="H217" s="482"/>
      <c r="I217" s="260" t="s">
        <v>62</v>
      </c>
      <c r="J217" s="259" t="s">
        <v>63</v>
      </c>
      <c r="K217" s="259" t="s">
        <v>64</v>
      </c>
      <c r="L217" s="280">
        <v>1</v>
      </c>
      <c r="M217" s="281">
        <v>45323</v>
      </c>
      <c r="N217" s="281">
        <v>45747</v>
      </c>
      <c r="O217" s="275">
        <f t="shared" si="10"/>
        <v>60.571428571428569</v>
      </c>
      <c r="P217" s="332">
        <v>1</v>
      </c>
      <c r="Q217" s="287" t="s">
        <v>657</v>
      </c>
      <c r="R217" s="94">
        <f t="shared" si="9"/>
        <v>1</v>
      </c>
      <c r="S217" s="277" t="str">
        <f t="array" aca="1" ref="S217" ca="1">IF(ISNUMBER(R217),IF(R217=100%,"CUMPLIDA",IF(AND(ISNUMBER(N217),ISNUMBER(INDIRECT("FECHA_"&amp;$B217,1))), IF(N217&lt;=INDIRECT("FECHA_"&amp;$B217,1),"INCUMPLIDA","PROCESO"), "VERIFICAR FECHA")),"SIN VALOR AVANCE")</f>
        <v>CUMPLIDA</v>
      </c>
    </row>
    <row r="218" spans="1:19" ht="105.75">
      <c r="A218" s="282" t="s">
        <v>640</v>
      </c>
      <c r="B218" s="271" t="s">
        <v>31</v>
      </c>
      <c r="C218" s="487"/>
      <c r="D218" s="487"/>
      <c r="E218" s="482"/>
      <c r="F218" s="488"/>
      <c r="G218" s="482"/>
      <c r="H218" s="482"/>
      <c r="I218" s="260" t="s">
        <v>66</v>
      </c>
      <c r="J218" s="259" t="s">
        <v>66</v>
      </c>
      <c r="K218" s="259" t="s">
        <v>67</v>
      </c>
      <c r="L218" s="280">
        <v>1</v>
      </c>
      <c r="M218" s="281">
        <v>45323</v>
      </c>
      <c r="N218" s="281">
        <v>45747</v>
      </c>
      <c r="O218" s="275">
        <f t="shared" si="10"/>
        <v>60.571428571428569</v>
      </c>
      <c r="P218" s="332">
        <v>1</v>
      </c>
      <c r="Q218" s="259" t="s">
        <v>658</v>
      </c>
      <c r="R218" s="94">
        <f t="shared" si="9"/>
        <v>1</v>
      </c>
      <c r="S218" s="277" t="str">
        <f t="array" aca="1" ref="S218" ca="1">IF(ISNUMBER(R218),IF(R218=100%,"CUMPLIDA",IF(AND(ISNUMBER(N218),ISNUMBER(INDIRECT("FECHA_"&amp;$B218,1))), IF(N218&lt;=INDIRECT("FECHA_"&amp;$B218,1),"INCUMPLIDA","PROCESO"), "VERIFICAR FECHA")),"SIN VALOR AVANCE")</f>
        <v>CUMPLIDA</v>
      </c>
    </row>
    <row r="219" spans="1:19" ht="105.75">
      <c r="A219" s="282" t="s">
        <v>640</v>
      </c>
      <c r="B219" s="271" t="s">
        <v>31</v>
      </c>
      <c r="C219" s="487"/>
      <c r="D219" s="487"/>
      <c r="E219" s="482"/>
      <c r="F219" s="488"/>
      <c r="G219" s="482"/>
      <c r="H219" s="482"/>
      <c r="I219" s="260" t="s">
        <v>166</v>
      </c>
      <c r="J219" s="259" t="s">
        <v>167</v>
      </c>
      <c r="K219" s="259" t="s">
        <v>168</v>
      </c>
      <c r="L219" s="280">
        <v>1</v>
      </c>
      <c r="M219" s="281">
        <v>45231</v>
      </c>
      <c r="N219" s="281">
        <v>45747</v>
      </c>
      <c r="O219" s="275">
        <f t="shared" si="10"/>
        <v>73.714285714285708</v>
      </c>
      <c r="P219" s="332">
        <v>1</v>
      </c>
      <c r="Q219" s="259" t="s">
        <v>658</v>
      </c>
      <c r="R219" s="94">
        <f t="shared" si="9"/>
        <v>1</v>
      </c>
      <c r="S219" s="277" t="str">
        <f t="array" aca="1" ref="S219" ca="1">IF(ISNUMBER(R219),IF(R219=100%,"CUMPLIDA",IF(AND(ISNUMBER(N219),ISNUMBER(INDIRECT("FECHA_"&amp;$B219,1))), IF(N219&lt;=INDIRECT("FECHA_"&amp;$B219,1),"INCUMPLIDA","PROCESO"), "VERIFICAR FECHA")),"SIN VALOR AVANCE")</f>
        <v>CUMPLIDA</v>
      </c>
    </row>
    <row r="220" spans="1:19" ht="165.75">
      <c r="A220" s="282" t="s">
        <v>640</v>
      </c>
      <c r="B220" s="271" t="s">
        <v>31</v>
      </c>
      <c r="C220" s="487"/>
      <c r="D220" s="487"/>
      <c r="E220" s="482"/>
      <c r="F220" s="488"/>
      <c r="G220" s="482"/>
      <c r="H220" s="482"/>
      <c r="I220" s="260" t="s">
        <v>69</v>
      </c>
      <c r="J220" s="259" t="s">
        <v>69</v>
      </c>
      <c r="K220" s="259" t="s">
        <v>176</v>
      </c>
      <c r="L220" s="280">
        <v>1</v>
      </c>
      <c r="M220" s="281">
        <v>45323</v>
      </c>
      <c r="N220" s="281">
        <v>45747</v>
      </c>
      <c r="O220" s="275">
        <f t="shared" si="10"/>
        <v>60.571428571428569</v>
      </c>
      <c r="P220" s="332">
        <v>1</v>
      </c>
      <c r="Q220" s="287" t="s">
        <v>657</v>
      </c>
      <c r="R220" s="94">
        <f t="shared" si="9"/>
        <v>1</v>
      </c>
      <c r="S220" s="277" t="str">
        <f t="array" aca="1" ref="S220" ca="1">IF(ISNUMBER(R220),IF(R220=100%,"CUMPLIDA",IF(AND(ISNUMBER(N220),ISNUMBER(INDIRECT("FECHA_"&amp;$B220,1))), IF(N220&lt;=INDIRECT("FECHA_"&amp;$B220,1),"INCUMPLIDA","PROCESO"), "VERIFICAR FECHA")),"SIN VALOR AVANCE")</f>
        <v>CUMPLIDA</v>
      </c>
    </row>
    <row r="221" spans="1:19" ht="105.75">
      <c r="A221" s="282" t="s">
        <v>640</v>
      </c>
      <c r="B221" s="271" t="s">
        <v>31</v>
      </c>
      <c r="C221" s="487"/>
      <c r="D221" s="487"/>
      <c r="E221" s="482"/>
      <c r="F221" s="488"/>
      <c r="G221" s="482"/>
      <c r="H221" s="482"/>
      <c r="I221" s="260" t="s">
        <v>71</v>
      </c>
      <c r="J221" s="259" t="s">
        <v>71</v>
      </c>
      <c r="K221" s="259" t="s">
        <v>72</v>
      </c>
      <c r="L221" s="280">
        <v>1</v>
      </c>
      <c r="M221" s="281">
        <v>45231</v>
      </c>
      <c r="N221" s="281">
        <v>45747</v>
      </c>
      <c r="O221" s="275">
        <f t="shared" si="10"/>
        <v>73.714285714285708</v>
      </c>
      <c r="P221" s="332">
        <v>1</v>
      </c>
      <c r="Q221" s="259" t="s">
        <v>658</v>
      </c>
      <c r="R221" s="94">
        <f t="shared" si="9"/>
        <v>1</v>
      </c>
      <c r="S221" s="277" t="str">
        <f t="array" aca="1" ref="S221" ca="1">IF(ISNUMBER(R221),IF(R221=100%,"CUMPLIDA",IF(AND(ISNUMBER(N221),ISNUMBER(INDIRECT("FECHA_"&amp;$B221,1))), IF(N221&lt;=INDIRECT("FECHA_"&amp;$B221,1),"INCUMPLIDA","PROCESO"), "VERIFICAR FECHA")),"SIN VALOR AVANCE")</f>
        <v>CUMPLIDA</v>
      </c>
    </row>
    <row r="222" spans="1:19" ht="240.75">
      <c r="A222" s="282" t="s">
        <v>640</v>
      </c>
      <c r="B222" s="271" t="s">
        <v>31</v>
      </c>
      <c r="C222" s="487"/>
      <c r="D222" s="487"/>
      <c r="E222" s="482"/>
      <c r="F222" s="488"/>
      <c r="G222" s="482"/>
      <c r="H222" s="482"/>
      <c r="I222" s="260" t="s">
        <v>73</v>
      </c>
      <c r="J222" s="259" t="s">
        <v>73</v>
      </c>
      <c r="K222" s="259" t="s">
        <v>659</v>
      </c>
      <c r="L222" s="280">
        <v>1</v>
      </c>
      <c r="M222" s="281">
        <v>45231</v>
      </c>
      <c r="N222" s="281">
        <v>45808</v>
      </c>
      <c r="O222" s="275">
        <f t="shared" si="10"/>
        <v>82.428571428571431</v>
      </c>
      <c r="P222" s="332">
        <v>1</v>
      </c>
      <c r="Q222" s="287" t="s">
        <v>660</v>
      </c>
      <c r="R222" s="94">
        <f t="shared" si="9"/>
        <v>1</v>
      </c>
      <c r="S222" s="277" t="str">
        <f t="array" aca="1" ref="S222" ca="1">IF(ISNUMBER(R222),IF(R222=100%,"CUMPLIDA",IF(AND(ISNUMBER(N222),ISNUMBER(INDIRECT("FECHA_"&amp;$B222,1))), IF(N222&lt;=INDIRECT("FECHA_"&amp;$B222,1),"INCUMPLIDA","PROCESO"), "VERIFICAR FECHA")),"SIN VALOR AVANCE")</f>
        <v>CUMPLIDA</v>
      </c>
    </row>
    <row r="223" spans="1:19" ht="180.75">
      <c r="A223" s="282" t="s">
        <v>640</v>
      </c>
      <c r="B223" s="271" t="s">
        <v>31</v>
      </c>
      <c r="C223" s="487"/>
      <c r="D223" s="487"/>
      <c r="E223" s="482"/>
      <c r="F223" s="488"/>
      <c r="G223" s="482"/>
      <c r="H223" s="482"/>
      <c r="I223" s="260" t="s">
        <v>75</v>
      </c>
      <c r="J223" s="259" t="s">
        <v>76</v>
      </c>
      <c r="K223" s="259" t="s">
        <v>77</v>
      </c>
      <c r="L223" s="280">
        <v>7</v>
      </c>
      <c r="M223" s="281">
        <v>46024</v>
      </c>
      <c r="N223" s="281">
        <v>46660</v>
      </c>
      <c r="O223" s="275">
        <f t="shared" si="10"/>
        <v>90.857142857142861</v>
      </c>
      <c r="P223" s="332">
        <v>0</v>
      </c>
      <c r="Q223" s="259" t="s">
        <v>661</v>
      </c>
      <c r="R223" s="94">
        <f t="shared" si="9"/>
        <v>0</v>
      </c>
      <c r="S223" s="277" t="str">
        <f t="array" aca="1" ref="S223" ca="1">IF(ISNUMBER(R223),IF(R223=100%,"CUMPLIDA",IF(AND(ISNUMBER(N223),ISNUMBER(INDIRECT("FECHA_"&amp;$B223,1))), IF(N223&lt;=INDIRECT("FECHA_"&amp;$B223,1),"INCUMPLIDA","PROCESO"), "VERIFICAR FECHA")),"SIN VALOR AVANCE")</f>
        <v>PROCESO</v>
      </c>
    </row>
    <row r="224" spans="1:19" ht="135.75" customHeight="1">
      <c r="A224" s="282" t="s">
        <v>640</v>
      </c>
      <c r="B224" s="271" t="s">
        <v>31</v>
      </c>
      <c r="C224" s="487"/>
      <c r="D224" s="487"/>
      <c r="E224" s="482"/>
      <c r="F224" s="488"/>
      <c r="G224" s="482"/>
      <c r="H224" s="482"/>
      <c r="I224" s="260" t="s">
        <v>79</v>
      </c>
      <c r="J224" s="259" t="s">
        <v>80</v>
      </c>
      <c r="K224" s="259" t="s">
        <v>81</v>
      </c>
      <c r="L224" s="280">
        <v>1</v>
      </c>
      <c r="M224" s="281">
        <v>46024</v>
      </c>
      <c r="N224" s="281">
        <v>46660</v>
      </c>
      <c r="O224" s="275">
        <f t="shared" si="10"/>
        <v>90.857142857142861</v>
      </c>
      <c r="P224" s="332">
        <v>0</v>
      </c>
      <c r="Q224" s="287" t="s">
        <v>662</v>
      </c>
      <c r="R224" s="94">
        <f t="shared" si="9"/>
        <v>0</v>
      </c>
      <c r="S224" s="277" t="str">
        <f t="array" aca="1" ref="S224" ca="1">IF(ISNUMBER(R224),IF(R224=100%,"CUMPLIDA",IF(AND(ISNUMBER(N224),ISNUMBER(INDIRECT("FECHA_"&amp;$B224,1))), IF(N224&lt;=INDIRECT("FECHA_"&amp;$B224,1),"INCUMPLIDA","PROCESO"), "VERIFICAR FECHA")),"SIN VALOR AVANCE")</f>
        <v>PROCESO</v>
      </c>
    </row>
    <row r="225" spans="1:19" ht="315.75">
      <c r="A225" s="282" t="s">
        <v>640</v>
      </c>
      <c r="B225" s="271" t="s">
        <v>31</v>
      </c>
      <c r="C225" s="487"/>
      <c r="D225" s="487"/>
      <c r="E225" s="482"/>
      <c r="F225" s="488"/>
      <c r="G225" s="482"/>
      <c r="H225" s="482"/>
      <c r="I225" s="260" t="s">
        <v>82</v>
      </c>
      <c r="J225" s="259" t="s">
        <v>83</v>
      </c>
      <c r="K225" s="259" t="s">
        <v>84</v>
      </c>
      <c r="L225" s="280">
        <v>2</v>
      </c>
      <c r="M225" s="281">
        <v>46024</v>
      </c>
      <c r="N225" s="281">
        <v>46660</v>
      </c>
      <c r="O225" s="275">
        <f t="shared" si="10"/>
        <v>90.857142857142861</v>
      </c>
      <c r="P225" s="332">
        <v>0</v>
      </c>
      <c r="Q225" s="287" t="s">
        <v>663</v>
      </c>
      <c r="R225" s="94">
        <f t="shared" si="9"/>
        <v>0</v>
      </c>
      <c r="S225" s="277" t="str">
        <f t="array" aca="1" ref="S225" ca="1">IF(ISNUMBER(R225),IF(R225=100%,"CUMPLIDA",IF(AND(ISNUMBER(N225),ISNUMBER(INDIRECT("FECHA_"&amp;$B225,1))), IF(N225&lt;=INDIRECT("FECHA_"&amp;$B225,1),"INCUMPLIDA","PROCESO"), "VERIFICAR FECHA")),"SIN VALOR AVANCE")</f>
        <v>PROCESO</v>
      </c>
    </row>
    <row r="226" spans="1:19" ht="285.75">
      <c r="A226" s="282" t="s">
        <v>640</v>
      </c>
      <c r="B226" s="271" t="s">
        <v>31</v>
      </c>
      <c r="C226" s="487" t="s">
        <v>664</v>
      </c>
      <c r="D226" s="487" t="s">
        <v>33</v>
      </c>
      <c r="E226" s="482" t="s">
        <v>665</v>
      </c>
      <c r="F226" s="488"/>
      <c r="G226" s="482"/>
      <c r="H226" s="482" t="s">
        <v>666</v>
      </c>
      <c r="I226" s="517" t="s">
        <v>645</v>
      </c>
      <c r="J226" s="313" t="s">
        <v>646</v>
      </c>
      <c r="K226" s="259" t="s">
        <v>647</v>
      </c>
      <c r="L226" s="274">
        <v>1</v>
      </c>
      <c r="M226" s="261">
        <v>44013</v>
      </c>
      <c r="N226" s="261">
        <v>44074</v>
      </c>
      <c r="O226" s="275">
        <f t="shared" si="10"/>
        <v>8.7142857142857135</v>
      </c>
      <c r="P226" s="332">
        <v>1</v>
      </c>
      <c r="Q226" s="259" t="s">
        <v>648</v>
      </c>
      <c r="R226" s="94">
        <f t="shared" si="9"/>
        <v>1</v>
      </c>
      <c r="S226" s="277" t="str">
        <f t="array" aca="1" ref="S226" ca="1">IF(ISNUMBER(R226),IF(R226=100%,"CUMPLIDA",IF(AND(ISNUMBER(N226),ISNUMBER(INDIRECT("FECHA_"&amp;$B226,1))), IF(N226&lt;=INDIRECT("FECHA_"&amp;$B226,1),"INCUMPLIDA","PROCESO"), "VERIFICAR FECHA")),"SIN VALOR AVANCE")</f>
        <v>CUMPLIDA</v>
      </c>
    </row>
    <row r="227" spans="1:19" ht="300.75">
      <c r="A227" s="282" t="s">
        <v>640</v>
      </c>
      <c r="B227" s="271" t="s">
        <v>31</v>
      </c>
      <c r="C227" s="487"/>
      <c r="D227" s="487"/>
      <c r="E227" s="482"/>
      <c r="F227" s="488"/>
      <c r="G227" s="482"/>
      <c r="H227" s="482"/>
      <c r="I227" s="517"/>
      <c r="J227" s="313" t="s">
        <v>649</v>
      </c>
      <c r="K227" s="259" t="s">
        <v>650</v>
      </c>
      <c r="L227" s="274">
        <v>1</v>
      </c>
      <c r="M227" s="261">
        <v>44075</v>
      </c>
      <c r="N227" s="261">
        <v>44196</v>
      </c>
      <c r="O227" s="275">
        <f t="shared" si="10"/>
        <v>17.285714285714285</v>
      </c>
      <c r="P227" s="332">
        <v>1</v>
      </c>
      <c r="Q227" s="259" t="s">
        <v>651</v>
      </c>
      <c r="R227" s="94">
        <f t="shared" si="9"/>
        <v>1</v>
      </c>
      <c r="S227" s="277" t="str">
        <f t="array" aca="1" ref="S227" ca="1">IF(ISNUMBER(R227),IF(R227=100%,"CUMPLIDA",IF(AND(ISNUMBER(N227),ISNUMBER(INDIRECT("FECHA_"&amp;$B227,1))), IF(N227&lt;=INDIRECT("FECHA_"&amp;$B227,1),"INCUMPLIDA","PROCESO"), "VERIFICAR FECHA")),"SIN VALOR AVANCE")</f>
        <v>CUMPLIDA</v>
      </c>
    </row>
    <row r="228" spans="1:19" ht="285.75">
      <c r="A228" s="282" t="s">
        <v>640</v>
      </c>
      <c r="B228" s="271" t="s">
        <v>31</v>
      </c>
      <c r="C228" s="487"/>
      <c r="D228" s="487"/>
      <c r="E228" s="482"/>
      <c r="F228" s="488"/>
      <c r="G228" s="482"/>
      <c r="H228" s="482"/>
      <c r="I228" s="482" t="s">
        <v>645</v>
      </c>
      <c r="J228" s="259" t="s">
        <v>652</v>
      </c>
      <c r="K228" s="259" t="s">
        <v>653</v>
      </c>
      <c r="L228" s="280">
        <v>1</v>
      </c>
      <c r="M228" s="261">
        <v>45231</v>
      </c>
      <c r="N228" s="261">
        <v>45504</v>
      </c>
      <c r="O228" s="275">
        <f t="shared" si="10"/>
        <v>39</v>
      </c>
      <c r="P228" s="332">
        <v>1</v>
      </c>
      <c r="Q228" s="287" t="s">
        <v>654</v>
      </c>
      <c r="R228" s="94">
        <f t="shared" si="9"/>
        <v>1</v>
      </c>
      <c r="S228" s="277" t="str">
        <f t="array" aca="1" ref="S228" ca="1">IF(ISNUMBER(R228),IF(R228=100%,"CUMPLIDA",IF(AND(ISNUMBER(N228),ISNUMBER(INDIRECT("FECHA_"&amp;$B228,1))), IF(N228&lt;=INDIRECT("FECHA_"&amp;$B228,1),"INCUMPLIDA","PROCESO"), "VERIFICAR FECHA")),"SIN VALOR AVANCE")</f>
        <v>CUMPLIDA</v>
      </c>
    </row>
    <row r="229" spans="1:19" ht="285.75">
      <c r="A229" s="282" t="s">
        <v>640</v>
      </c>
      <c r="B229" s="271" t="s">
        <v>31</v>
      </c>
      <c r="C229" s="487"/>
      <c r="D229" s="487"/>
      <c r="E229" s="482"/>
      <c r="F229" s="488"/>
      <c r="G229" s="482"/>
      <c r="H229" s="482"/>
      <c r="I229" s="482"/>
      <c r="J229" s="259" t="s">
        <v>655</v>
      </c>
      <c r="K229" s="259" t="s">
        <v>656</v>
      </c>
      <c r="L229" s="280">
        <v>1</v>
      </c>
      <c r="M229" s="261">
        <v>45231</v>
      </c>
      <c r="N229" s="261">
        <v>45504</v>
      </c>
      <c r="O229" s="275">
        <f t="shared" si="10"/>
        <v>39</v>
      </c>
      <c r="P229" s="332">
        <v>1</v>
      </c>
      <c r="Q229" s="287" t="s">
        <v>654</v>
      </c>
      <c r="R229" s="94">
        <f t="shared" si="9"/>
        <v>1</v>
      </c>
      <c r="S229" s="277" t="str">
        <f t="array" aca="1" ref="S229" ca="1">IF(ISNUMBER(R229),IF(R229=100%,"CUMPLIDA",IF(AND(ISNUMBER(N229),ISNUMBER(INDIRECT("FECHA_"&amp;$B229,1))), IF(N229&lt;=INDIRECT("FECHA_"&amp;$B229,1),"INCUMPLIDA","PROCESO"), "VERIFICAR FECHA")),"SIN VALOR AVANCE")</f>
        <v>CUMPLIDA</v>
      </c>
    </row>
    <row r="230" spans="1:19" ht="165.75">
      <c r="A230" s="282" t="s">
        <v>640</v>
      </c>
      <c r="B230" s="271" t="s">
        <v>31</v>
      </c>
      <c r="C230" s="487"/>
      <c r="D230" s="487"/>
      <c r="E230" s="482"/>
      <c r="F230" s="488"/>
      <c r="G230" s="482"/>
      <c r="H230" s="482"/>
      <c r="I230" s="260" t="s">
        <v>62</v>
      </c>
      <c r="J230" s="259" t="s">
        <v>63</v>
      </c>
      <c r="K230" s="259" t="s">
        <v>64</v>
      </c>
      <c r="L230" s="280">
        <v>1</v>
      </c>
      <c r="M230" s="281">
        <v>45323</v>
      </c>
      <c r="N230" s="281">
        <v>45747</v>
      </c>
      <c r="O230" s="275">
        <f t="shared" si="10"/>
        <v>60.571428571428569</v>
      </c>
      <c r="P230" s="332">
        <v>1</v>
      </c>
      <c r="Q230" s="287" t="s">
        <v>657</v>
      </c>
      <c r="R230" s="94">
        <f t="shared" si="9"/>
        <v>1</v>
      </c>
      <c r="S230" s="277" t="str">
        <f t="array" aca="1" ref="S230" ca="1">IF(ISNUMBER(R230),IF(R230=100%,"CUMPLIDA",IF(AND(ISNUMBER(N230),ISNUMBER(INDIRECT("FECHA_"&amp;$B230,1))), IF(N230&lt;=INDIRECT("FECHA_"&amp;$B230,1),"INCUMPLIDA","PROCESO"), "VERIFICAR FECHA")),"SIN VALOR AVANCE")</f>
        <v>CUMPLIDA</v>
      </c>
    </row>
    <row r="231" spans="1:19" ht="105.75">
      <c r="A231" s="282" t="s">
        <v>640</v>
      </c>
      <c r="B231" s="271" t="s">
        <v>31</v>
      </c>
      <c r="C231" s="487"/>
      <c r="D231" s="487"/>
      <c r="E231" s="482"/>
      <c r="F231" s="488"/>
      <c r="G231" s="482"/>
      <c r="H231" s="482"/>
      <c r="I231" s="260" t="s">
        <v>66</v>
      </c>
      <c r="J231" s="259" t="s">
        <v>66</v>
      </c>
      <c r="K231" s="259" t="s">
        <v>67</v>
      </c>
      <c r="L231" s="280">
        <v>1</v>
      </c>
      <c r="M231" s="281">
        <v>45323</v>
      </c>
      <c r="N231" s="281">
        <v>45747</v>
      </c>
      <c r="O231" s="275">
        <f t="shared" si="10"/>
        <v>60.571428571428569</v>
      </c>
      <c r="P231" s="332">
        <v>1</v>
      </c>
      <c r="Q231" s="259" t="s">
        <v>658</v>
      </c>
      <c r="R231" s="94">
        <f t="shared" si="9"/>
        <v>1</v>
      </c>
      <c r="S231" s="277" t="str">
        <f t="array" aca="1" ref="S231" ca="1">IF(ISNUMBER(R231),IF(R231=100%,"CUMPLIDA",IF(AND(ISNUMBER(N231),ISNUMBER(INDIRECT("FECHA_"&amp;$B231,1))), IF(N231&lt;=INDIRECT("FECHA_"&amp;$B231,1),"INCUMPLIDA","PROCESO"), "VERIFICAR FECHA")),"SIN VALOR AVANCE")</f>
        <v>CUMPLIDA</v>
      </c>
    </row>
    <row r="232" spans="1:19" ht="105.75">
      <c r="A232" s="282" t="s">
        <v>640</v>
      </c>
      <c r="B232" s="271" t="s">
        <v>31</v>
      </c>
      <c r="C232" s="487"/>
      <c r="D232" s="487"/>
      <c r="E232" s="482"/>
      <c r="F232" s="488"/>
      <c r="G232" s="482"/>
      <c r="H232" s="482"/>
      <c r="I232" s="260" t="s">
        <v>166</v>
      </c>
      <c r="J232" s="259" t="s">
        <v>167</v>
      </c>
      <c r="K232" s="259" t="s">
        <v>168</v>
      </c>
      <c r="L232" s="280">
        <v>1</v>
      </c>
      <c r="M232" s="281">
        <v>45231</v>
      </c>
      <c r="N232" s="281">
        <v>45747</v>
      </c>
      <c r="O232" s="275">
        <f t="shared" si="10"/>
        <v>73.714285714285708</v>
      </c>
      <c r="P232" s="332">
        <v>1</v>
      </c>
      <c r="Q232" s="259" t="s">
        <v>658</v>
      </c>
      <c r="R232" s="94">
        <f t="shared" ref="R232:R295" si="11">P232/L232</f>
        <v>1</v>
      </c>
      <c r="S232" s="277" t="str">
        <f t="array" aca="1" ref="S232" ca="1">IF(ISNUMBER(R232),IF(R232=100%,"CUMPLIDA",IF(AND(ISNUMBER(N232),ISNUMBER(INDIRECT("FECHA_"&amp;$B232,1))), IF(N232&lt;=INDIRECT("FECHA_"&amp;$B232,1),"INCUMPLIDA","PROCESO"), "VERIFICAR FECHA")),"SIN VALOR AVANCE")</f>
        <v>CUMPLIDA</v>
      </c>
    </row>
    <row r="233" spans="1:19" ht="150.75">
      <c r="A233" s="282" t="s">
        <v>640</v>
      </c>
      <c r="B233" s="271" t="s">
        <v>31</v>
      </c>
      <c r="C233" s="487"/>
      <c r="D233" s="487"/>
      <c r="E233" s="482"/>
      <c r="F233" s="488"/>
      <c r="G233" s="482"/>
      <c r="H233" s="482"/>
      <c r="I233" s="260" t="s">
        <v>69</v>
      </c>
      <c r="J233" s="259" t="s">
        <v>69</v>
      </c>
      <c r="K233" s="259" t="s">
        <v>176</v>
      </c>
      <c r="L233" s="280">
        <v>1</v>
      </c>
      <c r="M233" s="281">
        <v>45323</v>
      </c>
      <c r="N233" s="281">
        <v>45747</v>
      </c>
      <c r="O233" s="275">
        <f t="shared" ref="O233:O296" si="12">(N233-M233)/7</f>
        <v>60.571428571428569</v>
      </c>
      <c r="P233" s="332">
        <v>1</v>
      </c>
      <c r="Q233" s="287" t="s">
        <v>662</v>
      </c>
      <c r="R233" s="94">
        <f t="shared" si="11"/>
        <v>1</v>
      </c>
      <c r="S233" s="277" t="str">
        <f t="array" aca="1" ref="S233" ca="1">IF(ISNUMBER(R233),IF(R233=100%,"CUMPLIDA",IF(AND(ISNUMBER(N233),ISNUMBER(INDIRECT("FECHA_"&amp;$B233,1))), IF(N233&lt;=INDIRECT("FECHA_"&amp;$B233,1),"INCUMPLIDA","PROCESO"), "VERIFICAR FECHA")),"SIN VALOR AVANCE")</f>
        <v>CUMPLIDA</v>
      </c>
    </row>
    <row r="234" spans="1:19" ht="120.75">
      <c r="A234" s="282" t="s">
        <v>640</v>
      </c>
      <c r="B234" s="271" t="s">
        <v>31</v>
      </c>
      <c r="C234" s="487"/>
      <c r="D234" s="487"/>
      <c r="E234" s="482"/>
      <c r="F234" s="488"/>
      <c r="G234" s="482"/>
      <c r="H234" s="482"/>
      <c r="I234" s="260" t="s">
        <v>71</v>
      </c>
      <c r="J234" s="259" t="s">
        <v>71</v>
      </c>
      <c r="K234" s="259" t="s">
        <v>72</v>
      </c>
      <c r="L234" s="280">
        <v>1</v>
      </c>
      <c r="M234" s="281">
        <v>45231</v>
      </c>
      <c r="N234" s="281">
        <v>45747</v>
      </c>
      <c r="O234" s="275">
        <f t="shared" si="12"/>
        <v>73.714285714285708</v>
      </c>
      <c r="P234" s="332">
        <v>1</v>
      </c>
      <c r="Q234" s="259" t="s">
        <v>667</v>
      </c>
      <c r="R234" s="94">
        <f t="shared" si="11"/>
        <v>1</v>
      </c>
      <c r="S234" s="277" t="str">
        <f t="array" aca="1" ref="S234" ca="1">IF(ISNUMBER(R234),IF(R234=100%,"CUMPLIDA",IF(AND(ISNUMBER(N234),ISNUMBER(INDIRECT("FECHA_"&amp;$B234,1))), IF(N234&lt;=INDIRECT("FECHA_"&amp;$B234,1),"INCUMPLIDA","PROCESO"), "VERIFICAR FECHA")),"SIN VALOR AVANCE")</f>
        <v>CUMPLIDA</v>
      </c>
    </row>
    <row r="235" spans="1:19" ht="225.75">
      <c r="A235" s="282" t="s">
        <v>640</v>
      </c>
      <c r="B235" s="271" t="s">
        <v>31</v>
      </c>
      <c r="C235" s="487"/>
      <c r="D235" s="487"/>
      <c r="E235" s="482"/>
      <c r="F235" s="488"/>
      <c r="G235" s="482"/>
      <c r="H235" s="482"/>
      <c r="I235" s="260" t="s">
        <v>73</v>
      </c>
      <c r="J235" s="259" t="s">
        <v>73</v>
      </c>
      <c r="K235" s="259" t="s">
        <v>659</v>
      </c>
      <c r="L235" s="280">
        <v>1</v>
      </c>
      <c r="M235" s="281">
        <v>45231</v>
      </c>
      <c r="N235" s="281">
        <v>45808</v>
      </c>
      <c r="O235" s="275">
        <f t="shared" si="12"/>
        <v>82.428571428571431</v>
      </c>
      <c r="P235" s="332">
        <v>1</v>
      </c>
      <c r="Q235" s="287" t="s">
        <v>668</v>
      </c>
      <c r="R235" s="94">
        <f t="shared" si="11"/>
        <v>1</v>
      </c>
      <c r="S235" s="277" t="str">
        <f t="array" aca="1" ref="S235" ca="1">IF(ISNUMBER(R235),IF(R235=100%,"CUMPLIDA",IF(AND(ISNUMBER(N235),ISNUMBER(INDIRECT("FECHA_"&amp;$B235,1))), IF(N235&lt;=INDIRECT("FECHA_"&amp;$B235,1),"INCUMPLIDA","PROCESO"), "VERIFICAR FECHA")),"SIN VALOR AVANCE")</f>
        <v>CUMPLIDA</v>
      </c>
    </row>
    <row r="236" spans="1:19" ht="180.75">
      <c r="A236" s="282" t="s">
        <v>640</v>
      </c>
      <c r="B236" s="271" t="s">
        <v>31</v>
      </c>
      <c r="C236" s="487"/>
      <c r="D236" s="487"/>
      <c r="E236" s="482"/>
      <c r="F236" s="488"/>
      <c r="G236" s="482"/>
      <c r="H236" s="482"/>
      <c r="I236" s="260" t="s">
        <v>75</v>
      </c>
      <c r="J236" s="259" t="s">
        <v>76</v>
      </c>
      <c r="K236" s="259" t="s">
        <v>77</v>
      </c>
      <c r="L236" s="280">
        <v>7</v>
      </c>
      <c r="M236" s="281">
        <v>46024</v>
      </c>
      <c r="N236" s="281">
        <v>46660</v>
      </c>
      <c r="O236" s="275">
        <f t="shared" si="12"/>
        <v>90.857142857142861</v>
      </c>
      <c r="P236" s="332">
        <v>0</v>
      </c>
      <c r="Q236" s="259" t="s">
        <v>661</v>
      </c>
      <c r="R236" s="94">
        <f t="shared" si="11"/>
        <v>0</v>
      </c>
      <c r="S236" s="277" t="str">
        <f t="array" aca="1" ref="S236" ca="1">IF(ISNUMBER(R236),IF(R236=100%,"CUMPLIDA",IF(AND(ISNUMBER(N236),ISNUMBER(INDIRECT("FECHA_"&amp;$B236,1))), IF(N236&lt;=INDIRECT("FECHA_"&amp;$B236,1),"INCUMPLIDA","PROCESO"), "VERIFICAR FECHA")),"SIN VALOR AVANCE")</f>
        <v>PROCESO</v>
      </c>
    </row>
    <row r="237" spans="1:19" ht="165.75">
      <c r="A237" s="282" t="s">
        <v>640</v>
      </c>
      <c r="B237" s="271" t="s">
        <v>31</v>
      </c>
      <c r="C237" s="487"/>
      <c r="D237" s="487"/>
      <c r="E237" s="482"/>
      <c r="F237" s="488"/>
      <c r="G237" s="482"/>
      <c r="H237" s="482"/>
      <c r="I237" s="260" t="s">
        <v>79</v>
      </c>
      <c r="J237" s="259" t="s">
        <v>80</v>
      </c>
      <c r="K237" s="259" t="s">
        <v>81</v>
      </c>
      <c r="L237" s="280">
        <v>1</v>
      </c>
      <c r="M237" s="281">
        <v>46024</v>
      </c>
      <c r="N237" s="281">
        <v>46660</v>
      </c>
      <c r="O237" s="275">
        <f t="shared" si="12"/>
        <v>90.857142857142861</v>
      </c>
      <c r="P237" s="332">
        <v>0</v>
      </c>
      <c r="Q237" s="287" t="s">
        <v>657</v>
      </c>
      <c r="R237" s="94">
        <f t="shared" si="11"/>
        <v>0</v>
      </c>
      <c r="S237" s="277" t="str">
        <f t="array" aca="1" ref="S237" ca="1">IF(ISNUMBER(R237),IF(R237=100%,"CUMPLIDA",IF(AND(ISNUMBER(N237),ISNUMBER(INDIRECT("FECHA_"&amp;$B237,1))), IF(N237&lt;=INDIRECT("FECHA_"&amp;$B237,1),"INCUMPLIDA","PROCESO"), "VERIFICAR FECHA")),"SIN VALOR AVANCE")</f>
        <v>PROCESO</v>
      </c>
    </row>
    <row r="238" spans="1:19" ht="315.75">
      <c r="A238" s="282" t="s">
        <v>640</v>
      </c>
      <c r="B238" s="271" t="s">
        <v>31</v>
      </c>
      <c r="C238" s="487"/>
      <c r="D238" s="487"/>
      <c r="E238" s="482"/>
      <c r="F238" s="488"/>
      <c r="G238" s="482"/>
      <c r="H238" s="482"/>
      <c r="I238" s="260" t="s">
        <v>82</v>
      </c>
      <c r="J238" s="259" t="s">
        <v>83</v>
      </c>
      <c r="K238" s="259" t="s">
        <v>84</v>
      </c>
      <c r="L238" s="280">
        <v>2</v>
      </c>
      <c r="M238" s="281">
        <v>46024</v>
      </c>
      <c r="N238" s="281">
        <v>46660</v>
      </c>
      <c r="O238" s="275">
        <f t="shared" si="12"/>
        <v>90.857142857142861</v>
      </c>
      <c r="P238" s="332">
        <v>0</v>
      </c>
      <c r="Q238" s="287" t="s">
        <v>669</v>
      </c>
      <c r="R238" s="94">
        <f t="shared" si="11"/>
        <v>0</v>
      </c>
      <c r="S238" s="277" t="str">
        <f t="array" aca="1" ref="S238" ca="1">IF(ISNUMBER(R238),IF(R238=100%,"CUMPLIDA",IF(AND(ISNUMBER(N238),ISNUMBER(INDIRECT("FECHA_"&amp;$B238,1))), IF(N238&lt;=INDIRECT("FECHA_"&amp;$B238,1),"INCUMPLIDA","PROCESO"), "VERIFICAR FECHA")),"SIN VALOR AVANCE")</f>
        <v>PROCESO</v>
      </c>
    </row>
    <row r="239" spans="1:19" ht="285.75">
      <c r="A239" s="282" t="s">
        <v>640</v>
      </c>
      <c r="B239" s="271" t="s">
        <v>31</v>
      </c>
      <c r="C239" s="571" t="s">
        <v>670</v>
      </c>
      <c r="D239" s="571" t="s">
        <v>33</v>
      </c>
      <c r="E239" s="569" t="s">
        <v>671</v>
      </c>
      <c r="F239" s="570"/>
      <c r="G239" s="569"/>
      <c r="H239" s="569" t="s">
        <v>672</v>
      </c>
      <c r="I239" s="517" t="s">
        <v>645</v>
      </c>
      <c r="J239" s="313" t="s">
        <v>646</v>
      </c>
      <c r="K239" s="259" t="s">
        <v>647</v>
      </c>
      <c r="L239" s="274">
        <v>1</v>
      </c>
      <c r="M239" s="261">
        <v>44013</v>
      </c>
      <c r="N239" s="261">
        <v>44074</v>
      </c>
      <c r="O239" s="275">
        <f t="shared" si="12"/>
        <v>8.7142857142857135</v>
      </c>
      <c r="P239" s="332">
        <v>1</v>
      </c>
      <c r="Q239" s="259" t="s">
        <v>648</v>
      </c>
      <c r="R239" s="94">
        <f t="shared" si="11"/>
        <v>1</v>
      </c>
      <c r="S239" s="277" t="str">
        <f t="array" aca="1" ref="S239" ca="1">IF(ISNUMBER(R239),IF(R239=100%,"CUMPLIDA",IF(AND(ISNUMBER(N239),ISNUMBER(INDIRECT("FECHA_"&amp;$B239,1))), IF(N239&lt;=INDIRECT("FECHA_"&amp;$B239,1),"INCUMPLIDA","PROCESO"), "VERIFICAR FECHA")),"SIN VALOR AVANCE")</f>
        <v>CUMPLIDA</v>
      </c>
    </row>
    <row r="240" spans="1:19" ht="300.75">
      <c r="A240" s="282" t="s">
        <v>640</v>
      </c>
      <c r="B240" s="271" t="s">
        <v>31</v>
      </c>
      <c r="C240" s="571"/>
      <c r="D240" s="571"/>
      <c r="E240" s="569"/>
      <c r="F240" s="570"/>
      <c r="G240" s="569"/>
      <c r="H240" s="569"/>
      <c r="I240" s="517"/>
      <c r="J240" s="313" t="s">
        <v>649</v>
      </c>
      <c r="K240" s="259" t="s">
        <v>650</v>
      </c>
      <c r="L240" s="274">
        <v>1</v>
      </c>
      <c r="M240" s="261">
        <v>44075</v>
      </c>
      <c r="N240" s="261">
        <v>44196</v>
      </c>
      <c r="O240" s="275">
        <f t="shared" si="12"/>
        <v>17.285714285714285</v>
      </c>
      <c r="P240" s="332">
        <v>1</v>
      </c>
      <c r="Q240" s="259" t="s">
        <v>651</v>
      </c>
      <c r="R240" s="94">
        <f t="shared" si="11"/>
        <v>1</v>
      </c>
      <c r="S240" s="277" t="str">
        <f t="array" aca="1" ref="S240" ca="1">IF(ISNUMBER(R240),IF(R240=100%,"CUMPLIDA",IF(AND(ISNUMBER(N240),ISNUMBER(INDIRECT("FECHA_"&amp;$B240,1))), IF(N240&lt;=INDIRECT("FECHA_"&amp;$B240,1),"INCUMPLIDA","PROCESO"), "VERIFICAR FECHA")),"SIN VALOR AVANCE")</f>
        <v>CUMPLIDA</v>
      </c>
    </row>
    <row r="241" spans="1:19" ht="285.75">
      <c r="A241" s="282" t="s">
        <v>640</v>
      </c>
      <c r="B241" s="271" t="s">
        <v>31</v>
      </c>
      <c r="C241" s="571"/>
      <c r="D241" s="571"/>
      <c r="E241" s="569"/>
      <c r="F241" s="570"/>
      <c r="G241" s="569"/>
      <c r="H241" s="569"/>
      <c r="I241" s="482" t="s">
        <v>645</v>
      </c>
      <c r="J241" s="259" t="s">
        <v>652</v>
      </c>
      <c r="K241" s="259" t="s">
        <v>653</v>
      </c>
      <c r="L241" s="280">
        <v>1</v>
      </c>
      <c r="M241" s="261">
        <v>45231</v>
      </c>
      <c r="N241" s="261">
        <v>45504</v>
      </c>
      <c r="O241" s="275">
        <f t="shared" si="12"/>
        <v>39</v>
      </c>
      <c r="P241" s="332">
        <v>1</v>
      </c>
      <c r="Q241" s="287" t="s">
        <v>654</v>
      </c>
      <c r="R241" s="94">
        <f t="shared" si="11"/>
        <v>1</v>
      </c>
      <c r="S241" s="277" t="str">
        <f t="array" aca="1" ref="S241" ca="1">IF(ISNUMBER(R241),IF(R241=100%,"CUMPLIDA",IF(AND(ISNUMBER(N241),ISNUMBER(INDIRECT("FECHA_"&amp;$B241,1))), IF(N241&lt;=INDIRECT("FECHA_"&amp;$B241,1),"INCUMPLIDA","PROCESO"), "VERIFICAR FECHA")),"SIN VALOR AVANCE")</f>
        <v>CUMPLIDA</v>
      </c>
    </row>
    <row r="242" spans="1:19" ht="285.75">
      <c r="A242" s="282" t="s">
        <v>640</v>
      </c>
      <c r="B242" s="271" t="s">
        <v>31</v>
      </c>
      <c r="C242" s="571"/>
      <c r="D242" s="571"/>
      <c r="E242" s="569"/>
      <c r="F242" s="570"/>
      <c r="G242" s="569"/>
      <c r="H242" s="569"/>
      <c r="I242" s="482"/>
      <c r="J242" s="259" t="s">
        <v>655</v>
      </c>
      <c r="K242" s="259" t="s">
        <v>656</v>
      </c>
      <c r="L242" s="280">
        <v>1</v>
      </c>
      <c r="M242" s="261">
        <v>45231</v>
      </c>
      <c r="N242" s="261">
        <v>45504</v>
      </c>
      <c r="O242" s="275">
        <f t="shared" si="12"/>
        <v>39</v>
      </c>
      <c r="P242" s="332">
        <v>1</v>
      </c>
      <c r="Q242" s="287" t="s">
        <v>654</v>
      </c>
      <c r="R242" s="94">
        <f t="shared" si="11"/>
        <v>1</v>
      </c>
      <c r="S242" s="277" t="str">
        <f t="array" aca="1" ref="S242" ca="1">IF(ISNUMBER(R242),IF(R242=100%,"CUMPLIDA",IF(AND(ISNUMBER(N242),ISNUMBER(INDIRECT("FECHA_"&amp;$B242,1))), IF(N242&lt;=INDIRECT("FECHA_"&amp;$B242,1),"INCUMPLIDA","PROCESO"), "VERIFICAR FECHA")),"SIN VALOR AVANCE")</f>
        <v>CUMPLIDA</v>
      </c>
    </row>
    <row r="243" spans="1:19" ht="150.75">
      <c r="A243" s="282" t="s">
        <v>640</v>
      </c>
      <c r="B243" s="271" t="s">
        <v>31</v>
      </c>
      <c r="C243" s="571"/>
      <c r="D243" s="571"/>
      <c r="E243" s="569"/>
      <c r="F243" s="570"/>
      <c r="G243" s="569"/>
      <c r="H243" s="569"/>
      <c r="I243" s="260" t="s">
        <v>62</v>
      </c>
      <c r="J243" s="259" t="s">
        <v>63</v>
      </c>
      <c r="K243" s="259" t="s">
        <v>64</v>
      </c>
      <c r="L243" s="280">
        <v>1</v>
      </c>
      <c r="M243" s="281">
        <v>45323</v>
      </c>
      <c r="N243" s="281">
        <v>45747</v>
      </c>
      <c r="O243" s="275">
        <f t="shared" si="12"/>
        <v>60.571428571428569</v>
      </c>
      <c r="P243" s="332">
        <v>1</v>
      </c>
      <c r="Q243" s="287" t="s">
        <v>662</v>
      </c>
      <c r="R243" s="94">
        <f t="shared" si="11"/>
        <v>1</v>
      </c>
      <c r="S243" s="277" t="str">
        <f t="array" aca="1" ref="S243" ca="1">IF(ISNUMBER(R243),IF(R243=100%,"CUMPLIDA",IF(AND(ISNUMBER(N243),ISNUMBER(INDIRECT("FECHA_"&amp;$B243,1))), IF(N243&lt;=INDIRECT("FECHA_"&amp;$B243,1),"INCUMPLIDA","PROCESO"), "VERIFICAR FECHA")),"SIN VALOR AVANCE")</f>
        <v>CUMPLIDA</v>
      </c>
    </row>
    <row r="244" spans="1:19" ht="90.75">
      <c r="A244" s="282" t="s">
        <v>640</v>
      </c>
      <c r="B244" s="271" t="s">
        <v>31</v>
      </c>
      <c r="C244" s="571"/>
      <c r="D244" s="571"/>
      <c r="E244" s="569"/>
      <c r="F244" s="570"/>
      <c r="G244" s="569"/>
      <c r="H244" s="569"/>
      <c r="I244" s="260" t="s">
        <v>66</v>
      </c>
      <c r="J244" s="259" t="s">
        <v>66</v>
      </c>
      <c r="K244" s="259" t="s">
        <v>67</v>
      </c>
      <c r="L244" s="280">
        <v>1</v>
      </c>
      <c r="M244" s="281">
        <v>45323</v>
      </c>
      <c r="N244" s="281">
        <v>45747</v>
      </c>
      <c r="O244" s="275">
        <f t="shared" si="12"/>
        <v>60.571428571428569</v>
      </c>
      <c r="P244" s="332">
        <v>1</v>
      </c>
      <c r="Q244" s="259" t="s">
        <v>673</v>
      </c>
      <c r="R244" s="94">
        <f t="shared" si="11"/>
        <v>1</v>
      </c>
      <c r="S244" s="277" t="str">
        <f t="array" aca="1" ref="S244" ca="1">IF(ISNUMBER(R244),IF(R244=100%,"CUMPLIDA",IF(AND(ISNUMBER(N244),ISNUMBER(INDIRECT("FECHA_"&amp;$B244,1))), IF(N244&lt;=INDIRECT("FECHA_"&amp;$B244,1),"INCUMPLIDA","PROCESO"), "VERIFICAR FECHA")),"SIN VALOR AVANCE")</f>
        <v>CUMPLIDA</v>
      </c>
    </row>
    <row r="245" spans="1:19" ht="105.75">
      <c r="A245" s="282" t="s">
        <v>640</v>
      </c>
      <c r="B245" s="271" t="s">
        <v>31</v>
      </c>
      <c r="C245" s="571"/>
      <c r="D245" s="571"/>
      <c r="E245" s="569"/>
      <c r="F245" s="570"/>
      <c r="G245" s="569"/>
      <c r="H245" s="569"/>
      <c r="I245" s="260" t="s">
        <v>166</v>
      </c>
      <c r="J245" s="259" t="s">
        <v>167</v>
      </c>
      <c r="K245" s="259" t="s">
        <v>168</v>
      </c>
      <c r="L245" s="280">
        <v>1</v>
      </c>
      <c r="M245" s="281">
        <v>45231</v>
      </c>
      <c r="N245" s="281">
        <v>45747</v>
      </c>
      <c r="O245" s="275">
        <f t="shared" si="12"/>
        <v>73.714285714285708</v>
      </c>
      <c r="P245" s="332">
        <v>1</v>
      </c>
      <c r="Q245" s="259" t="s">
        <v>658</v>
      </c>
      <c r="R245" s="94">
        <f t="shared" si="11"/>
        <v>1</v>
      </c>
      <c r="S245" s="277" t="str">
        <f t="array" aca="1" ref="S245" ca="1">IF(ISNUMBER(R245),IF(R245=100%,"CUMPLIDA",IF(AND(ISNUMBER(N245),ISNUMBER(INDIRECT("FECHA_"&amp;$B245,1))), IF(N245&lt;=INDIRECT("FECHA_"&amp;$B245,1),"INCUMPLIDA","PROCESO"), "VERIFICAR FECHA")),"SIN VALOR AVANCE")</f>
        <v>CUMPLIDA</v>
      </c>
    </row>
    <row r="246" spans="1:19" ht="150.75">
      <c r="A246" s="282" t="s">
        <v>640</v>
      </c>
      <c r="B246" s="271" t="s">
        <v>31</v>
      </c>
      <c r="C246" s="571"/>
      <c r="D246" s="571"/>
      <c r="E246" s="569"/>
      <c r="F246" s="570"/>
      <c r="G246" s="569"/>
      <c r="H246" s="569"/>
      <c r="I246" s="260" t="s">
        <v>69</v>
      </c>
      <c r="J246" s="259" t="s">
        <v>69</v>
      </c>
      <c r="K246" s="259" t="s">
        <v>176</v>
      </c>
      <c r="L246" s="280">
        <v>1</v>
      </c>
      <c r="M246" s="281">
        <v>45323</v>
      </c>
      <c r="N246" s="281">
        <v>45747</v>
      </c>
      <c r="O246" s="275">
        <f t="shared" si="12"/>
        <v>60.571428571428569</v>
      </c>
      <c r="P246" s="332">
        <v>1</v>
      </c>
      <c r="Q246" s="287" t="s">
        <v>662</v>
      </c>
      <c r="R246" s="94">
        <f t="shared" si="11"/>
        <v>1</v>
      </c>
      <c r="S246" s="277" t="str">
        <f t="array" aca="1" ref="S246" ca="1">IF(ISNUMBER(R246),IF(R246=100%,"CUMPLIDA",IF(AND(ISNUMBER(N246),ISNUMBER(INDIRECT("FECHA_"&amp;$B246,1))), IF(N246&lt;=INDIRECT("FECHA_"&amp;$B246,1),"INCUMPLIDA","PROCESO"), "VERIFICAR FECHA")),"SIN VALOR AVANCE")</f>
        <v>CUMPLIDA</v>
      </c>
    </row>
    <row r="247" spans="1:19" ht="90.75">
      <c r="A247" s="282" t="s">
        <v>640</v>
      </c>
      <c r="B247" s="271" t="s">
        <v>31</v>
      </c>
      <c r="C247" s="571"/>
      <c r="D247" s="571"/>
      <c r="E247" s="569"/>
      <c r="F247" s="570"/>
      <c r="G247" s="569"/>
      <c r="H247" s="569"/>
      <c r="I247" s="260" t="s">
        <v>71</v>
      </c>
      <c r="J247" s="259" t="s">
        <v>71</v>
      </c>
      <c r="K247" s="259" t="s">
        <v>72</v>
      </c>
      <c r="L247" s="280">
        <v>1</v>
      </c>
      <c r="M247" s="281">
        <v>45231</v>
      </c>
      <c r="N247" s="281">
        <v>45747</v>
      </c>
      <c r="O247" s="275">
        <f t="shared" si="12"/>
        <v>73.714285714285708</v>
      </c>
      <c r="P247" s="332">
        <v>1</v>
      </c>
      <c r="Q247" s="259" t="s">
        <v>673</v>
      </c>
      <c r="R247" s="94">
        <f t="shared" si="11"/>
        <v>1</v>
      </c>
      <c r="S247" s="277" t="str">
        <f t="array" aca="1" ref="S247" ca="1">IF(ISNUMBER(R247),IF(R247=100%,"CUMPLIDA",IF(AND(ISNUMBER(N247),ISNUMBER(INDIRECT("FECHA_"&amp;$B247,1))), IF(N247&lt;=INDIRECT("FECHA_"&amp;$B247,1),"INCUMPLIDA","PROCESO"), "VERIFICAR FECHA")),"SIN VALOR AVANCE")</f>
        <v>CUMPLIDA</v>
      </c>
    </row>
    <row r="248" spans="1:19" ht="60.75" customHeight="1">
      <c r="A248" s="282" t="s">
        <v>640</v>
      </c>
      <c r="B248" s="271" t="s">
        <v>31</v>
      </c>
      <c r="C248" s="571"/>
      <c r="D248" s="571"/>
      <c r="E248" s="569"/>
      <c r="F248" s="570"/>
      <c r="G248" s="569"/>
      <c r="H248" s="569"/>
      <c r="I248" s="260" t="s">
        <v>73</v>
      </c>
      <c r="J248" s="259" t="s">
        <v>73</v>
      </c>
      <c r="K248" s="259" t="s">
        <v>659</v>
      </c>
      <c r="L248" s="280">
        <v>1</v>
      </c>
      <c r="M248" s="281">
        <v>45231</v>
      </c>
      <c r="N248" s="281">
        <v>45808</v>
      </c>
      <c r="O248" s="275">
        <f t="shared" si="12"/>
        <v>82.428571428571431</v>
      </c>
      <c r="P248" s="332">
        <v>1</v>
      </c>
      <c r="Q248" s="287" t="s">
        <v>674</v>
      </c>
      <c r="R248" s="94">
        <f t="shared" si="11"/>
        <v>1</v>
      </c>
      <c r="S248" s="277" t="str">
        <f t="array" aca="1" ref="S248" ca="1">IF(ISNUMBER(R248),IF(R248=100%,"CUMPLIDA",IF(AND(ISNUMBER(N248),ISNUMBER(INDIRECT("FECHA_"&amp;$B248,1))), IF(N248&lt;=INDIRECT("FECHA_"&amp;$B248,1),"INCUMPLIDA","PROCESO"), "VERIFICAR FECHA")),"SIN VALOR AVANCE")</f>
        <v>CUMPLIDA</v>
      </c>
    </row>
    <row r="249" spans="1:19" ht="90.75">
      <c r="A249" s="282" t="s">
        <v>640</v>
      </c>
      <c r="B249" s="271" t="s">
        <v>31</v>
      </c>
      <c r="C249" s="571"/>
      <c r="D249" s="571"/>
      <c r="E249" s="569"/>
      <c r="F249" s="570"/>
      <c r="G249" s="569"/>
      <c r="H249" s="569"/>
      <c r="I249" s="260" t="s">
        <v>75</v>
      </c>
      <c r="J249" s="259" t="s">
        <v>76</v>
      </c>
      <c r="K249" s="259" t="s">
        <v>77</v>
      </c>
      <c r="L249" s="280">
        <v>7</v>
      </c>
      <c r="M249" s="281">
        <v>46024</v>
      </c>
      <c r="N249" s="281">
        <v>46660</v>
      </c>
      <c r="O249" s="275">
        <f t="shared" si="12"/>
        <v>90.857142857142861</v>
      </c>
      <c r="P249" s="332">
        <v>0</v>
      </c>
      <c r="Q249" s="259" t="s">
        <v>673</v>
      </c>
      <c r="R249" s="94">
        <f t="shared" si="11"/>
        <v>0</v>
      </c>
      <c r="S249" s="277" t="str">
        <f t="array" aca="1" ref="S249" ca="1">IF(ISNUMBER(R249),IF(R249=100%,"CUMPLIDA",IF(AND(ISNUMBER(N249),ISNUMBER(INDIRECT("FECHA_"&amp;$B249,1))), IF(N249&lt;=INDIRECT("FECHA_"&amp;$B249,1),"INCUMPLIDA","PROCESO"), "VERIFICAR FECHA")),"SIN VALOR AVANCE")</f>
        <v>PROCESO</v>
      </c>
    </row>
    <row r="250" spans="1:19" ht="150.75">
      <c r="A250" s="282" t="s">
        <v>640</v>
      </c>
      <c r="B250" s="271" t="s">
        <v>31</v>
      </c>
      <c r="C250" s="571"/>
      <c r="D250" s="571"/>
      <c r="E250" s="569"/>
      <c r="F250" s="570"/>
      <c r="G250" s="569"/>
      <c r="H250" s="569"/>
      <c r="I250" s="260" t="s">
        <v>79</v>
      </c>
      <c r="J250" s="259" t="s">
        <v>80</v>
      </c>
      <c r="K250" s="259" t="s">
        <v>81</v>
      </c>
      <c r="L250" s="280">
        <v>1</v>
      </c>
      <c r="M250" s="281">
        <v>46024</v>
      </c>
      <c r="N250" s="281">
        <v>46660</v>
      </c>
      <c r="O250" s="275">
        <f t="shared" si="12"/>
        <v>90.857142857142861</v>
      </c>
      <c r="P250" s="332">
        <v>0</v>
      </c>
      <c r="Q250" s="287" t="s">
        <v>662</v>
      </c>
      <c r="R250" s="94">
        <f t="shared" si="11"/>
        <v>0</v>
      </c>
      <c r="S250" s="277" t="str">
        <f t="array" aca="1" ref="S250" ca="1">IF(ISNUMBER(R250),IF(R250=100%,"CUMPLIDA",IF(AND(ISNUMBER(N250),ISNUMBER(INDIRECT("FECHA_"&amp;$B250,1))), IF(N250&lt;=INDIRECT("FECHA_"&amp;$B250,1),"INCUMPLIDA","PROCESO"), "VERIFICAR FECHA")),"SIN VALOR AVANCE")</f>
        <v>PROCESO</v>
      </c>
    </row>
    <row r="251" spans="1:19" ht="90" customHeight="1">
      <c r="A251" s="282" t="s">
        <v>640</v>
      </c>
      <c r="B251" s="271" t="s">
        <v>31</v>
      </c>
      <c r="C251" s="571"/>
      <c r="D251" s="571"/>
      <c r="E251" s="569"/>
      <c r="F251" s="570"/>
      <c r="G251" s="569"/>
      <c r="H251" s="569"/>
      <c r="I251" s="260" t="s">
        <v>82</v>
      </c>
      <c r="J251" s="259" t="s">
        <v>83</v>
      </c>
      <c r="K251" s="259" t="s">
        <v>84</v>
      </c>
      <c r="L251" s="280">
        <v>2</v>
      </c>
      <c r="M251" s="281">
        <v>46024</v>
      </c>
      <c r="N251" s="281">
        <v>46660</v>
      </c>
      <c r="O251" s="275">
        <f t="shared" si="12"/>
        <v>90.857142857142861</v>
      </c>
      <c r="P251" s="332">
        <v>0</v>
      </c>
      <c r="Q251" s="287" t="s">
        <v>675</v>
      </c>
      <c r="R251" s="94">
        <f t="shared" si="11"/>
        <v>0</v>
      </c>
      <c r="S251" s="277" t="str">
        <f t="array" aca="1" ref="S251" ca="1">IF(ISNUMBER(R251),IF(R251=100%,"CUMPLIDA",IF(AND(ISNUMBER(N251),ISNUMBER(INDIRECT("FECHA_"&amp;$B251,1))), IF(N251&lt;=INDIRECT("FECHA_"&amp;$B251,1),"INCUMPLIDA","PROCESO"), "VERIFICAR FECHA")),"SIN VALOR AVANCE")</f>
        <v>PROCESO</v>
      </c>
    </row>
    <row r="252" spans="1:19" ht="285.75">
      <c r="A252" s="282" t="s">
        <v>640</v>
      </c>
      <c r="B252" s="271" t="s">
        <v>31</v>
      </c>
      <c r="C252" s="487" t="s">
        <v>676</v>
      </c>
      <c r="D252" s="487" t="s">
        <v>677</v>
      </c>
      <c r="E252" s="482" t="s">
        <v>678</v>
      </c>
      <c r="F252" s="488"/>
      <c r="G252" s="482"/>
      <c r="H252" s="482" t="s">
        <v>679</v>
      </c>
      <c r="I252" s="517" t="s">
        <v>645</v>
      </c>
      <c r="J252" s="313" t="s">
        <v>646</v>
      </c>
      <c r="K252" s="259" t="s">
        <v>647</v>
      </c>
      <c r="L252" s="274">
        <v>1</v>
      </c>
      <c r="M252" s="261">
        <v>44013</v>
      </c>
      <c r="N252" s="261">
        <v>44074</v>
      </c>
      <c r="O252" s="275">
        <f t="shared" si="12"/>
        <v>8.7142857142857135</v>
      </c>
      <c r="P252" s="332">
        <v>1</v>
      </c>
      <c r="Q252" s="259" t="s">
        <v>648</v>
      </c>
      <c r="R252" s="94">
        <f t="shared" si="11"/>
        <v>1</v>
      </c>
      <c r="S252" s="277" t="str">
        <f t="array" aca="1" ref="S252" ca="1">IF(ISNUMBER(R252),IF(R252=100%,"CUMPLIDA",IF(AND(ISNUMBER(N252),ISNUMBER(INDIRECT("FECHA_"&amp;$B252,1))), IF(N252&lt;=INDIRECT("FECHA_"&amp;$B252,1),"INCUMPLIDA","PROCESO"), "VERIFICAR FECHA")),"SIN VALOR AVANCE")</f>
        <v>CUMPLIDA</v>
      </c>
    </row>
    <row r="253" spans="1:19" ht="285.75">
      <c r="A253" s="282" t="s">
        <v>640</v>
      </c>
      <c r="B253" s="271" t="s">
        <v>31</v>
      </c>
      <c r="C253" s="487"/>
      <c r="D253" s="487"/>
      <c r="E253" s="482"/>
      <c r="F253" s="488"/>
      <c r="G253" s="482"/>
      <c r="H253" s="482"/>
      <c r="I253" s="517"/>
      <c r="J253" s="313" t="s">
        <v>649</v>
      </c>
      <c r="K253" s="259" t="s">
        <v>650</v>
      </c>
      <c r="L253" s="274">
        <v>1</v>
      </c>
      <c r="M253" s="261">
        <v>44075</v>
      </c>
      <c r="N253" s="261">
        <v>44196</v>
      </c>
      <c r="O253" s="275">
        <f t="shared" si="12"/>
        <v>17.285714285714285</v>
      </c>
      <c r="P253" s="332">
        <v>1</v>
      </c>
      <c r="Q253" s="259" t="s">
        <v>680</v>
      </c>
      <c r="R253" s="94">
        <f t="shared" si="11"/>
        <v>1</v>
      </c>
      <c r="S253" s="277" t="str">
        <f t="array" aca="1" ref="S253" ca="1">IF(ISNUMBER(R253),IF(R253=100%,"CUMPLIDA",IF(AND(ISNUMBER(N253),ISNUMBER(INDIRECT("FECHA_"&amp;$B253,1))), IF(N253&lt;=INDIRECT("FECHA_"&amp;$B253,1),"INCUMPLIDA","PROCESO"), "VERIFICAR FECHA")),"SIN VALOR AVANCE")</f>
        <v>CUMPLIDA</v>
      </c>
    </row>
    <row r="254" spans="1:19" ht="285.75">
      <c r="A254" s="282" t="s">
        <v>640</v>
      </c>
      <c r="B254" s="271" t="s">
        <v>31</v>
      </c>
      <c r="C254" s="487"/>
      <c r="D254" s="487"/>
      <c r="E254" s="482"/>
      <c r="F254" s="488"/>
      <c r="G254" s="482"/>
      <c r="H254" s="482"/>
      <c r="I254" s="482" t="s">
        <v>645</v>
      </c>
      <c r="J254" s="259" t="s">
        <v>652</v>
      </c>
      <c r="K254" s="259" t="s">
        <v>653</v>
      </c>
      <c r="L254" s="280">
        <v>1</v>
      </c>
      <c r="M254" s="261">
        <v>45231</v>
      </c>
      <c r="N254" s="261">
        <v>45504</v>
      </c>
      <c r="O254" s="275">
        <f t="shared" si="12"/>
        <v>39</v>
      </c>
      <c r="P254" s="332">
        <v>1</v>
      </c>
      <c r="Q254" s="287" t="s">
        <v>654</v>
      </c>
      <c r="R254" s="94">
        <f t="shared" si="11"/>
        <v>1</v>
      </c>
      <c r="S254" s="277" t="str">
        <f t="array" aca="1" ref="S254" ca="1">IF(ISNUMBER(R254),IF(R254=100%,"CUMPLIDA",IF(AND(ISNUMBER(N254),ISNUMBER(INDIRECT("FECHA_"&amp;$B254,1))), IF(N254&lt;=INDIRECT("FECHA_"&amp;$B254,1),"INCUMPLIDA","PROCESO"), "VERIFICAR FECHA")),"SIN VALOR AVANCE")</f>
        <v>CUMPLIDA</v>
      </c>
    </row>
    <row r="255" spans="1:19" ht="285.75">
      <c r="A255" s="282" t="s">
        <v>640</v>
      </c>
      <c r="B255" s="271" t="s">
        <v>31</v>
      </c>
      <c r="C255" s="487"/>
      <c r="D255" s="487"/>
      <c r="E255" s="482"/>
      <c r="F255" s="488"/>
      <c r="G255" s="482"/>
      <c r="H255" s="482"/>
      <c r="I255" s="482"/>
      <c r="J255" s="259" t="s">
        <v>655</v>
      </c>
      <c r="K255" s="259" t="s">
        <v>656</v>
      </c>
      <c r="L255" s="280">
        <v>1</v>
      </c>
      <c r="M255" s="261">
        <v>45231</v>
      </c>
      <c r="N255" s="261">
        <v>45504</v>
      </c>
      <c r="O255" s="275">
        <f t="shared" si="12"/>
        <v>39</v>
      </c>
      <c r="P255" s="332">
        <v>1</v>
      </c>
      <c r="Q255" s="287" t="s">
        <v>654</v>
      </c>
      <c r="R255" s="94">
        <f t="shared" si="11"/>
        <v>1</v>
      </c>
      <c r="S255" s="277" t="str">
        <f t="array" aca="1" ref="S255" ca="1">IF(ISNUMBER(R255),IF(R255=100%,"CUMPLIDA",IF(AND(ISNUMBER(N255),ISNUMBER(INDIRECT("FECHA_"&amp;$B255,1))), IF(N255&lt;=INDIRECT("FECHA_"&amp;$B255,1),"INCUMPLIDA","PROCESO"), "VERIFICAR FECHA")),"SIN VALOR AVANCE")</f>
        <v>CUMPLIDA</v>
      </c>
    </row>
    <row r="256" spans="1:19" ht="180.75">
      <c r="A256" s="282" t="s">
        <v>640</v>
      </c>
      <c r="B256" s="271" t="s">
        <v>31</v>
      </c>
      <c r="C256" s="487"/>
      <c r="D256" s="487"/>
      <c r="E256" s="482"/>
      <c r="F256" s="488"/>
      <c r="G256" s="482"/>
      <c r="H256" s="482"/>
      <c r="I256" s="260" t="s">
        <v>62</v>
      </c>
      <c r="J256" s="259" t="s">
        <v>63</v>
      </c>
      <c r="K256" s="259" t="s">
        <v>64</v>
      </c>
      <c r="L256" s="280">
        <v>1</v>
      </c>
      <c r="M256" s="281">
        <v>45323</v>
      </c>
      <c r="N256" s="281">
        <v>45747</v>
      </c>
      <c r="O256" s="275">
        <f t="shared" si="12"/>
        <v>60.571428571428569</v>
      </c>
      <c r="P256" s="332">
        <v>1</v>
      </c>
      <c r="Q256" s="287" t="s">
        <v>681</v>
      </c>
      <c r="R256" s="94">
        <f t="shared" si="11"/>
        <v>1</v>
      </c>
      <c r="S256" s="277" t="str">
        <f t="array" aca="1" ref="S256" ca="1">IF(ISNUMBER(R256),IF(R256=100%,"CUMPLIDA",IF(AND(ISNUMBER(N256),ISNUMBER(INDIRECT("FECHA_"&amp;$B256,1))), IF(N256&lt;=INDIRECT("FECHA_"&amp;$B256,1),"INCUMPLIDA","PROCESO"), "VERIFICAR FECHA")),"SIN VALOR AVANCE")</f>
        <v>CUMPLIDA</v>
      </c>
    </row>
    <row r="257" spans="1:19" ht="90" customHeight="1">
      <c r="A257" s="282" t="s">
        <v>640</v>
      </c>
      <c r="B257" s="271" t="s">
        <v>31</v>
      </c>
      <c r="C257" s="487"/>
      <c r="D257" s="487"/>
      <c r="E257" s="482"/>
      <c r="F257" s="488"/>
      <c r="G257" s="482"/>
      <c r="H257" s="482"/>
      <c r="I257" s="260" t="s">
        <v>66</v>
      </c>
      <c r="J257" s="259" t="s">
        <v>66</v>
      </c>
      <c r="K257" s="259" t="s">
        <v>67</v>
      </c>
      <c r="L257" s="280">
        <v>1</v>
      </c>
      <c r="M257" s="281">
        <v>45323</v>
      </c>
      <c r="N257" s="281">
        <v>45747</v>
      </c>
      <c r="O257" s="275">
        <f t="shared" si="12"/>
        <v>60.571428571428569</v>
      </c>
      <c r="P257" s="332">
        <v>1</v>
      </c>
      <c r="Q257" s="259" t="s">
        <v>673</v>
      </c>
      <c r="R257" s="94">
        <f t="shared" si="11"/>
        <v>1</v>
      </c>
      <c r="S257" s="277" t="str">
        <f t="array" aca="1" ref="S257" ca="1">IF(ISNUMBER(R257),IF(R257=100%,"CUMPLIDA",IF(AND(ISNUMBER(N257),ISNUMBER(INDIRECT("FECHA_"&amp;$B257,1))), IF(N257&lt;=INDIRECT("FECHA_"&amp;$B257,1),"INCUMPLIDA","PROCESO"), "VERIFICAR FECHA")),"SIN VALOR AVANCE")</f>
        <v>CUMPLIDA</v>
      </c>
    </row>
    <row r="258" spans="1:19" ht="105.75">
      <c r="A258" s="282" t="s">
        <v>640</v>
      </c>
      <c r="B258" s="271" t="s">
        <v>31</v>
      </c>
      <c r="C258" s="487"/>
      <c r="D258" s="487"/>
      <c r="E258" s="482"/>
      <c r="F258" s="488"/>
      <c r="G258" s="482"/>
      <c r="H258" s="482"/>
      <c r="I258" s="260" t="s">
        <v>166</v>
      </c>
      <c r="J258" s="259" t="s">
        <v>167</v>
      </c>
      <c r="K258" s="259" t="s">
        <v>168</v>
      </c>
      <c r="L258" s="280">
        <v>1</v>
      </c>
      <c r="M258" s="281">
        <v>45231</v>
      </c>
      <c r="N258" s="281">
        <v>45747</v>
      </c>
      <c r="O258" s="275">
        <f t="shared" si="12"/>
        <v>73.714285714285708</v>
      </c>
      <c r="P258" s="332">
        <v>1</v>
      </c>
      <c r="Q258" s="259" t="s">
        <v>658</v>
      </c>
      <c r="R258" s="94">
        <f t="shared" si="11"/>
        <v>1</v>
      </c>
      <c r="S258" s="277" t="str">
        <f t="array" aca="1" ref="S258" ca="1">IF(ISNUMBER(R258),IF(R258=100%,"CUMPLIDA",IF(AND(ISNUMBER(N258),ISNUMBER(INDIRECT("FECHA_"&amp;$B258,1))), IF(N258&lt;=INDIRECT("FECHA_"&amp;$B258,1),"INCUMPLIDA","PROCESO"), "VERIFICAR FECHA")),"SIN VALOR AVANCE")</f>
        <v>CUMPLIDA</v>
      </c>
    </row>
    <row r="259" spans="1:19" ht="150.75">
      <c r="A259" s="282" t="s">
        <v>640</v>
      </c>
      <c r="B259" s="271" t="s">
        <v>31</v>
      </c>
      <c r="C259" s="487"/>
      <c r="D259" s="487"/>
      <c r="E259" s="482"/>
      <c r="F259" s="488"/>
      <c r="G259" s="482"/>
      <c r="H259" s="482"/>
      <c r="I259" s="260" t="s">
        <v>69</v>
      </c>
      <c r="J259" s="259" t="s">
        <v>69</v>
      </c>
      <c r="K259" s="259" t="s">
        <v>176</v>
      </c>
      <c r="L259" s="280">
        <v>1</v>
      </c>
      <c r="M259" s="281">
        <v>45323</v>
      </c>
      <c r="N259" s="281">
        <v>45747</v>
      </c>
      <c r="O259" s="275">
        <f t="shared" si="12"/>
        <v>60.571428571428569</v>
      </c>
      <c r="P259" s="332">
        <v>1</v>
      </c>
      <c r="Q259" s="287" t="s">
        <v>662</v>
      </c>
      <c r="R259" s="94">
        <f t="shared" si="11"/>
        <v>1</v>
      </c>
      <c r="S259" s="277" t="str">
        <f t="array" aca="1" ref="S259" ca="1">IF(ISNUMBER(R259),IF(R259=100%,"CUMPLIDA",IF(AND(ISNUMBER(N259),ISNUMBER(INDIRECT("FECHA_"&amp;$B259,1))), IF(N259&lt;=INDIRECT("FECHA_"&amp;$B259,1),"INCUMPLIDA","PROCESO"), "VERIFICAR FECHA")),"SIN VALOR AVANCE")</f>
        <v>CUMPLIDA</v>
      </c>
    </row>
    <row r="260" spans="1:19" ht="90.75">
      <c r="A260" s="282" t="s">
        <v>640</v>
      </c>
      <c r="B260" s="271" t="s">
        <v>31</v>
      </c>
      <c r="C260" s="487"/>
      <c r="D260" s="487"/>
      <c r="E260" s="482"/>
      <c r="F260" s="488"/>
      <c r="G260" s="482"/>
      <c r="H260" s="482"/>
      <c r="I260" s="260" t="s">
        <v>71</v>
      </c>
      <c r="J260" s="259" t="s">
        <v>71</v>
      </c>
      <c r="K260" s="259" t="s">
        <v>72</v>
      </c>
      <c r="L260" s="280">
        <v>1</v>
      </c>
      <c r="M260" s="281">
        <v>45231</v>
      </c>
      <c r="N260" s="281">
        <v>45747</v>
      </c>
      <c r="O260" s="275">
        <f t="shared" si="12"/>
        <v>73.714285714285708</v>
      </c>
      <c r="P260" s="332">
        <v>1</v>
      </c>
      <c r="Q260" s="259" t="s">
        <v>673</v>
      </c>
      <c r="R260" s="94">
        <f t="shared" si="11"/>
        <v>1</v>
      </c>
      <c r="S260" s="277" t="str">
        <f t="array" aca="1" ref="S260" ca="1">IF(ISNUMBER(R260),IF(R260=100%,"CUMPLIDA",IF(AND(ISNUMBER(N260),ISNUMBER(INDIRECT("FECHA_"&amp;$B260,1))), IF(N260&lt;=INDIRECT("FECHA_"&amp;$B260,1),"INCUMPLIDA","PROCESO"), "VERIFICAR FECHA")),"SIN VALOR AVANCE")</f>
        <v>CUMPLIDA</v>
      </c>
    </row>
    <row r="261" spans="1:19" ht="255.75">
      <c r="A261" s="282" t="s">
        <v>640</v>
      </c>
      <c r="B261" s="271" t="s">
        <v>31</v>
      </c>
      <c r="C261" s="487"/>
      <c r="D261" s="487"/>
      <c r="E261" s="482"/>
      <c r="F261" s="488"/>
      <c r="G261" s="482"/>
      <c r="H261" s="482"/>
      <c r="I261" s="260" t="s">
        <v>73</v>
      </c>
      <c r="J261" s="259" t="s">
        <v>73</v>
      </c>
      <c r="K261" s="259" t="s">
        <v>659</v>
      </c>
      <c r="L261" s="280">
        <v>1</v>
      </c>
      <c r="M261" s="281">
        <v>45231</v>
      </c>
      <c r="N261" s="281">
        <v>45808</v>
      </c>
      <c r="O261" s="275">
        <f t="shared" si="12"/>
        <v>82.428571428571431</v>
      </c>
      <c r="P261" s="332">
        <v>1</v>
      </c>
      <c r="Q261" s="287" t="s">
        <v>682</v>
      </c>
      <c r="R261" s="94">
        <f t="shared" si="11"/>
        <v>1</v>
      </c>
      <c r="S261" s="277" t="str">
        <f t="array" aca="1" ref="S261" ca="1">IF(ISNUMBER(R261),IF(R261=100%,"CUMPLIDA",IF(AND(ISNUMBER(N261),ISNUMBER(INDIRECT("FECHA_"&amp;$B261,1))), IF(N261&lt;=INDIRECT("FECHA_"&amp;$B261,1),"INCUMPLIDA","PROCESO"), "VERIFICAR FECHA")),"SIN VALOR AVANCE")</f>
        <v>CUMPLIDA</v>
      </c>
    </row>
    <row r="262" spans="1:19" ht="90.75">
      <c r="A262" s="282" t="s">
        <v>640</v>
      </c>
      <c r="B262" s="271" t="s">
        <v>31</v>
      </c>
      <c r="C262" s="487"/>
      <c r="D262" s="487"/>
      <c r="E262" s="482"/>
      <c r="F262" s="488"/>
      <c r="G262" s="482"/>
      <c r="H262" s="482"/>
      <c r="I262" s="260" t="s">
        <v>75</v>
      </c>
      <c r="J262" s="259" t="s">
        <v>76</v>
      </c>
      <c r="K262" s="259" t="s">
        <v>77</v>
      </c>
      <c r="L262" s="280">
        <v>7</v>
      </c>
      <c r="M262" s="281">
        <v>46024</v>
      </c>
      <c r="N262" s="281">
        <v>46660</v>
      </c>
      <c r="O262" s="275">
        <f t="shared" si="12"/>
        <v>90.857142857142861</v>
      </c>
      <c r="P262" s="332">
        <v>0</v>
      </c>
      <c r="Q262" s="259" t="s">
        <v>673</v>
      </c>
      <c r="R262" s="94">
        <f t="shared" si="11"/>
        <v>0</v>
      </c>
      <c r="S262" s="277" t="str">
        <f t="array" aca="1" ref="S262" ca="1">IF(ISNUMBER(R262),IF(R262=100%,"CUMPLIDA",IF(AND(ISNUMBER(N262),ISNUMBER(INDIRECT("FECHA_"&amp;$B262,1))), IF(N262&lt;=INDIRECT("FECHA_"&amp;$B262,1),"INCUMPLIDA","PROCESO"), "VERIFICAR FECHA")),"SIN VALOR AVANCE")</f>
        <v>PROCESO</v>
      </c>
    </row>
    <row r="263" spans="1:19" ht="165.75" customHeight="1">
      <c r="A263" s="282" t="s">
        <v>640</v>
      </c>
      <c r="B263" s="271" t="s">
        <v>31</v>
      </c>
      <c r="C263" s="487"/>
      <c r="D263" s="487"/>
      <c r="E263" s="482"/>
      <c r="F263" s="488"/>
      <c r="G263" s="482"/>
      <c r="H263" s="482"/>
      <c r="I263" s="260" t="s">
        <v>79</v>
      </c>
      <c r="J263" s="259" t="s">
        <v>80</v>
      </c>
      <c r="K263" s="259" t="s">
        <v>81</v>
      </c>
      <c r="L263" s="280">
        <v>1</v>
      </c>
      <c r="M263" s="281">
        <v>46024</v>
      </c>
      <c r="N263" s="281">
        <v>46660</v>
      </c>
      <c r="O263" s="275">
        <f t="shared" si="12"/>
        <v>90.857142857142861</v>
      </c>
      <c r="P263" s="332">
        <v>0</v>
      </c>
      <c r="Q263" s="287" t="s">
        <v>657</v>
      </c>
      <c r="R263" s="94">
        <f t="shared" si="11"/>
        <v>0</v>
      </c>
      <c r="S263" s="277" t="str">
        <f t="array" aca="1" ref="S263" ca="1">IF(ISNUMBER(R263),IF(R263=100%,"CUMPLIDA",IF(AND(ISNUMBER(N263),ISNUMBER(INDIRECT("FECHA_"&amp;$B263,1))), IF(N263&lt;=INDIRECT("FECHA_"&amp;$B263,1),"INCUMPLIDA","PROCESO"), "VERIFICAR FECHA")),"SIN VALOR AVANCE")</f>
        <v>PROCESO</v>
      </c>
    </row>
    <row r="264" spans="1:19" ht="300.75">
      <c r="A264" s="282" t="s">
        <v>640</v>
      </c>
      <c r="B264" s="271" t="s">
        <v>31</v>
      </c>
      <c r="C264" s="487"/>
      <c r="D264" s="487"/>
      <c r="E264" s="482"/>
      <c r="F264" s="488"/>
      <c r="G264" s="482"/>
      <c r="H264" s="482"/>
      <c r="I264" s="260" t="s">
        <v>82</v>
      </c>
      <c r="J264" s="259" t="s">
        <v>83</v>
      </c>
      <c r="K264" s="259" t="s">
        <v>84</v>
      </c>
      <c r="L264" s="280">
        <v>2</v>
      </c>
      <c r="M264" s="281">
        <v>46024</v>
      </c>
      <c r="N264" s="281">
        <v>46660</v>
      </c>
      <c r="O264" s="275">
        <f t="shared" si="12"/>
        <v>90.857142857142861</v>
      </c>
      <c r="P264" s="332">
        <v>0</v>
      </c>
      <c r="Q264" s="287" t="s">
        <v>683</v>
      </c>
      <c r="R264" s="94">
        <f t="shared" si="11"/>
        <v>0</v>
      </c>
      <c r="S264" s="277" t="str">
        <f t="array" aca="1" ref="S264" ca="1">IF(ISNUMBER(R264),IF(R264=100%,"CUMPLIDA",IF(AND(ISNUMBER(N264),ISNUMBER(INDIRECT("FECHA_"&amp;$B264,1))), IF(N264&lt;=INDIRECT("FECHA_"&amp;$B264,1),"INCUMPLIDA","PROCESO"), "VERIFICAR FECHA")),"SIN VALOR AVANCE")</f>
        <v>PROCESO</v>
      </c>
    </row>
    <row r="265" spans="1:19" ht="150" customHeight="1">
      <c r="A265" s="282" t="s">
        <v>640</v>
      </c>
      <c r="B265" s="271" t="s">
        <v>31</v>
      </c>
      <c r="C265" s="487" t="s">
        <v>684</v>
      </c>
      <c r="D265" s="487" t="s">
        <v>685</v>
      </c>
      <c r="E265" s="482" t="s">
        <v>686</v>
      </c>
      <c r="F265" s="488"/>
      <c r="G265" s="482"/>
      <c r="H265" s="482" t="s">
        <v>687</v>
      </c>
      <c r="I265" s="260" t="s">
        <v>688</v>
      </c>
      <c r="J265" s="259" t="s">
        <v>689</v>
      </c>
      <c r="K265" s="259" t="s">
        <v>690</v>
      </c>
      <c r="L265" s="274">
        <v>1</v>
      </c>
      <c r="M265" s="261">
        <v>43770</v>
      </c>
      <c r="N265" s="261">
        <v>43951</v>
      </c>
      <c r="O265" s="275">
        <f t="shared" si="12"/>
        <v>25.857142857142858</v>
      </c>
      <c r="P265" s="332">
        <v>1</v>
      </c>
      <c r="Q265" s="288" t="s">
        <v>691</v>
      </c>
      <c r="R265" s="94">
        <f t="shared" si="11"/>
        <v>1</v>
      </c>
      <c r="S265" s="277" t="str">
        <f t="array" aca="1" ref="S265" ca="1">IF(ISNUMBER(R265),IF(R265=100%,"CUMPLIDA",IF(AND(ISNUMBER(N265),ISNUMBER(INDIRECT("FECHA_"&amp;$B265,1))), IF(N265&lt;=INDIRECT("FECHA_"&amp;$B265,1),"INCUMPLIDA","PROCESO"), "VERIFICAR FECHA")),"SIN VALOR AVANCE")</f>
        <v>CUMPLIDA</v>
      </c>
    </row>
    <row r="266" spans="1:19" ht="135.75">
      <c r="A266" s="282" t="s">
        <v>640</v>
      </c>
      <c r="B266" s="271" t="s">
        <v>31</v>
      </c>
      <c r="C266" s="487"/>
      <c r="D266" s="487"/>
      <c r="E266" s="482"/>
      <c r="F266" s="488"/>
      <c r="G266" s="482"/>
      <c r="H266" s="482"/>
      <c r="I266" s="260" t="s">
        <v>692</v>
      </c>
      <c r="J266" s="259" t="s">
        <v>693</v>
      </c>
      <c r="K266" s="259" t="s">
        <v>690</v>
      </c>
      <c r="L266" s="274">
        <v>1</v>
      </c>
      <c r="M266" s="261">
        <v>43770</v>
      </c>
      <c r="N266" s="261">
        <v>43951</v>
      </c>
      <c r="O266" s="275">
        <f t="shared" si="12"/>
        <v>25.857142857142858</v>
      </c>
      <c r="P266" s="332">
        <v>1</v>
      </c>
      <c r="Q266" s="288" t="s">
        <v>691</v>
      </c>
      <c r="R266" s="94">
        <f t="shared" si="11"/>
        <v>1</v>
      </c>
      <c r="S266" s="277" t="str">
        <f t="array" aca="1" ref="S266" ca="1">IF(ISNUMBER(R266),IF(R266=100%,"CUMPLIDA",IF(AND(ISNUMBER(N266),ISNUMBER(INDIRECT("FECHA_"&amp;$B266,1))), IF(N266&lt;=INDIRECT("FECHA_"&amp;$B266,1),"INCUMPLIDA","PROCESO"), "VERIFICAR FECHA")),"SIN VALOR AVANCE")</f>
        <v>CUMPLIDA</v>
      </c>
    </row>
    <row r="267" spans="1:19" ht="285.75">
      <c r="A267" s="282" t="s">
        <v>640</v>
      </c>
      <c r="B267" s="271" t="s">
        <v>31</v>
      </c>
      <c r="C267" s="487"/>
      <c r="D267" s="487"/>
      <c r="E267" s="482"/>
      <c r="F267" s="488"/>
      <c r="G267" s="482"/>
      <c r="H267" s="482"/>
      <c r="I267" s="515" t="s">
        <v>645</v>
      </c>
      <c r="J267" s="313" t="s">
        <v>646</v>
      </c>
      <c r="K267" s="259" t="s">
        <v>647</v>
      </c>
      <c r="L267" s="274">
        <v>1</v>
      </c>
      <c r="M267" s="261">
        <v>44013</v>
      </c>
      <c r="N267" s="261">
        <v>44074</v>
      </c>
      <c r="O267" s="275">
        <f t="shared" si="12"/>
        <v>8.7142857142857135</v>
      </c>
      <c r="P267" s="332">
        <v>1</v>
      </c>
      <c r="Q267" s="259" t="s">
        <v>648</v>
      </c>
      <c r="R267" s="94">
        <f t="shared" si="11"/>
        <v>1</v>
      </c>
      <c r="S267" s="277" t="str">
        <f t="array" aca="1" ref="S267" ca="1">IF(ISNUMBER(R267),IF(R267=100%,"CUMPLIDA",IF(AND(ISNUMBER(N267),ISNUMBER(INDIRECT("FECHA_"&amp;$B267,1))), IF(N267&lt;=INDIRECT("FECHA_"&amp;$B267,1),"INCUMPLIDA","PROCESO"), "VERIFICAR FECHA")),"SIN VALOR AVANCE")</f>
        <v>CUMPLIDA</v>
      </c>
    </row>
    <row r="268" spans="1:19" ht="255.75">
      <c r="A268" s="282" t="s">
        <v>640</v>
      </c>
      <c r="B268" s="271" t="s">
        <v>31</v>
      </c>
      <c r="C268" s="487"/>
      <c r="D268" s="487"/>
      <c r="E268" s="482"/>
      <c r="F268" s="488"/>
      <c r="G268" s="482"/>
      <c r="H268" s="482"/>
      <c r="I268" s="515"/>
      <c r="J268" s="313" t="s">
        <v>649</v>
      </c>
      <c r="K268" s="259" t="s">
        <v>650</v>
      </c>
      <c r="L268" s="274">
        <v>1</v>
      </c>
      <c r="M268" s="261">
        <v>44075</v>
      </c>
      <c r="N268" s="261">
        <v>44196</v>
      </c>
      <c r="O268" s="275">
        <f t="shared" si="12"/>
        <v>17.285714285714285</v>
      </c>
      <c r="P268" s="332">
        <v>1</v>
      </c>
      <c r="Q268" s="259" t="s">
        <v>694</v>
      </c>
      <c r="R268" s="94">
        <f t="shared" si="11"/>
        <v>1</v>
      </c>
      <c r="S268" s="277" t="str">
        <f t="array" aca="1" ref="S268" ca="1">IF(ISNUMBER(R268),IF(R268=100%,"CUMPLIDA",IF(AND(ISNUMBER(N268),ISNUMBER(INDIRECT("FECHA_"&amp;$B268,1))), IF(N268&lt;=INDIRECT("FECHA_"&amp;$B268,1),"INCUMPLIDA","PROCESO"), "VERIFICAR FECHA")),"SIN VALOR AVANCE")</f>
        <v>CUMPLIDA</v>
      </c>
    </row>
    <row r="269" spans="1:19" ht="150" customHeight="1">
      <c r="A269" s="282" t="s">
        <v>640</v>
      </c>
      <c r="B269" s="271" t="s">
        <v>31</v>
      </c>
      <c r="C269" s="487"/>
      <c r="D269" s="487"/>
      <c r="E269" s="482"/>
      <c r="F269" s="488"/>
      <c r="G269" s="482"/>
      <c r="H269" s="482"/>
      <c r="I269" s="515"/>
      <c r="J269" s="259" t="s">
        <v>652</v>
      </c>
      <c r="K269" s="259" t="s">
        <v>653</v>
      </c>
      <c r="L269" s="280">
        <v>1</v>
      </c>
      <c r="M269" s="261">
        <v>45231</v>
      </c>
      <c r="N269" s="261">
        <v>45504</v>
      </c>
      <c r="O269" s="275">
        <f t="shared" si="12"/>
        <v>39</v>
      </c>
      <c r="P269" s="332">
        <v>1</v>
      </c>
      <c r="Q269" s="287" t="s">
        <v>654</v>
      </c>
      <c r="R269" s="94">
        <f t="shared" si="11"/>
        <v>1</v>
      </c>
      <c r="S269" s="277" t="str">
        <f t="array" aca="1" ref="S269" ca="1">IF(ISNUMBER(R269),IF(R269=100%,"CUMPLIDA",IF(AND(ISNUMBER(N269),ISNUMBER(INDIRECT("FECHA_"&amp;$B269,1))), IF(N269&lt;=INDIRECT("FECHA_"&amp;$B269,1),"INCUMPLIDA","PROCESO"), "VERIFICAR FECHA")),"SIN VALOR AVANCE")</f>
        <v>CUMPLIDA</v>
      </c>
    </row>
    <row r="270" spans="1:19" ht="285.75">
      <c r="A270" s="282" t="s">
        <v>640</v>
      </c>
      <c r="B270" s="271" t="s">
        <v>31</v>
      </c>
      <c r="C270" s="487"/>
      <c r="D270" s="487"/>
      <c r="E270" s="482"/>
      <c r="F270" s="488"/>
      <c r="G270" s="482"/>
      <c r="H270" s="482"/>
      <c r="I270" s="515"/>
      <c r="J270" s="259" t="s">
        <v>655</v>
      </c>
      <c r="K270" s="259" t="s">
        <v>656</v>
      </c>
      <c r="L270" s="280">
        <v>1</v>
      </c>
      <c r="M270" s="261">
        <v>45231</v>
      </c>
      <c r="N270" s="261">
        <v>45504</v>
      </c>
      <c r="O270" s="275">
        <f t="shared" si="12"/>
        <v>39</v>
      </c>
      <c r="P270" s="332">
        <v>1</v>
      </c>
      <c r="Q270" s="287" t="s">
        <v>654</v>
      </c>
      <c r="R270" s="94">
        <f t="shared" si="11"/>
        <v>1</v>
      </c>
      <c r="S270" s="277" t="str">
        <f t="array" aca="1" ref="S270" ca="1">IF(ISNUMBER(R270),IF(R270=100%,"CUMPLIDA",IF(AND(ISNUMBER(N270),ISNUMBER(INDIRECT("FECHA_"&amp;$B270,1))), IF(N270&lt;=INDIRECT("FECHA_"&amp;$B270,1),"INCUMPLIDA","PROCESO"), "VERIFICAR FECHA")),"SIN VALOR AVANCE")</f>
        <v>CUMPLIDA</v>
      </c>
    </row>
    <row r="271" spans="1:19" ht="165.75">
      <c r="A271" s="282" t="s">
        <v>640</v>
      </c>
      <c r="B271" s="271" t="s">
        <v>31</v>
      </c>
      <c r="C271" s="487"/>
      <c r="D271" s="487"/>
      <c r="E271" s="482"/>
      <c r="F271" s="488"/>
      <c r="G271" s="482"/>
      <c r="H271" s="482"/>
      <c r="I271" s="260" t="s">
        <v>62</v>
      </c>
      <c r="J271" s="259" t="s">
        <v>63</v>
      </c>
      <c r="K271" s="259" t="s">
        <v>64</v>
      </c>
      <c r="L271" s="280">
        <v>1</v>
      </c>
      <c r="M271" s="281">
        <v>45323</v>
      </c>
      <c r="N271" s="281">
        <v>45747</v>
      </c>
      <c r="O271" s="275">
        <f t="shared" si="12"/>
        <v>60.571428571428569</v>
      </c>
      <c r="P271" s="332">
        <v>1</v>
      </c>
      <c r="Q271" s="287" t="s">
        <v>657</v>
      </c>
      <c r="R271" s="94">
        <f t="shared" si="11"/>
        <v>1</v>
      </c>
      <c r="S271" s="277" t="str">
        <f t="array" aca="1" ref="S271" ca="1">IF(ISNUMBER(R271),IF(R271=100%,"CUMPLIDA",IF(AND(ISNUMBER(N271),ISNUMBER(INDIRECT("FECHA_"&amp;$B271,1))), IF(N271&lt;=INDIRECT("FECHA_"&amp;$B271,1),"INCUMPLIDA","PROCESO"), "VERIFICAR FECHA")),"SIN VALOR AVANCE")</f>
        <v>CUMPLIDA</v>
      </c>
    </row>
    <row r="272" spans="1:19" ht="90.75">
      <c r="A272" s="282" t="s">
        <v>640</v>
      </c>
      <c r="B272" s="271" t="s">
        <v>31</v>
      </c>
      <c r="C272" s="487"/>
      <c r="D272" s="487"/>
      <c r="E272" s="482"/>
      <c r="F272" s="488"/>
      <c r="G272" s="482"/>
      <c r="H272" s="482"/>
      <c r="I272" s="260" t="s">
        <v>66</v>
      </c>
      <c r="J272" s="259" t="s">
        <v>66</v>
      </c>
      <c r="K272" s="259" t="s">
        <v>67</v>
      </c>
      <c r="L272" s="280">
        <v>1</v>
      </c>
      <c r="M272" s="281">
        <v>45323</v>
      </c>
      <c r="N272" s="281">
        <v>45747</v>
      </c>
      <c r="O272" s="275">
        <f t="shared" si="12"/>
        <v>60.571428571428569</v>
      </c>
      <c r="P272" s="332">
        <v>1</v>
      </c>
      <c r="Q272" s="259" t="s">
        <v>673</v>
      </c>
      <c r="R272" s="94">
        <f t="shared" si="11"/>
        <v>1</v>
      </c>
      <c r="S272" s="277" t="str">
        <f t="array" aca="1" ref="S272" ca="1">IF(ISNUMBER(R272),IF(R272=100%,"CUMPLIDA",IF(AND(ISNUMBER(N272),ISNUMBER(INDIRECT("FECHA_"&amp;$B272,1))), IF(N272&lt;=INDIRECT("FECHA_"&amp;$B272,1),"INCUMPLIDA","PROCESO"), "VERIFICAR FECHA")),"SIN VALOR AVANCE")</f>
        <v>CUMPLIDA</v>
      </c>
    </row>
    <row r="273" spans="1:19" ht="210.75" customHeight="1">
      <c r="A273" s="282" t="s">
        <v>640</v>
      </c>
      <c r="B273" s="271" t="s">
        <v>31</v>
      </c>
      <c r="C273" s="487"/>
      <c r="D273" s="487"/>
      <c r="E273" s="482"/>
      <c r="F273" s="488"/>
      <c r="G273" s="482"/>
      <c r="H273" s="482"/>
      <c r="I273" s="260" t="s">
        <v>166</v>
      </c>
      <c r="J273" s="259" t="s">
        <v>167</v>
      </c>
      <c r="K273" s="259" t="s">
        <v>168</v>
      </c>
      <c r="L273" s="280">
        <v>1</v>
      </c>
      <c r="M273" s="281">
        <v>45231</v>
      </c>
      <c r="N273" s="281">
        <v>45747</v>
      </c>
      <c r="O273" s="275">
        <f t="shared" si="12"/>
        <v>73.714285714285708</v>
      </c>
      <c r="P273" s="332">
        <v>1</v>
      </c>
      <c r="Q273" s="259" t="s">
        <v>658</v>
      </c>
      <c r="R273" s="94">
        <f t="shared" si="11"/>
        <v>1</v>
      </c>
      <c r="S273" s="277" t="str">
        <f t="array" aca="1" ref="S273" ca="1">IF(ISNUMBER(R273),IF(R273=100%,"CUMPLIDA",IF(AND(ISNUMBER(N273),ISNUMBER(INDIRECT("FECHA_"&amp;$B273,1))), IF(N273&lt;=INDIRECT("FECHA_"&amp;$B273,1),"INCUMPLIDA","PROCESO"), "VERIFICAR FECHA")),"SIN VALOR AVANCE")</f>
        <v>CUMPLIDA</v>
      </c>
    </row>
    <row r="274" spans="1:19" ht="165.75">
      <c r="A274" s="282" t="s">
        <v>640</v>
      </c>
      <c r="B274" s="271" t="s">
        <v>31</v>
      </c>
      <c r="C274" s="487"/>
      <c r="D274" s="487"/>
      <c r="E274" s="482"/>
      <c r="F274" s="488"/>
      <c r="G274" s="482"/>
      <c r="H274" s="482"/>
      <c r="I274" s="260" t="s">
        <v>69</v>
      </c>
      <c r="J274" s="259" t="s">
        <v>69</v>
      </c>
      <c r="K274" s="259" t="s">
        <v>176</v>
      </c>
      <c r="L274" s="280">
        <v>1</v>
      </c>
      <c r="M274" s="281">
        <v>45323</v>
      </c>
      <c r="N274" s="281">
        <v>45747</v>
      </c>
      <c r="O274" s="275">
        <f t="shared" si="12"/>
        <v>60.571428571428569</v>
      </c>
      <c r="P274" s="332">
        <v>1</v>
      </c>
      <c r="Q274" s="287" t="s">
        <v>657</v>
      </c>
      <c r="R274" s="94">
        <f t="shared" si="11"/>
        <v>1</v>
      </c>
      <c r="S274" s="277" t="str">
        <f t="array" aca="1" ref="S274" ca="1">IF(ISNUMBER(R274),IF(R274=100%,"CUMPLIDA",IF(AND(ISNUMBER(N274),ISNUMBER(INDIRECT("FECHA_"&amp;$B274,1))), IF(N274&lt;=INDIRECT("FECHA_"&amp;$B274,1),"INCUMPLIDA","PROCESO"), "VERIFICAR FECHA")),"SIN VALOR AVANCE")</f>
        <v>CUMPLIDA</v>
      </c>
    </row>
    <row r="275" spans="1:19" ht="105.75">
      <c r="A275" s="282" t="s">
        <v>640</v>
      </c>
      <c r="B275" s="271" t="s">
        <v>31</v>
      </c>
      <c r="C275" s="487"/>
      <c r="D275" s="487"/>
      <c r="E275" s="482"/>
      <c r="F275" s="488"/>
      <c r="G275" s="482"/>
      <c r="H275" s="482"/>
      <c r="I275" s="260" t="s">
        <v>71</v>
      </c>
      <c r="J275" s="259" t="s">
        <v>71</v>
      </c>
      <c r="K275" s="259" t="s">
        <v>72</v>
      </c>
      <c r="L275" s="280">
        <v>1</v>
      </c>
      <c r="M275" s="281">
        <v>45231</v>
      </c>
      <c r="N275" s="281">
        <v>45747</v>
      </c>
      <c r="O275" s="275">
        <f t="shared" si="12"/>
        <v>73.714285714285708</v>
      </c>
      <c r="P275" s="332">
        <v>1</v>
      </c>
      <c r="Q275" s="259" t="s">
        <v>658</v>
      </c>
      <c r="R275" s="94">
        <f t="shared" si="11"/>
        <v>1</v>
      </c>
      <c r="S275" s="277" t="str">
        <f t="array" aca="1" ref="S275" ca="1">IF(ISNUMBER(R275),IF(R275=100%,"CUMPLIDA",IF(AND(ISNUMBER(N275),ISNUMBER(INDIRECT("FECHA_"&amp;$B275,1))), IF(N275&lt;=INDIRECT("FECHA_"&amp;$B275,1),"INCUMPLIDA","PROCESO"), "VERIFICAR FECHA")),"SIN VALOR AVANCE")</f>
        <v>CUMPLIDA</v>
      </c>
    </row>
    <row r="276" spans="1:19" ht="225.75">
      <c r="A276" s="282" t="s">
        <v>640</v>
      </c>
      <c r="B276" s="271" t="s">
        <v>31</v>
      </c>
      <c r="C276" s="487"/>
      <c r="D276" s="487"/>
      <c r="E276" s="482"/>
      <c r="F276" s="488"/>
      <c r="G276" s="482"/>
      <c r="H276" s="482"/>
      <c r="I276" s="260" t="s">
        <v>73</v>
      </c>
      <c r="J276" s="259" t="s">
        <v>73</v>
      </c>
      <c r="K276" s="259" t="s">
        <v>659</v>
      </c>
      <c r="L276" s="280">
        <v>1</v>
      </c>
      <c r="M276" s="281">
        <v>45231</v>
      </c>
      <c r="N276" s="281">
        <v>45808</v>
      </c>
      <c r="O276" s="275">
        <f t="shared" si="12"/>
        <v>82.428571428571431</v>
      </c>
      <c r="P276" s="332">
        <v>1</v>
      </c>
      <c r="Q276" s="287" t="s">
        <v>695</v>
      </c>
      <c r="R276" s="94">
        <f t="shared" si="11"/>
        <v>1</v>
      </c>
      <c r="S276" s="277" t="str">
        <f t="array" aca="1" ref="S276" ca="1">IF(ISNUMBER(R276),IF(R276=100%,"CUMPLIDA",IF(AND(ISNUMBER(N276),ISNUMBER(INDIRECT("FECHA_"&amp;$B276,1))), IF(N276&lt;=INDIRECT("FECHA_"&amp;$B276,1),"INCUMPLIDA","PROCESO"), "VERIFICAR FECHA")),"SIN VALOR AVANCE")</f>
        <v>CUMPLIDA</v>
      </c>
    </row>
    <row r="277" spans="1:19" ht="150.75">
      <c r="A277" s="282" t="s">
        <v>640</v>
      </c>
      <c r="B277" s="271" t="s">
        <v>31</v>
      </c>
      <c r="C277" s="487"/>
      <c r="D277" s="487"/>
      <c r="E277" s="482"/>
      <c r="F277" s="488"/>
      <c r="G277" s="482"/>
      <c r="H277" s="482"/>
      <c r="I277" s="260" t="s">
        <v>75</v>
      </c>
      <c r="J277" s="259" t="s">
        <v>76</v>
      </c>
      <c r="K277" s="259" t="s">
        <v>77</v>
      </c>
      <c r="L277" s="280">
        <v>7</v>
      </c>
      <c r="M277" s="281">
        <v>46024</v>
      </c>
      <c r="N277" s="281">
        <v>46660</v>
      </c>
      <c r="O277" s="275">
        <f t="shared" si="12"/>
        <v>90.857142857142861</v>
      </c>
      <c r="P277" s="332">
        <v>0</v>
      </c>
      <c r="Q277" s="259" t="s">
        <v>696</v>
      </c>
      <c r="R277" s="94">
        <f t="shared" si="11"/>
        <v>0</v>
      </c>
      <c r="S277" s="277" t="str">
        <f t="array" aca="1" ref="S277" ca="1">IF(ISNUMBER(R277),IF(R277=100%,"CUMPLIDA",IF(AND(ISNUMBER(N277),ISNUMBER(INDIRECT("FECHA_"&amp;$B277,1))), IF(N277&lt;=INDIRECT("FECHA_"&amp;$B277,1),"INCUMPLIDA","PROCESO"), "VERIFICAR FECHA")),"SIN VALOR AVANCE")</f>
        <v>PROCESO</v>
      </c>
    </row>
    <row r="278" spans="1:19" ht="165.75">
      <c r="A278" s="282" t="s">
        <v>640</v>
      </c>
      <c r="B278" s="271" t="s">
        <v>31</v>
      </c>
      <c r="C278" s="487"/>
      <c r="D278" s="487"/>
      <c r="E278" s="482"/>
      <c r="F278" s="488"/>
      <c r="G278" s="482"/>
      <c r="H278" s="482"/>
      <c r="I278" s="260" t="s">
        <v>79</v>
      </c>
      <c r="J278" s="259" t="s">
        <v>80</v>
      </c>
      <c r="K278" s="259" t="s">
        <v>81</v>
      </c>
      <c r="L278" s="280">
        <v>1</v>
      </c>
      <c r="M278" s="281">
        <v>46024</v>
      </c>
      <c r="N278" s="281">
        <v>46660</v>
      </c>
      <c r="O278" s="275">
        <f t="shared" si="12"/>
        <v>90.857142857142861</v>
      </c>
      <c r="P278" s="332">
        <v>0</v>
      </c>
      <c r="Q278" s="287" t="s">
        <v>657</v>
      </c>
      <c r="R278" s="94">
        <f t="shared" si="11"/>
        <v>0</v>
      </c>
      <c r="S278" s="277" t="str">
        <f t="array" aca="1" ref="S278" ca="1">IF(ISNUMBER(R278),IF(R278=100%,"CUMPLIDA",IF(AND(ISNUMBER(N278),ISNUMBER(INDIRECT("FECHA_"&amp;$B278,1))), IF(N278&lt;=INDIRECT("FECHA_"&amp;$B278,1),"INCUMPLIDA","PROCESO"), "VERIFICAR FECHA")),"SIN VALOR AVANCE")</f>
        <v>PROCESO</v>
      </c>
    </row>
    <row r="279" spans="1:19" ht="105.75" customHeight="1">
      <c r="A279" s="282" t="s">
        <v>640</v>
      </c>
      <c r="B279" s="271" t="s">
        <v>31</v>
      </c>
      <c r="C279" s="487"/>
      <c r="D279" s="487"/>
      <c r="E279" s="482"/>
      <c r="F279" s="488"/>
      <c r="G279" s="482"/>
      <c r="H279" s="482"/>
      <c r="I279" s="260" t="s">
        <v>82</v>
      </c>
      <c r="J279" s="259" t="s">
        <v>83</v>
      </c>
      <c r="K279" s="259" t="s">
        <v>84</v>
      </c>
      <c r="L279" s="280">
        <v>2</v>
      </c>
      <c r="M279" s="281">
        <v>46024</v>
      </c>
      <c r="N279" s="281">
        <v>46660</v>
      </c>
      <c r="O279" s="275">
        <f t="shared" si="12"/>
        <v>90.857142857142861</v>
      </c>
      <c r="P279" s="332">
        <v>0</v>
      </c>
      <c r="Q279" s="287" t="s">
        <v>683</v>
      </c>
      <c r="R279" s="94">
        <f t="shared" si="11"/>
        <v>0</v>
      </c>
      <c r="S279" s="277" t="str">
        <f t="array" aca="1" ref="S279" ca="1">IF(ISNUMBER(R279),IF(R279=100%,"CUMPLIDA",IF(AND(ISNUMBER(N279),ISNUMBER(INDIRECT("FECHA_"&amp;$B279,1))), IF(N279&lt;=INDIRECT("FECHA_"&amp;$B279,1),"INCUMPLIDA","PROCESO"), "VERIFICAR FECHA")),"SIN VALOR AVANCE")</f>
        <v>PROCESO</v>
      </c>
    </row>
    <row r="280" spans="1:19" ht="135.75" customHeight="1">
      <c r="A280" s="282" t="s">
        <v>640</v>
      </c>
      <c r="B280" s="271" t="s">
        <v>31</v>
      </c>
      <c r="C280" s="487" t="s">
        <v>697</v>
      </c>
      <c r="D280" s="487" t="s">
        <v>698</v>
      </c>
      <c r="E280" s="482" t="s">
        <v>699</v>
      </c>
      <c r="F280" s="488"/>
      <c r="G280" s="482"/>
      <c r="H280" s="518" t="s">
        <v>700</v>
      </c>
      <c r="I280" s="518" t="s">
        <v>701</v>
      </c>
      <c r="J280" s="285" t="s">
        <v>702</v>
      </c>
      <c r="K280" s="285" t="s">
        <v>703</v>
      </c>
      <c r="L280" s="274">
        <v>1</v>
      </c>
      <c r="M280" s="261">
        <v>44927</v>
      </c>
      <c r="N280" s="261">
        <v>45504</v>
      </c>
      <c r="O280" s="275">
        <f t="shared" si="12"/>
        <v>82.428571428571431</v>
      </c>
      <c r="P280" s="332">
        <v>1</v>
      </c>
      <c r="Q280" s="259" t="s">
        <v>704</v>
      </c>
      <c r="R280" s="94">
        <f t="shared" si="11"/>
        <v>1</v>
      </c>
      <c r="S280" s="277" t="str">
        <f t="array" aca="1" ref="S280" ca="1">IF(ISNUMBER(R280),IF(R280=100%,"CUMPLIDA",IF(AND(ISNUMBER(N280),ISNUMBER(INDIRECT("FECHA_"&amp;$B280,1))), IF(N280&lt;=INDIRECT("FECHA_"&amp;$B280,1),"INCUMPLIDA","PROCESO"), "VERIFICAR FECHA")),"SIN VALOR AVANCE")</f>
        <v>CUMPLIDA</v>
      </c>
    </row>
    <row r="281" spans="1:19" ht="150.75">
      <c r="A281" s="282" t="s">
        <v>640</v>
      </c>
      <c r="B281" s="271" t="s">
        <v>31</v>
      </c>
      <c r="C281" s="487"/>
      <c r="D281" s="487"/>
      <c r="E281" s="482"/>
      <c r="F281" s="488"/>
      <c r="G281" s="482"/>
      <c r="H281" s="518"/>
      <c r="I281" s="518"/>
      <c r="J281" s="285" t="s">
        <v>705</v>
      </c>
      <c r="K281" s="285" t="s">
        <v>706</v>
      </c>
      <c r="L281" s="274">
        <v>1</v>
      </c>
      <c r="M281" s="261">
        <v>45139</v>
      </c>
      <c r="N281" s="261">
        <v>46203</v>
      </c>
      <c r="O281" s="275">
        <f t="shared" si="12"/>
        <v>152</v>
      </c>
      <c r="P281" s="332">
        <v>1</v>
      </c>
      <c r="Q281" s="259" t="s">
        <v>707</v>
      </c>
      <c r="R281" s="94">
        <f t="shared" si="11"/>
        <v>1</v>
      </c>
      <c r="S281" s="277" t="str">
        <f t="array" aca="1" ref="S281" ca="1">IF(ISNUMBER(R281),IF(R281=100%,"CUMPLIDA",IF(AND(ISNUMBER(N281),ISNUMBER(INDIRECT("FECHA_"&amp;$B281,1))), IF(N281&lt;=INDIRECT("FECHA_"&amp;$B281,1),"INCUMPLIDA","PROCESO"), "VERIFICAR FECHA")),"SIN VALOR AVANCE")</f>
        <v>CUMPLIDA</v>
      </c>
    </row>
    <row r="282" spans="1:19" ht="120">
      <c r="A282" s="282" t="s">
        <v>640</v>
      </c>
      <c r="B282" s="271" t="s">
        <v>31</v>
      </c>
      <c r="C282" s="487"/>
      <c r="D282" s="487"/>
      <c r="E282" s="482"/>
      <c r="F282" s="488"/>
      <c r="G282" s="482"/>
      <c r="H282" s="518"/>
      <c r="I282" s="284" t="s">
        <v>708</v>
      </c>
      <c r="J282" s="285" t="s">
        <v>709</v>
      </c>
      <c r="K282" s="285" t="s">
        <v>710</v>
      </c>
      <c r="L282" s="274">
        <v>1</v>
      </c>
      <c r="M282" s="261">
        <v>44562</v>
      </c>
      <c r="N282" s="261">
        <v>44926</v>
      </c>
      <c r="O282" s="275">
        <f t="shared" si="12"/>
        <v>52</v>
      </c>
      <c r="P282" s="332">
        <v>1</v>
      </c>
      <c r="Q282" s="259" t="s">
        <v>711</v>
      </c>
      <c r="R282" s="94">
        <f t="shared" si="11"/>
        <v>1</v>
      </c>
      <c r="S282" s="277" t="str">
        <f t="array" aca="1" ref="S282" ca="1">IF(ISNUMBER(R282),IF(R282=100%,"CUMPLIDA",IF(AND(ISNUMBER(N282),ISNUMBER(INDIRECT("FECHA_"&amp;$B282,1))), IF(N282&lt;=INDIRECT("FECHA_"&amp;$B282,1),"INCUMPLIDA","PROCESO"), "VERIFICAR FECHA")),"SIN VALOR AVANCE")</f>
        <v>CUMPLIDA</v>
      </c>
    </row>
    <row r="283" spans="1:19" ht="135.75" customHeight="1">
      <c r="A283" s="282" t="s">
        <v>640</v>
      </c>
      <c r="B283" s="271" t="s">
        <v>31</v>
      </c>
      <c r="C283" s="487" t="s">
        <v>697</v>
      </c>
      <c r="D283" s="487" t="s">
        <v>698</v>
      </c>
      <c r="E283" s="482" t="s">
        <v>712</v>
      </c>
      <c r="F283" s="488"/>
      <c r="G283" s="482"/>
      <c r="H283" s="518" t="s">
        <v>713</v>
      </c>
      <c r="I283" s="518" t="s">
        <v>701</v>
      </c>
      <c r="J283" s="285" t="s">
        <v>702</v>
      </c>
      <c r="K283" s="285" t="s">
        <v>703</v>
      </c>
      <c r="L283" s="274">
        <v>1</v>
      </c>
      <c r="M283" s="261">
        <v>44927</v>
      </c>
      <c r="N283" s="261">
        <v>45504</v>
      </c>
      <c r="O283" s="275">
        <f t="shared" si="12"/>
        <v>82.428571428571431</v>
      </c>
      <c r="P283" s="332">
        <v>1</v>
      </c>
      <c r="Q283" s="259" t="s">
        <v>704</v>
      </c>
      <c r="R283" s="94">
        <f t="shared" si="11"/>
        <v>1</v>
      </c>
      <c r="S283" s="277" t="str">
        <f t="array" aca="1" ref="S283" ca="1">IF(ISNUMBER(R283),IF(R283=100%,"CUMPLIDA",IF(AND(ISNUMBER(N283),ISNUMBER(INDIRECT("FECHA_"&amp;$B283,1))), IF(N283&lt;=INDIRECT("FECHA_"&amp;$B283,1),"INCUMPLIDA","PROCESO"), "VERIFICAR FECHA")),"SIN VALOR AVANCE")</f>
        <v>CUMPLIDA</v>
      </c>
    </row>
    <row r="284" spans="1:19" ht="150.75" customHeight="1">
      <c r="A284" s="282" t="s">
        <v>640</v>
      </c>
      <c r="B284" s="271" t="s">
        <v>31</v>
      </c>
      <c r="C284" s="487"/>
      <c r="D284" s="487"/>
      <c r="E284" s="482"/>
      <c r="F284" s="488"/>
      <c r="G284" s="482"/>
      <c r="H284" s="518" t="s">
        <v>713</v>
      </c>
      <c r="I284" s="518"/>
      <c r="J284" s="285" t="s">
        <v>705</v>
      </c>
      <c r="K284" s="285" t="s">
        <v>706</v>
      </c>
      <c r="L284" s="274">
        <v>1</v>
      </c>
      <c r="M284" s="261">
        <v>45139</v>
      </c>
      <c r="N284" s="261">
        <v>46203</v>
      </c>
      <c r="O284" s="275">
        <f t="shared" si="12"/>
        <v>152</v>
      </c>
      <c r="P284" s="332">
        <v>1</v>
      </c>
      <c r="Q284" s="259" t="s">
        <v>707</v>
      </c>
      <c r="R284" s="94">
        <f t="shared" si="11"/>
        <v>1</v>
      </c>
      <c r="S284" s="277" t="str">
        <f t="array" aca="1" ref="S284" ca="1">IF(ISNUMBER(R284),IF(R284=100%,"CUMPLIDA",IF(AND(ISNUMBER(N284),ISNUMBER(INDIRECT("FECHA_"&amp;$B284,1))), IF(N284&lt;=INDIRECT("FECHA_"&amp;$B284,1),"INCUMPLIDA","PROCESO"), "VERIFICAR FECHA")),"SIN VALOR AVANCE")</f>
        <v>CUMPLIDA</v>
      </c>
    </row>
    <row r="285" spans="1:19" ht="120.75" customHeight="1">
      <c r="A285" s="282" t="s">
        <v>640</v>
      </c>
      <c r="B285" s="271" t="s">
        <v>31</v>
      </c>
      <c r="C285" s="487"/>
      <c r="D285" s="487"/>
      <c r="E285" s="482"/>
      <c r="F285" s="488"/>
      <c r="G285" s="482"/>
      <c r="H285" s="518" t="s">
        <v>713</v>
      </c>
      <c r="I285" s="518" t="s">
        <v>714</v>
      </c>
      <c r="J285" s="285" t="s">
        <v>715</v>
      </c>
      <c r="K285" s="285" t="s">
        <v>716</v>
      </c>
      <c r="L285" s="274">
        <v>1</v>
      </c>
      <c r="M285" s="261">
        <v>44593</v>
      </c>
      <c r="N285" s="261">
        <v>44742</v>
      </c>
      <c r="O285" s="275">
        <f t="shared" si="12"/>
        <v>21.285714285714285</v>
      </c>
      <c r="P285" s="332">
        <v>1</v>
      </c>
      <c r="Q285" s="259" t="s">
        <v>717</v>
      </c>
      <c r="R285" s="94">
        <f t="shared" si="11"/>
        <v>1</v>
      </c>
      <c r="S285" s="277" t="str">
        <f t="array" aca="1" ref="S285" ca="1">IF(ISNUMBER(R285),IF(R285=100%,"CUMPLIDA",IF(AND(ISNUMBER(N285),ISNUMBER(INDIRECT("FECHA_"&amp;$B285,1))), IF(N285&lt;=INDIRECT("FECHA_"&amp;$B285,1),"INCUMPLIDA","PROCESO"), "VERIFICAR FECHA")),"SIN VALOR AVANCE")</f>
        <v>CUMPLIDA</v>
      </c>
    </row>
    <row r="286" spans="1:19" ht="105.75" customHeight="1">
      <c r="A286" s="282" t="s">
        <v>640</v>
      </c>
      <c r="B286" s="271" t="s">
        <v>31</v>
      </c>
      <c r="C286" s="487"/>
      <c r="D286" s="487"/>
      <c r="E286" s="482"/>
      <c r="F286" s="488"/>
      <c r="G286" s="482"/>
      <c r="H286" s="518" t="s">
        <v>713</v>
      </c>
      <c r="I286" s="518"/>
      <c r="J286" s="285" t="s">
        <v>718</v>
      </c>
      <c r="K286" s="285" t="s">
        <v>719</v>
      </c>
      <c r="L286" s="274">
        <v>1</v>
      </c>
      <c r="M286" s="261">
        <v>44927</v>
      </c>
      <c r="N286" s="261">
        <v>45138</v>
      </c>
      <c r="O286" s="275">
        <f t="shared" si="12"/>
        <v>30.142857142857142</v>
      </c>
      <c r="P286" s="332">
        <v>1</v>
      </c>
      <c r="Q286" s="259" t="s">
        <v>720</v>
      </c>
      <c r="R286" s="94">
        <f t="shared" si="11"/>
        <v>1</v>
      </c>
      <c r="S286" s="277" t="str">
        <f t="array" aca="1" ref="S286" ca="1">IF(ISNUMBER(R286),IF(R286=100%,"CUMPLIDA",IF(AND(ISNUMBER(N286),ISNUMBER(INDIRECT("FECHA_"&amp;$B286,1))), IF(N286&lt;=INDIRECT("FECHA_"&amp;$B286,1),"INCUMPLIDA","PROCESO"), "VERIFICAR FECHA")),"SIN VALOR AVANCE")</f>
        <v>CUMPLIDA</v>
      </c>
    </row>
    <row r="287" spans="1:19" ht="120" customHeight="1">
      <c r="A287" s="282" t="s">
        <v>640</v>
      </c>
      <c r="B287" s="271" t="s">
        <v>31</v>
      </c>
      <c r="C287" s="487"/>
      <c r="D287" s="487"/>
      <c r="E287" s="482"/>
      <c r="F287" s="488"/>
      <c r="G287" s="482"/>
      <c r="H287" s="518" t="s">
        <v>713</v>
      </c>
      <c r="I287" s="284" t="s">
        <v>721</v>
      </c>
      <c r="J287" s="285" t="s">
        <v>709</v>
      </c>
      <c r="K287" s="285" t="s">
        <v>710</v>
      </c>
      <c r="L287" s="274">
        <v>1</v>
      </c>
      <c r="M287" s="261">
        <v>44562</v>
      </c>
      <c r="N287" s="261">
        <v>44926</v>
      </c>
      <c r="O287" s="275">
        <f t="shared" si="12"/>
        <v>52</v>
      </c>
      <c r="P287" s="332">
        <v>1</v>
      </c>
      <c r="Q287" s="259" t="s">
        <v>711</v>
      </c>
      <c r="R287" s="94">
        <f t="shared" si="11"/>
        <v>1</v>
      </c>
      <c r="S287" s="277" t="str">
        <f t="array" aca="1" ref="S287" ca="1">IF(ISNUMBER(R287),IF(R287=100%,"CUMPLIDA",IF(AND(ISNUMBER(N287),ISNUMBER(INDIRECT("FECHA_"&amp;$B287,1))), IF(N287&lt;=INDIRECT("FECHA_"&amp;$B287,1),"INCUMPLIDA","PROCESO"), "VERIFICAR FECHA")),"SIN VALOR AVANCE")</f>
        <v>CUMPLIDA</v>
      </c>
    </row>
    <row r="288" spans="1:19" ht="270.75">
      <c r="A288" s="282" t="s">
        <v>640</v>
      </c>
      <c r="B288" s="271" t="s">
        <v>31</v>
      </c>
      <c r="C288" s="487" t="s">
        <v>697</v>
      </c>
      <c r="D288" s="487" t="s">
        <v>698</v>
      </c>
      <c r="E288" s="482" t="s">
        <v>722</v>
      </c>
      <c r="F288" s="488"/>
      <c r="G288" s="482"/>
      <c r="H288" s="482" t="s">
        <v>723</v>
      </c>
      <c r="I288" s="482" t="s">
        <v>645</v>
      </c>
      <c r="J288" s="259" t="s">
        <v>652</v>
      </c>
      <c r="K288" s="259" t="s">
        <v>653</v>
      </c>
      <c r="L288" s="280">
        <v>1</v>
      </c>
      <c r="M288" s="261">
        <v>45231</v>
      </c>
      <c r="N288" s="261">
        <v>45504</v>
      </c>
      <c r="O288" s="275">
        <f t="shared" si="12"/>
        <v>39</v>
      </c>
      <c r="P288" s="332">
        <v>1</v>
      </c>
      <c r="Q288" s="287" t="s">
        <v>724</v>
      </c>
      <c r="R288" s="94">
        <f t="shared" si="11"/>
        <v>1</v>
      </c>
      <c r="S288" s="277" t="str">
        <f t="array" aca="1" ref="S288" ca="1">IF(ISNUMBER(R288),IF(R288=100%,"CUMPLIDA",IF(AND(ISNUMBER(N288),ISNUMBER(INDIRECT("FECHA_"&amp;$B288,1))), IF(N288&lt;=INDIRECT("FECHA_"&amp;$B288,1),"INCUMPLIDA","PROCESO"), "VERIFICAR FECHA")),"SIN VALOR AVANCE")</f>
        <v>CUMPLIDA</v>
      </c>
    </row>
    <row r="289" spans="1:19" ht="270.75">
      <c r="A289" s="282" t="s">
        <v>640</v>
      </c>
      <c r="B289" s="271" t="s">
        <v>31</v>
      </c>
      <c r="C289" s="487"/>
      <c r="D289" s="487"/>
      <c r="E289" s="482"/>
      <c r="F289" s="488"/>
      <c r="G289" s="482"/>
      <c r="H289" s="482"/>
      <c r="I289" s="482"/>
      <c r="J289" s="259" t="s">
        <v>655</v>
      </c>
      <c r="K289" s="259" t="s">
        <v>656</v>
      </c>
      <c r="L289" s="280">
        <v>1</v>
      </c>
      <c r="M289" s="261">
        <v>45231</v>
      </c>
      <c r="N289" s="261">
        <v>45504</v>
      </c>
      <c r="O289" s="275">
        <f t="shared" si="12"/>
        <v>39</v>
      </c>
      <c r="P289" s="332">
        <v>1</v>
      </c>
      <c r="Q289" s="287" t="s">
        <v>724</v>
      </c>
      <c r="R289" s="94">
        <f t="shared" si="11"/>
        <v>1</v>
      </c>
      <c r="S289" s="277" t="str">
        <f t="array" aca="1" ref="S289" ca="1">IF(ISNUMBER(R289),IF(R289=100%,"CUMPLIDA",IF(AND(ISNUMBER(N289),ISNUMBER(INDIRECT("FECHA_"&amp;$B289,1))), IF(N289&lt;=INDIRECT("FECHA_"&amp;$B289,1),"INCUMPLIDA","PROCESO"), "VERIFICAR FECHA")),"SIN VALOR AVANCE")</f>
        <v>CUMPLIDA</v>
      </c>
    </row>
    <row r="290" spans="1:19" ht="150.75">
      <c r="A290" s="282" t="s">
        <v>640</v>
      </c>
      <c r="B290" s="271" t="s">
        <v>31</v>
      </c>
      <c r="C290" s="487"/>
      <c r="D290" s="487"/>
      <c r="E290" s="482"/>
      <c r="F290" s="488"/>
      <c r="G290" s="482"/>
      <c r="H290" s="482"/>
      <c r="I290" s="260" t="s">
        <v>62</v>
      </c>
      <c r="J290" s="259" t="s">
        <v>63</v>
      </c>
      <c r="K290" s="259" t="s">
        <v>64</v>
      </c>
      <c r="L290" s="280">
        <v>1</v>
      </c>
      <c r="M290" s="281">
        <v>45323</v>
      </c>
      <c r="N290" s="281">
        <v>45747</v>
      </c>
      <c r="O290" s="275">
        <f t="shared" si="12"/>
        <v>60.571428571428569</v>
      </c>
      <c r="P290" s="332">
        <v>1</v>
      </c>
      <c r="Q290" s="287" t="s">
        <v>725</v>
      </c>
      <c r="R290" s="94">
        <f t="shared" si="11"/>
        <v>1</v>
      </c>
      <c r="S290" s="277" t="str">
        <f t="array" aca="1" ref="S290" ca="1">IF(ISNUMBER(R290),IF(R290=100%,"CUMPLIDA",IF(AND(ISNUMBER(N290),ISNUMBER(INDIRECT("FECHA_"&amp;$B290,1))), IF(N290&lt;=INDIRECT("FECHA_"&amp;$B290,1),"INCUMPLIDA","PROCESO"), "VERIFICAR FECHA")),"SIN VALOR AVANCE")</f>
        <v>CUMPLIDA</v>
      </c>
    </row>
    <row r="291" spans="1:19" ht="105.75">
      <c r="A291" s="282" t="s">
        <v>640</v>
      </c>
      <c r="B291" s="271" t="s">
        <v>31</v>
      </c>
      <c r="C291" s="487"/>
      <c r="D291" s="487"/>
      <c r="E291" s="482"/>
      <c r="F291" s="488"/>
      <c r="G291" s="482"/>
      <c r="H291" s="482"/>
      <c r="I291" s="260" t="s">
        <v>66</v>
      </c>
      <c r="J291" s="259" t="s">
        <v>66</v>
      </c>
      <c r="K291" s="259" t="s">
        <v>67</v>
      </c>
      <c r="L291" s="280">
        <v>1</v>
      </c>
      <c r="M291" s="281">
        <v>45323</v>
      </c>
      <c r="N291" s="281">
        <v>45747</v>
      </c>
      <c r="O291" s="275">
        <f t="shared" si="12"/>
        <v>60.571428571428569</v>
      </c>
      <c r="P291" s="332">
        <v>1</v>
      </c>
      <c r="Q291" s="259" t="s">
        <v>658</v>
      </c>
      <c r="R291" s="94">
        <f t="shared" si="11"/>
        <v>1</v>
      </c>
      <c r="S291" s="277" t="str">
        <f t="array" aca="1" ref="S291" ca="1">IF(ISNUMBER(R291),IF(R291=100%,"CUMPLIDA",IF(AND(ISNUMBER(N291),ISNUMBER(INDIRECT("FECHA_"&amp;$B291,1))), IF(N291&lt;=INDIRECT("FECHA_"&amp;$B291,1),"INCUMPLIDA","PROCESO"), "VERIFICAR FECHA")),"SIN VALOR AVANCE")</f>
        <v>CUMPLIDA</v>
      </c>
    </row>
    <row r="292" spans="1:19" ht="105.75">
      <c r="A292" s="282" t="s">
        <v>640</v>
      </c>
      <c r="B292" s="271" t="s">
        <v>31</v>
      </c>
      <c r="C292" s="487"/>
      <c r="D292" s="487"/>
      <c r="E292" s="482"/>
      <c r="F292" s="488"/>
      <c r="G292" s="482"/>
      <c r="H292" s="482"/>
      <c r="I292" s="260" t="s">
        <v>166</v>
      </c>
      <c r="J292" s="259" t="s">
        <v>167</v>
      </c>
      <c r="K292" s="259" t="s">
        <v>168</v>
      </c>
      <c r="L292" s="280">
        <v>1</v>
      </c>
      <c r="M292" s="281">
        <v>45231</v>
      </c>
      <c r="N292" s="281">
        <v>45747</v>
      </c>
      <c r="O292" s="275">
        <f t="shared" si="12"/>
        <v>73.714285714285708</v>
      </c>
      <c r="P292" s="332">
        <v>1</v>
      </c>
      <c r="Q292" s="259" t="s">
        <v>658</v>
      </c>
      <c r="R292" s="94">
        <f t="shared" si="11"/>
        <v>1</v>
      </c>
      <c r="S292" s="277" t="str">
        <f t="array" aca="1" ref="S292" ca="1">IF(ISNUMBER(R292),IF(R292=100%,"CUMPLIDA",IF(AND(ISNUMBER(N292),ISNUMBER(INDIRECT("FECHA_"&amp;$B292,1))), IF(N292&lt;=INDIRECT("FECHA_"&amp;$B292,1),"INCUMPLIDA","PROCESO"), "VERIFICAR FECHA")),"SIN VALOR AVANCE")</f>
        <v>CUMPLIDA</v>
      </c>
    </row>
    <row r="293" spans="1:19" ht="150.75">
      <c r="A293" s="282" t="s">
        <v>640</v>
      </c>
      <c r="B293" s="271" t="s">
        <v>31</v>
      </c>
      <c r="C293" s="487"/>
      <c r="D293" s="487"/>
      <c r="E293" s="482"/>
      <c r="F293" s="488"/>
      <c r="G293" s="482"/>
      <c r="H293" s="482"/>
      <c r="I293" s="260" t="s">
        <v>69</v>
      </c>
      <c r="J293" s="259" t="s">
        <v>69</v>
      </c>
      <c r="K293" s="259" t="s">
        <v>176</v>
      </c>
      <c r="L293" s="280">
        <v>1</v>
      </c>
      <c r="M293" s="281">
        <v>45323</v>
      </c>
      <c r="N293" s="281">
        <v>45747</v>
      </c>
      <c r="O293" s="275">
        <f t="shared" si="12"/>
        <v>60.571428571428569</v>
      </c>
      <c r="P293" s="332">
        <v>1</v>
      </c>
      <c r="Q293" s="287" t="s">
        <v>725</v>
      </c>
      <c r="R293" s="94">
        <f t="shared" si="11"/>
        <v>1</v>
      </c>
      <c r="S293" s="277" t="str">
        <f t="array" aca="1" ref="S293" ca="1">IF(ISNUMBER(R293),IF(R293=100%,"CUMPLIDA",IF(AND(ISNUMBER(N293),ISNUMBER(INDIRECT("FECHA_"&amp;$B293,1))), IF(N293&lt;=INDIRECT("FECHA_"&amp;$B293,1),"INCUMPLIDA","PROCESO"), "VERIFICAR FECHA")),"SIN VALOR AVANCE")</f>
        <v>CUMPLIDA</v>
      </c>
    </row>
    <row r="294" spans="1:19" ht="105.75">
      <c r="A294" s="282" t="s">
        <v>640</v>
      </c>
      <c r="B294" s="271" t="s">
        <v>31</v>
      </c>
      <c r="C294" s="487"/>
      <c r="D294" s="487"/>
      <c r="E294" s="482"/>
      <c r="F294" s="488"/>
      <c r="G294" s="482"/>
      <c r="H294" s="482"/>
      <c r="I294" s="260" t="s">
        <v>71</v>
      </c>
      <c r="J294" s="259" t="s">
        <v>71</v>
      </c>
      <c r="K294" s="259" t="s">
        <v>72</v>
      </c>
      <c r="L294" s="280">
        <v>1</v>
      </c>
      <c r="M294" s="281">
        <v>45231</v>
      </c>
      <c r="N294" s="281">
        <v>45747</v>
      </c>
      <c r="O294" s="275">
        <f t="shared" si="12"/>
        <v>73.714285714285708</v>
      </c>
      <c r="P294" s="332">
        <v>1</v>
      </c>
      <c r="Q294" s="259" t="s">
        <v>658</v>
      </c>
      <c r="R294" s="94">
        <f t="shared" si="11"/>
        <v>1</v>
      </c>
      <c r="S294" s="277" t="str">
        <f t="array" aca="1" ref="S294" ca="1">IF(ISNUMBER(R294),IF(R294=100%,"CUMPLIDA",IF(AND(ISNUMBER(N294),ISNUMBER(INDIRECT("FECHA_"&amp;$B294,1))), IF(N294&lt;=INDIRECT("FECHA_"&amp;$B294,1),"INCUMPLIDA","PROCESO"), "VERIFICAR FECHA")),"SIN VALOR AVANCE")</f>
        <v>CUMPLIDA</v>
      </c>
    </row>
    <row r="295" spans="1:19" ht="225.75">
      <c r="A295" s="282" t="s">
        <v>640</v>
      </c>
      <c r="B295" s="271" t="s">
        <v>31</v>
      </c>
      <c r="C295" s="487"/>
      <c r="D295" s="487"/>
      <c r="E295" s="482"/>
      <c r="F295" s="488"/>
      <c r="G295" s="482"/>
      <c r="H295" s="482"/>
      <c r="I295" s="260" t="s">
        <v>73</v>
      </c>
      <c r="J295" s="259" t="s">
        <v>73</v>
      </c>
      <c r="K295" s="259" t="s">
        <v>659</v>
      </c>
      <c r="L295" s="280">
        <v>1</v>
      </c>
      <c r="M295" s="281">
        <v>45231</v>
      </c>
      <c r="N295" s="281">
        <v>45808</v>
      </c>
      <c r="O295" s="275">
        <f t="shared" si="12"/>
        <v>82.428571428571431</v>
      </c>
      <c r="P295" s="332">
        <v>1</v>
      </c>
      <c r="Q295" s="287" t="s">
        <v>726</v>
      </c>
      <c r="R295" s="94">
        <f t="shared" si="11"/>
        <v>1</v>
      </c>
      <c r="S295" s="277" t="str">
        <f t="array" aca="1" ref="S295" ca="1">IF(ISNUMBER(R295),IF(R295=100%,"CUMPLIDA",IF(AND(ISNUMBER(N295),ISNUMBER(INDIRECT("FECHA_"&amp;$B295,1))), IF(N295&lt;=INDIRECT("FECHA_"&amp;$B295,1),"INCUMPLIDA","PROCESO"), "VERIFICAR FECHA")),"SIN VALOR AVANCE")</f>
        <v>CUMPLIDA</v>
      </c>
    </row>
    <row r="296" spans="1:19" ht="105.75" customHeight="1">
      <c r="A296" s="282" t="s">
        <v>640</v>
      </c>
      <c r="B296" s="271" t="s">
        <v>31</v>
      </c>
      <c r="C296" s="487"/>
      <c r="D296" s="487"/>
      <c r="E296" s="482"/>
      <c r="F296" s="488"/>
      <c r="G296" s="482"/>
      <c r="H296" s="482"/>
      <c r="I296" s="260" t="s">
        <v>75</v>
      </c>
      <c r="J296" s="259" t="s">
        <v>76</v>
      </c>
      <c r="K296" s="259" t="s">
        <v>77</v>
      </c>
      <c r="L296" s="280">
        <v>8</v>
      </c>
      <c r="M296" s="281">
        <v>45839</v>
      </c>
      <c r="N296" s="281">
        <v>46568</v>
      </c>
      <c r="O296" s="275">
        <f t="shared" si="12"/>
        <v>104.14285714285714</v>
      </c>
      <c r="P296" s="332">
        <v>0</v>
      </c>
      <c r="Q296" s="259" t="s">
        <v>727</v>
      </c>
      <c r="R296" s="94">
        <f t="shared" ref="R296:R359" si="13">P296/L296</f>
        <v>0</v>
      </c>
      <c r="S296" s="277" t="str">
        <f t="array" aca="1" ref="S296" ca="1">IF(ISNUMBER(R296),IF(R296=100%,"CUMPLIDA",IF(AND(ISNUMBER(N296),ISNUMBER(INDIRECT("FECHA_"&amp;$B296,1))), IF(N296&lt;=INDIRECT("FECHA_"&amp;$B296,1),"INCUMPLIDA","PROCESO"), "VERIFICAR FECHA")),"SIN VALOR AVANCE")</f>
        <v>PROCESO</v>
      </c>
    </row>
    <row r="297" spans="1:19" ht="150.75" customHeight="1">
      <c r="A297" s="282" t="s">
        <v>640</v>
      </c>
      <c r="B297" s="271" t="s">
        <v>31</v>
      </c>
      <c r="C297" s="487"/>
      <c r="D297" s="487"/>
      <c r="E297" s="482"/>
      <c r="F297" s="488"/>
      <c r="G297" s="482"/>
      <c r="H297" s="482"/>
      <c r="I297" s="260" t="s">
        <v>79</v>
      </c>
      <c r="J297" s="259" t="s">
        <v>80</v>
      </c>
      <c r="K297" s="259" t="s">
        <v>81</v>
      </c>
      <c r="L297" s="280">
        <v>1</v>
      </c>
      <c r="M297" s="281">
        <v>45839</v>
      </c>
      <c r="N297" s="281">
        <v>46568</v>
      </c>
      <c r="O297" s="275">
        <f t="shared" ref="O297:O360" si="14">(N297-M297)/7</f>
        <v>104.14285714285714</v>
      </c>
      <c r="P297" s="332">
        <v>0</v>
      </c>
      <c r="Q297" s="287" t="s">
        <v>728</v>
      </c>
      <c r="R297" s="94">
        <f t="shared" si="13"/>
        <v>0</v>
      </c>
      <c r="S297" s="277" t="str">
        <f t="array" aca="1" ref="S297" ca="1">IF(ISNUMBER(R297),IF(R297=100%,"CUMPLIDA",IF(AND(ISNUMBER(N297),ISNUMBER(INDIRECT("FECHA_"&amp;$B297,1))), IF(N297&lt;=INDIRECT("FECHA_"&amp;$B297,1),"INCUMPLIDA","PROCESO"), "VERIFICAR FECHA")),"SIN VALOR AVANCE")</f>
        <v>PROCESO</v>
      </c>
    </row>
    <row r="298" spans="1:19" ht="150.75" customHeight="1">
      <c r="A298" s="282" t="s">
        <v>640</v>
      </c>
      <c r="B298" s="271" t="s">
        <v>31</v>
      </c>
      <c r="C298" s="487"/>
      <c r="D298" s="487"/>
      <c r="E298" s="482"/>
      <c r="F298" s="488"/>
      <c r="G298" s="482"/>
      <c r="H298" s="482"/>
      <c r="I298" s="260" t="s">
        <v>82</v>
      </c>
      <c r="J298" s="259" t="s">
        <v>83</v>
      </c>
      <c r="K298" s="259" t="s">
        <v>84</v>
      </c>
      <c r="L298" s="280">
        <v>2</v>
      </c>
      <c r="M298" s="281">
        <v>45839</v>
      </c>
      <c r="N298" s="281">
        <v>46568</v>
      </c>
      <c r="O298" s="275">
        <f t="shared" si="14"/>
        <v>104.14285714285714</v>
      </c>
      <c r="P298" s="332">
        <v>0</v>
      </c>
      <c r="Q298" s="287" t="s">
        <v>729</v>
      </c>
      <c r="R298" s="94">
        <f t="shared" si="13"/>
        <v>0</v>
      </c>
      <c r="S298" s="277" t="str">
        <f t="array" aca="1" ref="S298" ca="1">IF(ISNUMBER(R298),IF(R298=100%,"CUMPLIDA",IF(AND(ISNUMBER(N298),ISNUMBER(INDIRECT("FECHA_"&amp;$B298,1))), IF(N298&lt;=INDIRECT("FECHA_"&amp;$B298,1),"INCUMPLIDA","PROCESO"), "VERIFICAR FECHA")),"SIN VALOR AVANCE")</f>
        <v>PROCESO</v>
      </c>
    </row>
    <row r="299" spans="1:19" ht="255.75">
      <c r="A299" s="282" t="s">
        <v>640</v>
      </c>
      <c r="B299" s="271" t="s">
        <v>31</v>
      </c>
      <c r="C299" s="487" t="s">
        <v>697</v>
      </c>
      <c r="D299" s="487" t="s">
        <v>698</v>
      </c>
      <c r="E299" s="482" t="s">
        <v>730</v>
      </c>
      <c r="F299" s="488"/>
      <c r="G299" s="482"/>
      <c r="H299" s="482" t="s">
        <v>731</v>
      </c>
      <c r="I299" s="482" t="s">
        <v>645</v>
      </c>
      <c r="J299" s="259" t="s">
        <v>652</v>
      </c>
      <c r="K299" s="259" t="s">
        <v>653</v>
      </c>
      <c r="L299" s="280">
        <v>1</v>
      </c>
      <c r="M299" s="261">
        <v>45231</v>
      </c>
      <c r="N299" s="261">
        <v>45504</v>
      </c>
      <c r="O299" s="275">
        <f t="shared" si="14"/>
        <v>39</v>
      </c>
      <c r="P299" s="332">
        <v>1</v>
      </c>
      <c r="Q299" s="259" t="s">
        <v>732</v>
      </c>
      <c r="R299" s="94">
        <f t="shared" si="13"/>
        <v>1</v>
      </c>
      <c r="S299" s="277" t="str">
        <f t="array" aca="1" ref="S299" ca="1">IF(ISNUMBER(R299),IF(R299=100%,"CUMPLIDA",IF(AND(ISNUMBER(N299),ISNUMBER(INDIRECT("FECHA_"&amp;$B299,1))), IF(N299&lt;=INDIRECT("FECHA_"&amp;$B299,1),"INCUMPLIDA","PROCESO"), "VERIFICAR FECHA")),"SIN VALOR AVANCE")</f>
        <v>CUMPLIDA</v>
      </c>
    </row>
    <row r="300" spans="1:19" ht="135.75" customHeight="1">
      <c r="A300" s="282" t="s">
        <v>640</v>
      </c>
      <c r="B300" s="271" t="s">
        <v>31</v>
      </c>
      <c r="C300" s="487"/>
      <c r="D300" s="487"/>
      <c r="E300" s="482"/>
      <c r="F300" s="488"/>
      <c r="G300" s="482"/>
      <c r="H300" s="482"/>
      <c r="I300" s="482"/>
      <c r="J300" s="259" t="s">
        <v>655</v>
      </c>
      <c r="K300" s="259" t="s">
        <v>656</v>
      </c>
      <c r="L300" s="280">
        <v>1</v>
      </c>
      <c r="M300" s="261">
        <v>45231</v>
      </c>
      <c r="N300" s="261">
        <v>45504</v>
      </c>
      <c r="O300" s="275">
        <f t="shared" si="14"/>
        <v>39</v>
      </c>
      <c r="P300" s="332">
        <v>1</v>
      </c>
      <c r="Q300" s="259" t="s">
        <v>732</v>
      </c>
      <c r="R300" s="94">
        <f t="shared" si="13"/>
        <v>1</v>
      </c>
      <c r="S300" s="277" t="str">
        <f t="array" aca="1" ref="S300" ca="1">IF(ISNUMBER(R300),IF(R300=100%,"CUMPLIDA",IF(AND(ISNUMBER(N300),ISNUMBER(INDIRECT("FECHA_"&amp;$B300,1))), IF(N300&lt;=INDIRECT("FECHA_"&amp;$B300,1),"INCUMPLIDA","PROCESO"), "VERIFICAR FECHA")),"SIN VALOR AVANCE")</f>
        <v>CUMPLIDA</v>
      </c>
    </row>
    <row r="301" spans="1:19" ht="135.75">
      <c r="A301" s="282" t="s">
        <v>640</v>
      </c>
      <c r="B301" s="271" t="s">
        <v>31</v>
      </c>
      <c r="C301" s="487"/>
      <c r="D301" s="487"/>
      <c r="E301" s="482"/>
      <c r="F301" s="488"/>
      <c r="G301" s="482"/>
      <c r="H301" s="482"/>
      <c r="I301" s="260" t="s">
        <v>62</v>
      </c>
      <c r="J301" s="259" t="s">
        <v>63</v>
      </c>
      <c r="K301" s="259" t="s">
        <v>64</v>
      </c>
      <c r="L301" s="280">
        <v>1</v>
      </c>
      <c r="M301" s="281">
        <v>45323</v>
      </c>
      <c r="N301" s="281">
        <v>45747</v>
      </c>
      <c r="O301" s="275">
        <f t="shared" si="14"/>
        <v>60.571428571428569</v>
      </c>
      <c r="P301" s="332">
        <v>1</v>
      </c>
      <c r="Q301" s="259" t="s">
        <v>733</v>
      </c>
      <c r="R301" s="94">
        <f t="shared" si="13"/>
        <v>1</v>
      </c>
      <c r="S301" s="277" t="str">
        <f t="array" aca="1" ref="S301" ca="1">IF(ISNUMBER(R301),IF(R301=100%,"CUMPLIDA",IF(AND(ISNUMBER(N301),ISNUMBER(INDIRECT("FECHA_"&amp;$B301,1))), IF(N301&lt;=INDIRECT("FECHA_"&amp;$B301,1),"INCUMPLIDA","PROCESO"), "VERIFICAR FECHA")),"SIN VALOR AVANCE")</f>
        <v>CUMPLIDA</v>
      </c>
    </row>
    <row r="302" spans="1:19" ht="105.75">
      <c r="A302" s="282" t="s">
        <v>640</v>
      </c>
      <c r="B302" s="271" t="s">
        <v>31</v>
      </c>
      <c r="C302" s="487"/>
      <c r="D302" s="487"/>
      <c r="E302" s="482"/>
      <c r="F302" s="488"/>
      <c r="G302" s="482"/>
      <c r="H302" s="482"/>
      <c r="I302" s="260" t="s">
        <v>66</v>
      </c>
      <c r="J302" s="259" t="s">
        <v>66</v>
      </c>
      <c r="K302" s="259" t="s">
        <v>67</v>
      </c>
      <c r="L302" s="280">
        <v>1</v>
      </c>
      <c r="M302" s="281">
        <v>45323</v>
      </c>
      <c r="N302" s="281">
        <v>45747</v>
      </c>
      <c r="O302" s="275">
        <f t="shared" si="14"/>
        <v>60.571428571428569</v>
      </c>
      <c r="P302" s="332">
        <v>1</v>
      </c>
      <c r="Q302" s="259" t="s">
        <v>658</v>
      </c>
      <c r="R302" s="94">
        <f t="shared" si="13"/>
        <v>1</v>
      </c>
      <c r="S302" s="277" t="str">
        <f t="array" aca="1" ref="S302" ca="1">IF(ISNUMBER(R302),IF(R302=100%,"CUMPLIDA",IF(AND(ISNUMBER(N302),ISNUMBER(INDIRECT("FECHA_"&amp;$B302,1))), IF(N302&lt;=INDIRECT("FECHA_"&amp;$B302,1),"INCUMPLIDA","PROCESO"), "VERIFICAR FECHA")),"SIN VALOR AVANCE")</f>
        <v>CUMPLIDA</v>
      </c>
    </row>
    <row r="303" spans="1:19" ht="210" customHeight="1">
      <c r="A303" s="282" t="s">
        <v>640</v>
      </c>
      <c r="B303" s="271" t="s">
        <v>31</v>
      </c>
      <c r="C303" s="487"/>
      <c r="D303" s="487"/>
      <c r="E303" s="482"/>
      <c r="F303" s="488"/>
      <c r="G303" s="482"/>
      <c r="H303" s="482"/>
      <c r="I303" s="260" t="s">
        <v>166</v>
      </c>
      <c r="J303" s="259" t="s">
        <v>167</v>
      </c>
      <c r="K303" s="259" t="s">
        <v>168</v>
      </c>
      <c r="L303" s="280">
        <v>1</v>
      </c>
      <c r="M303" s="281">
        <v>45231</v>
      </c>
      <c r="N303" s="281">
        <v>45747</v>
      </c>
      <c r="O303" s="275">
        <f t="shared" si="14"/>
        <v>73.714285714285708</v>
      </c>
      <c r="P303" s="332">
        <v>1</v>
      </c>
      <c r="Q303" s="259" t="s">
        <v>658</v>
      </c>
      <c r="R303" s="94">
        <f t="shared" si="13"/>
        <v>1</v>
      </c>
      <c r="S303" s="277" t="str">
        <f t="array" aca="1" ref="S303" ca="1">IF(ISNUMBER(R303),IF(R303=100%,"CUMPLIDA",IF(AND(ISNUMBER(N303),ISNUMBER(INDIRECT("FECHA_"&amp;$B303,1))), IF(N303&lt;=INDIRECT("FECHA_"&amp;$B303,1),"INCUMPLIDA","PROCESO"), "VERIFICAR FECHA")),"SIN VALOR AVANCE")</f>
        <v>CUMPLIDA</v>
      </c>
    </row>
    <row r="304" spans="1:19" ht="135.75">
      <c r="A304" s="282" t="s">
        <v>640</v>
      </c>
      <c r="B304" s="271" t="s">
        <v>31</v>
      </c>
      <c r="C304" s="487"/>
      <c r="D304" s="487"/>
      <c r="E304" s="482"/>
      <c r="F304" s="488"/>
      <c r="G304" s="482"/>
      <c r="H304" s="482"/>
      <c r="I304" s="260" t="s">
        <v>69</v>
      </c>
      <c r="J304" s="259" t="s">
        <v>69</v>
      </c>
      <c r="K304" s="259" t="s">
        <v>176</v>
      </c>
      <c r="L304" s="280">
        <v>1</v>
      </c>
      <c r="M304" s="281">
        <v>45323</v>
      </c>
      <c r="N304" s="281">
        <v>45747</v>
      </c>
      <c r="O304" s="275">
        <f t="shared" si="14"/>
        <v>60.571428571428569</v>
      </c>
      <c r="P304" s="332">
        <v>1</v>
      </c>
      <c r="Q304" s="259" t="s">
        <v>733</v>
      </c>
      <c r="R304" s="94">
        <f t="shared" si="13"/>
        <v>1</v>
      </c>
      <c r="S304" s="277" t="str">
        <f t="array" aca="1" ref="S304" ca="1">IF(ISNUMBER(R304),IF(R304=100%,"CUMPLIDA",IF(AND(ISNUMBER(N304),ISNUMBER(INDIRECT("FECHA_"&amp;$B304,1))), IF(N304&lt;=INDIRECT("FECHA_"&amp;$B304,1),"INCUMPLIDA","PROCESO"), "VERIFICAR FECHA")),"SIN VALOR AVANCE")</f>
        <v>CUMPLIDA</v>
      </c>
    </row>
    <row r="305" spans="1:19" ht="120.75">
      <c r="A305" s="282" t="s">
        <v>640</v>
      </c>
      <c r="B305" s="271" t="s">
        <v>31</v>
      </c>
      <c r="C305" s="487"/>
      <c r="D305" s="487" t="s">
        <v>698</v>
      </c>
      <c r="E305" s="482"/>
      <c r="F305" s="488"/>
      <c r="G305" s="482"/>
      <c r="H305" s="482"/>
      <c r="I305" s="260" t="s">
        <v>71</v>
      </c>
      <c r="J305" s="259" t="s">
        <v>71</v>
      </c>
      <c r="K305" s="259" t="s">
        <v>72</v>
      </c>
      <c r="L305" s="280">
        <v>1</v>
      </c>
      <c r="M305" s="281">
        <v>45231</v>
      </c>
      <c r="N305" s="281">
        <v>45747</v>
      </c>
      <c r="O305" s="275">
        <f t="shared" si="14"/>
        <v>73.714285714285708</v>
      </c>
      <c r="P305" s="332">
        <v>1</v>
      </c>
      <c r="Q305" s="259" t="s">
        <v>667</v>
      </c>
      <c r="R305" s="94">
        <f t="shared" si="13"/>
        <v>1</v>
      </c>
      <c r="S305" s="277" t="str">
        <f t="array" aca="1" ref="S305" ca="1">IF(ISNUMBER(R305),IF(R305=100%,"CUMPLIDA",IF(AND(ISNUMBER(N305),ISNUMBER(INDIRECT("FECHA_"&amp;$B305,1))), IF(N305&lt;=INDIRECT("FECHA_"&amp;$B305,1),"INCUMPLIDA","PROCESO"), "VERIFICAR FECHA")),"SIN VALOR AVANCE")</f>
        <v>CUMPLIDA</v>
      </c>
    </row>
    <row r="306" spans="1:19" ht="210" customHeight="1">
      <c r="A306" s="282" t="s">
        <v>640</v>
      </c>
      <c r="B306" s="271" t="s">
        <v>31</v>
      </c>
      <c r="C306" s="487"/>
      <c r="D306" s="487"/>
      <c r="E306" s="482"/>
      <c r="F306" s="488"/>
      <c r="G306" s="482"/>
      <c r="H306" s="482"/>
      <c r="I306" s="260" t="s">
        <v>73</v>
      </c>
      <c r="J306" s="259" t="s">
        <v>73</v>
      </c>
      <c r="K306" s="259" t="s">
        <v>659</v>
      </c>
      <c r="L306" s="280">
        <v>1</v>
      </c>
      <c r="M306" s="281">
        <v>45231</v>
      </c>
      <c r="N306" s="281">
        <v>45808</v>
      </c>
      <c r="O306" s="275">
        <f t="shared" si="14"/>
        <v>82.428571428571431</v>
      </c>
      <c r="P306" s="332">
        <v>1</v>
      </c>
      <c r="Q306" s="287" t="s">
        <v>734</v>
      </c>
      <c r="R306" s="94">
        <f t="shared" si="13"/>
        <v>1</v>
      </c>
      <c r="S306" s="277" t="str">
        <f t="array" aca="1" ref="S306" ca="1">IF(ISNUMBER(R306),IF(R306=100%,"CUMPLIDA",IF(AND(ISNUMBER(N306),ISNUMBER(INDIRECT("FECHA_"&amp;$B306,1))), IF(N306&lt;=INDIRECT("FECHA_"&amp;$B306,1),"INCUMPLIDA","PROCESO"), "VERIFICAR FECHA")),"SIN VALOR AVANCE")</f>
        <v>CUMPLIDA</v>
      </c>
    </row>
    <row r="307" spans="1:19" ht="180.75">
      <c r="A307" s="282" t="s">
        <v>640</v>
      </c>
      <c r="B307" s="271" t="s">
        <v>31</v>
      </c>
      <c r="C307" s="487"/>
      <c r="D307" s="487"/>
      <c r="E307" s="482"/>
      <c r="F307" s="488"/>
      <c r="G307" s="482"/>
      <c r="H307" s="482"/>
      <c r="I307" s="260" t="s">
        <v>75</v>
      </c>
      <c r="J307" s="259" t="s">
        <v>76</v>
      </c>
      <c r="K307" s="259" t="s">
        <v>77</v>
      </c>
      <c r="L307" s="280">
        <v>7</v>
      </c>
      <c r="M307" s="281">
        <v>46024</v>
      </c>
      <c r="N307" s="281">
        <v>46660</v>
      </c>
      <c r="O307" s="275">
        <f t="shared" si="14"/>
        <v>90.857142857142861</v>
      </c>
      <c r="P307" s="332">
        <v>0</v>
      </c>
      <c r="Q307" s="259" t="s">
        <v>735</v>
      </c>
      <c r="R307" s="94">
        <f t="shared" si="13"/>
        <v>0</v>
      </c>
      <c r="S307" s="277" t="str">
        <f t="array" aca="1" ref="S307" ca="1">IF(ISNUMBER(R307),IF(R307=100%,"CUMPLIDA",IF(AND(ISNUMBER(N307),ISNUMBER(INDIRECT("FECHA_"&amp;$B307,1))), IF(N307&lt;=INDIRECT("FECHA_"&amp;$B307,1),"INCUMPLIDA","PROCESO"), "VERIFICAR FECHA")),"SIN VALOR AVANCE")</f>
        <v>PROCESO</v>
      </c>
    </row>
    <row r="308" spans="1:19" ht="150.75">
      <c r="A308" s="282" t="s">
        <v>640</v>
      </c>
      <c r="B308" s="271" t="s">
        <v>31</v>
      </c>
      <c r="C308" s="487"/>
      <c r="D308" s="487" t="s">
        <v>698</v>
      </c>
      <c r="E308" s="482"/>
      <c r="F308" s="488"/>
      <c r="G308" s="482"/>
      <c r="H308" s="482"/>
      <c r="I308" s="260" t="s">
        <v>79</v>
      </c>
      <c r="J308" s="259" t="s">
        <v>80</v>
      </c>
      <c r="K308" s="259" t="s">
        <v>81</v>
      </c>
      <c r="L308" s="280">
        <v>1</v>
      </c>
      <c r="M308" s="281">
        <v>46024</v>
      </c>
      <c r="N308" s="281">
        <v>46660</v>
      </c>
      <c r="O308" s="275">
        <f t="shared" si="14"/>
        <v>90.857142857142861</v>
      </c>
      <c r="P308" s="332">
        <v>0</v>
      </c>
      <c r="Q308" s="287" t="s">
        <v>725</v>
      </c>
      <c r="R308" s="94">
        <f t="shared" si="13"/>
        <v>0</v>
      </c>
      <c r="S308" s="277" t="str">
        <f t="array" aca="1" ref="S308" ca="1">IF(ISNUMBER(R308),IF(R308=100%,"CUMPLIDA",IF(AND(ISNUMBER(N308),ISNUMBER(INDIRECT("FECHA_"&amp;$B308,1))), IF(N308&lt;=INDIRECT("FECHA_"&amp;$B308,1),"INCUMPLIDA","PROCESO"), "VERIFICAR FECHA")),"SIN VALOR AVANCE")</f>
        <v>PROCESO</v>
      </c>
    </row>
    <row r="309" spans="1:19" ht="105.75" customHeight="1">
      <c r="A309" s="282" t="s">
        <v>640</v>
      </c>
      <c r="B309" s="271" t="s">
        <v>31</v>
      </c>
      <c r="C309" s="487"/>
      <c r="D309" s="487" t="s">
        <v>698</v>
      </c>
      <c r="E309" s="482"/>
      <c r="F309" s="488"/>
      <c r="G309" s="482"/>
      <c r="H309" s="482"/>
      <c r="I309" s="260" t="s">
        <v>82</v>
      </c>
      <c r="J309" s="259" t="s">
        <v>83</v>
      </c>
      <c r="K309" s="259" t="s">
        <v>84</v>
      </c>
      <c r="L309" s="280">
        <v>2</v>
      </c>
      <c r="M309" s="281">
        <v>46024</v>
      </c>
      <c r="N309" s="281">
        <v>46660</v>
      </c>
      <c r="O309" s="275">
        <f t="shared" si="14"/>
        <v>90.857142857142861</v>
      </c>
      <c r="P309" s="332">
        <v>0</v>
      </c>
      <c r="Q309" s="287" t="s">
        <v>736</v>
      </c>
      <c r="R309" s="94">
        <f t="shared" si="13"/>
        <v>0</v>
      </c>
      <c r="S309" s="277" t="str">
        <f t="array" aca="1" ref="S309" ca="1">IF(ISNUMBER(R309),IF(R309=100%,"CUMPLIDA",IF(AND(ISNUMBER(N309),ISNUMBER(INDIRECT("FECHA_"&amp;$B309,1))), IF(N309&lt;=INDIRECT("FECHA_"&amp;$B309,1),"INCUMPLIDA","PROCESO"), "VERIFICAR FECHA")),"SIN VALOR AVANCE")</f>
        <v>PROCESO</v>
      </c>
    </row>
    <row r="310" spans="1:19" ht="45.75" customHeight="1">
      <c r="A310" s="282" t="s">
        <v>640</v>
      </c>
      <c r="B310" s="271" t="s">
        <v>31</v>
      </c>
      <c r="C310" s="487" t="s">
        <v>697</v>
      </c>
      <c r="D310" s="487" t="s">
        <v>698</v>
      </c>
      <c r="E310" s="482" t="s">
        <v>737</v>
      </c>
      <c r="F310" s="488"/>
      <c r="G310" s="482"/>
      <c r="H310" s="518" t="s">
        <v>738</v>
      </c>
      <c r="I310" s="482" t="s">
        <v>645</v>
      </c>
      <c r="J310" s="259" t="s">
        <v>652</v>
      </c>
      <c r="K310" s="259" t="s">
        <v>653</v>
      </c>
      <c r="L310" s="280">
        <v>1</v>
      </c>
      <c r="M310" s="261">
        <v>45231</v>
      </c>
      <c r="N310" s="261">
        <v>45504</v>
      </c>
      <c r="O310" s="275">
        <f t="shared" si="14"/>
        <v>39</v>
      </c>
      <c r="P310" s="332">
        <v>1</v>
      </c>
      <c r="Q310" s="287" t="s">
        <v>724</v>
      </c>
      <c r="R310" s="94">
        <f t="shared" si="13"/>
        <v>1</v>
      </c>
      <c r="S310" s="277" t="str">
        <f t="array" aca="1" ref="S310" ca="1">IF(ISNUMBER(R310),IF(R310=100%,"CUMPLIDA",IF(AND(ISNUMBER(N310),ISNUMBER(INDIRECT("FECHA_"&amp;$B310,1))), IF(N310&lt;=INDIRECT("FECHA_"&amp;$B310,1),"INCUMPLIDA","PROCESO"), "VERIFICAR FECHA")),"SIN VALOR AVANCE")</f>
        <v>CUMPLIDA</v>
      </c>
    </row>
    <row r="311" spans="1:19" ht="270.75">
      <c r="A311" s="282" t="s">
        <v>640</v>
      </c>
      <c r="B311" s="271" t="s">
        <v>31</v>
      </c>
      <c r="C311" s="487"/>
      <c r="D311" s="487"/>
      <c r="E311" s="482"/>
      <c r="F311" s="488"/>
      <c r="G311" s="482"/>
      <c r="H311" s="518"/>
      <c r="I311" s="482"/>
      <c r="J311" s="259" t="s">
        <v>655</v>
      </c>
      <c r="K311" s="259" t="s">
        <v>656</v>
      </c>
      <c r="L311" s="280">
        <v>1</v>
      </c>
      <c r="M311" s="261">
        <v>45231</v>
      </c>
      <c r="N311" s="261">
        <v>45504</v>
      </c>
      <c r="O311" s="275">
        <f t="shared" si="14"/>
        <v>39</v>
      </c>
      <c r="P311" s="332">
        <v>1</v>
      </c>
      <c r="Q311" s="287" t="s">
        <v>724</v>
      </c>
      <c r="R311" s="94">
        <f t="shared" si="13"/>
        <v>1</v>
      </c>
      <c r="S311" s="277" t="str">
        <f t="array" aca="1" ref="S311" ca="1">IF(ISNUMBER(R311),IF(R311=100%,"CUMPLIDA",IF(AND(ISNUMBER(N311),ISNUMBER(INDIRECT("FECHA_"&amp;$B311,1))), IF(N311&lt;=INDIRECT("FECHA_"&amp;$B311,1),"INCUMPLIDA","PROCESO"), "VERIFICAR FECHA")),"SIN VALOR AVANCE")</f>
        <v>CUMPLIDA</v>
      </c>
    </row>
    <row r="312" spans="1:19" ht="165.75">
      <c r="A312" s="282" t="s">
        <v>640</v>
      </c>
      <c r="B312" s="271" t="s">
        <v>31</v>
      </c>
      <c r="C312" s="487"/>
      <c r="D312" s="487"/>
      <c r="E312" s="482"/>
      <c r="F312" s="488"/>
      <c r="G312" s="482"/>
      <c r="H312" s="518"/>
      <c r="I312" s="260" t="s">
        <v>62</v>
      </c>
      <c r="J312" s="259" t="s">
        <v>63</v>
      </c>
      <c r="K312" s="259" t="s">
        <v>64</v>
      </c>
      <c r="L312" s="280">
        <v>1</v>
      </c>
      <c r="M312" s="281">
        <v>45323</v>
      </c>
      <c r="N312" s="281">
        <v>45747</v>
      </c>
      <c r="O312" s="275">
        <f t="shared" si="14"/>
        <v>60.571428571428569</v>
      </c>
      <c r="P312" s="332">
        <v>1</v>
      </c>
      <c r="Q312" s="287" t="s">
        <v>739</v>
      </c>
      <c r="R312" s="94">
        <f t="shared" si="13"/>
        <v>1</v>
      </c>
      <c r="S312" s="277" t="str">
        <f t="array" aca="1" ref="S312" ca="1">IF(ISNUMBER(R312),IF(R312=100%,"CUMPLIDA",IF(AND(ISNUMBER(N312),ISNUMBER(INDIRECT("FECHA_"&amp;$B312,1))), IF(N312&lt;=INDIRECT("FECHA_"&amp;$B312,1),"INCUMPLIDA","PROCESO"), "VERIFICAR FECHA")),"SIN VALOR AVANCE")</f>
        <v>CUMPLIDA</v>
      </c>
    </row>
    <row r="313" spans="1:19" ht="105.75">
      <c r="A313" s="282" t="s">
        <v>640</v>
      </c>
      <c r="B313" s="271" t="s">
        <v>31</v>
      </c>
      <c r="C313" s="487"/>
      <c r="D313" s="487"/>
      <c r="E313" s="482"/>
      <c r="F313" s="488"/>
      <c r="G313" s="482"/>
      <c r="H313" s="518"/>
      <c r="I313" s="260" t="s">
        <v>66</v>
      </c>
      <c r="J313" s="259" t="s">
        <v>66</v>
      </c>
      <c r="K313" s="259" t="s">
        <v>67</v>
      </c>
      <c r="L313" s="280">
        <v>1</v>
      </c>
      <c r="M313" s="281">
        <v>45323</v>
      </c>
      <c r="N313" s="281">
        <v>45747</v>
      </c>
      <c r="O313" s="275">
        <f t="shared" si="14"/>
        <v>60.571428571428569</v>
      </c>
      <c r="P313" s="332">
        <v>1</v>
      </c>
      <c r="Q313" s="259" t="s">
        <v>658</v>
      </c>
      <c r="R313" s="94">
        <f t="shared" si="13"/>
        <v>1</v>
      </c>
      <c r="S313" s="277" t="str">
        <f t="array" aca="1" ref="S313" ca="1">IF(ISNUMBER(R313),IF(R313=100%,"CUMPLIDA",IF(AND(ISNUMBER(N313),ISNUMBER(INDIRECT("FECHA_"&amp;$B313,1))), IF(N313&lt;=INDIRECT("FECHA_"&amp;$B313,1),"INCUMPLIDA","PROCESO"), "VERIFICAR FECHA")),"SIN VALOR AVANCE")</f>
        <v>CUMPLIDA</v>
      </c>
    </row>
    <row r="314" spans="1:19" ht="105.75" customHeight="1">
      <c r="A314" s="282" t="s">
        <v>640</v>
      </c>
      <c r="B314" s="271" t="s">
        <v>31</v>
      </c>
      <c r="C314" s="487"/>
      <c r="D314" s="487"/>
      <c r="E314" s="482"/>
      <c r="F314" s="488"/>
      <c r="G314" s="482"/>
      <c r="H314" s="518"/>
      <c r="I314" s="260" t="s">
        <v>166</v>
      </c>
      <c r="J314" s="259" t="s">
        <v>167</v>
      </c>
      <c r="K314" s="259" t="s">
        <v>168</v>
      </c>
      <c r="L314" s="280">
        <v>1</v>
      </c>
      <c r="M314" s="281">
        <v>45231</v>
      </c>
      <c r="N314" s="281">
        <v>45747</v>
      </c>
      <c r="O314" s="275">
        <f t="shared" si="14"/>
        <v>73.714285714285708</v>
      </c>
      <c r="P314" s="332">
        <v>1</v>
      </c>
      <c r="Q314" s="259" t="s">
        <v>658</v>
      </c>
      <c r="R314" s="94">
        <f t="shared" si="13"/>
        <v>1</v>
      </c>
      <c r="S314" s="277" t="str">
        <f t="array" aca="1" ref="S314" ca="1">IF(ISNUMBER(R314),IF(R314=100%,"CUMPLIDA",IF(AND(ISNUMBER(N314),ISNUMBER(INDIRECT("FECHA_"&amp;$B314,1))), IF(N314&lt;=INDIRECT("FECHA_"&amp;$B314,1),"INCUMPLIDA","PROCESO"), "VERIFICAR FECHA")),"SIN VALOR AVANCE")</f>
        <v>CUMPLIDA</v>
      </c>
    </row>
    <row r="315" spans="1:19" ht="135.75">
      <c r="A315" s="282" t="s">
        <v>640</v>
      </c>
      <c r="B315" s="271" t="s">
        <v>31</v>
      </c>
      <c r="C315" s="487"/>
      <c r="D315" s="487"/>
      <c r="E315" s="482"/>
      <c r="F315" s="488"/>
      <c r="G315" s="482"/>
      <c r="H315" s="518"/>
      <c r="I315" s="260" t="s">
        <v>69</v>
      </c>
      <c r="J315" s="259" t="s">
        <v>69</v>
      </c>
      <c r="K315" s="259" t="s">
        <v>176</v>
      </c>
      <c r="L315" s="280">
        <v>1</v>
      </c>
      <c r="M315" s="281">
        <v>45323</v>
      </c>
      <c r="N315" s="281">
        <v>45747</v>
      </c>
      <c r="O315" s="275">
        <f t="shared" si="14"/>
        <v>60.571428571428569</v>
      </c>
      <c r="P315" s="332">
        <v>1</v>
      </c>
      <c r="Q315" s="287" t="s">
        <v>728</v>
      </c>
      <c r="R315" s="94">
        <f t="shared" si="13"/>
        <v>1</v>
      </c>
      <c r="S315" s="277" t="str">
        <f t="array" aca="1" ref="S315" ca="1">IF(ISNUMBER(R315),IF(R315=100%,"CUMPLIDA",IF(AND(ISNUMBER(N315),ISNUMBER(INDIRECT("FECHA_"&amp;$B315,1))), IF(N315&lt;=INDIRECT("FECHA_"&amp;$B315,1),"INCUMPLIDA","PROCESO"), "VERIFICAR FECHA")),"SIN VALOR AVANCE")</f>
        <v>CUMPLIDA</v>
      </c>
    </row>
    <row r="316" spans="1:19" ht="45.75" customHeight="1">
      <c r="A316" s="282" t="s">
        <v>640</v>
      </c>
      <c r="B316" s="271" t="s">
        <v>31</v>
      </c>
      <c r="C316" s="487"/>
      <c r="D316" s="487"/>
      <c r="E316" s="482"/>
      <c r="F316" s="488"/>
      <c r="G316" s="482"/>
      <c r="H316" s="518"/>
      <c r="I316" s="260" t="s">
        <v>71</v>
      </c>
      <c r="J316" s="259" t="s">
        <v>71</v>
      </c>
      <c r="K316" s="259" t="s">
        <v>72</v>
      </c>
      <c r="L316" s="280">
        <v>1</v>
      </c>
      <c r="M316" s="281">
        <v>45231</v>
      </c>
      <c r="N316" s="281">
        <v>45747</v>
      </c>
      <c r="O316" s="275">
        <f t="shared" si="14"/>
        <v>73.714285714285708</v>
      </c>
      <c r="P316" s="332">
        <v>1</v>
      </c>
      <c r="Q316" s="259" t="s">
        <v>667</v>
      </c>
      <c r="R316" s="94">
        <f t="shared" si="13"/>
        <v>1</v>
      </c>
      <c r="S316" s="277" t="str">
        <f t="array" aca="1" ref="S316" ca="1">IF(ISNUMBER(R316),IF(R316=100%,"CUMPLIDA",IF(AND(ISNUMBER(N316),ISNUMBER(INDIRECT("FECHA_"&amp;$B316,1))), IF(N316&lt;=INDIRECT("FECHA_"&amp;$B316,1),"INCUMPLIDA","PROCESO"), "VERIFICAR FECHA")),"SIN VALOR AVANCE")</f>
        <v>CUMPLIDA</v>
      </c>
    </row>
    <row r="317" spans="1:19" ht="240.75">
      <c r="A317" s="282" t="s">
        <v>640</v>
      </c>
      <c r="B317" s="271" t="s">
        <v>31</v>
      </c>
      <c r="C317" s="487"/>
      <c r="D317" s="487"/>
      <c r="E317" s="482"/>
      <c r="F317" s="488"/>
      <c r="G317" s="482"/>
      <c r="H317" s="518"/>
      <c r="I317" s="260" t="s">
        <v>73</v>
      </c>
      <c r="J317" s="259" t="s">
        <v>73</v>
      </c>
      <c r="K317" s="259" t="s">
        <v>659</v>
      </c>
      <c r="L317" s="280">
        <v>1</v>
      </c>
      <c r="M317" s="281">
        <v>45231</v>
      </c>
      <c r="N317" s="281">
        <v>45808</v>
      </c>
      <c r="O317" s="275">
        <f t="shared" si="14"/>
        <v>82.428571428571431</v>
      </c>
      <c r="P317" s="332">
        <v>1</v>
      </c>
      <c r="Q317" s="287" t="s">
        <v>674</v>
      </c>
      <c r="R317" s="94">
        <f t="shared" si="13"/>
        <v>1</v>
      </c>
      <c r="S317" s="277" t="str">
        <f t="array" aca="1" ref="S317" ca="1">IF(ISNUMBER(R317),IF(R317=100%,"CUMPLIDA",IF(AND(ISNUMBER(N317),ISNUMBER(INDIRECT("FECHA_"&amp;$B317,1))), IF(N317&lt;=INDIRECT("FECHA_"&amp;$B317,1),"INCUMPLIDA","PROCESO"), "VERIFICAR FECHA")),"SIN VALOR AVANCE")</f>
        <v>CUMPLIDA</v>
      </c>
    </row>
    <row r="318" spans="1:19" ht="195.75">
      <c r="A318" s="282" t="s">
        <v>640</v>
      </c>
      <c r="B318" s="271" t="s">
        <v>31</v>
      </c>
      <c r="C318" s="487"/>
      <c r="D318" s="487" t="s">
        <v>698</v>
      </c>
      <c r="E318" s="482"/>
      <c r="F318" s="488"/>
      <c r="G318" s="482"/>
      <c r="H318" s="518"/>
      <c r="I318" s="260" t="s">
        <v>75</v>
      </c>
      <c r="J318" s="259" t="s">
        <v>76</v>
      </c>
      <c r="K318" s="259" t="s">
        <v>77</v>
      </c>
      <c r="L318" s="280">
        <v>8</v>
      </c>
      <c r="M318" s="281">
        <v>45839</v>
      </c>
      <c r="N318" s="281">
        <v>46568</v>
      </c>
      <c r="O318" s="275">
        <f t="shared" si="14"/>
        <v>104.14285714285714</v>
      </c>
      <c r="P318" s="332">
        <v>0</v>
      </c>
      <c r="Q318" s="259" t="s">
        <v>740</v>
      </c>
      <c r="R318" s="94">
        <f t="shared" si="13"/>
        <v>0</v>
      </c>
      <c r="S318" s="277" t="str">
        <f t="array" aca="1" ref="S318" ca="1">IF(ISNUMBER(R318),IF(R318=100%,"CUMPLIDA",IF(AND(ISNUMBER(N318),ISNUMBER(INDIRECT("FECHA_"&amp;$B318,1))), IF(N318&lt;=INDIRECT("FECHA_"&amp;$B318,1),"INCUMPLIDA","PROCESO"), "VERIFICAR FECHA")),"SIN VALOR AVANCE")</f>
        <v>PROCESO</v>
      </c>
    </row>
    <row r="319" spans="1:19" ht="165.75" customHeight="1">
      <c r="A319" s="282" t="s">
        <v>640</v>
      </c>
      <c r="B319" s="271" t="s">
        <v>31</v>
      </c>
      <c r="C319" s="487"/>
      <c r="D319" s="487" t="s">
        <v>698</v>
      </c>
      <c r="E319" s="482"/>
      <c r="F319" s="488"/>
      <c r="G319" s="482"/>
      <c r="H319" s="518"/>
      <c r="I319" s="260" t="s">
        <v>79</v>
      </c>
      <c r="J319" s="259" t="s">
        <v>80</v>
      </c>
      <c r="K319" s="259" t="s">
        <v>81</v>
      </c>
      <c r="L319" s="280">
        <v>1</v>
      </c>
      <c r="M319" s="281">
        <v>45839</v>
      </c>
      <c r="N319" s="281">
        <v>46568</v>
      </c>
      <c r="O319" s="275">
        <f t="shared" si="14"/>
        <v>104.14285714285714</v>
      </c>
      <c r="P319" s="332">
        <v>0</v>
      </c>
      <c r="Q319" s="287" t="s">
        <v>725</v>
      </c>
      <c r="R319" s="94">
        <f t="shared" si="13"/>
        <v>0</v>
      </c>
      <c r="S319" s="277" t="str">
        <f t="array" aca="1" ref="S319" ca="1">IF(ISNUMBER(R319),IF(R319=100%,"CUMPLIDA",IF(AND(ISNUMBER(N319),ISNUMBER(INDIRECT("FECHA_"&amp;$B319,1))), IF(N319&lt;=INDIRECT("FECHA_"&amp;$B319,1),"INCUMPLIDA","PROCESO"), "VERIFICAR FECHA")),"SIN VALOR AVANCE")</f>
        <v>PROCESO</v>
      </c>
    </row>
    <row r="320" spans="1:19" ht="285.75">
      <c r="A320" s="282" t="s">
        <v>640</v>
      </c>
      <c r="B320" s="271" t="s">
        <v>31</v>
      </c>
      <c r="C320" s="487"/>
      <c r="D320" s="487" t="s">
        <v>698</v>
      </c>
      <c r="E320" s="482"/>
      <c r="F320" s="488"/>
      <c r="G320" s="482"/>
      <c r="H320" s="518"/>
      <c r="I320" s="260" t="s">
        <v>82</v>
      </c>
      <c r="J320" s="259" t="s">
        <v>83</v>
      </c>
      <c r="K320" s="259" t="s">
        <v>84</v>
      </c>
      <c r="L320" s="280">
        <v>2</v>
      </c>
      <c r="M320" s="281">
        <v>45839</v>
      </c>
      <c r="N320" s="281">
        <v>46568</v>
      </c>
      <c r="O320" s="275">
        <f t="shared" si="14"/>
        <v>104.14285714285714</v>
      </c>
      <c r="P320" s="332">
        <v>0</v>
      </c>
      <c r="Q320" s="287" t="s">
        <v>736</v>
      </c>
      <c r="R320" s="94">
        <f t="shared" si="13"/>
        <v>0</v>
      </c>
      <c r="S320" s="277" t="str">
        <f t="array" aca="1" ref="S320" ca="1">IF(ISNUMBER(R320),IF(R320=100%,"CUMPLIDA",IF(AND(ISNUMBER(N320),ISNUMBER(INDIRECT("FECHA_"&amp;$B320,1))), IF(N320&lt;=INDIRECT("FECHA_"&amp;$B320,1),"INCUMPLIDA","PROCESO"), "VERIFICAR FECHA")),"SIN VALOR AVANCE")</f>
        <v>PROCESO</v>
      </c>
    </row>
    <row r="321" spans="1:19" ht="75" customHeight="1">
      <c r="A321" s="282" t="s">
        <v>640</v>
      </c>
      <c r="B321" s="271" t="s">
        <v>31</v>
      </c>
      <c r="C321" s="514" t="s">
        <v>741</v>
      </c>
      <c r="D321" s="514" t="s">
        <v>742</v>
      </c>
      <c r="E321" s="515" t="s">
        <v>743</v>
      </c>
      <c r="F321" s="516"/>
      <c r="G321" s="515"/>
      <c r="H321" s="515" t="s">
        <v>744</v>
      </c>
      <c r="I321" s="260" t="s">
        <v>745</v>
      </c>
      <c r="J321" s="313" t="s">
        <v>649</v>
      </c>
      <c r="K321" s="259" t="s">
        <v>650</v>
      </c>
      <c r="L321" s="274">
        <v>1</v>
      </c>
      <c r="M321" s="261">
        <v>44044</v>
      </c>
      <c r="N321" s="261">
        <v>44196</v>
      </c>
      <c r="O321" s="275">
        <f t="shared" si="14"/>
        <v>21.714285714285715</v>
      </c>
      <c r="P321" s="332">
        <v>1</v>
      </c>
      <c r="Q321" s="259" t="s">
        <v>746</v>
      </c>
      <c r="R321" s="94">
        <f t="shared" si="13"/>
        <v>1</v>
      </c>
      <c r="S321" s="277" t="str">
        <f t="array" aca="1" ref="S321" ca="1">IF(ISNUMBER(R321),IF(R321=100%,"CUMPLIDA",IF(AND(ISNUMBER(N321),ISNUMBER(INDIRECT("FECHA_"&amp;$B321,1))), IF(N321&lt;=INDIRECT("FECHA_"&amp;$B321,1),"INCUMPLIDA","PROCESO"), "VERIFICAR FECHA")),"SIN VALOR AVANCE")</f>
        <v>CUMPLIDA</v>
      </c>
    </row>
    <row r="322" spans="1:19" ht="75.75" customHeight="1">
      <c r="A322" s="282" t="s">
        <v>640</v>
      </c>
      <c r="B322" s="271" t="s">
        <v>31</v>
      </c>
      <c r="C322" s="514"/>
      <c r="D322" s="514"/>
      <c r="E322" s="515"/>
      <c r="F322" s="516"/>
      <c r="G322" s="515"/>
      <c r="H322" s="515"/>
      <c r="I322" s="482" t="s">
        <v>745</v>
      </c>
      <c r="J322" s="259" t="s">
        <v>652</v>
      </c>
      <c r="K322" s="259" t="s">
        <v>653</v>
      </c>
      <c r="L322" s="280">
        <v>1</v>
      </c>
      <c r="M322" s="261">
        <v>45231</v>
      </c>
      <c r="N322" s="261">
        <v>45504</v>
      </c>
      <c r="O322" s="275">
        <f t="shared" si="14"/>
        <v>39</v>
      </c>
      <c r="P322" s="332">
        <v>1</v>
      </c>
      <c r="Q322" s="287" t="s">
        <v>747</v>
      </c>
      <c r="R322" s="94">
        <f t="shared" si="13"/>
        <v>1</v>
      </c>
      <c r="S322" s="277" t="str">
        <f t="array" aca="1" ref="S322" ca="1">IF(ISNUMBER(R322),IF(R322=100%,"CUMPLIDA",IF(AND(ISNUMBER(N322),ISNUMBER(INDIRECT("FECHA_"&amp;$B322,1))), IF(N322&lt;=INDIRECT("FECHA_"&amp;$B322,1),"INCUMPLIDA","PROCESO"), "VERIFICAR FECHA")),"SIN VALOR AVANCE")</f>
        <v>CUMPLIDA</v>
      </c>
    </row>
    <row r="323" spans="1:19" ht="225.75">
      <c r="A323" s="282" t="s">
        <v>640</v>
      </c>
      <c r="B323" s="271" t="s">
        <v>31</v>
      </c>
      <c r="C323" s="514"/>
      <c r="D323" s="514"/>
      <c r="E323" s="515"/>
      <c r="F323" s="516"/>
      <c r="G323" s="515"/>
      <c r="H323" s="515"/>
      <c r="I323" s="482"/>
      <c r="J323" s="259" t="s">
        <v>655</v>
      </c>
      <c r="K323" s="259" t="s">
        <v>656</v>
      </c>
      <c r="L323" s="280">
        <v>1</v>
      </c>
      <c r="M323" s="261">
        <v>45231</v>
      </c>
      <c r="N323" s="261">
        <v>45504</v>
      </c>
      <c r="O323" s="275">
        <f t="shared" si="14"/>
        <v>39</v>
      </c>
      <c r="P323" s="332">
        <v>1</v>
      </c>
      <c r="Q323" s="287" t="s">
        <v>748</v>
      </c>
      <c r="R323" s="94">
        <f t="shared" si="13"/>
        <v>1</v>
      </c>
      <c r="S323" s="277" t="str">
        <f t="array" aca="1" ref="S323" ca="1">IF(ISNUMBER(R323),IF(R323=100%,"CUMPLIDA",IF(AND(ISNUMBER(N323),ISNUMBER(INDIRECT("FECHA_"&amp;$B323,1))), IF(N323&lt;=INDIRECT("FECHA_"&amp;$B323,1),"INCUMPLIDA","PROCESO"), "VERIFICAR FECHA")),"SIN VALOR AVANCE")</f>
        <v>CUMPLIDA</v>
      </c>
    </row>
    <row r="324" spans="1:19" ht="150.75">
      <c r="A324" s="282" t="s">
        <v>640</v>
      </c>
      <c r="B324" s="271" t="s">
        <v>31</v>
      </c>
      <c r="C324" s="514"/>
      <c r="D324" s="514"/>
      <c r="E324" s="515"/>
      <c r="F324" s="516"/>
      <c r="G324" s="515"/>
      <c r="H324" s="515"/>
      <c r="I324" s="260" t="s">
        <v>62</v>
      </c>
      <c r="J324" s="259" t="s">
        <v>63</v>
      </c>
      <c r="K324" s="259" t="s">
        <v>64</v>
      </c>
      <c r="L324" s="280">
        <v>1</v>
      </c>
      <c r="M324" s="281">
        <v>45323</v>
      </c>
      <c r="N324" s="281">
        <v>45747</v>
      </c>
      <c r="O324" s="275">
        <f t="shared" si="14"/>
        <v>60.571428571428569</v>
      </c>
      <c r="P324" s="332">
        <v>1</v>
      </c>
      <c r="Q324" s="287" t="s">
        <v>749</v>
      </c>
      <c r="R324" s="94">
        <f t="shared" si="13"/>
        <v>1</v>
      </c>
      <c r="S324" s="277" t="str">
        <f t="array" aca="1" ref="S324" ca="1">IF(ISNUMBER(R324),IF(R324=100%,"CUMPLIDA",IF(AND(ISNUMBER(N324),ISNUMBER(INDIRECT("FECHA_"&amp;$B324,1))), IF(N324&lt;=INDIRECT("FECHA_"&amp;$B324,1),"INCUMPLIDA","PROCESO"), "VERIFICAR FECHA")),"SIN VALOR AVANCE")</f>
        <v>CUMPLIDA</v>
      </c>
    </row>
    <row r="325" spans="1:19" ht="75.75">
      <c r="A325" s="282" t="s">
        <v>640</v>
      </c>
      <c r="B325" s="271" t="s">
        <v>31</v>
      </c>
      <c r="C325" s="514"/>
      <c r="D325" s="514"/>
      <c r="E325" s="515"/>
      <c r="F325" s="516"/>
      <c r="G325" s="515"/>
      <c r="H325" s="515"/>
      <c r="I325" s="260" t="s">
        <v>66</v>
      </c>
      <c r="J325" s="259" t="s">
        <v>66</v>
      </c>
      <c r="K325" s="259" t="s">
        <v>67</v>
      </c>
      <c r="L325" s="280">
        <v>1</v>
      </c>
      <c r="M325" s="281">
        <v>45323</v>
      </c>
      <c r="N325" s="281">
        <v>45747</v>
      </c>
      <c r="O325" s="275">
        <f t="shared" si="14"/>
        <v>60.571428571428569</v>
      </c>
      <c r="P325" s="332">
        <v>1</v>
      </c>
      <c r="Q325" s="287" t="s">
        <v>747</v>
      </c>
      <c r="R325" s="94">
        <f t="shared" si="13"/>
        <v>1</v>
      </c>
      <c r="S325" s="277" t="str">
        <f t="array" aca="1" ref="S325" ca="1">IF(ISNUMBER(R325),IF(R325=100%,"CUMPLIDA",IF(AND(ISNUMBER(N325),ISNUMBER(INDIRECT("FECHA_"&amp;$B325,1))), IF(N325&lt;=INDIRECT("FECHA_"&amp;$B325,1),"INCUMPLIDA","PROCESO"), "VERIFICAR FECHA")),"SIN VALOR AVANCE")</f>
        <v>CUMPLIDA</v>
      </c>
    </row>
    <row r="326" spans="1:19" ht="105.75">
      <c r="A326" s="282" t="s">
        <v>640</v>
      </c>
      <c r="B326" s="271" t="s">
        <v>31</v>
      </c>
      <c r="C326" s="514"/>
      <c r="D326" s="514"/>
      <c r="E326" s="515"/>
      <c r="F326" s="516"/>
      <c r="G326" s="515"/>
      <c r="H326" s="515"/>
      <c r="I326" s="260" t="s">
        <v>166</v>
      </c>
      <c r="J326" s="259" t="s">
        <v>167</v>
      </c>
      <c r="K326" s="259" t="s">
        <v>168</v>
      </c>
      <c r="L326" s="280">
        <v>1</v>
      </c>
      <c r="M326" s="281">
        <v>45231</v>
      </c>
      <c r="N326" s="281">
        <v>45747</v>
      </c>
      <c r="O326" s="275">
        <f t="shared" si="14"/>
        <v>73.714285714285708</v>
      </c>
      <c r="P326" s="332">
        <v>1</v>
      </c>
      <c r="Q326" s="259" t="s">
        <v>750</v>
      </c>
      <c r="R326" s="94">
        <f t="shared" si="13"/>
        <v>1</v>
      </c>
      <c r="S326" s="277" t="str">
        <f t="array" aca="1" ref="S326" ca="1">IF(ISNUMBER(R326),IF(R326=100%,"CUMPLIDA",IF(AND(ISNUMBER(N326),ISNUMBER(INDIRECT("FECHA_"&amp;$B326,1))), IF(N326&lt;=INDIRECT("FECHA_"&amp;$B326,1),"INCUMPLIDA","PROCESO"), "VERIFICAR FECHA")),"SIN VALOR AVANCE")</f>
        <v>CUMPLIDA</v>
      </c>
    </row>
    <row r="327" spans="1:19" ht="135.75" customHeight="1">
      <c r="A327" s="282" t="s">
        <v>640</v>
      </c>
      <c r="B327" s="271" t="s">
        <v>31</v>
      </c>
      <c r="C327" s="514"/>
      <c r="D327" s="514"/>
      <c r="E327" s="515"/>
      <c r="F327" s="516"/>
      <c r="G327" s="515"/>
      <c r="H327" s="515"/>
      <c r="I327" s="260" t="s">
        <v>69</v>
      </c>
      <c r="J327" s="259" t="s">
        <v>69</v>
      </c>
      <c r="K327" s="259" t="s">
        <v>176</v>
      </c>
      <c r="L327" s="280">
        <v>1</v>
      </c>
      <c r="M327" s="281">
        <v>45323</v>
      </c>
      <c r="N327" s="281">
        <v>45747</v>
      </c>
      <c r="O327" s="275">
        <f t="shared" si="14"/>
        <v>60.571428571428569</v>
      </c>
      <c r="P327" s="332">
        <v>1</v>
      </c>
      <c r="Q327" s="287" t="s">
        <v>749</v>
      </c>
      <c r="R327" s="94">
        <f t="shared" si="13"/>
        <v>1</v>
      </c>
      <c r="S327" s="277" t="str">
        <f t="array" aca="1" ref="S327" ca="1">IF(ISNUMBER(R327),IF(R327=100%,"CUMPLIDA",IF(AND(ISNUMBER(N327),ISNUMBER(INDIRECT("FECHA_"&amp;$B327,1))), IF(N327&lt;=INDIRECT("FECHA_"&amp;$B327,1),"INCUMPLIDA","PROCESO"), "VERIFICAR FECHA")),"SIN VALOR AVANCE")</f>
        <v>CUMPLIDA</v>
      </c>
    </row>
    <row r="328" spans="1:19" ht="75.75">
      <c r="A328" s="282" t="s">
        <v>640</v>
      </c>
      <c r="B328" s="271" t="s">
        <v>31</v>
      </c>
      <c r="C328" s="514"/>
      <c r="D328" s="514"/>
      <c r="E328" s="515"/>
      <c r="F328" s="516"/>
      <c r="G328" s="515"/>
      <c r="H328" s="515"/>
      <c r="I328" s="260" t="s">
        <v>751</v>
      </c>
      <c r="J328" s="259" t="s">
        <v>751</v>
      </c>
      <c r="K328" s="259" t="s">
        <v>72</v>
      </c>
      <c r="L328" s="280">
        <v>1</v>
      </c>
      <c r="M328" s="281">
        <v>45231</v>
      </c>
      <c r="N328" s="281">
        <v>45747</v>
      </c>
      <c r="O328" s="275">
        <f t="shared" si="14"/>
        <v>73.714285714285708</v>
      </c>
      <c r="P328" s="332">
        <v>1</v>
      </c>
      <c r="Q328" s="287" t="s">
        <v>747</v>
      </c>
      <c r="R328" s="94">
        <f t="shared" si="13"/>
        <v>1</v>
      </c>
      <c r="S328" s="277" t="str">
        <f t="array" aca="1" ref="S328" ca="1">IF(ISNUMBER(R328),IF(R328=100%,"CUMPLIDA",IF(AND(ISNUMBER(N328),ISNUMBER(INDIRECT("FECHA_"&amp;$B328,1))), IF(N328&lt;=INDIRECT("FECHA_"&amp;$B328,1),"INCUMPLIDA","PROCESO"), "VERIFICAR FECHA")),"SIN VALOR AVANCE")</f>
        <v>CUMPLIDA</v>
      </c>
    </row>
    <row r="329" spans="1:19" ht="135" customHeight="1">
      <c r="A329" s="282" t="s">
        <v>640</v>
      </c>
      <c r="B329" s="271" t="s">
        <v>31</v>
      </c>
      <c r="C329" s="514"/>
      <c r="D329" s="514"/>
      <c r="E329" s="515"/>
      <c r="F329" s="516"/>
      <c r="G329" s="515"/>
      <c r="H329" s="515"/>
      <c r="I329" s="260" t="s">
        <v>752</v>
      </c>
      <c r="J329" s="259" t="s">
        <v>752</v>
      </c>
      <c r="K329" s="259" t="s">
        <v>659</v>
      </c>
      <c r="L329" s="280">
        <v>1</v>
      </c>
      <c r="M329" s="281">
        <v>45231</v>
      </c>
      <c r="N329" s="281">
        <v>45808</v>
      </c>
      <c r="O329" s="275">
        <f t="shared" si="14"/>
        <v>82.428571428571431</v>
      </c>
      <c r="P329" s="332">
        <v>1</v>
      </c>
      <c r="Q329" s="287" t="s">
        <v>748</v>
      </c>
      <c r="R329" s="94">
        <f t="shared" si="13"/>
        <v>1</v>
      </c>
      <c r="S329" s="277" t="str">
        <f t="array" aca="1" ref="S329" ca="1">IF(ISNUMBER(R329),IF(R329=100%,"CUMPLIDA",IF(AND(ISNUMBER(N329),ISNUMBER(INDIRECT("FECHA_"&amp;$B329,1))), IF(N329&lt;=INDIRECT("FECHA_"&amp;$B329,1),"INCUMPLIDA","PROCESO"), "VERIFICAR FECHA")),"SIN VALOR AVANCE")</f>
        <v>CUMPLIDA</v>
      </c>
    </row>
    <row r="330" spans="1:19" ht="195.75">
      <c r="A330" s="282" t="s">
        <v>640</v>
      </c>
      <c r="B330" s="271" t="s">
        <v>31</v>
      </c>
      <c r="C330" s="514"/>
      <c r="D330" s="514"/>
      <c r="E330" s="515"/>
      <c r="F330" s="516"/>
      <c r="G330" s="515"/>
      <c r="H330" s="515"/>
      <c r="I330" s="260" t="s">
        <v>75</v>
      </c>
      <c r="J330" s="259" t="s">
        <v>76</v>
      </c>
      <c r="K330" s="259" t="s">
        <v>77</v>
      </c>
      <c r="L330" s="280">
        <v>11</v>
      </c>
      <c r="M330" s="281">
        <v>45931</v>
      </c>
      <c r="N330" s="281">
        <v>46568</v>
      </c>
      <c r="O330" s="275">
        <f t="shared" si="14"/>
        <v>91</v>
      </c>
      <c r="P330" s="332">
        <v>0</v>
      </c>
      <c r="Q330" s="287" t="s">
        <v>753</v>
      </c>
      <c r="R330" s="94">
        <f t="shared" si="13"/>
        <v>0</v>
      </c>
      <c r="S330" s="277" t="str">
        <f t="array" aca="1" ref="S330" ca="1">IF(ISNUMBER(R330),IF(R330=100%,"CUMPLIDA",IF(AND(ISNUMBER(N330),ISNUMBER(INDIRECT("FECHA_"&amp;$B330,1))), IF(N330&lt;=INDIRECT("FECHA_"&amp;$B330,1),"INCUMPLIDA","PROCESO"), "VERIFICAR FECHA")),"SIN VALOR AVANCE")</f>
        <v>PROCESO</v>
      </c>
    </row>
    <row r="331" spans="1:19" ht="210.75" customHeight="1">
      <c r="A331" s="282" t="s">
        <v>640</v>
      </c>
      <c r="B331" s="271" t="s">
        <v>31</v>
      </c>
      <c r="C331" s="514"/>
      <c r="D331" s="514"/>
      <c r="E331" s="515"/>
      <c r="F331" s="516"/>
      <c r="G331" s="515"/>
      <c r="H331" s="515"/>
      <c r="I331" s="260" t="s">
        <v>79</v>
      </c>
      <c r="J331" s="259" t="s">
        <v>80</v>
      </c>
      <c r="K331" s="259" t="s">
        <v>81</v>
      </c>
      <c r="L331" s="280">
        <v>1</v>
      </c>
      <c r="M331" s="281">
        <v>45931</v>
      </c>
      <c r="N331" s="281">
        <v>46568</v>
      </c>
      <c r="O331" s="275">
        <f t="shared" si="14"/>
        <v>91</v>
      </c>
      <c r="P331" s="332">
        <v>0</v>
      </c>
      <c r="Q331" s="287" t="s">
        <v>754</v>
      </c>
      <c r="R331" s="94">
        <f t="shared" si="13"/>
        <v>0</v>
      </c>
      <c r="S331" s="277" t="str">
        <f t="array" aca="1" ref="S331" ca="1">IF(ISNUMBER(R331),IF(R331=100%,"CUMPLIDA",IF(AND(ISNUMBER(N331),ISNUMBER(INDIRECT("FECHA_"&amp;$B331,1))), IF(N331&lt;=INDIRECT("FECHA_"&amp;$B331,1),"INCUMPLIDA","PROCESO"), "VERIFICAR FECHA")),"SIN VALOR AVANCE")</f>
        <v>PROCESO</v>
      </c>
    </row>
    <row r="332" spans="1:19" ht="330.75">
      <c r="A332" s="282" t="s">
        <v>640</v>
      </c>
      <c r="B332" s="271" t="s">
        <v>31</v>
      </c>
      <c r="C332" s="514"/>
      <c r="D332" s="514"/>
      <c r="E332" s="515"/>
      <c r="F332" s="516"/>
      <c r="G332" s="515"/>
      <c r="H332" s="515"/>
      <c r="I332" s="260" t="s">
        <v>82</v>
      </c>
      <c r="J332" s="259" t="s">
        <v>83</v>
      </c>
      <c r="K332" s="259" t="s">
        <v>84</v>
      </c>
      <c r="L332" s="280">
        <v>2</v>
      </c>
      <c r="M332" s="281">
        <v>45931</v>
      </c>
      <c r="N332" s="281">
        <v>46568</v>
      </c>
      <c r="O332" s="275">
        <f t="shared" si="14"/>
        <v>91</v>
      </c>
      <c r="P332" s="332">
        <v>0</v>
      </c>
      <c r="Q332" s="287" t="s">
        <v>755</v>
      </c>
      <c r="R332" s="94">
        <f t="shared" si="13"/>
        <v>0</v>
      </c>
      <c r="S332" s="277" t="str">
        <f t="array" aca="1" ref="S332" ca="1">IF(ISNUMBER(R332),IF(R332=100%,"CUMPLIDA",IF(AND(ISNUMBER(N332),ISNUMBER(INDIRECT("FECHA_"&amp;$B332,1))), IF(N332&lt;=INDIRECT("FECHA_"&amp;$B332,1),"INCUMPLIDA","PROCESO"), "VERIFICAR FECHA")),"SIN VALOR AVANCE")</f>
        <v>PROCESO</v>
      </c>
    </row>
    <row r="333" spans="1:19" ht="255.75">
      <c r="A333" s="282" t="s">
        <v>640</v>
      </c>
      <c r="B333" s="271" t="s">
        <v>31</v>
      </c>
      <c r="C333" s="514" t="s">
        <v>756</v>
      </c>
      <c r="D333" s="514" t="s">
        <v>757</v>
      </c>
      <c r="E333" s="515" t="s">
        <v>758</v>
      </c>
      <c r="F333" s="516"/>
      <c r="G333" s="515"/>
      <c r="H333" s="515" t="s">
        <v>759</v>
      </c>
      <c r="I333" s="260" t="s">
        <v>745</v>
      </c>
      <c r="J333" s="313" t="s">
        <v>649</v>
      </c>
      <c r="K333" s="259" t="s">
        <v>650</v>
      </c>
      <c r="L333" s="274">
        <v>1</v>
      </c>
      <c r="M333" s="261">
        <v>44044</v>
      </c>
      <c r="N333" s="261">
        <v>44196</v>
      </c>
      <c r="O333" s="275">
        <f t="shared" si="14"/>
        <v>21.714285714285715</v>
      </c>
      <c r="P333" s="332">
        <v>1</v>
      </c>
      <c r="Q333" s="259" t="s">
        <v>760</v>
      </c>
      <c r="R333" s="94">
        <f t="shared" si="13"/>
        <v>1</v>
      </c>
      <c r="S333" s="277" t="str">
        <f t="array" aca="1" ref="S333" ca="1">IF(ISNUMBER(R333),IF(R333=100%,"CUMPLIDA",IF(AND(ISNUMBER(N333),ISNUMBER(INDIRECT("FECHA_"&amp;$B333,1))), IF(N333&lt;=INDIRECT("FECHA_"&amp;$B333,1),"INCUMPLIDA","PROCESO"), "VERIFICAR FECHA")),"SIN VALOR AVANCE")</f>
        <v>CUMPLIDA</v>
      </c>
    </row>
    <row r="334" spans="1:19" ht="90.75" customHeight="1">
      <c r="A334" s="282" t="s">
        <v>640</v>
      </c>
      <c r="B334" s="271" t="s">
        <v>31</v>
      </c>
      <c r="C334" s="514"/>
      <c r="D334" s="514"/>
      <c r="E334" s="515"/>
      <c r="F334" s="516"/>
      <c r="G334" s="515"/>
      <c r="H334" s="515"/>
      <c r="I334" s="482" t="s">
        <v>745</v>
      </c>
      <c r="J334" s="259" t="s">
        <v>652</v>
      </c>
      <c r="K334" s="259" t="s">
        <v>653</v>
      </c>
      <c r="L334" s="280">
        <v>1</v>
      </c>
      <c r="M334" s="261">
        <v>45231</v>
      </c>
      <c r="N334" s="261">
        <v>45504</v>
      </c>
      <c r="O334" s="275">
        <f t="shared" si="14"/>
        <v>39</v>
      </c>
      <c r="P334" s="332">
        <v>1</v>
      </c>
      <c r="Q334" s="287" t="s">
        <v>747</v>
      </c>
      <c r="R334" s="94">
        <f t="shared" si="13"/>
        <v>1</v>
      </c>
      <c r="S334" s="277" t="str">
        <f t="array" aca="1" ref="S334" ca="1">IF(ISNUMBER(R334),IF(R334=100%,"CUMPLIDA",IF(AND(ISNUMBER(N334),ISNUMBER(INDIRECT("FECHA_"&amp;$B334,1))), IF(N334&lt;=INDIRECT("FECHA_"&amp;$B334,1),"INCUMPLIDA","PROCESO"), "VERIFICAR FECHA")),"SIN VALOR AVANCE")</f>
        <v>CUMPLIDA</v>
      </c>
    </row>
    <row r="335" spans="1:19" ht="150">
      <c r="A335" s="282" t="s">
        <v>640</v>
      </c>
      <c r="B335" s="271" t="s">
        <v>31</v>
      </c>
      <c r="C335" s="514"/>
      <c r="D335" s="514"/>
      <c r="E335" s="515"/>
      <c r="F335" s="516"/>
      <c r="G335" s="515"/>
      <c r="H335" s="515"/>
      <c r="I335" s="482"/>
      <c r="J335" s="259" t="s">
        <v>655</v>
      </c>
      <c r="K335" s="259" t="s">
        <v>656</v>
      </c>
      <c r="L335" s="280">
        <v>1</v>
      </c>
      <c r="M335" s="261">
        <v>45231</v>
      </c>
      <c r="N335" s="261">
        <v>45504</v>
      </c>
      <c r="O335" s="275">
        <f t="shared" si="14"/>
        <v>39</v>
      </c>
      <c r="P335" s="332">
        <v>1</v>
      </c>
      <c r="Q335" s="259" t="s">
        <v>761</v>
      </c>
      <c r="R335" s="94">
        <f t="shared" si="13"/>
        <v>1</v>
      </c>
      <c r="S335" s="277" t="str">
        <f t="array" aca="1" ref="S335" ca="1">IF(ISNUMBER(R335),IF(R335=100%,"CUMPLIDA",IF(AND(ISNUMBER(N335),ISNUMBER(INDIRECT("FECHA_"&amp;$B335,1))), IF(N335&lt;=INDIRECT("FECHA_"&amp;$B335,1),"INCUMPLIDA","PROCESO"), "VERIFICAR FECHA")),"SIN VALOR AVANCE")</f>
        <v>CUMPLIDA</v>
      </c>
    </row>
    <row r="336" spans="1:19" ht="75.75" customHeight="1">
      <c r="A336" s="282" t="s">
        <v>640</v>
      </c>
      <c r="B336" s="271" t="s">
        <v>31</v>
      </c>
      <c r="C336" s="514"/>
      <c r="D336" s="514"/>
      <c r="E336" s="515"/>
      <c r="F336" s="516"/>
      <c r="G336" s="515"/>
      <c r="H336" s="515"/>
      <c r="I336" s="260" t="s">
        <v>62</v>
      </c>
      <c r="J336" s="259" t="s">
        <v>63</v>
      </c>
      <c r="K336" s="259" t="s">
        <v>64</v>
      </c>
      <c r="L336" s="280">
        <v>1</v>
      </c>
      <c r="M336" s="281">
        <v>45323</v>
      </c>
      <c r="N336" s="281">
        <v>45747</v>
      </c>
      <c r="O336" s="275">
        <f t="shared" si="14"/>
        <v>60.571428571428569</v>
      </c>
      <c r="P336" s="332">
        <v>1</v>
      </c>
      <c r="Q336" s="259" t="s">
        <v>762</v>
      </c>
      <c r="R336" s="94">
        <f t="shared" si="13"/>
        <v>1</v>
      </c>
      <c r="S336" s="277" t="str">
        <f t="array" aca="1" ref="S336" ca="1">IF(ISNUMBER(R336),IF(R336=100%,"CUMPLIDA",IF(AND(ISNUMBER(N336),ISNUMBER(INDIRECT("FECHA_"&amp;$B336,1))), IF(N336&lt;=INDIRECT("FECHA_"&amp;$B336,1),"INCUMPLIDA","PROCESO"), "VERIFICAR FECHA")),"SIN VALOR AVANCE")</f>
        <v>CUMPLIDA</v>
      </c>
    </row>
    <row r="337" spans="1:19" ht="75.75">
      <c r="A337" s="282" t="s">
        <v>640</v>
      </c>
      <c r="B337" s="271" t="s">
        <v>31</v>
      </c>
      <c r="C337" s="514"/>
      <c r="D337" s="514"/>
      <c r="E337" s="515"/>
      <c r="F337" s="516"/>
      <c r="G337" s="515"/>
      <c r="H337" s="515"/>
      <c r="I337" s="260" t="s">
        <v>66</v>
      </c>
      <c r="J337" s="259" t="s">
        <v>66</v>
      </c>
      <c r="K337" s="259" t="s">
        <v>67</v>
      </c>
      <c r="L337" s="280">
        <v>1</v>
      </c>
      <c r="M337" s="281">
        <v>45323</v>
      </c>
      <c r="N337" s="281">
        <v>45747</v>
      </c>
      <c r="O337" s="275">
        <f t="shared" si="14"/>
        <v>60.571428571428569</v>
      </c>
      <c r="P337" s="332">
        <v>1</v>
      </c>
      <c r="Q337" s="287" t="s">
        <v>747</v>
      </c>
      <c r="R337" s="94">
        <f t="shared" si="13"/>
        <v>1</v>
      </c>
      <c r="S337" s="277" t="str">
        <f t="array" aca="1" ref="S337" ca="1">IF(ISNUMBER(R337),IF(R337=100%,"CUMPLIDA",IF(AND(ISNUMBER(N337),ISNUMBER(INDIRECT("FECHA_"&amp;$B337,1))), IF(N337&lt;=INDIRECT("FECHA_"&amp;$B337,1),"INCUMPLIDA","PROCESO"), "VERIFICAR FECHA")),"SIN VALOR AVANCE")</f>
        <v>CUMPLIDA</v>
      </c>
    </row>
    <row r="338" spans="1:19" ht="75.75" customHeight="1">
      <c r="A338" s="282" t="s">
        <v>640</v>
      </c>
      <c r="B338" s="271" t="s">
        <v>31</v>
      </c>
      <c r="C338" s="514"/>
      <c r="D338" s="514"/>
      <c r="E338" s="515"/>
      <c r="F338" s="516"/>
      <c r="G338" s="515"/>
      <c r="H338" s="515"/>
      <c r="I338" s="260" t="s">
        <v>166</v>
      </c>
      <c r="J338" s="259" t="s">
        <v>167</v>
      </c>
      <c r="K338" s="259" t="s">
        <v>168</v>
      </c>
      <c r="L338" s="280">
        <v>1</v>
      </c>
      <c r="M338" s="281">
        <v>45231</v>
      </c>
      <c r="N338" s="281">
        <v>45747</v>
      </c>
      <c r="O338" s="275">
        <f t="shared" si="14"/>
        <v>73.714285714285708</v>
      </c>
      <c r="P338" s="332">
        <v>1</v>
      </c>
      <c r="Q338" s="259" t="s">
        <v>658</v>
      </c>
      <c r="R338" s="94">
        <f t="shared" si="13"/>
        <v>1</v>
      </c>
      <c r="S338" s="277" t="str">
        <f t="array" aca="1" ref="S338" ca="1">IF(ISNUMBER(R338),IF(R338=100%,"CUMPLIDA",IF(AND(ISNUMBER(N338),ISNUMBER(INDIRECT("FECHA_"&amp;$B338,1))), IF(N338&lt;=INDIRECT("FECHA_"&amp;$B338,1),"INCUMPLIDA","PROCESO"), "VERIFICAR FECHA")),"SIN VALOR AVANCE")</f>
        <v>CUMPLIDA</v>
      </c>
    </row>
    <row r="339" spans="1:19" ht="150.75">
      <c r="A339" s="282" t="s">
        <v>640</v>
      </c>
      <c r="B339" s="271" t="s">
        <v>31</v>
      </c>
      <c r="C339" s="514"/>
      <c r="D339" s="514"/>
      <c r="E339" s="515"/>
      <c r="F339" s="516"/>
      <c r="G339" s="515"/>
      <c r="H339" s="515"/>
      <c r="I339" s="260" t="s">
        <v>69</v>
      </c>
      <c r="J339" s="259" t="s">
        <v>69</v>
      </c>
      <c r="K339" s="259" t="s">
        <v>176</v>
      </c>
      <c r="L339" s="280">
        <v>1</v>
      </c>
      <c r="M339" s="281">
        <v>45323</v>
      </c>
      <c r="N339" s="281">
        <v>45747</v>
      </c>
      <c r="O339" s="275">
        <f t="shared" si="14"/>
        <v>60.571428571428569</v>
      </c>
      <c r="P339" s="332">
        <v>1</v>
      </c>
      <c r="Q339" s="259" t="s">
        <v>762</v>
      </c>
      <c r="R339" s="94">
        <f t="shared" si="13"/>
        <v>1</v>
      </c>
      <c r="S339" s="277" t="str">
        <f t="array" aca="1" ref="S339" ca="1">IF(ISNUMBER(R339),IF(R339=100%,"CUMPLIDA",IF(AND(ISNUMBER(N339),ISNUMBER(INDIRECT("FECHA_"&amp;$B339,1))), IF(N339&lt;=INDIRECT("FECHA_"&amp;$B339,1),"INCUMPLIDA","PROCESO"), "VERIFICAR FECHA")),"SIN VALOR AVANCE")</f>
        <v>CUMPLIDA</v>
      </c>
    </row>
    <row r="340" spans="1:19" ht="75.75">
      <c r="A340" s="282" t="s">
        <v>640</v>
      </c>
      <c r="B340" s="271" t="s">
        <v>31</v>
      </c>
      <c r="C340" s="514"/>
      <c r="D340" s="514"/>
      <c r="E340" s="515"/>
      <c r="F340" s="516"/>
      <c r="G340" s="515"/>
      <c r="H340" s="515"/>
      <c r="I340" s="260" t="s">
        <v>751</v>
      </c>
      <c r="J340" s="259" t="s">
        <v>751</v>
      </c>
      <c r="K340" s="259" t="s">
        <v>72</v>
      </c>
      <c r="L340" s="280">
        <v>1</v>
      </c>
      <c r="M340" s="281">
        <v>45231</v>
      </c>
      <c r="N340" s="281">
        <v>45747</v>
      </c>
      <c r="O340" s="275">
        <f t="shared" si="14"/>
        <v>73.714285714285708</v>
      </c>
      <c r="P340" s="332">
        <v>1</v>
      </c>
      <c r="Q340" s="287" t="s">
        <v>747</v>
      </c>
      <c r="R340" s="94">
        <f t="shared" si="13"/>
        <v>1</v>
      </c>
      <c r="S340" s="277" t="str">
        <f t="array" aca="1" ref="S340" ca="1">IF(ISNUMBER(R340),IF(R340=100%,"CUMPLIDA",IF(AND(ISNUMBER(N340),ISNUMBER(INDIRECT("FECHA_"&amp;$B340,1))), IF(N340&lt;=INDIRECT("FECHA_"&amp;$B340,1),"INCUMPLIDA","PROCESO"), "VERIFICAR FECHA")),"SIN VALOR AVANCE")</f>
        <v>CUMPLIDA</v>
      </c>
    </row>
    <row r="341" spans="1:19" ht="255.75">
      <c r="A341" s="282" t="s">
        <v>640</v>
      </c>
      <c r="B341" s="271" t="s">
        <v>31</v>
      </c>
      <c r="C341" s="514"/>
      <c r="D341" s="514"/>
      <c r="E341" s="515"/>
      <c r="F341" s="516"/>
      <c r="G341" s="515"/>
      <c r="H341" s="515"/>
      <c r="I341" s="260" t="s">
        <v>752</v>
      </c>
      <c r="J341" s="259" t="s">
        <v>752</v>
      </c>
      <c r="K341" s="259" t="s">
        <v>659</v>
      </c>
      <c r="L341" s="280">
        <v>1</v>
      </c>
      <c r="M341" s="281">
        <v>45231</v>
      </c>
      <c r="N341" s="281">
        <v>45808</v>
      </c>
      <c r="O341" s="275">
        <f t="shared" si="14"/>
        <v>82.428571428571431</v>
      </c>
      <c r="P341" s="332">
        <v>1</v>
      </c>
      <c r="Q341" s="287" t="s">
        <v>763</v>
      </c>
      <c r="R341" s="94">
        <f t="shared" si="13"/>
        <v>1</v>
      </c>
      <c r="S341" s="277" t="str">
        <f t="array" aca="1" ref="S341" ca="1">IF(ISNUMBER(R341),IF(R341=100%,"CUMPLIDA",IF(AND(ISNUMBER(N341),ISNUMBER(INDIRECT("FECHA_"&amp;$B341,1))), IF(N341&lt;=INDIRECT("FECHA_"&amp;$B341,1),"INCUMPLIDA","PROCESO"), "VERIFICAR FECHA")),"SIN VALOR AVANCE")</f>
        <v>CUMPLIDA</v>
      </c>
    </row>
    <row r="342" spans="1:19" ht="182.25">
      <c r="A342" s="282" t="s">
        <v>640</v>
      </c>
      <c r="B342" s="271" t="s">
        <v>31</v>
      </c>
      <c r="C342" s="514"/>
      <c r="D342" s="514"/>
      <c r="E342" s="515"/>
      <c r="F342" s="516"/>
      <c r="G342" s="515"/>
      <c r="H342" s="515"/>
      <c r="I342" s="260" t="s">
        <v>75</v>
      </c>
      <c r="J342" s="259" t="s">
        <v>76</v>
      </c>
      <c r="K342" s="259" t="s">
        <v>77</v>
      </c>
      <c r="L342" s="280">
        <v>10</v>
      </c>
      <c r="M342" s="281">
        <v>45809</v>
      </c>
      <c r="N342" s="281">
        <v>46568</v>
      </c>
      <c r="O342" s="275">
        <f t="shared" si="14"/>
        <v>108.42857142857143</v>
      </c>
      <c r="P342" s="332">
        <v>0</v>
      </c>
      <c r="Q342" s="287" t="s">
        <v>764</v>
      </c>
      <c r="R342" s="94">
        <f t="shared" si="13"/>
        <v>0</v>
      </c>
      <c r="S342" s="277" t="str">
        <f t="array" aca="1" ref="S342" ca="1">IF(ISNUMBER(R342),IF(R342=100%,"CUMPLIDA",IF(AND(ISNUMBER(N342),ISNUMBER(INDIRECT("FECHA_"&amp;$B342,1))), IF(N342&lt;=INDIRECT("FECHA_"&amp;$B342,1),"INCUMPLIDA","PROCESO"), "VERIFICAR FECHA")),"SIN VALOR AVANCE")</f>
        <v>PROCESO</v>
      </c>
    </row>
    <row r="343" spans="1:19" ht="180.75">
      <c r="A343" s="282" t="s">
        <v>640</v>
      </c>
      <c r="B343" s="271" t="s">
        <v>31</v>
      </c>
      <c r="C343" s="514"/>
      <c r="D343" s="514"/>
      <c r="E343" s="515"/>
      <c r="F343" s="516"/>
      <c r="G343" s="515"/>
      <c r="H343" s="515"/>
      <c r="I343" s="260" t="s">
        <v>79</v>
      </c>
      <c r="J343" s="259" t="s">
        <v>80</v>
      </c>
      <c r="K343" s="259" t="s">
        <v>81</v>
      </c>
      <c r="L343" s="280">
        <v>1</v>
      </c>
      <c r="M343" s="281">
        <v>45809</v>
      </c>
      <c r="N343" s="281">
        <v>46568</v>
      </c>
      <c r="O343" s="275">
        <f t="shared" si="14"/>
        <v>108.42857142857143</v>
      </c>
      <c r="P343" s="332">
        <v>0</v>
      </c>
      <c r="Q343" s="287" t="s">
        <v>765</v>
      </c>
      <c r="R343" s="94">
        <f t="shared" si="13"/>
        <v>0</v>
      </c>
      <c r="S343" s="277" t="str">
        <f t="array" aca="1" ref="S343" ca="1">IF(ISNUMBER(R343),IF(R343=100%,"CUMPLIDA",IF(AND(ISNUMBER(N343),ISNUMBER(INDIRECT("FECHA_"&amp;$B343,1))), IF(N343&lt;=INDIRECT("FECHA_"&amp;$B343,1),"INCUMPLIDA","PROCESO"), "VERIFICAR FECHA")),"SIN VALOR AVANCE")</f>
        <v>PROCESO</v>
      </c>
    </row>
    <row r="344" spans="1:19" ht="300.75">
      <c r="A344" s="282" t="s">
        <v>640</v>
      </c>
      <c r="B344" s="271" t="s">
        <v>31</v>
      </c>
      <c r="C344" s="514"/>
      <c r="D344" s="514"/>
      <c r="E344" s="515"/>
      <c r="F344" s="516"/>
      <c r="G344" s="515"/>
      <c r="H344" s="515"/>
      <c r="I344" s="260" t="s">
        <v>82</v>
      </c>
      <c r="J344" s="259" t="s">
        <v>83</v>
      </c>
      <c r="K344" s="259" t="s">
        <v>84</v>
      </c>
      <c r="L344" s="280">
        <v>2</v>
      </c>
      <c r="M344" s="281">
        <v>45809</v>
      </c>
      <c r="N344" s="281">
        <v>46568</v>
      </c>
      <c r="O344" s="275">
        <f t="shared" si="14"/>
        <v>108.42857142857143</v>
      </c>
      <c r="P344" s="332">
        <v>0</v>
      </c>
      <c r="Q344" s="287" t="s">
        <v>766</v>
      </c>
      <c r="R344" s="94">
        <f t="shared" si="13"/>
        <v>0</v>
      </c>
      <c r="S344" s="277" t="str">
        <f t="array" aca="1" ref="S344" ca="1">IF(ISNUMBER(R344),IF(R344=100%,"CUMPLIDA",IF(AND(ISNUMBER(N344),ISNUMBER(INDIRECT("FECHA_"&amp;$B344,1))), IF(N344&lt;=INDIRECT("FECHA_"&amp;$B344,1),"INCUMPLIDA","PROCESO"), "VERIFICAR FECHA")),"SIN VALOR AVANCE")</f>
        <v>PROCESO</v>
      </c>
    </row>
    <row r="345" spans="1:19" ht="315.75">
      <c r="A345" s="282" t="s">
        <v>640</v>
      </c>
      <c r="B345" s="271" t="s">
        <v>31</v>
      </c>
      <c r="C345" s="514" t="s">
        <v>767</v>
      </c>
      <c r="D345" s="514" t="s">
        <v>768</v>
      </c>
      <c r="E345" s="515" t="s">
        <v>769</v>
      </c>
      <c r="F345" s="516"/>
      <c r="G345" s="515"/>
      <c r="H345" s="515" t="s">
        <v>770</v>
      </c>
      <c r="I345" s="517" t="s">
        <v>771</v>
      </c>
      <c r="J345" s="288" t="s">
        <v>772</v>
      </c>
      <c r="K345" s="259" t="s">
        <v>773</v>
      </c>
      <c r="L345" s="274">
        <v>1</v>
      </c>
      <c r="M345" s="261">
        <v>45078</v>
      </c>
      <c r="N345" s="261">
        <v>45869</v>
      </c>
      <c r="O345" s="275">
        <f t="shared" si="14"/>
        <v>113</v>
      </c>
      <c r="P345" s="332">
        <v>1</v>
      </c>
      <c r="Q345" s="259" t="s">
        <v>774</v>
      </c>
      <c r="R345" s="94">
        <f t="shared" si="13"/>
        <v>1</v>
      </c>
      <c r="S345" s="277" t="str">
        <f t="array" aca="1" ref="S345" ca="1">IF(ISNUMBER(R345),IF(R345=100%,"CUMPLIDA",IF(AND(ISNUMBER(N345),ISNUMBER(INDIRECT("FECHA_"&amp;$B345,1))), IF(N345&lt;=INDIRECT("FECHA_"&amp;$B345,1),"INCUMPLIDA","PROCESO"), "VERIFICAR FECHA")),"SIN VALOR AVANCE")</f>
        <v>CUMPLIDA</v>
      </c>
    </row>
    <row r="346" spans="1:19" ht="255.75">
      <c r="A346" s="282" t="s">
        <v>640</v>
      </c>
      <c r="B346" s="271" t="s">
        <v>31</v>
      </c>
      <c r="C346" s="514"/>
      <c r="D346" s="514"/>
      <c r="E346" s="515"/>
      <c r="F346" s="516"/>
      <c r="G346" s="515"/>
      <c r="H346" s="515"/>
      <c r="I346" s="517"/>
      <c r="J346" s="259" t="s">
        <v>775</v>
      </c>
      <c r="K346" s="314" t="s">
        <v>776</v>
      </c>
      <c r="L346" s="274">
        <v>1</v>
      </c>
      <c r="M346" s="261">
        <v>46204</v>
      </c>
      <c r="N346" s="315">
        <v>46446</v>
      </c>
      <c r="O346" s="275">
        <f t="shared" si="14"/>
        <v>34.571428571428569</v>
      </c>
      <c r="P346" s="332">
        <v>0.22</v>
      </c>
      <c r="Q346" s="259" t="s">
        <v>777</v>
      </c>
      <c r="R346" s="94">
        <f t="shared" si="13"/>
        <v>0.22</v>
      </c>
      <c r="S346" s="277" t="str">
        <f t="array" aca="1" ref="S346" ca="1">IF(ISNUMBER(R346),IF(R346=100%,"CUMPLIDA",IF(AND(ISNUMBER(N346),ISNUMBER(INDIRECT("FECHA_"&amp;$B346,1))), IF(N346&lt;=INDIRECT("FECHA_"&amp;$B346,1),"INCUMPLIDA","PROCESO"), "VERIFICAR FECHA")),"SIN VALOR AVANCE")</f>
        <v>PROCESO</v>
      </c>
    </row>
    <row r="347" spans="1:19" ht="270.75">
      <c r="A347" s="282" t="s">
        <v>640</v>
      </c>
      <c r="B347" s="271" t="s">
        <v>31</v>
      </c>
      <c r="C347" s="514"/>
      <c r="D347" s="514"/>
      <c r="E347" s="515"/>
      <c r="F347" s="516"/>
      <c r="G347" s="515"/>
      <c r="H347" s="515"/>
      <c r="I347" s="517"/>
      <c r="J347" s="288" t="s">
        <v>778</v>
      </c>
      <c r="K347" s="259" t="s">
        <v>779</v>
      </c>
      <c r="L347" s="274">
        <v>1</v>
      </c>
      <c r="M347" s="261">
        <v>45597</v>
      </c>
      <c r="N347" s="261">
        <v>45716</v>
      </c>
      <c r="O347" s="275">
        <f t="shared" si="14"/>
        <v>17</v>
      </c>
      <c r="P347" s="332">
        <v>1</v>
      </c>
      <c r="Q347" s="259" t="s">
        <v>780</v>
      </c>
      <c r="R347" s="94">
        <f t="shared" si="13"/>
        <v>1</v>
      </c>
      <c r="S347" s="277" t="str">
        <f t="array" aca="1" ref="S347" ca="1">IF(ISNUMBER(R347),IF(R347=100%,"CUMPLIDA",IF(AND(ISNUMBER(N347),ISNUMBER(INDIRECT("FECHA_"&amp;$B347,1))), IF(N347&lt;=INDIRECT("FECHA_"&amp;$B347,1),"INCUMPLIDA","PROCESO"), "VERIFICAR FECHA")),"SIN VALOR AVANCE")</f>
        <v>CUMPLIDA</v>
      </c>
    </row>
    <row r="348" spans="1:19" ht="255.75" customHeight="1">
      <c r="A348" s="282" t="s">
        <v>640</v>
      </c>
      <c r="B348" s="271" t="s">
        <v>31</v>
      </c>
      <c r="C348" s="514" t="s">
        <v>781</v>
      </c>
      <c r="D348" s="514" t="s">
        <v>742</v>
      </c>
      <c r="E348" s="515" t="s">
        <v>782</v>
      </c>
      <c r="F348" s="516"/>
      <c r="G348" s="515"/>
      <c r="H348" s="515" t="s">
        <v>783</v>
      </c>
      <c r="I348" s="260" t="s">
        <v>745</v>
      </c>
      <c r="J348" s="313" t="s">
        <v>649</v>
      </c>
      <c r="K348" s="259" t="s">
        <v>650</v>
      </c>
      <c r="L348" s="274">
        <v>1</v>
      </c>
      <c r="M348" s="261">
        <v>44044</v>
      </c>
      <c r="N348" s="261">
        <v>44196</v>
      </c>
      <c r="O348" s="275">
        <f t="shared" si="14"/>
        <v>21.714285714285715</v>
      </c>
      <c r="P348" s="332">
        <v>1</v>
      </c>
      <c r="Q348" s="259" t="s">
        <v>784</v>
      </c>
      <c r="R348" s="94">
        <f t="shared" si="13"/>
        <v>1</v>
      </c>
      <c r="S348" s="277" t="str">
        <f t="array" aca="1" ref="S348" ca="1">IF(ISNUMBER(R348),IF(R348=100%,"CUMPLIDA",IF(AND(ISNUMBER(N348),ISNUMBER(INDIRECT("FECHA_"&amp;$B348,1))), IF(N348&lt;=INDIRECT("FECHA_"&amp;$B348,1),"INCUMPLIDA","PROCESO"), "VERIFICAR FECHA")),"SIN VALOR AVANCE")</f>
        <v>CUMPLIDA</v>
      </c>
    </row>
    <row r="349" spans="1:19" ht="75.75" customHeight="1">
      <c r="A349" s="282" t="s">
        <v>640</v>
      </c>
      <c r="B349" s="271" t="s">
        <v>31</v>
      </c>
      <c r="C349" s="514"/>
      <c r="D349" s="514"/>
      <c r="E349" s="515"/>
      <c r="F349" s="516"/>
      <c r="G349" s="515"/>
      <c r="H349" s="515"/>
      <c r="I349" s="482" t="s">
        <v>745</v>
      </c>
      <c r="J349" s="259" t="s">
        <v>652</v>
      </c>
      <c r="K349" s="259" t="s">
        <v>653</v>
      </c>
      <c r="L349" s="280">
        <v>1</v>
      </c>
      <c r="M349" s="261">
        <v>45231</v>
      </c>
      <c r="N349" s="261">
        <v>45504</v>
      </c>
      <c r="O349" s="275">
        <f t="shared" si="14"/>
        <v>39</v>
      </c>
      <c r="P349" s="332">
        <v>1</v>
      </c>
      <c r="Q349" s="287" t="s">
        <v>747</v>
      </c>
      <c r="R349" s="94">
        <f t="shared" si="13"/>
        <v>1</v>
      </c>
      <c r="S349" s="277" t="str">
        <f t="array" aca="1" ref="S349" ca="1">IF(ISNUMBER(R349),IF(R349=100%,"CUMPLIDA",IF(AND(ISNUMBER(N349),ISNUMBER(INDIRECT("FECHA_"&amp;$B349,1))), IF(N349&lt;=INDIRECT("FECHA_"&amp;$B349,1),"INCUMPLIDA","PROCESO"), "VERIFICAR FECHA")),"SIN VALOR AVANCE")</f>
        <v>CUMPLIDA</v>
      </c>
    </row>
    <row r="350" spans="1:19" ht="330.75">
      <c r="A350" s="282" t="s">
        <v>640</v>
      </c>
      <c r="B350" s="271" t="s">
        <v>31</v>
      </c>
      <c r="C350" s="514"/>
      <c r="D350" s="514"/>
      <c r="E350" s="515"/>
      <c r="F350" s="516"/>
      <c r="G350" s="515"/>
      <c r="H350" s="515"/>
      <c r="I350" s="482"/>
      <c r="J350" s="259" t="s">
        <v>655</v>
      </c>
      <c r="K350" s="259" t="s">
        <v>656</v>
      </c>
      <c r="L350" s="280">
        <v>1</v>
      </c>
      <c r="M350" s="261">
        <v>45231</v>
      </c>
      <c r="N350" s="261">
        <v>45504</v>
      </c>
      <c r="O350" s="275">
        <f t="shared" si="14"/>
        <v>39</v>
      </c>
      <c r="P350" s="332">
        <v>1</v>
      </c>
      <c r="Q350" s="287" t="s">
        <v>785</v>
      </c>
      <c r="R350" s="94">
        <f t="shared" si="13"/>
        <v>1</v>
      </c>
      <c r="S350" s="277" t="str">
        <f t="array" aca="1" ref="S350" ca="1">IF(ISNUMBER(R350),IF(R350=100%,"CUMPLIDA",IF(AND(ISNUMBER(N350),ISNUMBER(INDIRECT("FECHA_"&amp;$B350,1))), IF(N350&lt;=INDIRECT("FECHA_"&amp;$B350,1),"INCUMPLIDA","PROCESO"), "VERIFICAR FECHA")),"SIN VALOR AVANCE")</f>
        <v>CUMPLIDA</v>
      </c>
    </row>
    <row r="351" spans="1:19" ht="165.75">
      <c r="A351" s="282" t="s">
        <v>640</v>
      </c>
      <c r="B351" s="271" t="s">
        <v>31</v>
      </c>
      <c r="C351" s="514"/>
      <c r="D351" s="514"/>
      <c r="E351" s="515"/>
      <c r="F351" s="516"/>
      <c r="G351" s="515"/>
      <c r="H351" s="515"/>
      <c r="I351" s="260" t="s">
        <v>62</v>
      </c>
      <c r="J351" s="259" t="s">
        <v>63</v>
      </c>
      <c r="K351" s="259" t="s">
        <v>64</v>
      </c>
      <c r="L351" s="280">
        <v>1</v>
      </c>
      <c r="M351" s="281">
        <v>45323</v>
      </c>
      <c r="N351" s="281">
        <v>45747</v>
      </c>
      <c r="O351" s="275">
        <f t="shared" si="14"/>
        <v>60.571428571428569</v>
      </c>
      <c r="P351" s="332">
        <v>1</v>
      </c>
      <c r="Q351" s="287" t="s">
        <v>786</v>
      </c>
      <c r="R351" s="94">
        <f t="shared" si="13"/>
        <v>1</v>
      </c>
      <c r="S351" s="277" t="str">
        <f t="array" aca="1" ref="S351" ca="1">IF(ISNUMBER(R351),IF(R351=100%,"CUMPLIDA",IF(AND(ISNUMBER(N351),ISNUMBER(INDIRECT("FECHA_"&amp;$B351,1))), IF(N351&lt;=INDIRECT("FECHA_"&amp;$B351,1),"INCUMPLIDA","PROCESO"), "VERIFICAR FECHA")),"SIN VALOR AVANCE")</f>
        <v>CUMPLIDA</v>
      </c>
    </row>
    <row r="352" spans="1:19" ht="75.75">
      <c r="A352" s="282" t="s">
        <v>640</v>
      </c>
      <c r="B352" s="271" t="s">
        <v>31</v>
      </c>
      <c r="C352" s="514"/>
      <c r="D352" s="514"/>
      <c r="E352" s="515"/>
      <c r="F352" s="516"/>
      <c r="G352" s="515"/>
      <c r="H352" s="515"/>
      <c r="I352" s="260" t="s">
        <v>66</v>
      </c>
      <c r="J352" s="259" t="s">
        <v>66</v>
      </c>
      <c r="K352" s="259" t="s">
        <v>67</v>
      </c>
      <c r="L352" s="280">
        <v>1</v>
      </c>
      <c r="M352" s="281">
        <v>45323</v>
      </c>
      <c r="N352" s="281">
        <v>45747</v>
      </c>
      <c r="O352" s="275">
        <f t="shared" si="14"/>
        <v>60.571428571428569</v>
      </c>
      <c r="P352" s="332">
        <v>1</v>
      </c>
      <c r="Q352" s="287" t="s">
        <v>747</v>
      </c>
      <c r="R352" s="94">
        <f t="shared" si="13"/>
        <v>1</v>
      </c>
      <c r="S352" s="277" t="str">
        <f t="array" aca="1" ref="S352" ca="1">IF(ISNUMBER(R352),IF(R352=100%,"CUMPLIDA",IF(AND(ISNUMBER(N352),ISNUMBER(INDIRECT("FECHA_"&amp;$B352,1))), IF(N352&lt;=INDIRECT("FECHA_"&amp;$B352,1),"INCUMPLIDA","PROCESO"), "VERIFICAR FECHA")),"SIN VALOR AVANCE")</f>
        <v>CUMPLIDA</v>
      </c>
    </row>
    <row r="353" spans="1:19" ht="105.75">
      <c r="A353" s="282" t="s">
        <v>640</v>
      </c>
      <c r="B353" s="271" t="s">
        <v>31</v>
      </c>
      <c r="C353" s="514"/>
      <c r="D353" s="514"/>
      <c r="E353" s="515"/>
      <c r="F353" s="516"/>
      <c r="G353" s="515"/>
      <c r="H353" s="515"/>
      <c r="I353" s="260" t="s">
        <v>166</v>
      </c>
      <c r="J353" s="259" t="s">
        <v>167</v>
      </c>
      <c r="K353" s="259" t="s">
        <v>168</v>
      </c>
      <c r="L353" s="280">
        <v>1</v>
      </c>
      <c r="M353" s="281">
        <v>45231</v>
      </c>
      <c r="N353" s="281">
        <v>45747</v>
      </c>
      <c r="O353" s="275">
        <f t="shared" si="14"/>
        <v>73.714285714285708</v>
      </c>
      <c r="P353" s="332">
        <v>1</v>
      </c>
      <c r="Q353" s="259" t="s">
        <v>658</v>
      </c>
      <c r="R353" s="94">
        <f t="shared" si="13"/>
        <v>1</v>
      </c>
      <c r="S353" s="277" t="str">
        <f t="array" aca="1" ref="S353" ca="1">IF(ISNUMBER(R353),IF(R353=100%,"CUMPLIDA",IF(AND(ISNUMBER(N353),ISNUMBER(INDIRECT("FECHA_"&amp;$B353,1))), IF(N353&lt;=INDIRECT("FECHA_"&amp;$B353,1),"INCUMPLIDA","PROCESO"), "VERIFICAR FECHA")),"SIN VALOR AVANCE")</f>
        <v>CUMPLIDA</v>
      </c>
    </row>
    <row r="354" spans="1:19" ht="180.75">
      <c r="A354" s="282" t="s">
        <v>640</v>
      </c>
      <c r="B354" s="271" t="s">
        <v>31</v>
      </c>
      <c r="C354" s="514"/>
      <c r="D354" s="514"/>
      <c r="E354" s="515"/>
      <c r="F354" s="516"/>
      <c r="G354" s="515"/>
      <c r="H354" s="515"/>
      <c r="I354" s="260" t="s">
        <v>69</v>
      </c>
      <c r="J354" s="259" t="s">
        <v>69</v>
      </c>
      <c r="K354" s="259" t="s">
        <v>176</v>
      </c>
      <c r="L354" s="280">
        <v>1</v>
      </c>
      <c r="M354" s="281">
        <v>45323</v>
      </c>
      <c r="N354" s="281">
        <v>45747</v>
      </c>
      <c r="O354" s="275">
        <f t="shared" si="14"/>
        <v>60.571428571428569</v>
      </c>
      <c r="P354" s="332">
        <v>1</v>
      </c>
      <c r="Q354" s="287" t="s">
        <v>787</v>
      </c>
      <c r="R354" s="94">
        <f t="shared" si="13"/>
        <v>1</v>
      </c>
      <c r="S354" s="277" t="str">
        <f t="array" aca="1" ref="S354" ca="1">IF(ISNUMBER(R354),IF(R354=100%,"CUMPLIDA",IF(AND(ISNUMBER(N354),ISNUMBER(INDIRECT("FECHA_"&amp;$B354,1))), IF(N354&lt;=INDIRECT("FECHA_"&amp;$B354,1),"INCUMPLIDA","PROCESO"), "VERIFICAR FECHA")),"SIN VALOR AVANCE")</f>
        <v>CUMPLIDA</v>
      </c>
    </row>
    <row r="355" spans="1:19" ht="75.75">
      <c r="A355" s="282" t="s">
        <v>640</v>
      </c>
      <c r="B355" s="271" t="s">
        <v>31</v>
      </c>
      <c r="C355" s="514"/>
      <c r="D355" s="514"/>
      <c r="E355" s="515"/>
      <c r="F355" s="516"/>
      <c r="G355" s="515"/>
      <c r="H355" s="515"/>
      <c r="I355" s="260" t="s">
        <v>751</v>
      </c>
      <c r="J355" s="259" t="s">
        <v>751</v>
      </c>
      <c r="K355" s="259" t="s">
        <v>72</v>
      </c>
      <c r="L355" s="280">
        <v>1</v>
      </c>
      <c r="M355" s="281">
        <v>45231</v>
      </c>
      <c r="N355" s="281">
        <v>45747</v>
      </c>
      <c r="O355" s="275">
        <f t="shared" si="14"/>
        <v>73.714285714285708</v>
      </c>
      <c r="P355" s="332">
        <v>1</v>
      </c>
      <c r="Q355" s="287" t="s">
        <v>747</v>
      </c>
      <c r="R355" s="94">
        <f t="shared" si="13"/>
        <v>1</v>
      </c>
      <c r="S355" s="277" t="str">
        <f t="array" aca="1" ref="S355" ca="1">IF(ISNUMBER(R355),IF(R355=100%,"CUMPLIDA",IF(AND(ISNUMBER(N355),ISNUMBER(INDIRECT("FECHA_"&amp;$B355,1))), IF(N355&lt;=INDIRECT("FECHA_"&amp;$B355,1),"INCUMPLIDA","PROCESO"), "VERIFICAR FECHA")),"SIN VALOR AVANCE")</f>
        <v>CUMPLIDA</v>
      </c>
    </row>
    <row r="356" spans="1:19" ht="225.75">
      <c r="A356" s="282" t="s">
        <v>640</v>
      </c>
      <c r="B356" s="271" t="s">
        <v>31</v>
      </c>
      <c r="C356" s="514"/>
      <c r="D356" s="514"/>
      <c r="E356" s="515"/>
      <c r="F356" s="516"/>
      <c r="G356" s="515"/>
      <c r="H356" s="515"/>
      <c r="I356" s="260" t="s">
        <v>752</v>
      </c>
      <c r="J356" s="259" t="s">
        <v>752</v>
      </c>
      <c r="K356" s="259" t="s">
        <v>659</v>
      </c>
      <c r="L356" s="280">
        <v>1</v>
      </c>
      <c r="M356" s="281">
        <v>45231</v>
      </c>
      <c r="N356" s="281">
        <v>45808</v>
      </c>
      <c r="O356" s="275">
        <f t="shared" si="14"/>
        <v>82.428571428571431</v>
      </c>
      <c r="P356" s="332">
        <v>1</v>
      </c>
      <c r="Q356" s="287" t="s">
        <v>748</v>
      </c>
      <c r="R356" s="94">
        <f t="shared" si="13"/>
        <v>1</v>
      </c>
      <c r="S356" s="277" t="str">
        <f t="array" aca="1" ref="S356" ca="1">IF(ISNUMBER(R356),IF(R356=100%,"CUMPLIDA",IF(AND(ISNUMBER(N356),ISNUMBER(INDIRECT("FECHA_"&amp;$B356,1))), IF(N356&lt;=INDIRECT("FECHA_"&amp;$B356,1),"INCUMPLIDA","PROCESO"), "VERIFICAR FECHA")),"SIN VALOR AVANCE")</f>
        <v>CUMPLIDA</v>
      </c>
    </row>
    <row r="357" spans="1:19" ht="180.75">
      <c r="A357" s="282" t="s">
        <v>640</v>
      </c>
      <c r="B357" s="271" t="s">
        <v>31</v>
      </c>
      <c r="C357" s="514"/>
      <c r="D357" s="514"/>
      <c r="E357" s="515"/>
      <c r="F357" s="516"/>
      <c r="G357" s="515"/>
      <c r="H357" s="515"/>
      <c r="I357" s="260" t="s">
        <v>75</v>
      </c>
      <c r="J357" s="259" t="s">
        <v>76</v>
      </c>
      <c r="K357" s="259" t="s">
        <v>77</v>
      </c>
      <c r="L357" s="280">
        <v>7</v>
      </c>
      <c r="M357" s="281">
        <v>46024</v>
      </c>
      <c r="N357" s="281">
        <v>46660</v>
      </c>
      <c r="O357" s="275">
        <f t="shared" si="14"/>
        <v>90.857142857142861</v>
      </c>
      <c r="P357" s="332">
        <v>0</v>
      </c>
      <c r="Q357" s="287" t="s">
        <v>788</v>
      </c>
      <c r="R357" s="94">
        <f t="shared" si="13"/>
        <v>0</v>
      </c>
      <c r="S357" s="277" t="str">
        <f t="array" aca="1" ref="S357" ca="1">IF(ISNUMBER(R357),IF(R357=100%,"CUMPLIDA",IF(AND(ISNUMBER(N357),ISNUMBER(INDIRECT("FECHA_"&amp;$B357,1))), IF(N357&lt;=INDIRECT("FECHA_"&amp;$B357,1),"INCUMPLIDA","PROCESO"), "VERIFICAR FECHA")),"SIN VALOR AVANCE")</f>
        <v>PROCESO</v>
      </c>
    </row>
    <row r="358" spans="1:19" ht="165.75">
      <c r="A358" s="282" t="s">
        <v>640</v>
      </c>
      <c r="B358" s="271" t="s">
        <v>31</v>
      </c>
      <c r="C358" s="514"/>
      <c r="D358" s="514"/>
      <c r="E358" s="515"/>
      <c r="F358" s="516"/>
      <c r="G358" s="515"/>
      <c r="H358" s="515"/>
      <c r="I358" s="260" t="s">
        <v>79</v>
      </c>
      <c r="J358" s="259" t="s">
        <v>80</v>
      </c>
      <c r="K358" s="259" t="s">
        <v>81</v>
      </c>
      <c r="L358" s="280">
        <v>1</v>
      </c>
      <c r="M358" s="281">
        <v>46024</v>
      </c>
      <c r="N358" s="281">
        <v>46660</v>
      </c>
      <c r="O358" s="275">
        <f t="shared" si="14"/>
        <v>90.857142857142861</v>
      </c>
      <c r="P358" s="332">
        <v>0</v>
      </c>
      <c r="Q358" s="287" t="s">
        <v>754</v>
      </c>
      <c r="R358" s="94">
        <f t="shared" si="13"/>
        <v>0</v>
      </c>
      <c r="S358" s="277" t="str">
        <f t="array" aca="1" ref="S358" ca="1">IF(ISNUMBER(R358),IF(R358=100%,"CUMPLIDA",IF(AND(ISNUMBER(N358),ISNUMBER(INDIRECT("FECHA_"&amp;$B358,1))), IF(N358&lt;=INDIRECT("FECHA_"&amp;$B358,1),"INCUMPLIDA","PROCESO"), "VERIFICAR FECHA")),"SIN VALOR AVANCE")</f>
        <v>PROCESO</v>
      </c>
    </row>
    <row r="359" spans="1:19" ht="330.75">
      <c r="A359" s="282" t="s">
        <v>640</v>
      </c>
      <c r="B359" s="271" t="s">
        <v>31</v>
      </c>
      <c r="C359" s="514"/>
      <c r="D359" s="514"/>
      <c r="E359" s="515"/>
      <c r="F359" s="516"/>
      <c r="G359" s="515"/>
      <c r="H359" s="515"/>
      <c r="I359" s="260" t="s">
        <v>82</v>
      </c>
      <c r="J359" s="259" t="s">
        <v>83</v>
      </c>
      <c r="K359" s="259" t="s">
        <v>84</v>
      </c>
      <c r="L359" s="280">
        <v>2</v>
      </c>
      <c r="M359" s="281">
        <v>46024</v>
      </c>
      <c r="N359" s="281">
        <v>46660</v>
      </c>
      <c r="O359" s="275">
        <f t="shared" si="14"/>
        <v>90.857142857142861</v>
      </c>
      <c r="P359" s="332">
        <v>0</v>
      </c>
      <c r="Q359" s="287" t="s">
        <v>755</v>
      </c>
      <c r="R359" s="94">
        <f t="shared" si="13"/>
        <v>0</v>
      </c>
      <c r="S359" s="277" t="str">
        <f t="array" aca="1" ref="S359" ca="1">IF(ISNUMBER(R359),IF(R359=100%,"CUMPLIDA",IF(AND(ISNUMBER(N359),ISNUMBER(INDIRECT("FECHA_"&amp;$B359,1))), IF(N359&lt;=INDIRECT("FECHA_"&amp;$B359,1),"INCUMPLIDA","PROCESO"), "VERIFICAR FECHA")),"SIN VALOR AVANCE")</f>
        <v>PROCESO</v>
      </c>
    </row>
    <row r="360" spans="1:19" ht="240.75" customHeight="1">
      <c r="A360" s="282" t="s">
        <v>640</v>
      </c>
      <c r="B360" s="271" t="s">
        <v>31</v>
      </c>
      <c r="C360" s="514" t="s">
        <v>789</v>
      </c>
      <c r="D360" s="514" t="s">
        <v>742</v>
      </c>
      <c r="E360" s="515" t="s">
        <v>790</v>
      </c>
      <c r="F360" s="516"/>
      <c r="G360" s="515"/>
      <c r="H360" s="515" t="s">
        <v>791</v>
      </c>
      <c r="I360" s="260" t="s">
        <v>745</v>
      </c>
      <c r="J360" s="313" t="s">
        <v>649</v>
      </c>
      <c r="K360" s="259" t="s">
        <v>650</v>
      </c>
      <c r="L360" s="274">
        <v>1</v>
      </c>
      <c r="M360" s="261">
        <v>44044</v>
      </c>
      <c r="N360" s="261">
        <v>44196</v>
      </c>
      <c r="O360" s="275">
        <f t="shared" si="14"/>
        <v>21.714285714285715</v>
      </c>
      <c r="P360" s="332">
        <v>1</v>
      </c>
      <c r="Q360" s="259" t="s">
        <v>792</v>
      </c>
      <c r="R360" s="94">
        <f t="shared" ref="R360:R423" si="15">P360/L360</f>
        <v>1</v>
      </c>
      <c r="S360" s="277" t="str">
        <f t="array" aca="1" ref="S360" ca="1">IF(ISNUMBER(R360),IF(R360=100%,"CUMPLIDA",IF(AND(ISNUMBER(N360),ISNUMBER(INDIRECT("FECHA_"&amp;$B360,1))), IF(N360&lt;=INDIRECT("FECHA_"&amp;$B360,1),"INCUMPLIDA","PROCESO"), "VERIFICAR FECHA")),"SIN VALOR AVANCE")</f>
        <v>CUMPLIDA</v>
      </c>
    </row>
    <row r="361" spans="1:19" ht="75.75" customHeight="1">
      <c r="A361" s="282" t="s">
        <v>640</v>
      </c>
      <c r="B361" s="271" t="s">
        <v>31</v>
      </c>
      <c r="C361" s="514"/>
      <c r="D361" s="514"/>
      <c r="E361" s="515"/>
      <c r="F361" s="516"/>
      <c r="G361" s="515"/>
      <c r="H361" s="515"/>
      <c r="I361" s="482" t="s">
        <v>745</v>
      </c>
      <c r="J361" s="259" t="s">
        <v>652</v>
      </c>
      <c r="K361" s="259" t="s">
        <v>653</v>
      </c>
      <c r="L361" s="280">
        <v>1</v>
      </c>
      <c r="M361" s="261">
        <v>45231</v>
      </c>
      <c r="N361" s="261">
        <v>45504</v>
      </c>
      <c r="O361" s="275">
        <f t="shared" ref="O361:O424" si="16">(N361-M361)/7</f>
        <v>39</v>
      </c>
      <c r="P361" s="332">
        <v>1</v>
      </c>
      <c r="Q361" s="287" t="s">
        <v>747</v>
      </c>
      <c r="R361" s="94">
        <f t="shared" si="15"/>
        <v>1</v>
      </c>
      <c r="S361" s="277" t="str">
        <f t="array" aca="1" ref="S361" ca="1">IF(ISNUMBER(R361),IF(R361=100%,"CUMPLIDA",IF(AND(ISNUMBER(N361),ISNUMBER(INDIRECT("FECHA_"&amp;$B361,1))), IF(N361&lt;=INDIRECT("FECHA_"&amp;$B361,1),"INCUMPLIDA","PROCESO"), "VERIFICAR FECHA")),"SIN VALOR AVANCE")</f>
        <v>CUMPLIDA</v>
      </c>
    </row>
    <row r="362" spans="1:19" ht="330.75">
      <c r="A362" s="282" t="s">
        <v>640</v>
      </c>
      <c r="B362" s="271" t="s">
        <v>31</v>
      </c>
      <c r="C362" s="514"/>
      <c r="D362" s="514"/>
      <c r="E362" s="515"/>
      <c r="F362" s="516"/>
      <c r="G362" s="515"/>
      <c r="H362" s="515"/>
      <c r="I362" s="482"/>
      <c r="J362" s="259" t="s">
        <v>655</v>
      </c>
      <c r="K362" s="259" t="s">
        <v>656</v>
      </c>
      <c r="L362" s="280">
        <v>1</v>
      </c>
      <c r="M362" s="261">
        <v>45231</v>
      </c>
      <c r="N362" s="261">
        <v>45504</v>
      </c>
      <c r="O362" s="275">
        <f t="shared" si="16"/>
        <v>39</v>
      </c>
      <c r="P362" s="332">
        <v>1</v>
      </c>
      <c r="Q362" s="287" t="s">
        <v>785</v>
      </c>
      <c r="R362" s="94">
        <f t="shared" si="15"/>
        <v>1</v>
      </c>
      <c r="S362" s="277" t="str">
        <f t="array" aca="1" ref="S362" ca="1">IF(ISNUMBER(R362),IF(R362=100%,"CUMPLIDA",IF(AND(ISNUMBER(N362),ISNUMBER(INDIRECT("FECHA_"&amp;$B362,1))), IF(N362&lt;=INDIRECT("FECHA_"&amp;$B362,1),"INCUMPLIDA","PROCESO"), "VERIFICAR FECHA")),"SIN VALOR AVANCE")</f>
        <v>CUMPLIDA</v>
      </c>
    </row>
    <row r="363" spans="1:19" ht="150.75">
      <c r="A363" s="282" t="s">
        <v>640</v>
      </c>
      <c r="B363" s="271" t="s">
        <v>31</v>
      </c>
      <c r="C363" s="514"/>
      <c r="D363" s="514"/>
      <c r="E363" s="515"/>
      <c r="F363" s="516"/>
      <c r="G363" s="515"/>
      <c r="H363" s="515"/>
      <c r="I363" s="260" t="s">
        <v>62</v>
      </c>
      <c r="J363" s="259" t="s">
        <v>63</v>
      </c>
      <c r="K363" s="259" t="s">
        <v>64</v>
      </c>
      <c r="L363" s="280">
        <v>1</v>
      </c>
      <c r="M363" s="281">
        <v>45323</v>
      </c>
      <c r="N363" s="281">
        <v>45747</v>
      </c>
      <c r="O363" s="275">
        <f t="shared" si="16"/>
        <v>60.571428571428569</v>
      </c>
      <c r="P363" s="332">
        <v>1</v>
      </c>
      <c r="Q363" s="287" t="s">
        <v>749</v>
      </c>
      <c r="R363" s="94">
        <f t="shared" si="15"/>
        <v>1</v>
      </c>
      <c r="S363" s="277" t="str">
        <f t="array" aca="1" ref="S363" ca="1">IF(ISNUMBER(R363),IF(R363=100%,"CUMPLIDA",IF(AND(ISNUMBER(N363),ISNUMBER(INDIRECT("FECHA_"&amp;$B363,1))), IF(N363&lt;=INDIRECT("FECHA_"&amp;$B363,1),"INCUMPLIDA","PROCESO"), "VERIFICAR FECHA")),"SIN VALOR AVANCE")</f>
        <v>CUMPLIDA</v>
      </c>
    </row>
    <row r="364" spans="1:19" ht="90.75">
      <c r="A364" s="282" t="s">
        <v>640</v>
      </c>
      <c r="B364" s="271" t="s">
        <v>31</v>
      </c>
      <c r="C364" s="514"/>
      <c r="D364" s="514"/>
      <c r="E364" s="515"/>
      <c r="F364" s="516"/>
      <c r="G364" s="515"/>
      <c r="H364" s="515"/>
      <c r="I364" s="260" t="s">
        <v>66</v>
      </c>
      <c r="J364" s="259" t="s">
        <v>66</v>
      </c>
      <c r="K364" s="259" t="s">
        <v>67</v>
      </c>
      <c r="L364" s="280">
        <v>1</v>
      </c>
      <c r="M364" s="281">
        <v>45323</v>
      </c>
      <c r="N364" s="281">
        <v>45747</v>
      </c>
      <c r="O364" s="275">
        <f t="shared" si="16"/>
        <v>60.571428571428569</v>
      </c>
      <c r="P364" s="332">
        <v>1</v>
      </c>
      <c r="Q364" s="287" t="s">
        <v>793</v>
      </c>
      <c r="R364" s="94">
        <f t="shared" si="15"/>
        <v>1</v>
      </c>
      <c r="S364" s="277" t="str">
        <f t="array" aca="1" ref="S364" ca="1">IF(ISNUMBER(R364),IF(R364=100%,"CUMPLIDA",IF(AND(ISNUMBER(N364),ISNUMBER(INDIRECT("FECHA_"&amp;$B364,1))), IF(N364&lt;=INDIRECT("FECHA_"&amp;$B364,1),"INCUMPLIDA","PROCESO"), "VERIFICAR FECHA")),"SIN VALOR AVANCE")</f>
        <v>CUMPLIDA</v>
      </c>
    </row>
    <row r="365" spans="1:19" ht="105.75">
      <c r="A365" s="282" t="s">
        <v>640</v>
      </c>
      <c r="B365" s="271" t="s">
        <v>31</v>
      </c>
      <c r="C365" s="514"/>
      <c r="D365" s="514"/>
      <c r="E365" s="515"/>
      <c r="F365" s="516"/>
      <c r="G365" s="515"/>
      <c r="H365" s="515"/>
      <c r="I365" s="260" t="s">
        <v>166</v>
      </c>
      <c r="J365" s="259" t="s">
        <v>167</v>
      </c>
      <c r="K365" s="259" t="s">
        <v>168</v>
      </c>
      <c r="L365" s="280">
        <v>1</v>
      </c>
      <c r="M365" s="281">
        <v>45231</v>
      </c>
      <c r="N365" s="281">
        <v>45747</v>
      </c>
      <c r="O365" s="275">
        <f t="shared" si="16"/>
        <v>73.714285714285708</v>
      </c>
      <c r="P365" s="332">
        <v>1</v>
      </c>
      <c r="Q365" s="259" t="s">
        <v>658</v>
      </c>
      <c r="R365" s="94">
        <f t="shared" si="15"/>
        <v>1</v>
      </c>
      <c r="S365" s="277" t="str">
        <f t="array" aca="1" ref="S365" ca="1">IF(ISNUMBER(R365),IF(R365=100%,"CUMPLIDA",IF(AND(ISNUMBER(N365),ISNUMBER(INDIRECT("FECHA_"&amp;$B365,1))), IF(N365&lt;=INDIRECT("FECHA_"&amp;$B365,1),"INCUMPLIDA","PROCESO"), "VERIFICAR FECHA")),"SIN VALOR AVANCE")</f>
        <v>CUMPLIDA</v>
      </c>
    </row>
    <row r="366" spans="1:19" ht="150.75">
      <c r="A366" s="282" t="s">
        <v>640</v>
      </c>
      <c r="B366" s="271" t="s">
        <v>31</v>
      </c>
      <c r="C366" s="514"/>
      <c r="D366" s="514"/>
      <c r="E366" s="515"/>
      <c r="F366" s="516"/>
      <c r="G366" s="515"/>
      <c r="H366" s="515"/>
      <c r="I366" s="260" t="s">
        <v>69</v>
      </c>
      <c r="J366" s="259" t="s">
        <v>69</v>
      </c>
      <c r="K366" s="259" t="s">
        <v>176</v>
      </c>
      <c r="L366" s="280">
        <v>1</v>
      </c>
      <c r="M366" s="281">
        <v>45323</v>
      </c>
      <c r="N366" s="281">
        <v>45747</v>
      </c>
      <c r="O366" s="275">
        <f t="shared" si="16"/>
        <v>60.571428571428569</v>
      </c>
      <c r="P366" s="332">
        <v>1</v>
      </c>
      <c r="Q366" s="287" t="s">
        <v>749</v>
      </c>
      <c r="R366" s="94">
        <f t="shared" si="15"/>
        <v>1</v>
      </c>
      <c r="S366" s="277" t="str">
        <f t="array" aca="1" ref="S366" ca="1">IF(ISNUMBER(R366),IF(R366=100%,"CUMPLIDA",IF(AND(ISNUMBER(N366),ISNUMBER(INDIRECT("FECHA_"&amp;$B366,1))), IF(N366&lt;=INDIRECT("FECHA_"&amp;$B366,1),"INCUMPLIDA","PROCESO"), "VERIFICAR FECHA")),"SIN VALOR AVANCE")</f>
        <v>CUMPLIDA</v>
      </c>
    </row>
    <row r="367" spans="1:19" ht="90.75">
      <c r="A367" s="282" t="s">
        <v>640</v>
      </c>
      <c r="B367" s="271" t="s">
        <v>31</v>
      </c>
      <c r="C367" s="514"/>
      <c r="D367" s="514"/>
      <c r="E367" s="515"/>
      <c r="F367" s="516"/>
      <c r="G367" s="515"/>
      <c r="H367" s="515"/>
      <c r="I367" s="260" t="s">
        <v>751</v>
      </c>
      <c r="J367" s="259" t="s">
        <v>751</v>
      </c>
      <c r="K367" s="259" t="s">
        <v>72</v>
      </c>
      <c r="L367" s="280">
        <v>1</v>
      </c>
      <c r="M367" s="281">
        <v>45231</v>
      </c>
      <c r="N367" s="281">
        <v>45747</v>
      </c>
      <c r="O367" s="275">
        <f t="shared" si="16"/>
        <v>73.714285714285708</v>
      </c>
      <c r="P367" s="332">
        <v>1</v>
      </c>
      <c r="Q367" s="287" t="s">
        <v>793</v>
      </c>
      <c r="R367" s="94">
        <f t="shared" si="15"/>
        <v>1</v>
      </c>
      <c r="S367" s="277" t="str">
        <f t="array" aca="1" ref="S367" ca="1">IF(ISNUMBER(R367),IF(R367=100%,"CUMPLIDA",IF(AND(ISNUMBER(N367),ISNUMBER(INDIRECT("FECHA_"&amp;$B367,1))), IF(N367&lt;=INDIRECT("FECHA_"&amp;$B367,1),"INCUMPLIDA","PROCESO"), "VERIFICAR FECHA")),"SIN VALOR AVANCE")</f>
        <v>CUMPLIDA</v>
      </c>
    </row>
    <row r="368" spans="1:19" ht="240.75">
      <c r="A368" s="282" t="s">
        <v>640</v>
      </c>
      <c r="B368" s="271" t="s">
        <v>31</v>
      </c>
      <c r="C368" s="514"/>
      <c r="D368" s="514"/>
      <c r="E368" s="515"/>
      <c r="F368" s="516"/>
      <c r="G368" s="515"/>
      <c r="H368" s="515"/>
      <c r="I368" s="260" t="s">
        <v>752</v>
      </c>
      <c r="J368" s="259" t="s">
        <v>752</v>
      </c>
      <c r="K368" s="259" t="s">
        <v>659</v>
      </c>
      <c r="L368" s="280">
        <v>1</v>
      </c>
      <c r="M368" s="281">
        <v>45231</v>
      </c>
      <c r="N368" s="281">
        <v>45808</v>
      </c>
      <c r="O368" s="275">
        <f t="shared" si="16"/>
        <v>82.428571428571431</v>
      </c>
      <c r="P368" s="332">
        <v>1</v>
      </c>
      <c r="Q368" s="287" t="s">
        <v>794</v>
      </c>
      <c r="R368" s="94">
        <f t="shared" si="15"/>
        <v>1</v>
      </c>
      <c r="S368" s="277" t="str">
        <f t="array" aca="1" ref="S368" ca="1">IF(ISNUMBER(R368),IF(R368=100%,"CUMPLIDA",IF(AND(ISNUMBER(N368),ISNUMBER(INDIRECT("FECHA_"&amp;$B368,1))), IF(N368&lt;=INDIRECT("FECHA_"&amp;$B368,1),"INCUMPLIDA","PROCESO"), "VERIFICAR FECHA")),"SIN VALOR AVANCE")</f>
        <v>CUMPLIDA</v>
      </c>
    </row>
    <row r="369" spans="1:19" ht="180.75">
      <c r="A369" s="282" t="s">
        <v>640</v>
      </c>
      <c r="B369" s="271" t="s">
        <v>31</v>
      </c>
      <c r="C369" s="514"/>
      <c r="D369" s="514"/>
      <c r="E369" s="515"/>
      <c r="F369" s="516"/>
      <c r="G369" s="515"/>
      <c r="H369" s="515"/>
      <c r="I369" s="260" t="s">
        <v>75</v>
      </c>
      <c r="J369" s="259" t="s">
        <v>76</v>
      </c>
      <c r="K369" s="259" t="s">
        <v>77</v>
      </c>
      <c r="L369" s="280">
        <v>7</v>
      </c>
      <c r="M369" s="281">
        <v>46024</v>
      </c>
      <c r="N369" s="281">
        <v>46660</v>
      </c>
      <c r="O369" s="275">
        <f t="shared" si="16"/>
        <v>90.857142857142861</v>
      </c>
      <c r="P369" s="332">
        <v>0</v>
      </c>
      <c r="Q369" s="287" t="s">
        <v>788</v>
      </c>
      <c r="R369" s="94">
        <f t="shared" si="15"/>
        <v>0</v>
      </c>
      <c r="S369" s="277" t="str">
        <f t="array" aca="1" ref="S369" ca="1">IF(ISNUMBER(R369),IF(R369=100%,"CUMPLIDA",IF(AND(ISNUMBER(N369),ISNUMBER(INDIRECT("FECHA_"&amp;$B369,1))), IF(N369&lt;=INDIRECT("FECHA_"&amp;$B369,1),"INCUMPLIDA","PROCESO"), "VERIFICAR FECHA")),"SIN VALOR AVANCE")</f>
        <v>PROCESO</v>
      </c>
    </row>
    <row r="370" spans="1:19" ht="165.75">
      <c r="A370" s="282" t="s">
        <v>640</v>
      </c>
      <c r="B370" s="271" t="s">
        <v>31</v>
      </c>
      <c r="C370" s="514"/>
      <c r="D370" s="514"/>
      <c r="E370" s="515"/>
      <c r="F370" s="516"/>
      <c r="G370" s="515"/>
      <c r="H370" s="515"/>
      <c r="I370" s="260" t="s">
        <v>79</v>
      </c>
      <c r="J370" s="259" t="s">
        <v>80</v>
      </c>
      <c r="K370" s="259" t="s">
        <v>81</v>
      </c>
      <c r="L370" s="280">
        <v>1</v>
      </c>
      <c r="M370" s="281">
        <v>46024</v>
      </c>
      <c r="N370" s="281">
        <v>46660</v>
      </c>
      <c r="O370" s="275">
        <f t="shared" si="16"/>
        <v>90.857142857142861</v>
      </c>
      <c r="P370" s="332">
        <v>0</v>
      </c>
      <c r="Q370" s="287" t="s">
        <v>795</v>
      </c>
      <c r="R370" s="94">
        <f t="shared" si="15"/>
        <v>0</v>
      </c>
      <c r="S370" s="277" t="str">
        <f t="array" aca="1" ref="S370" ca="1">IF(ISNUMBER(R370),IF(R370=100%,"CUMPLIDA",IF(AND(ISNUMBER(N370),ISNUMBER(INDIRECT("FECHA_"&amp;$B370,1))), IF(N370&lt;=INDIRECT("FECHA_"&amp;$B370,1),"INCUMPLIDA","PROCESO"), "VERIFICAR FECHA")),"SIN VALOR AVANCE")</f>
        <v>PROCESO</v>
      </c>
    </row>
    <row r="371" spans="1:19" ht="315.75">
      <c r="A371" s="282" t="s">
        <v>640</v>
      </c>
      <c r="B371" s="271" t="s">
        <v>31</v>
      </c>
      <c r="C371" s="514"/>
      <c r="D371" s="514"/>
      <c r="E371" s="515"/>
      <c r="F371" s="516"/>
      <c r="G371" s="515"/>
      <c r="H371" s="515"/>
      <c r="I371" s="260" t="s">
        <v>82</v>
      </c>
      <c r="J371" s="259" t="s">
        <v>83</v>
      </c>
      <c r="K371" s="259" t="s">
        <v>84</v>
      </c>
      <c r="L371" s="280">
        <v>2</v>
      </c>
      <c r="M371" s="281">
        <v>46024</v>
      </c>
      <c r="N371" s="281">
        <v>46660</v>
      </c>
      <c r="O371" s="275">
        <f t="shared" si="16"/>
        <v>90.857142857142861</v>
      </c>
      <c r="P371" s="332">
        <v>0</v>
      </c>
      <c r="Q371" s="287" t="s">
        <v>796</v>
      </c>
      <c r="R371" s="94">
        <f t="shared" si="15"/>
        <v>0</v>
      </c>
      <c r="S371" s="277" t="str">
        <f t="array" aca="1" ref="S371" ca="1">IF(ISNUMBER(R371),IF(R371=100%,"CUMPLIDA",IF(AND(ISNUMBER(N371),ISNUMBER(INDIRECT("FECHA_"&amp;$B371,1))), IF(N371&lt;=INDIRECT("FECHA_"&amp;$B371,1),"INCUMPLIDA","PROCESO"), "VERIFICAR FECHA")),"SIN VALOR AVANCE")</f>
        <v>PROCESO</v>
      </c>
    </row>
    <row r="372" spans="1:19" ht="255.75">
      <c r="A372" s="282" t="s">
        <v>640</v>
      </c>
      <c r="B372" s="271" t="s">
        <v>31</v>
      </c>
      <c r="C372" s="514" t="s">
        <v>797</v>
      </c>
      <c r="D372" s="514" t="s">
        <v>742</v>
      </c>
      <c r="E372" s="515" t="s">
        <v>798</v>
      </c>
      <c r="F372" s="516"/>
      <c r="G372" s="515"/>
      <c r="H372" s="515" t="s">
        <v>799</v>
      </c>
      <c r="I372" s="260" t="s">
        <v>745</v>
      </c>
      <c r="J372" s="313" t="s">
        <v>649</v>
      </c>
      <c r="K372" s="259" t="s">
        <v>650</v>
      </c>
      <c r="L372" s="274">
        <v>1</v>
      </c>
      <c r="M372" s="261">
        <v>44044</v>
      </c>
      <c r="N372" s="261">
        <v>44196</v>
      </c>
      <c r="O372" s="275">
        <f t="shared" si="16"/>
        <v>21.714285714285715</v>
      </c>
      <c r="P372" s="332">
        <v>1</v>
      </c>
      <c r="Q372" s="259" t="s">
        <v>800</v>
      </c>
      <c r="R372" s="94">
        <f t="shared" si="15"/>
        <v>1</v>
      </c>
      <c r="S372" s="277" t="str">
        <f t="array" aca="1" ref="S372" ca="1">IF(ISNUMBER(R372),IF(R372=100%,"CUMPLIDA",IF(AND(ISNUMBER(N372),ISNUMBER(INDIRECT("FECHA_"&amp;$B372,1))), IF(N372&lt;=INDIRECT("FECHA_"&amp;$B372,1),"INCUMPLIDA","PROCESO"), "VERIFICAR FECHA")),"SIN VALOR AVANCE")</f>
        <v>CUMPLIDA</v>
      </c>
    </row>
    <row r="373" spans="1:19" ht="75.75" customHeight="1">
      <c r="A373" s="282" t="s">
        <v>640</v>
      </c>
      <c r="B373" s="271" t="s">
        <v>31</v>
      </c>
      <c r="C373" s="514"/>
      <c r="D373" s="514"/>
      <c r="E373" s="515"/>
      <c r="F373" s="516"/>
      <c r="G373" s="515"/>
      <c r="H373" s="515"/>
      <c r="I373" s="482" t="s">
        <v>745</v>
      </c>
      <c r="J373" s="259" t="s">
        <v>652</v>
      </c>
      <c r="K373" s="259" t="s">
        <v>653</v>
      </c>
      <c r="L373" s="280">
        <v>1</v>
      </c>
      <c r="M373" s="261">
        <v>45231</v>
      </c>
      <c r="N373" s="261">
        <v>45504</v>
      </c>
      <c r="O373" s="275">
        <f t="shared" si="16"/>
        <v>39</v>
      </c>
      <c r="P373" s="332">
        <v>1</v>
      </c>
      <c r="Q373" s="287" t="s">
        <v>801</v>
      </c>
      <c r="R373" s="94">
        <f t="shared" si="15"/>
        <v>1</v>
      </c>
      <c r="S373" s="277" t="str">
        <f t="array" aca="1" ref="S373" ca="1">IF(ISNUMBER(R373),IF(R373=100%,"CUMPLIDA",IF(AND(ISNUMBER(N373),ISNUMBER(INDIRECT("FECHA_"&amp;$B373,1))), IF(N373&lt;=INDIRECT("FECHA_"&amp;$B373,1),"INCUMPLIDA","PROCESO"), "VERIFICAR FECHA")),"SIN VALOR AVANCE")</f>
        <v>CUMPLIDA</v>
      </c>
    </row>
    <row r="374" spans="1:19" ht="330.75">
      <c r="A374" s="282" t="s">
        <v>640</v>
      </c>
      <c r="B374" s="271" t="s">
        <v>31</v>
      </c>
      <c r="C374" s="514"/>
      <c r="D374" s="514"/>
      <c r="E374" s="515"/>
      <c r="F374" s="516"/>
      <c r="G374" s="515"/>
      <c r="H374" s="515"/>
      <c r="I374" s="482"/>
      <c r="J374" s="259" t="s">
        <v>655</v>
      </c>
      <c r="K374" s="259" t="s">
        <v>656</v>
      </c>
      <c r="L374" s="280">
        <v>1</v>
      </c>
      <c r="M374" s="261">
        <v>45231</v>
      </c>
      <c r="N374" s="261">
        <v>45504</v>
      </c>
      <c r="O374" s="275">
        <f t="shared" si="16"/>
        <v>39</v>
      </c>
      <c r="P374" s="332">
        <v>1</v>
      </c>
      <c r="Q374" s="287" t="s">
        <v>785</v>
      </c>
      <c r="R374" s="94">
        <f t="shared" si="15"/>
        <v>1</v>
      </c>
      <c r="S374" s="277" t="str">
        <f t="array" aca="1" ref="S374" ca="1">IF(ISNUMBER(R374),IF(R374=100%,"CUMPLIDA",IF(AND(ISNUMBER(N374),ISNUMBER(INDIRECT("FECHA_"&amp;$B374,1))), IF(N374&lt;=INDIRECT("FECHA_"&amp;$B374,1),"INCUMPLIDA","PROCESO"), "VERIFICAR FECHA")),"SIN VALOR AVANCE")</f>
        <v>CUMPLIDA</v>
      </c>
    </row>
    <row r="375" spans="1:19" ht="165.75">
      <c r="A375" s="282" t="s">
        <v>640</v>
      </c>
      <c r="B375" s="271" t="s">
        <v>31</v>
      </c>
      <c r="C375" s="514"/>
      <c r="D375" s="514"/>
      <c r="E375" s="515"/>
      <c r="F375" s="516"/>
      <c r="G375" s="515"/>
      <c r="H375" s="515"/>
      <c r="I375" s="260" t="s">
        <v>62</v>
      </c>
      <c r="J375" s="259" t="s">
        <v>63</v>
      </c>
      <c r="K375" s="259" t="s">
        <v>64</v>
      </c>
      <c r="L375" s="280">
        <v>1</v>
      </c>
      <c r="M375" s="281">
        <v>45323</v>
      </c>
      <c r="N375" s="281">
        <v>45747</v>
      </c>
      <c r="O375" s="275">
        <f t="shared" si="16"/>
        <v>60.571428571428569</v>
      </c>
      <c r="P375" s="332">
        <v>1</v>
      </c>
      <c r="Q375" s="287" t="s">
        <v>786</v>
      </c>
      <c r="R375" s="94">
        <f t="shared" si="15"/>
        <v>1</v>
      </c>
      <c r="S375" s="277" t="str">
        <f t="array" aca="1" ref="S375" ca="1">IF(ISNUMBER(R375),IF(R375=100%,"CUMPLIDA",IF(AND(ISNUMBER(N375),ISNUMBER(INDIRECT("FECHA_"&amp;$B375,1))), IF(N375&lt;=INDIRECT("FECHA_"&amp;$B375,1),"INCUMPLIDA","PROCESO"), "VERIFICAR FECHA")),"SIN VALOR AVANCE")</f>
        <v>CUMPLIDA</v>
      </c>
    </row>
    <row r="376" spans="1:19" ht="105.75">
      <c r="A376" s="282" t="s">
        <v>640</v>
      </c>
      <c r="B376" s="271" t="s">
        <v>31</v>
      </c>
      <c r="C376" s="514"/>
      <c r="D376" s="514"/>
      <c r="E376" s="515"/>
      <c r="F376" s="516"/>
      <c r="G376" s="515"/>
      <c r="H376" s="515"/>
      <c r="I376" s="260" t="s">
        <v>66</v>
      </c>
      <c r="J376" s="259" t="s">
        <v>66</v>
      </c>
      <c r="K376" s="259" t="s">
        <v>67</v>
      </c>
      <c r="L376" s="280">
        <v>1</v>
      </c>
      <c r="M376" s="281">
        <v>45323</v>
      </c>
      <c r="N376" s="281">
        <v>45747</v>
      </c>
      <c r="O376" s="275">
        <f t="shared" si="16"/>
        <v>60.571428571428569</v>
      </c>
      <c r="P376" s="332">
        <v>1</v>
      </c>
      <c r="Q376" s="287" t="s">
        <v>802</v>
      </c>
      <c r="R376" s="94">
        <f t="shared" si="15"/>
        <v>1</v>
      </c>
      <c r="S376" s="277" t="str">
        <f t="array" aca="1" ref="S376" ca="1">IF(ISNUMBER(R376),IF(R376=100%,"CUMPLIDA",IF(AND(ISNUMBER(N376),ISNUMBER(INDIRECT("FECHA_"&amp;$B376,1))), IF(N376&lt;=INDIRECT("FECHA_"&amp;$B376,1),"INCUMPLIDA","PROCESO"), "VERIFICAR FECHA")),"SIN VALOR AVANCE")</f>
        <v>CUMPLIDA</v>
      </c>
    </row>
    <row r="377" spans="1:19" ht="105.75">
      <c r="A377" s="282" t="s">
        <v>640</v>
      </c>
      <c r="B377" s="271" t="s">
        <v>31</v>
      </c>
      <c r="C377" s="514"/>
      <c r="D377" s="514"/>
      <c r="E377" s="515"/>
      <c r="F377" s="516"/>
      <c r="G377" s="515"/>
      <c r="H377" s="515"/>
      <c r="I377" s="260" t="s">
        <v>166</v>
      </c>
      <c r="J377" s="259" t="s">
        <v>167</v>
      </c>
      <c r="K377" s="259" t="s">
        <v>168</v>
      </c>
      <c r="L377" s="280">
        <v>1</v>
      </c>
      <c r="M377" s="281">
        <v>45231</v>
      </c>
      <c r="N377" s="281">
        <v>45747</v>
      </c>
      <c r="O377" s="275">
        <f t="shared" si="16"/>
        <v>73.714285714285708</v>
      </c>
      <c r="P377" s="332">
        <v>1</v>
      </c>
      <c r="Q377" s="259" t="s">
        <v>658</v>
      </c>
      <c r="R377" s="94">
        <f t="shared" si="15"/>
        <v>1</v>
      </c>
      <c r="S377" s="277" t="str">
        <f t="array" aca="1" ref="S377" ca="1">IF(ISNUMBER(R377),IF(R377=100%,"CUMPLIDA",IF(AND(ISNUMBER(N377),ISNUMBER(INDIRECT("FECHA_"&amp;$B377,1))), IF(N377&lt;=INDIRECT("FECHA_"&amp;$B377,1),"INCUMPLIDA","PROCESO"), "VERIFICAR FECHA")),"SIN VALOR AVANCE")</f>
        <v>CUMPLIDA</v>
      </c>
    </row>
    <row r="378" spans="1:19" ht="165.75">
      <c r="A378" s="282" t="s">
        <v>640</v>
      </c>
      <c r="B378" s="271" t="s">
        <v>31</v>
      </c>
      <c r="C378" s="514"/>
      <c r="D378" s="514"/>
      <c r="E378" s="515"/>
      <c r="F378" s="516"/>
      <c r="G378" s="515"/>
      <c r="H378" s="515"/>
      <c r="I378" s="260" t="s">
        <v>69</v>
      </c>
      <c r="J378" s="259" t="s">
        <v>69</v>
      </c>
      <c r="K378" s="259" t="s">
        <v>176</v>
      </c>
      <c r="L378" s="280">
        <v>1</v>
      </c>
      <c r="M378" s="281">
        <v>45323</v>
      </c>
      <c r="N378" s="281">
        <v>45747</v>
      </c>
      <c r="O378" s="275">
        <f t="shared" si="16"/>
        <v>60.571428571428569</v>
      </c>
      <c r="P378" s="332">
        <v>1</v>
      </c>
      <c r="Q378" s="287" t="s">
        <v>786</v>
      </c>
      <c r="R378" s="94">
        <f t="shared" si="15"/>
        <v>1</v>
      </c>
      <c r="S378" s="277" t="str">
        <f t="array" aca="1" ref="S378" ca="1">IF(ISNUMBER(R378),IF(R378=100%,"CUMPLIDA",IF(AND(ISNUMBER(N378),ISNUMBER(INDIRECT("FECHA_"&amp;$B378,1))), IF(N378&lt;=INDIRECT("FECHA_"&amp;$B378,1),"INCUMPLIDA","PROCESO"), "VERIFICAR FECHA")),"SIN VALOR AVANCE")</f>
        <v>CUMPLIDA</v>
      </c>
    </row>
    <row r="379" spans="1:19" ht="105.75">
      <c r="A379" s="282" t="s">
        <v>640</v>
      </c>
      <c r="B379" s="271" t="s">
        <v>31</v>
      </c>
      <c r="C379" s="514"/>
      <c r="D379" s="514"/>
      <c r="E379" s="515"/>
      <c r="F379" s="516"/>
      <c r="G379" s="515"/>
      <c r="H379" s="515"/>
      <c r="I379" s="260" t="s">
        <v>751</v>
      </c>
      <c r="J379" s="259" t="s">
        <v>751</v>
      </c>
      <c r="K379" s="259" t="s">
        <v>72</v>
      </c>
      <c r="L379" s="280">
        <v>1</v>
      </c>
      <c r="M379" s="281">
        <v>45231</v>
      </c>
      <c r="N379" s="281">
        <v>45747</v>
      </c>
      <c r="O379" s="275">
        <f t="shared" si="16"/>
        <v>73.714285714285708</v>
      </c>
      <c r="P379" s="332">
        <v>1</v>
      </c>
      <c r="Q379" s="287" t="s">
        <v>802</v>
      </c>
      <c r="R379" s="94">
        <f t="shared" si="15"/>
        <v>1</v>
      </c>
      <c r="S379" s="277" t="str">
        <f t="array" aca="1" ref="S379" ca="1">IF(ISNUMBER(R379),IF(R379=100%,"CUMPLIDA",IF(AND(ISNUMBER(N379),ISNUMBER(INDIRECT("FECHA_"&amp;$B379,1))), IF(N379&lt;=INDIRECT("FECHA_"&amp;$B379,1),"INCUMPLIDA","PROCESO"), "VERIFICAR FECHA")),"SIN VALOR AVANCE")</f>
        <v>CUMPLIDA</v>
      </c>
    </row>
    <row r="380" spans="1:19" ht="255.75">
      <c r="A380" s="282" t="s">
        <v>640</v>
      </c>
      <c r="B380" s="271" t="s">
        <v>31</v>
      </c>
      <c r="C380" s="514"/>
      <c r="D380" s="514"/>
      <c r="E380" s="515"/>
      <c r="F380" s="516"/>
      <c r="G380" s="515"/>
      <c r="H380" s="515"/>
      <c r="I380" s="260" t="s">
        <v>752</v>
      </c>
      <c r="J380" s="259" t="s">
        <v>752</v>
      </c>
      <c r="K380" s="259" t="s">
        <v>659</v>
      </c>
      <c r="L380" s="280">
        <v>1</v>
      </c>
      <c r="M380" s="281">
        <v>45231</v>
      </c>
      <c r="N380" s="281">
        <v>45808</v>
      </c>
      <c r="O380" s="275">
        <f t="shared" si="16"/>
        <v>82.428571428571431</v>
      </c>
      <c r="P380" s="332">
        <v>1</v>
      </c>
      <c r="Q380" s="287" t="s">
        <v>763</v>
      </c>
      <c r="R380" s="94">
        <f t="shared" si="15"/>
        <v>1</v>
      </c>
      <c r="S380" s="277" t="str">
        <f t="array" aca="1" ref="S380" ca="1">IF(ISNUMBER(R380),IF(R380=100%,"CUMPLIDA",IF(AND(ISNUMBER(N380),ISNUMBER(INDIRECT("FECHA_"&amp;$B380,1))), IF(N380&lt;=INDIRECT("FECHA_"&amp;$B380,1),"INCUMPLIDA","PROCESO"), "VERIFICAR FECHA")),"SIN VALOR AVANCE")</f>
        <v>CUMPLIDA</v>
      </c>
    </row>
    <row r="381" spans="1:19" ht="180.75">
      <c r="A381" s="282" t="s">
        <v>640</v>
      </c>
      <c r="B381" s="271" t="s">
        <v>31</v>
      </c>
      <c r="C381" s="514"/>
      <c r="D381" s="514"/>
      <c r="E381" s="515"/>
      <c r="F381" s="516"/>
      <c r="G381" s="515"/>
      <c r="H381" s="515"/>
      <c r="I381" s="260" t="s">
        <v>75</v>
      </c>
      <c r="J381" s="259" t="s">
        <v>76</v>
      </c>
      <c r="K381" s="259" t="s">
        <v>77</v>
      </c>
      <c r="L381" s="280">
        <v>7</v>
      </c>
      <c r="M381" s="281">
        <v>46024</v>
      </c>
      <c r="N381" s="281">
        <v>46660</v>
      </c>
      <c r="O381" s="275">
        <f t="shared" si="16"/>
        <v>90.857142857142861</v>
      </c>
      <c r="P381" s="332">
        <v>0</v>
      </c>
      <c r="Q381" s="287" t="s">
        <v>803</v>
      </c>
      <c r="R381" s="94">
        <f t="shared" si="15"/>
        <v>0</v>
      </c>
      <c r="S381" s="277" t="str">
        <f t="array" aca="1" ref="S381" ca="1">IF(ISNUMBER(R381),IF(R381=100%,"CUMPLIDA",IF(AND(ISNUMBER(N381),ISNUMBER(INDIRECT("FECHA_"&amp;$B381,1))), IF(N381&lt;=INDIRECT("FECHA_"&amp;$B381,1),"INCUMPLIDA","PROCESO"), "VERIFICAR FECHA")),"SIN VALOR AVANCE")</f>
        <v>PROCESO</v>
      </c>
    </row>
    <row r="382" spans="1:19" ht="180.75">
      <c r="A382" s="282" t="s">
        <v>640</v>
      </c>
      <c r="B382" s="271" t="s">
        <v>31</v>
      </c>
      <c r="C382" s="514"/>
      <c r="D382" s="514"/>
      <c r="E382" s="515"/>
      <c r="F382" s="516"/>
      <c r="G382" s="515"/>
      <c r="H382" s="515"/>
      <c r="I382" s="260" t="s">
        <v>79</v>
      </c>
      <c r="J382" s="259" t="s">
        <v>80</v>
      </c>
      <c r="K382" s="259" t="s">
        <v>81</v>
      </c>
      <c r="L382" s="280">
        <v>1</v>
      </c>
      <c r="M382" s="281">
        <v>46024</v>
      </c>
      <c r="N382" s="281">
        <v>46660</v>
      </c>
      <c r="O382" s="275">
        <f t="shared" si="16"/>
        <v>90.857142857142861</v>
      </c>
      <c r="P382" s="332">
        <v>0</v>
      </c>
      <c r="Q382" s="287" t="s">
        <v>765</v>
      </c>
      <c r="R382" s="94">
        <f t="shared" si="15"/>
        <v>0</v>
      </c>
      <c r="S382" s="277" t="str">
        <f t="array" aca="1" ref="S382" ca="1">IF(ISNUMBER(R382),IF(R382=100%,"CUMPLIDA",IF(AND(ISNUMBER(N382),ISNUMBER(INDIRECT("FECHA_"&amp;$B382,1))), IF(N382&lt;=INDIRECT("FECHA_"&amp;$B382,1),"INCUMPLIDA","PROCESO"), "VERIFICAR FECHA")),"SIN VALOR AVANCE")</f>
        <v>PROCESO</v>
      </c>
    </row>
    <row r="383" spans="1:19" ht="301.5">
      <c r="A383" s="282" t="s">
        <v>640</v>
      </c>
      <c r="B383" s="271" t="s">
        <v>31</v>
      </c>
      <c r="C383" s="514"/>
      <c r="D383" s="514"/>
      <c r="E383" s="515"/>
      <c r="F383" s="516"/>
      <c r="G383" s="515"/>
      <c r="H383" s="515"/>
      <c r="I383" s="260" t="s">
        <v>82</v>
      </c>
      <c r="J383" s="259" t="s">
        <v>83</v>
      </c>
      <c r="K383" s="259" t="s">
        <v>84</v>
      </c>
      <c r="L383" s="280">
        <v>2</v>
      </c>
      <c r="M383" s="281">
        <v>46024</v>
      </c>
      <c r="N383" s="281">
        <v>46660</v>
      </c>
      <c r="O383" s="275">
        <f t="shared" si="16"/>
        <v>90.857142857142861</v>
      </c>
      <c r="P383" s="332">
        <v>0</v>
      </c>
      <c r="Q383" s="287" t="s">
        <v>804</v>
      </c>
      <c r="R383" s="94">
        <f t="shared" si="15"/>
        <v>0</v>
      </c>
      <c r="S383" s="277" t="str">
        <f t="array" aca="1" ref="S383" ca="1">IF(ISNUMBER(R383),IF(R383=100%,"CUMPLIDA",IF(AND(ISNUMBER(N383),ISNUMBER(INDIRECT("FECHA_"&amp;$B383,1))), IF(N383&lt;=INDIRECT("FECHA_"&amp;$B383,1),"INCUMPLIDA","PROCESO"), "VERIFICAR FECHA")),"SIN VALOR AVANCE")</f>
        <v>PROCESO</v>
      </c>
    </row>
    <row r="384" spans="1:19" ht="255.75">
      <c r="A384" s="282" t="s">
        <v>640</v>
      </c>
      <c r="B384" s="271" t="s">
        <v>31</v>
      </c>
      <c r="C384" s="514" t="s">
        <v>805</v>
      </c>
      <c r="D384" s="514" t="s">
        <v>742</v>
      </c>
      <c r="E384" s="515" t="s">
        <v>806</v>
      </c>
      <c r="F384" s="516"/>
      <c r="G384" s="515"/>
      <c r="H384" s="515" t="s">
        <v>807</v>
      </c>
      <c r="I384" s="260" t="s">
        <v>745</v>
      </c>
      <c r="J384" s="313" t="s">
        <v>649</v>
      </c>
      <c r="K384" s="259" t="s">
        <v>650</v>
      </c>
      <c r="L384" s="274">
        <v>1</v>
      </c>
      <c r="M384" s="261">
        <v>44044</v>
      </c>
      <c r="N384" s="261">
        <v>44196</v>
      </c>
      <c r="O384" s="275">
        <f t="shared" si="16"/>
        <v>21.714285714285715</v>
      </c>
      <c r="P384" s="332">
        <v>1</v>
      </c>
      <c r="Q384" s="259" t="s">
        <v>808</v>
      </c>
      <c r="R384" s="94">
        <f t="shared" si="15"/>
        <v>1</v>
      </c>
      <c r="S384" s="277" t="str">
        <f t="array" aca="1" ref="S384" ca="1">IF(ISNUMBER(R384),IF(R384=100%,"CUMPLIDA",IF(AND(ISNUMBER(N384),ISNUMBER(INDIRECT("FECHA_"&amp;$B384,1))), IF(N384&lt;=INDIRECT("FECHA_"&amp;$B384,1),"INCUMPLIDA","PROCESO"), "VERIFICAR FECHA")),"SIN VALOR AVANCE")</f>
        <v>CUMPLIDA</v>
      </c>
    </row>
    <row r="385" spans="1:19" ht="75.75" customHeight="1">
      <c r="A385" s="282" t="s">
        <v>640</v>
      </c>
      <c r="B385" s="271" t="s">
        <v>31</v>
      </c>
      <c r="C385" s="514"/>
      <c r="D385" s="514"/>
      <c r="E385" s="515"/>
      <c r="F385" s="516"/>
      <c r="G385" s="515"/>
      <c r="H385" s="515"/>
      <c r="I385" s="482" t="s">
        <v>745</v>
      </c>
      <c r="J385" s="259" t="s">
        <v>652</v>
      </c>
      <c r="K385" s="259" t="s">
        <v>653</v>
      </c>
      <c r="L385" s="280">
        <v>1</v>
      </c>
      <c r="M385" s="261">
        <v>45231</v>
      </c>
      <c r="N385" s="261">
        <v>45504</v>
      </c>
      <c r="O385" s="275">
        <f t="shared" si="16"/>
        <v>39</v>
      </c>
      <c r="P385" s="332">
        <v>1</v>
      </c>
      <c r="Q385" s="287" t="s">
        <v>747</v>
      </c>
      <c r="R385" s="94">
        <f t="shared" si="15"/>
        <v>1</v>
      </c>
      <c r="S385" s="277" t="str">
        <f t="array" aca="1" ref="S385" ca="1">IF(ISNUMBER(R385),IF(R385=100%,"CUMPLIDA",IF(AND(ISNUMBER(N385),ISNUMBER(INDIRECT("FECHA_"&amp;$B385,1))), IF(N385&lt;=INDIRECT("FECHA_"&amp;$B385,1),"INCUMPLIDA","PROCESO"), "VERIFICAR FECHA")),"SIN VALOR AVANCE")</f>
        <v>CUMPLIDA</v>
      </c>
    </row>
    <row r="386" spans="1:19" ht="330.75">
      <c r="A386" s="282" t="s">
        <v>640</v>
      </c>
      <c r="B386" s="271" t="s">
        <v>31</v>
      </c>
      <c r="C386" s="514"/>
      <c r="D386" s="514"/>
      <c r="E386" s="515"/>
      <c r="F386" s="516"/>
      <c r="G386" s="515"/>
      <c r="H386" s="515"/>
      <c r="I386" s="482"/>
      <c r="J386" s="259" t="s">
        <v>655</v>
      </c>
      <c r="K386" s="259" t="s">
        <v>656</v>
      </c>
      <c r="L386" s="280">
        <v>1</v>
      </c>
      <c r="M386" s="261">
        <v>45231</v>
      </c>
      <c r="N386" s="261">
        <v>45504</v>
      </c>
      <c r="O386" s="275">
        <f t="shared" si="16"/>
        <v>39</v>
      </c>
      <c r="P386" s="332">
        <v>1</v>
      </c>
      <c r="Q386" s="287" t="s">
        <v>785</v>
      </c>
      <c r="R386" s="94">
        <f t="shared" si="15"/>
        <v>1</v>
      </c>
      <c r="S386" s="277" t="str">
        <f t="array" aca="1" ref="S386" ca="1">IF(ISNUMBER(R386),IF(R386=100%,"CUMPLIDA",IF(AND(ISNUMBER(N386),ISNUMBER(INDIRECT("FECHA_"&amp;$B386,1))), IF(N386&lt;=INDIRECT("FECHA_"&amp;$B386,1),"INCUMPLIDA","PROCESO"), "VERIFICAR FECHA")),"SIN VALOR AVANCE")</f>
        <v>CUMPLIDA</v>
      </c>
    </row>
    <row r="387" spans="1:19" ht="180.75">
      <c r="A387" s="282" t="s">
        <v>640</v>
      </c>
      <c r="B387" s="271" t="s">
        <v>31</v>
      </c>
      <c r="C387" s="514"/>
      <c r="D387" s="514"/>
      <c r="E387" s="515"/>
      <c r="F387" s="516"/>
      <c r="G387" s="515"/>
      <c r="H387" s="515"/>
      <c r="I387" s="260" t="s">
        <v>62</v>
      </c>
      <c r="J387" s="259" t="s">
        <v>63</v>
      </c>
      <c r="K387" s="259" t="s">
        <v>64</v>
      </c>
      <c r="L387" s="280">
        <v>1</v>
      </c>
      <c r="M387" s="281">
        <v>45323</v>
      </c>
      <c r="N387" s="281">
        <v>45747</v>
      </c>
      <c r="O387" s="275">
        <f t="shared" si="16"/>
        <v>60.571428571428569</v>
      </c>
      <c r="P387" s="332">
        <v>1</v>
      </c>
      <c r="Q387" s="287" t="s">
        <v>787</v>
      </c>
      <c r="R387" s="94">
        <f t="shared" si="15"/>
        <v>1</v>
      </c>
      <c r="S387" s="277" t="str">
        <f t="array" aca="1" ref="S387" ca="1">IF(ISNUMBER(R387),IF(R387=100%,"CUMPLIDA",IF(AND(ISNUMBER(N387),ISNUMBER(INDIRECT("FECHA_"&amp;$B387,1))), IF(N387&lt;=INDIRECT("FECHA_"&amp;$B387,1),"INCUMPLIDA","PROCESO"), "VERIFICAR FECHA")),"SIN VALOR AVANCE")</f>
        <v>CUMPLIDA</v>
      </c>
    </row>
    <row r="388" spans="1:19" ht="90.75">
      <c r="A388" s="282" t="s">
        <v>640</v>
      </c>
      <c r="B388" s="271" t="s">
        <v>31</v>
      </c>
      <c r="C388" s="514"/>
      <c r="D388" s="514"/>
      <c r="E388" s="515"/>
      <c r="F388" s="516"/>
      <c r="G388" s="515"/>
      <c r="H388" s="515"/>
      <c r="I388" s="260" t="s">
        <v>66</v>
      </c>
      <c r="J388" s="259" t="s">
        <v>66</v>
      </c>
      <c r="K388" s="259" t="s">
        <v>67</v>
      </c>
      <c r="L388" s="280">
        <v>1</v>
      </c>
      <c r="M388" s="281">
        <v>45323</v>
      </c>
      <c r="N388" s="281">
        <v>45747</v>
      </c>
      <c r="O388" s="275">
        <f t="shared" si="16"/>
        <v>60.571428571428569</v>
      </c>
      <c r="P388" s="332">
        <v>1</v>
      </c>
      <c r="Q388" s="287" t="s">
        <v>809</v>
      </c>
      <c r="R388" s="94">
        <f t="shared" si="15"/>
        <v>1</v>
      </c>
      <c r="S388" s="277" t="str">
        <f t="array" aca="1" ref="S388" ca="1">IF(ISNUMBER(R388),IF(R388=100%,"CUMPLIDA",IF(AND(ISNUMBER(N388),ISNUMBER(INDIRECT("FECHA_"&amp;$B388,1))), IF(N388&lt;=INDIRECT("FECHA_"&amp;$B388,1),"INCUMPLIDA","PROCESO"), "VERIFICAR FECHA")),"SIN VALOR AVANCE")</f>
        <v>CUMPLIDA</v>
      </c>
    </row>
    <row r="389" spans="1:19" ht="105.75">
      <c r="A389" s="282" t="s">
        <v>640</v>
      </c>
      <c r="B389" s="271" t="s">
        <v>31</v>
      </c>
      <c r="C389" s="514"/>
      <c r="D389" s="514"/>
      <c r="E389" s="515"/>
      <c r="F389" s="516"/>
      <c r="G389" s="515"/>
      <c r="H389" s="515"/>
      <c r="I389" s="260" t="s">
        <v>166</v>
      </c>
      <c r="J389" s="259" t="s">
        <v>167</v>
      </c>
      <c r="K389" s="259" t="s">
        <v>168</v>
      </c>
      <c r="L389" s="280">
        <v>1</v>
      </c>
      <c r="M389" s="281">
        <v>45231</v>
      </c>
      <c r="N389" s="281">
        <v>45747</v>
      </c>
      <c r="O389" s="275">
        <f t="shared" si="16"/>
        <v>73.714285714285708</v>
      </c>
      <c r="P389" s="332">
        <v>1</v>
      </c>
      <c r="Q389" s="259" t="s">
        <v>658</v>
      </c>
      <c r="R389" s="94">
        <f t="shared" si="15"/>
        <v>1</v>
      </c>
      <c r="S389" s="277" t="str">
        <f t="array" aca="1" ref="S389" ca="1">IF(ISNUMBER(R389),IF(R389=100%,"CUMPLIDA",IF(AND(ISNUMBER(N389),ISNUMBER(INDIRECT("FECHA_"&amp;$B389,1))), IF(N389&lt;=INDIRECT("FECHA_"&amp;$B389,1),"INCUMPLIDA","PROCESO"), "VERIFICAR FECHA")),"SIN VALOR AVANCE")</f>
        <v>CUMPLIDA</v>
      </c>
    </row>
    <row r="390" spans="1:19" ht="165.75">
      <c r="A390" s="282" t="s">
        <v>640</v>
      </c>
      <c r="B390" s="271" t="s">
        <v>31</v>
      </c>
      <c r="C390" s="514"/>
      <c r="D390" s="514"/>
      <c r="E390" s="515"/>
      <c r="F390" s="516"/>
      <c r="G390" s="515"/>
      <c r="H390" s="515"/>
      <c r="I390" s="260" t="s">
        <v>69</v>
      </c>
      <c r="J390" s="259" t="s">
        <v>69</v>
      </c>
      <c r="K390" s="259" t="s">
        <v>176</v>
      </c>
      <c r="L390" s="280">
        <v>1</v>
      </c>
      <c r="M390" s="281">
        <v>45323</v>
      </c>
      <c r="N390" s="281">
        <v>45747</v>
      </c>
      <c r="O390" s="275">
        <f t="shared" si="16"/>
        <v>60.571428571428569</v>
      </c>
      <c r="P390" s="332">
        <v>1</v>
      </c>
      <c r="Q390" s="287" t="s">
        <v>786</v>
      </c>
      <c r="R390" s="94">
        <f t="shared" si="15"/>
        <v>1</v>
      </c>
      <c r="S390" s="277" t="str">
        <f t="array" aca="1" ref="S390" ca="1">IF(ISNUMBER(R390),IF(R390=100%,"CUMPLIDA",IF(AND(ISNUMBER(N390),ISNUMBER(INDIRECT("FECHA_"&amp;$B390,1))), IF(N390&lt;=INDIRECT("FECHA_"&amp;$B390,1),"INCUMPLIDA","PROCESO"), "VERIFICAR FECHA")),"SIN VALOR AVANCE")</f>
        <v>CUMPLIDA</v>
      </c>
    </row>
    <row r="391" spans="1:19" ht="90.75">
      <c r="A391" s="282" t="s">
        <v>640</v>
      </c>
      <c r="B391" s="271" t="s">
        <v>31</v>
      </c>
      <c r="C391" s="514"/>
      <c r="D391" s="514"/>
      <c r="E391" s="515"/>
      <c r="F391" s="516"/>
      <c r="G391" s="515"/>
      <c r="H391" s="515"/>
      <c r="I391" s="260" t="s">
        <v>751</v>
      </c>
      <c r="J391" s="259" t="s">
        <v>751</v>
      </c>
      <c r="K391" s="259" t="s">
        <v>72</v>
      </c>
      <c r="L391" s="280">
        <v>1</v>
      </c>
      <c r="M391" s="281">
        <v>45231</v>
      </c>
      <c r="N391" s="281">
        <v>45747</v>
      </c>
      <c r="O391" s="275">
        <f t="shared" si="16"/>
        <v>73.714285714285708</v>
      </c>
      <c r="P391" s="332">
        <v>1</v>
      </c>
      <c r="Q391" s="287" t="s">
        <v>809</v>
      </c>
      <c r="R391" s="94">
        <f t="shared" si="15"/>
        <v>1</v>
      </c>
      <c r="S391" s="277" t="str">
        <f t="array" aca="1" ref="S391" ca="1">IF(ISNUMBER(R391),IF(R391=100%,"CUMPLIDA",IF(AND(ISNUMBER(N391),ISNUMBER(INDIRECT("FECHA_"&amp;$B391,1))), IF(N391&lt;=INDIRECT("FECHA_"&amp;$B391,1),"INCUMPLIDA","PROCESO"), "VERIFICAR FECHA")),"SIN VALOR AVANCE")</f>
        <v>CUMPLIDA</v>
      </c>
    </row>
    <row r="392" spans="1:19" ht="135.75" customHeight="1">
      <c r="A392" s="282" t="s">
        <v>640</v>
      </c>
      <c r="B392" s="271" t="s">
        <v>31</v>
      </c>
      <c r="C392" s="514"/>
      <c r="D392" s="514"/>
      <c r="E392" s="515"/>
      <c r="F392" s="516"/>
      <c r="G392" s="515"/>
      <c r="H392" s="515"/>
      <c r="I392" s="260" t="s">
        <v>752</v>
      </c>
      <c r="J392" s="259" t="s">
        <v>752</v>
      </c>
      <c r="K392" s="259" t="s">
        <v>659</v>
      </c>
      <c r="L392" s="280">
        <v>1</v>
      </c>
      <c r="M392" s="281">
        <v>45231</v>
      </c>
      <c r="N392" s="281">
        <v>45808</v>
      </c>
      <c r="O392" s="275">
        <f t="shared" si="16"/>
        <v>82.428571428571431</v>
      </c>
      <c r="P392" s="332">
        <v>1</v>
      </c>
      <c r="Q392" s="287" t="s">
        <v>794</v>
      </c>
      <c r="R392" s="94">
        <f t="shared" si="15"/>
        <v>1</v>
      </c>
      <c r="S392" s="277" t="str">
        <f t="array" aca="1" ref="S392" ca="1">IF(ISNUMBER(R392),IF(R392=100%,"CUMPLIDA",IF(AND(ISNUMBER(N392),ISNUMBER(INDIRECT("FECHA_"&amp;$B392,1))), IF(N392&lt;=INDIRECT("FECHA_"&amp;$B392,1),"INCUMPLIDA","PROCESO"), "VERIFICAR FECHA")),"SIN VALOR AVANCE")</f>
        <v>CUMPLIDA</v>
      </c>
    </row>
    <row r="393" spans="1:19" ht="195.75">
      <c r="A393" s="282" t="s">
        <v>640</v>
      </c>
      <c r="B393" s="271" t="s">
        <v>31</v>
      </c>
      <c r="C393" s="514"/>
      <c r="D393" s="514"/>
      <c r="E393" s="515"/>
      <c r="F393" s="516"/>
      <c r="G393" s="515"/>
      <c r="H393" s="515"/>
      <c r="I393" s="260" t="s">
        <v>75</v>
      </c>
      <c r="J393" s="259" t="s">
        <v>76</v>
      </c>
      <c r="K393" s="259" t="s">
        <v>77</v>
      </c>
      <c r="L393" s="280">
        <v>7</v>
      </c>
      <c r="M393" s="281">
        <v>46024</v>
      </c>
      <c r="N393" s="281">
        <v>46660</v>
      </c>
      <c r="O393" s="275">
        <f t="shared" si="16"/>
        <v>90.857142857142861</v>
      </c>
      <c r="P393" s="332">
        <v>0</v>
      </c>
      <c r="Q393" s="287" t="s">
        <v>810</v>
      </c>
      <c r="R393" s="94">
        <f t="shared" si="15"/>
        <v>0</v>
      </c>
      <c r="S393" s="277" t="str">
        <f t="array" aca="1" ref="S393" ca="1">IF(ISNUMBER(R393),IF(R393=100%,"CUMPLIDA",IF(AND(ISNUMBER(N393),ISNUMBER(INDIRECT("FECHA_"&amp;$B393,1))), IF(N393&lt;=INDIRECT("FECHA_"&amp;$B393,1),"INCUMPLIDA","PROCESO"), "VERIFICAR FECHA")),"SIN VALOR AVANCE")</f>
        <v>PROCESO</v>
      </c>
    </row>
    <row r="394" spans="1:19" ht="165.75">
      <c r="A394" s="282" t="s">
        <v>640</v>
      </c>
      <c r="B394" s="271" t="s">
        <v>31</v>
      </c>
      <c r="C394" s="514"/>
      <c r="D394" s="514"/>
      <c r="E394" s="515"/>
      <c r="F394" s="516"/>
      <c r="G394" s="515"/>
      <c r="H394" s="515"/>
      <c r="I394" s="260" t="s">
        <v>79</v>
      </c>
      <c r="J394" s="259" t="s">
        <v>80</v>
      </c>
      <c r="K394" s="259" t="s">
        <v>81</v>
      </c>
      <c r="L394" s="280">
        <v>1</v>
      </c>
      <c r="M394" s="281">
        <v>46024</v>
      </c>
      <c r="N394" s="281">
        <v>46660</v>
      </c>
      <c r="O394" s="275">
        <f t="shared" si="16"/>
        <v>90.857142857142861</v>
      </c>
      <c r="P394" s="332">
        <v>0</v>
      </c>
      <c r="Q394" s="287" t="s">
        <v>795</v>
      </c>
      <c r="R394" s="94">
        <f t="shared" si="15"/>
        <v>0</v>
      </c>
      <c r="S394" s="277" t="str">
        <f t="array" aca="1" ref="S394" ca="1">IF(ISNUMBER(R394),IF(R394=100%,"CUMPLIDA",IF(AND(ISNUMBER(N394),ISNUMBER(INDIRECT("FECHA_"&amp;$B394,1))), IF(N394&lt;=INDIRECT("FECHA_"&amp;$B394,1),"INCUMPLIDA","PROCESO"), "VERIFICAR FECHA")),"SIN VALOR AVANCE")</f>
        <v>PROCESO</v>
      </c>
    </row>
    <row r="395" spans="1:19" ht="300.75">
      <c r="A395" s="282" t="s">
        <v>640</v>
      </c>
      <c r="B395" s="271" t="s">
        <v>31</v>
      </c>
      <c r="C395" s="514"/>
      <c r="D395" s="514"/>
      <c r="E395" s="515"/>
      <c r="F395" s="516"/>
      <c r="G395" s="515"/>
      <c r="H395" s="515"/>
      <c r="I395" s="260" t="s">
        <v>82</v>
      </c>
      <c r="J395" s="259" t="s">
        <v>83</v>
      </c>
      <c r="K395" s="259" t="s">
        <v>84</v>
      </c>
      <c r="L395" s="280">
        <v>2</v>
      </c>
      <c r="M395" s="281">
        <v>46024</v>
      </c>
      <c r="N395" s="281">
        <v>46660</v>
      </c>
      <c r="O395" s="275">
        <f t="shared" si="16"/>
        <v>90.857142857142861</v>
      </c>
      <c r="P395" s="332">
        <v>0</v>
      </c>
      <c r="Q395" s="287" t="s">
        <v>766</v>
      </c>
      <c r="R395" s="94">
        <f t="shared" si="15"/>
        <v>0</v>
      </c>
      <c r="S395" s="277" t="str">
        <f t="array" aca="1" ref="S395" ca="1">IF(ISNUMBER(R395),IF(R395=100%,"CUMPLIDA",IF(AND(ISNUMBER(N395),ISNUMBER(INDIRECT("FECHA_"&amp;$B395,1))), IF(N395&lt;=INDIRECT("FECHA_"&amp;$B395,1),"INCUMPLIDA","PROCESO"), "VERIFICAR FECHA")),"SIN VALOR AVANCE")</f>
        <v>PROCESO</v>
      </c>
    </row>
    <row r="396" spans="1:19" ht="315.75">
      <c r="A396" s="282" t="s">
        <v>640</v>
      </c>
      <c r="B396" s="271" t="s">
        <v>31</v>
      </c>
      <c r="C396" s="514" t="s">
        <v>811</v>
      </c>
      <c r="D396" s="514" t="s">
        <v>768</v>
      </c>
      <c r="E396" s="515" t="s">
        <v>812</v>
      </c>
      <c r="F396" s="516"/>
      <c r="G396" s="515"/>
      <c r="H396" s="572" t="s">
        <v>813</v>
      </c>
      <c r="I396" s="517" t="s">
        <v>771</v>
      </c>
      <c r="J396" s="288" t="s">
        <v>772</v>
      </c>
      <c r="K396" s="259" t="s">
        <v>773</v>
      </c>
      <c r="L396" s="274">
        <v>1</v>
      </c>
      <c r="M396" s="261">
        <v>45078</v>
      </c>
      <c r="N396" s="261">
        <v>45869</v>
      </c>
      <c r="O396" s="275">
        <f t="shared" si="16"/>
        <v>113</v>
      </c>
      <c r="P396" s="332">
        <v>1</v>
      </c>
      <c r="Q396" s="259" t="s">
        <v>774</v>
      </c>
      <c r="R396" s="94">
        <f t="shared" si="15"/>
        <v>1</v>
      </c>
      <c r="S396" s="277" t="str">
        <f t="array" aca="1" ref="S396" ca="1">IF(ISNUMBER(R396),IF(R396=100%,"CUMPLIDA",IF(AND(ISNUMBER(N396),ISNUMBER(INDIRECT("FECHA_"&amp;$B396,1))), IF(N396&lt;=INDIRECT("FECHA_"&amp;$B396,1),"INCUMPLIDA","PROCESO"), "VERIFICAR FECHA")),"SIN VALOR AVANCE")</f>
        <v>CUMPLIDA</v>
      </c>
    </row>
    <row r="397" spans="1:19" ht="255.75">
      <c r="A397" s="282" t="s">
        <v>640</v>
      </c>
      <c r="B397" s="271" t="s">
        <v>31</v>
      </c>
      <c r="C397" s="514"/>
      <c r="D397" s="514"/>
      <c r="E397" s="515"/>
      <c r="F397" s="516"/>
      <c r="G397" s="515"/>
      <c r="H397" s="572"/>
      <c r="I397" s="517"/>
      <c r="J397" s="259" t="s">
        <v>775</v>
      </c>
      <c r="K397" s="259" t="s">
        <v>776</v>
      </c>
      <c r="L397" s="274">
        <v>1</v>
      </c>
      <c r="M397" s="261">
        <v>46204</v>
      </c>
      <c r="N397" s="315">
        <v>46446</v>
      </c>
      <c r="O397" s="275">
        <f t="shared" si="16"/>
        <v>34.571428571428569</v>
      </c>
      <c r="P397" s="332">
        <v>0.22</v>
      </c>
      <c r="Q397" s="259" t="s">
        <v>777</v>
      </c>
      <c r="R397" s="94">
        <f t="shared" si="15"/>
        <v>0.22</v>
      </c>
      <c r="S397" s="277" t="str">
        <f t="array" aca="1" ref="S397" ca="1">IF(ISNUMBER(R397),IF(R397=100%,"CUMPLIDA",IF(AND(ISNUMBER(N397),ISNUMBER(INDIRECT("FECHA_"&amp;$B397,1))), IF(N397&lt;=INDIRECT("FECHA_"&amp;$B397,1),"INCUMPLIDA","PROCESO"), "VERIFICAR FECHA")),"SIN VALOR AVANCE")</f>
        <v>PROCESO</v>
      </c>
    </row>
    <row r="398" spans="1:19" ht="270.75">
      <c r="A398" s="282" t="s">
        <v>640</v>
      </c>
      <c r="B398" s="271" t="s">
        <v>31</v>
      </c>
      <c r="C398" s="514"/>
      <c r="D398" s="514"/>
      <c r="E398" s="515"/>
      <c r="F398" s="516"/>
      <c r="G398" s="515"/>
      <c r="H398" s="572"/>
      <c r="I398" s="517"/>
      <c r="J398" s="288" t="s">
        <v>778</v>
      </c>
      <c r="K398" s="259" t="s">
        <v>779</v>
      </c>
      <c r="L398" s="274">
        <v>1</v>
      </c>
      <c r="M398" s="261">
        <v>45597</v>
      </c>
      <c r="N398" s="261">
        <v>45716</v>
      </c>
      <c r="O398" s="275">
        <f t="shared" si="16"/>
        <v>17</v>
      </c>
      <c r="P398" s="332">
        <v>1</v>
      </c>
      <c r="Q398" s="259" t="s">
        <v>780</v>
      </c>
      <c r="R398" s="94">
        <f t="shared" si="15"/>
        <v>1</v>
      </c>
      <c r="S398" s="277" t="str">
        <f t="array" aca="1" ref="S398" ca="1">IF(ISNUMBER(R398),IF(R398=100%,"CUMPLIDA",IF(AND(ISNUMBER(N398),ISNUMBER(INDIRECT("FECHA_"&amp;$B398,1))), IF(N398&lt;=INDIRECT("FECHA_"&amp;$B398,1),"INCUMPLIDA","PROCESO"), "VERIFICAR FECHA")),"SIN VALOR AVANCE")</f>
        <v>CUMPLIDA</v>
      </c>
    </row>
    <row r="399" spans="1:19" ht="255.75" customHeight="1">
      <c r="A399" s="282" t="s">
        <v>640</v>
      </c>
      <c r="B399" s="271" t="s">
        <v>31</v>
      </c>
      <c r="C399" s="514" t="s">
        <v>814</v>
      </c>
      <c r="D399" s="514" t="s">
        <v>815</v>
      </c>
      <c r="E399" s="515" t="s">
        <v>816</v>
      </c>
      <c r="F399" s="516"/>
      <c r="G399" s="515"/>
      <c r="H399" s="515" t="s">
        <v>817</v>
      </c>
      <c r="I399" s="260" t="s">
        <v>745</v>
      </c>
      <c r="J399" s="313" t="s">
        <v>649</v>
      </c>
      <c r="K399" s="259" t="s">
        <v>650</v>
      </c>
      <c r="L399" s="274">
        <v>1</v>
      </c>
      <c r="M399" s="261">
        <v>44044</v>
      </c>
      <c r="N399" s="261">
        <v>44196</v>
      </c>
      <c r="O399" s="275">
        <f t="shared" si="16"/>
        <v>21.714285714285715</v>
      </c>
      <c r="P399" s="332">
        <v>1</v>
      </c>
      <c r="Q399" s="259" t="s">
        <v>818</v>
      </c>
      <c r="R399" s="94">
        <f t="shared" si="15"/>
        <v>1</v>
      </c>
      <c r="S399" s="277" t="str">
        <f t="array" aca="1" ref="S399" ca="1">IF(ISNUMBER(R399),IF(R399=100%,"CUMPLIDA",IF(AND(ISNUMBER(N399),ISNUMBER(INDIRECT("FECHA_"&amp;$B399,1))), IF(N399&lt;=INDIRECT("FECHA_"&amp;$B399,1),"INCUMPLIDA","PROCESO"), "VERIFICAR FECHA")),"SIN VALOR AVANCE")</f>
        <v>CUMPLIDA</v>
      </c>
    </row>
    <row r="400" spans="1:19" ht="75.75" customHeight="1">
      <c r="A400" s="282" t="s">
        <v>640</v>
      </c>
      <c r="B400" s="271" t="s">
        <v>31</v>
      </c>
      <c r="C400" s="514"/>
      <c r="D400" s="514"/>
      <c r="E400" s="515"/>
      <c r="F400" s="516"/>
      <c r="G400" s="515"/>
      <c r="H400" s="515"/>
      <c r="I400" s="482" t="s">
        <v>745</v>
      </c>
      <c r="J400" s="259" t="s">
        <v>652</v>
      </c>
      <c r="K400" s="259" t="s">
        <v>653</v>
      </c>
      <c r="L400" s="280">
        <v>1</v>
      </c>
      <c r="M400" s="261">
        <v>45231</v>
      </c>
      <c r="N400" s="261">
        <v>45504</v>
      </c>
      <c r="O400" s="275">
        <f t="shared" si="16"/>
        <v>39</v>
      </c>
      <c r="P400" s="332">
        <v>1</v>
      </c>
      <c r="Q400" s="287" t="s">
        <v>747</v>
      </c>
      <c r="R400" s="94">
        <f t="shared" si="15"/>
        <v>1</v>
      </c>
      <c r="S400" s="277" t="str">
        <f t="array" aca="1" ref="S400" ca="1">IF(ISNUMBER(R400),IF(R400=100%,"CUMPLIDA",IF(AND(ISNUMBER(N400),ISNUMBER(INDIRECT("FECHA_"&amp;$B400,1))), IF(N400&lt;=INDIRECT("FECHA_"&amp;$B400,1),"INCUMPLIDA","PROCESO"), "VERIFICAR FECHA")),"SIN VALOR AVANCE")</f>
        <v>CUMPLIDA</v>
      </c>
    </row>
    <row r="401" spans="1:19" ht="330.75">
      <c r="A401" s="282" t="s">
        <v>640</v>
      </c>
      <c r="B401" s="271" t="s">
        <v>31</v>
      </c>
      <c r="C401" s="514"/>
      <c r="D401" s="514"/>
      <c r="E401" s="515"/>
      <c r="F401" s="516"/>
      <c r="G401" s="515"/>
      <c r="H401" s="515"/>
      <c r="I401" s="482"/>
      <c r="J401" s="259" t="s">
        <v>655</v>
      </c>
      <c r="K401" s="259" t="s">
        <v>656</v>
      </c>
      <c r="L401" s="280">
        <v>1</v>
      </c>
      <c r="M401" s="261">
        <v>45231</v>
      </c>
      <c r="N401" s="261">
        <v>45504</v>
      </c>
      <c r="O401" s="275">
        <f t="shared" si="16"/>
        <v>39</v>
      </c>
      <c r="P401" s="332">
        <v>1</v>
      </c>
      <c r="Q401" s="287" t="s">
        <v>785</v>
      </c>
      <c r="R401" s="94">
        <f t="shared" si="15"/>
        <v>1</v>
      </c>
      <c r="S401" s="277" t="str">
        <f t="array" aca="1" ref="S401" ca="1">IF(ISNUMBER(R401),IF(R401=100%,"CUMPLIDA",IF(AND(ISNUMBER(N401),ISNUMBER(INDIRECT("FECHA_"&amp;$B401,1))), IF(N401&lt;=INDIRECT("FECHA_"&amp;$B401,1),"INCUMPLIDA","PROCESO"), "VERIFICAR FECHA")),"SIN VALOR AVANCE")</f>
        <v>CUMPLIDA</v>
      </c>
    </row>
    <row r="402" spans="1:19" ht="165.75">
      <c r="A402" s="282" t="s">
        <v>640</v>
      </c>
      <c r="B402" s="271" t="s">
        <v>31</v>
      </c>
      <c r="C402" s="514"/>
      <c r="D402" s="514"/>
      <c r="E402" s="515"/>
      <c r="F402" s="516"/>
      <c r="G402" s="515"/>
      <c r="H402" s="515"/>
      <c r="I402" s="260" t="s">
        <v>62</v>
      </c>
      <c r="J402" s="259" t="s">
        <v>63</v>
      </c>
      <c r="K402" s="259" t="s">
        <v>64</v>
      </c>
      <c r="L402" s="280">
        <v>1</v>
      </c>
      <c r="M402" s="281">
        <v>45323</v>
      </c>
      <c r="N402" s="281">
        <v>45747</v>
      </c>
      <c r="O402" s="275">
        <f t="shared" si="16"/>
        <v>60.571428571428569</v>
      </c>
      <c r="P402" s="332">
        <v>1</v>
      </c>
      <c r="Q402" s="287" t="s">
        <v>786</v>
      </c>
      <c r="R402" s="94">
        <f t="shared" si="15"/>
        <v>1</v>
      </c>
      <c r="S402" s="277" t="str">
        <f t="array" aca="1" ref="S402" ca="1">IF(ISNUMBER(R402),IF(R402=100%,"CUMPLIDA",IF(AND(ISNUMBER(N402),ISNUMBER(INDIRECT("FECHA_"&amp;$B402,1))), IF(N402&lt;=INDIRECT("FECHA_"&amp;$B402,1),"INCUMPLIDA","PROCESO"), "VERIFICAR FECHA")),"SIN VALOR AVANCE")</f>
        <v>CUMPLIDA</v>
      </c>
    </row>
    <row r="403" spans="1:19" ht="90.75">
      <c r="A403" s="282" t="s">
        <v>640</v>
      </c>
      <c r="B403" s="271" t="s">
        <v>31</v>
      </c>
      <c r="C403" s="514"/>
      <c r="D403" s="514"/>
      <c r="E403" s="515"/>
      <c r="F403" s="516"/>
      <c r="G403" s="515"/>
      <c r="H403" s="515"/>
      <c r="I403" s="260" t="s">
        <v>66</v>
      </c>
      <c r="J403" s="259" t="s">
        <v>66</v>
      </c>
      <c r="K403" s="259" t="s">
        <v>67</v>
      </c>
      <c r="L403" s="280">
        <v>1</v>
      </c>
      <c r="M403" s="281">
        <v>45323</v>
      </c>
      <c r="N403" s="281">
        <v>45747</v>
      </c>
      <c r="O403" s="275">
        <f t="shared" si="16"/>
        <v>60.571428571428569</v>
      </c>
      <c r="P403" s="332">
        <v>1</v>
      </c>
      <c r="Q403" s="287" t="s">
        <v>809</v>
      </c>
      <c r="R403" s="94">
        <f t="shared" si="15"/>
        <v>1</v>
      </c>
      <c r="S403" s="277" t="str">
        <f t="array" aca="1" ref="S403" ca="1">IF(ISNUMBER(R403),IF(R403=100%,"CUMPLIDA",IF(AND(ISNUMBER(N403),ISNUMBER(INDIRECT("FECHA_"&amp;$B403,1))), IF(N403&lt;=INDIRECT("FECHA_"&amp;$B403,1),"INCUMPLIDA","PROCESO"), "VERIFICAR FECHA")),"SIN VALOR AVANCE")</f>
        <v>CUMPLIDA</v>
      </c>
    </row>
    <row r="404" spans="1:19" ht="105.75">
      <c r="A404" s="282" t="s">
        <v>640</v>
      </c>
      <c r="B404" s="271" t="s">
        <v>31</v>
      </c>
      <c r="C404" s="514"/>
      <c r="D404" s="514"/>
      <c r="E404" s="515"/>
      <c r="F404" s="516"/>
      <c r="G404" s="515"/>
      <c r="H404" s="515"/>
      <c r="I404" s="260" t="s">
        <v>166</v>
      </c>
      <c r="J404" s="259" t="s">
        <v>167</v>
      </c>
      <c r="K404" s="259" t="s">
        <v>168</v>
      </c>
      <c r="L404" s="280">
        <v>1</v>
      </c>
      <c r="M404" s="281">
        <v>45231</v>
      </c>
      <c r="N404" s="281">
        <v>45747</v>
      </c>
      <c r="O404" s="275">
        <f t="shared" si="16"/>
        <v>73.714285714285708</v>
      </c>
      <c r="P404" s="332">
        <v>1</v>
      </c>
      <c r="Q404" s="259" t="s">
        <v>658</v>
      </c>
      <c r="R404" s="94">
        <f t="shared" si="15"/>
        <v>1</v>
      </c>
      <c r="S404" s="277" t="str">
        <f t="array" aca="1" ref="S404" ca="1">IF(ISNUMBER(R404),IF(R404=100%,"CUMPLIDA",IF(AND(ISNUMBER(N404),ISNUMBER(INDIRECT("FECHA_"&amp;$B404,1))), IF(N404&lt;=INDIRECT("FECHA_"&amp;$B404,1),"INCUMPLIDA","PROCESO"), "VERIFICAR FECHA")),"SIN VALOR AVANCE")</f>
        <v>CUMPLIDA</v>
      </c>
    </row>
    <row r="405" spans="1:19" ht="165.75">
      <c r="A405" s="282" t="s">
        <v>640</v>
      </c>
      <c r="B405" s="271" t="s">
        <v>31</v>
      </c>
      <c r="C405" s="514"/>
      <c r="D405" s="514"/>
      <c r="E405" s="515"/>
      <c r="F405" s="516"/>
      <c r="G405" s="515"/>
      <c r="H405" s="515"/>
      <c r="I405" s="260" t="s">
        <v>69</v>
      </c>
      <c r="J405" s="259" t="s">
        <v>69</v>
      </c>
      <c r="K405" s="259" t="s">
        <v>176</v>
      </c>
      <c r="L405" s="280">
        <v>1</v>
      </c>
      <c r="M405" s="281">
        <v>45323</v>
      </c>
      <c r="N405" s="281">
        <v>45747</v>
      </c>
      <c r="O405" s="275">
        <f t="shared" si="16"/>
        <v>60.571428571428569</v>
      </c>
      <c r="P405" s="332">
        <v>1</v>
      </c>
      <c r="Q405" s="287" t="s">
        <v>786</v>
      </c>
      <c r="R405" s="94">
        <f t="shared" si="15"/>
        <v>1</v>
      </c>
      <c r="S405" s="277" t="str">
        <f t="array" aca="1" ref="S405" ca="1">IF(ISNUMBER(R405),IF(R405=100%,"CUMPLIDA",IF(AND(ISNUMBER(N405),ISNUMBER(INDIRECT("FECHA_"&amp;$B405,1))), IF(N405&lt;=INDIRECT("FECHA_"&amp;$B405,1),"INCUMPLIDA","PROCESO"), "VERIFICAR FECHA")),"SIN VALOR AVANCE")</f>
        <v>CUMPLIDA</v>
      </c>
    </row>
    <row r="406" spans="1:19" ht="90.75">
      <c r="A406" s="282" t="s">
        <v>640</v>
      </c>
      <c r="B406" s="271" t="s">
        <v>31</v>
      </c>
      <c r="C406" s="514"/>
      <c r="D406" s="514"/>
      <c r="E406" s="515"/>
      <c r="F406" s="516"/>
      <c r="G406" s="515"/>
      <c r="H406" s="515"/>
      <c r="I406" s="260" t="s">
        <v>751</v>
      </c>
      <c r="J406" s="259" t="s">
        <v>751</v>
      </c>
      <c r="K406" s="259" t="s">
        <v>72</v>
      </c>
      <c r="L406" s="280">
        <v>1</v>
      </c>
      <c r="M406" s="281">
        <v>45231</v>
      </c>
      <c r="N406" s="281">
        <v>45747</v>
      </c>
      <c r="O406" s="275">
        <f t="shared" si="16"/>
        <v>73.714285714285708</v>
      </c>
      <c r="P406" s="332">
        <v>1</v>
      </c>
      <c r="Q406" s="287" t="s">
        <v>809</v>
      </c>
      <c r="R406" s="94">
        <f t="shared" si="15"/>
        <v>1</v>
      </c>
      <c r="S406" s="277" t="str">
        <f t="array" aca="1" ref="S406" ca="1">IF(ISNUMBER(R406),IF(R406=100%,"CUMPLIDA",IF(AND(ISNUMBER(N406),ISNUMBER(INDIRECT("FECHA_"&amp;$B406,1))), IF(N406&lt;=INDIRECT("FECHA_"&amp;$B406,1),"INCUMPLIDA","PROCESO"), "VERIFICAR FECHA")),"SIN VALOR AVANCE")</f>
        <v>CUMPLIDA</v>
      </c>
    </row>
    <row r="407" spans="1:19" ht="135.75" customHeight="1">
      <c r="A407" s="282" t="s">
        <v>640</v>
      </c>
      <c r="B407" s="271" t="s">
        <v>31</v>
      </c>
      <c r="C407" s="514"/>
      <c r="D407" s="514"/>
      <c r="E407" s="515"/>
      <c r="F407" s="516"/>
      <c r="G407" s="515"/>
      <c r="H407" s="515"/>
      <c r="I407" s="260" t="s">
        <v>752</v>
      </c>
      <c r="J407" s="259" t="s">
        <v>752</v>
      </c>
      <c r="K407" s="259" t="s">
        <v>659</v>
      </c>
      <c r="L407" s="280">
        <v>1</v>
      </c>
      <c r="M407" s="281">
        <v>45231</v>
      </c>
      <c r="N407" s="281">
        <v>45808</v>
      </c>
      <c r="O407" s="275">
        <f t="shared" si="16"/>
        <v>82.428571428571431</v>
      </c>
      <c r="P407" s="332">
        <v>1</v>
      </c>
      <c r="Q407" s="287" t="s">
        <v>763</v>
      </c>
      <c r="R407" s="94">
        <f t="shared" si="15"/>
        <v>1</v>
      </c>
      <c r="S407" s="277" t="str">
        <f t="array" aca="1" ref="S407" ca="1">IF(ISNUMBER(R407),IF(R407=100%,"CUMPLIDA",IF(AND(ISNUMBER(N407),ISNUMBER(INDIRECT("FECHA_"&amp;$B407,1))), IF(N407&lt;=INDIRECT("FECHA_"&amp;$B407,1),"INCUMPLIDA","PROCESO"), "VERIFICAR FECHA")),"SIN VALOR AVANCE")</f>
        <v>CUMPLIDA</v>
      </c>
    </row>
    <row r="408" spans="1:19" ht="180.75">
      <c r="A408" s="282" t="s">
        <v>640</v>
      </c>
      <c r="B408" s="271" t="s">
        <v>31</v>
      </c>
      <c r="C408" s="514"/>
      <c r="D408" s="514"/>
      <c r="E408" s="515"/>
      <c r="F408" s="516"/>
      <c r="G408" s="515"/>
      <c r="H408" s="515"/>
      <c r="I408" s="260" t="s">
        <v>75</v>
      </c>
      <c r="J408" s="259" t="s">
        <v>76</v>
      </c>
      <c r="K408" s="259" t="s">
        <v>77</v>
      </c>
      <c r="L408" s="280">
        <v>7</v>
      </c>
      <c r="M408" s="281">
        <v>46024</v>
      </c>
      <c r="N408" s="281">
        <v>46660</v>
      </c>
      <c r="O408" s="275">
        <f t="shared" si="16"/>
        <v>90.857142857142861</v>
      </c>
      <c r="P408" s="332">
        <v>0</v>
      </c>
      <c r="Q408" s="287" t="s">
        <v>788</v>
      </c>
      <c r="R408" s="94">
        <f t="shared" si="15"/>
        <v>0</v>
      </c>
      <c r="S408" s="277" t="str">
        <f t="array" aca="1" ref="S408" ca="1">IF(ISNUMBER(R408),IF(R408=100%,"CUMPLIDA",IF(AND(ISNUMBER(N408),ISNUMBER(INDIRECT("FECHA_"&amp;$B408,1))), IF(N408&lt;=INDIRECT("FECHA_"&amp;$B408,1),"INCUMPLIDA","PROCESO"), "VERIFICAR FECHA")),"SIN VALOR AVANCE")</f>
        <v>PROCESO</v>
      </c>
    </row>
    <row r="409" spans="1:19" ht="180.75">
      <c r="A409" s="282" t="s">
        <v>640</v>
      </c>
      <c r="B409" s="271" t="s">
        <v>31</v>
      </c>
      <c r="C409" s="514"/>
      <c r="D409" s="514"/>
      <c r="E409" s="515"/>
      <c r="F409" s="516"/>
      <c r="G409" s="515"/>
      <c r="H409" s="515"/>
      <c r="I409" s="260" t="s">
        <v>79</v>
      </c>
      <c r="J409" s="259" t="s">
        <v>80</v>
      </c>
      <c r="K409" s="259" t="s">
        <v>81</v>
      </c>
      <c r="L409" s="280">
        <v>1</v>
      </c>
      <c r="M409" s="281">
        <v>46024</v>
      </c>
      <c r="N409" s="281">
        <v>46660</v>
      </c>
      <c r="O409" s="275">
        <f t="shared" si="16"/>
        <v>90.857142857142861</v>
      </c>
      <c r="P409" s="332">
        <v>0</v>
      </c>
      <c r="Q409" s="287" t="s">
        <v>765</v>
      </c>
      <c r="R409" s="94">
        <f t="shared" si="15"/>
        <v>0</v>
      </c>
      <c r="S409" s="277" t="str">
        <f t="array" aca="1" ref="S409" ca="1">IF(ISNUMBER(R409),IF(R409=100%,"CUMPLIDA",IF(AND(ISNUMBER(N409),ISNUMBER(INDIRECT("FECHA_"&amp;$B409,1))), IF(N409&lt;=INDIRECT("FECHA_"&amp;$B409,1),"INCUMPLIDA","PROCESO"), "VERIFICAR FECHA")),"SIN VALOR AVANCE")</f>
        <v>PROCESO</v>
      </c>
    </row>
    <row r="410" spans="1:19" ht="135.75" customHeight="1">
      <c r="A410" s="282" t="s">
        <v>640</v>
      </c>
      <c r="B410" s="271" t="s">
        <v>31</v>
      </c>
      <c r="C410" s="514"/>
      <c r="D410" s="514"/>
      <c r="E410" s="515"/>
      <c r="F410" s="516"/>
      <c r="G410" s="515"/>
      <c r="H410" s="515"/>
      <c r="I410" s="260" t="s">
        <v>82</v>
      </c>
      <c r="J410" s="259" t="s">
        <v>83</v>
      </c>
      <c r="K410" s="259" t="s">
        <v>84</v>
      </c>
      <c r="L410" s="280">
        <v>2</v>
      </c>
      <c r="M410" s="281">
        <v>46024</v>
      </c>
      <c r="N410" s="281">
        <v>46660</v>
      </c>
      <c r="O410" s="275">
        <f t="shared" si="16"/>
        <v>90.857142857142861</v>
      </c>
      <c r="P410" s="332">
        <v>0</v>
      </c>
      <c r="Q410" s="287" t="s">
        <v>766</v>
      </c>
      <c r="R410" s="94">
        <f t="shared" si="15"/>
        <v>0</v>
      </c>
      <c r="S410" s="277" t="str">
        <f t="array" aca="1" ref="S410" ca="1">IF(ISNUMBER(R410),IF(R410=100%,"CUMPLIDA",IF(AND(ISNUMBER(N410),ISNUMBER(INDIRECT("FECHA_"&amp;$B410,1))), IF(N410&lt;=INDIRECT("FECHA_"&amp;$B410,1),"INCUMPLIDA","PROCESO"), "VERIFICAR FECHA")),"SIN VALOR AVANCE")</f>
        <v>PROCESO</v>
      </c>
    </row>
    <row r="411" spans="1:19" ht="150.75" customHeight="1">
      <c r="A411" s="282" t="s">
        <v>640</v>
      </c>
      <c r="B411" s="271" t="s">
        <v>31</v>
      </c>
      <c r="C411" s="514" t="s">
        <v>819</v>
      </c>
      <c r="D411" s="514" t="s">
        <v>820</v>
      </c>
      <c r="E411" s="515" t="s">
        <v>821</v>
      </c>
      <c r="F411" s="516"/>
      <c r="G411" s="515"/>
      <c r="H411" s="515" t="s">
        <v>822</v>
      </c>
      <c r="I411" s="260" t="s">
        <v>745</v>
      </c>
      <c r="J411" s="313" t="s">
        <v>649</v>
      </c>
      <c r="K411" s="259" t="s">
        <v>650</v>
      </c>
      <c r="L411" s="274">
        <v>1</v>
      </c>
      <c r="M411" s="261">
        <v>44044</v>
      </c>
      <c r="N411" s="261">
        <v>44196</v>
      </c>
      <c r="O411" s="275">
        <f t="shared" si="16"/>
        <v>21.714285714285715</v>
      </c>
      <c r="P411" s="332">
        <v>1</v>
      </c>
      <c r="Q411" s="259" t="s">
        <v>823</v>
      </c>
      <c r="R411" s="94">
        <f t="shared" si="15"/>
        <v>1</v>
      </c>
      <c r="S411" s="277" t="str">
        <f t="array" aca="1" ref="S411" ca="1">IF(ISNUMBER(R411),IF(R411=100%,"CUMPLIDA",IF(AND(ISNUMBER(N411),ISNUMBER(INDIRECT("FECHA_"&amp;$B411,1))), IF(N411&lt;=INDIRECT("FECHA_"&amp;$B411,1),"INCUMPLIDA","PROCESO"), "VERIFICAR FECHA")),"SIN VALOR AVANCE")</f>
        <v>CUMPLIDA</v>
      </c>
    </row>
    <row r="412" spans="1:19" ht="120.75" customHeight="1">
      <c r="A412" s="282" t="s">
        <v>640</v>
      </c>
      <c r="B412" s="271" t="s">
        <v>31</v>
      </c>
      <c r="C412" s="514"/>
      <c r="D412" s="514"/>
      <c r="E412" s="515"/>
      <c r="F412" s="516"/>
      <c r="G412" s="515"/>
      <c r="H412" s="515"/>
      <c r="I412" s="482" t="s">
        <v>745</v>
      </c>
      <c r="J412" s="259" t="s">
        <v>652</v>
      </c>
      <c r="K412" s="259" t="s">
        <v>653</v>
      </c>
      <c r="L412" s="280">
        <v>1</v>
      </c>
      <c r="M412" s="261">
        <v>45231</v>
      </c>
      <c r="N412" s="261">
        <v>45504</v>
      </c>
      <c r="O412" s="275">
        <f t="shared" si="16"/>
        <v>39</v>
      </c>
      <c r="P412" s="332">
        <v>1</v>
      </c>
      <c r="Q412" s="287" t="s">
        <v>747</v>
      </c>
      <c r="R412" s="94">
        <f t="shared" si="15"/>
        <v>1</v>
      </c>
      <c r="S412" s="277" t="str">
        <f t="array" aca="1" ref="S412" ca="1">IF(ISNUMBER(R412),IF(R412=100%,"CUMPLIDA",IF(AND(ISNUMBER(N412),ISNUMBER(INDIRECT("FECHA_"&amp;$B412,1))), IF(N412&lt;=INDIRECT("FECHA_"&amp;$B412,1),"INCUMPLIDA","PROCESO"), "VERIFICAR FECHA")),"SIN VALOR AVANCE")</f>
        <v>CUMPLIDA</v>
      </c>
    </row>
    <row r="413" spans="1:19" ht="105.75" customHeight="1">
      <c r="A413" s="282" t="s">
        <v>640</v>
      </c>
      <c r="B413" s="271" t="s">
        <v>31</v>
      </c>
      <c r="C413" s="514"/>
      <c r="D413" s="514"/>
      <c r="E413" s="515"/>
      <c r="F413" s="516"/>
      <c r="G413" s="515"/>
      <c r="H413" s="515"/>
      <c r="I413" s="482"/>
      <c r="J413" s="259" t="s">
        <v>655</v>
      </c>
      <c r="K413" s="259" t="s">
        <v>656</v>
      </c>
      <c r="L413" s="280">
        <v>1</v>
      </c>
      <c r="M413" s="261">
        <v>45231</v>
      </c>
      <c r="N413" s="261">
        <v>45504</v>
      </c>
      <c r="O413" s="275">
        <f t="shared" si="16"/>
        <v>39</v>
      </c>
      <c r="P413" s="332">
        <v>1</v>
      </c>
      <c r="Q413" s="287" t="s">
        <v>785</v>
      </c>
      <c r="R413" s="94">
        <f t="shared" si="15"/>
        <v>1</v>
      </c>
      <c r="S413" s="277" t="str">
        <f t="array" aca="1" ref="S413" ca="1">IF(ISNUMBER(R413),IF(R413=100%,"CUMPLIDA",IF(AND(ISNUMBER(N413),ISNUMBER(INDIRECT("FECHA_"&amp;$B413,1))), IF(N413&lt;=INDIRECT("FECHA_"&amp;$B413,1),"INCUMPLIDA","PROCESO"), "VERIFICAR FECHA")),"SIN VALOR AVANCE")</f>
        <v>CUMPLIDA</v>
      </c>
    </row>
    <row r="414" spans="1:19" ht="120" customHeight="1">
      <c r="A414" s="282" t="s">
        <v>640</v>
      </c>
      <c r="B414" s="271" t="s">
        <v>31</v>
      </c>
      <c r="C414" s="514"/>
      <c r="D414" s="514"/>
      <c r="E414" s="515"/>
      <c r="F414" s="516"/>
      <c r="G414" s="515"/>
      <c r="H414" s="515"/>
      <c r="I414" s="260" t="s">
        <v>62</v>
      </c>
      <c r="J414" s="259" t="s">
        <v>63</v>
      </c>
      <c r="K414" s="259" t="s">
        <v>64</v>
      </c>
      <c r="L414" s="280">
        <v>1</v>
      </c>
      <c r="M414" s="281">
        <v>45323</v>
      </c>
      <c r="N414" s="281">
        <v>45747</v>
      </c>
      <c r="O414" s="275">
        <f t="shared" si="16"/>
        <v>60.571428571428569</v>
      </c>
      <c r="P414" s="332">
        <v>1</v>
      </c>
      <c r="Q414" s="287" t="s">
        <v>786</v>
      </c>
      <c r="R414" s="94">
        <f t="shared" si="15"/>
        <v>1</v>
      </c>
      <c r="S414" s="277" t="str">
        <f t="array" aca="1" ref="S414" ca="1">IF(ISNUMBER(R414),IF(R414=100%,"CUMPLIDA",IF(AND(ISNUMBER(N414),ISNUMBER(INDIRECT("FECHA_"&amp;$B414,1))), IF(N414&lt;=INDIRECT("FECHA_"&amp;$B414,1),"INCUMPLIDA","PROCESO"), "VERIFICAR FECHA")),"SIN VALOR AVANCE")</f>
        <v>CUMPLIDA</v>
      </c>
    </row>
    <row r="415" spans="1:19" ht="90.75">
      <c r="A415" s="282" t="s">
        <v>640</v>
      </c>
      <c r="B415" s="271" t="s">
        <v>31</v>
      </c>
      <c r="C415" s="514"/>
      <c r="D415" s="514"/>
      <c r="E415" s="515"/>
      <c r="F415" s="516"/>
      <c r="G415" s="515"/>
      <c r="H415" s="515"/>
      <c r="I415" s="260" t="s">
        <v>66</v>
      </c>
      <c r="J415" s="259" t="s">
        <v>66</v>
      </c>
      <c r="K415" s="259" t="s">
        <v>67</v>
      </c>
      <c r="L415" s="280">
        <v>1</v>
      </c>
      <c r="M415" s="281">
        <v>45323</v>
      </c>
      <c r="N415" s="281">
        <v>45747</v>
      </c>
      <c r="O415" s="275">
        <f t="shared" si="16"/>
        <v>60.571428571428569</v>
      </c>
      <c r="P415" s="332">
        <v>1</v>
      </c>
      <c r="Q415" s="287" t="s">
        <v>809</v>
      </c>
      <c r="R415" s="94">
        <f t="shared" si="15"/>
        <v>1</v>
      </c>
      <c r="S415" s="277" t="str">
        <f t="array" aca="1" ref="S415" ca="1">IF(ISNUMBER(R415),IF(R415=100%,"CUMPLIDA",IF(AND(ISNUMBER(N415),ISNUMBER(INDIRECT("FECHA_"&amp;$B415,1))), IF(N415&lt;=INDIRECT("FECHA_"&amp;$B415,1),"INCUMPLIDA","PROCESO"), "VERIFICAR FECHA")),"SIN VALOR AVANCE")</f>
        <v>CUMPLIDA</v>
      </c>
    </row>
    <row r="416" spans="1:19" ht="105.75">
      <c r="A416" s="282" t="s">
        <v>640</v>
      </c>
      <c r="B416" s="271" t="s">
        <v>31</v>
      </c>
      <c r="C416" s="514"/>
      <c r="D416" s="514"/>
      <c r="E416" s="515"/>
      <c r="F416" s="516"/>
      <c r="G416" s="515"/>
      <c r="H416" s="515"/>
      <c r="I416" s="260" t="s">
        <v>166</v>
      </c>
      <c r="J416" s="259" t="s">
        <v>167</v>
      </c>
      <c r="K416" s="259" t="s">
        <v>168</v>
      </c>
      <c r="L416" s="280">
        <v>1</v>
      </c>
      <c r="M416" s="281">
        <v>45231</v>
      </c>
      <c r="N416" s="281">
        <v>45747</v>
      </c>
      <c r="O416" s="275">
        <f t="shared" si="16"/>
        <v>73.714285714285708</v>
      </c>
      <c r="P416" s="332">
        <v>1</v>
      </c>
      <c r="Q416" s="259" t="s">
        <v>658</v>
      </c>
      <c r="R416" s="94">
        <f t="shared" si="15"/>
        <v>1</v>
      </c>
      <c r="S416" s="277" t="str">
        <f t="array" aca="1" ref="S416" ca="1">IF(ISNUMBER(R416),IF(R416=100%,"CUMPLIDA",IF(AND(ISNUMBER(N416),ISNUMBER(INDIRECT("FECHA_"&amp;$B416,1))), IF(N416&lt;=INDIRECT("FECHA_"&amp;$B416,1),"INCUMPLIDA","PROCESO"), "VERIFICAR FECHA")),"SIN VALOR AVANCE")</f>
        <v>CUMPLIDA</v>
      </c>
    </row>
    <row r="417" spans="1:19" ht="165.75">
      <c r="A417" s="282" t="s">
        <v>640</v>
      </c>
      <c r="B417" s="271" t="s">
        <v>31</v>
      </c>
      <c r="C417" s="514"/>
      <c r="D417" s="514"/>
      <c r="E417" s="515"/>
      <c r="F417" s="516"/>
      <c r="G417" s="515"/>
      <c r="H417" s="515"/>
      <c r="I417" s="260" t="s">
        <v>69</v>
      </c>
      <c r="J417" s="259" t="s">
        <v>69</v>
      </c>
      <c r="K417" s="259" t="s">
        <v>176</v>
      </c>
      <c r="L417" s="280">
        <v>1</v>
      </c>
      <c r="M417" s="281">
        <v>45323</v>
      </c>
      <c r="N417" s="281">
        <v>45747</v>
      </c>
      <c r="O417" s="275">
        <f t="shared" si="16"/>
        <v>60.571428571428569</v>
      </c>
      <c r="P417" s="332">
        <v>1</v>
      </c>
      <c r="Q417" s="287" t="s">
        <v>786</v>
      </c>
      <c r="R417" s="94">
        <f t="shared" si="15"/>
        <v>1</v>
      </c>
      <c r="S417" s="277" t="str">
        <f t="array" aca="1" ref="S417" ca="1">IF(ISNUMBER(R417),IF(R417=100%,"CUMPLIDA",IF(AND(ISNUMBER(N417),ISNUMBER(INDIRECT("FECHA_"&amp;$B417,1))), IF(N417&lt;=INDIRECT("FECHA_"&amp;$B417,1),"INCUMPLIDA","PROCESO"), "VERIFICAR FECHA")),"SIN VALOR AVANCE")</f>
        <v>CUMPLIDA</v>
      </c>
    </row>
    <row r="418" spans="1:19" ht="90.75">
      <c r="A418" s="282" t="s">
        <v>640</v>
      </c>
      <c r="B418" s="271" t="s">
        <v>31</v>
      </c>
      <c r="C418" s="514"/>
      <c r="D418" s="514"/>
      <c r="E418" s="515"/>
      <c r="F418" s="516"/>
      <c r="G418" s="515"/>
      <c r="H418" s="515"/>
      <c r="I418" s="260" t="s">
        <v>751</v>
      </c>
      <c r="J418" s="259" t="s">
        <v>751</v>
      </c>
      <c r="K418" s="259" t="s">
        <v>72</v>
      </c>
      <c r="L418" s="280">
        <v>1</v>
      </c>
      <c r="M418" s="281">
        <v>45231</v>
      </c>
      <c r="N418" s="281">
        <v>45747</v>
      </c>
      <c r="O418" s="275">
        <f t="shared" si="16"/>
        <v>73.714285714285708</v>
      </c>
      <c r="P418" s="332">
        <v>1</v>
      </c>
      <c r="Q418" s="287" t="s">
        <v>809</v>
      </c>
      <c r="R418" s="94">
        <f t="shared" si="15"/>
        <v>1</v>
      </c>
      <c r="S418" s="277" t="str">
        <f t="array" aca="1" ref="S418" ca="1">IF(ISNUMBER(R418),IF(R418=100%,"CUMPLIDA",IF(AND(ISNUMBER(N418),ISNUMBER(INDIRECT("FECHA_"&amp;$B418,1))), IF(N418&lt;=INDIRECT("FECHA_"&amp;$B418,1),"INCUMPLIDA","PROCESO"), "VERIFICAR FECHA")),"SIN VALOR AVANCE")</f>
        <v>CUMPLIDA</v>
      </c>
    </row>
    <row r="419" spans="1:19" ht="240.75">
      <c r="A419" s="282" t="s">
        <v>640</v>
      </c>
      <c r="B419" s="271" t="s">
        <v>31</v>
      </c>
      <c r="C419" s="514"/>
      <c r="D419" s="514"/>
      <c r="E419" s="515"/>
      <c r="F419" s="516"/>
      <c r="G419" s="515"/>
      <c r="H419" s="515"/>
      <c r="I419" s="260" t="s">
        <v>752</v>
      </c>
      <c r="J419" s="259" t="s">
        <v>752</v>
      </c>
      <c r="K419" s="259" t="s">
        <v>659</v>
      </c>
      <c r="L419" s="280">
        <v>1</v>
      </c>
      <c r="M419" s="281">
        <v>45231</v>
      </c>
      <c r="N419" s="281">
        <v>45808</v>
      </c>
      <c r="O419" s="275">
        <f t="shared" si="16"/>
        <v>82.428571428571431</v>
      </c>
      <c r="P419" s="332">
        <v>1</v>
      </c>
      <c r="Q419" s="287" t="s">
        <v>794</v>
      </c>
      <c r="R419" s="94">
        <f t="shared" si="15"/>
        <v>1</v>
      </c>
      <c r="S419" s="277" t="str">
        <f t="array" aca="1" ref="S419" ca="1">IF(ISNUMBER(R419),IF(R419=100%,"CUMPLIDA",IF(AND(ISNUMBER(N419),ISNUMBER(INDIRECT("FECHA_"&amp;$B419,1))), IF(N419&lt;=INDIRECT("FECHA_"&amp;$B419,1),"INCUMPLIDA","PROCESO"), "VERIFICAR FECHA")),"SIN VALOR AVANCE")</f>
        <v>CUMPLIDA</v>
      </c>
    </row>
    <row r="420" spans="1:19" ht="180.75">
      <c r="A420" s="282" t="s">
        <v>640</v>
      </c>
      <c r="B420" s="271" t="s">
        <v>31</v>
      </c>
      <c r="C420" s="514"/>
      <c r="D420" s="514"/>
      <c r="E420" s="515"/>
      <c r="F420" s="516"/>
      <c r="G420" s="515"/>
      <c r="H420" s="515"/>
      <c r="I420" s="260" t="s">
        <v>75</v>
      </c>
      <c r="J420" s="259" t="s">
        <v>76</v>
      </c>
      <c r="K420" s="259" t="s">
        <v>77</v>
      </c>
      <c r="L420" s="280">
        <v>7</v>
      </c>
      <c r="M420" s="281">
        <v>46024</v>
      </c>
      <c r="N420" s="281">
        <v>46660</v>
      </c>
      <c r="O420" s="275">
        <f t="shared" si="16"/>
        <v>90.857142857142861</v>
      </c>
      <c r="P420" s="332">
        <v>0</v>
      </c>
      <c r="Q420" s="287" t="s">
        <v>788</v>
      </c>
      <c r="R420" s="94">
        <f t="shared" si="15"/>
        <v>0</v>
      </c>
      <c r="S420" s="277" t="str">
        <f t="array" aca="1" ref="S420" ca="1">IF(ISNUMBER(R420),IF(R420=100%,"CUMPLIDA",IF(AND(ISNUMBER(N420),ISNUMBER(INDIRECT("FECHA_"&amp;$B420,1))), IF(N420&lt;=INDIRECT("FECHA_"&amp;$B420,1),"INCUMPLIDA","PROCESO"), "VERIFICAR FECHA")),"SIN VALOR AVANCE")</f>
        <v>PROCESO</v>
      </c>
    </row>
    <row r="421" spans="1:19" ht="165.75">
      <c r="A421" s="282" t="s">
        <v>640</v>
      </c>
      <c r="B421" s="271" t="s">
        <v>31</v>
      </c>
      <c r="C421" s="514"/>
      <c r="D421" s="514"/>
      <c r="E421" s="515"/>
      <c r="F421" s="516"/>
      <c r="G421" s="515"/>
      <c r="H421" s="515"/>
      <c r="I421" s="260" t="s">
        <v>79</v>
      </c>
      <c r="J421" s="259" t="s">
        <v>80</v>
      </c>
      <c r="K421" s="259" t="s">
        <v>81</v>
      </c>
      <c r="L421" s="280">
        <v>1</v>
      </c>
      <c r="M421" s="281">
        <v>46024</v>
      </c>
      <c r="N421" s="281">
        <v>46660</v>
      </c>
      <c r="O421" s="275">
        <f t="shared" si="16"/>
        <v>90.857142857142861</v>
      </c>
      <c r="P421" s="332">
        <v>0</v>
      </c>
      <c r="Q421" s="287" t="s">
        <v>795</v>
      </c>
      <c r="R421" s="94">
        <f t="shared" si="15"/>
        <v>0</v>
      </c>
      <c r="S421" s="277" t="str">
        <f t="array" aca="1" ref="S421" ca="1">IF(ISNUMBER(R421),IF(R421=100%,"CUMPLIDA",IF(AND(ISNUMBER(N421),ISNUMBER(INDIRECT("FECHA_"&amp;$B421,1))), IF(N421&lt;=INDIRECT("FECHA_"&amp;$B421,1),"INCUMPLIDA","PROCESO"), "VERIFICAR FECHA")),"SIN VALOR AVANCE")</f>
        <v>PROCESO</v>
      </c>
    </row>
    <row r="422" spans="1:19" ht="300.75">
      <c r="A422" s="282" t="s">
        <v>640</v>
      </c>
      <c r="B422" s="271" t="s">
        <v>31</v>
      </c>
      <c r="C422" s="514"/>
      <c r="D422" s="514"/>
      <c r="E422" s="515"/>
      <c r="F422" s="516"/>
      <c r="G422" s="515"/>
      <c r="H422" s="515"/>
      <c r="I422" s="260" t="s">
        <v>82</v>
      </c>
      <c r="J422" s="259" t="s">
        <v>83</v>
      </c>
      <c r="K422" s="259" t="s">
        <v>84</v>
      </c>
      <c r="L422" s="280">
        <v>2</v>
      </c>
      <c r="M422" s="281">
        <v>46024</v>
      </c>
      <c r="N422" s="281">
        <v>46660</v>
      </c>
      <c r="O422" s="275">
        <f t="shared" si="16"/>
        <v>90.857142857142861</v>
      </c>
      <c r="P422" s="332">
        <v>0</v>
      </c>
      <c r="Q422" s="287" t="s">
        <v>766</v>
      </c>
      <c r="R422" s="94">
        <f t="shared" si="15"/>
        <v>0</v>
      </c>
      <c r="S422" s="277" t="str">
        <f t="array" aca="1" ref="S422" ca="1">IF(ISNUMBER(R422),IF(R422=100%,"CUMPLIDA",IF(AND(ISNUMBER(N422),ISNUMBER(INDIRECT("FECHA_"&amp;$B422,1))), IF(N422&lt;=INDIRECT("FECHA_"&amp;$B422,1),"INCUMPLIDA","PROCESO"), "VERIFICAR FECHA")),"SIN VALOR AVANCE")</f>
        <v>PROCESO</v>
      </c>
    </row>
    <row r="423" spans="1:19" ht="255.75">
      <c r="A423" s="282" t="s">
        <v>640</v>
      </c>
      <c r="B423" s="271" t="s">
        <v>31</v>
      </c>
      <c r="C423" s="514" t="s">
        <v>824</v>
      </c>
      <c r="D423" s="514" t="s">
        <v>742</v>
      </c>
      <c r="E423" s="515" t="s">
        <v>825</v>
      </c>
      <c r="F423" s="516"/>
      <c r="G423" s="515"/>
      <c r="H423" s="515" t="s">
        <v>826</v>
      </c>
      <c r="I423" s="260" t="s">
        <v>745</v>
      </c>
      <c r="J423" s="313" t="s">
        <v>649</v>
      </c>
      <c r="K423" s="259" t="s">
        <v>650</v>
      </c>
      <c r="L423" s="274">
        <v>1</v>
      </c>
      <c r="M423" s="261">
        <v>44044</v>
      </c>
      <c r="N423" s="261">
        <v>44196</v>
      </c>
      <c r="O423" s="275">
        <f t="shared" si="16"/>
        <v>21.714285714285715</v>
      </c>
      <c r="P423" s="332">
        <v>1</v>
      </c>
      <c r="Q423" s="259" t="s">
        <v>827</v>
      </c>
      <c r="R423" s="94">
        <f t="shared" si="15"/>
        <v>1</v>
      </c>
      <c r="S423" s="277" t="str">
        <f t="array" aca="1" ref="S423" ca="1">IF(ISNUMBER(R423),IF(R423=100%,"CUMPLIDA",IF(AND(ISNUMBER(N423),ISNUMBER(INDIRECT("FECHA_"&amp;$B423,1))), IF(N423&lt;=INDIRECT("FECHA_"&amp;$B423,1),"INCUMPLIDA","PROCESO"), "VERIFICAR FECHA")),"SIN VALOR AVANCE")</f>
        <v>CUMPLIDA</v>
      </c>
    </row>
    <row r="424" spans="1:19" ht="75.75" customHeight="1">
      <c r="A424" s="282" t="s">
        <v>640</v>
      </c>
      <c r="B424" s="271" t="s">
        <v>31</v>
      </c>
      <c r="C424" s="514"/>
      <c r="D424" s="514"/>
      <c r="E424" s="515"/>
      <c r="F424" s="516"/>
      <c r="G424" s="515"/>
      <c r="H424" s="515"/>
      <c r="I424" s="482" t="s">
        <v>745</v>
      </c>
      <c r="J424" s="259" t="s">
        <v>652</v>
      </c>
      <c r="K424" s="259" t="s">
        <v>653</v>
      </c>
      <c r="L424" s="280">
        <v>1</v>
      </c>
      <c r="M424" s="261">
        <v>45231</v>
      </c>
      <c r="N424" s="261">
        <v>45504</v>
      </c>
      <c r="O424" s="275">
        <f t="shared" si="16"/>
        <v>39</v>
      </c>
      <c r="P424" s="332">
        <v>1</v>
      </c>
      <c r="Q424" s="287" t="s">
        <v>747</v>
      </c>
      <c r="R424" s="94">
        <f t="shared" ref="R424:R487" si="17">P424/L424</f>
        <v>1</v>
      </c>
      <c r="S424" s="277" t="str">
        <f t="array" aca="1" ref="S424" ca="1">IF(ISNUMBER(R424),IF(R424=100%,"CUMPLIDA",IF(AND(ISNUMBER(N424),ISNUMBER(INDIRECT("FECHA_"&amp;$B424,1))), IF(N424&lt;=INDIRECT("FECHA_"&amp;$B424,1),"INCUMPLIDA","PROCESO"), "VERIFICAR FECHA")),"SIN VALOR AVANCE")</f>
        <v>CUMPLIDA</v>
      </c>
    </row>
    <row r="425" spans="1:19" ht="330.75">
      <c r="A425" s="282" t="s">
        <v>640</v>
      </c>
      <c r="B425" s="271" t="s">
        <v>31</v>
      </c>
      <c r="C425" s="514"/>
      <c r="D425" s="514"/>
      <c r="E425" s="515"/>
      <c r="F425" s="516"/>
      <c r="G425" s="515"/>
      <c r="H425" s="515"/>
      <c r="I425" s="482"/>
      <c r="J425" s="259" t="s">
        <v>655</v>
      </c>
      <c r="K425" s="259" t="s">
        <v>656</v>
      </c>
      <c r="L425" s="280">
        <v>1</v>
      </c>
      <c r="M425" s="261">
        <v>45231</v>
      </c>
      <c r="N425" s="261">
        <v>45504</v>
      </c>
      <c r="O425" s="275">
        <f t="shared" ref="O425:O488" si="18">(N425-M425)/7</f>
        <v>39</v>
      </c>
      <c r="P425" s="332">
        <v>1</v>
      </c>
      <c r="Q425" s="287" t="s">
        <v>785</v>
      </c>
      <c r="R425" s="94">
        <f t="shared" si="17"/>
        <v>1</v>
      </c>
      <c r="S425" s="277" t="str">
        <f t="array" aca="1" ref="S425" ca="1">IF(ISNUMBER(R425),IF(R425=100%,"CUMPLIDA",IF(AND(ISNUMBER(N425),ISNUMBER(INDIRECT("FECHA_"&amp;$B425,1))), IF(N425&lt;=INDIRECT("FECHA_"&amp;$B425,1),"INCUMPLIDA","PROCESO"), "VERIFICAR FECHA")),"SIN VALOR AVANCE")</f>
        <v>CUMPLIDA</v>
      </c>
    </row>
    <row r="426" spans="1:19" ht="165.75">
      <c r="A426" s="282" t="s">
        <v>640</v>
      </c>
      <c r="B426" s="271" t="s">
        <v>31</v>
      </c>
      <c r="C426" s="514"/>
      <c r="D426" s="514"/>
      <c r="E426" s="515"/>
      <c r="F426" s="516"/>
      <c r="G426" s="515"/>
      <c r="H426" s="515"/>
      <c r="I426" s="260" t="s">
        <v>62</v>
      </c>
      <c r="J426" s="259" t="s">
        <v>63</v>
      </c>
      <c r="K426" s="259" t="s">
        <v>64</v>
      </c>
      <c r="L426" s="280">
        <v>1</v>
      </c>
      <c r="M426" s="281">
        <v>45323</v>
      </c>
      <c r="N426" s="281">
        <v>45747</v>
      </c>
      <c r="O426" s="275">
        <f t="shared" si="18"/>
        <v>60.571428571428569</v>
      </c>
      <c r="P426" s="332">
        <v>1</v>
      </c>
      <c r="Q426" s="287" t="s">
        <v>786</v>
      </c>
      <c r="R426" s="94">
        <f t="shared" si="17"/>
        <v>1</v>
      </c>
      <c r="S426" s="277" t="str">
        <f t="array" aca="1" ref="S426" ca="1">IF(ISNUMBER(R426),IF(R426=100%,"CUMPLIDA",IF(AND(ISNUMBER(N426),ISNUMBER(INDIRECT("FECHA_"&amp;$B426,1))), IF(N426&lt;=INDIRECT("FECHA_"&amp;$B426,1),"INCUMPLIDA","PROCESO"), "VERIFICAR FECHA")),"SIN VALOR AVANCE")</f>
        <v>CUMPLIDA</v>
      </c>
    </row>
    <row r="427" spans="1:19" ht="90.75">
      <c r="A427" s="282" t="s">
        <v>640</v>
      </c>
      <c r="B427" s="271" t="s">
        <v>31</v>
      </c>
      <c r="C427" s="514"/>
      <c r="D427" s="514"/>
      <c r="E427" s="515"/>
      <c r="F427" s="516"/>
      <c r="G427" s="515"/>
      <c r="H427" s="515"/>
      <c r="I427" s="260" t="s">
        <v>66</v>
      </c>
      <c r="J427" s="259" t="s">
        <v>66</v>
      </c>
      <c r="K427" s="259" t="s">
        <v>67</v>
      </c>
      <c r="L427" s="280">
        <v>1</v>
      </c>
      <c r="M427" s="281">
        <v>45323</v>
      </c>
      <c r="N427" s="281">
        <v>45747</v>
      </c>
      <c r="O427" s="275">
        <f t="shared" si="18"/>
        <v>60.571428571428569</v>
      </c>
      <c r="P427" s="332">
        <v>1</v>
      </c>
      <c r="Q427" s="287" t="s">
        <v>809</v>
      </c>
      <c r="R427" s="94">
        <f t="shared" si="17"/>
        <v>1</v>
      </c>
      <c r="S427" s="277" t="str">
        <f t="array" aca="1" ref="S427" ca="1">IF(ISNUMBER(R427),IF(R427=100%,"CUMPLIDA",IF(AND(ISNUMBER(N427),ISNUMBER(INDIRECT("FECHA_"&amp;$B427,1))), IF(N427&lt;=INDIRECT("FECHA_"&amp;$B427,1),"INCUMPLIDA","PROCESO"), "VERIFICAR FECHA")),"SIN VALOR AVANCE")</f>
        <v>CUMPLIDA</v>
      </c>
    </row>
    <row r="428" spans="1:19" ht="105.75">
      <c r="A428" s="282" t="s">
        <v>640</v>
      </c>
      <c r="B428" s="271" t="s">
        <v>31</v>
      </c>
      <c r="C428" s="514"/>
      <c r="D428" s="514"/>
      <c r="E428" s="515"/>
      <c r="F428" s="516"/>
      <c r="G428" s="515"/>
      <c r="H428" s="515"/>
      <c r="I428" s="260" t="s">
        <v>166</v>
      </c>
      <c r="J428" s="259" t="s">
        <v>167</v>
      </c>
      <c r="K428" s="259" t="s">
        <v>168</v>
      </c>
      <c r="L428" s="280">
        <v>1</v>
      </c>
      <c r="M428" s="281">
        <v>45231</v>
      </c>
      <c r="N428" s="281">
        <v>45747</v>
      </c>
      <c r="O428" s="275">
        <f t="shared" si="18"/>
        <v>73.714285714285708</v>
      </c>
      <c r="P428" s="332">
        <v>1</v>
      </c>
      <c r="Q428" s="259" t="s">
        <v>658</v>
      </c>
      <c r="R428" s="94">
        <f t="shared" si="17"/>
        <v>1</v>
      </c>
      <c r="S428" s="277" t="str">
        <f t="array" aca="1" ref="S428" ca="1">IF(ISNUMBER(R428),IF(R428=100%,"CUMPLIDA",IF(AND(ISNUMBER(N428),ISNUMBER(INDIRECT("FECHA_"&amp;$B428,1))), IF(N428&lt;=INDIRECT("FECHA_"&amp;$B428,1),"INCUMPLIDA","PROCESO"), "VERIFICAR FECHA")),"SIN VALOR AVANCE")</f>
        <v>CUMPLIDA</v>
      </c>
    </row>
    <row r="429" spans="1:19" ht="165.75">
      <c r="A429" s="282" t="s">
        <v>640</v>
      </c>
      <c r="B429" s="271" t="s">
        <v>31</v>
      </c>
      <c r="C429" s="514"/>
      <c r="D429" s="514"/>
      <c r="E429" s="515"/>
      <c r="F429" s="516"/>
      <c r="G429" s="515"/>
      <c r="H429" s="515"/>
      <c r="I429" s="260" t="s">
        <v>69</v>
      </c>
      <c r="J429" s="259" t="s">
        <v>69</v>
      </c>
      <c r="K429" s="259" t="s">
        <v>176</v>
      </c>
      <c r="L429" s="280">
        <v>1</v>
      </c>
      <c r="M429" s="281">
        <v>45323</v>
      </c>
      <c r="N429" s="281">
        <v>45747</v>
      </c>
      <c r="O429" s="275">
        <f t="shared" si="18"/>
        <v>60.571428571428569</v>
      </c>
      <c r="P429" s="332">
        <v>1</v>
      </c>
      <c r="Q429" s="287" t="s">
        <v>786</v>
      </c>
      <c r="R429" s="94">
        <f t="shared" si="17"/>
        <v>1</v>
      </c>
      <c r="S429" s="277" t="str">
        <f t="array" aca="1" ref="S429" ca="1">IF(ISNUMBER(R429),IF(R429=100%,"CUMPLIDA",IF(AND(ISNUMBER(N429),ISNUMBER(INDIRECT("FECHA_"&amp;$B429,1))), IF(N429&lt;=INDIRECT("FECHA_"&amp;$B429,1),"INCUMPLIDA","PROCESO"), "VERIFICAR FECHA")),"SIN VALOR AVANCE")</f>
        <v>CUMPLIDA</v>
      </c>
    </row>
    <row r="430" spans="1:19" ht="90.75">
      <c r="A430" s="282" t="s">
        <v>640</v>
      </c>
      <c r="B430" s="271" t="s">
        <v>31</v>
      </c>
      <c r="C430" s="514"/>
      <c r="D430" s="514"/>
      <c r="E430" s="515"/>
      <c r="F430" s="516"/>
      <c r="G430" s="515"/>
      <c r="H430" s="515"/>
      <c r="I430" s="260" t="s">
        <v>751</v>
      </c>
      <c r="J430" s="259" t="s">
        <v>751</v>
      </c>
      <c r="K430" s="259" t="s">
        <v>72</v>
      </c>
      <c r="L430" s="280">
        <v>1</v>
      </c>
      <c r="M430" s="281">
        <v>45231</v>
      </c>
      <c r="N430" s="281">
        <v>45747</v>
      </c>
      <c r="O430" s="275">
        <f t="shared" si="18"/>
        <v>73.714285714285708</v>
      </c>
      <c r="P430" s="332">
        <v>1</v>
      </c>
      <c r="Q430" s="287" t="s">
        <v>809</v>
      </c>
      <c r="R430" s="94">
        <f t="shared" si="17"/>
        <v>1</v>
      </c>
      <c r="S430" s="277" t="str">
        <f t="array" aca="1" ref="S430" ca="1">IF(ISNUMBER(R430),IF(R430=100%,"CUMPLIDA",IF(AND(ISNUMBER(N430),ISNUMBER(INDIRECT("FECHA_"&amp;$B430,1))), IF(N430&lt;=INDIRECT("FECHA_"&amp;$B430,1),"INCUMPLIDA","PROCESO"), "VERIFICAR FECHA")),"SIN VALOR AVANCE")</f>
        <v>CUMPLIDA</v>
      </c>
    </row>
    <row r="431" spans="1:19" ht="240.75">
      <c r="A431" s="282" t="s">
        <v>640</v>
      </c>
      <c r="B431" s="271" t="s">
        <v>31</v>
      </c>
      <c r="C431" s="514"/>
      <c r="D431" s="514"/>
      <c r="E431" s="515"/>
      <c r="F431" s="516"/>
      <c r="G431" s="515"/>
      <c r="H431" s="515"/>
      <c r="I431" s="260" t="s">
        <v>752</v>
      </c>
      <c r="J431" s="259" t="s">
        <v>752</v>
      </c>
      <c r="K431" s="259" t="s">
        <v>659</v>
      </c>
      <c r="L431" s="280">
        <v>1</v>
      </c>
      <c r="M431" s="281">
        <v>45231</v>
      </c>
      <c r="N431" s="281">
        <v>45808</v>
      </c>
      <c r="O431" s="275">
        <f t="shared" si="18"/>
        <v>82.428571428571431</v>
      </c>
      <c r="P431" s="332">
        <v>1</v>
      </c>
      <c r="Q431" s="287" t="s">
        <v>794</v>
      </c>
      <c r="R431" s="94">
        <f t="shared" si="17"/>
        <v>1</v>
      </c>
      <c r="S431" s="277" t="str">
        <f t="array" aca="1" ref="S431" ca="1">IF(ISNUMBER(R431),IF(R431=100%,"CUMPLIDA",IF(AND(ISNUMBER(N431),ISNUMBER(INDIRECT("FECHA_"&amp;$B431,1))), IF(N431&lt;=INDIRECT("FECHA_"&amp;$B431,1),"INCUMPLIDA","PROCESO"), "VERIFICAR FECHA")),"SIN VALOR AVANCE")</f>
        <v>CUMPLIDA</v>
      </c>
    </row>
    <row r="432" spans="1:19" ht="180.75">
      <c r="A432" s="282" t="s">
        <v>640</v>
      </c>
      <c r="B432" s="271" t="s">
        <v>31</v>
      </c>
      <c r="C432" s="514"/>
      <c r="D432" s="514"/>
      <c r="E432" s="515"/>
      <c r="F432" s="516"/>
      <c r="G432" s="515"/>
      <c r="H432" s="515"/>
      <c r="I432" s="260" t="s">
        <v>75</v>
      </c>
      <c r="J432" s="259" t="s">
        <v>76</v>
      </c>
      <c r="K432" s="259" t="s">
        <v>77</v>
      </c>
      <c r="L432" s="280">
        <v>7</v>
      </c>
      <c r="M432" s="281">
        <v>46024</v>
      </c>
      <c r="N432" s="281">
        <v>46660</v>
      </c>
      <c r="O432" s="275">
        <f t="shared" si="18"/>
        <v>90.857142857142861</v>
      </c>
      <c r="P432" s="332">
        <v>0</v>
      </c>
      <c r="Q432" s="287" t="s">
        <v>788</v>
      </c>
      <c r="R432" s="94">
        <f t="shared" si="17"/>
        <v>0</v>
      </c>
      <c r="S432" s="277" t="str">
        <f t="array" aca="1" ref="S432" ca="1">IF(ISNUMBER(R432),IF(R432=100%,"CUMPLIDA",IF(AND(ISNUMBER(N432),ISNUMBER(INDIRECT("FECHA_"&amp;$B432,1))), IF(N432&lt;=INDIRECT("FECHA_"&amp;$B432,1),"INCUMPLIDA","PROCESO"), "VERIFICAR FECHA")),"SIN VALOR AVANCE")</f>
        <v>PROCESO</v>
      </c>
    </row>
    <row r="433" spans="1:19" ht="165.75">
      <c r="A433" s="282" t="s">
        <v>640</v>
      </c>
      <c r="B433" s="271" t="s">
        <v>31</v>
      </c>
      <c r="C433" s="514"/>
      <c r="D433" s="514"/>
      <c r="E433" s="515"/>
      <c r="F433" s="516"/>
      <c r="G433" s="515"/>
      <c r="H433" s="515"/>
      <c r="I433" s="260" t="s">
        <v>79</v>
      </c>
      <c r="J433" s="259" t="s">
        <v>80</v>
      </c>
      <c r="K433" s="259" t="s">
        <v>81</v>
      </c>
      <c r="L433" s="280">
        <v>1</v>
      </c>
      <c r="M433" s="281">
        <v>46024</v>
      </c>
      <c r="N433" s="281">
        <v>46660</v>
      </c>
      <c r="O433" s="275">
        <f t="shared" si="18"/>
        <v>90.857142857142861</v>
      </c>
      <c r="P433" s="332">
        <v>0</v>
      </c>
      <c r="Q433" s="287" t="s">
        <v>795</v>
      </c>
      <c r="R433" s="94">
        <f t="shared" si="17"/>
        <v>0</v>
      </c>
      <c r="S433" s="277" t="str">
        <f t="array" aca="1" ref="S433" ca="1">IF(ISNUMBER(R433),IF(R433=100%,"CUMPLIDA",IF(AND(ISNUMBER(N433),ISNUMBER(INDIRECT("FECHA_"&amp;$B433,1))), IF(N433&lt;=INDIRECT("FECHA_"&amp;$B433,1),"INCUMPLIDA","PROCESO"), "VERIFICAR FECHA")),"SIN VALOR AVANCE")</f>
        <v>PROCESO</v>
      </c>
    </row>
    <row r="434" spans="1:19" ht="300.75">
      <c r="A434" s="282" t="s">
        <v>640</v>
      </c>
      <c r="B434" s="271" t="s">
        <v>31</v>
      </c>
      <c r="C434" s="514"/>
      <c r="D434" s="514"/>
      <c r="E434" s="515"/>
      <c r="F434" s="516"/>
      <c r="G434" s="515"/>
      <c r="H434" s="515"/>
      <c r="I434" s="260" t="s">
        <v>82</v>
      </c>
      <c r="J434" s="259" t="s">
        <v>83</v>
      </c>
      <c r="K434" s="259" t="s">
        <v>84</v>
      </c>
      <c r="L434" s="280">
        <v>2</v>
      </c>
      <c r="M434" s="281">
        <v>46024</v>
      </c>
      <c r="N434" s="281">
        <v>46660</v>
      </c>
      <c r="O434" s="275">
        <f t="shared" si="18"/>
        <v>90.857142857142861</v>
      </c>
      <c r="P434" s="332">
        <v>0</v>
      </c>
      <c r="Q434" s="287" t="s">
        <v>766</v>
      </c>
      <c r="R434" s="94">
        <f t="shared" si="17"/>
        <v>0</v>
      </c>
      <c r="S434" s="277" t="str">
        <f t="array" aca="1" ref="S434" ca="1">IF(ISNUMBER(R434),IF(R434=100%,"CUMPLIDA",IF(AND(ISNUMBER(N434),ISNUMBER(INDIRECT("FECHA_"&amp;$B434,1))), IF(N434&lt;=INDIRECT("FECHA_"&amp;$B434,1),"INCUMPLIDA","PROCESO"), "VERIFICAR FECHA")),"SIN VALOR AVANCE")</f>
        <v>PROCESO</v>
      </c>
    </row>
    <row r="435" spans="1:19" ht="255.75">
      <c r="A435" s="282" t="s">
        <v>640</v>
      </c>
      <c r="B435" s="271" t="s">
        <v>31</v>
      </c>
      <c r="C435" s="514" t="s">
        <v>828</v>
      </c>
      <c r="D435" s="514" t="s">
        <v>768</v>
      </c>
      <c r="E435" s="515" t="s">
        <v>829</v>
      </c>
      <c r="F435" s="516"/>
      <c r="G435" s="515"/>
      <c r="H435" s="515" t="s">
        <v>830</v>
      </c>
      <c r="I435" s="260" t="s">
        <v>745</v>
      </c>
      <c r="J435" s="313" t="s">
        <v>649</v>
      </c>
      <c r="K435" s="259" t="s">
        <v>650</v>
      </c>
      <c r="L435" s="274">
        <v>1</v>
      </c>
      <c r="M435" s="261">
        <v>44044</v>
      </c>
      <c r="N435" s="261">
        <v>44196</v>
      </c>
      <c r="O435" s="275">
        <f t="shared" si="18"/>
        <v>21.714285714285715</v>
      </c>
      <c r="P435" s="332">
        <v>1</v>
      </c>
      <c r="Q435" s="259" t="s">
        <v>831</v>
      </c>
      <c r="R435" s="94">
        <f t="shared" si="17"/>
        <v>1</v>
      </c>
      <c r="S435" s="277" t="str">
        <f t="array" aca="1" ref="S435" ca="1">IF(ISNUMBER(R435),IF(R435=100%,"CUMPLIDA",IF(AND(ISNUMBER(N435),ISNUMBER(INDIRECT("FECHA_"&amp;$B435,1))), IF(N435&lt;=INDIRECT("FECHA_"&amp;$B435,1),"INCUMPLIDA","PROCESO"), "VERIFICAR FECHA")),"SIN VALOR AVANCE")</f>
        <v>CUMPLIDA</v>
      </c>
    </row>
    <row r="436" spans="1:19" ht="75.75" customHeight="1">
      <c r="A436" s="282" t="s">
        <v>640</v>
      </c>
      <c r="B436" s="271" t="s">
        <v>31</v>
      </c>
      <c r="C436" s="514"/>
      <c r="D436" s="514"/>
      <c r="E436" s="515"/>
      <c r="F436" s="516"/>
      <c r="G436" s="515"/>
      <c r="H436" s="515"/>
      <c r="I436" s="482" t="s">
        <v>745</v>
      </c>
      <c r="J436" s="259" t="s">
        <v>652</v>
      </c>
      <c r="K436" s="259" t="s">
        <v>653</v>
      </c>
      <c r="L436" s="280">
        <v>1</v>
      </c>
      <c r="M436" s="261">
        <v>45231</v>
      </c>
      <c r="N436" s="261">
        <v>45504</v>
      </c>
      <c r="O436" s="275">
        <f t="shared" si="18"/>
        <v>39</v>
      </c>
      <c r="P436" s="332">
        <v>1</v>
      </c>
      <c r="Q436" s="287" t="s">
        <v>747</v>
      </c>
      <c r="R436" s="94">
        <f t="shared" si="17"/>
        <v>1</v>
      </c>
      <c r="S436" s="277" t="str">
        <f t="array" aca="1" ref="S436" ca="1">IF(ISNUMBER(R436),IF(R436=100%,"CUMPLIDA",IF(AND(ISNUMBER(N436),ISNUMBER(INDIRECT("FECHA_"&amp;$B436,1))), IF(N436&lt;=INDIRECT("FECHA_"&amp;$B436,1),"INCUMPLIDA","PROCESO"), "VERIFICAR FECHA")),"SIN VALOR AVANCE")</f>
        <v>CUMPLIDA</v>
      </c>
    </row>
    <row r="437" spans="1:19" ht="330.75">
      <c r="A437" s="282" t="s">
        <v>640</v>
      </c>
      <c r="B437" s="271" t="s">
        <v>31</v>
      </c>
      <c r="C437" s="514"/>
      <c r="D437" s="514"/>
      <c r="E437" s="515"/>
      <c r="F437" s="516"/>
      <c r="G437" s="515"/>
      <c r="H437" s="515"/>
      <c r="I437" s="482"/>
      <c r="J437" s="259" t="s">
        <v>655</v>
      </c>
      <c r="K437" s="259" t="s">
        <v>656</v>
      </c>
      <c r="L437" s="280">
        <v>1</v>
      </c>
      <c r="M437" s="261">
        <v>45231</v>
      </c>
      <c r="N437" s="261">
        <v>45504</v>
      </c>
      <c r="O437" s="275">
        <f t="shared" si="18"/>
        <v>39</v>
      </c>
      <c r="P437" s="332">
        <v>1</v>
      </c>
      <c r="Q437" s="287" t="s">
        <v>785</v>
      </c>
      <c r="R437" s="94">
        <f t="shared" si="17"/>
        <v>1</v>
      </c>
      <c r="S437" s="277" t="str">
        <f t="array" aca="1" ref="S437" ca="1">IF(ISNUMBER(R437),IF(R437=100%,"CUMPLIDA",IF(AND(ISNUMBER(N437),ISNUMBER(INDIRECT("FECHA_"&amp;$B437,1))), IF(N437&lt;=INDIRECT("FECHA_"&amp;$B437,1),"INCUMPLIDA","PROCESO"), "VERIFICAR FECHA")),"SIN VALOR AVANCE")</f>
        <v>CUMPLIDA</v>
      </c>
    </row>
    <row r="438" spans="1:19" ht="165.75">
      <c r="A438" s="282" t="s">
        <v>640</v>
      </c>
      <c r="B438" s="271" t="s">
        <v>31</v>
      </c>
      <c r="C438" s="514"/>
      <c r="D438" s="514"/>
      <c r="E438" s="515"/>
      <c r="F438" s="516"/>
      <c r="G438" s="515"/>
      <c r="H438" s="515"/>
      <c r="I438" s="260" t="s">
        <v>62</v>
      </c>
      <c r="J438" s="259" t="s">
        <v>63</v>
      </c>
      <c r="K438" s="259" t="s">
        <v>64</v>
      </c>
      <c r="L438" s="280">
        <v>1</v>
      </c>
      <c r="M438" s="281">
        <v>45323</v>
      </c>
      <c r="N438" s="281">
        <v>45747</v>
      </c>
      <c r="O438" s="275">
        <f t="shared" si="18"/>
        <v>60.571428571428569</v>
      </c>
      <c r="P438" s="332">
        <v>1</v>
      </c>
      <c r="Q438" s="287" t="s">
        <v>786</v>
      </c>
      <c r="R438" s="94">
        <f t="shared" si="17"/>
        <v>1</v>
      </c>
      <c r="S438" s="277" t="str">
        <f t="array" aca="1" ref="S438" ca="1">IF(ISNUMBER(R438),IF(R438=100%,"CUMPLIDA",IF(AND(ISNUMBER(N438),ISNUMBER(INDIRECT("FECHA_"&amp;$B438,1))), IF(N438&lt;=INDIRECT("FECHA_"&amp;$B438,1),"INCUMPLIDA","PROCESO"), "VERIFICAR FECHA")),"SIN VALOR AVANCE")</f>
        <v>CUMPLIDA</v>
      </c>
    </row>
    <row r="439" spans="1:19" ht="105.75">
      <c r="A439" s="282" t="s">
        <v>640</v>
      </c>
      <c r="B439" s="271" t="s">
        <v>31</v>
      </c>
      <c r="C439" s="514"/>
      <c r="D439" s="514"/>
      <c r="E439" s="515"/>
      <c r="F439" s="516"/>
      <c r="G439" s="515"/>
      <c r="H439" s="515"/>
      <c r="I439" s="260" t="s">
        <v>66</v>
      </c>
      <c r="J439" s="259" t="s">
        <v>66</v>
      </c>
      <c r="K439" s="259" t="s">
        <v>67</v>
      </c>
      <c r="L439" s="280">
        <v>1</v>
      </c>
      <c r="M439" s="281">
        <v>45323</v>
      </c>
      <c r="N439" s="281">
        <v>45747</v>
      </c>
      <c r="O439" s="275">
        <f t="shared" si="18"/>
        <v>60.571428571428569</v>
      </c>
      <c r="P439" s="332">
        <v>1</v>
      </c>
      <c r="Q439" s="287" t="s">
        <v>802</v>
      </c>
      <c r="R439" s="94">
        <f t="shared" si="17"/>
        <v>1</v>
      </c>
      <c r="S439" s="277" t="str">
        <f t="array" aca="1" ref="S439" ca="1">IF(ISNUMBER(R439),IF(R439=100%,"CUMPLIDA",IF(AND(ISNUMBER(N439),ISNUMBER(INDIRECT("FECHA_"&amp;$B439,1))), IF(N439&lt;=INDIRECT("FECHA_"&amp;$B439,1),"INCUMPLIDA","PROCESO"), "VERIFICAR FECHA")),"SIN VALOR AVANCE")</f>
        <v>CUMPLIDA</v>
      </c>
    </row>
    <row r="440" spans="1:19" ht="105.75">
      <c r="A440" s="282" t="s">
        <v>640</v>
      </c>
      <c r="B440" s="271" t="s">
        <v>31</v>
      </c>
      <c r="C440" s="514"/>
      <c r="D440" s="514"/>
      <c r="E440" s="515"/>
      <c r="F440" s="516"/>
      <c r="G440" s="515"/>
      <c r="H440" s="515"/>
      <c r="I440" s="260" t="s">
        <v>166</v>
      </c>
      <c r="J440" s="259" t="s">
        <v>167</v>
      </c>
      <c r="K440" s="259" t="s">
        <v>168</v>
      </c>
      <c r="L440" s="280">
        <v>1</v>
      </c>
      <c r="M440" s="281">
        <v>45231</v>
      </c>
      <c r="N440" s="281">
        <v>45747</v>
      </c>
      <c r="O440" s="275">
        <f t="shared" si="18"/>
        <v>73.714285714285708</v>
      </c>
      <c r="P440" s="332">
        <v>1</v>
      </c>
      <c r="Q440" s="259" t="s">
        <v>658</v>
      </c>
      <c r="R440" s="94">
        <f t="shared" si="17"/>
        <v>1</v>
      </c>
      <c r="S440" s="277" t="str">
        <f t="array" aca="1" ref="S440" ca="1">IF(ISNUMBER(R440),IF(R440=100%,"CUMPLIDA",IF(AND(ISNUMBER(N440),ISNUMBER(INDIRECT("FECHA_"&amp;$B440,1))), IF(N440&lt;=INDIRECT("FECHA_"&amp;$B440,1),"INCUMPLIDA","PROCESO"), "VERIFICAR FECHA")),"SIN VALOR AVANCE")</f>
        <v>CUMPLIDA</v>
      </c>
    </row>
    <row r="441" spans="1:19" ht="165.75">
      <c r="A441" s="282" t="s">
        <v>640</v>
      </c>
      <c r="B441" s="271" t="s">
        <v>31</v>
      </c>
      <c r="C441" s="514"/>
      <c r="D441" s="514"/>
      <c r="E441" s="515"/>
      <c r="F441" s="516"/>
      <c r="G441" s="515"/>
      <c r="H441" s="515"/>
      <c r="I441" s="260" t="s">
        <v>69</v>
      </c>
      <c r="J441" s="259" t="s">
        <v>69</v>
      </c>
      <c r="K441" s="259" t="s">
        <v>176</v>
      </c>
      <c r="L441" s="280">
        <v>1</v>
      </c>
      <c r="M441" s="281">
        <v>45323</v>
      </c>
      <c r="N441" s="281">
        <v>45747</v>
      </c>
      <c r="O441" s="275">
        <f t="shared" si="18"/>
        <v>60.571428571428569</v>
      </c>
      <c r="P441" s="332">
        <v>1</v>
      </c>
      <c r="Q441" s="287" t="s">
        <v>786</v>
      </c>
      <c r="R441" s="94">
        <f t="shared" si="17"/>
        <v>1</v>
      </c>
      <c r="S441" s="277" t="str">
        <f t="array" aca="1" ref="S441" ca="1">IF(ISNUMBER(R441),IF(R441=100%,"CUMPLIDA",IF(AND(ISNUMBER(N441),ISNUMBER(INDIRECT("FECHA_"&amp;$B441,1))), IF(N441&lt;=INDIRECT("FECHA_"&amp;$B441,1),"INCUMPLIDA","PROCESO"), "VERIFICAR FECHA")),"SIN VALOR AVANCE")</f>
        <v>CUMPLIDA</v>
      </c>
    </row>
    <row r="442" spans="1:19" ht="105.75">
      <c r="A442" s="282" t="s">
        <v>640</v>
      </c>
      <c r="B442" s="271" t="s">
        <v>31</v>
      </c>
      <c r="C442" s="514"/>
      <c r="D442" s="514"/>
      <c r="E442" s="515"/>
      <c r="F442" s="516"/>
      <c r="G442" s="515"/>
      <c r="H442" s="515"/>
      <c r="I442" s="260" t="s">
        <v>751</v>
      </c>
      <c r="J442" s="259" t="s">
        <v>751</v>
      </c>
      <c r="K442" s="259" t="s">
        <v>72</v>
      </c>
      <c r="L442" s="280">
        <v>1</v>
      </c>
      <c r="M442" s="281">
        <v>45231</v>
      </c>
      <c r="N442" s="281">
        <v>45747</v>
      </c>
      <c r="O442" s="275">
        <f t="shared" si="18"/>
        <v>73.714285714285708</v>
      </c>
      <c r="P442" s="332">
        <v>1</v>
      </c>
      <c r="Q442" s="287" t="s">
        <v>802</v>
      </c>
      <c r="R442" s="94">
        <f t="shared" si="17"/>
        <v>1</v>
      </c>
      <c r="S442" s="277" t="str">
        <f t="array" aca="1" ref="S442" ca="1">IF(ISNUMBER(R442),IF(R442=100%,"CUMPLIDA",IF(AND(ISNUMBER(N442),ISNUMBER(INDIRECT("FECHA_"&amp;$B442,1))), IF(N442&lt;=INDIRECT("FECHA_"&amp;$B442,1),"INCUMPLIDA","PROCESO"), "VERIFICAR FECHA")),"SIN VALOR AVANCE")</f>
        <v>CUMPLIDA</v>
      </c>
    </row>
    <row r="443" spans="1:19" ht="255.75">
      <c r="A443" s="282" t="s">
        <v>640</v>
      </c>
      <c r="B443" s="271" t="s">
        <v>31</v>
      </c>
      <c r="C443" s="514"/>
      <c r="D443" s="514"/>
      <c r="E443" s="515"/>
      <c r="F443" s="516"/>
      <c r="G443" s="515"/>
      <c r="H443" s="515"/>
      <c r="I443" s="260" t="s">
        <v>752</v>
      </c>
      <c r="J443" s="259" t="s">
        <v>752</v>
      </c>
      <c r="K443" s="259" t="s">
        <v>659</v>
      </c>
      <c r="L443" s="280">
        <v>1</v>
      </c>
      <c r="M443" s="281">
        <v>45231</v>
      </c>
      <c r="N443" s="281">
        <v>45808</v>
      </c>
      <c r="O443" s="275">
        <f t="shared" si="18"/>
        <v>82.428571428571431</v>
      </c>
      <c r="P443" s="332">
        <v>1</v>
      </c>
      <c r="Q443" s="287" t="s">
        <v>763</v>
      </c>
      <c r="R443" s="94">
        <f t="shared" si="17"/>
        <v>1</v>
      </c>
      <c r="S443" s="277" t="str">
        <f t="array" aca="1" ref="S443" ca="1">IF(ISNUMBER(R443),IF(R443=100%,"CUMPLIDA",IF(AND(ISNUMBER(N443),ISNUMBER(INDIRECT("FECHA_"&amp;$B443,1))), IF(N443&lt;=INDIRECT("FECHA_"&amp;$B443,1),"INCUMPLIDA","PROCESO"), "VERIFICAR FECHA")),"SIN VALOR AVANCE")</f>
        <v>CUMPLIDA</v>
      </c>
    </row>
    <row r="444" spans="1:19" ht="180.75">
      <c r="A444" s="282" t="s">
        <v>640</v>
      </c>
      <c r="B444" s="271" t="s">
        <v>31</v>
      </c>
      <c r="C444" s="514"/>
      <c r="D444" s="514"/>
      <c r="E444" s="515"/>
      <c r="F444" s="516"/>
      <c r="G444" s="515"/>
      <c r="H444" s="515"/>
      <c r="I444" s="260" t="s">
        <v>75</v>
      </c>
      <c r="J444" s="259" t="s">
        <v>76</v>
      </c>
      <c r="K444" s="259" t="s">
        <v>77</v>
      </c>
      <c r="L444" s="280">
        <v>7</v>
      </c>
      <c r="M444" s="281">
        <v>46024</v>
      </c>
      <c r="N444" s="281">
        <v>46660</v>
      </c>
      <c r="O444" s="275">
        <f t="shared" si="18"/>
        <v>90.857142857142861</v>
      </c>
      <c r="P444" s="332">
        <v>0</v>
      </c>
      <c r="Q444" s="287" t="s">
        <v>788</v>
      </c>
      <c r="R444" s="94">
        <f t="shared" si="17"/>
        <v>0</v>
      </c>
      <c r="S444" s="277" t="str">
        <f t="array" aca="1" ref="S444" ca="1">IF(ISNUMBER(R444),IF(R444=100%,"CUMPLIDA",IF(AND(ISNUMBER(N444),ISNUMBER(INDIRECT("FECHA_"&amp;$B444,1))), IF(N444&lt;=INDIRECT("FECHA_"&amp;$B444,1),"INCUMPLIDA","PROCESO"), "VERIFICAR FECHA")),"SIN VALOR AVANCE")</f>
        <v>PROCESO</v>
      </c>
    </row>
    <row r="445" spans="1:19" ht="180.75">
      <c r="A445" s="282" t="s">
        <v>640</v>
      </c>
      <c r="B445" s="271" t="s">
        <v>31</v>
      </c>
      <c r="C445" s="514"/>
      <c r="D445" s="514"/>
      <c r="E445" s="515"/>
      <c r="F445" s="516"/>
      <c r="G445" s="515"/>
      <c r="H445" s="515"/>
      <c r="I445" s="260" t="s">
        <v>79</v>
      </c>
      <c r="J445" s="259" t="s">
        <v>80</v>
      </c>
      <c r="K445" s="259" t="s">
        <v>81</v>
      </c>
      <c r="L445" s="280">
        <v>1</v>
      </c>
      <c r="M445" s="281">
        <v>46024</v>
      </c>
      <c r="N445" s="281">
        <v>46660</v>
      </c>
      <c r="O445" s="275">
        <f t="shared" si="18"/>
        <v>90.857142857142861</v>
      </c>
      <c r="P445" s="332">
        <v>0</v>
      </c>
      <c r="Q445" s="287" t="s">
        <v>765</v>
      </c>
      <c r="R445" s="94">
        <f t="shared" si="17"/>
        <v>0</v>
      </c>
      <c r="S445" s="277" t="str">
        <f t="array" aca="1" ref="S445" ca="1">IF(ISNUMBER(R445),IF(R445=100%,"CUMPLIDA",IF(AND(ISNUMBER(N445),ISNUMBER(INDIRECT("FECHA_"&amp;$B445,1))), IF(N445&lt;=INDIRECT("FECHA_"&amp;$B445,1),"INCUMPLIDA","PROCESO"), "VERIFICAR FECHA")),"SIN VALOR AVANCE")</f>
        <v>PROCESO</v>
      </c>
    </row>
    <row r="446" spans="1:19" ht="300.75">
      <c r="A446" s="282" t="s">
        <v>640</v>
      </c>
      <c r="B446" s="271" t="s">
        <v>31</v>
      </c>
      <c r="C446" s="514"/>
      <c r="D446" s="514"/>
      <c r="E446" s="515"/>
      <c r="F446" s="516"/>
      <c r="G446" s="515"/>
      <c r="H446" s="515"/>
      <c r="I446" s="260" t="s">
        <v>82</v>
      </c>
      <c r="J446" s="259" t="s">
        <v>83</v>
      </c>
      <c r="K446" s="259" t="s">
        <v>84</v>
      </c>
      <c r="L446" s="280">
        <v>2</v>
      </c>
      <c r="M446" s="281">
        <v>46024</v>
      </c>
      <c r="N446" s="281">
        <v>46660</v>
      </c>
      <c r="O446" s="275">
        <f t="shared" si="18"/>
        <v>90.857142857142861</v>
      </c>
      <c r="P446" s="332">
        <v>0</v>
      </c>
      <c r="Q446" s="287" t="s">
        <v>766</v>
      </c>
      <c r="R446" s="94">
        <f t="shared" si="17"/>
        <v>0</v>
      </c>
      <c r="S446" s="277" t="str">
        <f t="array" aca="1" ref="S446" ca="1">IF(ISNUMBER(R446),IF(R446=100%,"CUMPLIDA",IF(AND(ISNUMBER(N446),ISNUMBER(INDIRECT("FECHA_"&amp;$B446,1))), IF(N446&lt;=INDIRECT("FECHA_"&amp;$B446,1),"INCUMPLIDA","PROCESO"), "VERIFICAR FECHA")),"SIN VALOR AVANCE")</f>
        <v>PROCESO</v>
      </c>
    </row>
    <row r="447" spans="1:19" ht="285.75" customHeight="1">
      <c r="A447" s="282" t="s">
        <v>640</v>
      </c>
      <c r="B447" s="271" t="s">
        <v>31</v>
      </c>
      <c r="C447" s="514" t="s">
        <v>832</v>
      </c>
      <c r="D447" s="514" t="s">
        <v>33</v>
      </c>
      <c r="E447" s="515" t="s">
        <v>833</v>
      </c>
      <c r="F447" s="516"/>
      <c r="G447" s="515"/>
      <c r="H447" s="515" t="s">
        <v>834</v>
      </c>
      <c r="I447" s="482" t="s">
        <v>835</v>
      </c>
      <c r="J447" s="259" t="s">
        <v>652</v>
      </c>
      <c r="K447" s="259" t="s">
        <v>653</v>
      </c>
      <c r="L447" s="280">
        <v>1</v>
      </c>
      <c r="M447" s="261">
        <v>45231</v>
      </c>
      <c r="N447" s="261">
        <v>45504</v>
      </c>
      <c r="O447" s="275">
        <f t="shared" si="18"/>
        <v>39</v>
      </c>
      <c r="P447" s="332">
        <v>1</v>
      </c>
      <c r="Q447" s="287" t="s">
        <v>654</v>
      </c>
      <c r="R447" s="94">
        <f t="shared" si="17"/>
        <v>1</v>
      </c>
      <c r="S447" s="277" t="str">
        <f t="array" aca="1" ref="S447" ca="1">IF(ISNUMBER(R447),IF(R447=100%,"CUMPLIDA",IF(AND(ISNUMBER(N447),ISNUMBER(INDIRECT("FECHA_"&amp;$B447,1))), IF(N447&lt;=INDIRECT("FECHA_"&amp;$B447,1),"INCUMPLIDA","PROCESO"), "VERIFICAR FECHA")),"SIN VALOR AVANCE")</f>
        <v>CUMPLIDA</v>
      </c>
    </row>
    <row r="448" spans="1:19" ht="270.75">
      <c r="A448" s="282" t="s">
        <v>640</v>
      </c>
      <c r="B448" s="271" t="s">
        <v>31</v>
      </c>
      <c r="C448" s="514"/>
      <c r="D448" s="514"/>
      <c r="E448" s="515"/>
      <c r="F448" s="516"/>
      <c r="G448" s="515"/>
      <c r="H448" s="515"/>
      <c r="I448" s="482"/>
      <c r="J448" s="259" t="s">
        <v>655</v>
      </c>
      <c r="K448" s="259" t="s">
        <v>656</v>
      </c>
      <c r="L448" s="280">
        <v>1</v>
      </c>
      <c r="M448" s="261">
        <v>45231</v>
      </c>
      <c r="N448" s="261">
        <v>45504</v>
      </c>
      <c r="O448" s="275">
        <f t="shared" si="18"/>
        <v>39</v>
      </c>
      <c r="P448" s="332">
        <v>1</v>
      </c>
      <c r="Q448" s="287" t="s">
        <v>836</v>
      </c>
      <c r="R448" s="94">
        <f t="shared" si="17"/>
        <v>1</v>
      </c>
      <c r="S448" s="277" t="str">
        <f t="array" aca="1" ref="S448" ca="1">IF(ISNUMBER(R448),IF(R448=100%,"CUMPLIDA",IF(AND(ISNUMBER(N448),ISNUMBER(INDIRECT("FECHA_"&amp;$B448,1))), IF(N448&lt;=INDIRECT("FECHA_"&amp;$B448,1),"INCUMPLIDA","PROCESO"), "VERIFICAR FECHA")),"SIN VALOR AVANCE")</f>
        <v>CUMPLIDA</v>
      </c>
    </row>
    <row r="449" spans="1:19" ht="75.75" customHeight="1">
      <c r="A449" s="282" t="s">
        <v>640</v>
      </c>
      <c r="B449" s="271" t="s">
        <v>31</v>
      </c>
      <c r="C449" s="514"/>
      <c r="D449" s="514"/>
      <c r="E449" s="515"/>
      <c r="F449" s="516"/>
      <c r="G449" s="515"/>
      <c r="H449" s="515"/>
      <c r="I449" s="260" t="s">
        <v>62</v>
      </c>
      <c r="J449" s="259" t="s">
        <v>63</v>
      </c>
      <c r="K449" s="259" t="s">
        <v>64</v>
      </c>
      <c r="L449" s="280">
        <v>1</v>
      </c>
      <c r="M449" s="281">
        <v>45323</v>
      </c>
      <c r="N449" s="281">
        <v>45747</v>
      </c>
      <c r="O449" s="275">
        <f t="shared" si="18"/>
        <v>60.571428571428569</v>
      </c>
      <c r="P449" s="332">
        <v>1</v>
      </c>
      <c r="Q449" s="287" t="s">
        <v>662</v>
      </c>
      <c r="R449" s="94">
        <f t="shared" si="17"/>
        <v>1</v>
      </c>
      <c r="S449" s="277" t="str">
        <f t="array" aca="1" ref="S449" ca="1">IF(ISNUMBER(R449),IF(R449=100%,"CUMPLIDA",IF(AND(ISNUMBER(N449),ISNUMBER(INDIRECT("FECHA_"&amp;$B449,1))), IF(N449&lt;=INDIRECT("FECHA_"&amp;$B449,1),"INCUMPLIDA","PROCESO"), "VERIFICAR FECHA")),"SIN VALOR AVANCE")</f>
        <v>CUMPLIDA</v>
      </c>
    </row>
    <row r="450" spans="1:19" ht="90.75">
      <c r="A450" s="282" t="s">
        <v>640</v>
      </c>
      <c r="B450" s="271" t="s">
        <v>31</v>
      </c>
      <c r="C450" s="514"/>
      <c r="D450" s="514"/>
      <c r="E450" s="515"/>
      <c r="F450" s="516"/>
      <c r="G450" s="515"/>
      <c r="H450" s="515"/>
      <c r="I450" s="260" t="s">
        <v>66</v>
      </c>
      <c r="J450" s="259" t="s">
        <v>66</v>
      </c>
      <c r="K450" s="259" t="s">
        <v>67</v>
      </c>
      <c r="L450" s="280">
        <v>1</v>
      </c>
      <c r="M450" s="281">
        <v>45323</v>
      </c>
      <c r="N450" s="281">
        <v>45747</v>
      </c>
      <c r="O450" s="275">
        <f t="shared" si="18"/>
        <v>60.571428571428569</v>
      </c>
      <c r="P450" s="332">
        <v>1</v>
      </c>
      <c r="Q450" s="287" t="s">
        <v>837</v>
      </c>
      <c r="R450" s="94">
        <f t="shared" si="17"/>
        <v>1</v>
      </c>
      <c r="S450" s="277" t="str">
        <f t="array" aca="1" ref="S450" ca="1">IF(ISNUMBER(R450),IF(R450=100%,"CUMPLIDA",IF(AND(ISNUMBER(N450),ISNUMBER(INDIRECT("FECHA_"&amp;$B450,1))), IF(N450&lt;=INDIRECT("FECHA_"&amp;$B450,1),"INCUMPLIDA","PROCESO"), "VERIFICAR FECHA")),"SIN VALOR AVANCE")</f>
        <v>CUMPLIDA</v>
      </c>
    </row>
    <row r="451" spans="1:19" ht="105.75">
      <c r="A451" s="282" t="s">
        <v>640</v>
      </c>
      <c r="B451" s="271" t="s">
        <v>31</v>
      </c>
      <c r="C451" s="514"/>
      <c r="D451" s="514"/>
      <c r="E451" s="515"/>
      <c r="F451" s="516"/>
      <c r="G451" s="515"/>
      <c r="H451" s="515"/>
      <c r="I451" s="260" t="s">
        <v>166</v>
      </c>
      <c r="J451" s="259" t="s">
        <v>167</v>
      </c>
      <c r="K451" s="259" t="s">
        <v>168</v>
      </c>
      <c r="L451" s="280">
        <v>1</v>
      </c>
      <c r="M451" s="281">
        <v>45231</v>
      </c>
      <c r="N451" s="281">
        <v>45747</v>
      </c>
      <c r="O451" s="275">
        <f t="shared" si="18"/>
        <v>73.714285714285708</v>
      </c>
      <c r="P451" s="332">
        <v>1</v>
      </c>
      <c r="Q451" s="259" t="s">
        <v>658</v>
      </c>
      <c r="R451" s="94">
        <f t="shared" si="17"/>
        <v>1</v>
      </c>
      <c r="S451" s="277" t="str">
        <f t="array" aca="1" ref="S451" ca="1">IF(ISNUMBER(R451),IF(R451=100%,"CUMPLIDA",IF(AND(ISNUMBER(N451),ISNUMBER(INDIRECT("FECHA_"&amp;$B451,1))), IF(N451&lt;=INDIRECT("FECHA_"&amp;$B451,1),"INCUMPLIDA","PROCESO"), "VERIFICAR FECHA")),"SIN VALOR AVANCE")</f>
        <v>CUMPLIDA</v>
      </c>
    </row>
    <row r="452" spans="1:19" ht="150.75">
      <c r="A452" s="282" t="s">
        <v>640</v>
      </c>
      <c r="B452" s="271" t="s">
        <v>31</v>
      </c>
      <c r="C452" s="514"/>
      <c r="D452" s="514"/>
      <c r="E452" s="515"/>
      <c r="F452" s="516"/>
      <c r="G452" s="515"/>
      <c r="H452" s="515"/>
      <c r="I452" s="260" t="s">
        <v>69</v>
      </c>
      <c r="J452" s="259" t="s">
        <v>69</v>
      </c>
      <c r="K452" s="259" t="s">
        <v>176</v>
      </c>
      <c r="L452" s="280">
        <v>1</v>
      </c>
      <c r="M452" s="281">
        <v>45323</v>
      </c>
      <c r="N452" s="281">
        <v>45747</v>
      </c>
      <c r="O452" s="275">
        <f t="shared" si="18"/>
        <v>60.571428571428569</v>
      </c>
      <c r="P452" s="332">
        <v>1</v>
      </c>
      <c r="Q452" s="287" t="s">
        <v>662</v>
      </c>
      <c r="R452" s="94">
        <f t="shared" si="17"/>
        <v>1</v>
      </c>
      <c r="S452" s="277" t="str">
        <f t="array" aca="1" ref="S452" ca="1">IF(ISNUMBER(R452),IF(R452=100%,"CUMPLIDA",IF(AND(ISNUMBER(N452),ISNUMBER(INDIRECT("FECHA_"&amp;$B452,1))), IF(N452&lt;=INDIRECT("FECHA_"&amp;$B452,1),"INCUMPLIDA","PROCESO"), "VERIFICAR FECHA")),"SIN VALOR AVANCE")</f>
        <v>CUMPLIDA</v>
      </c>
    </row>
    <row r="453" spans="1:19" ht="90.75">
      <c r="A453" s="282" t="s">
        <v>640</v>
      </c>
      <c r="B453" s="271" t="s">
        <v>31</v>
      </c>
      <c r="C453" s="514"/>
      <c r="D453" s="514"/>
      <c r="E453" s="515"/>
      <c r="F453" s="516"/>
      <c r="G453" s="515"/>
      <c r="H453" s="515"/>
      <c r="I453" s="260" t="s">
        <v>751</v>
      </c>
      <c r="J453" s="259" t="s">
        <v>751</v>
      </c>
      <c r="K453" s="259" t="s">
        <v>72</v>
      </c>
      <c r="L453" s="280">
        <v>1</v>
      </c>
      <c r="M453" s="281">
        <v>45231</v>
      </c>
      <c r="N453" s="281">
        <v>45747</v>
      </c>
      <c r="O453" s="275">
        <f t="shared" si="18"/>
        <v>73.714285714285708</v>
      </c>
      <c r="P453" s="332">
        <v>1</v>
      </c>
      <c r="Q453" s="287" t="s">
        <v>837</v>
      </c>
      <c r="R453" s="94">
        <f t="shared" si="17"/>
        <v>1</v>
      </c>
      <c r="S453" s="277" t="str">
        <f t="array" aca="1" ref="S453" ca="1">IF(ISNUMBER(R453),IF(R453=100%,"CUMPLIDA",IF(AND(ISNUMBER(N453),ISNUMBER(INDIRECT("FECHA_"&amp;$B453,1))), IF(N453&lt;=INDIRECT("FECHA_"&amp;$B453,1),"INCUMPLIDA","PROCESO"), "VERIFICAR FECHA")),"SIN VALOR AVANCE")</f>
        <v>CUMPLIDA</v>
      </c>
    </row>
    <row r="454" spans="1:19" ht="240.75">
      <c r="A454" s="282" t="s">
        <v>640</v>
      </c>
      <c r="B454" s="271" t="s">
        <v>31</v>
      </c>
      <c r="C454" s="514"/>
      <c r="D454" s="514"/>
      <c r="E454" s="515"/>
      <c r="F454" s="516"/>
      <c r="G454" s="515"/>
      <c r="H454" s="515"/>
      <c r="I454" s="260" t="s">
        <v>752</v>
      </c>
      <c r="J454" s="259" t="s">
        <v>752</v>
      </c>
      <c r="K454" s="259" t="s">
        <v>659</v>
      </c>
      <c r="L454" s="280">
        <v>1</v>
      </c>
      <c r="M454" s="281">
        <v>45231</v>
      </c>
      <c r="N454" s="281">
        <v>45808</v>
      </c>
      <c r="O454" s="275">
        <f t="shared" si="18"/>
        <v>82.428571428571431</v>
      </c>
      <c r="P454" s="332">
        <v>1</v>
      </c>
      <c r="Q454" s="287" t="s">
        <v>674</v>
      </c>
      <c r="R454" s="94">
        <f t="shared" si="17"/>
        <v>1</v>
      </c>
      <c r="S454" s="277" t="str">
        <f t="array" aca="1" ref="S454" ca="1">IF(ISNUMBER(R454),IF(R454=100%,"CUMPLIDA",IF(AND(ISNUMBER(N454),ISNUMBER(INDIRECT("FECHA_"&amp;$B454,1))), IF(N454&lt;=INDIRECT("FECHA_"&amp;$B454,1),"INCUMPLIDA","PROCESO"), "VERIFICAR FECHA")),"SIN VALOR AVANCE")</f>
        <v>CUMPLIDA</v>
      </c>
    </row>
    <row r="455" spans="1:19" ht="180.75">
      <c r="A455" s="282" t="s">
        <v>640</v>
      </c>
      <c r="B455" s="271" t="s">
        <v>31</v>
      </c>
      <c r="C455" s="514"/>
      <c r="D455" s="514"/>
      <c r="E455" s="515"/>
      <c r="F455" s="516"/>
      <c r="G455" s="515"/>
      <c r="H455" s="515"/>
      <c r="I455" s="260" t="s">
        <v>75</v>
      </c>
      <c r="J455" s="259" t="s">
        <v>76</v>
      </c>
      <c r="K455" s="259" t="s">
        <v>77</v>
      </c>
      <c r="L455" s="280">
        <v>7</v>
      </c>
      <c r="M455" s="281">
        <v>46024</v>
      </c>
      <c r="N455" s="281">
        <v>46660</v>
      </c>
      <c r="O455" s="275">
        <f t="shared" si="18"/>
        <v>90.857142857142861</v>
      </c>
      <c r="P455" s="332">
        <v>0</v>
      </c>
      <c r="Q455" s="287" t="s">
        <v>838</v>
      </c>
      <c r="R455" s="94">
        <f t="shared" si="17"/>
        <v>0</v>
      </c>
      <c r="S455" s="277" t="str">
        <f t="array" aca="1" ref="S455" ca="1">IF(ISNUMBER(R455),IF(R455=100%,"CUMPLIDA",IF(AND(ISNUMBER(N455),ISNUMBER(INDIRECT("FECHA_"&amp;$B455,1))), IF(N455&lt;=INDIRECT("FECHA_"&amp;$B455,1),"INCUMPLIDA","PROCESO"), "VERIFICAR FECHA")),"SIN VALOR AVANCE")</f>
        <v>PROCESO</v>
      </c>
    </row>
    <row r="456" spans="1:19" ht="150.75">
      <c r="A456" s="282" t="s">
        <v>640</v>
      </c>
      <c r="B456" s="271" t="s">
        <v>31</v>
      </c>
      <c r="C456" s="514"/>
      <c r="D456" s="514"/>
      <c r="E456" s="515"/>
      <c r="F456" s="516"/>
      <c r="G456" s="515"/>
      <c r="H456" s="515"/>
      <c r="I456" s="260" t="s">
        <v>79</v>
      </c>
      <c r="J456" s="259" t="s">
        <v>80</v>
      </c>
      <c r="K456" s="259" t="s">
        <v>81</v>
      </c>
      <c r="L456" s="280">
        <v>1</v>
      </c>
      <c r="M456" s="281">
        <v>46024</v>
      </c>
      <c r="N456" s="281">
        <v>46660</v>
      </c>
      <c r="O456" s="275">
        <f t="shared" si="18"/>
        <v>90.857142857142861</v>
      </c>
      <c r="P456" s="332">
        <v>0</v>
      </c>
      <c r="Q456" s="287" t="s">
        <v>662</v>
      </c>
      <c r="R456" s="94">
        <f t="shared" si="17"/>
        <v>0</v>
      </c>
      <c r="S456" s="277" t="str">
        <f t="array" aca="1" ref="S456" ca="1">IF(ISNUMBER(R456),IF(R456=100%,"CUMPLIDA",IF(AND(ISNUMBER(N456),ISNUMBER(INDIRECT("FECHA_"&amp;$B456,1))), IF(N456&lt;=INDIRECT("FECHA_"&amp;$B456,1),"INCUMPLIDA","PROCESO"), "VERIFICAR FECHA")),"SIN VALOR AVANCE")</f>
        <v>PROCESO</v>
      </c>
    </row>
    <row r="457" spans="1:19" ht="300.75">
      <c r="A457" s="282" t="s">
        <v>640</v>
      </c>
      <c r="B457" s="271" t="s">
        <v>31</v>
      </c>
      <c r="C457" s="514"/>
      <c r="D457" s="514"/>
      <c r="E457" s="515"/>
      <c r="F457" s="516"/>
      <c r="G457" s="515"/>
      <c r="H457" s="515"/>
      <c r="I457" s="260" t="s">
        <v>82</v>
      </c>
      <c r="J457" s="259" t="s">
        <v>83</v>
      </c>
      <c r="K457" s="259" t="s">
        <v>84</v>
      </c>
      <c r="L457" s="280">
        <v>2</v>
      </c>
      <c r="M457" s="281">
        <v>46024</v>
      </c>
      <c r="N457" s="281">
        <v>46660</v>
      </c>
      <c r="O457" s="275">
        <f t="shared" si="18"/>
        <v>90.857142857142861</v>
      </c>
      <c r="P457" s="332">
        <v>0</v>
      </c>
      <c r="Q457" s="287" t="s">
        <v>683</v>
      </c>
      <c r="R457" s="94">
        <f t="shared" si="17"/>
        <v>0</v>
      </c>
      <c r="S457" s="277" t="str">
        <f t="array" aca="1" ref="S457" ca="1">IF(ISNUMBER(R457),IF(R457=100%,"CUMPLIDA",IF(AND(ISNUMBER(N457),ISNUMBER(INDIRECT("FECHA_"&amp;$B457,1))), IF(N457&lt;=INDIRECT("FECHA_"&amp;$B457,1),"INCUMPLIDA","PROCESO"), "VERIFICAR FECHA")),"SIN VALOR AVANCE")</f>
        <v>PROCESO</v>
      </c>
    </row>
    <row r="458" spans="1:19" ht="75.75" customHeight="1">
      <c r="A458" s="282" t="s">
        <v>640</v>
      </c>
      <c r="B458" s="271" t="s">
        <v>31</v>
      </c>
      <c r="C458" s="487" t="s">
        <v>839</v>
      </c>
      <c r="D458" s="487" t="s">
        <v>642</v>
      </c>
      <c r="E458" s="482" t="s">
        <v>840</v>
      </c>
      <c r="F458" s="488"/>
      <c r="G458" s="482"/>
      <c r="H458" s="482" t="s">
        <v>841</v>
      </c>
      <c r="I458" s="482" t="s">
        <v>842</v>
      </c>
      <c r="J458" s="259" t="s">
        <v>652</v>
      </c>
      <c r="K458" s="259" t="s">
        <v>653</v>
      </c>
      <c r="L458" s="280">
        <v>1</v>
      </c>
      <c r="M458" s="261">
        <v>45231</v>
      </c>
      <c r="N458" s="261">
        <v>45504</v>
      </c>
      <c r="O458" s="275">
        <f t="shared" si="18"/>
        <v>39</v>
      </c>
      <c r="P458" s="332">
        <v>1</v>
      </c>
      <c r="Q458" s="287" t="s">
        <v>747</v>
      </c>
      <c r="R458" s="94">
        <f t="shared" si="17"/>
        <v>1</v>
      </c>
      <c r="S458" s="277" t="str">
        <f t="array" aca="1" ref="S458" ca="1">IF(ISNUMBER(R458),IF(R458=100%,"CUMPLIDA",IF(AND(ISNUMBER(N458),ISNUMBER(INDIRECT("FECHA_"&amp;$B458,1))), IF(N458&lt;=INDIRECT("FECHA_"&amp;$B458,1),"INCUMPLIDA","PROCESO"), "VERIFICAR FECHA")),"SIN VALOR AVANCE")</f>
        <v>CUMPLIDA</v>
      </c>
    </row>
    <row r="459" spans="1:19" ht="330.75">
      <c r="A459" s="282" t="s">
        <v>640</v>
      </c>
      <c r="B459" s="271" t="s">
        <v>31</v>
      </c>
      <c r="C459" s="487"/>
      <c r="D459" s="487"/>
      <c r="E459" s="482"/>
      <c r="F459" s="488"/>
      <c r="G459" s="482"/>
      <c r="H459" s="482"/>
      <c r="I459" s="482"/>
      <c r="J459" s="259" t="s">
        <v>655</v>
      </c>
      <c r="K459" s="259" t="s">
        <v>656</v>
      </c>
      <c r="L459" s="280">
        <v>1</v>
      </c>
      <c r="M459" s="261">
        <v>45231</v>
      </c>
      <c r="N459" s="261">
        <v>45504</v>
      </c>
      <c r="O459" s="275">
        <f t="shared" si="18"/>
        <v>39</v>
      </c>
      <c r="P459" s="332">
        <v>1</v>
      </c>
      <c r="Q459" s="287" t="s">
        <v>785</v>
      </c>
      <c r="R459" s="94">
        <f t="shared" si="17"/>
        <v>1</v>
      </c>
      <c r="S459" s="277" t="str">
        <f t="array" aca="1" ref="S459" ca="1">IF(ISNUMBER(R459),IF(R459=100%,"CUMPLIDA",IF(AND(ISNUMBER(N459),ISNUMBER(INDIRECT("FECHA_"&amp;$B459,1))), IF(N459&lt;=INDIRECT("FECHA_"&amp;$B459,1),"INCUMPLIDA","PROCESO"), "VERIFICAR FECHA")),"SIN VALOR AVANCE")</f>
        <v>CUMPLIDA</v>
      </c>
    </row>
    <row r="460" spans="1:19" ht="180.75">
      <c r="A460" s="282" t="s">
        <v>640</v>
      </c>
      <c r="B460" s="271" t="s">
        <v>31</v>
      </c>
      <c r="C460" s="487"/>
      <c r="D460" s="487"/>
      <c r="E460" s="482"/>
      <c r="F460" s="488"/>
      <c r="G460" s="482"/>
      <c r="H460" s="482"/>
      <c r="I460" s="260" t="s">
        <v>62</v>
      </c>
      <c r="J460" s="259" t="s">
        <v>63</v>
      </c>
      <c r="K460" s="259" t="s">
        <v>64</v>
      </c>
      <c r="L460" s="280">
        <v>1</v>
      </c>
      <c r="M460" s="281">
        <v>45323</v>
      </c>
      <c r="N460" s="281">
        <v>45747</v>
      </c>
      <c r="O460" s="275">
        <f t="shared" si="18"/>
        <v>60.571428571428569</v>
      </c>
      <c r="P460" s="332">
        <v>1</v>
      </c>
      <c r="Q460" s="287" t="s">
        <v>843</v>
      </c>
      <c r="R460" s="94">
        <f t="shared" si="17"/>
        <v>1</v>
      </c>
      <c r="S460" s="277" t="str">
        <f t="array" aca="1" ref="S460" ca="1">IF(ISNUMBER(R460),IF(R460=100%,"CUMPLIDA",IF(AND(ISNUMBER(N460),ISNUMBER(INDIRECT("FECHA_"&amp;$B460,1))), IF(N460&lt;=INDIRECT("FECHA_"&amp;$B460,1),"INCUMPLIDA","PROCESO"), "VERIFICAR FECHA")),"SIN VALOR AVANCE")</f>
        <v>CUMPLIDA</v>
      </c>
    </row>
    <row r="461" spans="1:19" ht="75.75" customHeight="1">
      <c r="A461" s="282" t="s">
        <v>640</v>
      </c>
      <c r="B461" s="271" t="s">
        <v>31</v>
      </c>
      <c r="C461" s="487"/>
      <c r="D461" s="487"/>
      <c r="E461" s="482"/>
      <c r="F461" s="488"/>
      <c r="G461" s="482"/>
      <c r="H461" s="482"/>
      <c r="I461" s="260" t="s">
        <v>66</v>
      </c>
      <c r="J461" s="259" t="s">
        <v>66</v>
      </c>
      <c r="K461" s="259" t="s">
        <v>67</v>
      </c>
      <c r="L461" s="280">
        <v>1</v>
      </c>
      <c r="M461" s="281">
        <v>45323</v>
      </c>
      <c r="N461" s="281">
        <v>45747</v>
      </c>
      <c r="O461" s="275">
        <f t="shared" si="18"/>
        <v>60.571428571428569</v>
      </c>
      <c r="P461" s="332">
        <v>1</v>
      </c>
      <c r="Q461" s="287" t="s">
        <v>809</v>
      </c>
      <c r="R461" s="94">
        <f t="shared" si="17"/>
        <v>1</v>
      </c>
      <c r="S461" s="277" t="str">
        <f t="array" aca="1" ref="S461" ca="1">IF(ISNUMBER(R461),IF(R461=100%,"CUMPLIDA",IF(AND(ISNUMBER(N461),ISNUMBER(INDIRECT("FECHA_"&amp;$B461,1))), IF(N461&lt;=INDIRECT("FECHA_"&amp;$B461,1),"INCUMPLIDA","PROCESO"), "VERIFICAR FECHA")),"SIN VALOR AVANCE")</f>
        <v>CUMPLIDA</v>
      </c>
    </row>
    <row r="462" spans="1:19" ht="105.75">
      <c r="A462" s="282" t="s">
        <v>640</v>
      </c>
      <c r="B462" s="271" t="s">
        <v>31</v>
      </c>
      <c r="C462" s="487"/>
      <c r="D462" s="487"/>
      <c r="E462" s="482"/>
      <c r="F462" s="488"/>
      <c r="G462" s="482"/>
      <c r="H462" s="482"/>
      <c r="I462" s="260" t="s">
        <v>166</v>
      </c>
      <c r="J462" s="259" t="s">
        <v>167</v>
      </c>
      <c r="K462" s="259" t="s">
        <v>168</v>
      </c>
      <c r="L462" s="280">
        <v>1</v>
      </c>
      <c r="M462" s="281">
        <v>45231</v>
      </c>
      <c r="N462" s="281">
        <v>45747</v>
      </c>
      <c r="O462" s="275">
        <f t="shared" si="18"/>
        <v>73.714285714285708</v>
      </c>
      <c r="P462" s="332">
        <v>1</v>
      </c>
      <c r="Q462" s="259" t="s">
        <v>658</v>
      </c>
      <c r="R462" s="94">
        <f t="shared" si="17"/>
        <v>1</v>
      </c>
      <c r="S462" s="277" t="str">
        <f t="array" aca="1" ref="S462" ca="1">IF(ISNUMBER(R462),IF(R462=100%,"CUMPLIDA",IF(AND(ISNUMBER(N462),ISNUMBER(INDIRECT("FECHA_"&amp;$B462,1))), IF(N462&lt;=INDIRECT("FECHA_"&amp;$B462,1),"INCUMPLIDA","PROCESO"), "VERIFICAR FECHA")),"SIN VALOR AVANCE")</f>
        <v>CUMPLIDA</v>
      </c>
    </row>
    <row r="463" spans="1:19" ht="165.75">
      <c r="A463" s="282" t="s">
        <v>640</v>
      </c>
      <c r="B463" s="271" t="s">
        <v>31</v>
      </c>
      <c r="C463" s="487"/>
      <c r="D463" s="487"/>
      <c r="E463" s="482"/>
      <c r="F463" s="488"/>
      <c r="G463" s="482"/>
      <c r="H463" s="482"/>
      <c r="I463" s="260" t="s">
        <v>69</v>
      </c>
      <c r="J463" s="259" t="s">
        <v>69</v>
      </c>
      <c r="K463" s="259" t="s">
        <v>176</v>
      </c>
      <c r="L463" s="280">
        <v>1</v>
      </c>
      <c r="M463" s="281">
        <v>45323</v>
      </c>
      <c r="N463" s="281">
        <v>45747</v>
      </c>
      <c r="O463" s="275">
        <f t="shared" si="18"/>
        <v>60.571428571428569</v>
      </c>
      <c r="P463" s="332">
        <v>1</v>
      </c>
      <c r="Q463" s="287" t="s">
        <v>844</v>
      </c>
      <c r="R463" s="94">
        <f t="shared" si="17"/>
        <v>1</v>
      </c>
      <c r="S463" s="277" t="str">
        <f t="array" aca="1" ref="S463" ca="1">IF(ISNUMBER(R463),IF(R463=100%,"CUMPLIDA",IF(AND(ISNUMBER(N463),ISNUMBER(INDIRECT("FECHA_"&amp;$B463,1))), IF(N463&lt;=INDIRECT("FECHA_"&amp;$B463,1),"INCUMPLIDA","PROCESO"), "VERIFICAR FECHA")),"SIN VALOR AVANCE")</f>
        <v>CUMPLIDA</v>
      </c>
    </row>
    <row r="464" spans="1:19" ht="75.75">
      <c r="A464" s="282" t="s">
        <v>640</v>
      </c>
      <c r="B464" s="271" t="s">
        <v>31</v>
      </c>
      <c r="C464" s="487"/>
      <c r="D464" s="487"/>
      <c r="E464" s="482"/>
      <c r="F464" s="488"/>
      <c r="G464" s="482"/>
      <c r="H464" s="482"/>
      <c r="I464" s="260" t="s">
        <v>751</v>
      </c>
      <c r="J464" s="259" t="s">
        <v>751</v>
      </c>
      <c r="K464" s="259" t="s">
        <v>72</v>
      </c>
      <c r="L464" s="280">
        <v>1</v>
      </c>
      <c r="M464" s="281">
        <v>45231</v>
      </c>
      <c r="N464" s="281">
        <v>45747</v>
      </c>
      <c r="O464" s="275">
        <f t="shared" si="18"/>
        <v>73.714285714285708</v>
      </c>
      <c r="P464" s="332">
        <v>1</v>
      </c>
      <c r="Q464" s="287" t="s">
        <v>845</v>
      </c>
      <c r="R464" s="94">
        <f t="shared" si="17"/>
        <v>1</v>
      </c>
      <c r="S464" s="277" t="str">
        <f t="array" aca="1" ref="S464" ca="1">IF(ISNUMBER(R464),IF(R464=100%,"CUMPLIDA",IF(AND(ISNUMBER(N464),ISNUMBER(INDIRECT("FECHA_"&amp;$B464,1))), IF(N464&lt;=INDIRECT("FECHA_"&amp;$B464,1),"INCUMPLIDA","PROCESO"), "VERIFICAR FECHA")),"SIN VALOR AVANCE")</f>
        <v>CUMPLIDA</v>
      </c>
    </row>
    <row r="465" spans="1:19" ht="225.75">
      <c r="A465" s="282" t="s">
        <v>640</v>
      </c>
      <c r="B465" s="271" t="s">
        <v>31</v>
      </c>
      <c r="C465" s="487"/>
      <c r="D465" s="487"/>
      <c r="E465" s="482"/>
      <c r="F465" s="488"/>
      <c r="G465" s="482"/>
      <c r="H465" s="482"/>
      <c r="I465" s="260" t="s">
        <v>752</v>
      </c>
      <c r="J465" s="259" t="s">
        <v>752</v>
      </c>
      <c r="K465" s="259" t="s">
        <v>659</v>
      </c>
      <c r="L465" s="280">
        <v>1</v>
      </c>
      <c r="M465" s="281">
        <v>45231</v>
      </c>
      <c r="N465" s="281">
        <v>45808</v>
      </c>
      <c r="O465" s="275">
        <f t="shared" si="18"/>
        <v>82.428571428571431</v>
      </c>
      <c r="P465" s="332">
        <v>1</v>
      </c>
      <c r="Q465" s="287" t="s">
        <v>748</v>
      </c>
      <c r="R465" s="94">
        <f t="shared" si="17"/>
        <v>1</v>
      </c>
      <c r="S465" s="277" t="str">
        <f t="array" aca="1" ref="S465" ca="1">IF(ISNUMBER(R465),IF(R465=100%,"CUMPLIDA",IF(AND(ISNUMBER(N465),ISNUMBER(INDIRECT("FECHA_"&amp;$B465,1))), IF(N465&lt;=INDIRECT("FECHA_"&amp;$B465,1),"INCUMPLIDA","PROCESO"), "VERIFICAR FECHA")),"SIN VALOR AVANCE")</f>
        <v>CUMPLIDA</v>
      </c>
    </row>
    <row r="466" spans="1:19" ht="180.75">
      <c r="A466" s="282" t="s">
        <v>640</v>
      </c>
      <c r="B466" s="271" t="s">
        <v>31</v>
      </c>
      <c r="C466" s="487"/>
      <c r="D466" s="487"/>
      <c r="E466" s="482"/>
      <c r="F466" s="488"/>
      <c r="G466" s="482"/>
      <c r="H466" s="482"/>
      <c r="I466" s="260" t="s">
        <v>75</v>
      </c>
      <c r="J466" s="259" t="s">
        <v>76</v>
      </c>
      <c r="K466" s="259" t="s">
        <v>77</v>
      </c>
      <c r="L466" s="280">
        <v>7</v>
      </c>
      <c r="M466" s="281">
        <v>46024</v>
      </c>
      <c r="N466" s="281">
        <v>46660</v>
      </c>
      <c r="O466" s="275">
        <f t="shared" si="18"/>
        <v>90.857142857142861</v>
      </c>
      <c r="P466" s="332">
        <v>0</v>
      </c>
      <c r="Q466" s="287" t="s">
        <v>788</v>
      </c>
      <c r="R466" s="94">
        <f t="shared" si="17"/>
        <v>0</v>
      </c>
      <c r="S466" s="277" t="str">
        <f t="array" aca="1" ref="S466" ca="1">IF(ISNUMBER(R466),IF(R466=100%,"CUMPLIDA",IF(AND(ISNUMBER(N466),ISNUMBER(INDIRECT("FECHA_"&amp;$B466,1))), IF(N466&lt;=INDIRECT("FECHA_"&amp;$B466,1),"INCUMPLIDA","PROCESO"), "VERIFICAR FECHA")),"SIN VALOR AVANCE")</f>
        <v>PROCESO</v>
      </c>
    </row>
    <row r="467" spans="1:19" ht="165.75">
      <c r="A467" s="282" t="s">
        <v>640</v>
      </c>
      <c r="B467" s="271" t="s">
        <v>31</v>
      </c>
      <c r="C467" s="487"/>
      <c r="D467" s="487"/>
      <c r="E467" s="482"/>
      <c r="F467" s="488"/>
      <c r="G467" s="482"/>
      <c r="H467" s="482"/>
      <c r="I467" s="260" t="s">
        <v>79</v>
      </c>
      <c r="J467" s="259" t="s">
        <v>80</v>
      </c>
      <c r="K467" s="259" t="s">
        <v>81</v>
      </c>
      <c r="L467" s="280">
        <v>1</v>
      </c>
      <c r="M467" s="281">
        <v>46024</v>
      </c>
      <c r="N467" s="281">
        <v>46660</v>
      </c>
      <c r="O467" s="275">
        <f t="shared" si="18"/>
        <v>90.857142857142861</v>
      </c>
      <c r="P467" s="332">
        <v>0</v>
      </c>
      <c r="Q467" s="287" t="s">
        <v>844</v>
      </c>
      <c r="R467" s="94">
        <f t="shared" si="17"/>
        <v>0</v>
      </c>
      <c r="S467" s="277" t="str">
        <f t="array" aca="1" ref="S467" ca="1">IF(ISNUMBER(R467),IF(R467=100%,"CUMPLIDA",IF(AND(ISNUMBER(N467),ISNUMBER(INDIRECT("FECHA_"&amp;$B467,1))), IF(N467&lt;=INDIRECT("FECHA_"&amp;$B467,1),"INCUMPLIDA","PROCESO"), "VERIFICAR FECHA")),"SIN VALOR AVANCE")</f>
        <v>PROCESO</v>
      </c>
    </row>
    <row r="468" spans="1:19" ht="300.75">
      <c r="A468" s="282" t="s">
        <v>640</v>
      </c>
      <c r="B468" s="271" t="s">
        <v>31</v>
      </c>
      <c r="C468" s="487"/>
      <c r="D468" s="487"/>
      <c r="E468" s="482"/>
      <c r="F468" s="488"/>
      <c r="G468" s="482"/>
      <c r="H468" s="482"/>
      <c r="I468" s="260" t="s">
        <v>82</v>
      </c>
      <c r="J468" s="259" t="s">
        <v>83</v>
      </c>
      <c r="K468" s="259" t="s">
        <v>84</v>
      </c>
      <c r="L468" s="280">
        <v>2</v>
      </c>
      <c r="M468" s="281">
        <v>46024</v>
      </c>
      <c r="N468" s="281">
        <v>46660</v>
      </c>
      <c r="O468" s="275">
        <f t="shared" si="18"/>
        <v>90.857142857142861</v>
      </c>
      <c r="P468" s="332">
        <v>0</v>
      </c>
      <c r="Q468" s="287" t="s">
        <v>766</v>
      </c>
      <c r="R468" s="94">
        <f t="shared" si="17"/>
        <v>0</v>
      </c>
      <c r="S468" s="277" t="str">
        <f t="array" aca="1" ref="S468" ca="1">IF(ISNUMBER(R468),IF(R468=100%,"CUMPLIDA",IF(AND(ISNUMBER(N468),ISNUMBER(INDIRECT("FECHA_"&amp;$B468,1))), IF(N468&lt;=INDIRECT("FECHA_"&amp;$B468,1),"INCUMPLIDA","PROCESO"), "VERIFICAR FECHA")),"SIN VALOR AVANCE")</f>
        <v>PROCESO</v>
      </c>
    </row>
    <row r="469" spans="1:19" ht="240.75" customHeight="1">
      <c r="A469" s="282" t="s">
        <v>640</v>
      </c>
      <c r="B469" s="271" t="s">
        <v>31</v>
      </c>
      <c r="C469" s="487" t="s">
        <v>846</v>
      </c>
      <c r="D469" s="487" t="s">
        <v>847</v>
      </c>
      <c r="E469" s="482" t="s">
        <v>848</v>
      </c>
      <c r="F469" s="488"/>
      <c r="G469" s="482"/>
      <c r="H469" s="482" t="s">
        <v>849</v>
      </c>
      <c r="I469" s="482" t="s">
        <v>745</v>
      </c>
      <c r="J469" s="313" t="s">
        <v>649</v>
      </c>
      <c r="K469" s="259" t="s">
        <v>650</v>
      </c>
      <c r="L469" s="274">
        <v>1</v>
      </c>
      <c r="M469" s="261">
        <v>44044</v>
      </c>
      <c r="N469" s="261">
        <v>44196</v>
      </c>
      <c r="O469" s="275">
        <f t="shared" si="18"/>
        <v>21.714285714285715</v>
      </c>
      <c r="P469" s="332">
        <v>1</v>
      </c>
      <c r="Q469" s="259" t="s">
        <v>850</v>
      </c>
      <c r="R469" s="94">
        <f t="shared" si="17"/>
        <v>1</v>
      </c>
      <c r="S469" s="277" t="str">
        <f t="array" aca="1" ref="S469" ca="1">IF(ISNUMBER(R469),IF(R469=100%,"CUMPLIDA",IF(AND(ISNUMBER(N469),ISNUMBER(INDIRECT("FECHA_"&amp;$B469,1))), IF(N469&lt;=INDIRECT("FECHA_"&amp;$B469,1),"INCUMPLIDA","PROCESO"), "VERIFICAR FECHA")),"SIN VALOR AVANCE")</f>
        <v>CUMPLIDA</v>
      </c>
    </row>
    <row r="470" spans="1:19" ht="75.75">
      <c r="A470" s="282" t="s">
        <v>640</v>
      </c>
      <c r="B470" s="271" t="s">
        <v>31</v>
      </c>
      <c r="C470" s="487"/>
      <c r="D470" s="487"/>
      <c r="E470" s="482"/>
      <c r="F470" s="488"/>
      <c r="G470" s="482"/>
      <c r="H470" s="482"/>
      <c r="I470" s="482"/>
      <c r="J470" s="259" t="s">
        <v>652</v>
      </c>
      <c r="K470" s="259" t="s">
        <v>653</v>
      </c>
      <c r="L470" s="280">
        <v>1</v>
      </c>
      <c r="M470" s="261">
        <v>45231</v>
      </c>
      <c r="N470" s="261">
        <v>45504</v>
      </c>
      <c r="O470" s="275">
        <f t="shared" si="18"/>
        <v>39</v>
      </c>
      <c r="P470" s="332">
        <v>1</v>
      </c>
      <c r="Q470" s="287" t="s">
        <v>747</v>
      </c>
      <c r="R470" s="94">
        <f t="shared" si="17"/>
        <v>1</v>
      </c>
      <c r="S470" s="277" t="str">
        <f t="array" aca="1" ref="S470" ca="1">IF(ISNUMBER(R470),IF(R470=100%,"CUMPLIDA",IF(AND(ISNUMBER(N470),ISNUMBER(INDIRECT("FECHA_"&amp;$B470,1))), IF(N470&lt;=INDIRECT("FECHA_"&amp;$B470,1),"INCUMPLIDA","PROCESO"), "VERIFICAR FECHA")),"SIN VALOR AVANCE")</f>
        <v>CUMPLIDA</v>
      </c>
    </row>
    <row r="471" spans="1:19" ht="330.75">
      <c r="A471" s="282" t="s">
        <v>640</v>
      </c>
      <c r="B471" s="271" t="s">
        <v>31</v>
      </c>
      <c r="C471" s="487"/>
      <c r="D471" s="487"/>
      <c r="E471" s="482"/>
      <c r="F471" s="488"/>
      <c r="G471" s="482"/>
      <c r="H471" s="482"/>
      <c r="I471" s="482"/>
      <c r="J471" s="259" t="s">
        <v>655</v>
      </c>
      <c r="K471" s="259" t="s">
        <v>656</v>
      </c>
      <c r="L471" s="280">
        <v>1</v>
      </c>
      <c r="M471" s="261">
        <v>45231</v>
      </c>
      <c r="N471" s="261">
        <v>45504</v>
      </c>
      <c r="O471" s="275">
        <f t="shared" si="18"/>
        <v>39</v>
      </c>
      <c r="P471" s="332">
        <v>1</v>
      </c>
      <c r="Q471" s="287" t="s">
        <v>785</v>
      </c>
      <c r="R471" s="94">
        <f t="shared" si="17"/>
        <v>1</v>
      </c>
      <c r="S471" s="277" t="str">
        <f t="array" aca="1" ref="S471" ca="1">IF(ISNUMBER(R471),IF(R471=100%,"CUMPLIDA",IF(AND(ISNUMBER(N471),ISNUMBER(INDIRECT("FECHA_"&amp;$B471,1))), IF(N471&lt;=INDIRECT("FECHA_"&amp;$B471,1),"INCUMPLIDA","PROCESO"), "VERIFICAR FECHA")),"SIN VALOR AVANCE")</f>
        <v>CUMPLIDA</v>
      </c>
    </row>
    <row r="472" spans="1:19" ht="165.75">
      <c r="A472" s="282" t="s">
        <v>640</v>
      </c>
      <c r="B472" s="271" t="s">
        <v>31</v>
      </c>
      <c r="C472" s="487"/>
      <c r="D472" s="487"/>
      <c r="E472" s="482"/>
      <c r="F472" s="488"/>
      <c r="G472" s="482"/>
      <c r="H472" s="482"/>
      <c r="I472" s="260" t="s">
        <v>62</v>
      </c>
      <c r="J472" s="259" t="s">
        <v>63</v>
      </c>
      <c r="K472" s="259" t="s">
        <v>64</v>
      </c>
      <c r="L472" s="280">
        <v>1</v>
      </c>
      <c r="M472" s="281">
        <v>45323</v>
      </c>
      <c r="N472" s="281">
        <v>45747</v>
      </c>
      <c r="O472" s="275">
        <f t="shared" si="18"/>
        <v>60.571428571428569</v>
      </c>
      <c r="P472" s="332">
        <v>1</v>
      </c>
      <c r="Q472" s="287" t="s">
        <v>786</v>
      </c>
      <c r="R472" s="94">
        <f t="shared" si="17"/>
        <v>1</v>
      </c>
      <c r="S472" s="277" t="str">
        <f t="array" aca="1" ref="S472" ca="1">IF(ISNUMBER(R472),IF(R472=100%,"CUMPLIDA",IF(AND(ISNUMBER(N472),ISNUMBER(INDIRECT("FECHA_"&amp;$B472,1))), IF(N472&lt;=INDIRECT("FECHA_"&amp;$B472,1),"INCUMPLIDA","PROCESO"), "VERIFICAR FECHA")),"SIN VALOR AVANCE")</f>
        <v>CUMPLIDA</v>
      </c>
    </row>
    <row r="473" spans="1:19" ht="75.75">
      <c r="A473" s="282" t="s">
        <v>640</v>
      </c>
      <c r="B473" s="271" t="s">
        <v>31</v>
      </c>
      <c r="C473" s="487"/>
      <c r="D473" s="487"/>
      <c r="E473" s="482"/>
      <c r="F473" s="488"/>
      <c r="G473" s="482"/>
      <c r="H473" s="482"/>
      <c r="I473" s="260" t="s">
        <v>66</v>
      </c>
      <c r="J473" s="259" t="s">
        <v>66</v>
      </c>
      <c r="K473" s="259" t="s">
        <v>67</v>
      </c>
      <c r="L473" s="280">
        <v>1</v>
      </c>
      <c r="M473" s="281">
        <v>45323</v>
      </c>
      <c r="N473" s="281">
        <v>45747</v>
      </c>
      <c r="O473" s="275">
        <f t="shared" si="18"/>
        <v>60.571428571428569</v>
      </c>
      <c r="P473" s="332">
        <v>1</v>
      </c>
      <c r="Q473" s="287" t="s">
        <v>747</v>
      </c>
      <c r="R473" s="94">
        <f t="shared" si="17"/>
        <v>1</v>
      </c>
      <c r="S473" s="277" t="str">
        <f t="array" aca="1" ref="S473" ca="1">IF(ISNUMBER(R473),IF(R473=100%,"CUMPLIDA",IF(AND(ISNUMBER(N473),ISNUMBER(INDIRECT("FECHA_"&amp;$B473,1))), IF(N473&lt;=INDIRECT("FECHA_"&amp;$B473,1),"INCUMPLIDA","PROCESO"), "VERIFICAR FECHA")),"SIN VALOR AVANCE")</f>
        <v>CUMPLIDA</v>
      </c>
    </row>
    <row r="474" spans="1:19" ht="105.75">
      <c r="A474" s="282" t="s">
        <v>640</v>
      </c>
      <c r="B474" s="271" t="s">
        <v>31</v>
      </c>
      <c r="C474" s="487"/>
      <c r="D474" s="487"/>
      <c r="E474" s="482"/>
      <c r="F474" s="488"/>
      <c r="G474" s="482"/>
      <c r="H474" s="482"/>
      <c r="I474" s="260" t="s">
        <v>166</v>
      </c>
      <c r="J474" s="259" t="s">
        <v>167</v>
      </c>
      <c r="K474" s="259" t="s">
        <v>168</v>
      </c>
      <c r="L474" s="280">
        <v>1</v>
      </c>
      <c r="M474" s="281">
        <v>45231</v>
      </c>
      <c r="N474" s="281">
        <v>45747</v>
      </c>
      <c r="O474" s="275">
        <f t="shared" si="18"/>
        <v>73.714285714285708</v>
      </c>
      <c r="P474" s="332">
        <v>1</v>
      </c>
      <c r="Q474" s="259" t="s">
        <v>658</v>
      </c>
      <c r="R474" s="94">
        <f t="shared" si="17"/>
        <v>1</v>
      </c>
      <c r="S474" s="277" t="str">
        <f t="array" aca="1" ref="S474" ca="1">IF(ISNUMBER(R474),IF(R474=100%,"CUMPLIDA",IF(AND(ISNUMBER(N474),ISNUMBER(INDIRECT("FECHA_"&amp;$B474,1))), IF(N474&lt;=INDIRECT("FECHA_"&amp;$B474,1),"INCUMPLIDA","PROCESO"), "VERIFICAR FECHA")),"SIN VALOR AVANCE")</f>
        <v>CUMPLIDA</v>
      </c>
    </row>
    <row r="475" spans="1:19" ht="255.75" customHeight="1">
      <c r="A475" s="282" t="s">
        <v>640</v>
      </c>
      <c r="B475" s="271" t="s">
        <v>31</v>
      </c>
      <c r="C475" s="487"/>
      <c r="D475" s="487"/>
      <c r="E475" s="482"/>
      <c r="F475" s="488"/>
      <c r="G475" s="482"/>
      <c r="H475" s="482"/>
      <c r="I475" s="260" t="s">
        <v>69</v>
      </c>
      <c r="J475" s="259" t="s">
        <v>69</v>
      </c>
      <c r="K475" s="259" t="s">
        <v>176</v>
      </c>
      <c r="L475" s="280">
        <v>1</v>
      </c>
      <c r="M475" s="281">
        <v>45323</v>
      </c>
      <c r="N475" s="281">
        <v>45747</v>
      </c>
      <c r="O475" s="275">
        <f t="shared" si="18"/>
        <v>60.571428571428569</v>
      </c>
      <c r="P475" s="332">
        <v>1</v>
      </c>
      <c r="Q475" s="287" t="s">
        <v>844</v>
      </c>
      <c r="R475" s="94">
        <f t="shared" si="17"/>
        <v>1</v>
      </c>
      <c r="S475" s="277" t="str">
        <f t="array" aca="1" ref="S475" ca="1">IF(ISNUMBER(R475),IF(R475=100%,"CUMPLIDA",IF(AND(ISNUMBER(N475),ISNUMBER(INDIRECT("FECHA_"&amp;$B475,1))), IF(N475&lt;=INDIRECT("FECHA_"&amp;$B475,1),"INCUMPLIDA","PROCESO"), "VERIFICAR FECHA")),"SIN VALOR AVANCE")</f>
        <v>CUMPLIDA</v>
      </c>
    </row>
    <row r="476" spans="1:19" ht="75.75" customHeight="1">
      <c r="A476" s="282" t="s">
        <v>640</v>
      </c>
      <c r="B476" s="271" t="s">
        <v>31</v>
      </c>
      <c r="C476" s="487"/>
      <c r="D476" s="487"/>
      <c r="E476" s="482"/>
      <c r="F476" s="488"/>
      <c r="G476" s="482"/>
      <c r="H476" s="482"/>
      <c r="I476" s="260" t="s">
        <v>751</v>
      </c>
      <c r="J476" s="259" t="s">
        <v>751</v>
      </c>
      <c r="K476" s="259" t="s">
        <v>72</v>
      </c>
      <c r="L476" s="280">
        <v>1</v>
      </c>
      <c r="M476" s="281">
        <v>45231</v>
      </c>
      <c r="N476" s="281">
        <v>45747</v>
      </c>
      <c r="O476" s="275">
        <f t="shared" si="18"/>
        <v>73.714285714285708</v>
      </c>
      <c r="P476" s="332">
        <v>1</v>
      </c>
      <c r="Q476" s="287" t="s">
        <v>845</v>
      </c>
      <c r="R476" s="94">
        <f t="shared" si="17"/>
        <v>1</v>
      </c>
      <c r="S476" s="277" t="str">
        <f t="array" aca="1" ref="S476" ca="1">IF(ISNUMBER(R476),IF(R476=100%,"CUMPLIDA",IF(AND(ISNUMBER(N476),ISNUMBER(INDIRECT("FECHA_"&amp;$B476,1))), IF(N476&lt;=INDIRECT("FECHA_"&amp;$B476,1),"INCUMPLIDA","PROCESO"), "VERIFICAR FECHA")),"SIN VALOR AVANCE")</f>
        <v>CUMPLIDA</v>
      </c>
    </row>
    <row r="477" spans="1:19" ht="240.75">
      <c r="A477" s="282" t="s">
        <v>640</v>
      </c>
      <c r="B477" s="271" t="s">
        <v>31</v>
      </c>
      <c r="C477" s="487"/>
      <c r="D477" s="487"/>
      <c r="E477" s="482"/>
      <c r="F477" s="488"/>
      <c r="G477" s="482"/>
      <c r="H477" s="482"/>
      <c r="I477" s="260" t="s">
        <v>752</v>
      </c>
      <c r="J477" s="259" t="s">
        <v>752</v>
      </c>
      <c r="K477" s="259" t="s">
        <v>659</v>
      </c>
      <c r="L477" s="280">
        <v>1</v>
      </c>
      <c r="M477" s="281">
        <v>45231</v>
      </c>
      <c r="N477" s="281">
        <v>45808</v>
      </c>
      <c r="O477" s="275">
        <f t="shared" si="18"/>
        <v>82.428571428571431</v>
      </c>
      <c r="P477" s="332">
        <v>1</v>
      </c>
      <c r="Q477" s="287" t="s">
        <v>794</v>
      </c>
      <c r="R477" s="94">
        <f t="shared" si="17"/>
        <v>1</v>
      </c>
      <c r="S477" s="277" t="str">
        <f t="array" aca="1" ref="S477" ca="1">IF(ISNUMBER(R477),IF(R477=100%,"CUMPLIDA",IF(AND(ISNUMBER(N477),ISNUMBER(INDIRECT("FECHA_"&amp;$B477,1))), IF(N477&lt;=INDIRECT("FECHA_"&amp;$B477,1),"INCUMPLIDA","PROCESO"), "VERIFICAR FECHA")),"SIN VALOR AVANCE")</f>
        <v>CUMPLIDA</v>
      </c>
    </row>
    <row r="478" spans="1:19" ht="182.25">
      <c r="A478" s="282" t="s">
        <v>640</v>
      </c>
      <c r="B478" s="271" t="s">
        <v>31</v>
      </c>
      <c r="C478" s="487"/>
      <c r="D478" s="487"/>
      <c r="E478" s="482"/>
      <c r="F478" s="488"/>
      <c r="G478" s="482"/>
      <c r="H478" s="482"/>
      <c r="I478" s="260" t="s">
        <v>75</v>
      </c>
      <c r="J478" s="259" t="s">
        <v>76</v>
      </c>
      <c r="K478" s="259" t="s">
        <v>77</v>
      </c>
      <c r="L478" s="280">
        <v>7</v>
      </c>
      <c r="M478" s="281">
        <v>46024</v>
      </c>
      <c r="N478" s="281">
        <v>46660</v>
      </c>
      <c r="O478" s="275">
        <f t="shared" si="18"/>
        <v>90.857142857142861</v>
      </c>
      <c r="P478" s="332">
        <v>0</v>
      </c>
      <c r="Q478" s="287" t="s">
        <v>764</v>
      </c>
      <c r="R478" s="94">
        <f t="shared" si="17"/>
        <v>0</v>
      </c>
      <c r="S478" s="277" t="str">
        <f t="array" aca="1" ref="S478" ca="1">IF(ISNUMBER(R478),IF(R478=100%,"CUMPLIDA",IF(AND(ISNUMBER(N478),ISNUMBER(INDIRECT("FECHA_"&amp;$B478,1))), IF(N478&lt;=INDIRECT("FECHA_"&amp;$B478,1),"INCUMPLIDA","PROCESO"), "VERIFICAR FECHA")),"SIN VALOR AVANCE")</f>
        <v>PROCESO</v>
      </c>
    </row>
    <row r="479" spans="1:19" ht="165.75">
      <c r="A479" s="282" t="s">
        <v>640</v>
      </c>
      <c r="B479" s="271" t="s">
        <v>31</v>
      </c>
      <c r="C479" s="487"/>
      <c r="D479" s="487"/>
      <c r="E479" s="482"/>
      <c r="F479" s="488"/>
      <c r="G479" s="482"/>
      <c r="H479" s="482"/>
      <c r="I479" s="260" t="s">
        <v>79</v>
      </c>
      <c r="J479" s="259" t="s">
        <v>80</v>
      </c>
      <c r="K479" s="259" t="s">
        <v>81</v>
      </c>
      <c r="L479" s="280">
        <v>1</v>
      </c>
      <c r="M479" s="281">
        <v>46024</v>
      </c>
      <c r="N479" s="281">
        <v>46660</v>
      </c>
      <c r="O479" s="275">
        <f t="shared" si="18"/>
        <v>90.857142857142861</v>
      </c>
      <c r="P479" s="332">
        <v>0</v>
      </c>
      <c r="Q479" s="287" t="s">
        <v>795</v>
      </c>
      <c r="R479" s="94">
        <f t="shared" si="17"/>
        <v>0</v>
      </c>
      <c r="S479" s="277" t="str">
        <f t="array" aca="1" ref="S479" ca="1">IF(ISNUMBER(R479),IF(R479=100%,"CUMPLIDA",IF(AND(ISNUMBER(N479),ISNUMBER(INDIRECT("FECHA_"&amp;$B479,1))), IF(N479&lt;=INDIRECT("FECHA_"&amp;$B479,1),"INCUMPLIDA","PROCESO"), "VERIFICAR FECHA")),"SIN VALOR AVANCE")</f>
        <v>PROCESO</v>
      </c>
    </row>
    <row r="480" spans="1:19" ht="300.75">
      <c r="A480" s="282" t="s">
        <v>640</v>
      </c>
      <c r="B480" s="271" t="s">
        <v>31</v>
      </c>
      <c r="C480" s="487"/>
      <c r="D480" s="487"/>
      <c r="E480" s="482"/>
      <c r="F480" s="488"/>
      <c r="G480" s="482"/>
      <c r="H480" s="482"/>
      <c r="I480" s="260" t="s">
        <v>82</v>
      </c>
      <c r="J480" s="259" t="s">
        <v>83</v>
      </c>
      <c r="K480" s="259" t="s">
        <v>84</v>
      </c>
      <c r="L480" s="280">
        <v>2</v>
      </c>
      <c r="M480" s="281">
        <v>46024</v>
      </c>
      <c r="N480" s="281">
        <v>46660</v>
      </c>
      <c r="O480" s="275">
        <f t="shared" si="18"/>
        <v>90.857142857142861</v>
      </c>
      <c r="P480" s="332">
        <v>0</v>
      </c>
      <c r="Q480" s="287" t="s">
        <v>766</v>
      </c>
      <c r="R480" s="94">
        <f t="shared" si="17"/>
        <v>0</v>
      </c>
      <c r="S480" s="277" t="str">
        <f t="array" aca="1" ref="S480" ca="1">IF(ISNUMBER(R480),IF(R480=100%,"CUMPLIDA",IF(AND(ISNUMBER(N480),ISNUMBER(INDIRECT("FECHA_"&amp;$B480,1))), IF(N480&lt;=INDIRECT("FECHA_"&amp;$B480,1),"INCUMPLIDA","PROCESO"), "VERIFICAR FECHA")),"SIN VALOR AVANCE")</f>
        <v>PROCESO</v>
      </c>
    </row>
    <row r="481" spans="1:19" ht="225.75">
      <c r="A481" s="282" t="s">
        <v>640</v>
      </c>
      <c r="B481" s="271" t="s">
        <v>31</v>
      </c>
      <c r="C481" s="487" t="s">
        <v>851</v>
      </c>
      <c r="D481" s="487" t="s">
        <v>852</v>
      </c>
      <c r="E481" s="482" t="s">
        <v>853</v>
      </c>
      <c r="F481" s="488"/>
      <c r="G481" s="482"/>
      <c r="H481" s="482" t="s">
        <v>854</v>
      </c>
      <c r="I481" s="482" t="s">
        <v>745</v>
      </c>
      <c r="J481" s="313" t="s">
        <v>649</v>
      </c>
      <c r="K481" s="259" t="s">
        <v>650</v>
      </c>
      <c r="L481" s="274">
        <v>1</v>
      </c>
      <c r="M481" s="261">
        <v>44044</v>
      </c>
      <c r="N481" s="261">
        <v>44196</v>
      </c>
      <c r="O481" s="275">
        <f t="shared" si="18"/>
        <v>21.714285714285715</v>
      </c>
      <c r="P481" s="332">
        <v>1</v>
      </c>
      <c r="Q481" s="259" t="s">
        <v>855</v>
      </c>
      <c r="R481" s="94">
        <f t="shared" si="17"/>
        <v>1</v>
      </c>
      <c r="S481" s="277" t="str">
        <f t="array" aca="1" ref="S481" ca="1">IF(ISNUMBER(R481),IF(R481=100%,"CUMPLIDA",IF(AND(ISNUMBER(N481),ISNUMBER(INDIRECT("FECHA_"&amp;$B481,1))), IF(N481&lt;=INDIRECT("FECHA_"&amp;$B481,1),"INCUMPLIDA","PROCESO"), "VERIFICAR FECHA")),"SIN VALOR AVANCE")</f>
        <v>CUMPLIDA</v>
      </c>
    </row>
    <row r="482" spans="1:19" ht="75.75">
      <c r="A482" s="282" t="s">
        <v>640</v>
      </c>
      <c r="B482" s="271" t="s">
        <v>31</v>
      </c>
      <c r="C482" s="487"/>
      <c r="D482" s="487"/>
      <c r="E482" s="482"/>
      <c r="F482" s="488"/>
      <c r="G482" s="482"/>
      <c r="H482" s="482"/>
      <c r="I482" s="482"/>
      <c r="J482" s="259" t="s">
        <v>652</v>
      </c>
      <c r="K482" s="259" t="s">
        <v>653</v>
      </c>
      <c r="L482" s="280">
        <v>1</v>
      </c>
      <c r="M482" s="261">
        <v>45231</v>
      </c>
      <c r="N482" s="261">
        <v>45504</v>
      </c>
      <c r="O482" s="275">
        <f t="shared" si="18"/>
        <v>39</v>
      </c>
      <c r="P482" s="332">
        <v>1</v>
      </c>
      <c r="Q482" s="287" t="s">
        <v>747</v>
      </c>
      <c r="R482" s="94">
        <f t="shared" si="17"/>
        <v>1</v>
      </c>
      <c r="S482" s="277" t="str">
        <f t="array" aca="1" ref="S482" ca="1">IF(ISNUMBER(R482),IF(R482=100%,"CUMPLIDA",IF(AND(ISNUMBER(N482),ISNUMBER(INDIRECT("FECHA_"&amp;$B482,1))), IF(N482&lt;=INDIRECT("FECHA_"&amp;$B482,1),"INCUMPLIDA","PROCESO"), "VERIFICAR FECHA")),"SIN VALOR AVANCE")</f>
        <v>CUMPLIDA</v>
      </c>
    </row>
    <row r="483" spans="1:19" ht="330.75">
      <c r="A483" s="282" t="s">
        <v>640</v>
      </c>
      <c r="B483" s="271" t="s">
        <v>31</v>
      </c>
      <c r="C483" s="487"/>
      <c r="D483" s="487"/>
      <c r="E483" s="482"/>
      <c r="F483" s="488"/>
      <c r="G483" s="482"/>
      <c r="H483" s="482"/>
      <c r="I483" s="482"/>
      <c r="J483" s="259" t="s">
        <v>655</v>
      </c>
      <c r="K483" s="259" t="s">
        <v>656</v>
      </c>
      <c r="L483" s="280">
        <v>1</v>
      </c>
      <c r="M483" s="261">
        <v>45231</v>
      </c>
      <c r="N483" s="261">
        <v>45504</v>
      </c>
      <c r="O483" s="275">
        <f t="shared" si="18"/>
        <v>39</v>
      </c>
      <c r="P483" s="332">
        <v>1</v>
      </c>
      <c r="Q483" s="287" t="s">
        <v>785</v>
      </c>
      <c r="R483" s="94">
        <f t="shared" si="17"/>
        <v>1</v>
      </c>
      <c r="S483" s="277" t="str">
        <f t="array" aca="1" ref="S483" ca="1">IF(ISNUMBER(R483),IF(R483=100%,"CUMPLIDA",IF(AND(ISNUMBER(N483),ISNUMBER(INDIRECT("FECHA_"&amp;$B483,1))), IF(N483&lt;=INDIRECT("FECHA_"&amp;$B483,1),"INCUMPLIDA","PROCESO"), "VERIFICAR FECHA")),"SIN VALOR AVANCE")</f>
        <v>CUMPLIDA</v>
      </c>
    </row>
    <row r="484" spans="1:19" ht="150.75">
      <c r="A484" s="282" t="s">
        <v>640</v>
      </c>
      <c r="B484" s="271" t="s">
        <v>31</v>
      </c>
      <c r="C484" s="487"/>
      <c r="D484" s="487"/>
      <c r="E484" s="482"/>
      <c r="F484" s="488"/>
      <c r="G484" s="482"/>
      <c r="H484" s="482"/>
      <c r="I484" s="260" t="s">
        <v>62</v>
      </c>
      <c r="J484" s="259" t="s">
        <v>63</v>
      </c>
      <c r="K484" s="259" t="s">
        <v>64</v>
      </c>
      <c r="L484" s="280">
        <v>1</v>
      </c>
      <c r="M484" s="281">
        <v>45323</v>
      </c>
      <c r="N484" s="281">
        <v>45747</v>
      </c>
      <c r="O484" s="275">
        <f t="shared" si="18"/>
        <v>60.571428571428569</v>
      </c>
      <c r="P484" s="332">
        <v>1</v>
      </c>
      <c r="Q484" s="259" t="s">
        <v>856</v>
      </c>
      <c r="R484" s="94">
        <f t="shared" si="17"/>
        <v>1</v>
      </c>
      <c r="S484" s="277" t="str">
        <f t="array" aca="1" ref="S484" ca="1">IF(ISNUMBER(R484),IF(R484=100%,"CUMPLIDA",IF(AND(ISNUMBER(N484),ISNUMBER(INDIRECT("FECHA_"&amp;$B484,1))), IF(N484&lt;=INDIRECT("FECHA_"&amp;$B484,1),"INCUMPLIDA","PROCESO"), "VERIFICAR FECHA")),"SIN VALOR AVANCE")</f>
        <v>CUMPLIDA</v>
      </c>
    </row>
    <row r="485" spans="1:19" ht="75.75">
      <c r="A485" s="282" t="s">
        <v>640</v>
      </c>
      <c r="B485" s="271" t="s">
        <v>31</v>
      </c>
      <c r="C485" s="487"/>
      <c r="D485" s="487"/>
      <c r="E485" s="482"/>
      <c r="F485" s="488"/>
      <c r="G485" s="482"/>
      <c r="H485" s="482"/>
      <c r="I485" s="260" t="s">
        <v>66</v>
      </c>
      <c r="J485" s="259" t="s">
        <v>66</v>
      </c>
      <c r="K485" s="259" t="s">
        <v>67</v>
      </c>
      <c r="L485" s="280">
        <v>1</v>
      </c>
      <c r="M485" s="281">
        <v>45323</v>
      </c>
      <c r="N485" s="281">
        <v>45747</v>
      </c>
      <c r="O485" s="275">
        <f t="shared" si="18"/>
        <v>60.571428571428569</v>
      </c>
      <c r="P485" s="332">
        <v>1</v>
      </c>
      <c r="Q485" s="287" t="s">
        <v>747</v>
      </c>
      <c r="R485" s="94">
        <f t="shared" si="17"/>
        <v>1</v>
      </c>
      <c r="S485" s="277" t="str">
        <f t="array" aca="1" ref="S485" ca="1">IF(ISNUMBER(R485),IF(R485=100%,"CUMPLIDA",IF(AND(ISNUMBER(N485),ISNUMBER(INDIRECT("FECHA_"&amp;$B485,1))), IF(N485&lt;=INDIRECT("FECHA_"&amp;$B485,1),"INCUMPLIDA","PROCESO"), "VERIFICAR FECHA")),"SIN VALOR AVANCE")</f>
        <v>CUMPLIDA</v>
      </c>
    </row>
    <row r="486" spans="1:19" ht="105.75">
      <c r="A486" s="282" t="s">
        <v>640</v>
      </c>
      <c r="B486" s="271" t="s">
        <v>31</v>
      </c>
      <c r="C486" s="487"/>
      <c r="D486" s="487"/>
      <c r="E486" s="482"/>
      <c r="F486" s="488"/>
      <c r="G486" s="482"/>
      <c r="H486" s="482"/>
      <c r="I486" s="260" t="s">
        <v>166</v>
      </c>
      <c r="J486" s="259" t="s">
        <v>167</v>
      </c>
      <c r="K486" s="259" t="s">
        <v>168</v>
      </c>
      <c r="L486" s="280">
        <v>1</v>
      </c>
      <c r="M486" s="281">
        <v>45231</v>
      </c>
      <c r="N486" s="281">
        <v>45747</v>
      </c>
      <c r="O486" s="275">
        <f t="shared" si="18"/>
        <v>73.714285714285708</v>
      </c>
      <c r="P486" s="332">
        <v>1</v>
      </c>
      <c r="Q486" s="259" t="s">
        <v>658</v>
      </c>
      <c r="R486" s="94">
        <f t="shared" si="17"/>
        <v>1</v>
      </c>
      <c r="S486" s="277" t="str">
        <f t="array" aca="1" ref="S486" ca="1">IF(ISNUMBER(R486),IF(R486=100%,"CUMPLIDA",IF(AND(ISNUMBER(N486),ISNUMBER(INDIRECT("FECHA_"&amp;$B486,1))), IF(N486&lt;=INDIRECT("FECHA_"&amp;$B486,1),"INCUMPLIDA","PROCESO"), "VERIFICAR FECHA")),"SIN VALOR AVANCE")</f>
        <v>CUMPLIDA</v>
      </c>
    </row>
    <row r="487" spans="1:19" ht="240.75" customHeight="1">
      <c r="A487" s="282" t="s">
        <v>640</v>
      </c>
      <c r="B487" s="271" t="s">
        <v>31</v>
      </c>
      <c r="C487" s="487"/>
      <c r="D487" s="487"/>
      <c r="E487" s="482"/>
      <c r="F487" s="488"/>
      <c r="G487" s="482"/>
      <c r="H487" s="482"/>
      <c r="I487" s="260" t="s">
        <v>69</v>
      </c>
      <c r="J487" s="259" t="s">
        <v>69</v>
      </c>
      <c r="K487" s="259" t="s">
        <v>176</v>
      </c>
      <c r="L487" s="280">
        <v>1</v>
      </c>
      <c r="M487" s="281">
        <v>45323</v>
      </c>
      <c r="N487" s="281">
        <v>45747</v>
      </c>
      <c r="O487" s="275">
        <f t="shared" si="18"/>
        <v>60.571428571428569</v>
      </c>
      <c r="P487" s="332">
        <v>1</v>
      </c>
      <c r="Q487" s="259" t="s">
        <v>856</v>
      </c>
      <c r="R487" s="94">
        <f t="shared" si="17"/>
        <v>1</v>
      </c>
      <c r="S487" s="277" t="str">
        <f t="array" aca="1" ref="S487" ca="1">IF(ISNUMBER(R487),IF(R487=100%,"CUMPLIDA",IF(AND(ISNUMBER(N487),ISNUMBER(INDIRECT("FECHA_"&amp;$B487,1))), IF(N487&lt;=INDIRECT("FECHA_"&amp;$B487,1),"INCUMPLIDA","PROCESO"), "VERIFICAR FECHA")),"SIN VALOR AVANCE")</f>
        <v>CUMPLIDA</v>
      </c>
    </row>
    <row r="488" spans="1:19" ht="75.75" customHeight="1">
      <c r="A488" s="282" t="s">
        <v>640</v>
      </c>
      <c r="B488" s="271" t="s">
        <v>31</v>
      </c>
      <c r="C488" s="487"/>
      <c r="D488" s="487"/>
      <c r="E488" s="482"/>
      <c r="F488" s="488"/>
      <c r="G488" s="482"/>
      <c r="H488" s="482"/>
      <c r="I488" s="260" t="s">
        <v>751</v>
      </c>
      <c r="J488" s="259" t="s">
        <v>751</v>
      </c>
      <c r="K488" s="259" t="s">
        <v>72</v>
      </c>
      <c r="L488" s="280">
        <v>1</v>
      </c>
      <c r="M488" s="281">
        <v>45231</v>
      </c>
      <c r="N488" s="281">
        <v>45747</v>
      </c>
      <c r="O488" s="275">
        <f t="shared" si="18"/>
        <v>73.714285714285708</v>
      </c>
      <c r="P488" s="332">
        <v>1</v>
      </c>
      <c r="Q488" s="287" t="s">
        <v>747</v>
      </c>
      <c r="R488" s="94">
        <f t="shared" ref="R488:R551" si="19">P488/L488</f>
        <v>1</v>
      </c>
      <c r="S488" s="277" t="str">
        <f t="array" aca="1" ref="S488" ca="1">IF(ISNUMBER(R488),IF(R488=100%,"CUMPLIDA",IF(AND(ISNUMBER(N488),ISNUMBER(INDIRECT("FECHA_"&amp;$B488,1))), IF(N488&lt;=INDIRECT("FECHA_"&amp;$B488,1),"INCUMPLIDA","PROCESO"), "VERIFICAR FECHA")),"SIN VALOR AVANCE")</f>
        <v>CUMPLIDA</v>
      </c>
    </row>
    <row r="489" spans="1:19" ht="225.75">
      <c r="A489" s="282" t="s">
        <v>640</v>
      </c>
      <c r="B489" s="271" t="s">
        <v>31</v>
      </c>
      <c r="C489" s="487"/>
      <c r="D489" s="487"/>
      <c r="E489" s="482"/>
      <c r="F489" s="488"/>
      <c r="G489" s="482"/>
      <c r="H489" s="482"/>
      <c r="I489" s="260" t="s">
        <v>752</v>
      </c>
      <c r="J489" s="259" t="s">
        <v>752</v>
      </c>
      <c r="K489" s="259" t="s">
        <v>659</v>
      </c>
      <c r="L489" s="280">
        <v>1</v>
      </c>
      <c r="M489" s="281">
        <v>45231</v>
      </c>
      <c r="N489" s="281">
        <v>45808</v>
      </c>
      <c r="O489" s="275">
        <f t="shared" ref="O489:O552" si="20">(N489-M489)/7</f>
        <v>82.428571428571431</v>
      </c>
      <c r="P489" s="332">
        <v>1</v>
      </c>
      <c r="Q489" s="287" t="s">
        <v>748</v>
      </c>
      <c r="R489" s="94">
        <f t="shared" si="19"/>
        <v>1</v>
      </c>
      <c r="S489" s="277" t="str">
        <f t="array" aca="1" ref="S489" ca="1">IF(ISNUMBER(R489),IF(R489=100%,"CUMPLIDA",IF(AND(ISNUMBER(N489),ISNUMBER(INDIRECT("FECHA_"&amp;$B489,1))), IF(N489&lt;=INDIRECT("FECHA_"&amp;$B489,1),"INCUMPLIDA","PROCESO"), "VERIFICAR FECHA")),"SIN VALOR AVANCE")</f>
        <v>CUMPLIDA</v>
      </c>
    </row>
    <row r="490" spans="1:19" ht="180.75">
      <c r="A490" s="282" t="s">
        <v>640</v>
      </c>
      <c r="B490" s="271" t="s">
        <v>31</v>
      </c>
      <c r="C490" s="487"/>
      <c r="D490" s="487"/>
      <c r="E490" s="482"/>
      <c r="F490" s="488"/>
      <c r="G490" s="482"/>
      <c r="H490" s="482"/>
      <c r="I490" s="260" t="s">
        <v>75</v>
      </c>
      <c r="J490" s="259" t="s">
        <v>76</v>
      </c>
      <c r="K490" s="259" t="s">
        <v>77</v>
      </c>
      <c r="L490" s="280">
        <v>12</v>
      </c>
      <c r="M490" s="281">
        <v>46024</v>
      </c>
      <c r="N490" s="281">
        <v>47118</v>
      </c>
      <c r="O490" s="275">
        <f t="shared" si="20"/>
        <v>156.28571428571428</v>
      </c>
      <c r="P490" s="332">
        <v>0</v>
      </c>
      <c r="Q490" s="287" t="s">
        <v>788</v>
      </c>
      <c r="R490" s="94">
        <f t="shared" si="19"/>
        <v>0</v>
      </c>
      <c r="S490" s="277" t="str">
        <f t="array" aca="1" ref="S490" ca="1">IF(ISNUMBER(R490),IF(R490=100%,"CUMPLIDA",IF(AND(ISNUMBER(N490),ISNUMBER(INDIRECT("FECHA_"&amp;$B490,1))), IF(N490&lt;=INDIRECT("FECHA_"&amp;$B490,1),"INCUMPLIDA","PROCESO"), "VERIFICAR FECHA")),"SIN VALOR AVANCE")</f>
        <v>PROCESO</v>
      </c>
    </row>
    <row r="491" spans="1:19" ht="150.75">
      <c r="A491" s="282" t="s">
        <v>640</v>
      </c>
      <c r="B491" s="271" t="s">
        <v>31</v>
      </c>
      <c r="C491" s="487"/>
      <c r="D491" s="487"/>
      <c r="E491" s="482"/>
      <c r="F491" s="488"/>
      <c r="G491" s="482"/>
      <c r="H491" s="482"/>
      <c r="I491" s="260" t="s">
        <v>79</v>
      </c>
      <c r="J491" s="259" t="s">
        <v>80</v>
      </c>
      <c r="K491" s="259" t="s">
        <v>81</v>
      </c>
      <c r="L491" s="280">
        <v>1</v>
      </c>
      <c r="M491" s="281">
        <v>46024</v>
      </c>
      <c r="N491" s="281">
        <v>47118</v>
      </c>
      <c r="O491" s="275">
        <f t="shared" si="20"/>
        <v>156.28571428571428</v>
      </c>
      <c r="P491" s="332">
        <v>0</v>
      </c>
      <c r="Q491" s="287" t="s">
        <v>857</v>
      </c>
      <c r="R491" s="94">
        <f t="shared" si="19"/>
        <v>0</v>
      </c>
      <c r="S491" s="277" t="str">
        <f t="array" aca="1" ref="S491" ca="1">IF(ISNUMBER(R491),IF(R491=100%,"CUMPLIDA",IF(AND(ISNUMBER(N491),ISNUMBER(INDIRECT("FECHA_"&amp;$B491,1))), IF(N491&lt;=INDIRECT("FECHA_"&amp;$B491,1),"INCUMPLIDA","PROCESO"), "VERIFICAR FECHA")),"SIN VALOR AVANCE")</f>
        <v>PROCESO</v>
      </c>
    </row>
    <row r="492" spans="1:19" ht="330.75">
      <c r="A492" s="282" t="s">
        <v>640</v>
      </c>
      <c r="B492" s="271" t="s">
        <v>31</v>
      </c>
      <c r="C492" s="487"/>
      <c r="D492" s="487"/>
      <c r="E492" s="482"/>
      <c r="F492" s="488"/>
      <c r="G492" s="482"/>
      <c r="H492" s="482"/>
      <c r="I492" s="260" t="s">
        <v>82</v>
      </c>
      <c r="J492" s="259" t="s">
        <v>83</v>
      </c>
      <c r="K492" s="259" t="s">
        <v>84</v>
      </c>
      <c r="L492" s="280">
        <v>2</v>
      </c>
      <c r="M492" s="281">
        <v>46024</v>
      </c>
      <c r="N492" s="281">
        <v>47118</v>
      </c>
      <c r="O492" s="275">
        <f t="shared" si="20"/>
        <v>156.28571428571428</v>
      </c>
      <c r="P492" s="332">
        <v>0</v>
      </c>
      <c r="Q492" s="287" t="s">
        <v>755</v>
      </c>
      <c r="R492" s="94">
        <f t="shared" si="19"/>
        <v>0</v>
      </c>
      <c r="S492" s="277" t="str">
        <f t="array" aca="1" ref="S492" ca="1">IF(ISNUMBER(R492),IF(R492=100%,"CUMPLIDA",IF(AND(ISNUMBER(N492),ISNUMBER(INDIRECT("FECHA_"&amp;$B492,1))), IF(N492&lt;=INDIRECT("FECHA_"&amp;$B492,1),"INCUMPLIDA","PROCESO"), "VERIFICAR FECHA")),"SIN VALOR AVANCE")</f>
        <v>PROCESO</v>
      </c>
    </row>
    <row r="493" spans="1:19" ht="270.75">
      <c r="A493" s="282" t="s">
        <v>640</v>
      </c>
      <c r="B493" s="271" t="s">
        <v>31</v>
      </c>
      <c r="C493" s="487" t="s">
        <v>858</v>
      </c>
      <c r="D493" s="487" t="s">
        <v>859</v>
      </c>
      <c r="E493" s="482" t="s">
        <v>860</v>
      </c>
      <c r="F493" s="488"/>
      <c r="G493" s="482"/>
      <c r="H493" s="482" t="s">
        <v>861</v>
      </c>
      <c r="I493" s="482" t="s">
        <v>745</v>
      </c>
      <c r="J493" s="313" t="s">
        <v>649</v>
      </c>
      <c r="K493" s="288" t="s">
        <v>650</v>
      </c>
      <c r="L493" s="274">
        <v>1</v>
      </c>
      <c r="M493" s="261">
        <v>44044</v>
      </c>
      <c r="N493" s="261">
        <v>44196</v>
      </c>
      <c r="O493" s="275">
        <f t="shared" si="20"/>
        <v>21.714285714285715</v>
      </c>
      <c r="P493" s="332">
        <v>1</v>
      </c>
      <c r="Q493" s="259" t="s">
        <v>862</v>
      </c>
      <c r="R493" s="94">
        <f t="shared" si="19"/>
        <v>1</v>
      </c>
      <c r="S493" s="277" t="str">
        <f t="array" aca="1" ref="S493" ca="1">IF(ISNUMBER(R493),IF(R493=100%,"CUMPLIDA",IF(AND(ISNUMBER(N493),ISNUMBER(INDIRECT("FECHA_"&amp;$B493,1))), IF(N493&lt;=INDIRECT("FECHA_"&amp;$B493,1),"INCUMPLIDA","PROCESO"), "VERIFICAR FECHA")),"SIN VALOR AVANCE")</f>
        <v>CUMPLIDA</v>
      </c>
    </row>
    <row r="494" spans="1:19" ht="75.75">
      <c r="A494" s="282" t="s">
        <v>640</v>
      </c>
      <c r="B494" s="271" t="s">
        <v>31</v>
      </c>
      <c r="C494" s="487"/>
      <c r="D494" s="487"/>
      <c r="E494" s="482"/>
      <c r="F494" s="488"/>
      <c r="G494" s="482"/>
      <c r="H494" s="482"/>
      <c r="I494" s="482"/>
      <c r="J494" s="313" t="s">
        <v>652</v>
      </c>
      <c r="K494" s="259" t="s">
        <v>653</v>
      </c>
      <c r="L494" s="274">
        <v>1</v>
      </c>
      <c r="M494" s="261">
        <v>45231</v>
      </c>
      <c r="N494" s="261">
        <v>45504</v>
      </c>
      <c r="O494" s="275">
        <f t="shared" si="20"/>
        <v>39</v>
      </c>
      <c r="P494" s="332">
        <v>1</v>
      </c>
      <c r="Q494" s="287" t="s">
        <v>747</v>
      </c>
      <c r="R494" s="94">
        <f t="shared" si="19"/>
        <v>1</v>
      </c>
      <c r="S494" s="277" t="str">
        <f t="array" aca="1" ref="S494" ca="1">IF(ISNUMBER(R494),IF(R494=100%,"CUMPLIDA",IF(AND(ISNUMBER(N494),ISNUMBER(INDIRECT("FECHA_"&amp;$B494,1))), IF(N494&lt;=INDIRECT("FECHA_"&amp;$B494,1),"INCUMPLIDA","PROCESO"), "VERIFICAR FECHA")),"SIN VALOR AVANCE")</f>
        <v>CUMPLIDA</v>
      </c>
    </row>
    <row r="495" spans="1:19" ht="330.75">
      <c r="A495" s="282" t="s">
        <v>640</v>
      </c>
      <c r="B495" s="271" t="s">
        <v>31</v>
      </c>
      <c r="C495" s="487"/>
      <c r="D495" s="487"/>
      <c r="E495" s="482"/>
      <c r="F495" s="488"/>
      <c r="G495" s="482"/>
      <c r="H495" s="482"/>
      <c r="I495" s="482"/>
      <c r="J495" s="313" t="s">
        <v>655</v>
      </c>
      <c r="K495" s="259" t="s">
        <v>656</v>
      </c>
      <c r="L495" s="274">
        <v>1</v>
      </c>
      <c r="M495" s="261">
        <v>45231</v>
      </c>
      <c r="N495" s="261">
        <v>45504</v>
      </c>
      <c r="O495" s="275">
        <f t="shared" si="20"/>
        <v>39</v>
      </c>
      <c r="P495" s="332">
        <v>1</v>
      </c>
      <c r="Q495" s="287" t="s">
        <v>785</v>
      </c>
      <c r="R495" s="94">
        <f t="shared" si="19"/>
        <v>1</v>
      </c>
      <c r="S495" s="277" t="str">
        <f t="array" aca="1" ref="S495" ca="1">IF(ISNUMBER(R495),IF(R495=100%,"CUMPLIDA",IF(AND(ISNUMBER(N495),ISNUMBER(INDIRECT("FECHA_"&amp;$B495,1))), IF(N495&lt;=INDIRECT("FECHA_"&amp;$B495,1),"INCUMPLIDA","PROCESO"), "VERIFICAR FECHA")),"SIN VALOR AVANCE")</f>
        <v>CUMPLIDA</v>
      </c>
    </row>
    <row r="496" spans="1:19" ht="150.75">
      <c r="A496" s="282" t="s">
        <v>640</v>
      </c>
      <c r="B496" s="271" t="s">
        <v>31</v>
      </c>
      <c r="C496" s="487"/>
      <c r="D496" s="487"/>
      <c r="E496" s="482"/>
      <c r="F496" s="488"/>
      <c r="G496" s="482"/>
      <c r="H496" s="482"/>
      <c r="I496" s="260" t="s">
        <v>62</v>
      </c>
      <c r="J496" s="259" t="s">
        <v>63</v>
      </c>
      <c r="K496" s="259" t="s">
        <v>64</v>
      </c>
      <c r="L496" s="280">
        <v>1</v>
      </c>
      <c r="M496" s="281">
        <v>45323</v>
      </c>
      <c r="N496" s="281">
        <v>45747</v>
      </c>
      <c r="O496" s="275">
        <f t="shared" si="20"/>
        <v>60.571428571428569</v>
      </c>
      <c r="P496" s="332">
        <v>1</v>
      </c>
      <c r="Q496" s="287" t="s">
        <v>749</v>
      </c>
      <c r="R496" s="94">
        <f t="shared" si="19"/>
        <v>1</v>
      </c>
      <c r="S496" s="277" t="str">
        <f t="array" aca="1" ref="S496" ca="1">IF(ISNUMBER(R496),IF(R496=100%,"CUMPLIDA",IF(AND(ISNUMBER(N496),ISNUMBER(INDIRECT("FECHA_"&amp;$B496,1))), IF(N496&lt;=INDIRECT("FECHA_"&amp;$B496,1),"INCUMPLIDA","PROCESO"), "VERIFICAR FECHA")),"SIN VALOR AVANCE")</f>
        <v>CUMPLIDA</v>
      </c>
    </row>
    <row r="497" spans="1:19" ht="75.75">
      <c r="A497" s="282" t="s">
        <v>640</v>
      </c>
      <c r="B497" s="271" t="s">
        <v>31</v>
      </c>
      <c r="C497" s="487"/>
      <c r="D497" s="487"/>
      <c r="E497" s="482"/>
      <c r="F497" s="488"/>
      <c r="G497" s="482"/>
      <c r="H497" s="482"/>
      <c r="I497" s="260" t="s">
        <v>66</v>
      </c>
      <c r="J497" s="259" t="s">
        <v>66</v>
      </c>
      <c r="K497" s="259" t="s">
        <v>67</v>
      </c>
      <c r="L497" s="280">
        <v>1</v>
      </c>
      <c r="M497" s="281">
        <v>45323</v>
      </c>
      <c r="N497" s="281">
        <v>45747</v>
      </c>
      <c r="O497" s="275">
        <f t="shared" si="20"/>
        <v>60.571428571428569</v>
      </c>
      <c r="P497" s="332">
        <v>1</v>
      </c>
      <c r="Q497" s="287" t="s">
        <v>863</v>
      </c>
      <c r="R497" s="94">
        <f t="shared" si="19"/>
        <v>1</v>
      </c>
      <c r="S497" s="277" t="str">
        <f t="array" aca="1" ref="S497" ca="1">IF(ISNUMBER(R497),IF(R497=100%,"CUMPLIDA",IF(AND(ISNUMBER(N497),ISNUMBER(INDIRECT("FECHA_"&amp;$B497,1))), IF(N497&lt;=INDIRECT("FECHA_"&amp;$B497,1),"INCUMPLIDA","PROCESO"), "VERIFICAR FECHA")),"SIN VALOR AVANCE")</f>
        <v>CUMPLIDA</v>
      </c>
    </row>
    <row r="498" spans="1:19" ht="105.75">
      <c r="A498" s="282" t="s">
        <v>640</v>
      </c>
      <c r="B498" s="271" t="s">
        <v>31</v>
      </c>
      <c r="C498" s="487"/>
      <c r="D498" s="487"/>
      <c r="E498" s="482"/>
      <c r="F498" s="488"/>
      <c r="G498" s="482"/>
      <c r="H498" s="482"/>
      <c r="I498" s="260" t="s">
        <v>166</v>
      </c>
      <c r="J498" s="259" t="s">
        <v>167</v>
      </c>
      <c r="K498" s="259" t="s">
        <v>168</v>
      </c>
      <c r="L498" s="280">
        <v>1</v>
      </c>
      <c r="M498" s="281">
        <v>45231</v>
      </c>
      <c r="N498" s="281">
        <v>45747</v>
      </c>
      <c r="O498" s="275">
        <f t="shared" si="20"/>
        <v>73.714285714285708</v>
      </c>
      <c r="P498" s="332">
        <v>1</v>
      </c>
      <c r="Q498" s="259" t="s">
        <v>658</v>
      </c>
      <c r="R498" s="94">
        <f t="shared" si="19"/>
        <v>1</v>
      </c>
      <c r="S498" s="277" t="str">
        <f t="array" aca="1" ref="S498" ca="1">IF(ISNUMBER(R498),IF(R498=100%,"CUMPLIDA",IF(AND(ISNUMBER(N498),ISNUMBER(INDIRECT("FECHA_"&amp;$B498,1))), IF(N498&lt;=INDIRECT("FECHA_"&amp;$B498,1),"INCUMPLIDA","PROCESO"), "VERIFICAR FECHA")),"SIN VALOR AVANCE")</f>
        <v>CUMPLIDA</v>
      </c>
    </row>
    <row r="499" spans="1:19" ht="150.75">
      <c r="A499" s="282" t="s">
        <v>640</v>
      </c>
      <c r="B499" s="271" t="s">
        <v>31</v>
      </c>
      <c r="C499" s="487"/>
      <c r="D499" s="487"/>
      <c r="E499" s="482"/>
      <c r="F499" s="488"/>
      <c r="G499" s="482"/>
      <c r="H499" s="482"/>
      <c r="I499" s="260" t="s">
        <v>69</v>
      </c>
      <c r="J499" s="259" t="s">
        <v>69</v>
      </c>
      <c r="K499" s="259" t="s">
        <v>176</v>
      </c>
      <c r="L499" s="280">
        <v>1</v>
      </c>
      <c r="M499" s="281">
        <v>45323</v>
      </c>
      <c r="N499" s="281">
        <v>45747</v>
      </c>
      <c r="O499" s="275">
        <f t="shared" si="20"/>
        <v>60.571428571428569</v>
      </c>
      <c r="P499" s="332">
        <v>1</v>
      </c>
      <c r="Q499" s="287" t="s">
        <v>749</v>
      </c>
      <c r="R499" s="94">
        <f t="shared" si="19"/>
        <v>1</v>
      </c>
      <c r="S499" s="277" t="str">
        <f t="array" aca="1" ref="S499" ca="1">IF(ISNUMBER(R499),IF(R499=100%,"CUMPLIDA",IF(AND(ISNUMBER(N499),ISNUMBER(INDIRECT("FECHA_"&amp;$B499,1))), IF(N499&lt;=INDIRECT("FECHA_"&amp;$B499,1),"INCUMPLIDA","PROCESO"), "VERIFICAR FECHA")),"SIN VALOR AVANCE")</f>
        <v>CUMPLIDA</v>
      </c>
    </row>
    <row r="500" spans="1:19" ht="75.75" customHeight="1">
      <c r="A500" s="282" t="s">
        <v>640</v>
      </c>
      <c r="B500" s="271" t="s">
        <v>31</v>
      </c>
      <c r="C500" s="487"/>
      <c r="D500" s="487"/>
      <c r="E500" s="482"/>
      <c r="F500" s="488"/>
      <c r="G500" s="482"/>
      <c r="H500" s="482"/>
      <c r="I500" s="260" t="s">
        <v>751</v>
      </c>
      <c r="J500" s="259" t="s">
        <v>751</v>
      </c>
      <c r="K500" s="259" t="s">
        <v>72</v>
      </c>
      <c r="L500" s="280">
        <v>1</v>
      </c>
      <c r="M500" s="281">
        <v>45231</v>
      </c>
      <c r="N500" s="281">
        <v>45747</v>
      </c>
      <c r="O500" s="275">
        <f t="shared" si="20"/>
        <v>73.714285714285708</v>
      </c>
      <c r="P500" s="332">
        <v>1</v>
      </c>
      <c r="Q500" s="287" t="s">
        <v>863</v>
      </c>
      <c r="R500" s="94">
        <f t="shared" si="19"/>
        <v>1</v>
      </c>
      <c r="S500" s="277" t="str">
        <f t="array" aca="1" ref="S500" ca="1">IF(ISNUMBER(R500),IF(R500=100%,"CUMPLIDA",IF(AND(ISNUMBER(N500),ISNUMBER(INDIRECT("FECHA_"&amp;$B500,1))), IF(N500&lt;=INDIRECT("FECHA_"&amp;$B500,1),"INCUMPLIDA","PROCESO"), "VERIFICAR FECHA")),"SIN VALOR AVANCE")</f>
        <v>CUMPLIDA</v>
      </c>
    </row>
    <row r="501" spans="1:19" ht="225.75">
      <c r="A501" s="282" t="s">
        <v>640</v>
      </c>
      <c r="B501" s="271" t="s">
        <v>31</v>
      </c>
      <c r="C501" s="487"/>
      <c r="D501" s="487"/>
      <c r="E501" s="482"/>
      <c r="F501" s="488"/>
      <c r="G501" s="482"/>
      <c r="H501" s="482"/>
      <c r="I501" s="260" t="s">
        <v>752</v>
      </c>
      <c r="J501" s="259" t="s">
        <v>752</v>
      </c>
      <c r="K501" s="259" t="s">
        <v>659</v>
      </c>
      <c r="L501" s="280">
        <v>1</v>
      </c>
      <c r="M501" s="281">
        <v>45231</v>
      </c>
      <c r="N501" s="281">
        <v>45808</v>
      </c>
      <c r="O501" s="275">
        <f t="shared" si="20"/>
        <v>82.428571428571431</v>
      </c>
      <c r="P501" s="332">
        <v>1</v>
      </c>
      <c r="Q501" s="287" t="s">
        <v>864</v>
      </c>
      <c r="R501" s="94">
        <f t="shared" si="19"/>
        <v>1</v>
      </c>
      <c r="S501" s="277" t="str">
        <f t="array" aca="1" ref="S501" ca="1">IF(ISNUMBER(R501),IF(R501=100%,"CUMPLIDA",IF(AND(ISNUMBER(N501),ISNUMBER(INDIRECT("FECHA_"&amp;$B501,1))), IF(N501&lt;=INDIRECT("FECHA_"&amp;$B501,1),"INCUMPLIDA","PROCESO"), "VERIFICAR FECHA")),"SIN VALOR AVANCE")</f>
        <v>CUMPLIDA</v>
      </c>
    </row>
    <row r="502" spans="1:19" ht="195.75">
      <c r="A502" s="282" t="s">
        <v>640</v>
      </c>
      <c r="B502" s="271" t="s">
        <v>31</v>
      </c>
      <c r="C502" s="487"/>
      <c r="D502" s="487"/>
      <c r="E502" s="482"/>
      <c r="F502" s="488"/>
      <c r="G502" s="482"/>
      <c r="H502" s="482"/>
      <c r="I502" s="260" t="s">
        <v>75</v>
      </c>
      <c r="J502" s="259" t="s">
        <v>76</v>
      </c>
      <c r="K502" s="259" t="s">
        <v>77</v>
      </c>
      <c r="L502" s="280">
        <v>12</v>
      </c>
      <c r="M502" s="281">
        <v>46024</v>
      </c>
      <c r="N502" s="281">
        <v>47118</v>
      </c>
      <c r="O502" s="275">
        <f t="shared" si="20"/>
        <v>156.28571428571428</v>
      </c>
      <c r="P502" s="332">
        <v>0</v>
      </c>
      <c r="Q502" s="287" t="s">
        <v>753</v>
      </c>
      <c r="R502" s="94">
        <f t="shared" si="19"/>
        <v>0</v>
      </c>
      <c r="S502" s="277" t="str">
        <f t="array" aca="1" ref="S502" ca="1">IF(ISNUMBER(R502),IF(R502=100%,"CUMPLIDA",IF(AND(ISNUMBER(N502),ISNUMBER(INDIRECT("FECHA_"&amp;$B502,1))), IF(N502&lt;=INDIRECT("FECHA_"&amp;$B502,1),"INCUMPLIDA","PROCESO"), "VERIFICAR FECHA")),"SIN VALOR AVANCE")</f>
        <v>PROCESO</v>
      </c>
    </row>
    <row r="503" spans="1:19" ht="150">
      <c r="A503" s="282" t="s">
        <v>640</v>
      </c>
      <c r="B503" s="271" t="s">
        <v>31</v>
      </c>
      <c r="C503" s="487"/>
      <c r="D503" s="487"/>
      <c r="E503" s="482"/>
      <c r="F503" s="488"/>
      <c r="G503" s="482"/>
      <c r="H503" s="482"/>
      <c r="I503" s="260" t="s">
        <v>79</v>
      </c>
      <c r="J503" s="259" t="s">
        <v>80</v>
      </c>
      <c r="K503" s="259" t="s">
        <v>81</v>
      </c>
      <c r="L503" s="280">
        <v>1</v>
      </c>
      <c r="M503" s="281">
        <v>46024</v>
      </c>
      <c r="N503" s="281">
        <v>47118</v>
      </c>
      <c r="O503" s="275">
        <f t="shared" si="20"/>
        <v>156.28571428571428</v>
      </c>
      <c r="P503" s="332">
        <v>0</v>
      </c>
      <c r="Q503" s="259" t="s">
        <v>865</v>
      </c>
      <c r="R503" s="94">
        <f t="shared" si="19"/>
        <v>0</v>
      </c>
      <c r="S503" s="277" t="str">
        <f t="array" aca="1" ref="S503" ca="1">IF(ISNUMBER(R503),IF(R503=100%,"CUMPLIDA",IF(AND(ISNUMBER(N503),ISNUMBER(INDIRECT("FECHA_"&amp;$B503,1))), IF(N503&lt;=INDIRECT("FECHA_"&amp;$B503,1),"INCUMPLIDA","PROCESO"), "VERIFICAR FECHA")),"SIN VALOR AVANCE")</f>
        <v>PROCESO</v>
      </c>
    </row>
    <row r="504" spans="1:19" ht="300.75">
      <c r="A504" s="282" t="s">
        <v>640</v>
      </c>
      <c r="B504" s="271" t="s">
        <v>31</v>
      </c>
      <c r="C504" s="487"/>
      <c r="D504" s="487"/>
      <c r="E504" s="482"/>
      <c r="F504" s="488"/>
      <c r="G504" s="482"/>
      <c r="H504" s="482"/>
      <c r="I504" s="260" t="s">
        <v>82</v>
      </c>
      <c r="J504" s="259" t="s">
        <v>83</v>
      </c>
      <c r="K504" s="259" t="s">
        <v>84</v>
      </c>
      <c r="L504" s="280">
        <v>2</v>
      </c>
      <c r="M504" s="281">
        <v>46024</v>
      </c>
      <c r="N504" s="281">
        <v>47118</v>
      </c>
      <c r="O504" s="275">
        <f t="shared" si="20"/>
        <v>156.28571428571428</v>
      </c>
      <c r="P504" s="332">
        <v>0</v>
      </c>
      <c r="Q504" s="287" t="s">
        <v>766</v>
      </c>
      <c r="R504" s="94">
        <f t="shared" si="19"/>
        <v>0</v>
      </c>
      <c r="S504" s="277" t="str">
        <f t="array" aca="1" ref="S504" ca="1">IF(ISNUMBER(R504),IF(R504=100%,"CUMPLIDA",IF(AND(ISNUMBER(N504),ISNUMBER(INDIRECT("FECHA_"&amp;$B504,1))), IF(N504&lt;=INDIRECT("FECHA_"&amp;$B504,1),"INCUMPLIDA","PROCESO"), "VERIFICAR FECHA")),"SIN VALOR AVANCE")</f>
        <v>PROCESO</v>
      </c>
    </row>
    <row r="505" spans="1:19" ht="240.75">
      <c r="A505" s="282" t="s">
        <v>640</v>
      </c>
      <c r="B505" s="271" t="s">
        <v>31</v>
      </c>
      <c r="C505" s="487" t="s">
        <v>866</v>
      </c>
      <c r="D505" s="487" t="s">
        <v>768</v>
      </c>
      <c r="E505" s="482" t="s">
        <v>867</v>
      </c>
      <c r="F505" s="488"/>
      <c r="G505" s="482"/>
      <c r="H505" s="482" t="s">
        <v>868</v>
      </c>
      <c r="I505" s="482" t="s">
        <v>745</v>
      </c>
      <c r="J505" s="313" t="s">
        <v>649</v>
      </c>
      <c r="K505" s="259" t="s">
        <v>650</v>
      </c>
      <c r="L505" s="274">
        <v>1</v>
      </c>
      <c r="M505" s="261">
        <v>44044</v>
      </c>
      <c r="N505" s="261">
        <v>44196</v>
      </c>
      <c r="O505" s="275">
        <f t="shared" si="20"/>
        <v>21.714285714285715</v>
      </c>
      <c r="P505" s="332">
        <v>1</v>
      </c>
      <c r="Q505" s="259" t="s">
        <v>869</v>
      </c>
      <c r="R505" s="94">
        <f t="shared" si="19"/>
        <v>1</v>
      </c>
      <c r="S505" s="277" t="str">
        <f t="array" aca="1" ref="S505" ca="1">IF(ISNUMBER(R505),IF(R505=100%,"CUMPLIDA",IF(AND(ISNUMBER(N505),ISNUMBER(INDIRECT("FECHA_"&amp;$B505,1))), IF(N505&lt;=INDIRECT("FECHA_"&amp;$B505,1),"INCUMPLIDA","PROCESO"), "VERIFICAR FECHA")),"SIN VALOR AVANCE")</f>
        <v>CUMPLIDA</v>
      </c>
    </row>
    <row r="506" spans="1:19" ht="75.75">
      <c r="A506" s="282" t="s">
        <v>640</v>
      </c>
      <c r="B506" s="271" t="s">
        <v>31</v>
      </c>
      <c r="C506" s="487"/>
      <c r="D506" s="487"/>
      <c r="E506" s="482"/>
      <c r="F506" s="488"/>
      <c r="G506" s="482"/>
      <c r="H506" s="482"/>
      <c r="I506" s="482"/>
      <c r="J506" s="313" t="s">
        <v>652</v>
      </c>
      <c r="K506" s="259" t="s">
        <v>653</v>
      </c>
      <c r="L506" s="274">
        <v>1</v>
      </c>
      <c r="M506" s="261">
        <v>45231</v>
      </c>
      <c r="N506" s="261">
        <v>45504</v>
      </c>
      <c r="O506" s="275">
        <f t="shared" si="20"/>
        <v>39</v>
      </c>
      <c r="P506" s="332">
        <v>1</v>
      </c>
      <c r="Q506" s="287" t="s">
        <v>747</v>
      </c>
      <c r="R506" s="94">
        <f t="shared" si="19"/>
        <v>1</v>
      </c>
      <c r="S506" s="277" t="str">
        <f t="array" aca="1" ref="S506" ca="1">IF(ISNUMBER(R506),IF(R506=100%,"CUMPLIDA",IF(AND(ISNUMBER(N506),ISNUMBER(INDIRECT("FECHA_"&amp;$B506,1))), IF(N506&lt;=INDIRECT("FECHA_"&amp;$B506,1),"INCUMPLIDA","PROCESO"), "VERIFICAR FECHA")),"SIN VALOR AVANCE")</f>
        <v>CUMPLIDA</v>
      </c>
    </row>
    <row r="507" spans="1:19" ht="330.75">
      <c r="A507" s="282" t="s">
        <v>640</v>
      </c>
      <c r="B507" s="271" t="s">
        <v>31</v>
      </c>
      <c r="C507" s="487"/>
      <c r="D507" s="487"/>
      <c r="E507" s="482"/>
      <c r="F507" s="488"/>
      <c r="G507" s="482"/>
      <c r="H507" s="482"/>
      <c r="I507" s="482"/>
      <c r="J507" s="313" t="s">
        <v>655</v>
      </c>
      <c r="K507" s="259" t="s">
        <v>656</v>
      </c>
      <c r="L507" s="274">
        <v>1</v>
      </c>
      <c r="M507" s="261">
        <v>45231</v>
      </c>
      <c r="N507" s="261">
        <v>45504</v>
      </c>
      <c r="O507" s="275">
        <f t="shared" si="20"/>
        <v>39</v>
      </c>
      <c r="P507" s="332">
        <v>1</v>
      </c>
      <c r="Q507" s="287" t="s">
        <v>785</v>
      </c>
      <c r="R507" s="94">
        <f t="shared" si="19"/>
        <v>1</v>
      </c>
      <c r="S507" s="277" t="str">
        <f t="array" aca="1" ref="S507" ca="1">IF(ISNUMBER(R507),IF(R507=100%,"CUMPLIDA",IF(AND(ISNUMBER(N507),ISNUMBER(INDIRECT("FECHA_"&amp;$B507,1))), IF(N507&lt;=INDIRECT("FECHA_"&amp;$B507,1),"INCUMPLIDA","PROCESO"), "VERIFICAR FECHA")),"SIN VALOR AVANCE")</f>
        <v>CUMPLIDA</v>
      </c>
    </row>
    <row r="508" spans="1:19" ht="180.75">
      <c r="A508" s="282" t="s">
        <v>640</v>
      </c>
      <c r="B508" s="271" t="s">
        <v>31</v>
      </c>
      <c r="C508" s="487"/>
      <c r="D508" s="487"/>
      <c r="E508" s="482"/>
      <c r="F508" s="488"/>
      <c r="G508" s="482"/>
      <c r="H508" s="482"/>
      <c r="I508" s="260" t="s">
        <v>62</v>
      </c>
      <c r="J508" s="259" t="s">
        <v>63</v>
      </c>
      <c r="K508" s="259" t="s">
        <v>64</v>
      </c>
      <c r="L508" s="280">
        <v>1</v>
      </c>
      <c r="M508" s="281">
        <v>45323</v>
      </c>
      <c r="N508" s="281">
        <v>45747</v>
      </c>
      <c r="O508" s="275">
        <f t="shared" si="20"/>
        <v>60.571428571428569</v>
      </c>
      <c r="P508" s="332">
        <v>1</v>
      </c>
      <c r="Q508" s="287" t="s">
        <v>843</v>
      </c>
      <c r="R508" s="94">
        <f t="shared" si="19"/>
        <v>1</v>
      </c>
      <c r="S508" s="277" t="str">
        <f t="array" aca="1" ref="S508" ca="1">IF(ISNUMBER(R508),IF(R508=100%,"CUMPLIDA",IF(AND(ISNUMBER(N508),ISNUMBER(INDIRECT("FECHA_"&amp;$B508,1))), IF(N508&lt;=INDIRECT("FECHA_"&amp;$B508,1),"INCUMPLIDA","PROCESO"), "VERIFICAR FECHA")),"SIN VALOR AVANCE")</f>
        <v>CUMPLIDA</v>
      </c>
    </row>
    <row r="509" spans="1:19" ht="75.75">
      <c r="A509" s="282" t="s">
        <v>640</v>
      </c>
      <c r="B509" s="271" t="s">
        <v>31</v>
      </c>
      <c r="C509" s="487"/>
      <c r="D509" s="487"/>
      <c r="E509" s="482"/>
      <c r="F509" s="488"/>
      <c r="G509" s="482"/>
      <c r="H509" s="482"/>
      <c r="I509" s="260" t="s">
        <v>66</v>
      </c>
      <c r="J509" s="259" t="s">
        <v>66</v>
      </c>
      <c r="K509" s="259" t="s">
        <v>67</v>
      </c>
      <c r="L509" s="280">
        <v>1</v>
      </c>
      <c r="M509" s="281">
        <v>45323</v>
      </c>
      <c r="N509" s="281">
        <v>45747</v>
      </c>
      <c r="O509" s="275">
        <f t="shared" si="20"/>
        <v>60.571428571428569</v>
      </c>
      <c r="P509" s="332">
        <v>1</v>
      </c>
      <c r="Q509" s="287" t="s">
        <v>863</v>
      </c>
      <c r="R509" s="94">
        <f t="shared" si="19"/>
        <v>1</v>
      </c>
      <c r="S509" s="277" t="str">
        <f t="array" aca="1" ref="S509" ca="1">IF(ISNUMBER(R509),IF(R509=100%,"CUMPLIDA",IF(AND(ISNUMBER(N509),ISNUMBER(INDIRECT("FECHA_"&amp;$B509,1))), IF(N509&lt;=INDIRECT("FECHA_"&amp;$B509,1),"INCUMPLIDA","PROCESO"), "VERIFICAR FECHA")),"SIN VALOR AVANCE")</f>
        <v>CUMPLIDA</v>
      </c>
    </row>
    <row r="510" spans="1:19" ht="105.75">
      <c r="A510" s="282" t="s">
        <v>640</v>
      </c>
      <c r="B510" s="271" t="s">
        <v>31</v>
      </c>
      <c r="C510" s="487"/>
      <c r="D510" s="487"/>
      <c r="E510" s="482"/>
      <c r="F510" s="488"/>
      <c r="G510" s="482"/>
      <c r="H510" s="482"/>
      <c r="I510" s="260" t="s">
        <v>166</v>
      </c>
      <c r="J510" s="259" t="s">
        <v>167</v>
      </c>
      <c r="K510" s="259" t="s">
        <v>168</v>
      </c>
      <c r="L510" s="280">
        <v>1</v>
      </c>
      <c r="M510" s="281">
        <v>45231</v>
      </c>
      <c r="N510" s="281">
        <v>45747</v>
      </c>
      <c r="O510" s="275">
        <f t="shared" si="20"/>
        <v>73.714285714285708</v>
      </c>
      <c r="P510" s="332">
        <v>1</v>
      </c>
      <c r="Q510" s="259" t="s">
        <v>658</v>
      </c>
      <c r="R510" s="94">
        <f t="shared" si="19"/>
        <v>1</v>
      </c>
      <c r="S510" s="277" t="str">
        <f t="array" aca="1" ref="S510" ca="1">IF(ISNUMBER(R510),IF(R510=100%,"CUMPLIDA",IF(AND(ISNUMBER(N510),ISNUMBER(INDIRECT("FECHA_"&amp;$B510,1))), IF(N510&lt;=INDIRECT("FECHA_"&amp;$B510,1),"INCUMPLIDA","PROCESO"), "VERIFICAR FECHA")),"SIN VALOR AVANCE")</f>
        <v>CUMPLIDA</v>
      </c>
    </row>
    <row r="511" spans="1:19" ht="180.75">
      <c r="A511" s="282" t="s">
        <v>640</v>
      </c>
      <c r="B511" s="271" t="s">
        <v>31</v>
      </c>
      <c r="C511" s="487"/>
      <c r="D511" s="487"/>
      <c r="E511" s="482"/>
      <c r="F511" s="488"/>
      <c r="G511" s="482"/>
      <c r="H511" s="482"/>
      <c r="I511" s="260" t="s">
        <v>69</v>
      </c>
      <c r="J511" s="259" t="s">
        <v>69</v>
      </c>
      <c r="K511" s="259" t="s">
        <v>176</v>
      </c>
      <c r="L511" s="280">
        <v>1</v>
      </c>
      <c r="M511" s="281">
        <v>45323</v>
      </c>
      <c r="N511" s="281">
        <v>45747</v>
      </c>
      <c r="O511" s="275">
        <f t="shared" si="20"/>
        <v>60.571428571428569</v>
      </c>
      <c r="P511" s="332">
        <v>1</v>
      </c>
      <c r="Q511" s="287" t="s">
        <v>843</v>
      </c>
      <c r="R511" s="94">
        <f t="shared" si="19"/>
        <v>1</v>
      </c>
      <c r="S511" s="277" t="str">
        <f t="array" aca="1" ref="S511" ca="1">IF(ISNUMBER(R511),IF(R511=100%,"CUMPLIDA",IF(AND(ISNUMBER(N511),ISNUMBER(INDIRECT("FECHA_"&amp;$B511,1))), IF(N511&lt;=INDIRECT("FECHA_"&amp;$B511,1),"INCUMPLIDA","PROCESO"), "VERIFICAR FECHA")),"SIN VALOR AVANCE")</f>
        <v>CUMPLIDA</v>
      </c>
    </row>
    <row r="512" spans="1:19" ht="75.75" customHeight="1">
      <c r="A512" s="282" t="s">
        <v>640</v>
      </c>
      <c r="B512" s="271" t="s">
        <v>31</v>
      </c>
      <c r="C512" s="487"/>
      <c r="D512" s="487"/>
      <c r="E512" s="482"/>
      <c r="F512" s="488"/>
      <c r="G512" s="482"/>
      <c r="H512" s="482"/>
      <c r="I512" s="260" t="s">
        <v>751</v>
      </c>
      <c r="J512" s="259" t="s">
        <v>751</v>
      </c>
      <c r="K512" s="259" t="s">
        <v>72</v>
      </c>
      <c r="L512" s="280">
        <v>1</v>
      </c>
      <c r="M512" s="281">
        <v>45231</v>
      </c>
      <c r="N512" s="281">
        <v>45747</v>
      </c>
      <c r="O512" s="275">
        <f t="shared" si="20"/>
        <v>73.714285714285708</v>
      </c>
      <c r="P512" s="332">
        <v>1</v>
      </c>
      <c r="Q512" s="287" t="s">
        <v>863</v>
      </c>
      <c r="R512" s="94">
        <f t="shared" si="19"/>
        <v>1</v>
      </c>
      <c r="S512" s="277" t="str">
        <f t="array" aca="1" ref="S512" ca="1">IF(ISNUMBER(R512),IF(R512=100%,"CUMPLIDA",IF(AND(ISNUMBER(N512),ISNUMBER(INDIRECT("FECHA_"&amp;$B512,1))), IF(N512&lt;=INDIRECT("FECHA_"&amp;$B512,1),"INCUMPLIDA","PROCESO"), "VERIFICAR FECHA")),"SIN VALOR AVANCE")</f>
        <v>CUMPLIDA</v>
      </c>
    </row>
    <row r="513" spans="1:19" ht="225.75">
      <c r="A513" s="282" t="s">
        <v>640</v>
      </c>
      <c r="B513" s="271" t="s">
        <v>31</v>
      </c>
      <c r="C513" s="487"/>
      <c r="D513" s="487"/>
      <c r="E513" s="482"/>
      <c r="F513" s="488"/>
      <c r="G513" s="482"/>
      <c r="H513" s="482"/>
      <c r="I513" s="260" t="s">
        <v>752</v>
      </c>
      <c r="J513" s="259" t="s">
        <v>752</v>
      </c>
      <c r="K513" s="259" t="s">
        <v>659</v>
      </c>
      <c r="L513" s="280">
        <v>1</v>
      </c>
      <c r="M513" s="281">
        <v>45231</v>
      </c>
      <c r="N513" s="281">
        <v>45808</v>
      </c>
      <c r="O513" s="275">
        <f t="shared" si="20"/>
        <v>82.428571428571431</v>
      </c>
      <c r="P513" s="332">
        <v>1</v>
      </c>
      <c r="Q513" s="287" t="s">
        <v>864</v>
      </c>
      <c r="R513" s="94">
        <f t="shared" si="19"/>
        <v>1</v>
      </c>
      <c r="S513" s="277" t="str">
        <f t="array" aca="1" ref="S513" ca="1">IF(ISNUMBER(R513),IF(R513=100%,"CUMPLIDA",IF(AND(ISNUMBER(N513),ISNUMBER(INDIRECT("FECHA_"&amp;$B513,1))), IF(N513&lt;=INDIRECT("FECHA_"&amp;$B513,1),"INCUMPLIDA","PROCESO"), "VERIFICAR FECHA")),"SIN VALOR AVANCE")</f>
        <v>CUMPLIDA</v>
      </c>
    </row>
    <row r="514" spans="1:19" ht="180.75">
      <c r="A514" s="282" t="s">
        <v>640</v>
      </c>
      <c r="B514" s="271" t="s">
        <v>31</v>
      </c>
      <c r="C514" s="487"/>
      <c r="D514" s="487"/>
      <c r="E514" s="482"/>
      <c r="F514" s="488"/>
      <c r="G514" s="482"/>
      <c r="H514" s="482"/>
      <c r="I514" s="260" t="s">
        <v>75</v>
      </c>
      <c r="J514" s="259" t="s">
        <v>76</v>
      </c>
      <c r="K514" s="259" t="s">
        <v>77</v>
      </c>
      <c r="L514" s="280">
        <v>7</v>
      </c>
      <c r="M514" s="281">
        <v>46024</v>
      </c>
      <c r="N514" s="281">
        <v>46660</v>
      </c>
      <c r="O514" s="275">
        <f t="shared" si="20"/>
        <v>90.857142857142861</v>
      </c>
      <c r="P514" s="332">
        <v>0</v>
      </c>
      <c r="Q514" s="287" t="s">
        <v>788</v>
      </c>
      <c r="R514" s="94">
        <f t="shared" si="19"/>
        <v>0</v>
      </c>
      <c r="S514" s="277" t="str">
        <f t="array" aca="1" ref="S514" ca="1">IF(ISNUMBER(R514),IF(R514=100%,"CUMPLIDA",IF(AND(ISNUMBER(N514),ISNUMBER(INDIRECT("FECHA_"&amp;$B514,1))), IF(N514&lt;=INDIRECT("FECHA_"&amp;$B514,1),"INCUMPLIDA","PROCESO"), "VERIFICAR FECHA")),"SIN VALOR AVANCE")</f>
        <v>PROCESO</v>
      </c>
    </row>
    <row r="515" spans="1:19" ht="165.75">
      <c r="A515" s="282" t="s">
        <v>640</v>
      </c>
      <c r="B515" s="271" t="s">
        <v>31</v>
      </c>
      <c r="C515" s="487"/>
      <c r="D515" s="487"/>
      <c r="E515" s="482"/>
      <c r="F515" s="488"/>
      <c r="G515" s="482"/>
      <c r="H515" s="482"/>
      <c r="I515" s="260" t="s">
        <v>79</v>
      </c>
      <c r="J515" s="259" t="s">
        <v>80</v>
      </c>
      <c r="K515" s="259" t="s">
        <v>81</v>
      </c>
      <c r="L515" s="280">
        <v>1</v>
      </c>
      <c r="M515" s="281">
        <v>46024</v>
      </c>
      <c r="N515" s="281">
        <v>46660</v>
      </c>
      <c r="O515" s="275">
        <f t="shared" si="20"/>
        <v>90.857142857142861</v>
      </c>
      <c r="P515" s="332">
        <v>0</v>
      </c>
      <c r="Q515" s="287" t="s">
        <v>795</v>
      </c>
      <c r="R515" s="94">
        <f t="shared" si="19"/>
        <v>0</v>
      </c>
      <c r="S515" s="277" t="str">
        <f t="array" aca="1" ref="S515" ca="1">IF(ISNUMBER(R515),IF(R515=100%,"CUMPLIDA",IF(AND(ISNUMBER(N515),ISNUMBER(INDIRECT("FECHA_"&amp;$B515,1))), IF(N515&lt;=INDIRECT("FECHA_"&amp;$B515,1),"INCUMPLIDA","PROCESO"), "VERIFICAR FECHA")),"SIN VALOR AVANCE")</f>
        <v>PROCESO</v>
      </c>
    </row>
    <row r="516" spans="1:19" ht="300.75">
      <c r="A516" s="282" t="s">
        <v>640</v>
      </c>
      <c r="B516" s="271" t="s">
        <v>31</v>
      </c>
      <c r="C516" s="487"/>
      <c r="D516" s="487"/>
      <c r="E516" s="482"/>
      <c r="F516" s="488"/>
      <c r="G516" s="482"/>
      <c r="H516" s="482"/>
      <c r="I516" s="260" t="s">
        <v>82</v>
      </c>
      <c r="J516" s="259" t="s">
        <v>83</v>
      </c>
      <c r="K516" s="259" t="s">
        <v>84</v>
      </c>
      <c r="L516" s="280">
        <v>2</v>
      </c>
      <c r="M516" s="281">
        <v>46024</v>
      </c>
      <c r="N516" s="281">
        <v>46660</v>
      </c>
      <c r="O516" s="275">
        <f t="shared" si="20"/>
        <v>90.857142857142861</v>
      </c>
      <c r="P516" s="332">
        <v>0</v>
      </c>
      <c r="Q516" s="287" t="s">
        <v>766</v>
      </c>
      <c r="R516" s="94">
        <f t="shared" si="19"/>
        <v>0</v>
      </c>
      <c r="S516" s="277" t="str">
        <f t="array" aca="1" ref="S516" ca="1">IF(ISNUMBER(R516),IF(R516=100%,"CUMPLIDA",IF(AND(ISNUMBER(N516),ISNUMBER(INDIRECT("FECHA_"&amp;$B516,1))), IF(N516&lt;=INDIRECT("FECHA_"&amp;$B516,1),"INCUMPLIDA","PROCESO"), "VERIFICAR FECHA")),"SIN VALOR AVANCE")</f>
        <v>PROCESO</v>
      </c>
    </row>
    <row r="517" spans="1:19" ht="315.75">
      <c r="A517" s="282" t="s">
        <v>640</v>
      </c>
      <c r="B517" s="271" t="s">
        <v>31</v>
      </c>
      <c r="C517" s="487" t="s">
        <v>870</v>
      </c>
      <c r="D517" s="487" t="s">
        <v>871</v>
      </c>
      <c r="E517" s="482" t="s">
        <v>872</v>
      </c>
      <c r="F517" s="488"/>
      <c r="G517" s="482"/>
      <c r="H517" s="482" t="s">
        <v>873</v>
      </c>
      <c r="I517" s="260" t="s">
        <v>874</v>
      </c>
      <c r="J517" s="259" t="s">
        <v>875</v>
      </c>
      <c r="K517" s="259" t="s">
        <v>876</v>
      </c>
      <c r="L517" s="274">
        <v>1</v>
      </c>
      <c r="M517" s="261">
        <v>43983</v>
      </c>
      <c r="N517" s="261">
        <v>44043</v>
      </c>
      <c r="O517" s="275">
        <f t="shared" si="20"/>
        <v>8.5714285714285712</v>
      </c>
      <c r="P517" s="332">
        <v>1</v>
      </c>
      <c r="Q517" s="259" t="s">
        <v>877</v>
      </c>
      <c r="R517" s="94">
        <f t="shared" si="19"/>
        <v>1</v>
      </c>
      <c r="S517" s="277" t="str">
        <f t="array" aca="1" ref="S517" ca="1">IF(ISNUMBER(R517),IF(R517=100%,"CUMPLIDA",IF(AND(ISNUMBER(N517),ISNUMBER(INDIRECT("FECHA_"&amp;$B517,1))), IF(N517&lt;=INDIRECT("FECHA_"&amp;$B517,1),"INCUMPLIDA","PROCESO"), "VERIFICAR FECHA")),"SIN VALOR AVANCE")</f>
        <v>CUMPLIDA</v>
      </c>
    </row>
    <row r="518" spans="1:19" ht="315.75">
      <c r="A518" s="282" t="s">
        <v>640</v>
      </c>
      <c r="B518" s="271" t="s">
        <v>31</v>
      </c>
      <c r="C518" s="487"/>
      <c r="D518" s="487"/>
      <c r="E518" s="482"/>
      <c r="F518" s="488"/>
      <c r="G518" s="482"/>
      <c r="H518" s="482"/>
      <c r="I518" s="260" t="s">
        <v>874</v>
      </c>
      <c r="J518" s="259" t="s">
        <v>878</v>
      </c>
      <c r="K518" s="259" t="s">
        <v>879</v>
      </c>
      <c r="L518" s="274">
        <v>1</v>
      </c>
      <c r="M518" s="261">
        <v>44044</v>
      </c>
      <c r="N518" s="261">
        <v>44104</v>
      </c>
      <c r="O518" s="275">
        <f t="shared" si="20"/>
        <v>8.5714285714285712</v>
      </c>
      <c r="P518" s="332">
        <v>1</v>
      </c>
      <c r="Q518" s="259" t="s">
        <v>877</v>
      </c>
      <c r="R518" s="94">
        <f t="shared" si="19"/>
        <v>1</v>
      </c>
      <c r="S518" s="277" t="str">
        <f t="array" aca="1" ref="S518" ca="1">IF(ISNUMBER(R518),IF(R518=100%,"CUMPLIDA",IF(AND(ISNUMBER(N518),ISNUMBER(INDIRECT("FECHA_"&amp;$B518,1))), IF(N518&lt;=INDIRECT("FECHA_"&amp;$B518,1),"INCUMPLIDA","PROCESO"), "VERIFICAR FECHA")),"SIN VALOR AVANCE")</f>
        <v>CUMPLIDA</v>
      </c>
    </row>
    <row r="519" spans="1:19" ht="315.75">
      <c r="A519" s="282" t="s">
        <v>640</v>
      </c>
      <c r="B519" s="271" t="s">
        <v>31</v>
      </c>
      <c r="C519" s="487"/>
      <c r="D519" s="487"/>
      <c r="E519" s="482"/>
      <c r="F519" s="488"/>
      <c r="G519" s="482"/>
      <c r="H519" s="482"/>
      <c r="I519" s="260" t="s">
        <v>874</v>
      </c>
      <c r="J519" s="259" t="s">
        <v>880</v>
      </c>
      <c r="K519" s="259" t="s">
        <v>881</v>
      </c>
      <c r="L519" s="274">
        <v>1</v>
      </c>
      <c r="M519" s="261">
        <v>44105</v>
      </c>
      <c r="N519" s="261">
        <v>44165</v>
      </c>
      <c r="O519" s="275">
        <f t="shared" si="20"/>
        <v>8.5714285714285712</v>
      </c>
      <c r="P519" s="332">
        <v>1</v>
      </c>
      <c r="Q519" s="259" t="s">
        <v>882</v>
      </c>
      <c r="R519" s="94">
        <f t="shared" si="19"/>
        <v>1</v>
      </c>
      <c r="S519" s="277" t="str">
        <f t="array" aca="1" ref="S519" ca="1">IF(ISNUMBER(R519),IF(R519=100%,"CUMPLIDA",IF(AND(ISNUMBER(N519),ISNUMBER(INDIRECT("FECHA_"&amp;$B519,1))), IF(N519&lt;=INDIRECT("FECHA_"&amp;$B519,1),"INCUMPLIDA","PROCESO"), "VERIFICAR FECHA")),"SIN VALOR AVANCE")</f>
        <v>CUMPLIDA</v>
      </c>
    </row>
    <row r="520" spans="1:19" ht="150.75">
      <c r="A520" s="282" t="s">
        <v>640</v>
      </c>
      <c r="B520" s="271" t="s">
        <v>31</v>
      </c>
      <c r="C520" s="487"/>
      <c r="D520" s="487"/>
      <c r="E520" s="482"/>
      <c r="F520" s="488"/>
      <c r="G520" s="482"/>
      <c r="H520" s="482"/>
      <c r="I520" s="260" t="s">
        <v>874</v>
      </c>
      <c r="J520" s="259" t="s">
        <v>883</v>
      </c>
      <c r="K520" s="259" t="s">
        <v>884</v>
      </c>
      <c r="L520" s="274">
        <v>1</v>
      </c>
      <c r="M520" s="261">
        <v>44197</v>
      </c>
      <c r="N520" s="261">
        <v>44530</v>
      </c>
      <c r="O520" s="275">
        <f t="shared" si="20"/>
        <v>47.571428571428569</v>
      </c>
      <c r="P520" s="332">
        <v>1</v>
      </c>
      <c r="Q520" s="259" t="s">
        <v>885</v>
      </c>
      <c r="R520" s="94">
        <f t="shared" si="19"/>
        <v>1</v>
      </c>
      <c r="S520" s="277" t="str">
        <f t="array" aca="1" ref="S520" ca="1">IF(ISNUMBER(R520),IF(R520=100%,"CUMPLIDA",IF(AND(ISNUMBER(N520),ISNUMBER(INDIRECT("FECHA_"&amp;$B520,1))), IF(N520&lt;=INDIRECT("FECHA_"&amp;$B520,1),"INCUMPLIDA","PROCESO"), "VERIFICAR FECHA")),"SIN VALOR AVANCE")</f>
        <v>CUMPLIDA</v>
      </c>
    </row>
    <row r="521" spans="1:19" ht="360.75">
      <c r="A521" s="282" t="s">
        <v>640</v>
      </c>
      <c r="B521" s="271" t="s">
        <v>31</v>
      </c>
      <c r="C521" s="487"/>
      <c r="D521" s="487"/>
      <c r="E521" s="482"/>
      <c r="F521" s="488"/>
      <c r="G521" s="482"/>
      <c r="H521" s="482"/>
      <c r="I521" s="260" t="s">
        <v>874</v>
      </c>
      <c r="J521" s="259" t="s">
        <v>886</v>
      </c>
      <c r="K521" s="259" t="s">
        <v>887</v>
      </c>
      <c r="L521" s="274">
        <v>2</v>
      </c>
      <c r="M521" s="261">
        <v>44531</v>
      </c>
      <c r="N521" s="261">
        <v>44835</v>
      </c>
      <c r="O521" s="275">
        <f t="shared" si="20"/>
        <v>43.428571428571431</v>
      </c>
      <c r="P521" s="332">
        <v>2</v>
      </c>
      <c r="Q521" s="259" t="s">
        <v>888</v>
      </c>
      <c r="R521" s="94">
        <f t="shared" si="19"/>
        <v>1</v>
      </c>
      <c r="S521" s="277" t="str">
        <f t="array" aca="1" ref="S521" ca="1">IF(ISNUMBER(R521),IF(R521=100%,"CUMPLIDA",IF(AND(ISNUMBER(N521),ISNUMBER(INDIRECT("FECHA_"&amp;$B521,1))), IF(N521&lt;=INDIRECT("FECHA_"&amp;$B521,1),"INCUMPLIDA","PROCESO"), "VERIFICAR FECHA")),"SIN VALOR AVANCE")</f>
        <v>CUMPLIDA</v>
      </c>
    </row>
    <row r="522" spans="1:19" ht="360.75">
      <c r="A522" s="282" t="s">
        <v>640</v>
      </c>
      <c r="B522" s="271" t="s">
        <v>31</v>
      </c>
      <c r="C522" s="487"/>
      <c r="D522" s="487"/>
      <c r="E522" s="482"/>
      <c r="F522" s="488"/>
      <c r="G522" s="482"/>
      <c r="H522" s="482"/>
      <c r="I522" s="260" t="s">
        <v>874</v>
      </c>
      <c r="J522" s="259" t="s">
        <v>889</v>
      </c>
      <c r="K522" s="259" t="s">
        <v>187</v>
      </c>
      <c r="L522" s="274">
        <v>1</v>
      </c>
      <c r="M522" s="261">
        <v>45597</v>
      </c>
      <c r="N522" s="261">
        <v>46356</v>
      </c>
      <c r="O522" s="275">
        <f t="shared" si="20"/>
        <v>108.42857142857143</v>
      </c>
      <c r="P522" s="332">
        <v>0.85</v>
      </c>
      <c r="Q522" s="259" t="s">
        <v>890</v>
      </c>
      <c r="R522" s="94">
        <f t="shared" si="19"/>
        <v>0.85</v>
      </c>
      <c r="S522" s="277" t="str">
        <f t="array" aca="1" ref="S522" ca="1">IF(ISNUMBER(R522),IF(R522=100%,"CUMPLIDA",IF(AND(ISNUMBER(N522),ISNUMBER(INDIRECT("FECHA_"&amp;$B522,1))), IF(N522&lt;=INDIRECT("FECHA_"&amp;$B522,1),"INCUMPLIDA","PROCESO"), "VERIFICAR FECHA")),"SIN VALOR AVANCE")</f>
        <v>PROCESO</v>
      </c>
    </row>
    <row r="523" spans="1:19" ht="330.75">
      <c r="A523" s="282" t="s">
        <v>640</v>
      </c>
      <c r="B523" s="271" t="s">
        <v>31</v>
      </c>
      <c r="C523" s="487" t="s">
        <v>891</v>
      </c>
      <c r="D523" s="487" t="s">
        <v>815</v>
      </c>
      <c r="E523" s="482" t="s">
        <v>892</v>
      </c>
      <c r="F523" s="488"/>
      <c r="G523" s="482"/>
      <c r="H523" s="482" t="s">
        <v>893</v>
      </c>
      <c r="I523" s="498" t="s">
        <v>842</v>
      </c>
      <c r="J523" s="313" t="s">
        <v>649</v>
      </c>
      <c r="K523" s="259" t="s">
        <v>650</v>
      </c>
      <c r="L523" s="274">
        <v>1</v>
      </c>
      <c r="M523" s="261">
        <v>44044</v>
      </c>
      <c r="N523" s="261">
        <v>44196</v>
      </c>
      <c r="O523" s="275">
        <f t="shared" si="20"/>
        <v>21.714285714285715</v>
      </c>
      <c r="P523" s="332">
        <v>1</v>
      </c>
      <c r="Q523" s="259" t="s">
        <v>894</v>
      </c>
      <c r="R523" s="94">
        <f t="shared" si="19"/>
        <v>1</v>
      </c>
      <c r="S523" s="277" t="str">
        <f t="array" aca="1" ref="S523" ca="1">IF(ISNUMBER(R523),IF(R523=100%,"CUMPLIDA",IF(AND(ISNUMBER(N523),ISNUMBER(INDIRECT("FECHA_"&amp;$B523,1))), IF(N523&lt;=INDIRECT("FECHA_"&amp;$B523,1),"INCUMPLIDA","PROCESO"), "VERIFICAR FECHA")),"SIN VALOR AVANCE")</f>
        <v>CUMPLIDA</v>
      </c>
    </row>
    <row r="524" spans="1:19" ht="75.75">
      <c r="A524" s="282" t="s">
        <v>640</v>
      </c>
      <c r="B524" s="271" t="s">
        <v>31</v>
      </c>
      <c r="C524" s="487"/>
      <c r="D524" s="487"/>
      <c r="E524" s="482"/>
      <c r="F524" s="488"/>
      <c r="G524" s="482"/>
      <c r="H524" s="482"/>
      <c r="I524" s="499"/>
      <c r="J524" s="313" t="s">
        <v>652</v>
      </c>
      <c r="K524" s="259" t="s">
        <v>653</v>
      </c>
      <c r="L524" s="274">
        <v>1</v>
      </c>
      <c r="M524" s="261">
        <v>45231</v>
      </c>
      <c r="N524" s="261">
        <v>45504</v>
      </c>
      <c r="O524" s="275">
        <f t="shared" si="20"/>
        <v>39</v>
      </c>
      <c r="P524" s="332">
        <v>1</v>
      </c>
      <c r="Q524" s="287" t="s">
        <v>747</v>
      </c>
      <c r="R524" s="94">
        <f t="shared" si="19"/>
        <v>1</v>
      </c>
      <c r="S524" s="277" t="str">
        <f t="array" aca="1" ref="S524" ca="1">IF(ISNUMBER(R524),IF(R524=100%,"CUMPLIDA",IF(AND(ISNUMBER(N524),ISNUMBER(INDIRECT("FECHA_"&amp;$B524,1))), IF(N524&lt;=INDIRECT("FECHA_"&amp;$B524,1),"INCUMPLIDA","PROCESO"), "VERIFICAR FECHA")),"SIN VALOR AVANCE")</f>
        <v>CUMPLIDA</v>
      </c>
    </row>
    <row r="525" spans="1:19" ht="330.75">
      <c r="A525" s="282" t="s">
        <v>640</v>
      </c>
      <c r="B525" s="271" t="s">
        <v>31</v>
      </c>
      <c r="C525" s="487"/>
      <c r="D525" s="487"/>
      <c r="E525" s="482"/>
      <c r="F525" s="488"/>
      <c r="G525" s="482"/>
      <c r="H525" s="482"/>
      <c r="I525" s="500"/>
      <c r="J525" s="313" t="s">
        <v>655</v>
      </c>
      <c r="K525" s="259" t="s">
        <v>656</v>
      </c>
      <c r="L525" s="274">
        <v>1</v>
      </c>
      <c r="M525" s="261">
        <v>45231</v>
      </c>
      <c r="N525" s="261">
        <v>45504</v>
      </c>
      <c r="O525" s="275">
        <f t="shared" si="20"/>
        <v>39</v>
      </c>
      <c r="P525" s="332">
        <v>1</v>
      </c>
      <c r="Q525" s="287" t="s">
        <v>785</v>
      </c>
      <c r="R525" s="94">
        <f t="shared" si="19"/>
        <v>1</v>
      </c>
      <c r="S525" s="277" t="str">
        <f t="array" aca="1" ref="S525" ca="1">IF(ISNUMBER(R525),IF(R525=100%,"CUMPLIDA",IF(AND(ISNUMBER(N525),ISNUMBER(INDIRECT("FECHA_"&amp;$B525,1))), IF(N525&lt;=INDIRECT("FECHA_"&amp;$B525,1),"INCUMPLIDA","PROCESO"), "VERIFICAR FECHA")),"SIN VALOR AVANCE")</f>
        <v>CUMPLIDA</v>
      </c>
    </row>
    <row r="526" spans="1:19" ht="255.75" customHeight="1">
      <c r="A526" s="282" t="s">
        <v>640</v>
      </c>
      <c r="B526" s="271" t="s">
        <v>31</v>
      </c>
      <c r="C526" s="487"/>
      <c r="D526" s="487"/>
      <c r="E526" s="482"/>
      <c r="F526" s="488"/>
      <c r="G526" s="482"/>
      <c r="H526" s="482"/>
      <c r="I526" s="260" t="s">
        <v>62</v>
      </c>
      <c r="J526" s="259" t="s">
        <v>63</v>
      </c>
      <c r="K526" s="259" t="s">
        <v>64</v>
      </c>
      <c r="L526" s="280">
        <v>1</v>
      </c>
      <c r="M526" s="281">
        <v>45323</v>
      </c>
      <c r="N526" s="281">
        <v>45747</v>
      </c>
      <c r="O526" s="275">
        <f t="shared" si="20"/>
        <v>60.571428571428569</v>
      </c>
      <c r="P526" s="332">
        <v>1</v>
      </c>
      <c r="Q526" s="287" t="s">
        <v>787</v>
      </c>
      <c r="R526" s="94">
        <f t="shared" si="19"/>
        <v>1</v>
      </c>
      <c r="S526" s="277" t="str">
        <f t="array" aca="1" ref="S526" ca="1">IF(ISNUMBER(R526),IF(R526=100%,"CUMPLIDA",IF(AND(ISNUMBER(N526),ISNUMBER(INDIRECT("FECHA_"&amp;$B526,1))), IF(N526&lt;=INDIRECT("FECHA_"&amp;$B526,1),"INCUMPLIDA","PROCESO"), "VERIFICAR FECHA")),"SIN VALOR AVANCE")</f>
        <v>CUMPLIDA</v>
      </c>
    </row>
    <row r="527" spans="1:19" ht="75.75" customHeight="1">
      <c r="A527" s="282" t="s">
        <v>640</v>
      </c>
      <c r="B527" s="271" t="s">
        <v>31</v>
      </c>
      <c r="C527" s="487"/>
      <c r="D527" s="487"/>
      <c r="E527" s="482"/>
      <c r="F527" s="488"/>
      <c r="G527" s="482"/>
      <c r="H527" s="482"/>
      <c r="I527" s="260" t="s">
        <v>66</v>
      </c>
      <c r="J527" s="259" t="s">
        <v>66</v>
      </c>
      <c r="K527" s="259" t="s">
        <v>67</v>
      </c>
      <c r="L527" s="280">
        <v>1</v>
      </c>
      <c r="M527" s="281">
        <v>45323</v>
      </c>
      <c r="N527" s="281">
        <v>45747</v>
      </c>
      <c r="O527" s="275">
        <f t="shared" si="20"/>
        <v>60.571428571428569</v>
      </c>
      <c r="P527" s="332">
        <v>1</v>
      </c>
      <c r="Q527" s="287" t="s">
        <v>895</v>
      </c>
      <c r="R527" s="94">
        <f t="shared" si="19"/>
        <v>1</v>
      </c>
      <c r="S527" s="277" t="str">
        <f t="array" aca="1" ref="S527" ca="1">IF(ISNUMBER(R527),IF(R527=100%,"CUMPLIDA",IF(AND(ISNUMBER(N527),ISNUMBER(INDIRECT("FECHA_"&amp;$B527,1))), IF(N527&lt;=INDIRECT("FECHA_"&amp;$B527,1),"INCUMPLIDA","PROCESO"), "VERIFICAR FECHA")),"SIN VALOR AVANCE")</f>
        <v>CUMPLIDA</v>
      </c>
    </row>
    <row r="528" spans="1:19" ht="105.75">
      <c r="A528" s="282" t="s">
        <v>640</v>
      </c>
      <c r="B528" s="271" t="s">
        <v>31</v>
      </c>
      <c r="C528" s="487"/>
      <c r="D528" s="487"/>
      <c r="E528" s="482"/>
      <c r="F528" s="488"/>
      <c r="G528" s="482"/>
      <c r="H528" s="482"/>
      <c r="I528" s="260" t="s">
        <v>166</v>
      </c>
      <c r="J528" s="259" t="s">
        <v>167</v>
      </c>
      <c r="K528" s="259" t="s">
        <v>168</v>
      </c>
      <c r="L528" s="280">
        <v>1</v>
      </c>
      <c r="M528" s="281">
        <v>45231</v>
      </c>
      <c r="N528" s="281">
        <v>45747</v>
      </c>
      <c r="O528" s="275">
        <f t="shared" si="20"/>
        <v>73.714285714285708</v>
      </c>
      <c r="P528" s="332">
        <v>1</v>
      </c>
      <c r="Q528" s="259" t="s">
        <v>658</v>
      </c>
      <c r="R528" s="94">
        <f t="shared" si="19"/>
        <v>1</v>
      </c>
      <c r="S528" s="277" t="str">
        <f t="array" aca="1" ref="S528" ca="1">IF(ISNUMBER(R528),IF(R528=100%,"CUMPLIDA",IF(AND(ISNUMBER(N528),ISNUMBER(INDIRECT("FECHA_"&amp;$B528,1))), IF(N528&lt;=INDIRECT("FECHA_"&amp;$B528,1),"INCUMPLIDA","PROCESO"), "VERIFICAR FECHA")),"SIN VALOR AVANCE")</f>
        <v>CUMPLIDA</v>
      </c>
    </row>
    <row r="529" spans="1:19" ht="180.75">
      <c r="A529" s="282" t="s">
        <v>640</v>
      </c>
      <c r="B529" s="271" t="s">
        <v>31</v>
      </c>
      <c r="C529" s="487"/>
      <c r="D529" s="487"/>
      <c r="E529" s="482"/>
      <c r="F529" s="488"/>
      <c r="G529" s="482"/>
      <c r="H529" s="482"/>
      <c r="I529" s="260" t="s">
        <v>69</v>
      </c>
      <c r="J529" s="259" t="s">
        <v>69</v>
      </c>
      <c r="K529" s="259" t="s">
        <v>176</v>
      </c>
      <c r="L529" s="280">
        <v>1</v>
      </c>
      <c r="M529" s="281">
        <v>45323</v>
      </c>
      <c r="N529" s="281">
        <v>45747</v>
      </c>
      <c r="O529" s="275">
        <f t="shared" si="20"/>
        <v>60.571428571428569</v>
      </c>
      <c r="P529" s="332">
        <v>1</v>
      </c>
      <c r="Q529" s="287" t="s">
        <v>787</v>
      </c>
      <c r="R529" s="94">
        <f t="shared" si="19"/>
        <v>1</v>
      </c>
      <c r="S529" s="277" t="str">
        <f t="array" aca="1" ref="S529" ca="1">IF(ISNUMBER(R529),IF(R529=100%,"CUMPLIDA",IF(AND(ISNUMBER(N529),ISNUMBER(INDIRECT("FECHA_"&amp;$B529,1))), IF(N529&lt;=INDIRECT("FECHA_"&amp;$B529,1),"INCUMPLIDA","PROCESO"), "VERIFICAR FECHA")),"SIN VALOR AVANCE")</f>
        <v>CUMPLIDA</v>
      </c>
    </row>
    <row r="530" spans="1:19" ht="90.75">
      <c r="A530" s="282" t="s">
        <v>640</v>
      </c>
      <c r="B530" s="271" t="s">
        <v>31</v>
      </c>
      <c r="C530" s="487"/>
      <c r="D530" s="487"/>
      <c r="E530" s="482"/>
      <c r="F530" s="488"/>
      <c r="G530" s="482"/>
      <c r="H530" s="482"/>
      <c r="I530" s="260" t="s">
        <v>751</v>
      </c>
      <c r="J530" s="259" t="s">
        <v>751</v>
      </c>
      <c r="K530" s="259" t="s">
        <v>72</v>
      </c>
      <c r="L530" s="280">
        <v>1</v>
      </c>
      <c r="M530" s="281">
        <v>45231</v>
      </c>
      <c r="N530" s="281">
        <v>45747</v>
      </c>
      <c r="O530" s="275">
        <f t="shared" si="20"/>
        <v>73.714285714285708</v>
      </c>
      <c r="P530" s="332">
        <v>1</v>
      </c>
      <c r="Q530" s="287" t="s">
        <v>895</v>
      </c>
      <c r="R530" s="94">
        <f t="shared" si="19"/>
        <v>1</v>
      </c>
      <c r="S530" s="277" t="str">
        <f t="array" aca="1" ref="S530" ca="1">IF(ISNUMBER(R530),IF(R530=100%,"CUMPLIDA",IF(AND(ISNUMBER(N530),ISNUMBER(INDIRECT("FECHA_"&amp;$B530,1))), IF(N530&lt;=INDIRECT("FECHA_"&amp;$B530,1),"INCUMPLIDA","PROCESO"), "VERIFICAR FECHA")),"SIN VALOR AVANCE")</f>
        <v>CUMPLIDA</v>
      </c>
    </row>
    <row r="531" spans="1:19" ht="225.75">
      <c r="A531" s="282" t="s">
        <v>640</v>
      </c>
      <c r="B531" s="271" t="s">
        <v>31</v>
      </c>
      <c r="C531" s="487"/>
      <c r="D531" s="487"/>
      <c r="E531" s="482"/>
      <c r="F531" s="488"/>
      <c r="G531" s="482"/>
      <c r="H531" s="482"/>
      <c r="I531" s="260" t="s">
        <v>752</v>
      </c>
      <c r="J531" s="259" t="s">
        <v>752</v>
      </c>
      <c r="K531" s="259" t="s">
        <v>659</v>
      </c>
      <c r="L531" s="280">
        <v>1</v>
      </c>
      <c r="M531" s="281">
        <v>45231</v>
      </c>
      <c r="N531" s="281">
        <v>45808</v>
      </c>
      <c r="O531" s="275">
        <f t="shared" si="20"/>
        <v>82.428571428571431</v>
      </c>
      <c r="P531" s="332">
        <v>1</v>
      </c>
      <c r="Q531" s="287" t="s">
        <v>748</v>
      </c>
      <c r="R531" s="94">
        <f t="shared" si="19"/>
        <v>1</v>
      </c>
      <c r="S531" s="277" t="str">
        <f t="array" aca="1" ref="S531" ca="1">IF(ISNUMBER(R531),IF(R531=100%,"CUMPLIDA",IF(AND(ISNUMBER(N531),ISNUMBER(INDIRECT("FECHA_"&amp;$B531,1))), IF(N531&lt;=INDIRECT("FECHA_"&amp;$B531,1),"INCUMPLIDA","PROCESO"), "VERIFICAR FECHA")),"SIN VALOR AVANCE")</f>
        <v>CUMPLIDA</v>
      </c>
    </row>
    <row r="532" spans="1:19" ht="180.75">
      <c r="A532" s="282" t="s">
        <v>640</v>
      </c>
      <c r="B532" s="271" t="s">
        <v>31</v>
      </c>
      <c r="C532" s="487"/>
      <c r="D532" s="487"/>
      <c r="E532" s="482"/>
      <c r="F532" s="488"/>
      <c r="G532" s="482"/>
      <c r="H532" s="482"/>
      <c r="I532" s="260" t="s">
        <v>75</v>
      </c>
      <c r="J532" s="259" t="s">
        <v>76</v>
      </c>
      <c r="K532" s="259" t="s">
        <v>77</v>
      </c>
      <c r="L532" s="280">
        <v>7</v>
      </c>
      <c r="M532" s="281">
        <v>46024</v>
      </c>
      <c r="N532" s="281">
        <v>46660</v>
      </c>
      <c r="O532" s="275">
        <f t="shared" si="20"/>
        <v>90.857142857142861</v>
      </c>
      <c r="P532" s="332">
        <v>0</v>
      </c>
      <c r="Q532" s="287" t="s">
        <v>788</v>
      </c>
      <c r="R532" s="94">
        <f t="shared" si="19"/>
        <v>0</v>
      </c>
      <c r="S532" s="277" t="str">
        <f t="array" aca="1" ref="S532" ca="1">IF(ISNUMBER(R532),IF(R532=100%,"CUMPLIDA",IF(AND(ISNUMBER(N532),ISNUMBER(INDIRECT("FECHA_"&amp;$B532,1))), IF(N532&lt;=INDIRECT("FECHA_"&amp;$B532,1),"INCUMPLIDA","PROCESO"), "VERIFICAR FECHA")),"SIN VALOR AVANCE")</f>
        <v>PROCESO</v>
      </c>
    </row>
    <row r="533" spans="1:19" ht="150.75">
      <c r="A533" s="282" t="s">
        <v>640</v>
      </c>
      <c r="B533" s="271" t="s">
        <v>31</v>
      </c>
      <c r="C533" s="487"/>
      <c r="D533" s="487"/>
      <c r="E533" s="482"/>
      <c r="F533" s="488"/>
      <c r="G533" s="482"/>
      <c r="H533" s="482"/>
      <c r="I533" s="260" t="s">
        <v>79</v>
      </c>
      <c r="J533" s="259" t="s">
        <v>80</v>
      </c>
      <c r="K533" s="259" t="s">
        <v>81</v>
      </c>
      <c r="L533" s="280">
        <v>1</v>
      </c>
      <c r="M533" s="281">
        <v>46024</v>
      </c>
      <c r="N533" s="281">
        <v>46660</v>
      </c>
      <c r="O533" s="275">
        <f t="shared" si="20"/>
        <v>90.857142857142861</v>
      </c>
      <c r="P533" s="332">
        <v>0</v>
      </c>
      <c r="Q533" s="287" t="s">
        <v>857</v>
      </c>
      <c r="R533" s="94">
        <f t="shared" si="19"/>
        <v>0</v>
      </c>
      <c r="S533" s="277" t="str">
        <f t="array" aca="1" ref="S533" ca="1">IF(ISNUMBER(R533),IF(R533=100%,"CUMPLIDA",IF(AND(ISNUMBER(N533),ISNUMBER(INDIRECT("FECHA_"&amp;$B533,1))), IF(N533&lt;=INDIRECT("FECHA_"&amp;$B533,1),"INCUMPLIDA","PROCESO"), "VERIFICAR FECHA")),"SIN VALOR AVANCE")</f>
        <v>PROCESO</v>
      </c>
    </row>
    <row r="534" spans="1:19" ht="330.75">
      <c r="A534" s="282" t="s">
        <v>640</v>
      </c>
      <c r="B534" s="271" t="s">
        <v>31</v>
      </c>
      <c r="C534" s="487"/>
      <c r="D534" s="487"/>
      <c r="E534" s="482"/>
      <c r="F534" s="488"/>
      <c r="G534" s="482"/>
      <c r="H534" s="482"/>
      <c r="I534" s="260" t="s">
        <v>82</v>
      </c>
      <c r="J534" s="259" t="s">
        <v>83</v>
      </c>
      <c r="K534" s="259" t="s">
        <v>84</v>
      </c>
      <c r="L534" s="280">
        <v>2</v>
      </c>
      <c r="M534" s="281">
        <v>46024</v>
      </c>
      <c r="N534" s="281">
        <v>46660</v>
      </c>
      <c r="O534" s="275">
        <f t="shared" si="20"/>
        <v>90.857142857142861</v>
      </c>
      <c r="P534" s="332">
        <v>0</v>
      </c>
      <c r="Q534" s="287" t="s">
        <v>755</v>
      </c>
      <c r="R534" s="94">
        <f t="shared" si="19"/>
        <v>0</v>
      </c>
      <c r="S534" s="277" t="str">
        <f t="array" aca="1" ref="S534" ca="1">IF(ISNUMBER(R534),IF(R534=100%,"CUMPLIDA",IF(AND(ISNUMBER(N534),ISNUMBER(INDIRECT("FECHA_"&amp;$B534,1))), IF(N534&lt;=INDIRECT("FECHA_"&amp;$B534,1),"INCUMPLIDA","PROCESO"), "VERIFICAR FECHA")),"SIN VALOR AVANCE")</f>
        <v>PROCESO</v>
      </c>
    </row>
    <row r="535" spans="1:19" ht="165.75" customHeight="1">
      <c r="A535" s="282" t="s">
        <v>640</v>
      </c>
      <c r="B535" s="271" t="s">
        <v>31</v>
      </c>
      <c r="C535" s="487" t="s">
        <v>896</v>
      </c>
      <c r="D535" s="487" t="s">
        <v>742</v>
      </c>
      <c r="E535" s="482" t="s">
        <v>897</v>
      </c>
      <c r="F535" s="488"/>
      <c r="G535" s="482"/>
      <c r="H535" s="482" t="s">
        <v>898</v>
      </c>
      <c r="I535" s="260" t="s">
        <v>899</v>
      </c>
      <c r="J535" s="259" t="s">
        <v>900</v>
      </c>
      <c r="K535" s="259" t="s">
        <v>901</v>
      </c>
      <c r="L535" s="296">
        <v>1</v>
      </c>
      <c r="M535" s="261">
        <v>43617</v>
      </c>
      <c r="N535" s="261">
        <v>43677</v>
      </c>
      <c r="O535" s="275">
        <f t="shared" si="20"/>
        <v>8.5714285714285712</v>
      </c>
      <c r="P535" s="333">
        <v>1</v>
      </c>
      <c r="Q535" s="259" t="s">
        <v>902</v>
      </c>
      <c r="R535" s="94">
        <f t="shared" si="19"/>
        <v>1</v>
      </c>
      <c r="S535" s="277" t="str">
        <f t="array" aca="1" ref="S535" ca="1">IF(ISNUMBER(R535),IF(R535=100%,"CUMPLIDA",IF(AND(ISNUMBER(N535),ISNUMBER(INDIRECT("FECHA_"&amp;$B535,1))), IF(N535&lt;=INDIRECT("FECHA_"&amp;$B535,1),"INCUMPLIDA","PROCESO"), "VERIFICAR FECHA")),"SIN VALOR AVANCE")</f>
        <v>CUMPLIDA</v>
      </c>
    </row>
    <row r="536" spans="1:19" ht="225.75">
      <c r="A536" s="282" t="s">
        <v>640</v>
      </c>
      <c r="B536" s="271" t="s">
        <v>31</v>
      </c>
      <c r="C536" s="487"/>
      <c r="D536" s="487"/>
      <c r="E536" s="482"/>
      <c r="F536" s="488"/>
      <c r="G536" s="482"/>
      <c r="H536" s="482"/>
      <c r="I536" s="260" t="s">
        <v>903</v>
      </c>
      <c r="J536" s="259" t="s">
        <v>904</v>
      </c>
      <c r="K536" s="259" t="s">
        <v>905</v>
      </c>
      <c r="L536" s="296">
        <v>1</v>
      </c>
      <c r="M536" s="261">
        <v>43678</v>
      </c>
      <c r="N536" s="261">
        <v>43738</v>
      </c>
      <c r="O536" s="275">
        <f t="shared" si="20"/>
        <v>8.5714285714285712</v>
      </c>
      <c r="P536" s="333">
        <v>1</v>
      </c>
      <c r="Q536" s="259" t="s">
        <v>906</v>
      </c>
      <c r="R536" s="94">
        <f t="shared" si="19"/>
        <v>1</v>
      </c>
      <c r="S536" s="277" t="str">
        <f t="array" aca="1" ref="S536" ca="1">IF(ISNUMBER(R536),IF(R536=100%,"CUMPLIDA",IF(AND(ISNUMBER(N536),ISNUMBER(INDIRECT("FECHA_"&amp;$B536,1))), IF(N536&lt;=INDIRECT("FECHA_"&amp;$B536,1),"INCUMPLIDA","PROCESO"), "VERIFICAR FECHA")),"SIN VALOR AVANCE")</f>
        <v>CUMPLIDA</v>
      </c>
    </row>
    <row r="537" spans="1:19" ht="270.75">
      <c r="A537" s="282" t="s">
        <v>640</v>
      </c>
      <c r="B537" s="271" t="s">
        <v>31</v>
      </c>
      <c r="C537" s="487"/>
      <c r="D537" s="487"/>
      <c r="E537" s="482"/>
      <c r="F537" s="488"/>
      <c r="G537" s="482"/>
      <c r="H537" s="482"/>
      <c r="I537" s="482" t="s">
        <v>745</v>
      </c>
      <c r="J537" s="313" t="s">
        <v>649</v>
      </c>
      <c r="K537" s="259" t="s">
        <v>650</v>
      </c>
      <c r="L537" s="274">
        <v>1</v>
      </c>
      <c r="M537" s="261">
        <v>44044</v>
      </c>
      <c r="N537" s="261">
        <v>44196</v>
      </c>
      <c r="O537" s="275">
        <f t="shared" si="20"/>
        <v>21.714285714285715</v>
      </c>
      <c r="P537" s="332">
        <v>1</v>
      </c>
      <c r="Q537" s="259" t="s">
        <v>907</v>
      </c>
      <c r="R537" s="94">
        <f t="shared" si="19"/>
        <v>1</v>
      </c>
      <c r="S537" s="277" t="str">
        <f t="array" aca="1" ref="S537" ca="1">IF(ISNUMBER(R537),IF(R537=100%,"CUMPLIDA",IF(AND(ISNUMBER(N537),ISNUMBER(INDIRECT("FECHA_"&amp;$B537,1))), IF(N537&lt;=INDIRECT("FECHA_"&amp;$B537,1),"INCUMPLIDA","PROCESO"), "VERIFICAR FECHA")),"SIN VALOR AVANCE")</f>
        <v>CUMPLIDA</v>
      </c>
    </row>
    <row r="538" spans="1:19" ht="270.75" customHeight="1">
      <c r="A538" s="282" t="s">
        <v>640</v>
      </c>
      <c r="B538" s="271" t="s">
        <v>31</v>
      </c>
      <c r="C538" s="487"/>
      <c r="D538" s="487"/>
      <c r="E538" s="482"/>
      <c r="F538" s="488"/>
      <c r="G538" s="482"/>
      <c r="H538" s="482"/>
      <c r="I538" s="482"/>
      <c r="J538" s="313" t="s">
        <v>652</v>
      </c>
      <c r="K538" s="259" t="s">
        <v>653</v>
      </c>
      <c r="L538" s="274">
        <v>1</v>
      </c>
      <c r="M538" s="261">
        <v>45231</v>
      </c>
      <c r="N538" s="261">
        <v>45504</v>
      </c>
      <c r="O538" s="275">
        <f t="shared" si="20"/>
        <v>39</v>
      </c>
      <c r="P538" s="332">
        <v>1</v>
      </c>
      <c r="Q538" s="287" t="s">
        <v>747</v>
      </c>
      <c r="R538" s="94">
        <f t="shared" si="19"/>
        <v>1</v>
      </c>
      <c r="S538" s="277" t="str">
        <f t="array" aca="1" ref="S538" ca="1">IF(ISNUMBER(R538),IF(R538=100%,"CUMPLIDA",IF(AND(ISNUMBER(N538),ISNUMBER(INDIRECT("FECHA_"&amp;$B538,1))), IF(N538&lt;=INDIRECT("FECHA_"&amp;$B538,1),"INCUMPLIDA","PROCESO"), "VERIFICAR FECHA")),"SIN VALOR AVANCE")</f>
        <v>CUMPLIDA</v>
      </c>
    </row>
    <row r="539" spans="1:19" ht="75.75" customHeight="1">
      <c r="A539" s="282" t="s">
        <v>640</v>
      </c>
      <c r="B539" s="271" t="s">
        <v>31</v>
      </c>
      <c r="C539" s="487"/>
      <c r="D539" s="487"/>
      <c r="E539" s="482"/>
      <c r="F539" s="488"/>
      <c r="G539" s="482"/>
      <c r="H539" s="482"/>
      <c r="I539" s="482"/>
      <c r="J539" s="313" t="s">
        <v>655</v>
      </c>
      <c r="K539" s="259" t="s">
        <v>656</v>
      </c>
      <c r="L539" s="274">
        <v>1</v>
      </c>
      <c r="M539" s="261">
        <v>45231</v>
      </c>
      <c r="N539" s="261">
        <v>45504</v>
      </c>
      <c r="O539" s="275">
        <f t="shared" si="20"/>
        <v>39</v>
      </c>
      <c r="P539" s="332">
        <v>1</v>
      </c>
      <c r="Q539" s="287" t="s">
        <v>785</v>
      </c>
      <c r="R539" s="94">
        <f t="shared" si="19"/>
        <v>1</v>
      </c>
      <c r="S539" s="277" t="str">
        <f t="array" aca="1" ref="S539" ca="1">IF(ISNUMBER(R539),IF(R539=100%,"CUMPLIDA",IF(AND(ISNUMBER(N539),ISNUMBER(INDIRECT("FECHA_"&amp;$B539,1))), IF(N539&lt;=INDIRECT("FECHA_"&amp;$B539,1),"INCUMPLIDA","PROCESO"), "VERIFICAR FECHA")),"SIN VALOR AVANCE")</f>
        <v>CUMPLIDA</v>
      </c>
    </row>
    <row r="540" spans="1:19" ht="180.75">
      <c r="A540" s="282" t="s">
        <v>640</v>
      </c>
      <c r="B540" s="271" t="s">
        <v>31</v>
      </c>
      <c r="C540" s="487"/>
      <c r="D540" s="487"/>
      <c r="E540" s="482"/>
      <c r="F540" s="488"/>
      <c r="G540" s="482"/>
      <c r="H540" s="482"/>
      <c r="I540" s="260" t="s">
        <v>62</v>
      </c>
      <c r="J540" s="259" t="s">
        <v>63</v>
      </c>
      <c r="K540" s="259" t="s">
        <v>64</v>
      </c>
      <c r="L540" s="280">
        <v>1</v>
      </c>
      <c r="M540" s="281">
        <v>45323</v>
      </c>
      <c r="N540" s="281">
        <v>45747</v>
      </c>
      <c r="O540" s="275">
        <f t="shared" si="20"/>
        <v>60.571428571428569</v>
      </c>
      <c r="P540" s="332">
        <v>1</v>
      </c>
      <c r="Q540" s="287" t="s">
        <v>787</v>
      </c>
      <c r="R540" s="94">
        <f t="shared" si="19"/>
        <v>1</v>
      </c>
      <c r="S540" s="277" t="str">
        <f t="array" aca="1" ref="S540" ca="1">IF(ISNUMBER(R540),IF(R540=100%,"CUMPLIDA",IF(AND(ISNUMBER(N540),ISNUMBER(INDIRECT("FECHA_"&amp;$B540,1))), IF(N540&lt;=INDIRECT("FECHA_"&amp;$B540,1),"INCUMPLIDA","PROCESO"), "VERIFICAR FECHA")),"SIN VALOR AVANCE")</f>
        <v>CUMPLIDA</v>
      </c>
    </row>
    <row r="541" spans="1:19" ht="105.75">
      <c r="A541" s="282" t="s">
        <v>640</v>
      </c>
      <c r="B541" s="271" t="s">
        <v>31</v>
      </c>
      <c r="C541" s="487"/>
      <c r="D541" s="487"/>
      <c r="E541" s="482"/>
      <c r="F541" s="488"/>
      <c r="G541" s="482"/>
      <c r="H541" s="482"/>
      <c r="I541" s="260" t="s">
        <v>66</v>
      </c>
      <c r="J541" s="259" t="s">
        <v>66</v>
      </c>
      <c r="K541" s="259" t="s">
        <v>67</v>
      </c>
      <c r="L541" s="280">
        <v>1</v>
      </c>
      <c r="M541" s="281">
        <v>45323</v>
      </c>
      <c r="N541" s="281">
        <v>45747</v>
      </c>
      <c r="O541" s="275">
        <f t="shared" si="20"/>
        <v>60.571428571428569</v>
      </c>
      <c r="P541" s="332">
        <v>1</v>
      </c>
      <c r="Q541" s="287" t="s">
        <v>908</v>
      </c>
      <c r="R541" s="94">
        <f t="shared" si="19"/>
        <v>1</v>
      </c>
      <c r="S541" s="277" t="str">
        <f t="array" aca="1" ref="S541" ca="1">IF(ISNUMBER(R541),IF(R541=100%,"CUMPLIDA",IF(AND(ISNUMBER(N541),ISNUMBER(INDIRECT("FECHA_"&amp;$B541,1))), IF(N541&lt;=INDIRECT("FECHA_"&amp;$B541,1),"INCUMPLIDA","PROCESO"), "VERIFICAR FECHA")),"SIN VALOR AVANCE")</f>
        <v>CUMPLIDA</v>
      </c>
    </row>
    <row r="542" spans="1:19" ht="105.75">
      <c r="A542" s="282" t="s">
        <v>640</v>
      </c>
      <c r="B542" s="271" t="s">
        <v>31</v>
      </c>
      <c r="C542" s="487"/>
      <c r="D542" s="487"/>
      <c r="E542" s="482"/>
      <c r="F542" s="488"/>
      <c r="G542" s="482"/>
      <c r="H542" s="482"/>
      <c r="I542" s="260" t="s">
        <v>166</v>
      </c>
      <c r="J542" s="259" t="s">
        <v>167</v>
      </c>
      <c r="K542" s="259" t="s">
        <v>168</v>
      </c>
      <c r="L542" s="280">
        <v>1</v>
      </c>
      <c r="M542" s="281">
        <v>45231</v>
      </c>
      <c r="N542" s="281">
        <v>45747</v>
      </c>
      <c r="O542" s="275">
        <f t="shared" si="20"/>
        <v>73.714285714285708</v>
      </c>
      <c r="P542" s="332">
        <v>1</v>
      </c>
      <c r="Q542" s="259" t="s">
        <v>658</v>
      </c>
      <c r="R542" s="94">
        <f t="shared" si="19"/>
        <v>1</v>
      </c>
      <c r="S542" s="277" t="str">
        <f t="array" aca="1" ref="S542" ca="1">IF(ISNUMBER(R542),IF(R542=100%,"CUMPLIDA",IF(AND(ISNUMBER(N542),ISNUMBER(INDIRECT("FECHA_"&amp;$B542,1))), IF(N542&lt;=INDIRECT("FECHA_"&amp;$B542,1),"INCUMPLIDA","PROCESO"), "VERIFICAR FECHA")),"SIN VALOR AVANCE")</f>
        <v>CUMPLIDA</v>
      </c>
    </row>
    <row r="543" spans="1:19" ht="180.75">
      <c r="A543" s="282" t="s">
        <v>640</v>
      </c>
      <c r="B543" s="271" t="s">
        <v>31</v>
      </c>
      <c r="C543" s="487"/>
      <c r="D543" s="487"/>
      <c r="E543" s="482"/>
      <c r="F543" s="488"/>
      <c r="G543" s="482"/>
      <c r="H543" s="482"/>
      <c r="I543" s="260" t="s">
        <v>69</v>
      </c>
      <c r="J543" s="259" t="s">
        <v>69</v>
      </c>
      <c r="K543" s="259" t="s">
        <v>176</v>
      </c>
      <c r="L543" s="280">
        <v>1</v>
      </c>
      <c r="M543" s="281">
        <v>45323</v>
      </c>
      <c r="N543" s="281">
        <v>45747</v>
      </c>
      <c r="O543" s="275">
        <f t="shared" si="20"/>
        <v>60.571428571428569</v>
      </c>
      <c r="P543" s="332">
        <v>1</v>
      </c>
      <c r="Q543" s="287" t="s">
        <v>787</v>
      </c>
      <c r="R543" s="94">
        <f t="shared" si="19"/>
        <v>1</v>
      </c>
      <c r="S543" s="277" t="str">
        <f t="array" aca="1" ref="S543" ca="1">IF(ISNUMBER(R543),IF(R543=100%,"CUMPLIDA",IF(AND(ISNUMBER(N543),ISNUMBER(INDIRECT("FECHA_"&amp;$B543,1))), IF(N543&lt;=INDIRECT("FECHA_"&amp;$B543,1),"INCUMPLIDA","PROCESO"), "VERIFICAR FECHA")),"SIN VALOR AVANCE")</f>
        <v>CUMPLIDA</v>
      </c>
    </row>
    <row r="544" spans="1:19" ht="75.75">
      <c r="A544" s="282" t="s">
        <v>640</v>
      </c>
      <c r="B544" s="271" t="s">
        <v>31</v>
      </c>
      <c r="C544" s="487"/>
      <c r="D544" s="487"/>
      <c r="E544" s="482"/>
      <c r="F544" s="488"/>
      <c r="G544" s="482"/>
      <c r="H544" s="482"/>
      <c r="I544" s="260" t="s">
        <v>751</v>
      </c>
      <c r="J544" s="259" t="s">
        <v>751</v>
      </c>
      <c r="K544" s="259" t="s">
        <v>72</v>
      </c>
      <c r="L544" s="280">
        <v>1</v>
      </c>
      <c r="M544" s="281">
        <v>45231</v>
      </c>
      <c r="N544" s="281">
        <v>45747</v>
      </c>
      <c r="O544" s="275">
        <f t="shared" si="20"/>
        <v>73.714285714285708</v>
      </c>
      <c r="P544" s="332">
        <v>1</v>
      </c>
      <c r="Q544" s="287" t="s">
        <v>863</v>
      </c>
      <c r="R544" s="94">
        <f t="shared" si="19"/>
        <v>1</v>
      </c>
      <c r="S544" s="277" t="str">
        <f t="array" aca="1" ref="S544" ca="1">IF(ISNUMBER(R544),IF(R544=100%,"CUMPLIDA",IF(AND(ISNUMBER(N544),ISNUMBER(INDIRECT("FECHA_"&amp;$B544,1))), IF(N544&lt;=INDIRECT("FECHA_"&amp;$B544,1),"INCUMPLIDA","PROCESO"), "VERIFICAR FECHA")),"SIN VALOR AVANCE")</f>
        <v>CUMPLIDA</v>
      </c>
    </row>
    <row r="545" spans="1:19" ht="225.75">
      <c r="A545" s="282" t="s">
        <v>640</v>
      </c>
      <c r="B545" s="271" t="s">
        <v>31</v>
      </c>
      <c r="C545" s="487"/>
      <c r="D545" s="487"/>
      <c r="E545" s="482"/>
      <c r="F545" s="488"/>
      <c r="G545" s="482"/>
      <c r="H545" s="482"/>
      <c r="I545" s="260" t="s">
        <v>752</v>
      </c>
      <c r="J545" s="259" t="s">
        <v>752</v>
      </c>
      <c r="K545" s="259" t="s">
        <v>659</v>
      </c>
      <c r="L545" s="280">
        <v>1</v>
      </c>
      <c r="M545" s="281">
        <v>45231</v>
      </c>
      <c r="N545" s="281">
        <v>45808</v>
      </c>
      <c r="O545" s="275">
        <f t="shared" si="20"/>
        <v>82.428571428571431</v>
      </c>
      <c r="P545" s="332">
        <v>1</v>
      </c>
      <c r="Q545" s="287" t="s">
        <v>864</v>
      </c>
      <c r="R545" s="94">
        <f t="shared" si="19"/>
        <v>1</v>
      </c>
      <c r="S545" s="277" t="str">
        <f t="array" aca="1" ref="S545" ca="1">IF(ISNUMBER(R545),IF(R545=100%,"CUMPLIDA",IF(AND(ISNUMBER(N545),ISNUMBER(INDIRECT("FECHA_"&amp;$B545,1))), IF(N545&lt;=INDIRECT("FECHA_"&amp;$B545,1),"INCUMPLIDA","PROCESO"), "VERIFICAR FECHA")),"SIN VALOR AVANCE")</f>
        <v>CUMPLIDA</v>
      </c>
    </row>
    <row r="546" spans="1:19" ht="180.75">
      <c r="A546" s="282" t="s">
        <v>640</v>
      </c>
      <c r="B546" s="271" t="s">
        <v>31</v>
      </c>
      <c r="C546" s="487"/>
      <c r="D546" s="487"/>
      <c r="E546" s="482"/>
      <c r="F546" s="488"/>
      <c r="G546" s="482"/>
      <c r="H546" s="482"/>
      <c r="I546" s="260" t="s">
        <v>75</v>
      </c>
      <c r="J546" s="259" t="s">
        <v>76</v>
      </c>
      <c r="K546" s="259" t="s">
        <v>77</v>
      </c>
      <c r="L546" s="280">
        <v>12</v>
      </c>
      <c r="M546" s="281">
        <v>46024</v>
      </c>
      <c r="N546" s="281">
        <v>47118</v>
      </c>
      <c r="O546" s="275">
        <f t="shared" si="20"/>
        <v>156.28571428571428</v>
      </c>
      <c r="P546" s="332">
        <v>0</v>
      </c>
      <c r="Q546" s="287" t="s">
        <v>788</v>
      </c>
      <c r="R546" s="94">
        <f t="shared" si="19"/>
        <v>0</v>
      </c>
      <c r="S546" s="277" t="str">
        <f t="array" aca="1" ref="S546" ca="1">IF(ISNUMBER(R546),IF(R546=100%,"CUMPLIDA",IF(AND(ISNUMBER(N546),ISNUMBER(INDIRECT("FECHA_"&amp;$B546,1))), IF(N546&lt;=INDIRECT("FECHA_"&amp;$B546,1),"INCUMPLIDA","PROCESO"), "VERIFICAR FECHA")),"SIN VALOR AVANCE")</f>
        <v>PROCESO</v>
      </c>
    </row>
    <row r="547" spans="1:19" ht="165.75">
      <c r="A547" s="282" t="s">
        <v>640</v>
      </c>
      <c r="B547" s="271" t="s">
        <v>31</v>
      </c>
      <c r="C547" s="487"/>
      <c r="D547" s="487"/>
      <c r="E547" s="482"/>
      <c r="F547" s="488"/>
      <c r="G547" s="482"/>
      <c r="H547" s="482"/>
      <c r="I547" s="260" t="s">
        <v>79</v>
      </c>
      <c r="J547" s="259" t="s">
        <v>80</v>
      </c>
      <c r="K547" s="259" t="s">
        <v>81</v>
      </c>
      <c r="L547" s="280">
        <v>1</v>
      </c>
      <c r="M547" s="281">
        <v>46024</v>
      </c>
      <c r="N547" s="281">
        <v>47118</v>
      </c>
      <c r="O547" s="275">
        <f t="shared" si="20"/>
        <v>156.28571428571428</v>
      </c>
      <c r="P547" s="332">
        <v>0</v>
      </c>
      <c r="Q547" s="287" t="s">
        <v>909</v>
      </c>
      <c r="R547" s="94">
        <f t="shared" si="19"/>
        <v>0</v>
      </c>
      <c r="S547" s="277" t="str">
        <f t="array" aca="1" ref="S547" ca="1">IF(ISNUMBER(R547),IF(R547=100%,"CUMPLIDA",IF(AND(ISNUMBER(N547),ISNUMBER(INDIRECT("FECHA_"&amp;$B547,1))), IF(N547&lt;=INDIRECT("FECHA_"&amp;$B547,1),"INCUMPLIDA","PROCESO"), "VERIFICAR FECHA")),"SIN VALOR AVANCE")</f>
        <v>PROCESO</v>
      </c>
    </row>
    <row r="548" spans="1:19" ht="300.75">
      <c r="A548" s="282" t="s">
        <v>640</v>
      </c>
      <c r="B548" s="271" t="s">
        <v>31</v>
      </c>
      <c r="C548" s="487"/>
      <c r="D548" s="487"/>
      <c r="E548" s="482"/>
      <c r="F548" s="488"/>
      <c r="G548" s="482"/>
      <c r="H548" s="482"/>
      <c r="I548" s="260" t="s">
        <v>82</v>
      </c>
      <c r="J548" s="259" t="s">
        <v>83</v>
      </c>
      <c r="K548" s="259" t="s">
        <v>84</v>
      </c>
      <c r="L548" s="280">
        <v>2</v>
      </c>
      <c r="M548" s="281">
        <v>46024</v>
      </c>
      <c r="N548" s="281">
        <v>47118</v>
      </c>
      <c r="O548" s="275">
        <f t="shared" si="20"/>
        <v>156.28571428571428</v>
      </c>
      <c r="P548" s="332">
        <v>0</v>
      </c>
      <c r="Q548" s="287" t="s">
        <v>766</v>
      </c>
      <c r="R548" s="94">
        <f t="shared" si="19"/>
        <v>0</v>
      </c>
      <c r="S548" s="277" t="str">
        <f t="array" aca="1" ref="S548" ca="1">IF(ISNUMBER(R548),IF(R548=100%,"CUMPLIDA",IF(AND(ISNUMBER(N548),ISNUMBER(INDIRECT("FECHA_"&amp;$B548,1))), IF(N548&lt;=INDIRECT("FECHA_"&amp;$B548,1),"INCUMPLIDA","PROCESO"), "VERIFICAR FECHA")),"SIN VALOR AVANCE")</f>
        <v>PROCESO</v>
      </c>
    </row>
    <row r="549" spans="1:19" ht="75.75" customHeight="1">
      <c r="A549" s="282" t="s">
        <v>640</v>
      </c>
      <c r="B549" s="271" t="s">
        <v>31</v>
      </c>
      <c r="C549" s="487" t="s">
        <v>910</v>
      </c>
      <c r="D549" s="487" t="s">
        <v>911</v>
      </c>
      <c r="E549" s="482" t="s">
        <v>912</v>
      </c>
      <c r="F549" s="488"/>
      <c r="G549" s="482"/>
      <c r="H549" s="482" t="s">
        <v>913</v>
      </c>
      <c r="I549" s="482" t="s">
        <v>914</v>
      </c>
      <c r="J549" s="313" t="s">
        <v>652</v>
      </c>
      <c r="K549" s="259" t="s">
        <v>653</v>
      </c>
      <c r="L549" s="274">
        <v>1</v>
      </c>
      <c r="M549" s="261">
        <v>45231</v>
      </c>
      <c r="N549" s="261">
        <v>45504</v>
      </c>
      <c r="O549" s="275">
        <f t="shared" si="20"/>
        <v>39</v>
      </c>
      <c r="P549" s="332">
        <v>1</v>
      </c>
      <c r="Q549" s="287" t="s">
        <v>747</v>
      </c>
      <c r="R549" s="94">
        <f t="shared" si="19"/>
        <v>1</v>
      </c>
      <c r="S549" s="277" t="str">
        <f t="array" aca="1" ref="S549" ca="1">IF(ISNUMBER(R549),IF(R549=100%,"CUMPLIDA",IF(AND(ISNUMBER(N549),ISNUMBER(INDIRECT("FECHA_"&amp;$B549,1))), IF(N549&lt;=INDIRECT("FECHA_"&amp;$B549,1),"INCUMPLIDA","PROCESO"), "VERIFICAR FECHA")),"SIN VALOR AVANCE")</f>
        <v>CUMPLIDA</v>
      </c>
    </row>
    <row r="550" spans="1:19" ht="180.75">
      <c r="A550" s="282" t="s">
        <v>640</v>
      </c>
      <c r="B550" s="271" t="s">
        <v>31</v>
      </c>
      <c r="C550" s="487"/>
      <c r="D550" s="487"/>
      <c r="E550" s="482"/>
      <c r="F550" s="488"/>
      <c r="G550" s="482"/>
      <c r="H550" s="482"/>
      <c r="I550" s="482"/>
      <c r="J550" s="313" t="s">
        <v>655</v>
      </c>
      <c r="K550" s="259" t="s">
        <v>656</v>
      </c>
      <c r="L550" s="274">
        <v>1</v>
      </c>
      <c r="M550" s="261">
        <v>45231</v>
      </c>
      <c r="N550" s="261">
        <v>45504</v>
      </c>
      <c r="O550" s="275">
        <f t="shared" si="20"/>
        <v>39</v>
      </c>
      <c r="P550" s="332">
        <v>1</v>
      </c>
      <c r="Q550" s="287" t="s">
        <v>915</v>
      </c>
      <c r="R550" s="94">
        <f t="shared" si="19"/>
        <v>1</v>
      </c>
      <c r="S550" s="277" t="str">
        <f t="array" aca="1" ref="S550" ca="1">IF(ISNUMBER(R550),IF(R550=100%,"CUMPLIDA",IF(AND(ISNUMBER(N550),ISNUMBER(INDIRECT("FECHA_"&amp;$B550,1))), IF(N550&lt;=INDIRECT("FECHA_"&amp;$B550,1),"INCUMPLIDA","PROCESO"), "VERIFICAR FECHA")),"SIN VALOR AVANCE")</f>
        <v>CUMPLIDA</v>
      </c>
    </row>
    <row r="551" spans="1:19" ht="75.75" customHeight="1">
      <c r="A551" s="282" t="s">
        <v>640</v>
      </c>
      <c r="B551" s="271" t="s">
        <v>31</v>
      </c>
      <c r="C551" s="487"/>
      <c r="D551" s="487"/>
      <c r="E551" s="482"/>
      <c r="F551" s="488"/>
      <c r="G551" s="482"/>
      <c r="H551" s="482"/>
      <c r="I551" s="260" t="s">
        <v>62</v>
      </c>
      <c r="J551" s="259" t="s">
        <v>63</v>
      </c>
      <c r="K551" s="259" t="s">
        <v>64</v>
      </c>
      <c r="L551" s="280">
        <v>1</v>
      </c>
      <c r="M551" s="281">
        <v>45323</v>
      </c>
      <c r="N551" s="281">
        <v>45747</v>
      </c>
      <c r="O551" s="275">
        <f t="shared" si="20"/>
        <v>60.571428571428569</v>
      </c>
      <c r="P551" s="332">
        <v>1</v>
      </c>
      <c r="Q551" s="287" t="s">
        <v>916</v>
      </c>
      <c r="R551" s="94">
        <f t="shared" si="19"/>
        <v>1</v>
      </c>
      <c r="S551" s="277" t="str">
        <f t="array" aca="1" ref="S551" ca="1">IF(ISNUMBER(R551),IF(R551=100%,"CUMPLIDA",IF(AND(ISNUMBER(N551),ISNUMBER(INDIRECT("FECHA_"&amp;$B551,1))), IF(N551&lt;=INDIRECT("FECHA_"&amp;$B551,1),"INCUMPLIDA","PROCESO"), "VERIFICAR FECHA")),"SIN VALOR AVANCE")</f>
        <v>CUMPLIDA</v>
      </c>
    </row>
    <row r="552" spans="1:19" ht="75.75">
      <c r="A552" s="282" t="s">
        <v>640</v>
      </c>
      <c r="B552" s="271" t="s">
        <v>31</v>
      </c>
      <c r="C552" s="487"/>
      <c r="D552" s="487"/>
      <c r="E552" s="482"/>
      <c r="F552" s="488"/>
      <c r="G552" s="482"/>
      <c r="H552" s="482"/>
      <c r="I552" s="260" t="s">
        <v>66</v>
      </c>
      <c r="J552" s="259" t="s">
        <v>66</v>
      </c>
      <c r="K552" s="259" t="s">
        <v>67</v>
      </c>
      <c r="L552" s="280">
        <v>1</v>
      </c>
      <c r="M552" s="281">
        <v>45323</v>
      </c>
      <c r="N552" s="281">
        <v>45747</v>
      </c>
      <c r="O552" s="275">
        <f t="shared" si="20"/>
        <v>60.571428571428569</v>
      </c>
      <c r="P552" s="332">
        <v>1</v>
      </c>
      <c r="Q552" s="287" t="s">
        <v>845</v>
      </c>
      <c r="R552" s="94">
        <f t="shared" ref="R552:R615" si="21">P552/L552</f>
        <v>1</v>
      </c>
      <c r="S552" s="277" t="str">
        <f t="array" aca="1" ref="S552" ca="1">IF(ISNUMBER(R552),IF(R552=100%,"CUMPLIDA",IF(AND(ISNUMBER(N552),ISNUMBER(INDIRECT("FECHA_"&amp;$B552,1))), IF(N552&lt;=INDIRECT("FECHA_"&amp;$B552,1),"INCUMPLIDA","PROCESO"), "VERIFICAR FECHA")),"SIN VALOR AVANCE")</f>
        <v>CUMPLIDA</v>
      </c>
    </row>
    <row r="553" spans="1:19" ht="105.75">
      <c r="A553" s="282" t="s">
        <v>640</v>
      </c>
      <c r="B553" s="271" t="s">
        <v>31</v>
      </c>
      <c r="C553" s="487"/>
      <c r="D553" s="487"/>
      <c r="E553" s="482"/>
      <c r="F553" s="488"/>
      <c r="G553" s="482"/>
      <c r="H553" s="482"/>
      <c r="I553" s="260" t="s">
        <v>166</v>
      </c>
      <c r="J553" s="259" t="s">
        <v>167</v>
      </c>
      <c r="K553" s="259" t="s">
        <v>168</v>
      </c>
      <c r="L553" s="280">
        <v>1</v>
      </c>
      <c r="M553" s="281">
        <v>45231</v>
      </c>
      <c r="N553" s="281">
        <v>45747</v>
      </c>
      <c r="O553" s="275">
        <f t="shared" ref="O553:O616" si="22">(N553-M553)/7</f>
        <v>73.714285714285708</v>
      </c>
      <c r="P553" s="332">
        <v>1</v>
      </c>
      <c r="Q553" s="259" t="s">
        <v>658</v>
      </c>
      <c r="R553" s="94">
        <f t="shared" si="21"/>
        <v>1</v>
      </c>
      <c r="S553" s="277" t="str">
        <f t="array" aca="1" ref="S553" ca="1">IF(ISNUMBER(R553),IF(R553=100%,"CUMPLIDA",IF(AND(ISNUMBER(N553),ISNUMBER(INDIRECT("FECHA_"&amp;$B553,1))), IF(N553&lt;=INDIRECT("FECHA_"&amp;$B553,1),"INCUMPLIDA","PROCESO"), "VERIFICAR FECHA")),"SIN VALOR AVANCE")</f>
        <v>CUMPLIDA</v>
      </c>
    </row>
    <row r="554" spans="1:19" ht="135.75">
      <c r="A554" s="282" t="s">
        <v>640</v>
      </c>
      <c r="B554" s="271" t="s">
        <v>31</v>
      </c>
      <c r="C554" s="487"/>
      <c r="D554" s="487"/>
      <c r="E554" s="482"/>
      <c r="F554" s="488"/>
      <c r="G554" s="482"/>
      <c r="H554" s="482"/>
      <c r="I554" s="260" t="s">
        <v>69</v>
      </c>
      <c r="J554" s="259" t="s">
        <v>69</v>
      </c>
      <c r="K554" s="259" t="s">
        <v>176</v>
      </c>
      <c r="L554" s="280">
        <v>1</v>
      </c>
      <c r="M554" s="281">
        <v>45323</v>
      </c>
      <c r="N554" s="281">
        <v>45747</v>
      </c>
      <c r="O554" s="275">
        <f t="shared" si="22"/>
        <v>60.571428571428569</v>
      </c>
      <c r="P554" s="332">
        <v>1</v>
      </c>
      <c r="Q554" s="287" t="s">
        <v>916</v>
      </c>
      <c r="R554" s="94">
        <f t="shared" si="21"/>
        <v>1</v>
      </c>
      <c r="S554" s="277" t="str">
        <f t="array" aca="1" ref="S554" ca="1">IF(ISNUMBER(R554),IF(R554=100%,"CUMPLIDA",IF(AND(ISNUMBER(N554),ISNUMBER(INDIRECT("FECHA_"&amp;$B554,1))), IF(N554&lt;=INDIRECT("FECHA_"&amp;$B554,1),"INCUMPLIDA","PROCESO"), "VERIFICAR FECHA")),"SIN VALOR AVANCE")</f>
        <v>CUMPLIDA</v>
      </c>
    </row>
    <row r="555" spans="1:19" ht="75.75">
      <c r="A555" s="282" t="s">
        <v>640</v>
      </c>
      <c r="B555" s="271" t="s">
        <v>31</v>
      </c>
      <c r="C555" s="487"/>
      <c r="D555" s="487"/>
      <c r="E555" s="482"/>
      <c r="F555" s="488"/>
      <c r="G555" s="482"/>
      <c r="H555" s="482"/>
      <c r="I555" s="260" t="s">
        <v>751</v>
      </c>
      <c r="J555" s="259" t="s">
        <v>751</v>
      </c>
      <c r="K555" s="259" t="s">
        <v>72</v>
      </c>
      <c r="L555" s="280">
        <v>1</v>
      </c>
      <c r="M555" s="281">
        <v>45231</v>
      </c>
      <c r="N555" s="281">
        <v>45747</v>
      </c>
      <c r="O555" s="275">
        <f t="shared" si="22"/>
        <v>73.714285714285708</v>
      </c>
      <c r="P555" s="332">
        <v>1</v>
      </c>
      <c r="Q555" s="287" t="s">
        <v>845</v>
      </c>
      <c r="R555" s="94">
        <f t="shared" si="21"/>
        <v>1</v>
      </c>
      <c r="S555" s="277" t="str">
        <f t="array" aca="1" ref="S555" ca="1">IF(ISNUMBER(R555),IF(R555=100%,"CUMPLIDA",IF(AND(ISNUMBER(N555),ISNUMBER(INDIRECT("FECHA_"&amp;$B555,1))), IF(N555&lt;=INDIRECT("FECHA_"&amp;$B555,1),"INCUMPLIDA","PROCESO"), "VERIFICAR FECHA")),"SIN VALOR AVANCE")</f>
        <v>CUMPLIDA</v>
      </c>
    </row>
    <row r="556" spans="1:19" ht="180.75">
      <c r="A556" s="282" t="s">
        <v>640</v>
      </c>
      <c r="B556" s="271" t="s">
        <v>31</v>
      </c>
      <c r="C556" s="487"/>
      <c r="D556" s="487"/>
      <c r="E556" s="482"/>
      <c r="F556" s="488"/>
      <c r="G556" s="482"/>
      <c r="H556" s="482"/>
      <c r="I556" s="260" t="s">
        <v>752</v>
      </c>
      <c r="J556" s="259" t="s">
        <v>752</v>
      </c>
      <c r="K556" s="259" t="s">
        <v>659</v>
      </c>
      <c r="L556" s="280">
        <v>1</v>
      </c>
      <c r="M556" s="281">
        <v>45231</v>
      </c>
      <c r="N556" s="281">
        <v>45808</v>
      </c>
      <c r="O556" s="275">
        <f t="shared" si="22"/>
        <v>82.428571428571431</v>
      </c>
      <c r="P556" s="332">
        <v>1</v>
      </c>
      <c r="Q556" s="287" t="s">
        <v>915</v>
      </c>
      <c r="R556" s="94">
        <f t="shared" si="21"/>
        <v>1</v>
      </c>
      <c r="S556" s="277" t="str">
        <f t="array" aca="1" ref="S556" ca="1">IF(ISNUMBER(R556),IF(R556=100%,"CUMPLIDA",IF(AND(ISNUMBER(N556),ISNUMBER(INDIRECT("FECHA_"&amp;$B556,1))), IF(N556&lt;=INDIRECT("FECHA_"&amp;$B556,1),"INCUMPLIDA","PROCESO"), "VERIFICAR FECHA")),"SIN VALOR AVANCE")</f>
        <v>CUMPLIDA</v>
      </c>
    </row>
    <row r="557" spans="1:19" ht="75.75">
      <c r="A557" s="282" t="s">
        <v>640</v>
      </c>
      <c r="B557" s="271" t="s">
        <v>31</v>
      </c>
      <c r="C557" s="487"/>
      <c r="D557" s="487"/>
      <c r="E557" s="482"/>
      <c r="F557" s="488"/>
      <c r="G557" s="482"/>
      <c r="H557" s="482"/>
      <c r="I557" s="260" t="s">
        <v>75</v>
      </c>
      <c r="J557" s="259" t="s">
        <v>76</v>
      </c>
      <c r="K557" s="259" t="s">
        <v>77</v>
      </c>
      <c r="L557" s="280">
        <v>10</v>
      </c>
      <c r="M557" s="281">
        <v>45809</v>
      </c>
      <c r="N557" s="281">
        <v>46568</v>
      </c>
      <c r="O557" s="275">
        <f t="shared" si="22"/>
        <v>108.42857142857143</v>
      </c>
      <c r="P557" s="332">
        <v>0</v>
      </c>
      <c r="Q557" s="287" t="s">
        <v>845</v>
      </c>
      <c r="R557" s="94">
        <f t="shared" si="21"/>
        <v>0</v>
      </c>
      <c r="S557" s="277" t="str">
        <f t="array" aca="1" ref="S557" ca="1">IF(ISNUMBER(R557),IF(R557=100%,"CUMPLIDA",IF(AND(ISNUMBER(N557),ISNUMBER(INDIRECT("FECHA_"&amp;$B557,1))), IF(N557&lt;=INDIRECT("FECHA_"&amp;$B557,1),"INCUMPLIDA","PROCESO"), "VERIFICAR FECHA")),"SIN VALOR AVANCE")</f>
        <v>PROCESO</v>
      </c>
    </row>
    <row r="558" spans="1:19" ht="135.75">
      <c r="A558" s="282" t="s">
        <v>640</v>
      </c>
      <c r="B558" s="271" t="s">
        <v>31</v>
      </c>
      <c r="C558" s="487"/>
      <c r="D558" s="487"/>
      <c r="E558" s="482"/>
      <c r="F558" s="488"/>
      <c r="G558" s="482"/>
      <c r="H558" s="482"/>
      <c r="I558" s="260" t="s">
        <v>79</v>
      </c>
      <c r="J558" s="259" t="s">
        <v>80</v>
      </c>
      <c r="K558" s="259" t="s">
        <v>81</v>
      </c>
      <c r="L558" s="280">
        <v>1</v>
      </c>
      <c r="M558" s="281">
        <v>45809</v>
      </c>
      <c r="N558" s="281">
        <v>46568</v>
      </c>
      <c r="O558" s="275">
        <f t="shared" si="22"/>
        <v>108.42857142857143</v>
      </c>
      <c r="P558" s="332">
        <v>0</v>
      </c>
      <c r="Q558" s="287" t="s">
        <v>916</v>
      </c>
      <c r="R558" s="94">
        <f t="shared" si="21"/>
        <v>0</v>
      </c>
      <c r="S558" s="277" t="str">
        <f t="array" aca="1" ref="S558" ca="1">IF(ISNUMBER(R558),IF(R558=100%,"CUMPLIDA",IF(AND(ISNUMBER(N558),ISNUMBER(INDIRECT("FECHA_"&amp;$B558,1))), IF(N558&lt;=INDIRECT("FECHA_"&amp;$B558,1),"INCUMPLIDA","PROCESO"), "VERIFICAR FECHA")),"SIN VALOR AVANCE")</f>
        <v>PROCESO</v>
      </c>
    </row>
    <row r="559" spans="1:19" ht="180.75">
      <c r="A559" s="282" t="s">
        <v>640</v>
      </c>
      <c r="B559" s="271" t="s">
        <v>31</v>
      </c>
      <c r="C559" s="487"/>
      <c r="D559" s="487"/>
      <c r="E559" s="482"/>
      <c r="F559" s="488"/>
      <c r="G559" s="482"/>
      <c r="H559" s="482"/>
      <c r="I559" s="260" t="s">
        <v>82</v>
      </c>
      <c r="J559" s="259" t="s">
        <v>83</v>
      </c>
      <c r="K559" s="259" t="s">
        <v>84</v>
      </c>
      <c r="L559" s="280">
        <v>2</v>
      </c>
      <c r="M559" s="281">
        <v>45809</v>
      </c>
      <c r="N559" s="281">
        <v>46568</v>
      </c>
      <c r="O559" s="275">
        <f t="shared" si="22"/>
        <v>108.42857142857143</v>
      </c>
      <c r="P559" s="332">
        <v>0</v>
      </c>
      <c r="Q559" s="287" t="s">
        <v>915</v>
      </c>
      <c r="R559" s="94">
        <f t="shared" si="21"/>
        <v>0</v>
      </c>
      <c r="S559" s="277" t="str">
        <f t="array" aca="1" ref="S559" ca="1">IF(ISNUMBER(R559),IF(R559=100%,"CUMPLIDA",IF(AND(ISNUMBER(N559),ISNUMBER(INDIRECT("FECHA_"&amp;$B559,1))), IF(N559&lt;=INDIRECT("FECHA_"&amp;$B559,1),"INCUMPLIDA","PROCESO"), "VERIFICAR FECHA")),"SIN VALOR AVANCE")</f>
        <v>PROCESO</v>
      </c>
    </row>
    <row r="560" spans="1:19" ht="240.75">
      <c r="A560" s="282" t="s">
        <v>640</v>
      </c>
      <c r="B560" s="271" t="s">
        <v>31</v>
      </c>
      <c r="C560" s="487" t="s">
        <v>917</v>
      </c>
      <c r="D560" s="487" t="s">
        <v>918</v>
      </c>
      <c r="E560" s="482" t="s">
        <v>919</v>
      </c>
      <c r="F560" s="488"/>
      <c r="G560" s="482"/>
      <c r="H560" s="526" t="s">
        <v>920</v>
      </c>
      <c r="I560" s="482" t="s">
        <v>745</v>
      </c>
      <c r="J560" s="313" t="s">
        <v>649</v>
      </c>
      <c r="K560" s="259" t="s">
        <v>650</v>
      </c>
      <c r="L560" s="274">
        <v>1</v>
      </c>
      <c r="M560" s="261">
        <v>44044</v>
      </c>
      <c r="N560" s="261">
        <v>44196</v>
      </c>
      <c r="O560" s="275">
        <f t="shared" si="22"/>
        <v>21.714285714285715</v>
      </c>
      <c r="P560" s="332">
        <v>1</v>
      </c>
      <c r="Q560" s="259" t="s">
        <v>921</v>
      </c>
      <c r="R560" s="94">
        <f t="shared" si="21"/>
        <v>1</v>
      </c>
      <c r="S560" s="277" t="str">
        <f t="array" aca="1" ref="S560" ca="1">IF(ISNUMBER(R560),IF(R560=100%,"CUMPLIDA",IF(AND(ISNUMBER(N560),ISNUMBER(INDIRECT("FECHA_"&amp;$B560,1))), IF(N560&lt;=INDIRECT("FECHA_"&amp;$B560,1),"INCUMPLIDA","PROCESO"), "VERIFICAR FECHA")),"SIN VALOR AVANCE")</f>
        <v>CUMPLIDA</v>
      </c>
    </row>
    <row r="561" spans="1:19" ht="75.75">
      <c r="A561" s="282" t="s">
        <v>640</v>
      </c>
      <c r="B561" s="271" t="s">
        <v>31</v>
      </c>
      <c r="C561" s="487"/>
      <c r="D561" s="487"/>
      <c r="E561" s="482"/>
      <c r="F561" s="488"/>
      <c r="G561" s="482"/>
      <c r="H561" s="526"/>
      <c r="I561" s="482"/>
      <c r="J561" s="313" t="s">
        <v>652</v>
      </c>
      <c r="K561" s="259" t="s">
        <v>653</v>
      </c>
      <c r="L561" s="274">
        <v>1</v>
      </c>
      <c r="M561" s="261">
        <v>45231</v>
      </c>
      <c r="N561" s="261">
        <v>45504</v>
      </c>
      <c r="O561" s="275">
        <f t="shared" si="22"/>
        <v>39</v>
      </c>
      <c r="P561" s="332">
        <v>1</v>
      </c>
      <c r="Q561" s="287" t="s">
        <v>747</v>
      </c>
      <c r="R561" s="94">
        <f t="shared" si="21"/>
        <v>1</v>
      </c>
      <c r="S561" s="277" t="str">
        <f t="array" aca="1" ref="S561" ca="1">IF(ISNUMBER(R561),IF(R561=100%,"CUMPLIDA",IF(AND(ISNUMBER(N561),ISNUMBER(INDIRECT("FECHA_"&amp;$B561,1))), IF(N561&lt;=INDIRECT("FECHA_"&amp;$B561,1),"INCUMPLIDA","PROCESO"), "VERIFICAR FECHA")),"SIN VALOR AVANCE")</f>
        <v>CUMPLIDA</v>
      </c>
    </row>
    <row r="562" spans="1:19" ht="330.75">
      <c r="A562" s="282" t="s">
        <v>640</v>
      </c>
      <c r="B562" s="271" t="s">
        <v>31</v>
      </c>
      <c r="C562" s="487"/>
      <c r="D562" s="487"/>
      <c r="E562" s="482"/>
      <c r="F562" s="488"/>
      <c r="G562" s="482"/>
      <c r="H562" s="526"/>
      <c r="I562" s="482"/>
      <c r="J562" s="313" t="s">
        <v>655</v>
      </c>
      <c r="K562" s="259" t="s">
        <v>656</v>
      </c>
      <c r="L562" s="274">
        <v>1</v>
      </c>
      <c r="M562" s="261">
        <v>45231</v>
      </c>
      <c r="N562" s="261">
        <v>45504</v>
      </c>
      <c r="O562" s="275">
        <f t="shared" si="22"/>
        <v>39</v>
      </c>
      <c r="P562" s="332">
        <v>1</v>
      </c>
      <c r="Q562" s="287" t="s">
        <v>785</v>
      </c>
      <c r="R562" s="94">
        <f t="shared" si="21"/>
        <v>1</v>
      </c>
      <c r="S562" s="277" t="str">
        <f t="array" aca="1" ref="S562" ca="1">IF(ISNUMBER(R562),IF(R562=100%,"CUMPLIDA",IF(AND(ISNUMBER(N562),ISNUMBER(INDIRECT("FECHA_"&amp;$B562,1))), IF(N562&lt;=INDIRECT("FECHA_"&amp;$B562,1),"INCUMPLIDA","PROCESO"), "VERIFICAR FECHA")),"SIN VALOR AVANCE")</f>
        <v>CUMPLIDA</v>
      </c>
    </row>
    <row r="563" spans="1:19" ht="75.75" customHeight="1">
      <c r="A563" s="282" t="s">
        <v>640</v>
      </c>
      <c r="B563" s="271" t="s">
        <v>31</v>
      </c>
      <c r="C563" s="487"/>
      <c r="D563" s="487"/>
      <c r="E563" s="482"/>
      <c r="F563" s="488"/>
      <c r="G563" s="482"/>
      <c r="H563" s="526"/>
      <c r="I563" s="260" t="s">
        <v>62</v>
      </c>
      <c r="J563" s="259" t="s">
        <v>63</v>
      </c>
      <c r="K563" s="259" t="s">
        <v>64</v>
      </c>
      <c r="L563" s="280">
        <v>1</v>
      </c>
      <c r="M563" s="281">
        <v>45323</v>
      </c>
      <c r="N563" s="281">
        <v>45747</v>
      </c>
      <c r="O563" s="275">
        <f t="shared" si="22"/>
        <v>60.571428571428569</v>
      </c>
      <c r="P563" s="332">
        <v>1</v>
      </c>
      <c r="Q563" s="287" t="s">
        <v>844</v>
      </c>
      <c r="R563" s="94">
        <f t="shared" si="21"/>
        <v>1</v>
      </c>
      <c r="S563" s="277" t="str">
        <f t="array" aca="1" ref="S563" ca="1">IF(ISNUMBER(R563),IF(R563=100%,"CUMPLIDA",IF(AND(ISNUMBER(N563),ISNUMBER(INDIRECT("FECHA_"&amp;$B563,1))), IF(N563&lt;=INDIRECT("FECHA_"&amp;$B563,1),"INCUMPLIDA","PROCESO"), "VERIFICAR FECHA")),"SIN VALOR AVANCE")</f>
        <v>CUMPLIDA</v>
      </c>
    </row>
    <row r="564" spans="1:19" ht="75.75">
      <c r="A564" s="282" t="s">
        <v>640</v>
      </c>
      <c r="B564" s="271" t="s">
        <v>31</v>
      </c>
      <c r="C564" s="487"/>
      <c r="D564" s="487"/>
      <c r="E564" s="482"/>
      <c r="F564" s="488"/>
      <c r="G564" s="482"/>
      <c r="H564" s="526"/>
      <c r="I564" s="260" t="s">
        <v>66</v>
      </c>
      <c r="J564" s="259" t="s">
        <v>66</v>
      </c>
      <c r="K564" s="259" t="s">
        <v>67</v>
      </c>
      <c r="L564" s="280">
        <v>1</v>
      </c>
      <c r="M564" s="281">
        <v>45323</v>
      </c>
      <c r="N564" s="281">
        <v>45747</v>
      </c>
      <c r="O564" s="275">
        <f t="shared" si="22"/>
        <v>60.571428571428569</v>
      </c>
      <c r="P564" s="332">
        <v>1</v>
      </c>
      <c r="Q564" s="287" t="s">
        <v>845</v>
      </c>
      <c r="R564" s="94">
        <f t="shared" si="21"/>
        <v>1</v>
      </c>
      <c r="S564" s="277" t="str">
        <f t="array" aca="1" ref="S564" ca="1">IF(ISNUMBER(R564),IF(R564=100%,"CUMPLIDA",IF(AND(ISNUMBER(N564),ISNUMBER(INDIRECT("FECHA_"&amp;$B564,1))), IF(N564&lt;=INDIRECT("FECHA_"&amp;$B564,1),"INCUMPLIDA","PROCESO"), "VERIFICAR FECHA")),"SIN VALOR AVANCE")</f>
        <v>CUMPLIDA</v>
      </c>
    </row>
    <row r="565" spans="1:19" ht="105.75">
      <c r="A565" s="282" t="s">
        <v>640</v>
      </c>
      <c r="B565" s="271" t="s">
        <v>31</v>
      </c>
      <c r="C565" s="487"/>
      <c r="D565" s="487"/>
      <c r="E565" s="482"/>
      <c r="F565" s="488"/>
      <c r="G565" s="482"/>
      <c r="H565" s="526"/>
      <c r="I565" s="260" t="s">
        <v>166</v>
      </c>
      <c r="J565" s="259" t="s">
        <v>167</v>
      </c>
      <c r="K565" s="259" t="s">
        <v>168</v>
      </c>
      <c r="L565" s="280">
        <v>1</v>
      </c>
      <c r="M565" s="281">
        <v>45231</v>
      </c>
      <c r="N565" s="281">
        <v>45747</v>
      </c>
      <c r="O565" s="275">
        <f t="shared" si="22"/>
        <v>73.714285714285708</v>
      </c>
      <c r="P565" s="332">
        <v>1</v>
      </c>
      <c r="Q565" s="259" t="s">
        <v>658</v>
      </c>
      <c r="R565" s="94">
        <f t="shared" si="21"/>
        <v>1</v>
      </c>
      <c r="S565" s="277" t="str">
        <f t="array" aca="1" ref="S565" ca="1">IF(ISNUMBER(R565),IF(R565=100%,"CUMPLIDA",IF(AND(ISNUMBER(N565),ISNUMBER(INDIRECT("FECHA_"&amp;$B565,1))), IF(N565&lt;=INDIRECT("FECHA_"&amp;$B565,1),"INCUMPLIDA","PROCESO"), "VERIFICAR FECHA")),"SIN VALOR AVANCE")</f>
        <v>CUMPLIDA</v>
      </c>
    </row>
    <row r="566" spans="1:19" ht="165.75">
      <c r="A566" s="282" t="s">
        <v>640</v>
      </c>
      <c r="B566" s="271" t="s">
        <v>31</v>
      </c>
      <c r="C566" s="487"/>
      <c r="D566" s="487"/>
      <c r="E566" s="482"/>
      <c r="F566" s="488"/>
      <c r="G566" s="482"/>
      <c r="H566" s="526"/>
      <c r="I566" s="260" t="s">
        <v>69</v>
      </c>
      <c r="J566" s="259" t="s">
        <v>69</v>
      </c>
      <c r="K566" s="259" t="s">
        <v>176</v>
      </c>
      <c r="L566" s="280">
        <v>1</v>
      </c>
      <c r="M566" s="281">
        <v>45323</v>
      </c>
      <c r="N566" s="281">
        <v>45747</v>
      </c>
      <c r="O566" s="275">
        <f t="shared" si="22"/>
        <v>60.571428571428569</v>
      </c>
      <c r="P566" s="332">
        <v>1</v>
      </c>
      <c r="Q566" s="287" t="s">
        <v>844</v>
      </c>
      <c r="R566" s="94">
        <f t="shared" si="21"/>
        <v>1</v>
      </c>
      <c r="S566" s="277" t="str">
        <f t="array" aca="1" ref="S566" ca="1">IF(ISNUMBER(R566),IF(R566=100%,"CUMPLIDA",IF(AND(ISNUMBER(N566),ISNUMBER(INDIRECT("FECHA_"&amp;$B566,1))), IF(N566&lt;=INDIRECT("FECHA_"&amp;$B566,1),"INCUMPLIDA","PROCESO"), "VERIFICAR FECHA")),"SIN VALOR AVANCE")</f>
        <v>CUMPLIDA</v>
      </c>
    </row>
    <row r="567" spans="1:19" ht="75.75">
      <c r="A567" s="282" t="s">
        <v>640</v>
      </c>
      <c r="B567" s="271" t="s">
        <v>31</v>
      </c>
      <c r="C567" s="487"/>
      <c r="D567" s="487"/>
      <c r="E567" s="482"/>
      <c r="F567" s="488"/>
      <c r="G567" s="482"/>
      <c r="H567" s="526"/>
      <c r="I567" s="260" t="s">
        <v>751</v>
      </c>
      <c r="J567" s="259" t="s">
        <v>751</v>
      </c>
      <c r="K567" s="259" t="s">
        <v>72</v>
      </c>
      <c r="L567" s="280">
        <v>1</v>
      </c>
      <c r="M567" s="281">
        <v>45231</v>
      </c>
      <c r="N567" s="281">
        <v>45747</v>
      </c>
      <c r="O567" s="275">
        <f t="shared" si="22"/>
        <v>73.714285714285708</v>
      </c>
      <c r="P567" s="332">
        <v>1</v>
      </c>
      <c r="Q567" s="287" t="s">
        <v>845</v>
      </c>
      <c r="R567" s="94">
        <f t="shared" si="21"/>
        <v>1</v>
      </c>
      <c r="S567" s="277" t="str">
        <f t="array" aca="1" ref="S567" ca="1">IF(ISNUMBER(R567),IF(R567=100%,"CUMPLIDA",IF(AND(ISNUMBER(N567),ISNUMBER(INDIRECT("FECHA_"&amp;$B567,1))), IF(N567&lt;=INDIRECT("FECHA_"&amp;$B567,1),"INCUMPLIDA","PROCESO"), "VERIFICAR FECHA")),"SIN VALOR AVANCE")</f>
        <v>CUMPLIDA</v>
      </c>
    </row>
    <row r="568" spans="1:19" ht="225.75">
      <c r="A568" s="282" t="s">
        <v>640</v>
      </c>
      <c r="B568" s="271" t="s">
        <v>31</v>
      </c>
      <c r="C568" s="487"/>
      <c r="D568" s="487"/>
      <c r="E568" s="482"/>
      <c r="F568" s="488"/>
      <c r="G568" s="482"/>
      <c r="H568" s="526"/>
      <c r="I568" s="260" t="s">
        <v>752</v>
      </c>
      <c r="J568" s="259" t="s">
        <v>752</v>
      </c>
      <c r="K568" s="259" t="s">
        <v>659</v>
      </c>
      <c r="L568" s="280">
        <v>1</v>
      </c>
      <c r="M568" s="281">
        <v>45231</v>
      </c>
      <c r="N568" s="281">
        <v>45808</v>
      </c>
      <c r="O568" s="275">
        <f t="shared" si="22"/>
        <v>82.428571428571431</v>
      </c>
      <c r="P568" s="332">
        <v>1</v>
      </c>
      <c r="Q568" s="287" t="s">
        <v>748</v>
      </c>
      <c r="R568" s="94">
        <f t="shared" si="21"/>
        <v>1</v>
      </c>
      <c r="S568" s="277" t="str">
        <f t="array" aca="1" ref="S568" ca="1">IF(ISNUMBER(R568),IF(R568=100%,"CUMPLIDA",IF(AND(ISNUMBER(N568),ISNUMBER(INDIRECT("FECHA_"&amp;$B568,1))), IF(N568&lt;=INDIRECT("FECHA_"&amp;$B568,1),"INCUMPLIDA","PROCESO"), "VERIFICAR FECHA")),"SIN VALOR AVANCE")</f>
        <v>CUMPLIDA</v>
      </c>
    </row>
    <row r="569" spans="1:19" ht="180.75">
      <c r="A569" s="282" t="s">
        <v>640</v>
      </c>
      <c r="B569" s="271" t="s">
        <v>31</v>
      </c>
      <c r="C569" s="487"/>
      <c r="D569" s="487"/>
      <c r="E569" s="482"/>
      <c r="F569" s="488"/>
      <c r="G569" s="482"/>
      <c r="H569" s="526"/>
      <c r="I569" s="260" t="s">
        <v>75</v>
      </c>
      <c r="J569" s="259" t="s">
        <v>76</v>
      </c>
      <c r="K569" s="259" t="s">
        <v>77</v>
      </c>
      <c r="L569" s="280">
        <v>7</v>
      </c>
      <c r="M569" s="281">
        <v>46024</v>
      </c>
      <c r="N569" s="281">
        <v>46660</v>
      </c>
      <c r="O569" s="275">
        <f t="shared" si="22"/>
        <v>90.857142857142861</v>
      </c>
      <c r="P569" s="332">
        <v>0</v>
      </c>
      <c r="Q569" s="287" t="s">
        <v>788</v>
      </c>
      <c r="R569" s="94">
        <f t="shared" si="21"/>
        <v>0</v>
      </c>
      <c r="S569" s="277" t="str">
        <f t="array" aca="1" ref="S569" ca="1">IF(ISNUMBER(R569),IF(R569=100%,"CUMPLIDA",IF(AND(ISNUMBER(N569),ISNUMBER(INDIRECT("FECHA_"&amp;$B569,1))), IF(N569&lt;=INDIRECT("FECHA_"&amp;$B569,1),"INCUMPLIDA","PROCESO"), "VERIFICAR FECHA")),"SIN VALOR AVANCE")</f>
        <v>PROCESO</v>
      </c>
    </row>
    <row r="570" spans="1:19" ht="180.75">
      <c r="A570" s="282" t="s">
        <v>640</v>
      </c>
      <c r="B570" s="271" t="s">
        <v>31</v>
      </c>
      <c r="C570" s="487"/>
      <c r="D570" s="487"/>
      <c r="E570" s="482"/>
      <c r="F570" s="488"/>
      <c r="G570" s="482"/>
      <c r="H570" s="526"/>
      <c r="I570" s="260" t="s">
        <v>79</v>
      </c>
      <c r="J570" s="259" t="s">
        <v>80</v>
      </c>
      <c r="K570" s="259" t="s">
        <v>81</v>
      </c>
      <c r="L570" s="280">
        <v>1</v>
      </c>
      <c r="M570" s="281">
        <v>46024</v>
      </c>
      <c r="N570" s="281">
        <v>46660</v>
      </c>
      <c r="O570" s="275">
        <f t="shared" si="22"/>
        <v>90.857142857142861</v>
      </c>
      <c r="P570" s="332">
        <v>0</v>
      </c>
      <c r="Q570" s="287" t="s">
        <v>765</v>
      </c>
      <c r="R570" s="94">
        <f t="shared" si="21"/>
        <v>0</v>
      </c>
      <c r="S570" s="277" t="str">
        <f t="array" aca="1" ref="S570" ca="1">IF(ISNUMBER(R570),IF(R570=100%,"CUMPLIDA",IF(AND(ISNUMBER(N570),ISNUMBER(INDIRECT("FECHA_"&amp;$B570,1))), IF(N570&lt;=INDIRECT("FECHA_"&amp;$B570,1),"INCUMPLIDA","PROCESO"), "VERIFICAR FECHA")),"SIN VALOR AVANCE")</f>
        <v>PROCESO</v>
      </c>
    </row>
    <row r="571" spans="1:19" ht="300.75">
      <c r="A571" s="282" t="s">
        <v>640</v>
      </c>
      <c r="B571" s="271" t="s">
        <v>31</v>
      </c>
      <c r="C571" s="487"/>
      <c r="D571" s="487"/>
      <c r="E571" s="482"/>
      <c r="F571" s="488"/>
      <c r="G571" s="482"/>
      <c r="H571" s="526"/>
      <c r="I571" s="260" t="s">
        <v>82</v>
      </c>
      <c r="J571" s="259" t="s">
        <v>83</v>
      </c>
      <c r="K571" s="259" t="s">
        <v>84</v>
      </c>
      <c r="L571" s="280">
        <v>2</v>
      </c>
      <c r="M571" s="281">
        <v>46024</v>
      </c>
      <c r="N571" s="281">
        <v>46660</v>
      </c>
      <c r="O571" s="275">
        <f t="shared" si="22"/>
        <v>90.857142857142861</v>
      </c>
      <c r="P571" s="332">
        <v>0</v>
      </c>
      <c r="Q571" s="287" t="s">
        <v>766</v>
      </c>
      <c r="R571" s="94">
        <f t="shared" si="21"/>
        <v>0</v>
      </c>
      <c r="S571" s="277" t="str">
        <f t="array" aca="1" ref="S571" ca="1">IF(ISNUMBER(R571),IF(R571=100%,"CUMPLIDA",IF(AND(ISNUMBER(N571),ISNUMBER(INDIRECT("FECHA_"&amp;$B571,1))), IF(N571&lt;=INDIRECT("FECHA_"&amp;$B571,1),"INCUMPLIDA","PROCESO"), "VERIFICAR FECHA")),"SIN VALOR AVANCE")</f>
        <v>PROCESO</v>
      </c>
    </row>
    <row r="572" spans="1:19" ht="240.75" customHeight="1">
      <c r="A572" s="282" t="s">
        <v>640</v>
      </c>
      <c r="B572" s="271" t="s">
        <v>31</v>
      </c>
      <c r="C572" s="487" t="s">
        <v>922</v>
      </c>
      <c r="D572" s="487" t="s">
        <v>923</v>
      </c>
      <c r="E572" s="482" t="s">
        <v>924</v>
      </c>
      <c r="F572" s="488"/>
      <c r="G572" s="482"/>
      <c r="H572" s="482" t="s">
        <v>925</v>
      </c>
      <c r="I572" s="482" t="s">
        <v>745</v>
      </c>
      <c r="J572" s="313" t="s">
        <v>649</v>
      </c>
      <c r="K572" s="259" t="s">
        <v>650</v>
      </c>
      <c r="L572" s="274">
        <v>1</v>
      </c>
      <c r="M572" s="261">
        <v>44044</v>
      </c>
      <c r="N572" s="261">
        <v>44196</v>
      </c>
      <c r="O572" s="275">
        <f t="shared" si="22"/>
        <v>21.714285714285715</v>
      </c>
      <c r="P572" s="332">
        <v>1</v>
      </c>
      <c r="Q572" s="259" t="s">
        <v>792</v>
      </c>
      <c r="R572" s="94">
        <f t="shared" si="21"/>
        <v>1</v>
      </c>
      <c r="S572" s="277" t="str">
        <f t="array" aca="1" ref="S572" ca="1">IF(ISNUMBER(R572),IF(R572=100%,"CUMPLIDA",IF(AND(ISNUMBER(N572),ISNUMBER(INDIRECT("FECHA_"&amp;$B572,1))), IF(N572&lt;=INDIRECT("FECHA_"&amp;$B572,1),"INCUMPLIDA","PROCESO"), "VERIFICAR FECHA")),"SIN VALOR AVANCE")</f>
        <v>CUMPLIDA</v>
      </c>
    </row>
    <row r="573" spans="1:19" ht="75.75">
      <c r="A573" s="282" t="s">
        <v>640</v>
      </c>
      <c r="B573" s="271" t="s">
        <v>31</v>
      </c>
      <c r="C573" s="487"/>
      <c r="D573" s="487"/>
      <c r="E573" s="482"/>
      <c r="F573" s="488"/>
      <c r="G573" s="482"/>
      <c r="H573" s="482"/>
      <c r="I573" s="482"/>
      <c r="J573" s="313" t="s">
        <v>652</v>
      </c>
      <c r="K573" s="259" t="s">
        <v>653</v>
      </c>
      <c r="L573" s="274">
        <v>1</v>
      </c>
      <c r="M573" s="261">
        <v>45231</v>
      </c>
      <c r="N573" s="261">
        <v>45504</v>
      </c>
      <c r="O573" s="275">
        <f t="shared" si="22"/>
        <v>39</v>
      </c>
      <c r="P573" s="332">
        <v>1</v>
      </c>
      <c r="Q573" s="287" t="s">
        <v>747</v>
      </c>
      <c r="R573" s="94">
        <f t="shared" si="21"/>
        <v>1</v>
      </c>
      <c r="S573" s="277" t="str">
        <f t="array" aca="1" ref="S573" ca="1">IF(ISNUMBER(R573),IF(R573=100%,"CUMPLIDA",IF(AND(ISNUMBER(N573),ISNUMBER(INDIRECT("FECHA_"&amp;$B573,1))), IF(N573&lt;=INDIRECT("FECHA_"&amp;$B573,1),"INCUMPLIDA","PROCESO"), "VERIFICAR FECHA")),"SIN VALOR AVANCE")</f>
        <v>CUMPLIDA</v>
      </c>
    </row>
    <row r="574" spans="1:19" ht="285.75" customHeight="1">
      <c r="A574" s="282" t="s">
        <v>640</v>
      </c>
      <c r="B574" s="271" t="s">
        <v>31</v>
      </c>
      <c r="C574" s="487"/>
      <c r="D574" s="487"/>
      <c r="E574" s="482"/>
      <c r="F574" s="488"/>
      <c r="G574" s="482"/>
      <c r="H574" s="482"/>
      <c r="I574" s="482"/>
      <c r="J574" s="313" t="s">
        <v>655</v>
      </c>
      <c r="K574" s="259" t="s">
        <v>656</v>
      </c>
      <c r="L574" s="274">
        <v>1</v>
      </c>
      <c r="M574" s="261">
        <v>45231</v>
      </c>
      <c r="N574" s="261">
        <v>45504</v>
      </c>
      <c r="O574" s="275">
        <f t="shared" si="22"/>
        <v>39</v>
      </c>
      <c r="P574" s="332">
        <v>1</v>
      </c>
      <c r="Q574" s="287" t="s">
        <v>785</v>
      </c>
      <c r="R574" s="94">
        <f t="shared" si="21"/>
        <v>1</v>
      </c>
      <c r="S574" s="277" t="str">
        <f t="array" aca="1" ref="S574" ca="1">IF(ISNUMBER(R574),IF(R574=100%,"CUMPLIDA",IF(AND(ISNUMBER(N574),ISNUMBER(INDIRECT("FECHA_"&amp;$B574,1))), IF(N574&lt;=INDIRECT("FECHA_"&amp;$B574,1),"INCUMPLIDA","PROCESO"), "VERIFICAR FECHA")),"SIN VALOR AVANCE")</f>
        <v>CUMPLIDA</v>
      </c>
    </row>
    <row r="575" spans="1:19" ht="165.75">
      <c r="A575" s="282" t="s">
        <v>640</v>
      </c>
      <c r="B575" s="271" t="s">
        <v>31</v>
      </c>
      <c r="C575" s="487"/>
      <c r="D575" s="487"/>
      <c r="E575" s="482"/>
      <c r="F575" s="488"/>
      <c r="G575" s="482"/>
      <c r="H575" s="482"/>
      <c r="I575" s="260" t="s">
        <v>62</v>
      </c>
      <c r="J575" s="259" t="s">
        <v>63</v>
      </c>
      <c r="K575" s="259" t="s">
        <v>64</v>
      </c>
      <c r="L575" s="280">
        <v>1</v>
      </c>
      <c r="M575" s="281">
        <v>45323</v>
      </c>
      <c r="N575" s="281">
        <v>45747</v>
      </c>
      <c r="O575" s="275">
        <f t="shared" si="22"/>
        <v>60.571428571428569</v>
      </c>
      <c r="P575" s="332">
        <v>1</v>
      </c>
      <c r="Q575" s="287" t="s">
        <v>786</v>
      </c>
      <c r="R575" s="94">
        <f t="shared" si="21"/>
        <v>1</v>
      </c>
      <c r="S575" s="277" t="str">
        <f t="array" aca="1" ref="S575" ca="1">IF(ISNUMBER(R575),IF(R575=100%,"CUMPLIDA",IF(AND(ISNUMBER(N575),ISNUMBER(INDIRECT("FECHA_"&amp;$B575,1))), IF(N575&lt;=INDIRECT("FECHA_"&amp;$B575,1),"INCUMPLIDA","PROCESO"), "VERIFICAR FECHA")),"SIN VALOR AVANCE")</f>
        <v>CUMPLIDA</v>
      </c>
    </row>
    <row r="576" spans="1:19" ht="105.75">
      <c r="A576" s="282" t="s">
        <v>640</v>
      </c>
      <c r="B576" s="271" t="s">
        <v>31</v>
      </c>
      <c r="C576" s="487"/>
      <c r="D576" s="487"/>
      <c r="E576" s="482"/>
      <c r="F576" s="488"/>
      <c r="G576" s="482"/>
      <c r="H576" s="482"/>
      <c r="I576" s="260" t="s">
        <v>66</v>
      </c>
      <c r="J576" s="259" t="s">
        <v>66</v>
      </c>
      <c r="K576" s="259" t="s">
        <v>67</v>
      </c>
      <c r="L576" s="280">
        <v>1</v>
      </c>
      <c r="M576" s="281">
        <v>45323</v>
      </c>
      <c r="N576" s="281">
        <v>45747</v>
      </c>
      <c r="O576" s="275">
        <f t="shared" si="22"/>
        <v>60.571428571428569</v>
      </c>
      <c r="P576" s="332">
        <v>1</v>
      </c>
      <c r="Q576" s="287" t="s">
        <v>802</v>
      </c>
      <c r="R576" s="94">
        <f t="shared" si="21"/>
        <v>1</v>
      </c>
      <c r="S576" s="277" t="str">
        <f t="array" aca="1" ref="S576" ca="1">IF(ISNUMBER(R576),IF(R576=100%,"CUMPLIDA",IF(AND(ISNUMBER(N576),ISNUMBER(INDIRECT("FECHA_"&amp;$B576,1))), IF(N576&lt;=INDIRECT("FECHA_"&amp;$B576,1),"INCUMPLIDA","PROCESO"), "VERIFICAR FECHA")),"SIN VALOR AVANCE")</f>
        <v>CUMPLIDA</v>
      </c>
    </row>
    <row r="577" spans="1:19" ht="105.75">
      <c r="A577" s="282" t="s">
        <v>640</v>
      </c>
      <c r="B577" s="271" t="s">
        <v>31</v>
      </c>
      <c r="C577" s="487"/>
      <c r="D577" s="487"/>
      <c r="E577" s="482"/>
      <c r="F577" s="488"/>
      <c r="G577" s="482"/>
      <c r="H577" s="482"/>
      <c r="I577" s="260" t="s">
        <v>166</v>
      </c>
      <c r="J577" s="259" t="s">
        <v>167</v>
      </c>
      <c r="K577" s="259" t="s">
        <v>168</v>
      </c>
      <c r="L577" s="280">
        <v>1</v>
      </c>
      <c r="M577" s="281">
        <v>45231</v>
      </c>
      <c r="N577" s="281">
        <v>45747</v>
      </c>
      <c r="O577" s="275">
        <f t="shared" si="22"/>
        <v>73.714285714285708</v>
      </c>
      <c r="P577" s="332">
        <v>1</v>
      </c>
      <c r="Q577" s="259" t="s">
        <v>658</v>
      </c>
      <c r="R577" s="94">
        <f t="shared" si="21"/>
        <v>1</v>
      </c>
      <c r="S577" s="277" t="str">
        <f t="array" aca="1" ref="S577" ca="1">IF(ISNUMBER(R577),IF(R577=100%,"CUMPLIDA",IF(AND(ISNUMBER(N577),ISNUMBER(INDIRECT("FECHA_"&amp;$B577,1))), IF(N577&lt;=INDIRECT("FECHA_"&amp;$B577,1),"INCUMPLIDA","PROCESO"), "VERIFICAR FECHA")),"SIN VALOR AVANCE")</f>
        <v>CUMPLIDA</v>
      </c>
    </row>
    <row r="578" spans="1:19" ht="180.75">
      <c r="A578" s="282" t="s">
        <v>640</v>
      </c>
      <c r="B578" s="271" t="s">
        <v>31</v>
      </c>
      <c r="C578" s="487"/>
      <c r="D578" s="487"/>
      <c r="E578" s="482"/>
      <c r="F578" s="488"/>
      <c r="G578" s="482"/>
      <c r="H578" s="482"/>
      <c r="I578" s="260" t="s">
        <v>69</v>
      </c>
      <c r="J578" s="259" t="s">
        <v>69</v>
      </c>
      <c r="K578" s="259" t="s">
        <v>176</v>
      </c>
      <c r="L578" s="280">
        <v>1</v>
      </c>
      <c r="M578" s="281">
        <v>45323</v>
      </c>
      <c r="N578" s="281">
        <v>45747</v>
      </c>
      <c r="O578" s="275">
        <f t="shared" si="22"/>
        <v>60.571428571428569</v>
      </c>
      <c r="P578" s="332">
        <v>1</v>
      </c>
      <c r="Q578" s="287" t="s">
        <v>787</v>
      </c>
      <c r="R578" s="94">
        <f t="shared" si="21"/>
        <v>1</v>
      </c>
      <c r="S578" s="277" t="str">
        <f t="array" aca="1" ref="S578" ca="1">IF(ISNUMBER(R578),IF(R578=100%,"CUMPLIDA",IF(AND(ISNUMBER(N578),ISNUMBER(INDIRECT("FECHA_"&amp;$B578,1))), IF(N578&lt;=INDIRECT("FECHA_"&amp;$B578,1),"INCUMPLIDA","PROCESO"), "VERIFICAR FECHA")),"SIN VALOR AVANCE")</f>
        <v>CUMPLIDA</v>
      </c>
    </row>
    <row r="579" spans="1:19" ht="75.75">
      <c r="A579" s="282" t="s">
        <v>640</v>
      </c>
      <c r="B579" s="271" t="s">
        <v>31</v>
      </c>
      <c r="C579" s="487"/>
      <c r="D579" s="487"/>
      <c r="E579" s="482"/>
      <c r="F579" s="488"/>
      <c r="G579" s="482"/>
      <c r="H579" s="482"/>
      <c r="I579" s="260" t="s">
        <v>751</v>
      </c>
      <c r="J579" s="259" t="s">
        <v>751</v>
      </c>
      <c r="K579" s="259" t="s">
        <v>72</v>
      </c>
      <c r="L579" s="280">
        <v>1</v>
      </c>
      <c r="M579" s="281">
        <v>45231</v>
      </c>
      <c r="N579" s="281">
        <v>45747</v>
      </c>
      <c r="O579" s="275">
        <f t="shared" si="22"/>
        <v>73.714285714285708</v>
      </c>
      <c r="P579" s="332">
        <v>1</v>
      </c>
      <c r="Q579" s="259" t="s">
        <v>926</v>
      </c>
      <c r="R579" s="94">
        <f t="shared" si="21"/>
        <v>1</v>
      </c>
      <c r="S579" s="277" t="str">
        <f t="array" aca="1" ref="S579" ca="1">IF(ISNUMBER(R579),IF(R579=100%,"CUMPLIDA",IF(AND(ISNUMBER(N579),ISNUMBER(INDIRECT("FECHA_"&amp;$B579,1))), IF(N579&lt;=INDIRECT("FECHA_"&amp;$B579,1),"INCUMPLIDA","PROCESO"), "VERIFICAR FECHA")),"SIN VALOR AVANCE")</f>
        <v>CUMPLIDA</v>
      </c>
    </row>
    <row r="580" spans="1:19" ht="240.75">
      <c r="A580" s="282" t="s">
        <v>640</v>
      </c>
      <c r="B580" s="271" t="s">
        <v>31</v>
      </c>
      <c r="C580" s="487"/>
      <c r="D580" s="487"/>
      <c r="E580" s="482"/>
      <c r="F580" s="488"/>
      <c r="G580" s="482"/>
      <c r="H580" s="482"/>
      <c r="I580" s="260" t="s">
        <v>752</v>
      </c>
      <c r="J580" s="259" t="s">
        <v>752</v>
      </c>
      <c r="K580" s="259" t="s">
        <v>659</v>
      </c>
      <c r="L580" s="280">
        <v>1</v>
      </c>
      <c r="M580" s="281">
        <v>45231</v>
      </c>
      <c r="N580" s="281">
        <v>45808</v>
      </c>
      <c r="O580" s="275">
        <f t="shared" si="22"/>
        <v>82.428571428571431</v>
      </c>
      <c r="P580" s="332">
        <v>1</v>
      </c>
      <c r="Q580" s="287" t="s">
        <v>794</v>
      </c>
      <c r="R580" s="94">
        <f t="shared" si="21"/>
        <v>1</v>
      </c>
      <c r="S580" s="277" t="str">
        <f t="array" aca="1" ref="S580" ca="1">IF(ISNUMBER(R580),IF(R580=100%,"CUMPLIDA",IF(AND(ISNUMBER(N580),ISNUMBER(INDIRECT("FECHA_"&amp;$B580,1))), IF(N580&lt;=INDIRECT("FECHA_"&amp;$B580,1),"INCUMPLIDA","PROCESO"), "VERIFICAR FECHA")),"SIN VALOR AVANCE")</f>
        <v>CUMPLIDA</v>
      </c>
    </row>
    <row r="581" spans="1:19" ht="180.75">
      <c r="A581" s="282" t="s">
        <v>640</v>
      </c>
      <c r="B581" s="271" t="s">
        <v>31</v>
      </c>
      <c r="C581" s="487"/>
      <c r="D581" s="487"/>
      <c r="E581" s="482"/>
      <c r="F581" s="488"/>
      <c r="G581" s="482"/>
      <c r="H581" s="482"/>
      <c r="I581" s="260" t="s">
        <v>75</v>
      </c>
      <c r="J581" s="259" t="s">
        <v>76</v>
      </c>
      <c r="K581" s="259" t="s">
        <v>77</v>
      </c>
      <c r="L581" s="280">
        <v>7</v>
      </c>
      <c r="M581" s="281">
        <v>46024</v>
      </c>
      <c r="N581" s="281">
        <v>46660</v>
      </c>
      <c r="O581" s="275">
        <f t="shared" si="22"/>
        <v>90.857142857142861</v>
      </c>
      <c r="P581" s="332">
        <v>0</v>
      </c>
      <c r="Q581" s="287" t="s">
        <v>788</v>
      </c>
      <c r="R581" s="94">
        <f t="shared" si="21"/>
        <v>0</v>
      </c>
      <c r="S581" s="277" t="str">
        <f t="array" aca="1" ref="S581" ca="1">IF(ISNUMBER(R581),IF(R581=100%,"CUMPLIDA",IF(AND(ISNUMBER(N581),ISNUMBER(INDIRECT("FECHA_"&amp;$B581,1))), IF(N581&lt;=INDIRECT("FECHA_"&amp;$B581,1),"INCUMPLIDA","PROCESO"), "VERIFICAR FECHA")),"SIN VALOR AVANCE")</f>
        <v>PROCESO</v>
      </c>
    </row>
    <row r="582" spans="1:19" ht="180.75">
      <c r="A582" s="282" t="s">
        <v>640</v>
      </c>
      <c r="B582" s="271" t="s">
        <v>31</v>
      </c>
      <c r="C582" s="487"/>
      <c r="D582" s="487"/>
      <c r="E582" s="482"/>
      <c r="F582" s="488"/>
      <c r="G582" s="482"/>
      <c r="H582" s="482"/>
      <c r="I582" s="260" t="s">
        <v>79</v>
      </c>
      <c r="J582" s="259" t="s">
        <v>80</v>
      </c>
      <c r="K582" s="259" t="s">
        <v>81</v>
      </c>
      <c r="L582" s="280">
        <v>1</v>
      </c>
      <c r="M582" s="281">
        <v>46024</v>
      </c>
      <c r="N582" s="281">
        <v>46660</v>
      </c>
      <c r="O582" s="275">
        <f t="shared" si="22"/>
        <v>90.857142857142861</v>
      </c>
      <c r="P582" s="332">
        <v>0</v>
      </c>
      <c r="Q582" s="287" t="s">
        <v>765</v>
      </c>
      <c r="R582" s="94">
        <f t="shared" si="21"/>
        <v>0</v>
      </c>
      <c r="S582" s="277" t="str">
        <f t="array" aca="1" ref="S582" ca="1">IF(ISNUMBER(R582),IF(R582=100%,"CUMPLIDA",IF(AND(ISNUMBER(N582),ISNUMBER(INDIRECT("FECHA_"&amp;$B582,1))), IF(N582&lt;=INDIRECT("FECHA_"&amp;$B582,1),"INCUMPLIDA","PROCESO"), "VERIFICAR FECHA")),"SIN VALOR AVANCE")</f>
        <v>PROCESO</v>
      </c>
    </row>
    <row r="583" spans="1:19" ht="300.75">
      <c r="A583" s="282" t="s">
        <v>640</v>
      </c>
      <c r="B583" s="271" t="s">
        <v>31</v>
      </c>
      <c r="C583" s="487"/>
      <c r="D583" s="487"/>
      <c r="E583" s="482"/>
      <c r="F583" s="488"/>
      <c r="G583" s="482"/>
      <c r="H583" s="482"/>
      <c r="I583" s="260" t="s">
        <v>82</v>
      </c>
      <c r="J583" s="259" t="s">
        <v>83</v>
      </c>
      <c r="K583" s="259" t="s">
        <v>84</v>
      </c>
      <c r="L583" s="280">
        <v>2</v>
      </c>
      <c r="M583" s="281">
        <v>46024</v>
      </c>
      <c r="N583" s="281">
        <v>46660</v>
      </c>
      <c r="O583" s="275">
        <f t="shared" si="22"/>
        <v>90.857142857142861</v>
      </c>
      <c r="P583" s="332">
        <v>0</v>
      </c>
      <c r="Q583" s="287" t="s">
        <v>766</v>
      </c>
      <c r="R583" s="94">
        <f t="shared" si="21"/>
        <v>0</v>
      </c>
      <c r="S583" s="277" t="str">
        <f t="array" aca="1" ref="S583" ca="1">IF(ISNUMBER(R583),IF(R583=100%,"CUMPLIDA",IF(AND(ISNUMBER(N583),ISNUMBER(INDIRECT("FECHA_"&amp;$B583,1))), IF(N583&lt;=INDIRECT("FECHA_"&amp;$B583,1),"INCUMPLIDA","PROCESO"), "VERIFICAR FECHA")),"SIN VALOR AVANCE")</f>
        <v>PROCESO</v>
      </c>
    </row>
    <row r="584" spans="1:19" ht="75.75" customHeight="1">
      <c r="A584" s="282" t="s">
        <v>640</v>
      </c>
      <c r="B584" s="271" t="s">
        <v>31</v>
      </c>
      <c r="C584" s="487" t="s">
        <v>927</v>
      </c>
      <c r="D584" s="487" t="s">
        <v>928</v>
      </c>
      <c r="E584" s="482" t="s">
        <v>929</v>
      </c>
      <c r="F584" s="488"/>
      <c r="G584" s="482"/>
      <c r="H584" s="482" t="s">
        <v>930</v>
      </c>
      <c r="I584" s="482" t="s">
        <v>745</v>
      </c>
      <c r="J584" s="313" t="s">
        <v>652</v>
      </c>
      <c r="K584" s="259" t="s">
        <v>653</v>
      </c>
      <c r="L584" s="274">
        <v>1</v>
      </c>
      <c r="M584" s="261">
        <v>45231</v>
      </c>
      <c r="N584" s="261">
        <v>45504</v>
      </c>
      <c r="O584" s="275">
        <f t="shared" si="22"/>
        <v>39</v>
      </c>
      <c r="P584" s="332">
        <v>1</v>
      </c>
      <c r="Q584" s="259" t="s">
        <v>931</v>
      </c>
      <c r="R584" s="94">
        <f t="shared" si="21"/>
        <v>1</v>
      </c>
      <c r="S584" s="277" t="str">
        <f t="array" aca="1" ref="S584" ca="1">IF(ISNUMBER(R584),IF(R584=100%,"CUMPLIDA",IF(AND(ISNUMBER(N584),ISNUMBER(INDIRECT("FECHA_"&amp;$B584,1))), IF(N584&lt;=INDIRECT("FECHA_"&amp;$B584,1),"INCUMPLIDA","PROCESO"), "VERIFICAR FECHA")),"SIN VALOR AVANCE")</f>
        <v>CUMPLIDA</v>
      </c>
    </row>
    <row r="585" spans="1:19" ht="75.75" customHeight="1">
      <c r="A585" s="282" t="s">
        <v>640</v>
      </c>
      <c r="B585" s="271" t="s">
        <v>31</v>
      </c>
      <c r="C585" s="487"/>
      <c r="D585" s="487"/>
      <c r="E585" s="482"/>
      <c r="F585" s="488"/>
      <c r="G585" s="482"/>
      <c r="H585" s="482"/>
      <c r="I585" s="482"/>
      <c r="J585" s="313" t="s">
        <v>655</v>
      </c>
      <c r="K585" s="259" t="s">
        <v>656</v>
      </c>
      <c r="L585" s="274">
        <v>1</v>
      </c>
      <c r="M585" s="261">
        <v>45231</v>
      </c>
      <c r="N585" s="261">
        <v>45504</v>
      </c>
      <c r="O585" s="275">
        <f t="shared" si="22"/>
        <v>39</v>
      </c>
      <c r="P585" s="332">
        <v>1</v>
      </c>
      <c r="Q585" s="259" t="s">
        <v>932</v>
      </c>
      <c r="R585" s="94">
        <f t="shared" si="21"/>
        <v>1</v>
      </c>
      <c r="S585" s="277" t="str">
        <f t="array" aca="1" ref="S585" ca="1">IF(ISNUMBER(R585),IF(R585=100%,"CUMPLIDA",IF(AND(ISNUMBER(N585),ISNUMBER(INDIRECT("FECHA_"&amp;$B585,1))), IF(N585&lt;=INDIRECT("FECHA_"&amp;$B585,1),"INCUMPLIDA","PROCESO"), "VERIFICAR FECHA")),"SIN VALOR AVANCE")</f>
        <v>CUMPLIDA</v>
      </c>
    </row>
    <row r="586" spans="1:19" ht="180.75">
      <c r="A586" s="282" t="s">
        <v>640</v>
      </c>
      <c r="B586" s="271" t="s">
        <v>31</v>
      </c>
      <c r="C586" s="487"/>
      <c r="D586" s="487"/>
      <c r="E586" s="482"/>
      <c r="F586" s="488"/>
      <c r="G586" s="482"/>
      <c r="H586" s="482"/>
      <c r="I586" s="260" t="s">
        <v>62</v>
      </c>
      <c r="J586" s="259" t="s">
        <v>63</v>
      </c>
      <c r="K586" s="259" t="s">
        <v>64</v>
      </c>
      <c r="L586" s="280">
        <v>1</v>
      </c>
      <c r="M586" s="281">
        <v>45323</v>
      </c>
      <c r="N586" s="281">
        <v>45747</v>
      </c>
      <c r="O586" s="275">
        <f t="shared" si="22"/>
        <v>60.571428571428569</v>
      </c>
      <c r="P586" s="332">
        <v>1</v>
      </c>
      <c r="Q586" s="259" t="s">
        <v>933</v>
      </c>
      <c r="R586" s="94">
        <f t="shared" si="21"/>
        <v>1</v>
      </c>
      <c r="S586" s="277" t="str">
        <f t="array" aca="1" ref="S586" ca="1">IF(ISNUMBER(R586),IF(R586=100%,"CUMPLIDA",IF(AND(ISNUMBER(N586),ISNUMBER(INDIRECT("FECHA_"&amp;$B586,1))), IF(N586&lt;=INDIRECT("FECHA_"&amp;$B586,1),"INCUMPLIDA","PROCESO"), "VERIFICAR FECHA")),"SIN VALOR AVANCE")</f>
        <v>CUMPLIDA</v>
      </c>
    </row>
    <row r="587" spans="1:19" ht="120.75">
      <c r="A587" s="282" t="s">
        <v>640</v>
      </c>
      <c r="B587" s="271" t="s">
        <v>31</v>
      </c>
      <c r="C587" s="487"/>
      <c r="D587" s="487"/>
      <c r="E587" s="482"/>
      <c r="F587" s="488"/>
      <c r="G587" s="482"/>
      <c r="H587" s="482"/>
      <c r="I587" s="260" t="s">
        <v>66</v>
      </c>
      <c r="J587" s="259" t="s">
        <v>66</v>
      </c>
      <c r="K587" s="259" t="s">
        <v>67</v>
      </c>
      <c r="L587" s="280">
        <v>1</v>
      </c>
      <c r="M587" s="281">
        <v>45323</v>
      </c>
      <c r="N587" s="281">
        <v>45747</v>
      </c>
      <c r="O587" s="275">
        <f t="shared" si="22"/>
        <v>60.571428571428569</v>
      </c>
      <c r="P587" s="332">
        <v>1</v>
      </c>
      <c r="Q587" s="259" t="s">
        <v>934</v>
      </c>
      <c r="R587" s="94">
        <f t="shared" si="21"/>
        <v>1</v>
      </c>
      <c r="S587" s="277" t="str">
        <f t="array" aca="1" ref="S587" ca="1">IF(ISNUMBER(R587),IF(R587=100%,"CUMPLIDA",IF(AND(ISNUMBER(N587),ISNUMBER(INDIRECT("FECHA_"&amp;$B587,1))), IF(N587&lt;=INDIRECT("FECHA_"&amp;$B587,1),"INCUMPLIDA","PROCESO"), "VERIFICAR FECHA")),"SIN VALOR AVANCE")</f>
        <v>CUMPLIDA</v>
      </c>
    </row>
    <row r="588" spans="1:19" ht="105.75">
      <c r="A588" s="282" t="s">
        <v>640</v>
      </c>
      <c r="B588" s="271" t="s">
        <v>31</v>
      </c>
      <c r="C588" s="487"/>
      <c r="D588" s="487"/>
      <c r="E588" s="482"/>
      <c r="F588" s="488"/>
      <c r="G588" s="482"/>
      <c r="H588" s="482"/>
      <c r="I588" s="260" t="s">
        <v>166</v>
      </c>
      <c r="J588" s="259" t="s">
        <v>167</v>
      </c>
      <c r="K588" s="259" t="s">
        <v>168</v>
      </c>
      <c r="L588" s="280">
        <v>1</v>
      </c>
      <c r="M588" s="281">
        <v>45231</v>
      </c>
      <c r="N588" s="281">
        <v>45747</v>
      </c>
      <c r="O588" s="275">
        <f t="shared" si="22"/>
        <v>73.714285714285708</v>
      </c>
      <c r="P588" s="332">
        <v>1</v>
      </c>
      <c r="Q588" s="259" t="s">
        <v>658</v>
      </c>
      <c r="R588" s="94">
        <f t="shared" si="21"/>
        <v>1</v>
      </c>
      <c r="S588" s="277" t="str">
        <f t="array" aca="1" ref="S588" ca="1">IF(ISNUMBER(R588),IF(R588=100%,"CUMPLIDA",IF(AND(ISNUMBER(N588),ISNUMBER(INDIRECT("FECHA_"&amp;$B588,1))), IF(N588&lt;=INDIRECT("FECHA_"&amp;$B588,1),"INCUMPLIDA","PROCESO"), "VERIFICAR FECHA")),"SIN VALOR AVANCE")</f>
        <v>CUMPLIDA</v>
      </c>
    </row>
    <row r="589" spans="1:19" ht="180.75">
      <c r="A589" s="282" t="s">
        <v>640</v>
      </c>
      <c r="B589" s="271" t="s">
        <v>31</v>
      </c>
      <c r="C589" s="487"/>
      <c r="D589" s="487"/>
      <c r="E589" s="482"/>
      <c r="F589" s="488"/>
      <c r="G589" s="482"/>
      <c r="H589" s="482"/>
      <c r="I589" s="260" t="s">
        <v>69</v>
      </c>
      <c r="J589" s="259" t="s">
        <v>69</v>
      </c>
      <c r="K589" s="259" t="s">
        <v>176</v>
      </c>
      <c r="L589" s="280">
        <v>1</v>
      </c>
      <c r="M589" s="281">
        <v>45323</v>
      </c>
      <c r="N589" s="281">
        <v>45747</v>
      </c>
      <c r="O589" s="275">
        <f t="shared" si="22"/>
        <v>60.571428571428569</v>
      </c>
      <c r="P589" s="332">
        <v>1</v>
      </c>
      <c r="Q589" s="259" t="s">
        <v>933</v>
      </c>
      <c r="R589" s="94">
        <f t="shared" si="21"/>
        <v>1</v>
      </c>
      <c r="S589" s="277" t="str">
        <f t="array" aca="1" ref="S589" ca="1">IF(ISNUMBER(R589),IF(R589=100%,"CUMPLIDA",IF(AND(ISNUMBER(N589),ISNUMBER(INDIRECT("FECHA_"&amp;$B589,1))), IF(N589&lt;=INDIRECT("FECHA_"&amp;$B589,1),"INCUMPLIDA","PROCESO"), "VERIFICAR FECHA")),"SIN VALOR AVANCE")</f>
        <v>CUMPLIDA</v>
      </c>
    </row>
    <row r="590" spans="1:19" ht="105.75">
      <c r="A590" s="282" t="s">
        <v>640</v>
      </c>
      <c r="B590" s="271" t="s">
        <v>31</v>
      </c>
      <c r="C590" s="487"/>
      <c r="D590" s="487"/>
      <c r="E590" s="482"/>
      <c r="F590" s="488"/>
      <c r="G590" s="482"/>
      <c r="H590" s="482"/>
      <c r="I590" s="260" t="s">
        <v>751</v>
      </c>
      <c r="J590" s="259" t="s">
        <v>751</v>
      </c>
      <c r="K590" s="259" t="s">
        <v>72</v>
      </c>
      <c r="L590" s="280">
        <v>1</v>
      </c>
      <c r="M590" s="281">
        <v>45231</v>
      </c>
      <c r="N590" s="281">
        <v>45747</v>
      </c>
      <c r="O590" s="275">
        <f t="shared" si="22"/>
        <v>73.714285714285708</v>
      </c>
      <c r="P590" s="332">
        <v>1</v>
      </c>
      <c r="Q590" s="259" t="s">
        <v>935</v>
      </c>
      <c r="R590" s="94">
        <f t="shared" si="21"/>
        <v>1</v>
      </c>
      <c r="S590" s="277" t="str">
        <f t="array" aca="1" ref="S590" ca="1">IF(ISNUMBER(R590),IF(R590=100%,"CUMPLIDA",IF(AND(ISNUMBER(N590),ISNUMBER(INDIRECT("FECHA_"&amp;$B590,1))), IF(N590&lt;=INDIRECT("FECHA_"&amp;$B590,1),"INCUMPLIDA","PROCESO"), "VERIFICAR FECHA")),"SIN VALOR AVANCE")</f>
        <v>CUMPLIDA</v>
      </c>
    </row>
    <row r="591" spans="1:19" ht="240.75">
      <c r="A591" s="282" t="s">
        <v>640</v>
      </c>
      <c r="B591" s="271" t="s">
        <v>31</v>
      </c>
      <c r="C591" s="487"/>
      <c r="D591" s="487"/>
      <c r="E591" s="482"/>
      <c r="F591" s="488"/>
      <c r="G591" s="482"/>
      <c r="H591" s="482"/>
      <c r="I591" s="260" t="s">
        <v>752</v>
      </c>
      <c r="J591" s="259" t="s">
        <v>752</v>
      </c>
      <c r="K591" s="259" t="s">
        <v>659</v>
      </c>
      <c r="L591" s="280">
        <v>1</v>
      </c>
      <c r="M591" s="281">
        <v>45231</v>
      </c>
      <c r="N591" s="281">
        <v>45808</v>
      </c>
      <c r="O591" s="275">
        <f t="shared" si="22"/>
        <v>82.428571428571431</v>
      </c>
      <c r="P591" s="332">
        <v>1</v>
      </c>
      <c r="Q591" s="259" t="s">
        <v>936</v>
      </c>
      <c r="R591" s="94">
        <f t="shared" si="21"/>
        <v>1</v>
      </c>
      <c r="S591" s="277" t="str">
        <f t="array" aca="1" ref="S591" ca="1">IF(ISNUMBER(R591),IF(R591=100%,"CUMPLIDA",IF(AND(ISNUMBER(N591),ISNUMBER(INDIRECT("FECHA_"&amp;$B591,1))), IF(N591&lt;=INDIRECT("FECHA_"&amp;$B591,1),"INCUMPLIDA","PROCESO"), "VERIFICAR FECHA")),"SIN VALOR AVANCE")</f>
        <v>CUMPLIDA</v>
      </c>
    </row>
    <row r="592" spans="1:19" ht="180.75">
      <c r="A592" s="282" t="s">
        <v>640</v>
      </c>
      <c r="B592" s="271" t="s">
        <v>31</v>
      </c>
      <c r="C592" s="487"/>
      <c r="D592" s="487"/>
      <c r="E592" s="482"/>
      <c r="F592" s="488"/>
      <c r="G592" s="482"/>
      <c r="H592" s="482"/>
      <c r="I592" s="260" t="s">
        <v>75</v>
      </c>
      <c r="J592" s="259" t="s">
        <v>76</v>
      </c>
      <c r="K592" s="259" t="s">
        <v>77</v>
      </c>
      <c r="L592" s="280">
        <v>7</v>
      </c>
      <c r="M592" s="281">
        <v>46024</v>
      </c>
      <c r="N592" s="281">
        <v>46660</v>
      </c>
      <c r="O592" s="275">
        <f t="shared" si="22"/>
        <v>90.857142857142861</v>
      </c>
      <c r="P592" s="332">
        <v>0</v>
      </c>
      <c r="Q592" s="259" t="s">
        <v>937</v>
      </c>
      <c r="R592" s="94">
        <f t="shared" si="21"/>
        <v>0</v>
      </c>
      <c r="S592" s="277" t="str">
        <f t="array" aca="1" ref="S592" ca="1">IF(ISNUMBER(R592),IF(R592=100%,"CUMPLIDA",IF(AND(ISNUMBER(N592),ISNUMBER(INDIRECT("FECHA_"&amp;$B592,1))), IF(N592&lt;=INDIRECT("FECHA_"&amp;$B592,1),"INCUMPLIDA","PROCESO"), "VERIFICAR FECHA")),"SIN VALOR AVANCE")</f>
        <v>PROCESO</v>
      </c>
    </row>
    <row r="593" spans="1:19" ht="180.75">
      <c r="A593" s="282" t="s">
        <v>640</v>
      </c>
      <c r="B593" s="271" t="s">
        <v>31</v>
      </c>
      <c r="C593" s="487"/>
      <c r="D593" s="487"/>
      <c r="E593" s="482"/>
      <c r="F593" s="488"/>
      <c r="G593" s="482"/>
      <c r="H593" s="482"/>
      <c r="I593" s="260" t="s">
        <v>79</v>
      </c>
      <c r="J593" s="259" t="s">
        <v>80</v>
      </c>
      <c r="K593" s="259" t="s">
        <v>81</v>
      </c>
      <c r="L593" s="280">
        <v>1</v>
      </c>
      <c r="M593" s="281">
        <v>46024</v>
      </c>
      <c r="N593" s="281">
        <v>46660</v>
      </c>
      <c r="O593" s="275">
        <f t="shared" si="22"/>
        <v>90.857142857142861</v>
      </c>
      <c r="P593" s="332">
        <v>0</v>
      </c>
      <c r="Q593" s="259" t="s">
        <v>938</v>
      </c>
      <c r="R593" s="94">
        <f t="shared" si="21"/>
        <v>0</v>
      </c>
      <c r="S593" s="277" t="str">
        <f t="array" aca="1" ref="S593" ca="1">IF(ISNUMBER(R593),IF(R593=100%,"CUMPLIDA",IF(AND(ISNUMBER(N593),ISNUMBER(INDIRECT("FECHA_"&amp;$B593,1))), IF(N593&lt;=INDIRECT("FECHA_"&amp;$B593,1),"INCUMPLIDA","PROCESO"), "VERIFICAR FECHA")),"SIN VALOR AVANCE")</f>
        <v>PROCESO</v>
      </c>
    </row>
    <row r="594" spans="1:19" ht="300.75">
      <c r="A594" s="282" t="s">
        <v>640</v>
      </c>
      <c r="B594" s="271" t="s">
        <v>31</v>
      </c>
      <c r="C594" s="487"/>
      <c r="D594" s="487"/>
      <c r="E594" s="482"/>
      <c r="F594" s="488"/>
      <c r="G594" s="482"/>
      <c r="H594" s="482"/>
      <c r="I594" s="260" t="s">
        <v>82</v>
      </c>
      <c r="J594" s="259" t="s">
        <v>83</v>
      </c>
      <c r="K594" s="259" t="s">
        <v>84</v>
      </c>
      <c r="L594" s="280">
        <v>2</v>
      </c>
      <c r="M594" s="281">
        <v>46024</v>
      </c>
      <c r="N594" s="281">
        <v>46660</v>
      </c>
      <c r="O594" s="275">
        <f t="shared" si="22"/>
        <v>90.857142857142861</v>
      </c>
      <c r="P594" s="332">
        <v>0</v>
      </c>
      <c r="Q594" s="259" t="s">
        <v>939</v>
      </c>
      <c r="R594" s="94">
        <f t="shared" si="21"/>
        <v>0</v>
      </c>
      <c r="S594" s="277" t="str">
        <f t="array" aca="1" ref="S594" ca="1">IF(ISNUMBER(R594),IF(R594=100%,"CUMPLIDA",IF(AND(ISNUMBER(N594),ISNUMBER(INDIRECT("FECHA_"&amp;$B594,1))), IF(N594&lt;=INDIRECT("FECHA_"&amp;$B594,1),"INCUMPLIDA","PROCESO"), "VERIFICAR FECHA")),"SIN VALOR AVANCE")</f>
        <v>PROCESO</v>
      </c>
    </row>
    <row r="595" spans="1:19" ht="75.75" customHeight="1">
      <c r="A595" s="282" t="s">
        <v>640</v>
      </c>
      <c r="B595" s="271" t="s">
        <v>31</v>
      </c>
      <c r="C595" s="487" t="s">
        <v>940</v>
      </c>
      <c r="D595" s="487" t="s">
        <v>941</v>
      </c>
      <c r="E595" s="482" t="s">
        <v>942</v>
      </c>
      <c r="F595" s="488"/>
      <c r="G595" s="482"/>
      <c r="H595" s="482" t="s">
        <v>943</v>
      </c>
      <c r="I595" s="482" t="s">
        <v>745</v>
      </c>
      <c r="J595" s="313" t="s">
        <v>652</v>
      </c>
      <c r="K595" s="259" t="s">
        <v>653</v>
      </c>
      <c r="L595" s="274">
        <v>1</v>
      </c>
      <c r="M595" s="261">
        <v>45231</v>
      </c>
      <c r="N595" s="261">
        <v>45504</v>
      </c>
      <c r="O595" s="275">
        <f t="shared" si="22"/>
        <v>39</v>
      </c>
      <c r="P595" s="332">
        <v>1</v>
      </c>
      <c r="Q595" s="287" t="s">
        <v>747</v>
      </c>
      <c r="R595" s="94">
        <f t="shared" si="21"/>
        <v>1</v>
      </c>
      <c r="S595" s="277" t="str">
        <f t="array" aca="1" ref="S595" ca="1">IF(ISNUMBER(R595),IF(R595=100%,"CUMPLIDA",IF(AND(ISNUMBER(N595),ISNUMBER(INDIRECT("FECHA_"&amp;$B595,1))), IF(N595&lt;=INDIRECT("FECHA_"&amp;$B595,1),"INCUMPLIDA","PROCESO"), "VERIFICAR FECHA")),"SIN VALOR AVANCE")</f>
        <v>CUMPLIDA</v>
      </c>
    </row>
    <row r="596" spans="1:19" ht="240.75" customHeight="1">
      <c r="A596" s="282" t="s">
        <v>640</v>
      </c>
      <c r="B596" s="271" t="s">
        <v>31</v>
      </c>
      <c r="C596" s="487"/>
      <c r="D596" s="487"/>
      <c r="E596" s="482"/>
      <c r="F596" s="488"/>
      <c r="G596" s="482"/>
      <c r="H596" s="482"/>
      <c r="I596" s="482"/>
      <c r="J596" s="313" t="s">
        <v>655</v>
      </c>
      <c r="K596" s="259" t="s">
        <v>656</v>
      </c>
      <c r="L596" s="274">
        <v>1</v>
      </c>
      <c r="M596" s="261">
        <v>45231</v>
      </c>
      <c r="N596" s="261">
        <v>45504</v>
      </c>
      <c r="O596" s="275">
        <f t="shared" si="22"/>
        <v>39</v>
      </c>
      <c r="P596" s="332">
        <v>1</v>
      </c>
      <c r="Q596" s="287" t="s">
        <v>785</v>
      </c>
      <c r="R596" s="94">
        <f t="shared" si="21"/>
        <v>1</v>
      </c>
      <c r="S596" s="277" t="str">
        <f t="array" aca="1" ref="S596" ca="1">IF(ISNUMBER(R596),IF(R596=100%,"CUMPLIDA",IF(AND(ISNUMBER(N596),ISNUMBER(INDIRECT("FECHA_"&amp;$B596,1))), IF(N596&lt;=INDIRECT("FECHA_"&amp;$B596,1),"INCUMPLIDA","PROCESO"), "VERIFICAR FECHA")),"SIN VALOR AVANCE")</f>
        <v>CUMPLIDA</v>
      </c>
    </row>
    <row r="597" spans="1:19" ht="165.75">
      <c r="A597" s="282" t="s">
        <v>640</v>
      </c>
      <c r="B597" s="271" t="s">
        <v>31</v>
      </c>
      <c r="C597" s="487"/>
      <c r="D597" s="487"/>
      <c r="E597" s="482"/>
      <c r="F597" s="488"/>
      <c r="G597" s="482"/>
      <c r="H597" s="482"/>
      <c r="I597" s="260" t="s">
        <v>62</v>
      </c>
      <c r="J597" s="259" t="s">
        <v>63</v>
      </c>
      <c r="K597" s="259" t="s">
        <v>64</v>
      </c>
      <c r="L597" s="280">
        <v>1</v>
      </c>
      <c r="M597" s="281">
        <v>45323</v>
      </c>
      <c r="N597" s="281">
        <v>45747</v>
      </c>
      <c r="O597" s="275">
        <f t="shared" si="22"/>
        <v>60.571428571428569</v>
      </c>
      <c r="P597" s="332">
        <v>1</v>
      </c>
      <c r="Q597" s="287" t="s">
        <v>786</v>
      </c>
      <c r="R597" s="94">
        <f t="shared" si="21"/>
        <v>1</v>
      </c>
      <c r="S597" s="277" t="str">
        <f t="array" aca="1" ref="S597" ca="1">IF(ISNUMBER(R597),IF(R597=100%,"CUMPLIDA",IF(AND(ISNUMBER(N597),ISNUMBER(INDIRECT("FECHA_"&amp;$B597,1))), IF(N597&lt;=INDIRECT("FECHA_"&amp;$B597,1),"INCUMPLIDA","PROCESO"), "VERIFICAR FECHA")),"SIN VALOR AVANCE")</f>
        <v>CUMPLIDA</v>
      </c>
    </row>
    <row r="598" spans="1:19" ht="90.75">
      <c r="A598" s="282" t="s">
        <v>640</v>
      </c>
      <c r="B598" s="271" t="s">
        <v>31</v>
      </c>
      <c r="C598" s="487"/>
      <c r="D598" s="487"/>
      <c r="E598" s="482"/>
      <c r="F598" s="488"/>
      <c r="G598" s="482"/>
      <c r="H598" s="482"/>
      <c r="I598" s="260" t="s">
        <v>66</v>
      </c>
      <c r="J598" s="259" t="s">
        <v>66</v>
      </c>
      <c r="K598" s="259" t="s">
        <v>67</v>
      </c>
      <c r="L598" s="280">
        <v>1</v>
      </c>
      <c r="M598" s="281">
        <v>45323</v>
      </c>
      <c r="N598" s="281">
        <v>45747</v>
      </c>
      <c r="O598" s="275">
        <f t="shared" si="22"/>
        <v>60.571428571428569</v>
      </c>
      <c r="P598" s="332">
        <v>1</v>
      </c>
      <c r="Q598" s="287" t="s">
        <v>809</v>
      </c>
      <c r="R598" s="94">
        <f t="shared" si="21"/>
        <v>1</v>
      </c>
      <c r="S598" s="277" t="str">
        <f t="array" aca="1" ref="S598" ca="1">IF(ISNUMBER(R598),IF(R598=100%,"CUMPLIDA",IF(AND(ISNUMBER(N598),ISNUMBER(INDIRECT("FECHA_"&amp;$B598,1))), IF(N598&lt;=INDIRECT("FECHA_"&amp;$B598,1),"INCUMPLIDA","PROCESO"), "VERIFICAR FECHA")),"SIN VALOR AVANCE")</f>
        <v>CUMPLIDA</v>
      </c>
    </row>
    <row r="599" spans="1:19" ht="90.75">
      <c r="A599" s="282" t="s">
        <v>640</v>
      </c>
      <c r="B599" s="271" t="s">
        <v>31</v>
      </c>
      <c r="C599" s="487"/>
      <c r="D599" s="487"/>
      <c r="E599" s="482"/>
      <c r="F599" s="488"/>
      <c r="G599" s="482"/>
      <c r="H599" s="482"/>
      <c r="I599" s="260" t="s">
        <v>166</v>
      </c>
      <c r="J599" s="259" t="s">
        <v>167</v>
      </c>
      <c r="K599" s="259" t="s">
        <v>168</v>
      </c>
      <c r="L599" s="280">
        <v>1</v>
      </c>
      <c r="M599" s="281">
        <v>45231</v>
      </c>
      <c r="N599" s="281">
        <v>45747</v>
      </c>
      <c r="O599" s="275">
        <f t="shared" si="22"/>
        <v>73.714285714285708</v>
      </c>
      <c r="P599" s="332">
        <v>1</v>
      </c>
      <c r="Q599" s="287" t="s">
        <v>809</v>
      </c>
      <c r="R599" s="94">
        <f t="shared" si="21"/>
        <v>1</v>
      </c>
      <c r="S599" s="277" t="str">
        <f t="array" aca="1" ref="S599" ca="1">IF(ISNUMBER(R599),IF(R599=100%,"CUMPLIDA",IF(AND(ISNUMBER(N599),ISNUMBER(INDIRECT("FECHA_"&amp;$B599,1))), IF(N599&lt;=INDIRECT("FECHA_"&amp;$B599,1),"INCUMPLIDA","PROCESO"), "VERIFICAR FECHA")),"SIN VALOR AVANCE")</f>
        <v>CUMPLIDA</v>
      </c>
    </row>
    <row r="600" spans="1:19" ht="165.75">
      <c r="A600" s="282" t="s">
        <v>640</v>
      </c>
      <c r="B600" s="271" t="s">
        <v>31</v>
      </c>
      <c r="C600" s="487"/>
      <c r="D600" s="487"/>
      <c r="E600" s="482"/>
      <c r="F600" s="488"/>
      <c r="G600" s="482"/>
      <c r="H600" s="482"/>
      <c r="I600" s="260" t="s">
        <v>69</v>
      </c>
      <c r="J600" s="259" t="s">
        <v>69</v>
      </c>
      <c r="K600" s="259" t="s">
        <v>176</v>
      </c>
      <c r="L600" s="280">
        <v>1</v>
      </c>
      <c r="M600" s="281">
        <v>45323</v>
      </c>
      <c r="N600" s="281">
        <v>45747</v>
      </c>
      <c r="O600" s="275">
        <f t="shared" si="22"/>
        <v>60.571428571428569</v>
      </c>
      <c r="P600" s="332">
        <v>1</v>
      </c>
      <c r="Q600" s="287" t="s">
        <v>786</v>
      </c>
      <c r="R600" s="94">
        <f t="shared" si="21"/>
        <v>1</v>
      </c>
      <c r="S600" s="277" t="str">
        <f t="array" aca="1" ref="S600" ca="1">IF(ISNUMBER(R600),IF(R600=100%,"CUMPLIDA",IF(AND(ISNUMBER(N600),ISNUMBER(INDIRECT("FECHA_"&amp;$B600,1))), IF(N600&lt;=INDIRECT("FECHA_"&amp;$B600,1),"INCUMPLIDA","PROCESO"), "VERIFICAR FECHA")),"SIN VALOR AVANCE")</f>
        <v>CUMPLIDA</v>
      </c>
    </row>
    <row r="601" spans="1:19" ht="90.75">
      <c r="A601" s="282" t="s">
        <v>640</v>
      </c>
      <c r="B601" s="271" t="s">
        <v>31</v>
      </c>
      <c r="C601" s="487"/>
      <c r="D601" s="487"/>
      <c r="E601" s="482"/>
      <c r="F601" s="488"/>
      <c r="G601" s="482"/>
      <c r="H601" s="482"/>
      <c r="I601" s="260" t="s">
        <v>751</v>
      </c>
      <c r="J601" s="259" t="s">
        <v>751</v>
      </c>
      <c r="K601" s="259" t="s">
        <v>72</v>
      </c>
      <c r="L601" s="280">
        <v>1</v>
      </c>
      <c r="M601" s="281">
        <v>45231</v>
      </c>
      <c r="N601" s="281">
        <v>45747</v>
      </c>
      <c r="O601" s="275">
        <f t="shared" si="22"/>
        <v>73.714285714285708</v>
      </c>
      <c r="P601" s="332">
        <v>1</v>
      </c>
      <c r="Q601" s="287" t="s">
        <v>809</v>
      </c>
      <c r="R601" s="94">
        <f t="shared" si="21"/>
        <v>1</v>
      </c>
      <c r="S601" s="277" t="str">
        <f t="array" aca="1" ref="S601" ca="1">IF(ISNUMBER(R601),IF(R601=100%,"CUMPLIDA",IF(AND(ISNUMBER(N601),ISNUMBER(INDIRECT("FECHA_"&amp;$B601,1))), IF(N601&lt;=INDIRECT("FECHA_"&amp;$B601,1),"INCUMPLIDA","PROCESO"), "VERIFICAR FECHA")),"SIN VALOR AVANCE")</f>
        <v>CUMPLIDA</v>
      </c>
    </row>
    <row r="602" spans="1:19" ht="225.75">
      <c r="A602" s="282" t="s">
        <v>640</v>
      </c>
      <c r="B602" s="271" t="s">
        <v>31</v>
      </c>
      <c r="C602" s="487"/>
      <c r="D602" s="487"/>
      <c r="E602" s="482"/>
      <c r="F602" s="488"/>
      <c r="G602" s="482"/>
      <c r="H602" s="482"/>
      <c r="I602" s="260" t="s">
        <v>752</v>
      </c>
      <c r="J602" s="259" t="s">
        <v>752</v>
      </c>
      <c r="K602" s="259" t="s">
        <v>659</v>
      </c>
      <c r="L602" s="280">
        <v>1</v>
      </c>
      <c r="M602" s="281">
        <v>45231</v>
      </c>
      <c r="N602" s="281">
        <v>45808</v>
      </c>
      <c r="O602" s="275">
        <f t="shared" si="22"/>
        <v>82.428571428571431</v>
      </c>
      <c r="P602" s="332">
        <v>1</v>
      </c>
      <c r="Q602" s="287" t="s">
        <v>748</v>
      </c>
      <c r="R602" s="94">
        <f t="shared" si="21"/>
        <v>1</v>
      </c>
      <c r="S602" s="277" t="str">
        <f t="array" aca="1" ref="S602" ca="1">IF(ISNUMBER(R602),IF(R602=100%,"CUMPLIDA",IF(AND(ISNUMBER(N602),ISNUMBER(INDIRECT("FECHA_"&amp;$B602,1))), IF(N602&lt;=INDIRECT("FECHA_"&amp;$B602,1),"INCUMPLIDA","PROCESO"), "VERIFICAR FECHA")),"SIN VALOR AVANCE")</f>
        <v>CUMPLIDA</v>
      </c>
    </row>
    <row r="603" spans="1:19" ht="180.75">
      <c r="A603" s="282" t="s">
        <v>640</v>
      </c>
      <c r="B603" s="271" t="s">
        <v>31</v>
      </c>
      <c r="C603" s="487"/>
      <c r="D603" s="487"/>
      <c r="E603" s="482"/>
      <c r="F603" s="488"/>
      <c r="G603" s="482"/>
      <c r="H603" s="482"/>
      <c r="I603" s="260" t="s">
        <v>75</v>
      </c>
      <c r="J603" s="259" t="s">
        <v>76</v>
      </c>
      <c r="K603" s="259" t="s">
        <v>77</v>
      </c>
      <c r="L603" s="280">
        <v>10</v>
      </c>
      <c r="M603" s="281">
        <v>45809</v>
      </c>
      <c r="N603" s="281">
        <v>46568</v>
      </c>
      <c r="O603" s="275">
        <f t="shared" si="22"/>
        <v>108.42857142857143</v>
      </c>
      <c r="P603" s="332">
        <v>0</v>
      </c>
      <c r="Q603" s="287" t="s">
        <v>788</v>
      </c>
      <c r="R603" s="94">
        <f t="shared" si="21"/>
        <v>0</v>
      </c>
      <c r="S603" s="277" t="str">
        <f t="array" aca="1" ref="S603" ca="1">IF(ISNUMBER(R603),IF(R603=100%,"CUMPLIDA",IF(AND(ISNUMBER(N603),ISNUMBER(INDIRECT("FECHA_"&amp;$B603,1))), IF(N603&lt;=INDIRECT("FECHA_"&amp;$B603,1),"INCUMPLIDA","PROCESO"), "VERIFICAR FECHA")),"SIN VALOR AVANCE")</f>
        <v>PROCESO</v>
      </c>
    </row>
    <row r="604" spans="1:19" ht="180.75">
      <c r="A604" s="282" t="s">
        <v>640</v>
      </c>
      <c r="B604" s="271" t="s">
        <v>31</v>
      </c>
      <c r="C604" s="487"/>
      <c r="D604" s="487"/>
      <c r="E604" s="482"/>
      <c r="F604" s="488"/>
      <c r="G604" s="482"/>
      <c r="H604" s="482"/>
      <c r="I604" s="260" t="s">
        <v>79</v>
      </c>
      <c r="J604" s="259" t="s">
        <v>80</v>
      </c>
      <c r="K604" s="259" t="s">
        <v>81</v>
      </c>
      <c r="L604" s="280">
        <v>1</v>
      </c>
      <c r="M604" s="281">
        <v>45809</v>
      </c>
      <c r="N604" s="281">
        <v>46568</v>
      </c>
      <c r="O604" s="275">
        <f t="shared" si="22"/>
        <v>108.42857142857143</v>
      </c>
      <c r="P604" s="332">
        <v>0</v>
      </c>
      <c r="Q604" s="287" t="s">
        <v>944</v>
      </c>
      <c r="R604" s="94">
        <f t="shared" si="21"/>
        <v>0</v>
      </c>
      <c r="S604" s="277" t="str">
        <f t="array" aca="1" ref="S604" ca="1">IF(ISNUMBER(R604),IF(R604=100%,"CUMPLIDA",IF(AND(ISNUMBER(N604),ISNUMBER(INDIRECT("FECHA_"&amp;$B604,1))), IF(N604&lt;=INDIRECT("FECHA_"&amp;$B604,1),"INCUMPLIDA","PROCESO"), "VERIFICAR FECHA")),"SIN VALOR AVANCE")</f>
        <v>PROCESO</v>
      </c>
    </row>
    <row r="605" spans="1:19" ht="300.75">
      <c r="A605" s="282" t="s">
        <v>640</v>
      </c>
      <c r="B605" s="271" t="s">
        <v>31</v>
      </c>
      <c r="C605" s="487"/>
      <c r="D605" s="487"/>
      <c r="E605" s="482"/>
      <c r="F605" s="488"/>
      <c r="G605" s="482"/>
      <c r="H605" s="482"/>
      <c r="I605" s="260" t="s">
        <v>82</v>
      </c>
      <c r="J605" s="259" t="s">
        <v>83</v>
      </c>
      <c r="K605" s="259" t="s">
        <v>84</v>
      </c>
      <c r="L605" s="280">
        <v>2</v>
      </c>
      <c r="M605" s="281">
        <v>45809</v>
      </c>
      <c r="N605" s="281">
        <v>46568</v>
      </c>
      <c r="O605" s="275">
        <f t="shared" si="22"/>
        <v>108.42857142857143</v>
      </c>
      <c r="P605" s="332">
        <v>0</v>
      </c>
      <c r="Q605" s="287" t="s">
        <v>766</v>
      </c>
      <c r="R605" s="94">
        <f t="shared" si="21"/>
        <v>0</v>
      </c>
      <c r="S605" s="277" t="str">
        <f t="array" aca="1" ref="S605" ca="1">IF(ISNUMBER(R605),IF(R605=100%,"CUMPLIDA",IF(AND(ISNUMBER(N605),ISNUMBER(INDIRECT("FECHA_"&amp;$B605,1))), IF(N605&lt;=INDIRECT("FECHA_"&amp;$B605,1),"INCUMPLIDA","PROCESO"), "VERIFICAR FECHA")),"SIN VALOR AVANCE")</f>
        <v>PROCESO</v>
      </c>
    </row>
    <row r="606" spans="1:19" ht="75.75" customHeight="1">
      <c r="A606" s="282" t="s">
        <v>640</v>
      </c>
      <c r="B606" s="271" t="s">
        <v>31</v>
      </c>
      <c r="C606" s="487" t="s">
        <v>945</v>
      </c>
      <c r="D606" s="487" t="s">
        <v>941</v>
      </c>
      <c r="E606" s="482" t="s">
        <v>946</v>
      </c>
      <c r="F606" s="488"/>
      <c r="G606" s="482"/>
      <c r="H606" s="482" t="s">
        <v>947</v>
      </c>
      <c r="I606" s="482" t="s">
        <v>745</v>
      </c>
      <c r="J606" s="313" t="s">
        <v>652</v>
      </c>
      <c r="K606" s="259" t="s">
        <v>653</v>
      </c>
      <c r="L606" s="274">
        <v>1</v>
      </c>
      <c r="M606" s="261">
        <v>45231</v>
      </c>
      <c r="N606" s="261">
        <v>45504</v>
      </c>
      <c r="O606" s="275">
        <f t="shared" si="22"/>
        <v>39</v>
      </c>
      <c r="P606" s="332">
        <v>1</v>
      </c>
      <c r="Q606" s="287" t="s">
        <v>747</v>
      </c>
      <c r="R606" s="94">
        <f t="shared" si="21"/>
        <v>1</v>
      </c>
      <c r="S606" s="277" t="str">
        <f t="array" aca="1" ref="S606" ca="1">IF(ISNUMBER(R606),IF(R606=100%,"CUMPLIDA",IF(AND(ISNUMBER(N606),ISNUMBER(INDIRECT("FECHA_"&amp;$B606,1))), IF(N606&lt;=INDIRECT("FECHA_"&amp;$B606,1),"INCUMPLIDA","PROCESO"), "VERIFICAR FECHA")),"SIN VALOR AVANCE")</f>
        <v>CUMPLIDA</v>
      </c>
    </row>
    <row r="607" spans="1:19" ht="330.75">
      <c r="A607" s="282" t="s">
        <v>640</v>
      </c>
      <c r="B607" s="271" t="s">
        <v>31</v>
      </c>
      <c r="C607" s="487"/>
      <c r="D607" s="487"/>
      <c r="E607" s="482"/>
      <c r="F607" s="488"/>
      <c r="G607" s="482"/>
      <c r="H607" s="482"/>
      <c r="I607" s="482"/>
      <c r="J607" s="313" t="s">
        <v>655</v>
      </c>
      <c r="K607" s="259" t="s">
        <v>656</v>
      </c>
      <c r="L607" s="274">
        <v>1</v>
      </c>
      <c r="M607" s="261">
        <v>45231</v>
      </c>
      <c r="N607" s="261">
        <v>45504</v>
      </c>
      <c r="O607" s="275">
        <f t="shared" si="22"/>
        <v>39</v>
      </c>
      <c r="P607" s="332">
        <v>1</v>
      </c>
      <c r="Q607" s="287" t="s">
        <v>785</v>
      </c>
      <c r="R607" s="94">
        <f t="shared" si="21"/>
        <v>1</v>
      </c>
      <c r="S607" s="277" t="str">
        <f t="array" aca="1" ref="S607" ca="1">IF(ISNUMBER(R607),IF(R607=100%,"CUMPLIDA",IF(AND(ISNUMBER(N607),ISNUMBER(INDIRECT("FECHA_"&amp;$B607,1))), IF(N607&lt;=INDIRECT("FECHA_"&amp;$B607,1),"INCUMPLIDA","PROCESO"), "VERIFICAR FECHA")),"SIN VALOR AVANCE")</f>
        <v>CUMPLIDA</v>
      </c>
    </row>
    <row r="608" spans="1:19" ht="150.75">
      <c r="A608" s="282" t="s">
        <v>640</v>
      </c>
      <c r="B608" s="271" t="s">
        <v>31</v>
      </c>
      <c r="C608" s="487"/>
      <c r="D608" s="487"/>
      <c r="E608" s="482"/>
      <c r="F608" s="488"/>
      <c r="G608" s="482"/>
      <c r="H608" s="482"/>
      <c r="I608" s="260" t="s">
        <v>62</v>
      </c>
      <c r="J608" s="259" t="s">
        <v>63</v>
      </c>
      <c r="K608" s="259" t="s">
        <v>64</v>
      </c>
      <c r="L608" s="280">
        <v>1</v>
      </c>
      <c r="M608" s="281">
        <v>45323</v>
      </c>
      <c r="N608" s="281">
        <v>45747</v>
      </c>
      <c r="O608" s="275">
        <f t="shared" si="22"/>
        <v>60.571428571428569</v>
      </c>
      <c r="P608" s="332">
        <v>1</v>
      </c>
      <c r="Q608" s="287" t="s">
        <v>749</v>
      </c>
      <c r="R608" s="94">
        <f t="shared" si="21"/>
        <v>1</v>
      </c>
      <c r="S608" s="277" t="str">
        <f t="array" aca="1" ref="S608" ca="1">IF(ISNUMBER(R608),IF(R608=100%,"CUMPLIDA",IF(AND(ISNUMBER(N608),ISNUMBER(INDIRECT("FECHA_"&amp;$B608,1))), IF(N608&lt;=INDIRECT("FECHA_"&amp;$B608,1),"INCUMPLIDA","PROCESO"), "VERIFICAR FECHA")),"SIN VALOR AVANCE")</f>
        <v>CUMPLIDA</v>
      </c>
    </row>
    <row r="609" spans="1:19" ht="75.75">
      <c r="A609" s="282" t="s">
        <v>640</v>
      </c>
      <c r="B609" s="271" t="s">
        <v>31</v>
      </c>
      <c r="C609" s="487"/>
      <c r="D609" s="487"/>
      <c r="E609" s="482"/>
      <c r="F609" s="488"/>
      <c r="G609" s="482"/>
      <c r="H609" s="482"/>
      <c r="I609" s="260" t="s">
        <v>66</v>
      </c>
      <c r="J609" s="259" t="s">
        <v>66</v>
      </c>
      <c r="K609" s="259" t="s">
        <v>67</v>
      </c>
      <c r="L609" s="280">
        <v>1</v>
      </c>
      <c r="M609" s="281">
        <v>45323</v>
      </c>
      <c r="N609" s="281">
        <v>45747</v>
      </c>
      <c r="O609" s="275">
        <f t="shared" si="22"/>
        <v>60.571428571428569</v>
      </c>
      <c r="P609" s="332">
        <v>1</v>
      </c>
      <c r="Q609" s="287" t="s">
        <v>845</v>
      </c>
      <c r="R609" s="94">
        <f t="shared" si="21"/>
        <v>1</v>
      </c>
      <c r="S609" s="277" t="str">
        <f t="array" aca="1" ref="S609" ca="1">IF(ISNUMBER(R609),IF(R609=100%,"CUMPLIDA",IF(AND(ISNUMBER(N609),ISNUMBER(INDIRECT("FECHA_"&amp;$B609,1))), IF(N609&lt;=INDIRECT("FECHA_"&amp;$B609,1),"INCUMPLIDA","PROCESO"), "VERIFICAR FECHA")),"SIN VALOR AVANCE")</f>
        <v>CUMPLIDA</v>
      </c>
    </row>
    <row r="610" spans="1:19" ht="75.75">
      <c r="A610" s="282" t="s">
        <v>640</v>
      </c>
      <c r="B610" s="271" t="s">
        <v>31</v>
      </c>
      <c r="C610" s="487"/>
      <c r="D610" s="487"/>
      <c r="E610" s="482"/>
      <c r="F610" s="488"/>
      <c r="G610" s="482"/>
      <c r="H610" s="482"/>
      <c r="I610" s="260" t="s">
        <v>166</v>
      </c>
      <c r="J610" s="259" t="s">
        <v>167</v>
      </c>
      <c r="K610" s="259" t="s">
        <v>168</v>
      </c>
      <c r="L610" s="280">
        <v>1</v>
      </c>
      <c r="M610" s="281">
        <v>45231</v>
      </c>
      <c r="N610" s="281">
        <v>45747</v>
      </c>
      <c r="O610" s="275">
        <f t="shared" si="22"/>
        <v>73.714285714285708</v>
      </c>
      <c r="P610" s="332">
        <v>1</v>
      </c>
      <c r="Q610" s="287" t="s">
        <v>845</v>
      </c>
      <c r="R610" s="94">
        <f t="shared" si="21"/>
        <v>1</v>
      </c>
      <c r="S610" s="277" t="str">
        <f t="array" aca="1" ref="S610" ca="1">IF(ISNUMBER(R610),IF(R610=100%,"CUMPLIDA",IF(AND(ISNUMBER(N610),ISNUMBER(INDIRECT("FECHA_"&amp;$B610,1))), IF(N610&lt;=INDIRECT("FECHA_"&amp;$B610,1),"INCUMPLIDA","PROCESO"), "VERIFICAR FECHA")),"SIN VALOR AVANCE")</f>
        <v>CUMPLIDA</v>
      </c>
    </row>
    <row r="611" spans="1:19" ht="150.75">
      <c r="A611" s="282" t="s">
        <v>640</v>
      </c>
      <c r="B611" s="271" t="s">
        <v>31</v>
      </c>
      <c r="C611" s="487"/>
      <c r="D611" s="487"/>
      <c r="E611" s="482"/>
      <c r="F611" s="488"/>
      <c r="G611" s="482"/>
      <c r="H611" s="482"/>
      <c r="I611" s="260" t="s">
        <v>69</v>
      </c>
      <c r="J611" s="259" t="s">
        <v>69</v>
      </c>
      <c r="K611" s="259" t="s">
        <v>176</v>
      </c>
      <c r="L611" s="280">
        <v>1</v>
      </c>
      <c r="M611" s="281">
        <v>45323</v>
      </c>
      <c r="N611" s="281">
        <v>45747</v>
      </c>
      <c r="O611" s="275">
        <f t="shared" si="22"/>
        <v>60.571428571428569</v>
      </c>
      <c r="P611" s="332">
        <v>1</v>
      </c>
      <c r="Q611" s="287" t="s">
        <v>749</v>
      </c>
      <c r="R611" s="94">
        <f t="shared" si="21"/>
        <v>1</v>
      </c>
      <c r="S611" s="277" t="str">
        <f t="array" aca="1" ref="S611" ca="1">IF(ISNUMBER(R611),IF(R611=100%,"CUMPLIDA",IF(AND(ISNUMBER(N611),ISNUMBER(INDIRECT("FECHA_"&amp;$B611,1))), IF(N611&lt;=INDIRECT("FECHA_"&amp;$B611,1),"INCUMPLIDA","PROCESO"), "VERIFICAR FECHA")),"SIN VALOR AVANCE")</f>
        <v>CUMPLIDA</v>
      </c>
    </row>
    <row r="612" spans="1:19" ht="75.75">
      <c r="A612" s="282" t="s">
        <v>640</v>
      </c>
      <c r="B612" s="271" t="s">
        <v>31</v>
      </c>
      <c r="C612" s="487"/>
      <c r="D612" s="487"/>
      <c r="E612" s="482"/>
      <c r="F612" s="488"/>
      <c r="G612" s="482"/>
      <c r="H612" s="482"/>
      <c r="I612" s="260" t="s">
        <v>751</v>
      </c>
      <c r="J612" s="259" t="s">
        <v>751</v>
      </c>
      <c r="K612" s="259" t="s">
        <v>72</v>
      </c>
      <c r="L612" s="280">
        <v>1</v>
      </c>
      <c r="M612" s="281">
        <v>45231</v>
      </c>
      <c r="N612" s="281">
        <v>45747</v>
      </c>
      <c r="O612" s="275">
        <f t="shared" si="22"/>
        <v>73.714285714285708</v>
      </c>
      <c r="P612" s="332">
        <v>1</v>
      </c>
      <c r="Q612" s="287" t="s">
        <v>845</v>
      </c>
      <c r="R612" s="94">
        <f t="shared" si="21"/>
        <v>1</v>
      </c>
      <c r="S612" s="277" t="str">
        <f t="array" aca="1" ref="S612" ca="1">IF(ISNUMBER(R612),IF(R612=100%,"CUMPLIDA",IF(AND(ISNUMBER(N612),ISNUMBER(INDIRECT("FECHA_"&amp;$B612,1))), IF(N612&lt;=INDIRECT("FECHA_"&amp;$B612,1),"INCUMPLIDA","PROCESO"), "VERIFICAR FECHA")),"SIN VALOR AVANCE")</f>
        <v>CUMPLIDA</v>
      </c>
    </row>
    <row r="613" spans="1:19" ht="240.75">
      <c r="A613" s="282" t="s">
        <v>640</v>
      </c>
      <c r="B613" s="271" t="s">
        <v>31</v>
      </c>
      <c r="C613" s="487"/>
      <c r="D613" s="487"/>
      <c r="E613" s="482"/>
      <c r="F613" s="488"/>
      <c r="G613" s="482"/>
      <c r="H613" s="482"/>
      <c r="I613" s="260" t="s">
        <v>752</v>
      </c>
      <c r="J613" s="259" t="s">
        <v>752</v>
      </c>
      <c r="K613" s="259" t="s">
        <v>659</v>
      </c>
      <c r="L613" s="280">
        <v>1</v>
      </c>
      <c r="M613" s="281">
        <v>45231</v>
      </c>
      <c r="N613" s="281">
        <v>45808</v>
      </c>
      <c r="O613" s="275">
        <f t="shared" si="22"/>
        <v>82.428571428571431</v>
      </c>
      <c r="P613" s="332">
        <v>1</v>
      </c>
      <c r="Q613" s="287" t="s">
        <v>794</v>
      </c>
      <c r="R613" s="94">
        <f t="shared" si="21"/>
        <v>1</v>
      </c>
      <c r="S613" s="277" t="str">
        <f t="array" aca="1" ref="S613" ca="1">IF(ISNUMBER(R613),IF(R613=100%,"CUMPLIDA",IF(AND(ISNUMBER(N613),ISNUMBER(INDIRECT("FECHA_"&amp;$B613,1))), IF(N613&lt;=INDIRECT("FECHA_"&amp;$B613,1),"INCUMPLIDA","PROCESO"), "VERIFICAR FECHA")),"SIN VALOR AVANCE")</f>
        <v>CUMPLIDA</v>
      </c>
    </row>
    <row r="614" spans="1:19" ht="180.75">
      <c r="A614" s="282" t="s">
        <v>640</v>
      </c>
      <c r="B614" s="271" t="s">
        <v>31</v>
      </c>
      <c r="C614" s="487"/>
      <c r="D614" s="487"/>
      <c r="E614" s="482"/>
      <c r="F614" s="488"/>
      <c r="G614" s="482"/>
      <c r="H614" s="482"/>
      <c r="I614" s="260" t="s">
        <v>75</v>
      </c>
      <c r="J614" s="259" t="s">
        <v>76</v>
      </c>
      <c r="K614" s="259" t="s">
        <v>77</v>
      </c>
      <c r="L614" s="280">
        <v>12</v>
      </c>
      <c r="M614" s="281">
        <v>46024</v>
      </c>
      <c r="N614" s="281">
        <v>47118</v>
      </c>
      <c r="O614" s="275">
        <f t="shared" si="22"/>
        <v>156.28571428571428</v>
      </c>
      <c r="P614" s="332">
        <v>0</v>
      </c>
      <c r="Q614" s="287" t="s">
        <v>948</v>
      </c>
      <c r="R614" s="94">
        <f t="shared" si="21"/>
        <v>0</v>
      </c>
      <c r="S614" s="277" t="str">
        <f t="array" aca="1" ref="S614" ca="1">IF(ISNUMBER(R614),IF(R614=100%,"CUMPLIDA",IF(AND(ISNUMBER(N614),ISNUMBER(INDIRECT("FECHA_"&amp;$B614,1))), IF(N614&lt;=INDIRECT("FECHA_"&amp;$B614,1),"INCUMPLIDA","PROCESO"), "VERIFICAR FECHA")),"SIN VALOR AVANCE")</f>
        <v>PROCESO</v>
      </c>
    </row>
    <row r="615" spans="1:19" ht="150.75">
      <c r="A615" s="282" t="s">
        <v>640</v>
      </c>
      <c r="B615" s="271" t="s">
        <v>31</v>
      </c>
      <c r="C615" s="487"/>
      <c r="D615" s="487"/>
      <c r="E615" s="482"/>
      <c r="F615" s="488"/>
      <c r="G615" s="482"/>
      <c r="H615" s="482"/>
      <c r="I615" s="260" t="s">
        <v>79</v>
      </c>
      <c r="J615" s="259" t="s">
        <v>80</v>
      </c>
      <c r="K615" s="259" t="s">
        <v>81</v>
      </c>
      <c r="L615" s="280">
        <v>1</v>
      </c>
      <c r="M615" s="281">
        <v>46024</v>
      </c>
      <c r="N615" s="281">
        <v>47118</v>
      </c>
      <c r="O615" s="275">
        <f t="shared" si="22"/>
        <v>156.28571428571428</v>
      </c>
      <c r="P615" s="332">
        <v>0</v>
      </c>
      <c r="Q615" s="287" t="s">
        <v>749</v>
      </c>
      <c r="R615" s="94">
        <f t="shared" si="21"/>
        <v>0</v>
      </c>
      <c r="S615" s="277" t="str">
        <f t="array" aca="1" ref="S615" ca="1">IF(ISNUMBER(R615),IF(R615=100%,"CUMPLIDA",IF(AND(ISNUMBER(N615),ISNUMBER(INDIRECT("FECHA_"&amp;$B615,1))), IF(N615&lt;=INDIRECT("FECHA_"&amp;$B615,1),"INCUMPLIDA","PROCESO"), "VERIFICAR FECHA")),"SIN VALOR AVANCE")</f>
        <v>PROCESO</v>
      </c>
    </row>
    <row r="616" spans="1:19" ht="300.75">
      <c r="A616" s="282" t="s">
        <v>640</v>
      </c>
      <c r="B616" s="271" t="s">
        <v>31</v>
      </c>
      <c r="C616" s="487"/>
      <c r="D616" s="487"/>
      <c r="E616" s="482"/>
      <c r="F616" s="488"/>
      <c r="G616" s="482"/>
      <c r="H616" s="482"/>
      <c r="I616" s="260" t="s">
        <v>82</v>
      </c>
      <c r="J616" s="259" t="s">
        <v>83</v>
      </c>
      <c r="K616" s="259" t="s">
        <v>84</v>
      </c>
      <c r="L616" s="280">
        <v>2</v>
      </c>
      <c r="M616" s="281">
        <v>46024</v>
      </c>
      <c r="N616" s="281">
        <v>47118</v>
      </c>
      <c r="O616" s="275">
        <f t="shared" si="22"/>
        <v>156.28571428571428</v>
      </c>
      <c r="P616" s="332">
        <v>0</v>
      </c>
      <c r="Q616" s="287" t="s">
        <v>766</v>
      </c>
      <c r="R616" s="94">
        <f t="shared" ref="R616:R679" si="23">P616/L616</f>
        <v>0</v>
      </c>
      <c r="S616" s="277" t="str">
        <f t="array" aca="1" ref="S616" ca="1">IF(ISNUMBER(R616),IF(R616=100%,"CUMPLIDA",IF(AND(ISNUMBER(N616),ISNUMBER(INDIRECT("FECHA_"&amp;$B616,1))), IF(N616&lt;=INDIRECT("FECHA_"&amp;$B616,1),"INCUMPLIDA","PROCESO"), "VERIFICAR FECHA")),"SIN VALOR AVANCE")</f>
        <v>PROCESO</v>
      </c>
    </row>
    <row r="617" spans="1:19" ht="150.75">
      <c r="A617" s="282" t="s">
        <v>640</v>
      </c>
      <c r="B617" s="271" t="s">
        <v>31</v>
      </c>
      <c r="C617" s="487" t="s">
        <v>949</v>
      </c>
      <c r="D617" s="487" t="s">
        <v>815</v>
      </c>
      <c r="E617" s="482" t="s">
        <v>950</v>
      </c>
      <c r="F617" s="488"/>
      <c r="G617" s="482"/>
      <c r="H617" s="482" t="s">
        <v>951</v>
      </c>
      <c r="I617" s="482" t="s">
        <v>952</v>
      </c>
      <c r="J617" s="313" t="s">
        <v>646</v>
      </c>
      <c r="K617" s="259" t="s">
        <v>647</v>
      </c>
      <c r="L617" s="274">
        <v>1</v>
      </c>
      <c r="M617" s="261">
        <v>44013</v>
      </c>
      <c r="N617" s="261">
        <v>44042</v>
      </c>
      <c r="O617" s="275">
        <f t="shared" ref="O617:O680" si="24">(N617-M617)/7</f>
        <v>4.1428571428571432</v>
      </c>
      <c r="P617" s="332">
        <v>1</v>
      </c>
      <c r="Q617" s="259" t="s">
        <v>953</v>
      </c>
      <c r="R617" s="94">
        <f t="shared" si="23"/>
        <v>1</v>
      </c>
      <c r="S617" s="277" t="str">
        <f t="array" aca="1" ref="S617" ca="1">IF(ISNUMBER(R617),IF(R617=100%,"CUMPLIDA",IF(AND(ISNUMBER(N617),ISNUMBER(INDIRECT("FECHA_"&amp;$B617,1))), IF(N617&lt;=INDIRECT("FECHA_"&amp;$B617,1),"INCUMPLIDA","PROCESO"), "VERIFICAR FECHA")),"SIN VALOR AVANCE")</f>
        <v>CUMPLIDA</v>
      </c>
    </row>
    <row r="618" spans="1:19" ht="195.75">
      <c r="A618" s="282" t="s">
        <v>640</v>
      </c>
      <c r="B618" s="271" t="s">
        <v>31</v>
      </c>
      <c r="C618" s="487"/>
      <c r="D618" s="487"/>
      <c r="E618" s="482"/>
      <c r="F618" s="488"/>
      <c r="G618" s="482"/>
      <c r="H618" s="482"/>
      <c r="I618" s="482"/>
      <c r="J618" s="313" t="s">
        <v>649</v>
      </c>
      <c r="K618" s="259" t="s">
        <v>650</v>
      </c>
      <c r="L618" s="274">
        <v>1</v>
      </c>
      <c r="M618" s="261">
        <v>44044</v>
      </c>
      <c r="N618" s="261">
        <v>44196</v>
      </c>
      <c r="O618" s="275">
        <f t="shared" si="24"/>
        <v>21.714285714285715</v>
      </c>
      <c r="P618" s="332">
        <v>1</v>
      </c>
      <c r="Q618" s="259" t="s">
        <v>954</v>
      </c>
      <c r="R618" s="94">
        <f t="shared" si="23"/>
        <v>1</v>
      </c>
      <c r="S618" s="277" t="str">
        <f t="array" aca="1" ref="S618" ca="1">IF(ISNUMBER(R618),IF(R618=100%,"CUMPLIDA",IF(AND(ISNUMBER(N618),ISNUMBER(INDIRECT("FECHA_"&amp;$B618,1))), IF(N618&lt;=INDIRECT("FECHA_"&amp;$B618,1),"INCUMPLIDA","PROCESO"), "VERIFICAR FECHA")),"SIN VALOR AVANCE")</f>
        <v>CUMPLIDA</v>
      </c>
    </row>
    <row r="619" spans="1:19" ht="75.75">
      <c r="A619" s="282" t="s">
        <v>640</v>
      </c>
      <c r="B619" s="271" t="s">
        <v>31</v>
      </c>
      <c r="C619" s="487"/>
      <c r="D619" s="487"/>
      <c r="E619" s="482"/>
      <c r="F619" s="488"/>
      <c r="G619" s="482"/>
      <c r="H619" s="482"/>
      <c r="I619" s="482"/>
      <c r="J619" s="313" t="s">
        <v>652</v>
      </c>
      <c r="K619" s="259" t="s">
        <v>653</v>
      </c>
      <c r="L619" s="274">
        <v>1</v>
      </c>
      <c r="M619" s="261">
        <v>45231</v>
      </c>
      <c r="N619" s="261">
        <v>45504</v>
      </c>
      <c r="O619" s="275">
        <f t="shared" si="24"/>
        <v>39</v>
      </c>
      <c r="P619" s="332">
        <v>1</v>
      </c>
      <c r="Q619" s="287" t="s">
        <v>747</v>
      </c>
      <c r="R619" s="94">
        <f t="shared" si="23"/>
        <v>1</v>
      </c>
      <c r="S619" s="277" t="str">
        <f t="array" aca="1" ref="S619" ca="1">IF(ISNUMBER(R619),IF(R619=100%,"CUMPLIDA",IF(AND(ISNUMBER(N619),ISNUMBER(INDIRECT("FECHA_"&amp;$B619,1))), IF(N619&lt;=INDIRECT("FECHA_"&amp;$B619,1),"INCUMPLIDA","PROCESO"), "VERIFICAR FECHA")),"SIN VALOR AVANCE")</f>
        <v>CUMPLIDA</v>
      </c>
    </row>
    <row r="620" spans="1:19" ht="330.75">
      <c r="A620" s="282" t="s">
        <v>640</v>
      </c>
      <c r="B620" s="271" t="s">
        <v>31</v>
      </c>
      <c r="C620" s="487"/>
      <c r="D620" s="487"/>
      <c r="E620" s="482"/>
      <c r="F620" s="488"/>
      <c r="G620" s="482"/>
      <c r="H620" s="482"/>
      <c r="I620" s="482"/>
      <c r="J620" s="313" t="s">
        <v>655</v>
      </c>
      <c r="K620" s="259" t="s">
        <v>656</v>
      </c>
      <c r="L620" s="274">
        <v>1</v>
      </c>
      <c r="M620" s="261">
        <v>45231</v>
      </c>
      <c r="N620" s="261">
        <v>45504</v>
      </c>
      <c r="O620" s="275">
        <f t="shared" si="24"/>
        <v>39</v>
      </c>
      <c r="P620" s="332">
        <v>1</v>
      </c>
      <c r="Q620" s="287" t="s">
        <v>785</v>
      </c>
      <c r="R620" s="94">
        <f t="shared" si="23"/>
        <v>1</v>
      </c>
      <c r="S620" s="277" t="str">
        <f t="array" aca="1" ref="S620" ca="1">IF(ISNUMBER(R620),IF(R620=100%,"CUMPLIDA",IF(AND(ISNUMBER(N620),ISNUMBER(INDIRECT("FECHA_"&amp;$B620,1))), IF(N620&lt;=INDIRECT("FECHA_"&amp;$B620,1),"INCUMPLIDA","PROCESO"), "VERIFICAR FECHA")),"SIN VALOR AVANCE")</f>
        <v>CUMPLIDA</v>
      </c>
    </row>
    <row r="621" spans="1:19" ht="165.75">
      <c r="A621" s="282" t="s">
        <v>640</v>
      </c>
      <c r="B621" s="271" t="s">
        <v>31</v>
      </c>
      <c r="C621" s="487"/>
      <c r="D621" s="487"/>
      <c r="E621" s="482"/>
      <c r="F621" s="488"/>
      <c r="G621" s="482"/>
      <c r="H621" s="482"/>
      <c r="I621" s="260" t="s">
        <v>62</v>
      </c>
      <c r="J621" s="259" t="s">
        <v>63</v>
      </c>
      <c r="K621" s="259" t="s">
        <v>64</v>
      </c>
      <c r="L621" s="280">
        <v>1</v>
      </c>
      <c r="M621" s="281">
        <v>45323</v>
      </c>
      <c r="N621" s="281">
        <v>45747</v>
      </c>
      <c r="O621" s="275">
        <f t="shared" si="24"/>
        <v>60.571428571428569</v>
      </c>
      <c r="P621" s="332">
        <v>1</v>
      </c>
      <c r="Q621" s="287" t="s">
        <v>844</v>
      </c>
      <c r="R621" s="94">
        <f t="shared" si="23"/>
        <v>1</v>
      </c>
      <c r="S621" s="277" t="str">
        <f t="array" aca="1" ref="S621" ca="1">IF(ISNUMBER(R621),IF(R621=100%,"CUMPLIDA",IF(AND(ISNUMBER(N621),ISNUMBER(INDIRECT("FECHA_"&amp;$B621,1))), IF(N621&lt;=INDIRECT("FECHA_"&amp;$B621,1),"INCUMPLIDA","PROCESO"), "VERIFICAR FECHA")),"SIN VALOR AVANCE")</f>
        <v>CUMPLIDA</v>
      </c>
    </row>
    <row r="622" spans="1:19" ht="75.75">
      <c r="A622" s="282" t="s">
        <v>640</v>
      </c>
      <c r="B622" s="271" t="s">
        <v>31</v>
      </c>
      <c r="C622" s="487"/>
      <c r="D622" s="487"/>
      <c r="E622" s="482"/>
      <c r="F622" s="488"/>
      <c r="G622" s="482"/>
      <c r="H622" s="482"/>
      <c r="I622" s="260" t="s">
        <v>66</v>
      </c>
      <c r="J622" s="259" t="s">
        <v>66</v>
      </c>
      <c r="K622" s="259" t="s">
        <v>67</v>
      </c>
      <c r="L622" s="280">
        <v>1</v>
      </c>
      <c r="M622" s="281">
        <v>45323</v>
      </c>
      <c r="N622" s="281">
        <v>45747</v>
      </c>
      <c r="O622" s="275">
        <f t="shared" si="24"/>
        <v>60.571428571428569</v>
      </c>
      <c r="P622" s="332">
        <v>1</v>
      </c>
      <c r="Q622" s="287" t="s">
        <v>845</v>
      </c>
      <c r="R622" s="94">
        <f t="shared" si="23"/>
        <v>1</v>
      </c>
      <c r="S622" s="277" t="str">
        <f t="array" aca="1" ref="S622" ca="1">IF(ISNUMBER(R622),IF(R622=100%,"CUMPLIDA",IF(AND(ISNUMBER(N622),ISNUMBER(INDIRECT("FECHA_"&amp;$B622,1))), IF(N622&lt;=INDIRECT("FECHA_"&amp;$B622,1),"INCUMPLIDA","PROCESO"), "VERIFICAR FECHA")),"SIN VALOR AVANCE")</f>
        <v>CUMPLIDA</v>
      </c>
    </row>
    <row r="623" spans="1:19" ht="75.75">
      <c r="A623" s="282" t="s">
        <v>640</v>
      </c>
      <c r="B623" s="271" t="s">
        <v>31</v>
      </c>
      <c r="C623" s="487"/>
      <c r="D623" s="487"/>
      <c r="E623" s="482"/>
      <c r="F623" s="488"/>
      <c r="G623" s="482"/>
      <c r="H623" s="482"/>
      <c r="I623" s="260" t="s">
        <v>166</v>
      </c>
      <c r="J623" s="259" t="s">
        <v>167</v>
      </c>
      <c r="K623" s="259" t="s">
        <v>168</v>
      </c>
      <c r="L623" s="280">
        <v>1</v>
      </c>
      <c r="M623" s="281">
        <v>45231</v>
      </c>
      <c r="N623" s="281">
        <v>45747</v>
      </c>
      <c r="O623" s="275">
        <f t="shared" si="24"/>
        <v>73.714285714285708</v>
      </c>
      <c r="P623" s="332">
        <v>1</v>
      </c>
      <c r="Q623" s="287" t="s">
        <v>845</v>
      </c>
      <c r="R623" s="94">
        <f t="shared" si="23"/>
        <v>1</v>
      </c>
      <c r="S623" s="277" t="str">
        <f t="array" aca="1" ref="S623" ca="1">IF(ISNUMBER(R623),IF(R623=100%,"CUMPLIDA",IF(AND(ISNUMBER(N623),ISNUMBER(INDIRECT("FECHA_"&amp;$B623,1))), IF(N623&lt;=INDIRECT("FECHA_"&amp;$B623,1),"INCUMPLIDA","PROCESO"), "VERIFICAR FECHA")),"SIN VALOR AVANCE")</f>
        <v>CUMPLIDA</v>
      </c>
    </row>
    <row r="624" spans="1:19" ht="165.75">
      <c r="A624" s="282" t="s">
        <v>640</v>
      </c>
      <c r="B624" s="271" t="s">
        <v>31</v>
      </c>
      <c r="C624" s="487"/>
      <c r="D624" s="487"/>
      <c r="E624" s="482"/>
      <c r="F624" s="488"/>
      <c r="G624" s="482"/>
      <c r="H624" s="482"/>
      <c r="I624" s="260" t="s">
        <v>69</v>
      </c>
      <c r="J624" s="259" t="s">
        <v>69</v>
      </c>
      <c r="K624" s="259" t="s">
        <v>176</v>
      </c>
      <c r="L624" s="280">
        <v>1</v>
      </c>
      <c r="M624" s="281">
        <v>45323</v>
      </c>
      <c r="N624" s="281">
        <v>45747</v>
      </c>
      <c r="O624" s="275">
        <f t="shared" si="24"/>
        <v>60.571428571428569</v>
      </c>
      <c r="P624" s="332">
        <v>1</v>
      </c>
      <c r="Q624" s="287" t="s">
        <v>844</v>
      </c>
      <c r="R624" s="94">
        <f t="shared" si="23"/>
        <v>1</v>
      </c>
      <c r="S624" s="277" t="str">
        <f t="array" aca="1" ref="S624" ca="1">IF(ISNUMBER(R624),IF(R624=100%,"CUMPLIDA",IF(AND(ISNUMBER(N624),ISNUMBER(INDIRECT("FECHA_"&amp;$B624,1))), IF(N624&lt;=INDIRECT("FECHA_"&amp;$B624,1),"INCUMPLIDA","PROCESO"), "VERIFICAR FECHA")),"SIN VALOR AVANCE")</f>
        <v>CUMPLIDA</v>
      </c>
    </row>
    <row r="625" spans="1:19" ht="75.75">
      <c r="A625" s="282" t="s">
        <v>640</v>
      </c>
      <c r="B625" s="271" t="s">
        <v>31</v>
      </c>
      <c r="C625" s="487"/>
      <c r="D625" s="487"/>
      <c r="E625" s="482"/>
      <c r="F625" s="488"/>
      <c r="G625" s="482"/>
      <c r="H625" s="482"/>
      <c r="I625" s="260" t="s">
        <v>751</v>
      </c>
      <c r="J625" s="259" t="s">
        <v>751</v>
      </c>
      <c r="K625" s="259" t="s">
        <v>72</v>
      </c>
      <c r="L625" s="280">
        <v>1</v>
      </c>
      <c r="M625" s="281">
        <v>45231</v>
      </c>
      <c r="N625" s="281">
        <v>45747</v>
      </c>
      <c r="O625" s="275">
        <f t="shared" si="24"/>
        <v>73.714285714285708</v>
      </c>
      <c r="P625" s="332">
        <v>1</v>
      </c>
      <c r="Q625" s="287" t="s">
        <v>845</v>
      </c>
      <c r="R625" s="94">
        <f t="shared" si="23"/>
        <v>1</v>
      </c>
      <c r="S625" s="277" t="str">
        <f t="array" aca="1" ref="S625" ca="1">IF(ISNUMBER(R625),IF(R625=100%,"CUMPLIDA",IF(AND(ISNUMBER(N625),ISNUMBER(INDIRECT("FECHA_"&amp;$B625,1))), IF(N625&lt;=INDIRECT("FECHA_"&amp;$B625,1),"INCUMPLIDA","PROCESO"), "VERIFICAR FECHA")),"SIN VALOR AVANCE")</f>
        <v>CUMPLIDA</v>
      </c>
    </row>
    <row r="626" spans="1:19" ht="225.75">
      <c r="A626" s="282" t="s">
        <v>640</v>
      </c>
      <c r="B626" s="271" t="s">
        <v>31</v>
      </c>
      <c r="C626" s="487"/>
      <c r="D626" s="487"/>
      <c r="E626" s="482"/>
      <c r="F626" s="488"/>
      <c r="G626" s="482"/>
      <c r="H626" s="482"/>
      <c r="I626" s="260" t="s">
        <v>752</v>
      </c>
      <c r="J626" s="259" t="s">
        <v>752</v>
      </c>
      <c r="K626" s="259" t="s">
        <v>659</v>
      </c>
      <c r="L626" s="280">
        <v>1</v>
      </c>
      <c r="M626" s="281">
        <v>45231</v>
      </c>
      <c r="N626" s="281">
        <v>45808</v>
      </c>
      <c r="O626" s="275">
        <f t="shared" si="24"/>
        <v>82.428571428571431</v>
      </c>
      <c r="P626" s="332">
        <v>1</v>
      </c>
      <c r="Q626" s="287" t="s">
        <v>955</v>
      </c>
      <c r="R626" s="94">
        <f t="shared" si="23"/>
        <v>1</v>
      </c>
      <c r="S626" s="277" t="str">
        <f t="array" aca="1" ref="S626" ca="1">IF(ISNUMBER(R626),IF(R626=100%,"CUMPLIDA",IF(AND(ISNUMBER(N626),ISNUMBER(INDIRECT("FECHA_"&amp;$B626,1))), IF(N626&lt;=INDIRECT("FECHA_"&amp;$B626,1),"INCUMPLIDA","PROCESO"), "VERIFICAR FECHA")),"SIN VALOR AVANCE")</f>
        <v>CUMPLIDA</v>
      </c>
    </row>
    <row r="627" spans="1:19" ht="180.75">
      <c r="A627" s="282" t="s">
        <v>640</v>
      </c>
      <c r="B627" s="271" t="s">
        <v>31</v>
      </c>
      <c r="C627" s="487"/>
      <c r="D627" s="487"/>
      <c r="E627" s="482"/>
      <c r="F627" s="488"/>
      <c r="G627" s="482"/>
      <c r="H627" s="482"/>
      <c r="I627" s="260" t="s">
        <v>75</v>
      </c>
      <c r="J627" s="259" t="s">
        <v>76</v>
      </c>
      <c r="K627" s="259" t="s">
        <v>77</v>
      </c>
      <c r="L627" s="280">
        <v>10</v>
      </c>
      <c r="M627" s="281">
        <v>45809</v>
      </c>
      <c r="N627" s="281">
        <v>46568</v>
      </c>
      <c r="O627" s="275">
        <f t="shared" si="24"/>
        <v>108.42857142857143</v>
      </c>
      <c r="P627" s="332">
        <v>0</v>
      </c>
      <c r="Q627" s="287" t="s">
        <v>788</v>
      </c>
      <c r="R627" s="94">
        <f t="shared" si="23"/>
        <v>0</v>
      </c>
      <c r="S627" s="277" t="str">
        <f t="array" aca="1" ref="S627" ca="1">IF(ISNUMBER(R627),IF(R627=100%,"CUMPLIDA",IF(AND(ISNUMBER(N627),ISNUMBER(INDIRECT("FECHA_"&amp;$B627,1))), IF(N627&lt;=INDIRECT("FECHA_"&amp;$B627,1),"INCUMPLIDA","PROCESO"), "VERIFICAR FECHA")),"SIN VALOR AVANCE")</f>
        <v>PROCESO</v>
      </c>
    </row>
    <row r="628" spans="1:19" ht="180.75">
      <c r="A628" s="282" t="s">
        <v>640</v>
      </c>
      <c r="B628" s="271" t="s">
        <v>31</v>
      </c>
      <c r="C628" s="487"/>
      <c r="D628" s="487"/>
      <c r="E628" s="482"/>
      <c r="F628" s="488"/>
      <c r="G628" s="482"/>
      <c r="H628" s="482"/>
      <c r="I628" s="260" t="s">
        <v>79</v>
      </c>
      <c r="J628" s="259" t="s">
        <v>80</v>
      </c>
      <c r="K628" s="259" t="s">
        <v>81</v>
      </c>
      <c r="L628" s="280">
        <v>1</v>
      </c>
      <c r="M628" s="281">
        <v>45809</v>
      </c>
      <c r="N628" s="281">
        <v>46568</v>
      </c>
      <c r="O628" s="275">
        <f t="shared" si="24"/>
        <v>108.42857142857143</v>
      </c>
      <c r="P628" s="332">
        <v>0</v>
      </c>
      <c r="Q628" s="287" t="s">
        <v>765</v>
      </c>
      <c r="R628" s="94">
        <f t="shared" si="23"/>
        <v>0</v>
      </c>
      <c r="S628" s="277" t="str">
        <f t="array" aca="1" ref="S628" ca="1">IF(ISNUMBER(R628),IF(R628=100%,"CUMPLIDA",IF(AND(ISNUMBER(N628),ISNUMBER(INDIRECT("FECHA_"&amp;$B628,1))), IF(N628&lt;=INDIRECT("FECHA_"&amp;$B628,1),"INCUMPLIDA","PROCESO"), "VERIFICAR FECHA")),"SIN VALOR AVANCE")</f>
        <v>PROCESO</v>
      </c>
    </row>
    <row r="629" spans="1:19" ht="330.75">
      <c r="A629" s="282" t="s">
        <v>640</v>
      </c>
      <c r="B629" s="271" t="s">
        <v>31</v>
      </c>
      <c r="C629" s="487"/>
      <c r="D629" s="487"/>
      <c r="E629" s="482"/>
      <c r="F629" s="488"/>
      <c r="G629" s="482"/>
      <c r="H629" s="482"/>
      <c r="I629" s="260" t="s">
        <v>82</v>
      </c>
      <c r="J629" s="259" t="s">
        <v>83</v>
      </c>
      <c r="K629" s="259" t="s">
        <v>84</v>
      </c>
      <c r="L629" s="280">
        <v>2</v>
      </c>
      <c r="M629" s="281">
        <v>45809</v>
      </c>
      <c r="N629" s="281">
        <v>46568</v>
      </c>
      <c r="O629" s="275">
        <f t="shared" si="24"/>
        <v>108.42857142857143</v>
      </c>
      <c r="P629" s="332">
        <v>0</v>
      </c>
      <c r="Q629" s="287" t="s">
        <v>755</v>
      </c>
      <c r="R629" s="94">
        <f t="shared" si="23"/>
        <v>0</v>
      </c>
      <c r="S629" s="277" t="str">
        <f t="array" aca="1" ref="S629" ca="1">IF(ISNUMBER(R629),IF(R629=100%,"CUMPLIDA",IF(AND(ISNUMBER(N629),ISNUMBER(INDIRECT("FECHA_"&amp;$B629,1))), IF(N629&lt;=INDIRECT("FECHA_"&amp;$B629,1),"INCUMPLIDA","PROCESO"), "VERIFICAR FECHA")),"SIN VALOR AVANCE")</f>
        <v>PROCESO</v>
      </c>
    </row>
    <row r="630" spans="1:19" ht="135.75" customHeight="1">
      <c r="A630" s="282" t="s">
        <v>640</v>
      </c>
      <c r="B630" s="271" t="s">
        <v>31</v>
      </c>
      <c r="C630" s="487" t="s">
        <v>956</v>
      </c>
      <c r="D630" s="487" t="s">
        <v>742</v>
      </c>
      <c r="E630" s="482" t="s">
        <v>957</v>
      </c>
      <c r="F630" s="488"/>
      <c r="G630" s="482"/>
      <c r="H630" s="482" t="s">
        <v>958</v>
      </c>
      <c r="I630" s="482" t="s">
        <v>952</v>
      </c>
      <c r="J630" s="313" t="s">
        <v>646</v>
      </c>
      <c r="K630" s="259" t="s">
        <v>647</v>
      </c>
      <c r="L630" s="274">
        <v>1</v>
      </c>
      <c r="M630" s="261">
        <v>44013</v>
      </c>
      <c r="N630" s="261">
        <v>44042</v>
      </c>
      <c r="O630" s="275">
        <f t="shared" si="24"/>
        <v>4.1428571428571432</v>
      </c>
      <c r="P630" s="332">
        <v>1</v>
      </c>
      <c r="Q630" s="259" t="s">
        <v>959</v>
      </c>
      <c r="R630" s="94">
        <f t="shared" si="23"/>
        <v>1</v>
      </c>
      <c r="S630" s="277" t="str">
        <f t="array" aca="1" ref="S630" ca="1">IF(ISNUMBER(R630),IF(R630=100%,"CUMPLIDA",IF(AND(ISNUMBER(N630),ISNUMBER(INDIRECT("FECHA_"&amp;$B630,1))), IF(N630&lt;=INDIRECT("FECHA_"&amp;$B630,1),"INCUMPLIDA","PROCESO"), "VERIFICAR FECHA")),"SIN VALOR AVANCE")</f>
        <v>CUMPLIDA</v>
      </c>
    </row>
    <row r="631" spans="1:19" ht="195.75">
      <c r="A631" s="282" t="s">
        <v>640</v>
      </c>
      <c r="B631" s="271" t="s">
        <v>31</v>
      </c>
      <c r="C631" s="487"/>
      <c r="D631" s="487"/>
      <c r="E631" s="482"/>
      <c r="F631" s="488"/>
      <c r="G631" s="482"/>
      <c r="H631" s="482"/>
      <c r="I631" s="482"/>
      <c r="J631" s="313" t="s">
        <v>649</v>
      </c>
      <c r="K631" s="259" t="s">
        <v>650</v>
      </c>
      <c r="L631" s="274">
        <v>1</v>
      </c>
      <c r="M631" s="261">
        <v>44044</v>
      </c>
      <c r="N631" s="261">
        <v>44196</v>
      </c>
      <c r="O631" s="275">
        <f t="shared" si="24"/>
        <v>21.714285714285715</v>
      </c>
      <c r="P631" s="332">
        <v>1</v>
      </c>
      <c r="Q631" s="259" t="s">
        <v>960</v>
      </c>
      <c r="R631" s="94">
        <f t="shared" si="23"/>
        <v>1</v>
      </c>
      <c r="S631" s="277" t="str">
        <f t="array" aca="1" ref="S631" ca="1">IF(ISNUMBER(R631),IF(R631=100%,"CUMPLIDA",IF(AND(ISNUMBER(N631),ISNUMBER(INDIRECT("FECHA_"&amp;$B631,1))), IF(N631&lt;=INDIRECT("FECHA_"&amp;$B631,1),"INCUMPLIDA","PROCESO"), "VERIFICAR FECHA")),"SIN VALOR AVANCE")</f>
        <v>CUMPLIDA</v>
      </c>
    </row>
    <row r="632" spans="1:19" ht="75.75">
      <c r="A632" s="282" t="s">
        <v>640</v>
      </c>
      <c r="B632" s="271" t="s">
        <v>31</v>
      </c>
      <c r="C632" s="487"/>
      <c r="D632" s="487"/>
      <c r="E632" s="482"/>
      <c r="F632" s="488"/>
      <c r="G632" s="482"/>
      <c r="H632" s="482"/>
      <c r="I632" s="482"/>
      <c r="J632" s="313" t="s">
        <v>652</v>
      </c>
      <c r="K632" s="259" t="s">
        <v>653</v>
      </c>
      <c r="L632" s="274">
        <v>1</v>
      </c>
      <c r="M632" s="261">
        <v>45231</v>
      </c>
      <c r="N632" s="261">
        <v>45504</v>
      </c>
      <c r="O632" s="275">
        <f t="shared" si="24"/>
        <v>39</v>
      </c>
      <c r="P632" s="332">
        <v>1</v>
      </c>
      <c r="Q632" s="287" t="s">
        <v>747</v>
      </c>
      <c r="R632" s="94">
        <f t="shared" si="23"/>
        <v>1</v>
      </c>
      <c r="S632" s="277" t="str">
        <f t="array" aca="1" ref="S632" ca="1">IF(ISNUMBER(R632),IF(R632=100%,"CUMPLIDA",IF(AND(ISNUMBER(N632),ISNUMBER(INDIRECT("FECHA_"&amp;$B632,1))), IF(N632&lt;=INDIRECT("FECHA_"&amp;$B632,1),"INCUMPLIDA","PROCESO"), "VERIFICAR FECHA")),"SIN VALOR AVANCE")</f>
        <v>CUMPLIDA</v>
      </c>
    </row>
    <row r="633" spans="1:19" ht="330.75">
      <c r="A633" s="282" t="s">
        <v>640</v>
      </c>
      <c r="B633" s="271" t="s">
        <v>31</v>
      </c>
      <c r="C633" s="487"/>
      <c r="D633" s="487"/>
      <c r="E633" s="482"/>
      <c r="F633" s="488"/>
      <c r="G633" s="482"/>
      <c r="H633" s="482"/>
      <c r="I633" s="482"/>
      <c r="J633" s="313" t="s">
        <v>655</v>
      </c>
      <c r="K633" s="259" t="s">
        <v>656</v>
      </c>
      <c r="L633" s="274">
        <v>1</v>
      </c>
      <c r="M633" s="261">
        <v>45231</v>
      </c>
      <c r="N633" s="261">
        <v>45504</v>
      </c>
      <c r="O633" s="275">
        <f t="shared" si="24"/>
        <v>39</v>
      </c>
      <c r="P633" s="332">
        <v>1</v>
      </c>
      <c r="Q633" s="287" t="s">
        <v>785</v>
      </c>
      <c r="R633" s="94">
        <f t="shared" si="23"/>
        <v>1</v>
      </c>
      <c r="S633" s="277" t="str">
        <f t="array" aca="1" ref="S633" ca="1">IF(ISNUMBER(R633),IF(R633=100%,"CUMPLIDA",IF(AND(ISNUMBER(N633),ISNUMBER(INDIRECT("FECHA_"&amp;$B633,1))), IF(N633&lt;=INDIRECT("FECHA_"&amp;$B633,1),"INCUMPLIDA","PROCESO"), "VERIFICAR FECHA")),"SIN VALOR AVANCE")</f>
        <v>CUMPLIDA</v>
      </c>
    </row>
    <row r="634" spans="1:19" ht="150.75">
      <c r="A634" s="282" t="s">
        <v>640</v>
      </c>
      <c r="B634" s="271" t="s">
        <v>31</v>
      </c>
      <c r="C634" s="487"/>
      <c r="D634" s="487"/>
      <c r="E634" s="482"/>
      <c r="F634" s="488"/>
      <c r="G634" s="482"/>
      <c r="H634" s="482"/>
      <c r="I634" s="260" t="s">
        <v>62</v>
      </c>
      <c r="J634" s="259" t="s">
        <v>63</v>
      </c>
      <c r="K634" s="259" t="s">
        <v>64</v>
      </c>
      <c r="L634" s="280">
        <v>1</v>
      </c>
      <c r="M634" s="281">
        <v>45323</v>
      </c>
      <c r="N634" s="281">
        <v>45747</v>
      </c>
      <c r="O634" s="275">
        <f t="shared" si="24"/>
        <v>60.571428571428569</v>
      </c>
      <c r="P634" s="332">
        <v>1</v>
      </c>
      <c r="Q634" s="287" t="s">
        <v>749</v>
      </c>
      <c r="R634" s="94">
        <f t="shared" si="23"/>
        <v>1</v>
      </c>
      <c r="S634" s="277" t="str">
        <f t="array" aca="1" ref="S634" ca="1">IF(ISNUMBER(R634),IF(R634=100%,"CUMPLIDA",IF(AND(ISNUMBER(N634),ISNUMBER(INDIRECT("FECHA_"&amp;$B634,1))), IF(N634&lt;=INDIRECT("FECHA_"&amp;$B634,1),"INCUMPLIDA","PROCESO"), "VERIFICAR FECHA")),"SIN VALOR AVANCE")</f>
        <v>CUMPLIDA</v>
      </c>
    </row>
    <row r="635" spans="1:19" ht="75.75">
      <c r="A635" s="282" t="s">
        <v>640</v>
      </c>
      <c r="B635" s="271" t="s">
        <v>31</v>
      </c>
      <c r="C635" s="487"/>
      <c r="D635" s="487"/>
      <c r="E635" s="482"/>
      <c r="F635" s="488"/>
      <c r="G635" s="482"/>
      <c r="H635" s="482"/>
      <c r="I635" s="260" t="s">
        <v>66</v>
      </c>
      <c r="J635" s="259" t="s">
        <v>66</v>
      </c>
      <c r="K635" s="259" t="s">
        <v>67</v>
      </c>
      <c r="L635" s="280">
        <v>1</v>
      </c>
      <c r="M635" s="281">
        <v>45323</v>
      </c>
      <c r="N635" s="281">
        <v>45747</v>
      </c>
      <c r="O635" s="275">
        <f t="shared" si="24"/>
        <v>60.571428571428569</v>
      </c>
      <c r="P635" s="332">
        <v>1</v>
      </c>
      <c r="Q635" s="287" t="s">
        <v>845</v>
      </c>
      <c r="R635" s="94">
        <f t="shared" si="23"/>
        <v>1</v>
      </c>
      <c r="S635" s="277" t="str">
        <f t="array" aca="1" ref="S635" ca="1">IF(ISNUMBER(R635),IF(R635=100%,"CUMPLIDA",IF(AND(ISNUMBER(N635),ISNUMBER(INDIRECT("FECHA_"&amp;$B635,1))), IF(N635&lt;=INDIRECT("FECHA_"&amp;$B635,1),"INCUMPLIDA","PROCESO"), "VERIFICAR FECHA")),"SIN VALOR AVANCE")</f>
        <v>CUMPLIDA</v>
      </c>
    </row>
    <row r="636" spans="1:19" ht="75.75">
      <c r="A636" s="282" t="s">
        <v>640</v>
      </c>
      <c r="B636" s="271" t="s">
        <v>31</v>
      </c>
      <c r="C636" s="487"/>
      <c r="D636" s="487"/>
      <c r="E636" s="482"/>
      <c r="F636" s="488"/>
      <c r="G636" s="482"/>
      <c r="H636" s="482"/>
      <c r="I636" s="260" t="s">
        <v>166</v>
      </c>
      <c r="J636" s="259" t="s">
        <v>167</v>
      </c>
      <c r="K636" s="259" t="s">
        <v>168</v>
      </c>
      <c r="L636" s="280">
        <v>1</v>
      </c>
      <c r="M636" s="281">
        <v>45231</v>
      </c>
      <c r="N636" s="281">
        <v>45747</v>
      </c>
      <c r="O636" s="275">
        <f t="shared" si="24"/>
        <v>73.714285714285708</v>
      </c>
      <c r="P636" s="332">
        <v>1</v>
      </c>
      <c r="Q636" s="287" t="s">
        <v>845</v>
      </c>
      <c r="R636" s="94">
        <f t="shared" si="23"/>
        <v>1</v>
      </c>
      <c r="S636" s="277" t="str">
        <f t="array" aca="1" ref="S636" ca="1">IF(ISNUMBER(R636),IF(R636=100%,"CUMPLIDA",IF(AND(ISNUMBER(N636),ISNUMBER(INDIRECT("FECHA_"&amp;$B636,1))), IF(N636&lt;=INDIRECT("FECHA_"&amp;$B636,1),"INCUMPLIDA","PROCESO"), "VERIFICAR FECHA")),"SIN VALOR AVANCE")</f>
        <v>CUMPLIDA</v>
      </c>
    </row>
    <row r="637" spans="1:19" ht="150.75">
      <c r="A637" s="282" t="s">
        <v>640</v>
      </c>
      <c r="B637" s="271" t="s">
        <v>31</v>
      </c>
      <c r="C637" s="487"/>
      <c r="D637" s="487"/>
      <c r="E637" s="482"/>
      <c r="F637" s="488"/>
      <c r="G637" s="482"/>
      <c r="H637" s="482"/>
      <c r="I637" s="260" t="s">
        <v>69</v>
      </c>
      <c r="J637" s="259" t="s">
        <v>69</v>
      </c>
      <c r="K637" s="259" t="s">
        <v>176</v>
      </c>
      <c r="L637" s="280">
        <v>1</v>
      </c>
      <c r="M637" s="281">
        <v>45323</v>
      </c>
      <c r="N637" s="281">
        <v>45747</v>
      </c>
      <c r="O637" s="275">
        <f t="shared" si="24"/>
        <v>60.571428571428569</v>
      </c>
      <c r="P637" s="332">
        <v>1</v>
      </c>
      <c r="Q637" s="287" t="s">
        <v>749</v>
      </c>
      <c r="R637" s="94">
        <f t="shared" si="23"/>
        <v>1</v>
      </c>
      <c r="S637" s="277" t="str">
        <f t="array" aca="1" ref="S637" ca="1">IF(ISNUMBER(R637),IF(R637=100%,"CUMPLIDA",IF(AND(ISNUMBER(N637),ISNUMBER(INDIRECT("FECHA_"&amp;$B637,1))), IF(N637&lt;=INDIRECT("FECHA_"&amp;$B637,1),"INCUMPLIDA","PROCESO"), "VERIFICAR FECHA")),"SIN VALOR AVANCE")</f>
        <v>CUMPLIDA</v>
      </c>
    </row>
    <row r="638" spans="1:19" ht="75.75">
      <c r="A638" s="282" t="s">
        <v>640</v>
      </c>
      <c r="B638" s="271" t="s">
        <v>31</v>
      </c>
      <c r="C638" s="487"/>
      <c r="D638" s="487"/>
      <c r="E638" s="482"/>
      <c r="F638" s="488"/>
      <c r="G638" s="482"/>
      <c r="H638" s="482"/>
      <c r="I638" s="260" t="s">
        <v>751</v>
      </c>
      <c r="J638" s="259" t="s">
        <v>751</v>
      </c>
      <c r="K638" s="259" t="s">
        <v>72</v>
      </c>
      <c r="L638" s="280">
        <v>1</v>
      </c>
      <c r="M638" s="281">
        <v>45231</v>
      </c>
      <c r="N638" s="281">
        <v>45747</v>
      </c>
      <c r="O638" s="275">
        <f t="shared" si="24"/>
        <v>73.714285714285708</v>
      </c>
      <c r="P638" s="332">
        <v>1</v>
      </c>
      <c r="Q638" s="287" t="s">
        <v>845</v>
      </c>
      <c r="R638" s="94">
        <f t="shared" si="23"/>
        <v>1</v>
      </c>
      <c r="S638" s="277" t="str">
        <f t="array" aca="1" ref="S638" ca="1">IF(ISNUMBER(R638),IF(R638=100%,"CUMPLIDA",IF(AND(ISNUMBER(N638),ISNUMBER(INDIRECT("FECHA_"&amp;$B638,1))), IF(N638&lt;=INDIRECT("FECHA_"&amp;$B638,1),"INCUMPLIDA","PROCESO"), "VERIFICAR FECHA")),"SIN VALOR AVANCE")</f>
        <v>CUMPLIDA</v>
      </c>
    </row>
    <row r="639" spans="1:19" ht="225.75">
      <c r="A639" s="282" t="s">
        <v>640</v>
      </c>
      <c r="B639" s="271" t="s">
        <v>31</v>
      </c>
      <c r="C639" s="487"/>
      <c r="D639" s="487"/>
      <c r="E639" s="482"/>
      <c r="F639" s="488"/>
      <c r="G639" s="482"/>
      <c r="H639" s="482"/>
      <c r="I639" s="260" t="s">
        <v>752</v>
      </c>
      <c r="J639" s="259" t="s">
        <v>752</v>
      </c>
      <c r="K639" s="259" t="s">
        <v>659</v>
      </c>
      <c r="L639" s="280">
        <v>1</v>
      </c>
      <c r="M639" s="281">
        <v>45231</v>
      </c>
      <c r="N639" s="281">
        <v>45808</v>
      </c>
      <c r="O639" s="275">
        <f t="shared" si="24"/>
        <v>82.428571428571431</v>
      </c>
      <c r="P639" s="332">
        <v>1</v>
      </c>
      <c r="Q639" s="287" t="s">
        <v>748</v>
      </c>
      <c r="R639" s="94">
        <f t="shared" si="23"/>
        <v>1</v>
      </c>
      <c r="S639" s="277" t="str">
        <f t="array" aca="1" ref="S639" ca="1">IF(ISNUMBER(R639),IF(R639=100%,"CUMPLIDA",IF(AND(ISNUMBER(N639),ISNUMBER(INDIRECT("FECHA_"&amp;$B639,1))), IF(N639&lt;=INDIRECT("FECHA_"&amp;$B639,1),"INCUMPLIDA","PROCESO"), "VERIFICAR FECHA")),"SIN VALOR AVANCE")</f>
        <v>CUMPLIDA</v>
      </c>
    </row>
    <row r="640" spans="1:19" ht="180.75">
      <c r="A640" s="282" t="s">
        <v>640</v>
      </c>
      <c r="B640" s="271" t="s">
        <v>31</v>
      </c>
      <c r="C640" s="487"/>
      <c r="D640" s="487"/>
      <c r="E640" s="482"/>
      <c r="F640" s="488"/>
      <c r="G640" s="482"/>
      <c r="H640" s="482"/>
      <c r="I640" s="260" t="s">
        <v>75</v>
      </c>
      <c r="J640" s="259" t="s">
        <v>76</v>
      </c>
      <c r="K640" s="259" t="s">
        <v>77</v>
      </c>
      <c r="L640" s="280">
        <v>10</v>
      </c>
      <c r="M640" s="281">
        <v>45809</v>
      </c>
      <c r="N640" s="281">
        <v>46568</v>
      </c>
      <c r="O640" s="275">
        <f t="shared" si="24"/>
        <v>108.42857142857143</v>
      </c>
      <c r="P640" s="332">
        <v>0</v>
      </c>
      <c r="Q640" s="287" t="s">
        <v>788</v>
      </c>
      <c r="R640" s="94">
        <f t="shared" si="23"/>
        <v>0</v>
      </c>
      <c r="S640" s="277" t="str">
        <f t="array" aca="1" ref="S640" ca="1">IF(ISNUMBER(R640),IF(R640=100%,"CUMPLIDA",IF(AND(ISNUMBER(N640),ISNUMBER(INDIRECT("FECHA_"&amp;$B640,1))), IF(N640&lt;=INDIRECT("FECHA_"&amp;$B640,1),"INCUMPLIDA","PROCESO"), "VERIFICAR FECHA")),"SIN VALOR AVANCE")</f>
        <v>PROCESO</v>
      </c>
    </row>
    <row r="641" spans="1:19" ht="165.75">
      <c r="A641" s="282" t="s">
        <v>640</v>
      </c>
      <c r="B641" s="271" t="s">
        <v>31</v>
      </c>
      <c r="C641" s="487"/>
      <c r="D641" s="487"/>
      <c r="E641" s="482"/>
      <c r="F641" s="488"/>
      <c r="G641" s="482"/>
      <c r="H641" s="482"/>
      <c r="I641" s="260" t="s">
        <v>79</v>
      </c>
      <c r="J641" s="259" t="s">
        <v>80</v>
      </c>
      <c r="K641" s="259" t="s">
        <v>81</v>
      </c>
      <c r="L641" s="280">
        <v>1</v>
      </c>
      <c r="M641" s="281">
        <v>45809</v>
      </c>
      <c r="N641" s="281">
        <v>46568</v>
      </c>
      <c r="O641" s="275">
        <f t="shared" si="24"/>
        <v>108.42857142857143</v>
      </c>
      <c r="P641" s="332">
        <v>0</v>
      </c>
      <c r="Q641" s="287" t="s">
        <v>754</v>
      </c>
      <c r="R641" s="94">
        <f t="shared" si="23"/>
        <v>0</v>
      </c>
      <c r="S641" s="277" t="str">
        <f t="array" aca="1" ref="S641" ca="1">IF(ISNUMBER(R641),IF(R641=100%,"CUMPLIDA",IF(AND(ISNUMBER(N641),ISNUMBER(INDIRECT("FECHA_"&amp;$B641,1))), IF(N641&lt;=INDIRECT("FECHA_"&amp;$B641,1),"INCUMPLIDA","PROCESO"), "VERIFICAR FECHA")),"SIN VALOR AVANCE")</f>
        <v>PROCESO</v>
      </c>
    </row>
    <row r="642" spans="1:19" ht="300.75">
      <c r="A642" s="282" t="s">
        <v>640</v>
      </c>
      <c r="B642" s="271" t="s">
        <v>31</v>
      </c>
      <c r="C642" s="487"/>
      <c r="D642" s="487"/>
      <c r="E642" s="482"/>
      <c r="F642" s="488"/>
      <c r="G642" s="482"/>
      <c r="H642" s="482"/>
      <c r="I642" s="260" t="s">
        <v>82</v>
      </c>
      <c r="J642" s="259" t="s">
        <v>83</v>
      </c>
      <c r="K642" s="259" t="s">
        <v>84</v>
      </c>
      <c r="L642" s="280">
        <v>2</v>
      </c>
      <c r="M642" s="281">
        <v>45809</v>
      </c>
      <c r="N642" s="281">
        <v>46568</v>
      </c>
      <c r="O642" s="275">
        <f t="shared" si="24"/>
        <v>108.42857142857143</v>
      </c>
      <c r="P642" s="332">
        <v>0</v>
      </c>
      <c r="Q642" s="287" t="s">
        <v>766</v>
      </c>
      <c r="R642" s="94">
        <f t="shared" si="23"/>
        <v>0</v>
      </c>
      <c r="S642" s="277" t="str">
        <f t="array" aca="1" ref="S642" ca="1">IF(ISNUMBER(R642),IF(R642=100%,"CUMPLIDA",IF(AND(ISNUMBER(N642),ISNUMBER(INDIRECT("FECHA_"&amp;$B642,1))), IF(N642&lt;=INDIRECT("FECHA_"&amp;$B642,1),"INCUMPLIDA","PROCESO"), "VERIFICAR FECHA")),"SIN VALOR AVANCE")</f>
        <v>PROCESO</v>
      </c>
    </row>
    <row r="643" spans="1:19" ht="75.75" customHeight="1">
      <c r="A643" s="282" t="s">
        <v>640</v>
      </c>
      <c r="B643" s="271" t="s">
        <v>31</v>
      </c>
      <c r="C643" s="487" t="s">
        <v>961</v>
      </c>
      <c r="D643" s="487" t="s">
        <v>698</v>
      </c>
      <c r="E643" s="482" t="s">
        <v>962</v>
      </c>
      <c r="F643" s="488"/>
      <c r="G643" s="482"/>
      <c r="H643" s="482" t="s">
        <v>963</v>
      </c>
      <c r="I643" s="482" t="s">
        <v>745</v>
      </c>
      <c r="J643" s="313" t="s">
        <v>652</v>
      </c>
      <c r="K643" s="259" t="s">
        <v>653</v>
      </c>
      <c r="L643" s="274">
        <v>1</v>
      </c>
      <c r="M643" s="261">
        <v>45231</v>
      </c>
      <c r="N643" s="261">
        <v>45504</v>
      </c>
      <c r="O643" s="275">
        <f t="shared" si="24"/>
        <v>39</v>
      </c>
      <c r="P643" s="332">
        <v>1</v>
      </c>
      <c r="Q643" s="287" t="s">
        <v>747</v>
      </c>
      <c r="R643" s="94">
        <f t="shared" si="23"/>
        <v>1</v>
      </c>
      <c r="S643" s="277" t="str">
        <f t="array" aca="1" ref="S643" ca="1">IF(ISNUMBER(R643),IF(R643=100%,"CUMPLIDA",IF(AND(ISNUMBER(N643),ISNUMBER(INDIRECT("FECHA_"&amp;$B643,1))), IF(N643&lt;=INDIRECT("FECHA_"&amp;$B643,1),"INCUMPLIDA","PROCESO"), "VERIFICAR FECHA")),"SIN VALOR AVANCE")</f>
        <v>CUMPLIDA</v>
      </c>
    </row>
    <row r="644" spans="1:19" ht="330.75">
      <c r="A644" s="282" t="s">
        <v>640</v>
      </c>
      <c r="B644" s="271" t="s">
        <v>31</v>
      </c>
      <c r="C644" s="487"/>
      <c r="D644" s="487"/>
      <c r="E644" s="482"/>
      <c r="F644" s="488"/>
      <c r="G644" s="482"/>
      <c r="H644" s="482"/>
      <c r="I644" s="482"/>
      <c r="J644" s="313" t="s">
        <v>655</v>
      </c>
      <c r="K644" s="259" t="s">
        <v>656</v>
      </c>
      <c r="L644" s="274">
        <v>1</v>
      </c>
      <c r="M644" s="261">
        <v>45231</v>
      </c>
      <c r="N644" s="261">
        <v>45504</v>
      </c>
      <c r="O644" s="275">
        <f t="shared" si="24"/>
        <v>39</v>
      </c>
      <c r="P644" s="332">
        <v>1</v>
      </c>
      <c r="Q644" s="287" t="s">
        <v>785</v>
      </c>
      <c r="R644" s="94">
        <f t="shared" si="23"/>
        <v>1</v>
      </c>
      <c r="S644" s="277" t="str">
        <f t="array" aca="1" ref="S644" ca="1">IF(ISNUMBER(R644),IF(R644=100%,"CUMPLIDA",IF(AND(ISNUMBER(N644),ISNUMBER(INDIRECT("FECHA_"&amp;$B644,1))), IF(N644&lt;=INDIRECT("FECHA_"&amp;$B644,1),"INCUMPLIDA","PROCESO"), "VERIFICAR FECHA")),"SIN VALOR AVANCE")</f>
        <v>CUMPLIDA</v>
      </c>
    </row>
    <row r="645" spans="1:19" ht="180.75">
      <c r="A645" s="282" t="s">
        <v>640</v>
      </c>
      <c r="B645" s="271" t="s">
        <v>31</v>
      </c>
      <c r="C645" s="487"/>
      <c r="D645" s="487"/>
      <c r="E645" s="482"/>
      <c r="F645" s="488"/>
      <c r="G645" s="482"/>
      <c r="H645" s="482"/>
      <c r="I645" s="260" t="s">
        <v>62</v>
      </c>
      <c r="J645" s="259" t="s">
        <v>63</v>
      </c>
      <c r="K645" s="259" t="s">
        <v>64</v>
      </c>
      <c r="L645" s="280">
        <v>1</v>
      </c>
      <c r="M645" s="281">
        <v>45323</v>
      </c>
      <c r="N645" s="281">
        <v>45747</v>
      </c>
      <c r="O645" s="275">
        <f t="shared" si="24"/>
        <v>60.571428571428569</v>
      </c>
      <c r="P645" s="332">
        <v>1</v>
      </c>
      <c r="Q645" s="287" t="s">
        <v>787</v>
      </c>
      <c r="R645" s="94">
        <f t="shared" si="23"/>
        <v>1</v>
      </c>
      <c r="S645" s="277" t="str">
        <f t="array" aca="1" ref="S645" ca="1">IF(ISNUMBER(R645),IF(R645=100%,"CUMPLIDA",IF(AND(ISNUMBER(N645),ISNUMBER(INDIRECT("FECHA_"&amp;$B645,1))), IF(N645&lt;=INDIRECT("FECHA_"&amp;$B645,1),"INCUMPLIDA","PROCESO"), "VERIFICAR FECHA")),"SIN VALOR AVANCE")</f>
        <v>CUMPLIDA</v>
      </c>
    </row>
    <row r="646" spans="1:19" ht="105.75">
      <c r="A646" s="282" t="s">
        <v>640</v>
      </c>
      <c r="B646" s="271" t="s">
        <v>31</v>
      </c>
      <c r="C646" s="487"/>
      <c r="D646" s="487"/>
      <c r="E646" s="482"/>
      <c r="F646" s="488"/>
      <c r="G646" s="482"/>
      <c r="H646" s="482"/>
      <c r="I646" s="260" t="s">
        <v>66</v>
      </c>
      <c r="J646" s="259" t="s">
        <v>66</v>
      </c>
      <c r="K646" s="259" t="s">
        <v>67</v>
      </c>
      <c r="L646" s="280">
        <v>1</v>
      </c>
      <c r="M646" s="281">
        <v>45323</v>
      </c>
      <c r="N646" s="281">
        <v>45747</v>
      </c>
      <c r="O646" s="275">
        <f t="shared" si="24"/>
        <v>60.571428571428569</v>
      </c>
      <c r="P646" s="332">
        <v>1</v>
      </c>
      <c r="Q646" s="287" t="s">
        <v>802</v>
      </c>
      <c r="R646" s="94">
        <f t="shared" si="23"/>
        <v>1</v>
      </c>
      <c r="S646" s="277" t="str">
        <f t="array" aca="1" ref="S646" ca="1">IF(ISNUMBER(R646),IF(R646=100%,"CUMPLIDA",IF(AND(ISNUMBER(N646),ISNUMBER(INDIRECT("FECHA_"&amp;$B646,1))), IF(N646&lt;=INDIRECT("FECHA_"&amp;$B646,1),"INCUMPLIDA","PROCESO"), "VERIFICAR FECHA")),"SIN VALOR AVANCE")</f>
        <v>CUMPLIDA</v>
      </c>
    </row>
    <row r="647" spans="1:19" ht="105.75">
      <c r="A647" s="282" t="s">
        <v>640</v>
      </c>
      <c r="B647" s="271" t="s">
        <v>31</v>
      </c>
      <c r="C647" s="487"/>
      <c r="D647" s="487"/>
      <c r="E647" s="482"/>
      <c r="F647" s="488"/>
      <c r="G647" s="482"/>
      <c r="H647" s="482"/>
      <c r="I647" s="260" t="s">
        <v>166</v>
      </c>
      <c r="J647" s="259" t="s">
        <v>167</v>
      </c>
      <c r="K647" s="259" t="s">
        <v>168</v>
      </c>
      <c r="L647" s="280">
        <v>1</v>
      </c>
      <c r="M647" s="281">
        <v>45231</v>
      </c>
      <c r="N647" s="281">
        <v>45747</v>
      </c>
      <c r="O647" s="275">
        <f t="shared" si="24"/>
        <v>73.714285714285708</v>
      </c>
      <c r="P647" s="332">
        <v>1</v>
      </c>
      <c r="Q647" s="287" t="s">
        <v>802</v>
      </c>
      <c r="R647" s="94">
        <f t="shared" si="23"/>
        <v>1</v>
      </c>
      <c r="S647" s="277" t="str">
        <f t="array" aca="1" ref="S647" ca="1">IF(ISNUMBER(R647),IF(R647=100%,"CUMPLIDA",IF(AND(ISNUMBER(N647),ISNUMBER(INDIRECT("FECHA_"&amp;$B647,1))), IF(N647&lt;=INDIRECT("FECHA_"&amp;$B647,1),"INCUMPLIDA","PROCESO"), "VERIFICAR FECHA")),"SIN VALOR AVANCE")</f>
        <v>CUMPLIDA</v>
      </c>
    </row>
    <row r="648" spans="1:19" ht="180.75">
      <c r="A648" s="282" t="s">
        <v>640</v>
      </c>
      <c r="B648" s="271" t="s">
        <v>31</v>
      </c>
      <c r="C648" s="487"/>
      <c r="D648" s="487"/>
      <c r="E648" s="482"/>
      <c r="F648" s="488"/>
      <c r="G648" s="482"/>
      <c r="H648" s="482"/>
      <c r="I648" s="260" t="s">
        <v>69</v>
      </c>
      <c r="J648" s="259" t="s">
        <v>69</v>
      </c>
      <c r="K648" s="259" t="s">
        <v>176</v>
      </c>
      <c r="L648" s="280">
        <v>1</v>
      </c>
      <c r="M648" s="281">
        <v>45323</v>
      </c>
      <c r="N648" s="281">
        <v>45747</v>
      </c>
      <c r="O648" s="275">
        <f t="shared" si="24"/>
        <v>60.571428571428569</v>
      </c>
      <c r="P648" s="332">
        <v>1</v>
      </c>
      <c r="Q648" s="287" t="s">
        <v>787</v>
      </c>
      <c r="R648" s="94">
        <f t="shared" si="23"/>
        <v>1</v>
      </c>
      <c r="S648" s="277" t="str">
        <f t="array" aca="1" ref="S648" ca="1">IF(ISNUMBER(R648),IF(R648=100%,"CUMPLIDA",IF(AND(ISNUMBER(N648),ISNUMBER(INDIRECT("FECHA_"&amp;$B648,1))), IF(N648&lt;=INDIRECT("FECHA_"&amp;$B648,1),"INCUMPLIDA","PROCESO"), "VERIFICAR FECHA")),"SIN VALOR AVANCE")</f>
        <v>CUMPLIDA</v>
      </c>
    </row>
    <row r="649" spans="1:19" ht="105.75">
      <c r="A649" s="282" t="s">
        <v>640</v>
      </c>
      <c r="B649" s="271" t="s">
        <v>31</v>
      </c>
      <c r="C649" s="487"/>
      <c r="D649" s="487"/>
      <c r="E649" s="482"/>
      <c r="F649" s="488"/>
      <c r="G649" s="482"/>
      <c r="H649" s="482"/>
      <c r="I649" s="260" t="s">
        <v>751</v>
      </c>
      <c r="J649" s="259" t="s">
        <v>751</v>
      </c>
      <c r="K649" s="259" t="s">
        <v>72</v>
      </c>
      <c r="L649" s="280">
        <v>1</v>
      </c>
      <c r="M649" s="281">
        <v>45231</v>
      </c>
      <c r="N649" s="281">
        <v>45747</v>
      </c>
      <c r="O649" s="275">
        <f t="shared" si="24"/>
        <v>73.714285714285708</v>
      </c>
      <c r="P649" s="332">
        <v>1</v>
      </c>
      <c r="Q649" s="287" t="s">
        <v>802</v>
      </c>
      <c r="R649" s="94">
        <f t="shared" si="23"/>
        <v>1</v>
      </c>
      <c r="S649" s="277" t="str">
        <f t="array" aca="1" ref="S649" ca="1">IF(ISNUMBER(R649),IF(R649=100%,"CUMPLIDA",IF(AND(ISNUMBER(N649),ISNUMBER(INDIRECT("FECHA_"&amp;$B649,1))), IF(N649&lt;=INDIRECT("FECHA_"&amp;$B649,1),"INCUMPLIDA","PROCESO"), "VERIFICAR FECHA")),"SIN VALOR AVANCE")</f>
        <v>CUMPLIDA</v>
      </c>
    </row>
    <row r="650" spans="1:19" ht="255.75">
      <c r="A650" s="282" t="s">
        <v>640</v>
      </c>
      <c r="B650" s="271" t="s">
        <v>31</v>
      </c>
      <c r="C650" s="487"/>
      <c r="D650" s="487"/>
      <c r="E650" s="482"/>
      <c r="F650" s="488"/>
      <c r="G650" s="482"/>
      <c r="H650" s="482"/>
      <c r="I650" s="260" t="s">
        <v>752</v>
      </c>
      <c r="J650" s="259" t="s">
        <v>752</v>
      </c>
      <c r="K650" s="259" t="s">
        <v>659</v>
      </c>
      <c r="L650" s="280">
        <v>1</v>
      </c>
      <c r="M650" s="281">
        <v>45231</v>
      </c>
      <c r="N650" s="281">
        <v>45808</v>
      </c>
      <c r="O650" s="275">
        <f t="shared" si="24"/>
        <v>82.428571428571431</v>
      </c>
      <c r="P650" s="332">
        <v>1</v>
      </c>
      <c r="Q650" s="287" t="s">
        <v>763</v>
      </c>
      <c r="R650" s="94">
        <f t="shared" si="23"/>
        <v>1</v>
      </c>
      <c r="S650" s="277" t="str">
        <f t="array" aca="1" ref="S650" ca="1">IF(ISNUMBER(R650),IF(R650=100%,"CUMPLIDA",IF(AND(ISNUMBER(N650),ISNUMBER(INDIRECT("FECHA_"&amp;$B650,1))), IF(N650&lt;=INDIRECT("FECHA_"&amp;$B650,1),"INCUMPLIDA","PROCESO"), "VERIFICAR FECHA")),"SIN VALOR AVANCE")</f>
        <v>CUMPLIDA</v>
      </c>
    </row>
    <row r="651" spans="1:19" ht="180.75">
      <c r="A651" s="282" t="s">
        <v>640</v>
      </c>
      <c r="B651" s="271" t="s">
        <v>31</v>
      </c>
      <c r="C651" s="487"/>
      <c r="D651" s="487"/>
      <c r="E651" s="482"/>
      <c r="F651" s="488"/>
      <c r="G651" s="482"/>
      <c r="H651" s="482"/>
      <c r="I651" s="260" t="s">
        <v>75</v>
      </c>
      <c r="J651" s="259" t="s">
        <v>76</v>
      </c>
      <c r="K651" s="259" t="s">
        <v>77</v>
      </c>
      <c r="L651" s="280">
        <v>10</v>
      </c>
      <c r="M651" s="281">
        <v>45809</v>
      </c>
      <c r="N651" s="281">
        <v>46568</v>
      </c>
      <c r="O651" s="275">
        <f t="shared" si="24"/>
        <v>108.42857142857143</v>
      </c>
      <c r="P651" s="332">
        <v>0</v>
      </c>
      <c r="Q651" s="287" t="s">
        <v>788</v>
      </c>
      <c r="R651" s="94">
        <f t="shared" si="23"/>
        <v>0</v>
      </c>
      <c r="S651" s="277" t="str">
        <f t="array" aca="1" ref="S651" ca="1">IF(ISNUMBER(R651),IF(R651=100%,"CUMPLIDA",IF(AND(ISNUMBER(N651),ISNUMBER(INDIRECT("FECHA_"&amp;$B651,1))), IF(N651&lt;=INDIRECT("FECHA_"&amp;$B651,1),"INCUMPLIDA","PROCESO"), "VERIFICAR FECHA")),"SIN VALOR AVANCE")</f>
        <v>PROCESO</v>
      </c>
    </row>
    <row r="652" spans="1:19" ht="165.75">
      <c r="A652" s="282" t="s">
        <v>640</v>
      </c>
      <c r="B652" s="271" t="s">
        <v>31</v>
      </c>
      <c r="C652" s="487"/>
      <c r="D652" s="487"/>
      <c r="E652" s="482"/>
      <c r="F652" s="488"/>
      <c r="G652" s="482"/>
      <c r="H652" s="482"/>
      <c r="I652" s="260" t="s">
        <v>79</v>
      </c>
      <c r="J652" s="259" t="s">
        <v>80</v>
      </c>
      <c r="K652" s="259" t="s">
        <v>81</v>
      </c>
      <c r="L652" s="280">
        <v>1</v>
      </c>
      <c r="M652" s="281">
        <v>45809</v>
      </c>
      <c r="N652" s="281">
        <v>46568</v>
      </c>
      <c r="O652" s="275">
        <f t="shared" si="24"/>
        <v>108.42857142857143</v>
      </c>
      <c r="P652" s="332">
        <v>0</v>
      </c>
      <c r="Q652" s="287" t="s">
        <v>795</v>
      </c>
      <c r="R652" s="94">
        <f t="shared" si="23"/>
        <v>0</v>
      </c>
      <c r="S652" s="277" t="str">
        <f t="array" aca="1" ref="S652" ca="1">IF(ISNUMBER(R652),IF(R652=100%,"CUMPLIDA",IF(AND(ISNUMBER(N652),ISNUMBER(INDIRECT("FECHA_"&amp;$B652,1))), IF(N652&lt;=INDIRECT("FECHA_"&amp;$B652,1),"INCUMPLIDA","PROCESO"), "VERIFICAR FECHA")),"SIN VALOR AVANCE")</f>
        <v>PROCESO</v>
      </c>
    </row>
    <row r="653" spans="1:19" ht="300.75">
      <c r="A653" s="282" t="s">
        <v>640</v>
      </c>
      <c r="B653" s="271" t="s">
        <v>31</v>
      </c>
      <c r="C653" s="487"/>
      <c r="D653" s="487"/>
      <c r="E653" s="482"/>
      <c r="F653" s="488"/>
      <c r="G653" s="482"/>
      <c r="H653" s="482"/>
      <c r="I653" s="260" t="s">
        <v>82</v>
      </c>
      <c r="J653" s="259" t="s">
        <v>83</v>
      </c>
      <c r="K653" s="259" t="s">
        <v>84</v>
      </c>
      <c r="L653" s="280">
        <v>2</v>
      </c>
      <c r="M653" s="281">
        <v>45809</v>
      </c>
      <c r="N653" s="281">
        <v>46568</v>
      </c>
      <c r="O653" s="275">
        <f t="shared" si="24"/>
        <v>108.42857142857143</v>
      </c>
      <c r="P653" s="332">
        <v>0</v>
      </c>
      <c r="Q653" s="287" t="s">
        <v>766</v>
      </c>
      <c r="R653" s="94">
        <f t="shared" si="23"/>
        <v>0</v>
      </c>
      <c r="S653" s="277" t="str">
        <f t="array" aca="1" ref="S653" ca="1">IF(ISNUMBER(R653),IF(R653=100%,"CUMPLIDA",IF(AND(ISNUMBER(N653),ISNUMBER(INDIRECT("FECHA_"&amp;$B653,1))), IF(N653&lt;=INDIRECT("FECHA_"&amp;$B653,1),"INCUMPLIDA","PROCESO"), "VERIFICAR FECHA")),"SIN VALOR AVANCE")</f>
        <v>PROCESO</v>
      </c>
    </row>
    <row r="654" spans="1:19" ht="75.75" customHeight="1">
      <c r="A654" s="282" t="s">
        <v>640</v>
      </c>
      <c r="B654" s="271" t="s">
        <v>31</v>
      </c>
      <c r="C654" s="487" t="s">
        <v>964</v>
      </c>
      <c r="D654" s="487" t="s">
        <v>698</v>
      </c>
      <c r="E654" s="498" t="s">
        <v>965</v>
      </c>
      <c r="F654" s="501"/>
      <c r="G654" s="482"/>
      <c r="H654" s="482" t="s">
        <v>966</v>
      </c>
      <c r="I654" s="482" t="s">
        <v>745</v>
      </c>
      <c r="J654" s="313" t="s">
        <v>652</v>
      </c>
      <c r="K654" s="259" t="s">
        <v>653</v>
      </c>
      <c r="L654" s="274">
        <v>1</v>
      </c>
      <c r="M654" s="261">
        <v>45231</v>
      </c>
      <c r="N654" s="261">
        <v>45504</v>
      </c>
      <c r="O654" s="275">
        <f t="shared" si="24"/>
        <v>39</v>
      </c>
      <c r="P654" s="332">
        <v>1</v>
      </c>
      <c r="Q654" s="287" t="s">
        <v>747</v>
      </c>
      <c r="R654" s="94">
        <f t="shared" si="23"/>
        <v>1</v>
      </c>
      <c r="S654" s="277" t="str">
        <f t="array" aca="1" ref="S654" ca="1">IF(ISNUMBER(R654),IF(R654=100%,"CUMPLIDA",IF(AND(ISNUMBER(N654),ISNUMBER(INDIRECT("FECHA_"&amp;$B654,1))), IF(N654&lt;=INDIRECT("FECHA_"&amp;$B654,1),"INCUMPLIDA","PROCESO"), "VERIFICAR FECHA")),"SIN VALOR AVANCE")</f>
        <v>CUMPLIDA</v>
      </c>
    </row>
    <row r="655" spans="1:19" ht="330.75">
      <c r="A655" s="282" t="s">
        <v>640</v>
      </c>
      <c r="B655" s="271" t="s">
        <v>31</v>
      </c>
      <c r="C655" s="487"/>
      <c r="D655" s="487"/>
      <c r="E655" s="499"/>
      <c r="F655" s="502"/>
      <c r="G655" s="482"/>
      <c r="H655" s="482"/>
      <c r="I655" s="482"/>
      <c r="J655" s="313" t="s">
        <v>655</v>
      </c>
      <c r="K655" s="259" t="s">
        <v>656</v>
      </c>
      <c r="L655" s="274">
        <v>1</v>
      </c>
      <c r="M655" s="261">
        <v>45231</v>
      </c>
      <c r="N655" s="261">
        <v>45504</v>
      </c>
      <c r="O655" s="275">
        <f t="shared" si="24"/>
        <v>39</v>
      </c>
      <c r="P655" s="332">
        <v>1</v>
      </c>
      <c r="Q655" s="287" t="s">
        <v>785</v>
      </c>
      <c r="R655" s="94">
        <f t="shared" si="23"/>
        <v>1</v>
      </c>
      <c r="S655" s="277" t="str">
        <f t="array" aca="1" ref="S655" ca="1">IF(ISNUMBER(R655),IF(R655=100%,"CUMPLIDA",IF(AND(ISNUMBER(N655),ISNUMBER(INDIRECT("FECHA_"&amp;$B655,1))), IF(N655&lt;=INDIRECT("FECHA_"&amp;$B655,1),"INCUMPLIDA","PROCESO"), "VERIFICAR FECHA")),"SIN VALOR AVANCE")</f>
        <v>CUMPLIDA</v>
      </c>
    </row>
    <row r="656" spans="1:19" ht="165.75">
      <c r="A656" s="282" t="s">
        <v>640</v>
      </c>
      <c r="B656" s="271" t="s">
        <v>31</v>
      </c>
      <c r="C656" s="487"/>
      <c r="D656" s="487"/>
      <c r="E656" s="499"/>
      <c r="F656" s="502"/>
      <c r="G656" s="482"/>
      <c r="H656" s="482"/>
      <c r="I656" s="260" t="s">
        <v>62</v>
      </c>
      <c r="J656" s="259" t="s">
        <v>63</v>
      </c>
      <c r="K656" s="259" t="s">
        <v>64</v>
      </c>
      <c r="L656" s="280">
        <v>1</v>
      </c>
      <c r="M656" s="281">
        <v>45323</v>
      </c>
      <c r="N656" s="281">
        <v>45747</v>
      </c>
      <c r="O656" s="275">
        <f t="shared" si="24"/>
        <v>60.571428571428569</v>
      </c>
      <c r="P656" s="332">
        <v>1</v>
      </c>
      <c r="Q656" s="287" t="s">
        <v>786</v>
      </c>
      <c r="R656" s="94">
        <f t="shared" si="23"/>
        <v>1</v>
      </c>
      <c r="S656" s="277" t="str">
        <f t="array" aca="1" ref="S656" ca="1">IF(ISNUMBER(R656),IF(R656=100%,"CUMPLIDA",IF(AND(ISNUMBER(N656),ISNUMBER(INDIRECT("FECHA_"&amp;$B656,1))), IF(N656&lt;=INDIRECT("FECHA_"&amp;$B656,1),"INCUMPLIDA","PROCESO"), "VERIFICAR FECHA")),"SIN VALOR AVANCE")</f>
        <v>CUMPLIDA</v>
      </c>
    </row>
    <row r="657" spans="1:19" ht="90.75">
      <c r="A657" s="282" t="s">
        <v>640</v>
      </c>
      <c r="B657" s="271" t="s">
        <v>31</v>
      </c>
      <c r="C657" s="487"/>
      <c r="D657" s="487"/>
      <c r="E657" s="499"/>
      <c r="F657" s="502"/>
      <c r="G657" s="482"/>
      <c r="H657" s="482"/>
      <c r="I657" s="260" t="s">
        <v>66</v>
      </c>
      <c r="J657" s="259" t="s">
        <v>66</v>
      </c>
      <c r="K657" s="259" t="s">
        <v>67</v>
      </c>
      <c r="L657" s="280">
        <v>1</v>
      </c>
      <c r="M657" s="281">
        <v>45323</v>
      </c>
      <c r="N657" s="281">
        <v>45747</v>
      </c>
      <c r="O657" s="275">
        <f t="shared" si="24"/>
        <v>60.571428571428569</v>
      </c>
      <c r="P657" s="332">
        <v>1</v>
      </c>
      <c r="Q657" s="287" t="s">
        <v>809</v>
      </c>
      <c r="R657" s="94">
        <f t="shared" si="23"/>
        <v>1</v>
      </c>
      <c r="S657" s="277" t="str">
        <f t="array" aca="1" ref="S657" ca="1">IF(ISNUMBER(R657),IF(R657=100%,"CUMPLIDA",IF(AND(ISNUMBER(N657),ISNUMBER(INDIRECT("FECHA_"&amp;$B657,1))), IF(N657&lt;=INDIRECT("FECHA_"&amp;$B657,1),"INCUMPLIDA","PROCESO"), "VERIFICAR FECHA")),"SIN VALOR AVANCE")</f>
        <v>CUMPLIDA</v>
      </c>
    </row>
    <row r="658" spans="1:19" ht="90.75">
      <c r="A658" s="282" t="s">
        <v>640</v>
      </c>
      <c r="B658" s="271" t="s">
        <v>31</v>
      </c>
      <c r="C658" s="487"/>
      <c r="D658" s="487"/>
      <c r="E658" s="499"/>
      <c r="F658" s="502"/>
      <c r="G658" s="482"/>
      <c r="H658" s="482"/>
      <c r="I658" s="260" t="s">
        <v>166</v>
      </c>
      <c r="J658" s="259" t="s">
        <v>167</v>
      </c>
      <c r="K658" s="259" t="s">
        <v>168</v>
      </c>
      <c r="L658" s="280">
        <v>1</v>
      </c>
      <c r="M658" s="281">
        <v>45231</v>
      </c>
      <c r="N658" s="281">
        <v>45747</v>
      </c>
      <c r="O658" s="275">
        <f t="shared" si="24"/>
        <v>73.714285714285708</v>
      </c>
      <c r="P658" s="332">
        <v>1</v>
      </c>
      <c r="Q658" s="287" t="s">
        <v>809</v>
      </c>
      <c r="R658" s="94">
        <f t="shared" si="23"/>
        <v>1</v>
      </c>
      <c r="S658" s="277" t="str">
        <f t="array" aca="1" ref="S658" ca="1">IF(ISNUMBER(R658),IF(R658=100%,"CUMPLIDA",IF(AND(ISNUMBER(N658),ISNUMBER(INDIRECT("FECHA_"&amp;$B658,1))), IF(N658&lt;=INDIRECT("FECHA_"&amp;$B658,1),"INCUMPLIDA","PROCESO"), "VERIFICAR FECHA")),"SIN VALOR AVANCE")</f>
        <v>CUMPLIDA</v>
      </c>
    </row>
    <row r="659" spans="1:19" ht="165.75">
      <c r="A659" s="282" t="s">
        <v>640</v>
      </c>
      <c r="B659" s="271" t="s">
        <v>31</v>
      </c>
      <c r="C659" s="487"/>
      <c r="D659" s="487"/>
      <c r="E659" s="499"/>
      <c r="F659" s="502"/>
      <c r="G659" s="482"/>
      <c r="H659" s="482"/>
      <c r="I659" s="260" t="s">
        <v>69</v>
      </c>
      <c r="J659" s="259" t="s">
        <v>69</v>
      </c>
      <c r="K659" s="259" t="s">
        <v>176</v>
      </c>
      <c r="L659" s="280">
        <v>1</v>
      </c>
      <c r="M659" s="281">
        <v>45323</v>
      </c>
      <c r="N659" s="281">
        <v>45747</v>
      </c>
      <c r="O659" s="275">
        <f t="shared" si="24"/>
        <v>60.571428571428569</v>
      </c>
      <c r="P659" s="332">
        <v>1</v>
      </c>
      <c r="Q659" s="287" t="s">
        <v>786</v>
      </c>
      <c r="R659" s="94">
        <f t="shared" si="23"/>
        <v>1</v>
      </c>
      <c r="S659" s="277" t="str">
        <f t="array" aca="1" ref="S659" ca="1">IF(ISNUMBER(R659),IF(R659=100%,"CUMPLIDA",IF(AND(ISNUMBER(N659),ISNUMBER(INDIRECT("FECHA_"&amp;$B659,1))), IF(N659&lt;=INDIRECT("FECHA_"&amp;$B659,1),"INCUMPLIDA","PROCESO"), "VERIFICAR FECHA")),"SIN VALOR AVANCE")</f>
        <v>CUMPLIDA</v>
      </c>
    </row>
    <row r="660" spans="1:19" ht="90.75">
      <c r="A660" s="282" t="s">
        <v>640</v>
      </c>
      <c r="B660" s="271" t="s">
        <v>31</v>
      </c>
      <c r="C660" s="487"/>
      <c r="D660" s="487"/>
      <c r="E660" s="499"/>
      <c r="F660" s="502"/>
      <c r="G660" s="482"/>
      <c r="H660" s="482"/>
      <c r="I660" s="260" t="s">
        <v>751</v>
      </c>
      <c r="J660" s="259" t="s">
        <v>751</v>
      </c>
      <c r="K660" s="259" t="s">
        <v>72</v>
      </c>
      <c r="L660" s="280">
        <v>1</v>
      </c>
      <c r="M660" s="281">
        <v>45231</v>
      </c>
      <c r="N660" s="281">
        <v>45747</v>
      </c>
      <c r="O660" s="275">
        <f t="shared" si="24"/>
        <v>73.714285714285708</v>
      </c>
      <c r="P660" s="332">
        <v>1</v>
      </c>
      <c r="Q660" s="287" t="s">
        <v>809</v>
      </c>
      <c r="R660" s="94">
        <f t="shared" si="23"/>
        <v>1</v>
      </c>
      <c r="S660" s="277" t="str">
        <f t="array" aca="1" ref="S660" ca="1">IF(ISNUMBER(R660),IF(R660=100%,"CUMPLIDA",IF(AND(ISNUMBER(N660),ISNUMBER(INDIRECT("FECHA_"&amp;$B660,1))), IF(N660&lt;=INDIRECT("FECHA_"&amp;$B660,1),"INCUMPLIDA","PROCESO"), "VERIFICAR FECHA")),"SIN VALOR AVANCE")</f>
        <v>CUMPLIDA</v>
      </c>
    </row>
    <row r="661" spans="1:19" ht="225.75">
      <c r="A661" s="282" t="s">
        <v>640</v>
      </c>
      <c r="B661" s="271" t="s">
        <v>31</v>
      </c>
      <c r="C661" s="487"/>
      <c r="D661" s="487"/>
      <c r="E661" s="499"/>
      <c r="F661" s="502"/>
      <c r="G661" s="482"/>
      <c r="H661" s="482"/>
      <c r="I661" s="260" t="s">
        <v>752</v>
      </c>
      <c r="J661" s="259" t="s">
        <v>752</v>
      </c>
      <c r="K661" s="259" t="s">
        <v>659</v>
      </c>
      <c r="L661" s="280">
        <v>1</v>
      </c>
      <c r="M661" s="281">
        <v>45231</v>
      </c>
      <c r="N661" s="281">
        <v>45808</v>
      </c>
      <c r="O661" s="275">
        <f t="shared" si="24"/>
        <v>82.428571428571431</v>
      </c>
      <c r="P661" s="332">
        <v>1</v>
      </c>
      <c r="Q661" s="287" t="s">
        <v>955</v>
      </c>
      <c r="R661" s="94">
        <f t="shared" si="23"/>
        <v>1</v>
      </c>
      <c r="S661" s="277" t="str">
        <f t="array" aca="1" ref="S661" ca="1">IF(ISNUMBER(R661),IF(R661=100%,"CUMPLIDA",IF(AND(ISNUMBER(N661),ISNUMBER(INDIRECT("FECHA_"&amp;$B661,1))), IF(N661&lt;=INDIRECT("FECHA_"&amp;$B661,1),"INCUMPLIDA","PROCESO"), "VERIFICAR FECHA")),"SIN VALOR AVANCE")</f>
        <v>CUMPLIDA</v>
      </c>
    </row>
    <row r="662" spans="1:19" ht="165.75" customHeight="1">
      <c r="A662" s="282" t="s">
        <v>640</v>
      </c>
      <c r="B662" s="271" t="s">
        <v>31</v>
      </c>
      <c r="C662" s="487"/>
      <c r="D662" s="487"/>
      <c r="E662" s="499"/>
      <c r="F662" s="502"/>
      <c r="G662" s="482"/>
      <c r="H662" s="482"/>
      <c r="I662" s="260" t="s">
        <v>75</v>
      </c>
      <c r="J662" s="259" t="s">
        <v>76</v>
      </c>
      <c r="K662" s="259" t="s">
        <v>77</v>
      </c>
      <c r="L662" s="280">
        <v>10</v>
      </c>
      <c r="M662" s="281">
        <v>45809</v>
      </c>
      <c r="N662" s="281">
        <v>46568</v>
      </c>
      <c r="O662" s="275">
        <f t="shared" si="24"/>
        <v>108.42857142857143</v>
      </c>
      <c r="P662" s="332">
        <v>0</v>
      </c>
      <c r="Q662" s="287" t="s">
        <v>788</v>
      </c>
      <c r="R662" s="94">
        <f t="shared" si="23"/>
        <v>0</v>
      </c>
      <c r="S662" s="277" t="str">
        <f t="array" aca="1" ref="S662" ca="1">IF(ISNUMBER(R662),IF(R662=100%,"CUMPLIDA",IF(AND(ISNUMBER(N662),ISNUMBER(INDIRECT("FECHA_"&amp;$B662,1))), IF(N662&lt;=INDIRECT("FECHA_"&amp;$B662,1),"INCUMPLIDA","PROCESO"), "VERIFICAR FECHA")),"SIN VALOR AVANCE")</f>
        <v>PROCESO</v>
      </c>
    </row>
    <row r="663" spans="1:19" ht="180.75">
      <c r="A663" s="282" t="s">
        <v>640</v>
      </c>
      <c r="B663" s="271" t="s">
        <v>31</v>
      </c>
      <c r="C663" s="487"/>
      <c r="D663" s="487"/>
      <c r="E663" s="499"/>
      <c r="F663" s="502"/>
      <c r="G663" s="482"/>
      <c r="H663" s="482"/>
      <c r="I663" s="260" t="s">
        <v>79</v>
      </c>
      <c r="J663" s="259" t="s">
        <v>80</v>
      </c>
      <c r="K663" s="259" t="s">
        <v>81</v>
      </c>
      <c r="L663" s="280">
        <v>1</v>
      </c>
      <c r="M663" s="281">
        <v>45809</v>
      </c>
      <c r="N663" s="281">
        <v>46568</v>
      </c>
      <c r="O663" s="275">
        <f t="shared" si="24"/>
        <v>108.42857142857143</v>
      </c>
      <c r="P663" s="332">
        <v>0</v>
      </c>
      <c r="Q663" s="287" t="s">
        <v>765</v>
      </c>
      <c r="R663" s="94">
        <f t="shared" si="23"/>
        <v>0</v>
      </c>
      <c r="S663" s="277" t="str">
        <f t="array" aca="1" ref="S663" ca="1">IF(ISNUMBER(R663),IF(R663=100%,"CUMPLIDA",IF(AND(ISNUMBER(N663),ISNUMBER(INDIRECT("FECHA_"&amp;$B663,1))), IF(N663&lt;=INDIRECT("FECHA_"&amp;$B663,1),"INCUMPLIDA","PROCESO"), "VERIFICAR FECHA")),"SIN VALOR AVANCE")</f>
        <v>PROCESO</v>
      </c>
    </row>
    <row r="664" spans="1:19" ht="300.75">
      <c r="A664" s="282" t="s">
        <v>640</v>
      </c>
      <c r="B664" s="271" t="s">
        <v>31</v>
      </c>
      <c r="C664" s="487"/>
      <c r="D664" s="487" t="s">
        <v>698</v>
      </c>
      <c r="E664" s="500"/>
      <c r="F664" s="503"/>
      <c r="G664" s="482"/>
      <c r="H664" s="482" t="s">
        <v>966</v>
      </c>
      <c r="I664" s="260" t="s">
        <v>82</v>
      </c>
      <c r="J664" s="259" t="s">
        <v>83</v>
      </c>
      <c r="K664" s="259" t="s">
        <v>84</v>
      </c>
      <c r="L664" s="280">
        <v>2</v>
      </c>
      <c r="M664" s="281">
        <v>45809</v>
      </c>
      <c r="N664" s="281">
        <v>46568</v>
      </c>
      <c r="O664" s="275">
        <f t="shared" si="24"/>
        <v>108.42857142857143</v>
      </c>
      <c r="P664" s="332">
        <v>0</v>
      </c>
      <c r="Q664" s="287" t="s">
        <v>766</v>
      </c>
      <c r="R664" s="94">
        <f t="shared" si="23"/>
        <v>0</v>
      </c>
      <c r="S664" s="277" t="str">
        <f t="array" aca="1" ref="S664" ca="1">IF(ISNUMBER(R664),IF(R664=100%,"CUMPLIDA",IF(AND(ISNUMBER(N664),ISNUMBER(INDIRECT("FECHA_"&amp;$B664,1))), IF(N664&lt;=INDIRECT("FECHA_"&amp;$B664,1),"INCUMPLIDA","PROCESO"), "VERIFICAR FECHA")),"SIN VALOR AVANCE")</f>
        <v>PROCESO</v>
      </c>
    </row>
    <row r="665" spans="1:19" ht="75.75" customHeight="1">
      <c r="A665" s="282" t="s">
        <v>640</v>
      </c>
      <c r="B665" s="271" t="s">
        <v>31</v>
      </c>
      <c r="C665" s="487" t="s">
        <v>967</v>
      </c>
      <c r="D665" s="487" t="s">
        <v>698</v>
      </c>
      <c r="E665" s="498" t="s">
        <v>968</v>
      </c>
      <c r="F665" s="501"/>
      <c r="G665" s="482"/>
      <c r="H665" s="482" t="s">
        <v>969</v>
      </c>
      <c r="I665" s="482" t="s">
        <v>745</v>
      </c>
      <c r="J665" s="313" t="s">
        <v>652</v>
      </c>
      <c r="K665" s="259" t="s">
        <v>653</v>
      </c>
      <c r="L665" s="274">
        <v>1</v>
      </c>
      <c r="M665" s="261">
        <v>45231</v>
      </c>
      <c r="N665" s="261">
        <v>45504</v>
      </c>
      <c r="O665" s="275">
        <f t="shared" si="24"/>
        <v>39</v>
      </c>
      <c r="P665" s="332">
        <v>1</v>
      </c>
      <c r="Q665" s="287" t="s">
        <v>747</v>
      </c>
      <c r="R665" s="94">
        <f t="shared" si="23"/>
        <v>1</v>
      </c>
      <c r="S665" s="277" t="str">
        <f t="array" aca="1" ref="S665" ca="1">IF(ISNUMBER(R665),IF(R665=100%,"CUMPLIDA",IF(AND(ISNUMBER(N665),ISNUMBER(INDIRECT("FECHA_"&amp;$B665,1))), IF(N665&lt;=INDIRECT("FECHA_"&amp;$B665,1),"INCUMPLIDA","PROCESO"), "VERIFICAR FECHA")),"SIN VALOR AVANCE")</f>
        <v>CUMPLIDA</v>
      </c>
    </row>
    <row r="666" spans="1:19" ht="330.75">
      <c r="A666" s="282" t="s">
        <v>640</v>
      </c>
      <c r="B666" s="271" t="s">
        <v>31</v>
      </c>
      <c r="C666" s="487"/>
      <c r="D666" s="487"/>
      <c r="E666" s="499"/>
      <c r="F666" s="502"/>
      <c r="G666" s="482"/>
      <c r="H666" s="482"/>
      <c r="I666" s="482"/>
      <c r="J666" s="313" t="s">
        <v>655</v>
      </c>
      <c r="K666" s="259" t="s">
        <v>656</v>
      </c>
      <c r="L666" s="274">
        <v>1</v>
      </c>
      <c r="M666" s="261">
        <v>45231</v>
      </c>
      <c r="N666" s="261">
        <v>45504</v>
      </c>
      <c r="O666" s="275">
        <f t="shared" si="24"/>
        <v>39</v>
      </c>
      <c r="P666" s="332">
        <v>1</v>
      </c>
      <c r="Q666" s="287" t="s">
        <v>785</v>
      </c>
      <c r="R666" s="94">
        <f t="shared" si="23"/>
        <v>1</v>
      </c>
      <c r="S666" s="277" t="str">
        <f t="array" aca="1" ref="S666" ca="1">IF(ISNUMBER(R666),IF(R666=100%,"CUMPLIDA",IF(AND(ISNUMBER(N666),ISNUMBER(INDIRECT("FECHA_"&amp;$B666,1))), IF(N666&lt;=INDIRECT("FECHA_"&amp;$B666,1),"INCUMPLIDA","PROCESO"), "VERIFICAR FECHA")),"SIN VALOR AVANCE")</f>
        <v>CUMPLIDA</v>
      </c>
    </row>
    <row r="667" spans="1:19" ht="165.75">
      <c r="A667" s="282" t="s">
        <v>640</v>
      </c>
      <c r="B667" s="271" t="s">
        <v>31</v>
      </c>
      <c r="C667" s="487"/>
      <c r="D667" s="487"/>
      <c r="E667" s="499"/>
      <c r="F667" s="502"/>
      <c r="G667" s="482"/>
      <c r="H667" s="482"/>
      <c r="I667" s="260" t="s">
        <v>62</v>
      </c>
      <c r="J667" s="259" t="s">
        <v>63</v>
      </c>
      <c r="K667" s="259" t="s">
        <v>64</v>
      </c>
      <c r="L667" s="280">
        <v>1</v>
      </c>
      <c r="M667" s="281">
        <v>45323</v>
      </c>
      <c r="N667" s="281">
        <v>45747</v>
      </c>
      <c r="O667" s="275">
        <f t="shared" si="24"/>
        <v>60.571428571428569</v>
      </c>
      <c r="P667" s="332">
        <v>1</v>
      </c>
      <c r="Q667" s="287" t="s">
        <v>786</v>
      </c>
      <c r="R667" s="94">
        <f t="shared" si="23"/>
        <v>1</v>
      </c>
      <c r="S667" s="277" t="str">
        <f t="array" aca="1" ref="S667" ca="1">IF(ISNUMBER(R667),IF(R667=100%,"CUMPLIDA",IF(AND(ISNUMBER(N667),ISNUMBER(INDIRECT("FECHA_"&amp;$B667,1))), IF(N667&lt;=INDIRECT("FECHA_"&amp;$B667,1),"INCUMPLIDA","PROCESO"), "VERIFICAR FECHA")),"SIN VALOR AVANCE")</f>
        <v>CUMPLIDA</v>
      </c>
    </row>
    <row r="668" spans="1:19" ht="75.75">
      <c r="A668" s="282" t="s">
        <v>640</v>
      </c>
      <c r="B668" s="271" t="s">
        <v>31</v>
      </c>
      <c r="C668" s="487"/>
      <c r="D668" s="487"/>
      <c r="E668" s="499"/>
      <c r="F668" s="502"/>
      <c r="G668" s="482"/>
      <c r="H668" s="482"/>
      <c r="I668" s="260" t="s">
        <v>66</v>
      </c>
      <c r="J668" s="259" t="s">
        <v>66</v>
      </c>
      <c r="K668" s="259" t="s">
        <v>67</v>
      </c>
      <c r="L668" s="280">
        <v>1</v>
      </c>
      <c r="M668" s="281">
        <v>45323</v>
      </c>
      <c r="N668" s="281">
        <v>45747</v>
      </c>
      <c r="O668" s="275">
        <f t="shared" si="24"/>
        <v>60.571428571428569</v>
      </c>
      <c r="P668" s="332">
        <v>1</v>
      </c>
      <c r="Q668" s="287" t="s">
        <v>863</v>
      </c>
      <c r="R668" s="94">
        <f t="shared" si="23"/>
        <v>1</v>
      </c>
      <c r="S668" s="277" t="str">
        <f t="array" aca="1" ref="S668" ca="1">IF(ISNUMBER(R668),IF(R668=100%,"CUMPLIDA",IF(AND(ISNUMBER(N668),ISNUMBER(INDIRECT("FECHA_"&amp;$B668,1))), IF(N668&lt;=INDIRECT("FECHA_"&amp;$B668,1),"INCUMPLIDA","PROCESO"), "VERIFICAR FECHA")),"SIN VALOR AVANCE")</f>
        <v>CUMPLIDA</v>
      </c>
    </row>
    <row r="669" spans="1:19" ht="75.75">
      <c r="A669" s="282" t="s">
        <v>640</v>
      </c>
      <c r="B669" s="271" t="s">
        <v>31</v>
      </c>
      <c r="C669" s="487"/>
      <c r="D669" s="487"/>
      <c r="E669" s="499"/>
      <c r="F669" s="502"/>
      <c r="G669" s="482"/>
      <c r="H669" s="482"/>
      <c r="I669" s="260" t="s">
        <v>166</v>
      </c>
      <c r="J669" s="259" t="s">
        <v>167</v>
      </c>
      <c r="K669" s="259" t="s">
        <v>168</v>
      </c>
      <c r="L669" s="280">
        <v>1</v>
      </c>
      <c r="M669" s="281">
        <v>45231</v>
      </c>
      <c r="N669" s="281">
        <v>45747</v>
      </c>
      <c r="O669" s="275">
        <f t="shared" si="24"/>
        <v>73.714285714285708</v>
      </c>
      <c r="P669" s="332">
        <v>1</v>
      </c>
      <c r="Q669" s="287" t="s">
        <v>863</v>
      </c>
      <c r="R669" s="94">
        <f t="shared" si="23"/>
        <v>1</v>
      </c>
      <c r="S669" s="277" t="str">
        <f t="array" aca="1" ref="S669" ca="1">IF(ISNUMBER(R669),IF(R669=100%,"CUMPLIDA",IF(AND(ISNUMBER(N669),ISNUMBER(INDIRECT("FECHA_"&amp;$B669,1))), IF(N669&lt;=INDIRECT("FECHA_"&amp;$B669,1),"INCUMPLIDA","PROCESO"), "VERIFICAR FECHA")),"SIN VALOR AVANCE")</f>
        <v>CUMPLIDA</v>
      </c>
    </row>
    <row r="670" spans="1:19" ht="165.75">
      <c r="A670" s="282" t="s">
        <v>640</v>
      </c>
      <c r="B670" s="271" t="s">
        <v>31</v>
      </c>
      <c r="C670" s="487"/>
      <c r="D670" s="487"/>
      <c r="E670" s="499"/>
      <c r="F670" s="502"/>
      <c r="G670" s="482"/>
      <c r="H670" s="482"/>
      <c r="I670" s="260" t="s">
        <v>69</v>
      </c>
      <c r="J670" s="259" t="s">
        <v>69</v>
      </c>
      <c r="K670" s="259" t="s">
        <v>176</v>
      </c>
      <c r="L670" s="280">
        <v>1</v>
      </c>
      <c r="M670" s="281">
        <v>45323</v>
      </c>
      <c r="N670" s="281">
        <v>45747</v>
      </c>
      <c r="O670" s="275">
        <f t="shared" si="24"/>
        <v>60.571428571428569</v>
      </c>
      <c r="P670" s="332">
        <v>1</v>
      </c>
      <c r="Q670" s="287" t="s">
        <v>786</v>
      </c>
      <c r="R670" s="94">
        <f t="shared" si="23"/>
        <v>1</v>
      </c>
      <c r="S670" s="277" t="str">
        <f t="array" aca="1" ref="S670" ca="1">IF(ISNUMBER(R670),IF(R670=100%,"CUMPLIDA",IF(AND(ISNUMBER(N670),ISNUMBER(INDIRECT("FECHA_"&amp;$B670,1))), IF(N670&lt;=INDIRECT("FECHA_"&amp;$B670,1),"INCUMPLIDA","PROCESO"), "VERIFICAR FECHA")),"SIN VALOR AVANCE")</f>
        <v>CUMPLIDA</v>
      </c>
    </row>
    <row r="671" spans="1:19" ht="75.75">
      <c r="A671" s="282" t="s">
        <v>640</v>
      </c>
      <c r="B671" s="271" t="s">
        <v>31</v>
      </c>
      <c r="C671" s="487"/>
      <c r="D671" s="487"/>
      <c r="E671" s="499"/>
      <c r="F671" s="502"/>
      <c r="G671" s="482"/>
      <c r="H671" s="482"/>
      <c r="I671" s="260" t="s">
        <v>751</v>
      </c>
      <c r="J671" s="259" t="s">
        <v>751</v>
      </c>
      <c r="K671" s="259" t="s">
        <v>72</v>
      </c>
      <c r="L671" s="280">
        <v>1</v>
      </c>
      <c r="M671" s="281">
        <v>45231</v>
      </c>
      <c r="N671" s="281">
        <v>45747</v>
      </c>
      <c r="O671" s="275">
        <f t="shared" si="24"/>
        <v>73.714285714285708</v>
      </c>
      <c r="P671" s="332">
        <v>1</v>
      </c>
      <c r="Q671" s="287" t="s">
        <v>863</v>
      </c>
      <c r="R671" s="94">
        <f t="shared" si="23"/>
        <v>1</v>
      </c>
      <c r="S671" s="277" t="str">
        <f t="array" aca="1" ref="S671" ca="1">IF(ISNUMBER(R671),IF(R671=100%,"CUMPLIDA",IF(AND(ISNUMBER(N671),ISNUMBER(INDIRECT("FECHA_"&amp;$B671,1))), IF(N671&lt;=INDIRECT("FECHA_"&amp;$B671,1),"INCUMPLIDA","PROCESO"), "VERIFICAR FECHA")),"SIN VALOR AVANCE")</f>
        <v>CUMPLIDA</v>
      </c>
    </row>
    <row r="672" spans="1:19" ht="240.75">
      <c r="A672" s="282" t="s">
        <v>640</v>
      </c>
      <c r="B672" s="271" t="s">
        <v>31</v>
      </c>
      <c r="C672" s="487"/>
      <c r="D672" s="487"/>
      <c r="E672" s="499"/>
      <c r="F672" s="502"/>
      <c r="G672" s="482"/>
      <c r="H672" s="482"/>
      <c r="I672" s="260" t="s">
        <v>752</v>
      </c>
      <c r="J672" s="259" t="s">
        <v>752</v>
      </c>
      <c r="K672" s="259" t="s">
        <v>659</v>
      </c>
      <c r="L672" s="280">
        <v>1</v>
      </c>
      <c r="M672" s="281">
        <v>45231</v>
      </c>
      <c r="N672" s="281">
        <v>45808</v>
      </c>
      <c r="O672" s="275">
        <f t="shared" si="24"/>
        <v>82.428571428571431</v>
      </c>
      <c r="P672" s="332">
        <v>1</v>
      </c>
      <c r="Q672" s="287" t="s">
        <v>794</v>
      </c>
      <c r="R672" s="94">
        <f t="shared" si="23"/>
        <v>1</v>
      </c>
      <c r="S672" s="277" t="str">
        <f t="array" aca="1" ref="S672" ca="1">IF(ISNUMBER(R672),IF(R672=100%,"CUMPLIDA",IF(AND(ISNUMBER(N672),ISNUMBER(INDIRECT("FECHA_"&amp;$B672,1))), IF(N672&lt;=INDIRECT("FECHA_"&amp;$B672,1),"INCUMPLIDA","PROCESO"), "VERIFICAR FECHA")),"SIN VALOR AVANCE")</f>
        <v>CUMPLIDA</v>
      </c>
    </row>
    <row r="673" spans="1:19" ht="210.75">
      <c r="A673" s="282" t="s">
        <v>640</v>
      </c>
      <c r="B673" s="271" t="s">
        <v>31</v>
      </c>
      <c r="C673" s="487"/>
      <c r="D673" s="487"/>
      <c r="E673" s="499"/>
      <c r="F673" s="502"/>
      <c r="G673" s="482"/>
      <c r="H673" s="482"/>
      <c r="I673" s="260" t="s">
        <v>75</v>
      </c>
      <c r="J673" s="259" t="s">
        <v>76</v>
      </c>
      <c r="K673" s="259" t="s">
        <v>77</v>
      </c>
      <c r="L673" s="280">
        <v>10</v>
      </c>
      <c r="M673" s="281">
        <v>45809</v>
      </c>
      <c r="N673" s="281">
        <v>46568</v>
      </c>
      <c r="O673" s="275">
        <f t="shared" si="24"/>
        <v>108.42857142857143</v>
      </c>
      <c r="P673" s="332">
        <v>0</v>
      </c>
      <c r="Q673" s="287" t="s">
        <v>970</v>
      </c>
      <c r="R673" s="94">
        <f t="shared" si="23"/>
        <v>0</v>
      </c>
      <c r="S673" s="277" t="str">
        <f t="array" aca="1" ref="S673" ca="1">IF(ISNUMBER(R673),IF(R673=100%,"CUMPLIDA",IF(AND(ISNUMBER(N673),ISNUMBER(INDIRECT("FECHA_"&amp;$B673,1))), IF(N673&lt;=INDIRECT("FECHA_"&amp;$B673,1),"INCUMPLIDA","PROCESO"), "VERIFICAR FECHA")),"SIN VALOR AVANCE")</f>
        <v>PROCESO</v>
      </c>
    </row>
    <row r="674" spans="1:19" ht="165.75">
      <c r="A674" s="282" t="s">
        <v>640</v>
      </c>
      <c r="B674" s="271" t="s">
        <v>31</v>
      </c>
      <c r="C674" s="487"/>
      <c r="D674" s="487"/>
      <c r="E674" s="499"/>
      <c r="F674" s="502"/>
      <c r="G674" s="482"/>
      <c r="H674" s="482"/>
      <c r="I674" s="260" t="s">
        <v>79</v>
      </c>
      <c r="J674" s="259" t="s">
        <v>80</v>
      </c>
      <c r="K674" s="259" t="s">
        <v>81</v>
      </c>
      <c r="L674" s="280">
        <v>1</v>
      </c>
      <c r="M674" s="281">
        <v>45809</v>
      </c>
      <c r="N674" s="281">
        <v>46568</v>
      </c>
      <c r="O674" s="275">
        <f t="shared" si="24"/>
        <v>108.42857142857143</v>
      </c>
      <c r="P674" s="332">
        <v>0</v>
      </c>
      <c r="Q674" s="287" t="s">
        <v>971</v>
      </c>
      <c r="R674" s="94">
        <f t="shared" si="23"/>
        <v>0</v>
      </c>
      <c r="S674" s="277" t="str">
        <f t="array" aca="1" ref="S674" ca="1">IF(ISNUMBER(R674),IF(R674=100%,"CUMPLIDA",IF(AND(ISNUMBER(N674),ISNUMBER(INDIRECT("FECHA_"&amp;$B674,1))), IF(N674&lt;=INDIRECT("FECHA_"&amp;$B674,1),"INCUMPLIDA","PROCESO"), "VERIFICAR FECHA")),"SIN VALOR AVANCE")</f>
        <v>PROCESO</v>
      </c>
    </row>
    <row r="675" spans="1:19" ht="300.75">
      <c r="A675" s="282" t="s">
        <v>640</v>
      </c>
      <c r="B675" s="271" t="s">
        <v>31</v>
      </c>
      <c r="C675" s="487"/>
      <c r="D675" s="487" t="s">
        <v>698</v>
      </c>
      <c r="E675" s="500"/>
      <c r="F675" s="503"/>
      <c r="G675" s="482"/>
      <c r="H675" s="482" t="s">
        <v>969</v>
      </c>
      <c r="I675" s="260" t="s">
        <v>82</v>
      </c>
      <c r="J675" s="259" t="s">
        <v>83</v>
      </c>
      <c r="K675" s="259" t="s">
        <v>84</v>
      </c>
      <c r="L675" s="280">
        <v>2</v>
      </c>
      <c r="M675" s="281">
        <v>45809</v>
      </c>
      <c r="N675" s="281">
        <v>46568</v>
      </c>
      <c r="O675" s="275">
        <f t="shared" si="24"/>
        <v>108.42857142857143</v>
      </c>
      <c r="P675" s="332">
        <v>0</v>
      </c>
      <c r="Q675" s="287" t="s">
        <v>766</v>
      </c>
      <c r="R675" s="94">
        <f t="shared" si="23"/>
        <v>0</v>
      </c>
      <c r="S675" s="277" t="str">
        <f t="array" aca="1" ref="S675" ca="1">IF(ISNUMBER(R675),IF(R675=100%,"CUMPLIDA",IF(AND(ISNUMBER(N675),ISNUMBER(INDIRECT("FECHA_"&amp;$B675,1))), IF(N675&lt;=INDIRECT("FECHA_"&amp;$B675,1),"INCUMPLIDA","PROCESO"), "VERIFICAR FECHA")),"SIN VALOR AVANCE")</f>
        <v>PROCESO</v>
      </c>
    </row>
    <row r="676" spans="1:19" ht="75.75" customHeight="1">
      <c r="A676" s="282" t="s">
        <v>640</v>
      </c>
      <c r="B676" s="271" t="s">
        <v>31</v>
      </c>
      <c r="C676" s="487" t="s">
        <v>972</v>
      </c>
      <c r="D676" s="487" t="s">
        <v>698</v>
      </c>
      <c r="E676" s="498" t="s">
        <v>973</v>
      </c>
      <c r="F676" s="501"/>
      <c r="G676" s="482"/>
      <c r="H676" s="482" t="s">
        <v>974</v>
      </c>
      <c r="I676" s="260" t="s">
        <v>975</v>
      </c>
      <c r="J676" s="259" t="s">
        <v>976</v>
      </c>
      <c r="K676" s="259" t="s">
        <v>977</v>
      </c>
      <c r="L676" s="274">
        <v>2</v>
      </c>
      <c r="M676" s="261">
        <v>44378</v>
      </c>
      <c r="N676" s="261">
        <v>44561</v>
      </c>
      <c r="O676" s="275">
        <f t="shared" si="24"/>
        <v>26.142857142857142</v>
      </c>
      <c r="P676" s="332">
        <v>2</v>
      </c>
      <c r="Q676" s="259" t="s">
        <v>978</v>
      </c>
      <c r="R676" s="94">
        <f t="shared" si="23"/>
        <v>1</v>
      </c>
      <c r="S676" s="277" t="str">
        <f t="array" aca="1" ref="S676" ca="1">IF(ISNUMBER(R676),IF(R676=100%,"CUMPLIDA",IF(AND(ISNUMBER(N676),ISNUMBER(INDIRECT("FECHA_"&amp;$B676,1))), IF(N676&lt;=INDIRECT("FECHA_"&amp;$B676,1),"INCUMPLIDA","PROCESO"), "VERIFICAR FECHA")),"SIN VALOR AVANCE")</f>
        <v>CUMPLIDA</v>
      </c>
    </row>
    <row r="677" spans="1:19" ht="255.75">
      <c r="A677" s="282" t="s">
        <v>640</v>
      </c>
      <c r="B677" s="271" t="s">
        <v>31</v>
      </c>
      <c r="C677" s="487"/>
      <c r="D677" s="487" t="s">
        <v>698</v>
      </c>
      <c r="E677" s="500"/>
      <c r="F677" s="503"/>
      <c r="G677" s="482"/>
      <c r="H677" s="482" t="s">
        <v>974</v>
      </c>
      <c r="I677" s="260" t="s">
        <v>975</v>
      </c>
      <c r="J677" s="259" t="s">
        <v>979</v>
      </c>
      <c r="K677" s="259" t="s">
        <v>980</v>
      </c>
      <c r="L677" s="274">
        <v>2</v>
      </c>
      <c r="M677" s="261">
        <v>45292</v>
      </c>
      <c r="N677" s="261">
        <v>46264</v>
      </c>
      <c r="O677" s="275">
        <f t="shared" si="24"/>
        <v>138.85714285714286</v>
      </c>
      <c r="P677" s="332">
        <v>0.8</v>
      </c>
      <c r="Q677" s="287" t="s">
        <v>981</v>
      </c>
      <c r="R677" s="94">
        <f t="shared" si="23"/>
        <v>0.4</v>
      </c>
      <c r="S677" s="277" t="str">
        <f t="array" aca="1" ref="S677" ca="1">IF(ISNUMBER(R677),IF(R677=100%,"CUMPLIDA",IF(AND(ISNUMBER(N677),ISNUMBER(INDIRECT("FECHA_"&amp;$B677,1))), IF(N677&lt;=INDIRECT("FECHA_"&amp;$B677,1),"INCUMPLIDA","PROCESO"), "VERIFICAR FECHA")),"SIN VALOR AVANCE")</f>
        <v>PROCESO</v>
      </c>
    </row>
    <row r="678" spans="1:19" ht="75.75" customHeight="1">
      <c r="A678" s="282" t="s">
        <v>640</v>
      </c>
      <c r="B678" s="271" t="s">
        <v>31</v>
      </c>
      <c r="C678" s="487" t="s">
        <v>982</v>
      </c>
      <c r="D678" s="487" t="s">
        <v>698</v>
      </c>
      <c r="E678" s="498" t="s">
        <v>983</v>
      </c>
      <c r="F678" s="501"/>
      <c r="G678" s="482"/>
      <c r="H678" s="482" t="s">
        <v>984</v>
      </c>
      <c r="I678" s="482" t="s">
        <v>745</v>
      </c>
      <c r="J678" s="313" t="s">
        <v>652</v>
      </c>
      <c r="K678" s="259" t="s">
        <v>653</v>
      </c>
      <c r="L678" s="274">
        <v>1</v>
      </c>
      <c r="M678" s="261">
        <v>45231</v>
      </c>
      <c r="N678" s="261">
        <v>45504</v>
      </c>
      <c r="O678" s="275">
        <f t="shared" si="24"/>
        <v>39</v>
      </c>
      <c r="P678" s="332">
        <v>1</v>
      </c>
      <c r="Q678" s="287" t="s">
        <v>747</v>
      </c>
      <c r="R678" s="94">
        <f t="shared" si="23"/>
        <v>1</v>
      </c>
      <c r="S678" s="277" t="str">
        <f t="array" aca="1" ref="S678" ca="1">IF(ISNUMBER(R678),IF(R678=100%,"CUMPLIDA",IF(AND(ISNUMBER(N678),ISNUMBER(INDIRECT("FECHA_"&amp;$B678,1))), IF(N678&lt;=INDIRECT("FECHA_"&amp;$B678,1),"INCUMPLIDA","PROCESO"), "VERIFICAR FECHA")),"SIN VALOR AVANCE")</f>
        <v>CUMPLIDA</v>
      </c>
    </row>
    <row r="679" spans="1:19" ht="330.75">
      <c r="A679" s="282" t="s">
        <v>640</v>
      </c>
      <c r="B679" s="271" t="s">
        <v>31</v>
      </c>
      <c r="C679" s="487"/>
      <c r="D679" s="487"/>
      <c r="E679" s="499"/>
      <c r="F679" s="502"/>
      <c r="G679" s="482"/>
      <c r="H679" s="482"/>
      <c r="I679" s="482"/>
      <c r="J679" s="313" t="s">
        <v>655</v>
      </c>
      <c r="K679" s="259" t="s">
        <v>656</v>
      </c>
      <c r="L679" s="274">
        <v>1</v>
      </c>
      <c r="M679" s="261">
        <v>45231</v>
      </c>
      <c r="N679" s="261">
        <v>45504</v>
      </c>
      <c r="O679" s="275">
        <f t="shared" si="24"/>
        <v>39</v>
      </c>
      <c r="P679" s="332">
        <v>1</v>
      </c>
      <c r="Q679" s="287" t="s">
        <v>785</v>
      </c>
      <c r="R679" s="94">
        <f t="shared" si="23"/>
        <v>1</v>
      </c>
      <c r="S679" s="277" t="str">
        <f t="array" aca="1" ref="S679" ca="1">IF(ISNUMBER(R679),IF(R679=100%,"CUMPLIDA",IF(AND(ISNUMBER(N679),ISNUMBER(INDIRECT("FECHA_"&amp;$B679,1))), IF(N679&lt;=INDIRECT("FECHA_"&amp;$B679,1),"INCUMPLIDA","PROCESO"), "VERIFICAR FECHA")),"SIN VALOR AVANCE")</f>
        <v>CUMPLIDA</v>
      </c>
    </row>
    <row r="680" spans="1:19" ht="165.75">
      <c r="A680" s="282" t="s">
        <v>640</v>
      </c>
      <c r="B680" s="271" t="s">
        <v>31</v>
      </c>
      <c r="C680" s="487"/>
      <c r="D680" s="487"/>
      <c r="E680" s="499"/>
      <c r="F680" s="502"/>
      <c r="G680" s="482"/>
      <c r="H680" s="482"/>
      <c r="I680" s="260" t="s">
        <v>62</v>
      </c>
      <c r="J680" s="259" t="s">
        <v>63</v>
      </c>
      <c r="K680" s="259" t="s">
        <v>64</v>
      </c>
      <c r="L680" s="280">
        <v>1</v>
      </c>
      <c r="M680" s="281">
        <v>45323</v>
      </c>
      <c r="N680" s="281">
        <v>45747</v>
      </c>
      <c r="O680" s="275">
        <f t="shared" si="24"/>
        <v>60.571428571428569</v>
      </c>
      <c r="P680" s="332">
        <v>1</v>
      </c>
      <c r="Q680" s="287" t="s">
        <v>786</v>
      </c>
      <c r="R680" s="94">
        <f t="shared" ref="R680:R743" si="25">P680/L680</f>
        <v>1</v>
      </c>
      <c r="S680" s="277" t="str">
        <f t="array" aca="1" ref="S680" ca="1">IF(ISNUMBER(R680),IF(R680=100%,"CUMPLIDA",IF(AND(ISNUMBER(N680),ISNUMBER(INDIRECT("FECHA_"&amp;$B680,1))), IF(N680&lt;=INDIRECT("FECHA_"&amp;$B680,1),"INCUMPLIDA","PROCESO"), "VERIFICAR FECHA")),"SIN VALOR AVANCE")</f>
        <v>CUMPLIDA</v>
      </c>
    </row>
    <row r="681" spans="1:19" ht="90.75">
      <c r="A681" s="282" t="s">
        <v>640</v>
      </c>
      <c r="B681" s="271" t="s">
        <v>31</v>
      </c>
      <c r="C681" s="487"/>
      <c r="D681" s="487"/>
      <c r="E681" s="499"/>
      <c r="F681" s="502"/>
      <c r="G681" s="482"/>
      <c r="H681" s="482"/>
      <c r="I681" s="260" t="s">
        <v>66</v>
      </c>
      <c r="J681" s="259" t="s">
        <v>66</v>
      </c>
      <c r="K681" s="259" t="s">
        <v>67</v>
      </c>
      <c r="L681" s="280">
        <v>1</v>
      </c>
      <c r="M681" s="281">
        <v>45323</v>
      </c>
      <c r="N681" s="281">
        <v>45747</v>
      </c>
      <c r="O681" s="275">
        <f t="shared" ref="O681:O744" si="26">(N681-M681)/7</f>
        <v>60.571428571428569</v>
      </c>
      <c r="P681" s="332">
        <v>1</v>
      </c>
      <c r="Q681" s="287" t="s">
        <v>809</v>
      </c>
      <c r="R681" s="94">
        <f t="shared" si="25"/>
        <v>1</v>
      </c>
      <c r="S681" s="277" t="str">
        <f t="array" aca="1" ref="S681" ca="1">IF(ISNUMBER(R681),IF(R681=100%,"CUMPLIDA",IF(AND(ISNUMBER(N681),ISNUMBER(INDIRECT("FECHA_"&amp;$B681,1))), IF(N681&lt;=INDIRECT("FECHA_"&amp;$B681,1),"INCUMPLIDA","PROCESO"), "VERIFICAR FECHA")),"SIN VALOR AVANCE")</f>
        <v>CUMPLIDA</v>
      </c>
    </row>
    <row r="682" spans="1:19" ht="90.75">
      <c r="A682" s="282" t="s">
        <v>640</v>
      </c>
      <c r="B682" s="271" t="s">
        <v>31</v>
      </c>
      <c r="C682" s="487"/>
      <c r="D682" s="487"/>
      <c r="E682" s="499"/>
      <c r="F682" s="502"/>
      <c r="G682" s="482"/>
      <c r="H682" s="482"/>
      <c r="I682" s="260" t="s">
        <v>166</v>
      </c>
      <c r="J682" s="259" t="s">
        <v>167</v>
      </c>
      <c r="K682" s="259" t="s">
        <v>168</v>
      </c>
      <c r="L682" s="280">
        <v>1</v>
      </c>
      <c r="M682" s="281">
        <v>45231</v>
      </c>
      <c r="N682" s="281">
        <v>45747</v>
      </c>
      <c r="O682" s="275">
        <f t="shared" si="26"/>
        <v>73.714285714285708</v>
      </c>
      <c r="P682" s="332">
        <v>1</v>
      </c>
      <c r="Q682" s="287" t="s">
        <v>809</v>
      </c>
      <c r="R682" s="94">
        <f t="shared" si="25"/>
        <v>1</v>
      </c>
      <c r="S682" s="277" t="str">
        <f t="array" aca="1" ref="S682" ca="1">IF(ISNUMBER(R682),IF(R682=100%,"CUMPLIDA",IF(AND(ISNUMBER(N682),ISNUMBER(INDIRECT("FECHA_"&amp;$B682,1))), IF(N682&lt;=INDIRECT("FECHA_"&amp;$B682,1),"INCUMPLIDA","PROCESO"), "VERIFICAR FECHA")),"SIN VALOR AVANCE")</f>
        <v>CUMPLIDA</v>
      </c>
    </row>
    <row r="683" spans="1:19" ht="165.75">
      <c r="A683" s="282" t="s">
        <v>640</v>
      </c>
      <c r="B683" s="271" t="s">
        <v>31</v>
      </c>
      <c r="C683" s="487"/>
      <c r="D683" s="487"/>
      <c r="E683" s="499"/>
      <c r="F683" s="502"/>
      <c r="G683" s="482"/>
      <c r="H683" s="482"/>
      <c r="I683" s="260" t="s">
        <v>69</v>
      </c>
      <c r="J683" s="259" t="s">
        <v>69</v>
      </c>
      <c r="K683" s="259" t="s">
        <v>176</v>
      </c>
      <c r="L683" s="280">
        <v>1</v>
      </c>
      <c r="M683" s="281">
        <v>45323</v>
      </c>
      <c r="N683" s="281">
        <v>45747</v>
      </c>
      <c r="O683" s="275">
        <f t="shared" si="26"/>
        <v>60.571428571428569</v>
      </c>
      <c r="P683" s="332">
        <v>1</v>
      </c>
      <c r="Q683" s="287" t="s">
        <v>786</v>
      </c>
      <c r="R683" s="94">
        <f t="shared" si="25"/>
        <v>1</v>
      </c>
      <c r="S683" s="277" t="str">
        <f t="array" aca="1" ref="S683" ca="1">IF(ISNUMBER(R683),IF(R683=100%,"CUMPLIDA",IF(AND(ISNUMBER(N683),ISNUMBER(INDIRECT("FECHA_"&amp;$B683,1))), IF(N683&lt;=INDIRECT("FECHA_"&amp;$B683,1),"INCUMPLIDA","PROCESO"), "VERIFICAR FECHA")),"SIN VALOR AVANCE")</f>
        <v>CUMPLIDA</v>
      </c>
    </row>
    <row r="684" spans="1:19" ht="90.75">
      <c r="A684" s="282" t="s">
        <v>640</v>
      </c>
      <c r="B684" s="271" t="s">
        <v>31</v>
      </c>
      <c r="C684" s="487"/>
      <c r="D684" s="487"/>
      <c r="E684" s="499"/>
      <c r="F684" s="502"/>
      <c r="G684" s="482"/>
      <c r="H684" s="482"/>
      <c r="I684" s="260" t="s">
        <v>751</v>
      </c>
      <c r="J684" s="259" t="s">
        <v>751</v>
      </c>
      <c r="K684" s="259" t="s">
        <v>72</v>
      </c>
      <c r="L684" s="280">
        <v>1</v>
      </c>
      <c r="M684" s="281">
        <v>45231</v>
      </c>
      <c r="N684" s="281">
        <v>45747</v>
      </c>
      <c r="O684" s="275">
        <f t="shared" si="26"/>
        <v>73.714285714285708</v>
      </c>
      <c r="P684" s="332">
        <v>1</v>
      </c>
      <c r="Q684" s="287" t="s">
        <v>809</v>
      </c>
      <c r="R684" s="94">
        <f t="shared" si="25"/>
        <v>1</v>
      </c>
      <c r="S684" s="277" t="str">
        <f t="array" aca="1" ref="S684" ca="1">IF(ISNUMBER(R684),IF(R684=100%,"CUMPLIDA",IF(AND(ISNUMBER(N684),ISNUMBER(INDIRECT("FECHA_"&amp;$B684,1))), IF(N684&lt;=INDIRECT("FECHA_"&amp;$B684,1),"INCUMPLIDA","PROCESO"), "VERIFICAR FECHA")),"SIN VALOR AVANCE")</f>
        <v>CUMPLIDA</v>
      </c>
    </row>
    <row r="685" spans="1:19" ht="255.75">
      <c r="A685" s="282" t="s">
        <v>640</v>
      </c>
      <c r="B685" s="271" t="s">
        <v>31</v>
      </c>
      <c r="C685" s="487"/>
      <c r="D685" s="487"/>
      <c r="E685" s="499"/>
      <c r="F685" s="502"/>
      <c r="G685" s="482"/>
      <c r="H685" s="482"/>
      <c r="I685" s="260" t="s">
        <v>752</v>
      </c>
      <c r="J685" s="259" t="s">
        <v>752</v>
      </c>
      <c r="K685" s="259" t="s">
        <v>659</v>
      </c>
      <c r="L685" s="280">
        <v>1</v>
      </c>
      <c r="M685" s="281">
        <v>45231</v>
      </c>
      <c r="N685" s="281">
        <v>45808</v>
      </c>
      <c r="O685" s="275">
        <f t="shared" si="26"/>
        <v>82.428571428571431</v>
      </c>
      <c r="P685" s="332">
        <v>1</v>
      </c>
      <c r="Q685" s="287" t="s">
        <v>763</v>
      </c>
      <c r="R685" s="94">
        <f t="shared" si="25"/>
        <v>1</v>
      </c>
      <c r="S685" s="277" t="str">
        <f t="array" aca="1" ref="S685" ca="1">IF(ISNUMBER(R685),IF(R685=100%,"CUMPLIDA",IF(AND(ISNUMBER(N685),ISNUMBER(INDIRECT("FECHA_"&amp;$B685,1))), IF(N685&lt;=INDIRECT("FECHA_"&amp;$B685,1),"INCUMPLIDA","PROCESO"), "VERIFICAR FECHA")),"SIN VALOR AVANCE")</f>
        <v>CUMPLIDA</v>
      </c>
    </row>
    <row r="686" spans="1:19" ht="180.75">
      <c r="A686" s="282" t="s">
        <v>640</v>
      </c>
      <c r="B686" s="271" t="s">
        <v>31</v>
      </c>
      <c r="C686" s="487"/>
      <c r="D686" s="487"/>
      <c r="E686" s="499"/>
      <c r="F686" s="502"/>
      <c r="G686" s="482"/>
      <c r="H686" s="482"/>
      <c r="I686" s="260" t="s">
        <v>75</v>
      </c>
      <c r="J686" s="259" t="s">
        <v>76</v>
      </c>
      <c r="K686" s="259" t="s">
        <v>77</v>
      </c>
      <c r="L686" s="280">
        <v>10</v>
      </c>
      <c r="M686" s="281">
        <v>45809</v>
      </c>
      <c r="N686" s="281">
        <v>46568</v>
      </c>
      <c r="O686" s="275">
        <f t="shared" si="26"/>
        <v>108.42857142857143</v>
      </c>
      <c r="P686" s="332">
        <v>0</v>
      </c>
      <c r="Q686" s="287" t="s">
        <v>788</v>
      </c>
      <c r="R686" s="94">
        <f t="shared" si="25"/>
        <v>0</v>
      </c>
      <c r="S686" s="277" t="str">
        <f t="array" aca="1" ref="S686" ca="1">IF(ISNUMBER(R686),IF(R686=100%,"CUMPLIDA",IF(AND(ISNUMBER(N686),ISNUMBER(INDIRECT("FECHA_"&amp;$B686,1))), IF(N686&lt;=INDIRECT("FECHA_"&amp;$B686,1),"INCUMPLIDA","PROCESO"), "VERIFICAR FECHA")),"SIN VALOR AVANCE")</f>
        <v>PROCESO</v>
      </c>
    </row>
    <row r="687" spans="1:19" ht="180.75">
      <c r="A687" s="282" t="s">
        <v>640</v>
      </c>
      <c r="B687" s="271" t="s">
        <v>31</v>
      </c>
      <c r="C687" s="487"/>
      <c r="D687" s="487"/>
      <c r="E687" s="499"/>
      <c r="F687" s="502"/>
      <c r="G687" s="482"/>
      <c r="H687" s="482"/>
      <c r="I687" s="260" t="s">
        <v>79</v>
      </c>
      <c r="J687" s="259" t="s">
        <v>80</v>
      </c>
      <c r="K687" s="259" t="s">
        <v>81</v>
      </c>
      <c r="L687" s="280">
        <v>1</v>
      </c>
      <c r="M687" s="281">
        <v>45809</v>
      </c>
      <c r="N687" s="281">
        <v>46568</v>
      </c>
      <c r="O687" s="275">
        <f t="shared" si="26"/>
        <v>108.42857142857143</v>
      </c>
      <c r="P687" s="332">
        <v>0</v>
      </c>
      <c r="Q687" s="287" t="s">
        <v>765</v>
      </c>
      <c r="R687" s="94">
        <f t="shared" si="25"/>
        <v>0</v>
      </c>
      <c r="S687" s="277" t="str">
        <f t="array" aca="1" ref="S687" ca="1">IF(ISNUMBER(R687),IF(R687=100%,"CUMPLIDA",IF(AND(ISNUMBER(N687),ISNUMBER(INDIRECT("FECHA_"&amp;$B687,1))), IF(N687&lt;=INDIRECT("FECHA_"&amp;$B687,1),"INCUMPLIDA","PROCESO"), "VERIFICAR FECHA")),"SIN VALOR AVANCE")</f>
        <v>PROCESO</v>
      </c>
    </row>
    <row r="688" spans="1:19" ht="300.75">
      <c r="A688" s="282" t="s">
        <v>640</v>
      </c>
      <c r="B688" s="271" t="s">
        <v>31</v>
      </c>
      <c r="C688" s="487"/>
      <c r="D688" s="487" t="s">
        <v>698</v>
      </c>
      <c r="E688" s="500"/>
      <c r="F688" s="503"/>
      <c r="G688" s="482"/>
      <c r="H688" s="482" t="s">
        <v>984</v>
      </c>
      <c r="I688" s="260" t="s">
        <v>82</v>
      </c>
      <c r="J688" s="259" t="s">
        <v>83</v>
      </c>
      <c r="K688" s="259" t="s">
        <v>84</v>
      </c>
      <c r="L688" s="280">
        <v>2</v>
      </c>
      <c r="M688" s="281">
        <v>45809</v>
      </c>
      <c r="N688" s="281">
        <v>46568</v>
      </c>
      <c r="O688" s="275">
        <f t="shared" si="26"/>
        <v>108.42857142857143</v>
      </c>
      <c r="P688" s="332">
        <v>0</v>
      </c>
      <c r="Q688" s="287" t="s">
        <v>766</v>
      </c>
      <c r="R688" s="94">
        <f t="shared" si="25"/>
        <v>0</v>
      </c>
      <c r="S688" s="277" t="str">
        <f t="array" aca="1" ref="S688" ca="1">IF(ISNUMBER(R688),IF(R688=100%,"CUMPLIDA",IF(AND(ISNUMBER(N688),ISNUMBER(INDIRECT("FECHA_"&amp;$B688,1))), IF(N688&lt;=INDIRECT("FECHA_"&amp;$B688,1),"INCUMPLIDA","PROCESO"), "VERIFICAR FECHA")),"SIN VALOR AVANCE")</f>
        <v>PROCESO</v>
      </c>
    </row>
    <row r="689" spans="1:19" ht="210.75">
      <c r="A689" s="282" t="s">
        <v>640</v>
      </c>
      <c r="B689" s="271" t="s">
        <v>31</v>
      </c>
      <c r="C689" s="487" t="s">
        <v>985</v>
      </c>
      <c r="D689" s="487" t="s">
        <v>986</v>
      </c>
      <c r="E689" s="513" t="s">
        <v>987</v>
      </c>
      <c r="F689" s="573"/>
      <c r="G689" s="513"/>
      <c r="H689" s="482" t="s">
        <v>988</v>
      </c>
      <c r="I689" s="482" t="s">
        <v>989</v>
      </c>
      <c r="J689" s="259" t="s">
        <v>990</v>
      </c>
      <c r="K689" s="259" t="s">
        <v>991</v>
      </c>
      <c r="L689" s="274">
        <v>1</v>
      </c>
      <c r="M689" s="261">
        <v>44743</v>
      </c>
      <c r="N689" s="261">
        <v>44834</v>
      </c>
      <c r="O689" s="275">
        <f t="shared" si="26"/>
        <v>13</v>
      </c>
      <c r="P689" s="332">
        <v>1</v>
      </c>
      <c r="Q689" s="259" t="s">
        <v>992</v>
      </c>
      <c r="R689" s="94">
        <f t="shared" si="25"/>
        <v>1</v>
      </c>
      <c r="S689" s="277" t="str">
        <f t="array" aca="1" ref="S689" ca="1">IF(ISNUMBER(R689),IF(R689=100%,"CUMPLIDA",IF(AND(ISNUMBER(N689),ISNUMBER(INDIRECT("FECHA_"&amp;$B689,1))), IF(N689&lt;=INDIRECT("FECHA_"&amp;$B689,1),"INCUMPLIDA","PROCESO"), "VERIFICAR FECHA")),"SIN VALOR AVANCE")</f>
        <v>CUMPLIDA</v>
      </c>
    </row>
    <row r="690" spans="1:19" ht="330.75">
      <c r="A690" s="282" t="s">
        <v>640</v>
      </c>
      <c r="B690" s="271" t="s">
        <v>31</v>
      </c>
      <c r="C690" s="487"/>
      <c r="D690" s="487"/>
      <c r="E690" s="513"/>
      <c r="F690" s="573"/>
      <c r="G690" s="513"/>
      <c r="H690" s="482"/>
      <c r="I690" s="482"/>
      <c r="J690" s="259" t="s">
        <v>993</v>
      </c>
      <c r="K690" s="259" t="s">
        <v>994</v>
      </c>
      <c r="L690" s="296">
        <v>1</v>
      </c>
      <c r="M690" s="261">
        <v>46204</v>
      </c>
      <c r="N690" s="315">
        <v>46446</v>
      </c>
      <c r="O690" s="275">
        <f t="shared" si="26"/>
        <v>34.571428571428569</v>
      </c>
      <c r="P690" s="296">
        <v>0</v>
      </c>
      <c r="Q690" s="259" t="s">
        <v>995</v>
      </c>
      <c r="R690" s="94">
        <f t="shared" si="25"/>
        <v>0</v>
      </c>
      <c r="S690" s="277" t="str">
        <f t="array" aca="1" ref="S690" ca="1">IF(ISNUMBER(R690),IF(R690=100%,"CUMPLIDA",IF(AND(ISNUMBER(N690),ISNUMBER(INDIRECT("FECHA_"&amp;$B690,1))), IF(N690&lt;=INDIRECT("FECHA_"&amp;$B690,1),"INCUMPLIDA","PROCESO"), "VERIFICAR FECHA")),"SIN VALOR AVANCE")</f>
        <v>PROCESO</v>
      </c>
    </row>
    <row r="691" spans="1:19" ht="75.75" customHeight="1">
      <c r="A691" s="282" t="s">
        <v>640</v>
      </c>
      <c r="B691" s="271" t="s">
        <v>31</v>
      </c>
      <c r="C691" s="487" t="s">
        <v>985</v>
      </c>
      <c r="D691" s="487" t="s">
        <v>996</v>
      </c>
      <c r="E691" s="482" t="s">
        <v>997</v>
      </c>
      <c r="F691" s="488"/>
      <c r="G691" s="482"/>
      <c r="H691" s="513" t="s">
        <v>998</v>
      </c>
      <c r="I691" s="482" t="s">
        <v>745</v>
      </c>
      <c r="J691" s="313" t="s">
        <v>652</v>
      </c>
      <c r="K691" s="259" t="s">
        <v>653</v>
      </c>
      <c r="L691" s="274">
        <v>1</v>
      </c>
      <c r="M691" s="261">
        <v>45231</v>
      </c>
      <c r="N691" s="261">
        <v>45504</v>
      </c>
      <c r="O691" s="275">
        <f t="shared" si="26"/>
        <v>39</v>
      </c>
      <c r="P691" s="332">
        <v>1</v>
      </c>
      <c r="Q691" s="287" t="s">
        <v>747</v>
      </c>
      <c r="R691" s="94">
        <f t="shared" si="25"/>
        <v>1</v>
      </c>
      <c r="S691" s="277" t="str">
        <f t="array" aca="1" ref="S691" ca="1">IF(ISNUMBER(R691),IF(R691=100%,"CUMPLIDA",IF(AND(ISNUMBER(N691),ISNUMBER(INDIRECT("FECHA_"&amp;$B691,1))), IF(N691&lt;=INDIRECT("FECHA_"&amp;$B691,1),"INCUMPLIDA","PROCESO"), "VERIFICAR FECHA")),"SIN VALOR AVANCE")</f>
        <v>CUMPLIDA</v>
      </c>
    </row>
    <row r="692" spans="1:19" ht="330.75">
      <c r="A692" s="282" t="s">
        <v>640</v>
      </c>
      <c r="B692" s="271" t="s">
        <v>31</v>
      </c>
      <c r="C692" s="487"/>
      <c r="D692" s="487"/>
      <c r="E692" s="482"/>
      <c r="F692" s="488"/>
      <c r="G692" s="482"/>
      <c r="H692" s="513"/>
      <c r="I692" s="482"/>
      <c r="J692" s="313" t="s">
        <v>655</v>
      </c>
      <c r="K692" s="259" t="s">
        <v>656</v>
      </c>
      <c r="L692" s="274">
        <v>1</v>
      </c>
      <c r="M692" s="261">
        <v>45231</v>
      </c>
      <c r="N692" s="261">
        <v>45504</v>
      </c>
      <c r="O692" s="275">
        <f t="shared" si="26"/>
        <v>39</v>
      </c>
      <c r="P692" s="332">
        <v>1</v>
      </c>
      <c r="Q692" s="287" t="s">
        <v>785</v>
      </c>
      <c r="R692" s="94">
        <f t="shared" si="25"/>
        <v>1</v>
      </c>
      <c r="S692" s="277" t="str">
        <f t="array" aca="1" ref="S692" ca="1">IF(ISNUMBER(R692),IF(R692=100%,"CUMPLIDA",IF(AND(ISNUMBER(N692),ISNUMBER(INDIRECT("FECHA_"&amp;$B692,1))), IF(N692&lt;=INDIRECT("FECHA_"&amp;$B692,1),"INCUMPLIDA","PROCESO"), "VERIFICAR FECHA")),"SIN VALOR AVANCE")</f>
        <v>CUMPLIDA</v>
      </c>
    </row>
    <row r="693" spans="1:19" ht="165.75">
      <c r="A693" s="282" t="s">
        <v>640</v>
      </c>
      <c r="B693" s="271" t="s">
        <v>31</v>
      </c>
      <c r="C693" s="487"/>
      <c r="D693" s="487"/>
      <c r="E693" s="482"/>
      <c r="F693" s="488"/>
      <c r="G693" s="482"/>
      <c r="H693" s="513"/>
      <c r="I693" s="260" t="s">
        <v>62</v>
      </c>
      <c r="J693" s="259" t="s">
        <v>63</v>
      </c>
      <c r="K693" s="259" t="s">
        <v>64</v>
      </c>
      <c r="L693" s="280">
        <v>1</v>
      </c>
      <c r="M693" s="281">
        <v>45323</v>
      </c>
      <c r="N693" s="281">
        <v>45747</v>
      </c>
      <c r="O693" s="275">
        <f t="shared" si="26"/>
        <v>60.571428571428569</v>
      </c>
      <c r="P693" s="332">
        <v>1</v>
      </c>
      <c r="Q693" s="287" t="s">
        <v>786</v>
      </c>
      <c r="R693" s="94">
        <f t="shared" si="25"/>
        <v>1</v>
      </c>
      <c r="S693" s="277" t="str">
        <f t="array" aca="1" ref="S693" ca="1">IF(ISNUMBER(R693),IF(R693=100%,"CUMPLIDA",IF(AND(ISNUMBER(N693),ISNUMBER(INDIRECT("FECHA_"&amp;$B693,1))), IF(N693&lt;=INDIRECT("FECHA_"&amp;$B693,1),"INCUMPLIDA","PROCESO"), "VERIFICAR FECHA")),"SIN VALOR AVANCE")</f>
        <v>CUMPLIDA</v>
      </c>
    </row>
    <row r="694" spans="1:19" ht="90.75">
      <c r="A694" s="282" t="s">
        <v>640</v>
      </c>
      <c r="B694" s="271" t="s">
        <v>31</v>
      </c>
      <c r="C694" s="487"/>
      <c r="D694" s="487"/>
      <c r="E694" s="482"/>
      <c r="F694" s="488"/>
      <c r="G694" s="482"/>
      <c r="H694" s="513"/>
      <c r="I694" s="260" t="s">
        <v>66</v>
      </c>
      <c r="J694" s="259" t="s">
        <v>66</v>
      </c>
      <c r="K694" s="259" t="s">
        <v>67</v>
      </c>
      <c r="L694" s="280">
        <v>1</v>
      </c>
      <c r="M694" s="281">
        <v>45323</v>
      </c>
      <c r="N694" s="281">
        <v>45747</v>
      </c>
      <c r="O694" s="275">
        <f t="shared" si="26"/>
        <v>60.571428571428569</v>
      </c>
      <c r="P694" s="332">
        <v>1</v>
      </c>
      <c r="Q694" s="287" t="s">
        <v>809</v>
      </c>
      <c r="R694" s="94">
        <f t="shared" si="25"/>
        <v>1</v>
      </c>
      <c r="S694" s="277" t="str">
        <f t="array" aca="1" ref="S694" ca="1">IF(ISNUMBER(R694),IF(R694=100%,"CUMPLIDA",IF(AND(ISNUMBER(N694),ISNUMBER(INDIRECT("FECHA_"&amp;$B694,1))), IF(N694&lt;=INDIRECT("FECHA_"&amp;$B694,1),"INCUMPLIDA","PROCESO"), "VERIFICAR FECHA")),"SIN VALOR AVANCE")</f>
        <v>CUMPLIDA</v>
      </c>
    </row>
    <row r="695" spans="1:19" ht="90.75">
      <c r="A695" s="282" t="s">
        <v>640</v>
      </c>
      <c r="B695" s="271" t="s">
        <v>31</v>
      </c>
      <c r="C695" s="487"/>
      <c r="D695" s="487"/>
      <c r="E695" s="482"/>
      <c r="F695" s="488"/>
      <c r="G695" s="482"/>
      <c r="H695" s="513"/>
      <c r="I695" s="260" t="s">
        <v>166</v>
      </c>
      <c r="J695" s="259" t="s">
        <v>167</v>
      </c>
      <c r="K695" s="259" t="s">
        <v>168</v>
      </c>
      <c r="L695" s="280">
        <v>1</v>
      </c>
      <c r="M695" s="281">
        <v>45231</v>
      </c>
      <c r="N695" s="281">
        <v>45747</v>
      </c>
      <c r="O695" s="275">
        <f t="shared" si="26"/>
        <v>73.714285714285708</v>
      </c>
      <c r="P695" s="332">
        <v>1</v>
      </c>
      <c r="Q695" s="287" t="s">
        <v>809</v>
      </c>
      <c r="R695" s="94">
        <f t="shared" si="25"/>
        <v>1</v>
      </c>
      <c r="S695" s="277" t="str">
        <f t="array" aca="1" ref="S695" ca="1">IF(ISNUMBER(R695),IF(R695=100%,"CUMPLIDA",IF(AND(ISNUMBER(N695),ISNUMBER(INDIRECT("FECHA_"&amp;$B695,1))), IF(N695&lt;=INDIRECT("FECHA_"&amp;$B695,1),"INCUMPLIDA","PROCESO"), "VERIFICAR FECHA")),"SIN VALOR AVANCE")</f>
        <v>CUMPLIDA</v>
      </c>
    </row>
    <row r="696" spans="1:19" ht="165.75">
      <c r="A696" s="282" t="s">
        <v>640</v>
      </c>
      <c r="B696" s="271" t="s">
        <v>31</v>
      </c>
      <c r="C696" s="487"/>
      <c r="D696" s="487"/>
      <c r="E696" s="482"/>
      <c r="F696" s="488"/>
      <c r="G696" s="482"/>
      <c r="H696" s="513"/>
      <c r="I696" s="260" t="s">
        <v>69</v>
      </c>
      <c r="J696" s="259" t="s">
        <v>69</v>
      </c>
      <c r="K696" s="259" t="s">
        <v>176</v>
      </c>
      <c r="L696" s="280">
        <v>1</v>
      </c>
      <c r="M696" s="281">
        <v>45323</v>
      </c>
      <c r="N696" s="281">
        <v>45747</v>
      </c>
      <c r="O696" s="275">
        <f t="shared" si="26"/>
        <v>60.571428571428569</v>
      </c>
      <c r="P696" s="332">
        <v>1</v>
      </c>
      <c r="Q696" s="287" t="s">
        <v>786</v>
      </c>
      <c r="R696" s="94">
        <f t="shared" si="25"/>
        <v>1</v>
      </c>
      <c r="S696" s="277" t="str">
        <f t="array" aca="1" ref="S696" ca="1">IF(ISNUMBER(R696),IF(R696=100%,"CUMPLIDA",IF(AND(ISNUMBER(N696),ISNUMBER(INDIRECT("FECHA_"&amp;$B696,1))), IF(N696&lt;=INDIRECT("FECHA_"&amp;$B696,1),"INCUMPLIDA","PROCESO"), "VERIFICAR FECHA")),"SIN VALOR AVANCE")</f>
        <v>CUMPLIDA</v>
      </c>
    </row>
    <row r="697" spans="1:19" ht="90.75">
      <c r="A697" s="282" t="s">
        <v>640</v>
      </c>
      <c r="B697" s="271" t="s">
        <v>31</v>
      </c>
      <c r="C697" s="487"/>
      <c r="D697" s="487"/>
      <c r="E697" s="482"/>
      <c r="F697" s="488"/>
      <c r="G697" s="482"/>
      <c r="H697" s="513"/>
      <c r="I697" s="260" t="s">
        <v>751</v>
      </c>
      <c r="J697" s="259" t="s">
        <v>751</v>
      </c>
      <c r="K697" s="259" t="s">
        <v>72</v>
      </c>
      <c r="L697" s="280">
        <v>1</v>
      </c>
      <c r="M697" s="281">
        <v>45231</v>
      </c>
      <c r="N697" s="281">
        <v>45747</v>
      </c>
      <c r="O697" s="275">
        <f t="shared" si="26"/>
        <v>73.714285714285708</v>
      </c>
      <c r="P697" s="332">
        <v>1</v>
      </c>
      <c r="Q697" s="287" t="s">
        <v>809</v>
      </c>
      <c r="R697" s="94">
        <f t="shared" si="25"/>
        <v>1</v>
      </c>
      <c r="S697" s="277" t="str">
        <f t="array" aca="1" ref="S697" ca="1">IF(ISNUMBER(R697),IF(R697=100%,"CUMPLIDA",IF(AND(ISNUMBER(N697),ISNUMBER(INDIRECT("FECHA_"&amp;$B697,1))), IF(N697&lt;=INDIRECT("FECHA_"&amp;$B697,1),"INCUMPLIDA","PROCESO"), "VERIFICAR FECHA")),"SIN VALOR AVANCE")</f>
        <v>CUMPLIDA</v>
      </c>
    </row>
    <row r="698" spans="1:19" ht="225.75">
      <c r="A698" s="282" t="s">
        <v>640</v>
      </c>
      <c r="B698" s="271" t="s">
        <v>31</v>
      </c>
      <c r="C698" s="487"/>
      <c r="D698" s="487"/>
      <c r="E698" s="482"/>
      <c r="F698" s="488"/>
      <c r="G698" s="482"/>
      <c r="H698" s="513"/>
      <c r="I698" s="260" t="s">
        <v>752</v>
      </c>
      <c r="J698" s="259" t="s">
        <v>752</v>
      </c>
      <c r="K698" s="259" t="s">
        <v>659</v>
      </c>
      <c r="L698" s="280">
        <v>1</v>
      </c>
      <c r="M698" s="281">
        <v>45231</v>
      </c>
      <c r="N698" s="281">
        <v>45808</v>
      </c>
      <c r="O698" s="275">
        <f t="shared" si="26"/>
        <v>82.428571428571431</v>
      </c>
      <c r="P698" s="332">
        <v>1</v>
      </c>
      <c r="Q698" s="287" t="s">
        <v>748</v>
      </c>
      <c r="R698" s="94">
        <f t="shared" si="25"/>
        <v>1</v>
      </c>
      <c r="S698" s="277" t="str">
        <f t="array" aca="1" ref="S698" ca="1">IF(ISNUMBER(R698),IF(R698=100%,"CUMPLIDA",IF(AND(ISNUMBER(N698),ISNUMBER(INDIRECT("FECHA_"&amp;$B698,1))), IF(N698&lt;=INDIRECT("FECHA_"&amp;$B698,1),"INCUMPLIDA","PROCESO"), "VERIFICAR FECHA")),"SIN VALOR AVANCE")</f>
        <v>CUMPLIDA</v>
      </c>
    </row>
    <row r="699" spans="1:19" ht="240.75" customHeight="1">
      <c r="A699" s="282" t="s">
        <v>640</v>
      </c>
      <c r="B699" s="271" t="s">
        <v>31</v>
      </c>
      <c r="C699" s="487"/>
      <c r="D699" s="487"/>
      <c r="E699" s="482"/>
      <c r="F699" s="488"/>
      <c r="G699" s="482"/>
      <c r="H699" s="513"/>
      <c r="I699" s="260" t="s">
        <v>75</v>
      </c>
      <c r="J699" s="259" t="s">
        <v>76</v>
      </c>
      <c r="K699" s="259" t="s">
        <v>77</v>
      </c>
      <c r="L699" s="280">
        <v>7</v>
      </c>
      <c r="M699" s="281">
        <v>46024</v>
      </c>
      <c r="N699" s="281">
        <v>46660</v>
      </c>
      <c r="O699" s="275">
        <f t="shared" si="26"/>
        <v>90.857142857142861</v>
      </c>
      <c r="P699" s="332">
        <v>0</v>
      </c>
      <c r="Q699" s="287" t="s">
        <v>788</v>
      </c>
      <c r="R699" s="94">
        <f t="shared" si="25"/>
        <v>0</v>
      </c>
      <c r="S699" s="277" t="str">
        <f t="array" aca="1" ref="S699" ca="1">IF(ISNUMBER(R699),IF(R699=100%,"CUMPLIDA",IF(AND(ISNUMBER(N699),ISNUMBER(INDIRECT("FECHA_"&amp;$B699,1))), IF(N699&lt;=INDIRECT("FECHA_"&amp;$B699,1),"INCUMPLIDA","PROCESO"), "VERIFICAR FECHA")),"SIN VALOR AVANCE")</f>
        <v>PROCESO</v>
      </c>
    </row>
    <row r="700" spans="1:19" ht="150.75">
      <c r="A700" s="282" t="s">
        <v>640</v>
      </c>
      <c r="B700" s="271" t="s">
        <v>31</v>
      </c>
      <c r="C700" s="487"/>
      <c r="D700" s="487"/>
      <c r="E700" s="482"/>
      <c r="F700" s="488"/>
      <c r="G700" s="482"/>
      <c r="H700" s="513"/>
      <c r="I700" s="260" t="s">
        <v>79</v>
      </c>
      <c r="J700" s="259" t="s">
        <v>80</v>
      </c>
      <c r="K700" s="259" t="s">
        <v>81</v>
      </c>
      <c r="L700" s="280">
        <v>1</v>
      </c>
      <c r="M700" s="281">
        <v>46024</v>
      </c>
      <c r="N700" s="281">
        <v>46660</v>
      </c>
      <c r="O700" s="275">
        <f t="shared" si="26"/>
        <v>90.857142857142861</v>
      </c>
      <c r="P700" s="332">
        <v>0</v>
      </c>
      <c r="Q700" s="287" t="s">
        <v>857</v>
      </c>
      <c r="R700" s="94">
        <f t="shared" si="25"/>
        <v>0</v>
      </c>
      <c r="S700" s="277" t="str">
        <f t="array" aca="1" ref="S700" ca="1">IF(ISNUMBER(R700),IF(R700=100%,"CUMPLIDA",IF(AND(ISNUMBER(N700),ISNUMBER(INDIRECT("FECHA_"&amp;$B700,1))), IF(N700&lt;=INDIRECT("FECHA_"&amp;$B700,1),"INCUMPLIDA","PROCESO"), "VERIFICAR FECHA")),"SIN VALOR AVANCE")</f>
        <v>PROCESO</v>
      </c>
    </row>
    <row r="701" spans="1:19" ht="300.75">
      <c r="A701" s="282" t="s">
        <v>640</v>
      </c>
      <c r="B701" s="271" t="s">
        <v>31</v>
      </c>
      <c r="C701" s="487"/>
      <c r="D701" s="487"/>
      <c r="E701" s="482"/>
      <c r="F701" s="488"/>
      <c r="G701" s="482"/>
      <c r="H701" s="513"/>
      <c r="I701" s="260" t="s">
        <v>82</v>
      </c>
      <c r="J701" s="259" t="s">
        <v>83</v>
      </c>
      <c r="K701" s="259" t="s">
        <v>84</v>
      </c>
      <c r="L701" s="280">
        <v>2</v>
      </c>
      <c r="M701" s="281">
        <v>46024</v>
      </c>
      <c r="N701" s="281">
        <v>46660</v>
      </c>
      <c r="O701" s="275">
        <f t="shared" si="26"/>
        <v>90.857142857142861</v>
      </c>
      <c r="P701" s="332">
        <v>0</v>
      </c>
      <c r="Q701" s="287" t="s">
        <v>766</v>
      </c>
      <c r="R701" s="94">
        <f t="shared" si="25"/>
        <v>0</v>
      </c>
      <c r="S701" s="277" t="str">
        <f t="array" aca="1" ref="S701" ca="1">IF(ISNUMBER(R701),IF(R701=100%,"CUMPLIDA",IF(AND(ISNUMBER(N701),ISNUMBER(INDIRECT("FECHA_"&amp;$B701,1))), IF(N701&lt;=INDIRECT("FECHA_"&amp;$B701,1),"INCUMPLIDA","PROCESO"), "VERIFICAR FECHA")),"SIN VALOR AVANCE")</f>
        <v>PROCESO</v>
      </c>
    </row>
    <row r="702" spans="1:19" ht="135.75" customHeight="1">
      <c r="A702" s="282" t="s">
        <v>640</v>
      </c>
      <c r="B702" s="271" t="s">
        <v>31</v>
      </c>
      <c r="C702" s="487" t="s">
        <v>999</v>
      </c>
      <c r="D702" s="487" t="s">
        <v>537</v>
      </c>
      <c r="E702" s="482" t="s">
        <v>1000</v>
      </c>
      <c r="F702" s="488" t="s">
        <v>1001</v>
      </c>
      <c r="G702" s="482"/>
      <c r="H702" s="482" t="s">
        <v>1002</v>
      </c>
      <c r="I702" s="260" t="s">
        <v>1003</v>
      </c>
      <c r="J702" s="259" t="s">
        <v>1004</v>
      </c>
      <c r="K702" s="259" t="s">
        <v>1005</v>
      </c>
      <c r="L702" s="280">
        <v>3</v>
      </c>
      <c r="M702" s="261">
        <v>44958</v>
      </c>
      <c r="N702" s="261">
        <v>45016</v>
      </c>
      <c r="O702" s="275">
        <f t="shared" si="26"/>
        <v>8.2857142857142865</v>
      </c>
      <c r="P702" s="332">
        <v>3</v>
      </c>
      <c r="Q702" s="259" t="s">
        <v>1006</v>
      </c>
      <c r="R702" s="94">
        <f t="shared" si="25"/>
        <v>1</v>
      </c>
      <c r="S702" s="277" t="str">
        <f t="array" aca="1" ref="S702" ca="1">IF(ISNUMBER(R702),IF(R702=100%,"CUMPLIDA",IF(AND(ISNUMBER(N702),ISNUMBER(INDIRECT("FECHA_"&amp;$B702,1))), IF(N702&lt;=INDIRECT("FECHA_"&amp;$B702,1),"INCUMPLIDA","PROCESO"), "VERIFICAR FECHA")),"SIN VALOR AVANCE")</f>
        <v>CUMPLIDA</v>
      </c>
    </row>
    <row r="703" spans="1:19" ht="180.75" customHeight="1">
      <c r="A703" s="282" t="s">
        <v>640</v>
      </c>
      <c r="B703" s="271" t="s">
        <v>31</v>
      </c>
      <c r="C703" s="487" t="s">
        <v>999</v>
      </c>
      <c r="D703" s="487" t="s">
        <v>537</v>
      </c>
      <c r="E703" s="482"/>
      <c r="F703" s="488"/>
      <c r="G703" s="482"/>
      <c r="H703" s="482" t="s">
        <v>1002</v>
      </c>
      <c r="I703" s="260" t="s">
        <v>1007</v>
      </c>
      <c r="J703" s="259" t="s">
        <v>1008</v>
      </c>
      <c r="K703" s="259" t="s">
        <v>1009</v>
      </c>
      <c r="L703" s="280">
        <v>3</v>
      </c>
      <c r="M703" s="261">
        <v>44958</v>
      </c>
      <c r="N703" s="261">
        <v>45323</v>
      </c>
      <c r="O703" s="275">
        <f t="shared" si="26"/>
        <v>52.142857142857146</v>
      </c>
      <c r="P703" s="332">
        <v>3</v>
      </c>
      <c r="Q703" s="259" t="s">
        <v>1010</v>
      </c>
      <c r="R703" s="94">
        <f t="shared" si="25"/>
        <v>1</v>
      </c>
      <c r="S703" s="277" t="str">
        <f t="array" aca="1" ref="S703" ca="1">IF(ISNUMBER(R703),IF(R703=100%,"CUMPLIDA",IF(AND(ISNUMBER(N703),ISNUMBER(INDIRECT("FECHA_"&amp;$B703,1))), IF(N703&lt;=INDIRECT("FECHA_"&amp;$B703,1),"INCUMPLIDA","PROCESO"), "VERIFICAR FECHA")),"SIN VALOR AVANCE")</f>
        <v>CUMPLIDA</v>
      </c>
    </row>
    <row r="704" spans="1:19" ht="75.75" customHeight="1">
      <c r="A704" s="282" t="s">
        <v>640</v>
      </c>
      <c r="B704" s="271" t="s">
        <v>31</v>
      </c>
      <c r="C704" s="487"/>
      <c r="D704" s="487"/>
      <c r="E704" s="482"/>
      <c r="F704" s="488"/>
      <c r="G704" s="482"/>
      <c r="H704" s="482" t="s">
        <v>1002</v>
      </c>
      <c r="I704" s="482" t="s">
        <v>1011</v>
      </c>
      <c r="J704" s="313" t="s">
        <v>652</v>
      </c>
      <c r="K704" s="259" t="s">
        <v>653</v>
      </c>
      <c r="L704" s="280">
        <v>1</v>
      </c>
      <c r="M704" s="261">
        <v>45231</v>
      </c>
      <c r="N704" s="261">
        <v>45504</v>
      </c>
      <c r="O704" s="275">
        <f t="shared" si="26"/>
        <v>39</v>
      </c>
      <c r="P704" s="332">
        <v>1</v>
      </c>
      <c r="Q704" s="287" t="s">
        <v>747</v>
      </c>
      <c r="R704" s="94">
        <f t="shared" si="25"/>
        <v>1</v>
      </c>
      <c r="S704" s="277" t="str">
        <f t="array" aca="1" ref="S704" ca="1">IF(ISNUMBER(R704),IF(R704=100%,"CUMPLIDA",IF(AND(ISNUMBER(N704),ISNUMBER(INDIRECT("FECHA_"&amp;$B704,1))), IF(N704&lt;=INDIRECT("FECHA_"&amp;$B704,1),"INCUMPLIDA","PROCESO"), "VERIFICAR FECHA")),"SIN VALOR AVANCE")</f>
        <v>CUMPLIDA</v>
      </c>
    </row>
    <row r="705" spans="1:19" ht="225.75">
      <c r="A705" s="282" t="s">
        <v>640</v>
      </c>
      <c r="B705" s="271" t="s">
        <v>31</v>
      </c>
      <c r="C705" s="487"/>
      <c r="D705" s="487"/>
      <c r="E705" s="482"/>
      <c r="F705" s="488"/>
      <c r="G705" s="482"/>
      <c r="H705" s="482" t="s">
        <v>1002</v>
      </c>
      <c r="I705" s="482"/>
      <c r="J705" s="313" t="s">
        <v>655</v>
      </c>
      <c r="K705" s="259" t="s">
        <v>656</v>
      </c>
      <c r="L705" s="280">
        <v>1</v>
      </c>
      <c r="M705" s="261">
        <v>45231</v>
      </c>
      <c r="N705" s="261">
        <v>45504</v>
      </c>
      <c r="O705" s="275">
        <f t="shared" si="26"/>
        <v>39</v>
      </c>
      <c r="P705" s="332">
        <v>1</v>
      </c>
      <c r="Q705" s="287" t="s">
        <v>1012</v>
      </c>
      <c r="R705" s="94">
        <f t="shared" si="25"/>
        <v>1</v>
      </c>
      <c r="S705" s="277" t="str">
        <f t="array" aca="1" ref="S705" ca="1">IF(ISNUMBER(R705),IF(R705=100%,"CUMPLIDA",IF(AND(ISNUMBER(N705),ISNUMBER(INDIRECT("FECHA_"&amp;$B705,1))), IF(N705&lt;=INDIRECT("FECHA_"&amp;$B705,1),"INCUMPLIDA","PROCESO"), "VERIFICAR FECHA")),"SIN VALOR AVANCE")</f>
        <v>CUMPLIDA</v>
      </c>
    </row>
    <row r="706" spans="1:19" ht="150.75" customHeight="1">
      <c r="A706" s="282" t="s">
        <v>640</v>
      </c>
      <c r="B706" s="271" t="s">
        <v>31</v>
      </c>
      <c r="C706" s="487"/>
      <c r="D706" s="487"/>
      <c r="E706" s="482"/>
      <c r="F706" s="488"/>
      <c r="G706" s="482"/>
      <c r="H706" s="482" t="s">
        <v>1002</v>
      </c>
      <c r="I706" s="260" t="s">
        <v>62</v>
      </c>
      <c r="J706" s="259" t="s">
        <v>63</v>
      </c>
      <c r="K706" s="259" t="s">
        <v>64</v>
      </c>
      <c r="L706" s="280">
        <v>1</v>
      </c>
      <c r="M706" s="281">
        <v>45323</v>
      </c>
      <c r="N706" s="281">
        <v>45747</v>
      </c>
      <c r="O706" s="275">
        <f t="shared" si="26"/>
        <v>60.571428571428569</v>
      </c>
      <c r="P706" s="332">
        <v>1</v>
      </c>
      <c r="Q706" s="287" t="s">
        <v>1013</v>
      </c>
      <c r="R706" s="94">
        <f t="shared" si="25"/>
        <v>1</v>
      </c>
      <c r="S706" s="277" t="str">
        <f t="array" aca="1" ref="S706" ca="1">IF(ISNUMBER(R706),IF(R706=100%,"CUMPLIDA",IF(AND(ISNUMBER(N706),ISNUMBER(INDIRECT("FECHA_"&amp;$B706,1))), IF(N706&lt;=INDIRECT("FECHA_"&amp;$B706,1),"INCUMPLIDA","PROCESO"), "VERIFICAR FECHA")),"SIN VALOR AVANCE")</f>
        <v>CUMPLIDA</v>
      </c>
    </row>
    <row r="707" spans="1:19" ht="75.75" customHeight="1">
      <c r="A707" s="282" t="s">
        <v>640</v>
      </c>
      <c r="B707" s="271" t="s">
        <v>31</v>
      </c>
      <c r="C707" s="487" t="s">
        <v>999</v>
      </c>
      <c r="D707" s="487" t="s">
        <v>537</v>
      </c>
      <c r="E707" s="482"/>
      <c r="F707" s="488"/>
      <c r="G707" s="482"/>
      <c r="H707" s="482" t="s">
        <v>1002</v>
      </c>
      <c r="I707" s="260" t="s">
        <v>66</v>
      </c>
      <c r="J707" s="259" t="s">
        <v>66</v>
      </c>
      <c r="K707" s="259" t="s">
        <v>67</v>
      </c>
      <c r="L707" s="280">
        <v>1</v>
      </c>
      <c r="M707" s="281">
        <v>45323</v>
      </c>
      <c r="N707" s="281">
        <v>45747</v>
      </c>
      <c r="O707" s="275">
        <f t="shared" si="26"/>
        <v>60.571428571428569</v>
      </c>
      <c r="P707" s="332">
        <v>1</v>
      </c>
      <c r="Q707" s="287" t="s">
        <v>845</v>
      </c>
      <c r="R707" s="94">
        <f t="shared" si="25"/>
        <v>1</v>
      </c>
      <c r="S707" s="277" t="str">
        <f t="array" aca="1" ref="S707" ca="1">IF(ISNUMBER(R707),IF(R707=100%,"CUMPLIDA",IF(AND(ISNUMBER(N707),ISNUMBER(INDIRECT("FECHA_"&amp;$B707,1))), IF(N707&lt;=INDIRECT("FECHA_"&amp;$B707,1),"INCUMPLIDA","PROCESO"), "VERIFICAR FECHA")),"SIN VALOR AVANCE")</f>
        <v>CUMPLIDA</v>
      </c>
    </row>
    <row r="708" spans="1:19" ht="75.75" customHeight="1">
      <c r="A708" s="282" t="s">
        <v>640</v>
      </c>
      <c r="B708" s="271" t="s">
        <v>31</v>
      </c>
      <c r="C708" s="487" t="s">
        <v>999</v>
      </c>
      <c r="D708" s="487" t="s">
        <v>537</v>
      </c>
      <c r="E708" s="482"/>
      <c r="F708" s="488"/>
      <c r="G708" s="482"/>
      <c r="H708" s="482" t="s">
        <v>1002</v>
      </c>
      <c r="I708" s="260" t="s">
        <v>166</v>
      </c>
      <c r="J708" s="259" t="s">
        <v>167</v>
      </c>
      <c r="K708" s="259" t="s">
        <v>168</v>
      </c>
      <c r="L708" s="280">
        <v>1</v>
      </c>
      <c r="M708" s="281">
        <v>45231</v>
      </c>
      <c r="N708" s="281">
        <v>45747</v>
      </c>
      <c r="O708" s="275">
        <f t="shared" si="26"/>
        <v>73.714285714285708</v>
      </c>
      <c r="P708" s="332">
        <v>1</v>
      </c>
      <c r="Q708" s="287" t="s">
        <v>845</v>
      </c>
      <c r="R708" s="94">
        <f t="shared" si="25"/>
        <v>1</v>
      </c>
      <c r="S708" s="277" t="str">
        <f t="array" aca="1" ref="S708" ca="1">IF(ISNUMBER(R708),IF(R708=100%,"CUMPLIDA",IF(AND(ISNUMBER(N708),ISNUMBER(INDIRECT("FECHA_"&amp;$B708,1))), IF(N708&lt;=INDIRECT("FECHA_"&amp;$B708,1),"INCUMPLIDA","PROCESO"), "VERIFICAR FECHA")),"SIN VALOR AVANCE")</f>
        <v>CUMPLIDA</v>
      </c>
    </row>
    <row r="709" spans="1:19" ht="150.75" customHeight="1">
      <c r="A709" s="282" t="s">
        <v>640</v>
      </c>
      <c r="B709" s="271" t="s">
        <v>31</v>
      </c>
      <c r="C709" s="487"/>
      <c r="D709" s="487"/>
      <c r="E709" s="482"/>
      <c r="F709" s="488"/>
      <c r="G709" s="482"/>
      <c r="H709" s="482" t="s">
        <v>1002</v>
      </c>
      <c r="I709" s="260" t="s">
        <v>69</v>
      </c>
      <c r="J709" s="259" t="s">
        <v>69</v>
      </c>
      <c r="K709" s="259" t="s">
        <v>176</v>
      </c>
      <c r="L709" s="280">
        <v>1</v>
      </c>
      <c r="M709" s="281">
        <v>45323</v>
      </c>
      <c r="N709" s="281">
        <v>45747</v>
      </c>
      <c r="O709" s="275">
        <f t="shared" si="26"/>
        <v>60.571428571428569</v>
      </c>
      <c r="P709" s="332">
        <v>1</v>
      </c>
      <c r="Q709" s="287" t="s">
        <v>1013</v>
      </c>
      <c r="R709" s="94">
        <f t="shared" si="25"/>
        <v>1</v>
      </c>
      <c r="S709" s="277" t="str">
        <f t="array" aca="1" ref="S709" ca="1">IF(ISNUMBER(R709),IF(R709=100%,"CUMPLIDA",IF(AND(ISNUMBER(N709),ISNUMBER(INDIRECT("FECHA_"&amp;$B709,1))), IF(N709&lt;=INDIRECT("FECHA_"&amp;$B709,1),"INCUMPLIDA","PROCESO"), "VERIFICAR FECHA")),"SIN VALOR AVANCE")</f>
        <v>CUMPLIDA</v>
      </c>
    </row>
    <row r="710" spans="1:19" ht="75.75" customHeight="1">
      <c r="A710" s="282" t="s">
        <v>640</v>
      </c>
      <c r="B710" s="271" t="s">
        <v>31</v>
      </c>
      <c r="C710" s="487"/>
      <c r="D710" s="487"/>
      <c r="E710" s="482"/>
      <c r="F710" s="488"/>
      <c r="G710" s="482"/>
      <c r="H710" s="482" t="s">
        <v>1002</v>
      </c>
      <c r="I710" s="260" t="s">
        <v>751</v>
      </c>
      <c r="J710" s="259" t="s">
        <v>751</v>
      </c>
      <c r="K710" s="259" t="s">
        <v>72</v>
      </c>
      <c r="L710" s="280">
        <v>1</v>
      </c>
      <c r="M710" s="281">
        <v>45231</v>
      </c>
      <c r="N710" s="281">
        <v>45747</v>
      </c>
      <c r="O710" s="275">
        <f t="shared" si="26"/>
        <v>73.714285714285708</v>
      </c>
      <c r="P710" s="332">
        <v>1</v>
      </c>
      <c r="Q710" s="287" t="s">
        <v>845</v>
      </c>
      <c r="R710" s="94">
        <f t="shared" si="25"/>
        <v>1</v>
      </c>
      <c r="S710" s="277" t="str">
        <f t="array" aca="1" ref="S710" ca="1">IF(ISNUMBER(R710),IF(R710=100%,"CUMPLIDA",IF(AND(ISNUMBER(N710),ISNUMBER(INDIRECT("FECHA_"&amp;$B710,1))), IF(N710&lt;=INDIRECT("FECHA_"&amp;$B710,1),"INCUMPLIDA","PROCESO"), "VERIFICAR FECHA")),"SIN VALOR AVANCE")</f>
        <v>CUMPLIDA</v>
      </c>
    </row>
    <row r="711" spans="1:19" ht="75.75" customHeight="1">
      <c r="A711" s="282" t="s">
        <v>640</v>
      </c>
      <c r="B711" s="271" t="s">
        <v>31</v>
      </c>
      <c r="C711" s="487"/>
      <c r="D711" s="487"/>
      <c r="E711" s="482"/>
      <c r="F711" s="488"/>
      <c r="G711" s="482"/>
      <c r="H711" s="482" t="s">
        <v>1002</v>
      </c>
      <c r="I711" s="260" t="s">
        <v>752</v>
      </c>
      <c r="J711" s="259" t="s">
        <v>752</v>
      </c>
      <c r="K711" s="259" t="s">
        <v>659</v>
      </c>
      <c r="L711" s="280">
        <v>1</v>
      </c>
      <c r="M711" s="281">
        <v>45231</v>
      </c>
      <c r="N711" s="281">
        <v>45808</v>
      </c>
      <c r="O711" s="275">
        <f t="shared" si="26"/>
        <v>82.428571428571431</v>
      </c>
      <c r="P711" s="332">
        <v>1</v>
      </c>
      <c r="Q711" s="287" t="s">
        <v>1012</v>
      </c>
      <c r="R711" s="94">
        <f t="shared" si="25"/>
        <v>1</v>
      </c>
      <c r="S711" s="277" t="str">
        <f t="array" aca="1" ref="S711" ca="1">IF(ISNUMBER(R711),IF(R711=100%,"CUMPLIDA",IF(AND(ISNUMBER(N711),ISNUMBER(INDIRECT("FECHA_"&amp;$B711,1))), IF(N711&lt;=INDIRECT("FECHA_"&amp;$B711,1),"INCUMPLIDA","PROCESO"), "VERIFICAR FECHA")),"SIN VALOR AVANCE")</f>
        <v>CUMPLIDA</v>
      </c>
    </row>
    <row r="712" spans="1:19" ht="75.75" customHeight="1">
      <c r="A712" s="282" t="s">
        <v>640</v>
      </c>
      <c r="B712" s="271" t="s">
        <v>31</v>
      </c>
      <c r="C712" s="487"/>
      <c r="D712" s="487"/>
      <c r="E712" s="482"/>
      <c r="F712" s="488"/>
      <c r="G712" s="482"/>
      <c r="H712" s="482" t="s">
        <v>1002</v>
      </c>
      <c r="I712" s="260" t="s">
        <v>75</v>
      </c>
      <c r="J712" s="259" t="s">
        <v>76</v>
      </c>
      <c r="K712" s="259" t="s">
        <v>77</v>
      </c>
      <c r="L712" s="280">
        <v>7</v>
      </c>
      <c r="M712" s="281">
        <v>46024</v>
      </c>
      <c r="N712" s="281">
        <v>46660</v>
      </c>
      <c r="O712" s="275">
        <f t="shared" si="26"/>
        <v>90.857142857142861</v>
      </c>
      <c r="P712" s="332">
        <v>0</v>
      </c>
      <c r="Q712" s="287" t="s">
        <v>845</v>
      </c>
      <c r="R712" s="94">
        <f t="shared" si="25"/>
        <v>0</v>
      </c>
      <c r="S712" s="277" t="str">
        <f t="array" aca="1" ref="S712" ca="1">IF(ISNUMBER(R712),IF(R712=100%,"CUMPLIDA",IF(AND(ISNUMBER(N712),ISNUMBER(INDIRECT("FECHA_"&amp;$B712,1))), IF(N712&lt;=INDIRECT("FECHA_"&amp;$B712,1),"INCUMPLIDA","PROCESO"), "VERIFICAR FECHA")),"SIN VALOR AVANCE")</f>
        <v>PROCESO</v>
      </c>
    </row>
    <row r="713" spans="1:19" ht="150.75" customHeight="1">
      <c r="A713" s="282" t="s">
        <v>640</v>
      </c>
      <c r="B713" s="271" t="s">
        <v>31</v>
      </c>
      <c r="C713" s="487"/>
      <c r="D713" s="487"/>
      <c r="E713" s="482"/>
      <c r="F713" s="488"/>
      <c r="G713" s="482"/>
      <c r="H713" s="482" t="s">
        <v>1002</v>
      </c>
      <c r="I713" s="260" t="s">
        <v>79</v>
      </c>
      <c r="J713" s="259" t="s">
        <v>80</v>
      </c>
      <c r="K713" s="259" t="s">
        <v>81</v>
      </c>
      <c r="L713" s="280">
        <v>1</v>
      </c>
      <c r="M713" s="281">
        <v>46024</v>
      </c>
      <c r="N713" s="281">
        <v>46660</v>
      </c>
      <c r="O713" s="275">
        <f t="shared" si="26"/>
        <v>90.857142857142861</v>
      </c>
      <c r="P713" s="332">
        <v>0</v>
      </c>
      <c r="Q713" s="287" t="s">
        <v>1013</v>
      </c>
      <c r="R713" s="94">
        <f t="shared" si="25"/>
        <v>0</v>
      </c>
      <c r="S713" s="277" t="str">
        <f t="array" aca="1" ref="S713" ca="1">IF(ISNUMBER(R713),IF(R713=100%,"CUMPLIDA",IF(AND(ISNUMBER(N713),ISNUMBER(INDIRECT("FECHA_"&amp;$B713,1))), IF(N713&lt;=INDIRECT("FECHA_"&amp;$B713,1),"INCUMPLIDA","PROCESO"), "VERIFICAR FECHA")),"SIN VALOR AVANCE")</f>
        <v>PROCESO</v>
      </c>
    </row>
    <row r="714" spans="1:19" ht="225.75">
      <c r="A714" s="282" t="s">
        <v>640</v>
      </c>
      <c r="B714" s="271" t="s">
        <v>31</v>
      </c>
      <c r="C714" s="487" t="s">
        <v>999</v>
      </c>
      <c r="D714" s="487" t="s">
        <v>537</v>
      </c>
      <c r="E714" s="482"/>
      <c r="F714" s="488"/>
      <c r="G714" s="482"/>
      <c r="H714" s="482" t="s">
        <v>1002</v>
      </c>
      <c r="I714" s="260" t="s">
        <v>82</v>
      </c>
      <c r="J714" s="259" t="s">
        <v>83</v>
      </c>
      <c r="K714" s="259" t="s">
        <v>84</v>
      </c>
      <c r="L714" s="280">
        <v>2</v>
      </c>
      <c r="M714" s="281">
        <v>46024</v>
      </c>
      <c r="N714" s="281">
        <v>46660</v>
      </c>
      <c r="O714" s="275">
        <f t="shared" si="26"/>
        <v>90.857142857142861</v>
      </c>
      <c r="P714" s="332">
        <v>0</v>
      </c>
      <c r="Q714" s="287" t="s">
        <v>1012</v>
      </c>
      <c r="R714" s="94">
        <f t="shared" si="25"/>
        <v>0</v>
      </c>
      <c r="S714" s="277" t="str">
        <f t="array" aca="1" ref="S714" ca="1">IF(ISNUMBER(R714),IF(R714=100%,"CUMPLIDA",IF(AND(ISNUMBER(N714),ISNUMBER(INDIRECT("FECHA_"&amp;$B714,1))), IF(N714&lt;=INDIRECT("FECHA_"&amp;$B714,1),"INCUMPLIDA","PROCESO"), "VERIFICAR FECHA")),"SIN VALOR AVANCE")</f>
        <v>PROCESO</v>
      </c>
    </row>
    <row r="715" spans="1:19" ht="105.75" customHeight="1">
      <c r="A715" s="282" t="s">
        <v>640</v>
      </c>
      <c r="B715" s="271" t="s">
        <v>31</v>
      </c>
      <c r="C715" s="487" t="s">
        <v>999</v>
      </c>
      <c r="D715" s="487" t="s">
        <v>537</v>
      </c>
      <c r="E715" s="482"/>
      <c r="F715" s="488"/>
      <c r="G715" s="482"/>
      <c r="H715" s="482" t="s">
        <v>1002</v>
      </c>
      <c r="I715" s="260" t="s">
        <v>1014</v>
      </c>
      <c r="J715" s="259" t="s">
        <v>1015</v>
      </c>
      <c r="K715" s="259" t="s">
        <v>1016</v>
      </c>
      <c r="L715" s="274">
        <v>1</v>
      </c>
      <c r="M715" s="261">
        <v>44927</v>
      </c>
      <c r="N715" s="261">
        <v>45016</v>
      </c>
      <c r="O715" s="275">
        <f t="shared" si="26"/>
        <v>12.714285714285714</v>
      </c>
      <c r="P715" s="332">
        <v>1</v>
      </c>
      <c r="Q715" s="259" t="s">
        <v>1017</v>
      </c>
      <c r="R715" s="94">
        <f t="shared" si="25"/>
        <v>1</v>
      </c>
      <c r="S715" s="277" t="str">
        <f t="array" aca="1" ref="S715" ca="1">IF(ISNUMBER(R715),IF(R715=100%,"CUMPLIDA",IF(AND(ISNUMBER(N715),ISNUMBER(INDIRECT("FECHA_"&amp;$B715,1))), IF(N715&lt;=INDIRECT("FECHA_"&amp;$B715,1),"INCUMPLIDA","PROCESO"), "VERIFICAR FECHA")),"SIN VALOR AVANCE")</f>
        <v>CUMPLIDA</v>
      </c>
    </row>
    <row r="716" spans="1:19" ht="165.75" customHeight="1">
      <c r="A716" s="282" t="s">
        <v>640</v>
      </c>
      <c r="B716" s="271" t="s">
        <v>31</v>
      </c>
      <c r="C716" s="487" t="s">
        <v>999</v>
      </c>
      <c r="D716" s="487" t="s">
        <v>537</v>
      </c>
      <c r="E716" s="482"/>
      <c r="F716" s="488"/>
      <c r="G716" s="482"/>
      <c r="H716" s="482" t="s">
        <v>1002</v>
      </c>
      <c r="I716" s="260" t="s">
        <v>1014</v>
      </c>
      <c r="J716" s="259" t="s">
        <v>1018</v>
      </c>
      <c r="K716" s="259" t="s">
        <v>647</v>
      </c>
      <c r="L716" s="274">
        <v>1</v>
      </c>
      <c r="M716" s="261">
        <v>45017</v>
      </c>
      <c r="N716" s="261">
        <v>45138</v>
      </c>
      <c r="O716" s="275">
        <f t="shared" si="26"/>
        <v>17.285714285714285</v>
      </c>
      <c r="P716" s="332">
        <v>1</v>
      </c>
      <c r="Q716" s="259" t="s">
        <v>1019</v>
      </c>
      <c r="R716" s="94">
        <f t="shared" si="25"/>
        <v>1</v>
      </c>
      <c r="S716" s="277" t="str">
        <f t="array" aca="1" ref="S716" ca="1">IF(ISNUMBER(R716),IF(R716=100%,"CUMPLIDA",IF(AND(ISNUMBER(N716),ISNUMBER(INDIRECT("FECHA_"&amp;$B716,1))), IF(N716&lt;=INDIRECT("FECHA_"&amp;$B716,1),"INCUMPLIDA","PROCESO"), "VERIFICAR FECHA")),"SIN VALOR AVANCE")</f>
        <v>CUMPLIDA</v>
      </c>
    </row>
    <row r="717" spans="1:19" ht="105.75" customHeight="1">
      <c r="A717" s="282" t="s">
        <v>640</v>
      </c>
      <c r="B717" s="271" t="s">
        <v>31</v>
      </c>
      <c r="C717" s="487" t="s">
        <v>999</v>
      </c>
      <c r="D717" s="487" t="s">
        <v>537</v>
      </c>
      <c r="E717" s="482"/>
      <c r="F717" s="488"/>
      <c r="G717" s="482"/>
      <c r="H717" s="482" t="s">
        <v>1002</v>
      </c>
      <c r="I717" s="260" t="s">
        <v>1020</v>
      </c>
      <c r="J717" s="259" t="s">
        <v>1021</v>
      </c>
      <c r="K717" s="259" t="s">
        <v>647</v>
      </c>
      <c r="L717" s="274">
        <v>12</v>
      </c>
      <c r="M717" s="261">
        <v>44958</v>
      </c>
      <c r="N717" s="261">
        <v>45323</v>
      </c>
      <c r="O717" s="275">
        <f t="shared" si="26"/>
        <v>52.142857142857146</v>
      </c>
      <c r="P717" s="332">
        <v>12</v>
      </c>
      <c r="Q717" s="259" t="s">
        <v>1022</v>
      </c>
      <c r="R717" s="94">
        <f t="shared" si="25"/>
        <v>1</v>
      </c>
      <c r="S717" s="277" t="str">
        <f t="array" aca="1" ref="S717" ca="1">IF(ISNUMBER(R717),IF(R717=100%,"CUMPLIDA",IF(AND(ISNUMBER(N717),ISNUMBER(INDIRECT("FECHA_"&amp;$B717,1))), IF(N717&lt;=INDIRECT("FECHA_"&amp;$B717,1),"INCUMPLIDA","PROCESO"), "VERIFICAR FECHA")),"SIN VALOR AVANCE")</f>
        <v>CUMPLIDA</v>
      </c>
    </row>
    <row r="718" spans="1:19" ht="105.75" customHeight="1">
      <c r="A718" s="282" t="s">
        <v>640</v>
      </c>
      <c r="B718" s="271" t="s">
        <v>31</v>
      </c>
      <c r="C718" s="487" t="s">
        <v>999</v>
      </c>
      <c r="D718" s="487" t="s">
        <v>537</v>
      </c>
      <c r="E718" s="482"/>
      <c r="F718" s="488"/>
      <c r="G718" s="482"/>
      <c r="H718" s="482" t="s">
        <v>1002</v>
      </c>
      <c r="I718" s="260" t="s">
        <v>1023</v>
      </c>
      <c r="J718" s="259" t="s">
        <v>1024</v>
      </c>
      <c r="K718" s="259" t="s">
        <v>647</v>
      </c>
      <c r="L718" s="274">
        <v>4</v>
      </c>
      <c r="M718" s="261">
        <v>44958</v>
      </c>
      <c r="N718" s="261">
        <v>45323</v>
      </c>
      <c r="O718" s="275">
        <f t="shared" si="26"/>
        <v>52.142857142857146</v>
      </c>
      <c r="P718" s="332">
        <v>4</v>
      </c>
      <c r="Q718" s="259" t="s">
        <v>1022</v>
      </c>
      <c r="R718" s="94">
        <f t="shared" si="25"/>
        <v>1</v>
      </c>
      <c r="S718" s="277" t="str">
        <f t="array" aca="1" ref="S718" ca="1">IF(ISNUMBER(R718),IF(R718=100%,"CUMPLIDA",IF(AND(ISNUMBER(N718),ISNUMBER(INDIRECT("FECHA_"&amp;$B718,1))), IF(N718&lt;=INDIRECT("FECHA_"&amp;$B718,1),"INCUMPLIDA","PROCESO"), "VERIFICAR FECHA")),"SIN VALOR AVANCE")</f>
        <v>CUMPLIDA</v>
      </c>
    </row>
    <row r="719" spans="1:19" ht="105.75" customHeight="1">
      <c r="A719" s="282" t="s">
        <v>640</v>
      </c>
      <c r="B719" s="271" t="s">
        <v>31</v>
      </c>
      <c r="C719" s="487" t="s">
        <v>999</v>
      </c>
      <c r="D719" s="487" t="s">
        <v>537</v>
      </c>
      <c r="E719" s="482"/>
      <c r="F719" s="488"/>
      <c r="G719" s="482"/>
      <c r="H719" s="482" t="s">
        <v>1002</v>
      </c>
      <c r="I719" s="260" t="s">
        <v>1025</v>
      </c>
      <c r="J719" s="259" t="s">
        <v>1026</v>
      </c>
      <c r="K719" s="259" t="s">
        <v>647</v>
      </c>
      <c r="L719" s="274">
        <v>1</v>
      </c>
      <c r="M719" s="261">
        <v>44958</v>
      </c>
      <c r="N719" s="261">
        <v>44985</v>
      </c>
      <c r="O719" s="275">
        <f t="shared" si="26"/>
        <v>3.8571428571428572</v>
      </c>
      <c r="P719" s="332">
        <v>1</v>
      </c>
      <c r="Q719" s="259" t="s">
        <v>1022</v>
      </c>
      <c r="R719" s="94">
        <f t="shared" si="25"/>
        <v>1</v>
      </c>
      <c r="S719" s="277" t="str">
        <f t="array" aca="1" ref="S719" ca="1">IF(ISNUMBER(R719),IF(R719=100%,"CUMPLIDA",IF(AND(ISNUMBER(N719),ISNUMBER(INDIRECT("FECHA_"&amp;$B719,1))), IF(N719&lt;=INDIRECT("FECHA_"&amp;$B719,1),"INCUMPLIDA","PROCESO"), "VERIFICAR FECHA")),"SIN VALOR AVANCE")</f>
        <v>CUMPLIDA</v>
      </c>
    </row>
    <row r="720" spans="1:19" ht="180.75" customHeight="1">
      <c r="A720" s="282" t="s">
        <v>640</v>
      </c>
      <c r="B720" s="271" t="s">
        <v>31</v>
      </c>
      <c r="C720" s="487" t="s">
        <v>999</v>
      </c>
      <c r="D720" s="487" t="s">
        <v>537</v>
      </c>
      <c r="E720" s="482" t="s">
        <v>1027</v>
      </c>
      <c r="F720" s="488" t="s">
        <v>1001</v>
      </c>
      <c r="G720" s="482"/>
      <c r="H720" s="482" t="s">
        <v>1028</v>
      </c>
      <c r="I720" s="260" t="s">
        <v>1007</v>
      </c>
      <c r="J720" s="259" t="s">
        <v>1008</v>
      </c>
      <c r="K720" s="259" t="s">
        <v>1009</v>
      </c>
      <c r="L720" s="274">
        <v>3</v>
      </c>
      <c r="M720" s="261">
        <v>44958</v>
      </c>
      <c r="N720" s="261">
        <v>45323</v>
      </c>
      <c r="O720" s="275">
        <f t="shared" si="26"/>
        <v>52.142857142857146</v>
      </c>
      <c r="P720" s="332">
        <v>3</v>
      </c>
      <c r="Q720" s="259" t="s">
        <v>1029</v>
      </c>
      <c r="R720" s="94">
        <f t="shared" si="25"/>
        <v>1</v>
      </c>
      <c r="S720" s="277" t="str">
        <f t="array" aca="1" ref="S720" ca="1">IF(ISNUMBER(R720),IF(R720=100%,"CUMPLIDA",IF(AND(ISNUMBER(N720),ISNUMBER(INDIRECT("FECHA_"&amp;$B720,1))), IF(N720&lt;=INDIRECT("FECHA_"&amp;$B720,1),"INCUMPLIDA","PROCESO"), "VERIFICAR FECHA")),"SIN VALOR AVANCE")</f>
        <v>CUMPLIDA</v>
      </c>
    </row>
    <row r="721" spans="1:19" ht="75.75" customHeight="1">
      <c r="A721" s="282" t="s">
        <v>640</v>
      </c>
      <c r="B721" s="271" t="s">
        <v>31</v>
      </c>
      <c r="C721" s="487"/>
      <c r="D721" s="487"/>
      <c r="E721" s="482"/>
      <c r="F721" s="488"/>
      <c r="G721" s="482"/>
      <c r="H721" s="482" t="s">
        <v>1028</v>
      </c>
      <c r="I721" s="482" t="s">
        <v>1011</v>
      </c>
      <c r="J721" s="313" t="s">
        <v>652</v>
      </c>
      <c r="K721" s="259" t="s">
        <v>653</v>
      </c>
      <c r="L721" s="274">
        <v>1</v>
      </c>
      <c r="M721" s="261">
        <v>45231</v>
      </c>
      <c r="N721" s="261">
        <v>45504</v>
      </c>
      <c r="O721" s="275">
        <f t="shared" si="26"/>
        <v>39</v>
      </c>
      <c r="P721" s="332">
        <v>1</v>
      </c>
      <c r="Q721" s="287" t="s">
        <v>747</v>
      </c>
      <c r="R721" s="94">
        <f t="shared" si="25"/>
        <v>1</v>
      </c>
      <c r="S721" s="277" t="str">
        <f t="array" aca="1" ref="S721" ca="1">IF(ISNUMBER(R721),IF(R721=100%,"CUMPLIDA",IF(AND(ISNUMBER(N721),ISNUMBER(INDIRECT("FECHA_"&amp;$B721,1))), IF(N721&lt;=INDIRECT("FECHA_"&amp;$B721,1),"INCUMPLIDA","PROCESO"), "VERIFICAR FECHA")),"SIN VALOR AVANCE")</f>
        <v>CUMPLIDA</v>
      </c>
    </row>
    <row r="722" spans="1:19" ht="75.75" customHeight="1">
      <c r="A722" s="282" t="s">
        <v>640</v>
      </c>
      <c r="B722" s="271" t="s">
        <v>31</v>
      </c>
      <c r="C722" s="487"/>
      <c r="D722" s="487"/>
      <c r="E722" s="482"/>
      <c r="F722" s="488"/>
      <c r="G722" s="482"/>
      <c r="H722" s="482" t="s">
        <v>1028</v>
      </c>
      <c r="I722" s="482"/>
      <c r="J722" s="313" t="s">
        <v>655</v>
      </c>
      <c r="K722" s="259" t="s">
        <v>656</v>
      </c>
      <c r="L722" s="274">
        <v>1</v>
      </c>
      <c r="M722" s="261">
        <v>45231</v>
      </c>
      <c r="N722" s="261">
        <v>45504</v>
      </c>
      <c r="O722" s="275">
        <f t="shared" si="26"/>
        <v>39</v>
      </c>
      <c r="P722" s="332">
        <v>1</v>
      </c>
      <c r="Q722" s="287" t="s">
        <v>1012</v>
      </c>
      <c r="R722" s="94">
        <f t="shared" si="25"/>
        <v>1</v>
      </c>
      <c r="S722" s="277" t="str">
        <f t="array" aca="1" ref="S722" ca="1">IF(ISNUMBER(R722),IF(R722=100%,"CUMPLIDA",IF(AND(ISNUMBER(N722),ISNUMBER(INDIRECT("FECHA_"&amp;$B722,1))), IF(N722&lt;=INDIRECT("FECHA_"&amp;$B722,1),"INCUMPLIDA","PROCESO"), "VERIFICAR FECHA")),"SIN VALOR AVANCE")</f>
        <v>CUMPLIDA</v>
      </c>
    </row>
    <row r="723" spans="1:19" ht="150.75" customHeight="1">
      <c r="A723" s="282" t="s">
        <v>640</v>
      </c>
      <c r="B723" s="271" t="s">
        <v>31</v>
      </c>
      <c r="C723" s="487"/>
      <c r="D723" s="487"/>
      <c r="E723" s="482"/>
      <c r="F723" s="488"/>
      <c r="G723" s="482"/>
      <c r="H723" s="482" t="s">
        <v>1028</v>
      </c>
      <c r="I723" s="260" t="s">
        <v>62</v>
      </c>
      <c r="J723" s="259" t="s">
        <v>63</v>
      </c>
      <c r="K723" s="259" t="s">
        <v>64</v>
      </c>
      <c r="L723" s="280">
        <v>1</v>
      </c>
      <c r="M723" s="281">
        <v>45323</v>
      </c>
      <c r="N723" s="281">
        <v>45747</v>
      </c>
      <c r="O723" s="275">
        <f t="shared" si="26"/>
        <v>60.571428571428569</v>
      </c>
      <c r="P723" s="332">
        <v>1</v>
      </c>
      <c r="Q723" s="287" t="s">
        <v>1013</v>
      </c>
      <c r="R723" s="94">
        <f t="shared" si="25"/>
        <v>1</v>
      </c>
      <c r="S723" s="277" t="str">
        <f t="array" aca="1" ref="S723" ca="1">IF(ISNUMBER(R723),IF(R723=100%,"CUMPLIDA",IF(AND(ISNUMBER(N723),ISNUMBER(INDIRECT("FECHA_"&amp;$B723,1))), IF(N723&lt;=INDIRECT("FECHA_"&amp;$B723,1),"INCUMPLIDA","PROCESO"), "VERIFICAR FECHA")),"SIN VALOR AVANCE")</f>
        <v>CUMPLIDA</v>
      </c>
    </row>
    <row r="724" spans="1:19" ht="75.75" customHeight="1">
      <c r="A724" s="282" t="s">
        <v>640</v>
      </c>
      <c r="B724" s="271" t="s">
        <v>31</v>
      </c>
      <c r="C724" s="487"/>
      <c r="D724" s="487"/>
      <c r="E724" s="482"/>
      <c r="F724" s="488"/>
      <c r="G724" s="482"/>
      <c r="H724" s="482" t="s">
        <v>1028</v>
      </c>
      <c r="I724" s="260" t="s">
        <v>66</v>
      </c>
      <c r="J724" s="259" t="s">
        <v>66</v>
      </c>
      <c r="K724" s="259" t="s">
        <v>67</v>
      </c>
      <c r="L724" s="280">
        <v>1</v>
      </c>
      <c r="M724" s="281">
        <v>45323</v>
      </c>
      <c r="N724" s="281">
        <v>45747</v>
      </c>
      <c r="O724" s="275">
        <f t="shared" si="26"/>
        <v>60.571428571428569</v>
      </c>
      <c r="P724" s="332">
        <v>1</v>
      </c>
      <c r="Q724" s="287" t="s">
        <v>845</v>
      </c>
      <c r="R724" s="94">
        <f t="shared" si="25"/>
        <v>1</v>
      </c>
      <c r="S724" s="277" t="str">
        <f t="array" aca="1" ref="S724" ca="1">IF(ISNUMBER(R724),IF(R724=100%,"CUMPLIDA",IF(AND(ISNUMBER(N724),ISNUMBER(INDIRECT("FECHA_"&amp;$B724,1))), IF(N724&lt;=INDIRECT("FECHA_"&amp;$B724,1),"INCUMPLIDA","PROCESO"), "VERIFICAR FECHA")),"SIN VALOR AVANCE")</f>
        <v>CUMPLIDA</v>
      </c>
    </row>
    <row r="725" spans="1:19" ht="75.75" customHeight="1">
      <c r="A725" s="282" t="s">
        <v>640</v>
      </c>
      <c r="B725" s="271" t="s">
        <v>31</v>
      </c>
      <c r="C725" s="487"/>
      <c r="D725" s="487"/>
      <c r="E725" s="482"/>
      <c r="F725" s="488"/>
      <c r="G725" s="482"/>
      <c r="H725" s="482" t="s">
        <v>1028</v>
      </c>
      <c r="I725" s="260" t="s">
        <v>166</v>
      </c>
      <c r="J725" s="259" t="s">
        <v>167</v>
      </c>
      <c r="K725" s="259" t="s">
        <v>168</v>
      </c>
      <c r="L725" s="280">
        <v>1</v>
      </c>
      <c r="M725" s="281">
        <v>45231</v>
      </c>
      <c r="N725" s="281">
        <v>45747</v>
      </c>
      <c r="O725" s="275">
        <f t="shared" si="26"/>
        <v>73.714285714285708</v>
      </c>
      <c r="P725" s="332">
        <v>1</v>
      </c>
      <c r="Q725" s="287" t="s">
        <v>845</v>
      </c>
      <c r="R725" s="94">
        <f t="shared" si="25"/>
        <v>1</v>
      </c>
      <c r="S725" s="277" t="str">
        <f t="array" aca="1" ref="S725" ca="1">IF(ISNUMBER(R725),IF(R725=100%,"CUMPLIDA",IF(AND(ISNUMBER(N725),ISNUMBER(INDIRECT("FECHA_"&amp;$B725,1))), IF(N725&lt;=INDIRECT("FECHA_"&amp;$B725,1),"INCUMPLIDA","PROCESO"), "VERIFICAR FECHA")),"SIN VALOR AVANCE")</f>
        <v>CUMPLIDA</v>
      </c>
    </row>
    <row r="726" spans="1:19" ht="150.75" customHeight="1">
      <c r="A726" s="282" t="s">
        <v>640</v>
      </c>
      <c r="B726" s="271" t="s">
        <v>31</v>
      </c>
      <c r="C726" s="487"/>
      <c r="D726" s="487"/>
      <c r="E726" s="482"/>
      <c r="F726" s="488"/>
      <c r="G726" s="482"/>
      <c r="H726" s="482" t="s">
        <v>1028</v>
      </c>
      <c r="I726" s="260" t="s">
        <v>69</v>
      </c>
      <c r="J726" s="259" t="s">
        <v>69</v>
      </c>
      <c r="K726" s="259" t="s">
        <v>176</v>
      </c>
      <c r="L726" s="280">
        <v>1</v>
      </c>
      <c r="M726" s="281">
        <v>45323</v>
      </c>
      <c r="N726" s="281">
        <v>45747</v>
      </c>
      <c r="O726" s="275">
        <f t="shared" si="26"/>
        <v>60.571428571428569</v>
      </c>
      <c r="P726" s="332">
        <v>1</v>
      </c>
      <c r="Q726" s="287" t="s">
        <v>1013</v>
      </c>
      <c r="R726" s="94">
        <f t="shared" si="25"/>
        <v>1</v>
      </c>
      <c r="S726" s="277" t="str">
        <f t="array" aca="1" ref="S726" ca="1">IF(ISNUMBER(R726),IF(R726=100%,"CUMPLIDA",IF(AND(ISNUMBER(N726),ISNUMBER(INDIRECT("FECHA_"&amp;$B726,1))), IF(N726&lt;=INDIRECT("FECHA_"&amp;$B726,1),"INCUMPLIDA","PROCESO"), "VERIFICAR FECHA")),"SIN VALOR AVANCE")</f>
        <v>CUMPLIDA</v>
      </c>
    </row>
    <row r="727" spans="1:19" ht="75.75" customHeight="1">
      <c r="A727" s="282" t="s">
        <v>640</v>
      </c>
      <c r="B727" s="271" t="s">
        <v>31</v>
      </c>
      <c r="C727" s="487"/>
      <c r="D727" s="487"/>
      <c r="E727" s="482"/>
      <c r="F727" s="488"/>
      <c r="G727" s="482"/>
      <c r="H727" s="482" t="s">
        <v>1028</v>
      </c>
      <c r="I727" s="260" t="s">
        <v>751</v>
      </c>
      <c r="J727" s="259" t="s">
        <v>751</v>
      </c>
      <c r="K727" s="259" t="s">
        <v>72</v>
      </c>
      <c r="L727" s="280">
        <v>1</v>
      </c>
      <c r="M727" s="281">
        <v>45231</v>
      </c>
      <c r="N727" s="281">
        <v>45747</v>
      </c>
      <c r="O727" s="275">
        <f t="shared" si="26"/>
        <v>73.714285714285708</v>
      </c>
      <c r="P727" s="332">
        <v>1</v>
      </c>
      <c r="Q727" s="287" t="s">
        <v>845</v>
      </c>
      <c r="R727" s="94">
        <f t="shared" si="25"/>
        <v>1</v>
      </c>
      <c r="S727" s="277" t="str">
        <f t="array" aca="1" ref="S727" ca="1">IF(ISNUMBER(R727),IF(R727=100%,"CUMPLIDA",IF(AND(ISNUMBER(N727),ISNUMBER(INDIRECT("FECHA_"&amp;$B727,1))), IF(N727&lt;=INDIRECT("FECHA_"&amp;$B727,1),"INCUMPLIDA","PROCESO"), "VERIFICAR FECHA")),"SIN VALOR AVANCE")</f>
        <v>CUMPLIDA</v>
      </c>
    </row>
    <row r="728" spans="1:19" ht="225.75">
      <c r="A728" s="282" t="s">
        <v>640</v>
      </c>
      <c r="B728" s="271" t="s">
        <v>31</v>
      </c>
      <c r="C728" s="487"/>
      <c r="D728" s="487"/>
      <c r="E728" s="482"/>
      <c r="F728" s="488"/>
      <c r="G728" s="482"/>
      <c r="H728" s="482" t="s">
        <v>1028</v>
      </c>
      <c r="I728" s="260" t="s">
        <v>752</v>
      </c>
      <c r="J728" s="259" t="s">
        <v>752</v>
      </c>
      <c r="K728" s="259" t="s">
        <v>659</v>
      </c>
      <c r="L728" s="280">
        <v>1</v>
      </c>
      <c r="M728" s="281">
        <v>45231</v>
      </c>
      <c r="N728" s="281">
        <v>45808</v>
      </c>
      <c r="O728" s="275">
        <f t="shared" si="26"/>
        <v>82.428571428571431</v>
      </c>
      <c r="P728" s="332">
        <v>1</v>
      </c>
      <c r="Q728" s="287" t="s">
        <v>1012</v>
      </c>
      <c r="R728" s="94">
        <f t="shared" si="25"/>
        <v>1</v>
      </c>
      <c r="S728" s="277" t="str">
        <f t="array" aca="1" ref="S728" ca="1">IF(ISNUMBER(R728),IF(R728=100%,"CUMPLIDA",IF(AND(ISNUMBER(N728),ISNUMBER(INDIRECT("FECHA_"&amp;$B728,1))), IF(N728&lt;=INDIRECT("FECHA_"&amp;$B728,1),"INCUMPLIDA","PROCESO"), "VERIFICAR FECHA")),"SIN VALOR AVANCE")</f>
        <v>CUMPLIDA</v>
      </c>
    </row>
    <row r="729" spans="1:19" ht="75.75" customHeight="1">
      <c r="A729" s="282" t="s">
        <v>640</v>
      </c>
      <c r="B729" s="271" t="s">
        <v>31</v>
      </c>
      <c r="C729" s="487" t="s">
        <v>999</v>
      </c>
      <c r="D729" s="487" t="s">
        <v>537</v>
      </c>
      <c r="E729" s="482"/>
      <c r="F729" s="488"/>
      <c r="G729" s="482"/>
      <c r="H729" s="482" t="s">
        <v>1028</v>
      </c>
      <c r="I729" s="260" t="s">
        <v>75</v>
      </c>
      <c r="J729" s="259" t="s">
        <v>76</v>
      </c>
      <c r="K729" s="259" t="s">
        <v>77</v>
      </c>
      <c r="L729" s="280">
        <v>7</v>
      </c>
      <c r="M729" s="281">
        <v>46024</v>
      </c>
      <c r="N729" s="281">
        <v>46660</v>
      </c>
      <c r="O729" s="275">
        <f t="shared" si="26"/>
        <v>90.857142857142861</v>
      </c>
      <c r="P729" s="332">
        <v>0</v>
      </c>
      <c r="Q729" s="287" t="s">
        <v>845</v>
      </c>
      <c r="R729" s="94">
        <f t="shared" si="25"/>
        <v>0</v>
      </c>
      <c r="S729" s="277" t="str">
        <f t="array" aca="1" ref="S729" ca="1">IF(ISNUMBER(R729),IF(R729=100%,"CUMPLIDA",IF(AND(ISNUMBER(N729),ISNUMBER(INDIRECT("FECHA_"&amp;$B729,1))), IF(N729&lt;=INDIRECT("FECHA_"&amp;$B729,1),"INCUMPLIDA","PROCESO"), "VERIFICAR FECHA")),"SIN VALOR AVANCE")</f>
        <v>PROCESO</v>
      </c>
    </row>
    <row r="730" spans="1:19" ht="150.75" customHeight="1">
      <c r="A730" s="282" t="s">
        <v>640</v>
      </c>
      <c r="B730" s="271" t="s">
        <v>31</v>
      </c>
      <c r="C730" s="487" t="s">
        <v>999</v>
      </c>
      <c r="D730" s="487" t="s">
        <v>537</v>
      </c>
      <c r="E730" s="482"/>
      <c r="F730" s="488"/>
      <c r="G730" s="482"/>
      <c r="H730" s="482" t="s">
        <v>1028</v>
      </c>
      <c r="I730" s="260" t="s">
        <v>79</v>
      </c>
      <c r="J730" s="259" t="s">
        <v>80</v>
      </c>
      <c r="K730" s="259" t="s">
        <v>81</v>
      </c>
      <c r="L730" s="280">
        <v>1</v>
      </c>
      <c r="M730" s="281">
        <v>46024</v>
      </c>
      <c r="N730" s="281">
        <v>46660</v>
      </c>
      <c r="O730" s="275">
        <f t="shared" si="26"/>
        <v>90.857142857142861</v>
      </c>
      <c r="P730" s="332">
        <v>0</v>
      </c>
      <c r="Q730" s="287" t="s">
        <v>1013</v>
      </c>
      <c r="R730" s="94">
        <f t="shared" si="25"/>
        <v>0</v>
      </c>
      <c r="S730" s="277" t="str">
        <f t="array" aca="1" ref="S730" ca="1">IF(ISNUMBER(R730),IF(R730=100%,"CUMPLIDA",IF(AND(ISNUMBER(N730),ISNUMBER(INDIRECT("FECHA_"&amp;$B730,1))), IF(N730&lt;=INDIRECT("FECHA_"&amp;$B730,1),"INCUMPLIDA","PROCESO"), "VERIFICAR FECHA")),"SIN VALOR AVANCE")</f>
        <v>PROCESO</v>
      </c>
    </row>
    <row r="731" spans="1:19" ht="225.75">
      <c r="A731" s="282" t="s">
        <v>640</v>
      </c>
      <c r="B731" s="271" t="s">
        <v>31</v>
      </c>
      <c r="C731" s="487" t="s">
        <v>999</v>
      </c>
      <c r="D731" s="487" t="s">
        <v>537</v>
      </c>
      <c r="E731" s="482"/>
      <c r="F731" s="488"/>
      <c r="G731" s="482"/>
      <c r="H731" s="482" t="s">
        <v>1028</v>
      </c>
      <c r="I731" s="260" t="s">
        <v>82</v>
      </c>
      <c r="J731" s="259" t="s">
        <v>83</v>
      </c>
      <c r="K731" s="259" t="s">
        <v>84</v>
      </c>
      <c r="L731" s="280">
        <v>2</v>
      </c>
      <c r="M731" s="281">
        <v>46024</v>
      </c>
      <c r="N731" s="281">
        <v>46660</v>
      </c>
      <c r="O731" s="275">
        <f t="shared" si="26"/>
        <v>90.857142857142861</v>
      </c>
      <c r="P731" s="332">
        <v>0</v>
      </c>
      <c r="Q731" s="287" t="s">
        <v>1012</v>
      </c>
      <c r="R731" s="94">
        <f t="shared" si="25"/>
        <v>0</v>
      </c>
      <c r="S731" s="277" t="str">
        <f t="array" aca="1" ref="S731" ca="1">IF(ISNUMBER(R731),IF(R731=100%,"CUMPLIDA",IF(AND(ISNUMBER(N731),ISNUMBER(INDIRECT("FECHA_"&amp;$B731,1))), IF(N731&lt;=INDIRECT("FECHA_"&amp;$B731,1),"INCUMPLIDA","PROCESO"), "VERIFICAR FECHA")),"SIN VALOR AVANCE")</f>
        <v>PROCESO</v>
      </c>
    </row>
    <row r="732" spans="1:19" ht="105.75" customHeight="1">
      <c r="A732" s="282" t="s">
        <v>640</v>
      </c>
      <c r="B732" s="271" t="s">
        <v>31</v>
      </c>
      <c r="C732" s="487" t="s">
        <v>999</v>
      </c>
      <c r="D732" s="487" t="s">
        <v>537</v>
      </c>
      <c r="E732" s="482"/>
      <c r="F732" s="488"/>
      <c r="G732" s="482"/>
      <c r="H732" s="482" t="s">
        <v>1028</v>
      </c>
      <c r="I732" s="260" t="s">
        <v>1030</v>
      </c>
      <c r="J732" s="259" t="s">
        <v>1031</v>
      </c>
      <c r="K732" s="259" t="s">
        <v>647</v>
      </c>
      <c r="L732" s="274">
        <v>12</v>
      </c>
      <c r="M732" s="261">
        <v>44958</v>
      </c>
      <c r="N732" s="261">
        <v>45323</v>
      </c>
      <c r="O732" s="275">
        <f t="shared" si="26"/>
        <v>52.142857142857146</v>
      </c>
      <c r="P732" s="332">
        <v>12</v>
      </c>
      <c r="Q732" s="259" t="s">
        <v>1022</v>
      </c>
      <c r="R732" s="94">
        <f t="shared" si="25"/>
        <v>1</v>
      </c>
      <c r="S732" s="277" t="str">
        <f t="array" aca="1" ref="S732" ca="1">IF(ISNUMBER(R732),IF(R732=100%,"CUMPLIDA",IF(AND(ISNUMBER(N732),ISNUMBER(INDIRECT("FECHA_"&amp;$B732,1))), IF(N732&lt;=INDIRECT("FECHA_"&amp;$B732,1),"INCUMPLIDA","PROCESO"), "VERIFICAR FECHA")),"SIN VALOR AVANCE")</f>
        <v>CUMPLIDA</v>
      </c>
    </row>
    <row r="733" spans="1:19" ht="75.75" customHeight="1">
      <c r="A733" s="282" t="s">
        <v>640</v>
      </c>
      <c r="B733" s="271" t="s">
        <v>31</v>
      </c>
      <c r="C733" s="487" t="s">
        <v>999</v>
      </c>
      <c r="D733" s="487" t="s">
        <v>537</v>
      </c>
      <c r="E733" s="482"/>
      <c r="F733" s="488"/>
      <c r="G733" s="482"/>
      <c r="H733" s="482" t="s">
        <v>1028</v>
      </c>
      <c r="I733" s="260" t="s">
        <v>1032</v>
      </c>
      <c r="J733" s="259" t="s">
        <v>1033</v>
      </c>
      <c r="K733" s="259" t="s">
        <v>647</v>
      </c>
      <c r="L733" s="274">
        <v>4</v>
      </c>
      <c r="M733" s="261">
        <v>44958</v>
      </c>
      <c r="N733" s="261">
        <v>45323</v>
      </c>
      <c r="O733" s="275">
        <f t="shared" si="26"/>
        <v>52.142857142857146</v>
      </c>
      <c r="P733" s="332">
        <v>4</v>
      </c>
      <c r="Q733" s="259" t="s">
        <v>1022</v>
      </c>
      <c r="R733" s="94">
        <f t="shared" si="25"/>
        <v>1</v>
      </c>
      <c r="S733" s="277" t="str">
        <f t="array" aca="1" ref="S733" ca="1">IF(ISNUMBER(R733),IF(R733=100%,"CUMPLIDA",IF(AND(ISNUMBER(N733),ISNUMBER(INDIRECT("FECHA_"&amp;$B733,1))), IF(N733&lt;=INDIRECT("FECHA_"&amp;$B733,1),"INCUMPLIDA","PROCESO"), "VERIFICAR FECHA")),"SIN VALOR AVANCE")</f>
        <v>CUMPLIDA</v>
      </c>
    </row>
    <row r="734" spans="1:19" ht="105.75" customHeight="1">
      <c r="A734" s="282" t="s">
        <v>640</v>
      </c>
      <c r="B734" s="271" t="s">
        <v>31</v>
      </c>
      <c r="C734" s="487" t="s">
        <v>999</v>
      </c>
      <c r="D734" s="487" t="s">
        <v>537</v>
      </c>
      <c r="E734" s="482"/>
      <c r="F734" s="488"/>
      <c r="G734" s="482"/>
      <c r="H734" s="482" t="s">
        <v>1028</v>
      </c>
      <c r="I734" s="260" t="s">
        <v>1025</v>
      </c>
      <c r="J734" s="259" t="s">
        <v>1026</v>
      </c>
      <c r="K734" s="259" t="s">
        <v>647</v>
      </c>
      <c r="L734" s="274">
        <v>1</v>
      </c>
      <c r="M734" s="261">
        <v>44958</v>
      </c>
      <c r="N734" s="261">
        <v>44985</v>
      </c>
      <c r="O734" s="275">
        <f t="shared" si="26"/>
        <v>3.8571428571428572</v>
      </c>
      <c r="P734" s="332">
        <v>1</v>
      </c>
      <c r="Q734" s="259" t="s">
        <v>1022</v>
      </c>
      <c r="R734" s="94">
        <f t="shared" si="25"/>
        <v>1</v>
      </c>
      <c r="S734" s="277" t="str">
        <f t="array" aca="1" ref="S734" ca="1">IF(ISNUMBER(R734),IF(R734=100%,"CUMPLIDA",IF(AND(ISNUMBER(N734),ISNUMBER(INDIRECT("FECHA_"&amp;$B734,1))), IF(N734&lt;=INDIRECT("FECHA_"&amp;$B734,1),"INCUMPLIDA","PROCESO"), "VERIFICAR FECHA")),"SIN VALOR AVANCE")</f>
        <v>CUMPLIDA</v>
      </c>
    </row>
    <row r="735" spans="1:19" ht="75.75" customHeight="1">
      <c r="A735" s="282" t="s">
        <v>640</v>
      </c>
      <c r="B735" s="271" t="s">
        <v>31</v>
      </c>
      <c r="C735" s="487" t="s">
        <v>999</v>
      </c>
      <c r="D735" s="487" t="s">
        <v>537</v>
      </c>
      <c r="E735" s="482" t="s">
        <v>1034</v>
      </c>
      <c r="F735" s="488"/>
      <c r="G735" s="482"/>
      <c r="H735" s="482" t="s">
        <v>1035</v>
      </c>
      <c r="I735" s="482" t="s">
        <v>1011</v>
      </c>
      <c r="J735" s="313" t="s">
        <v>652</v>
      </c>
      <c r="K735" s="259" t="s">
        <v>653</v>
      </c>
      <c r="L735" s="274">
        <v>1</v>
      </c>
      <c r="M735" s="261">
        <v>45231</v>
      </c>
      <c r="N735" s="261">
        <v>45504</v>
      </c>
      <c r="O735" s="275">
        <f t="shared" si="26"/>
        <v>39</v>
      </c>
      <c r="P735" s="332">
        <v>1</v>
      </c>
      <c r="Q735" s="287" t="s">
        <v>747</v>
      </c>
      <c r="R735" s="94">
        <f t="shared" si="25"/>
        <v>1</v>
      </c>
      <c r="S735" s="277" t="str">
        <f t="array" aca="1" ref="S735" ca="1">IF(ISNUMBER(R735),IF(R735=100%,"CUMPLIDA",IF(AND(ISNUMBER(N735),ISNUMBER(INDIRECT("FECHA_"&amp;$B735,1))), IF(N735&lt;=INDIRECT("FECHA_"&amp;$B735,1),"INCUMPLIDA","PROCESO"), "VERIFICAR FECHA")),"SIN VALOR AVANCE")</f>
        <v>CUMPLIDA</v>
      </c>
    </row>
    <row r="736" spans="1:19" ht="225.75" customHeight="1">
      <c r="A736" s="282" t="s">
        <v>640</v>
      </c>
      <c r="B736" s="271" t="s">
        <v>31</v>
      </c>
      <c r="C736" s="487"/>
      <c r="D736" s="487"/>
      <c r="E736" s="482"/>
      <c r="F736" s="488"/>
      <c r="G736" s="482"/>
      <c r="H736" s="482" t="s">
        <v>1035</v>
      </c>
      <c r="I736" s="482"/>
      <c r="J736" s="313" t="s">
        <v>655</v>
      </c>
      <c r="K736" s="259" t="s">
        <v>656</v>
      </c>
      <c r="L736" s="274">
        <v>1</v>
      </c>
      <c r="M736" s="261">
        <v>45231</v>
      </c>
      <c r="N736" s="261">
        <v>45504</v>
      </c>
      <c r="O736" s="275">
        <f t="shared" si="26"/>
        <v>39</v>
      </c>
      <c r="P736" s="332">
        <v>1</v>
      </c>
      <c r="Q736" s="287" t="s">
        <v>1012</v>
      </c>
      <c r="R736" s="94">
        <f t="shared" si="25"/>
        <v>1</v>
      </c>
      <c r="S736" s="277" t="str">
        <f t="array" aca="1" ref="S736" ca="1">IF(ISNUMBER(R736),IF(R736=100%,"CUMPLIDA",IF(AND(ISNUMBER(N736),ISNUMBER(INDIRECT("FECHA_"&amp;$B736,1))), IF(N736&lt;=INDIRECT("FECHA_"&amp;$B736,1),"INCUMPLIDA","PROCESO"), "VERIFICAR FECHA")),"SIN VALOR AVANCE")</f>
        <v>CUMPLIDA</v>
      </c>
    </row>
    <row r="737" spans="1:19" ht="150.75" customHeight="1">
      <c r="A737" s="282" t="s">
        <v>640</v>
      </c>
      <c r="B737" s="271" t="s">
        <v>31</v>
      </c>
      <c r="C737" s="487"/>
      <c r="D737" s="487"/>
      <c r="E737" s="482"/>
      <c r="F737" s="488"/>
      <c r="G737" s="482"/>
      <c r="H737" s="482" t="s">
        <v>1035</v>
      </c>
      <c r="I737" s="260" t="s">
        <v>62</v>
      </c>
      <c r="J737" s="259" t="s">
        <v>63</v>
      </c>
      <c r="K737" s="259" t="s">
        <v>64</v>
      </c>
      <c r="L737" s="280">
        <v>1</v>
      </c>
      <c r="M737" s="281">
        <v>45323</v>
      </c>
      <c r="N737" s="281">
        <v>45747</v>
      </c>
      <c r="O737" s="275">
        <f t="shared" si="26"/>
        <v>60.571428571428569</v>
      </c>
      <c r="P737" s="332">
        <v>1</v>
      </c>
      <c r="Q737" s="287" t="s">
        <v>1013</v>
      </c>
      <c r="R737" s="94">
        <f t="shared" si="25"/>
        <v>1</v>
      </c>
      <c r="S737" s="277" t="str">
        <f t="array" aca="1" ref="S737" ca="1">IF(ISNUMBER(R737),IF(R737=100%,"CUMPLIDA",IF(AND(ISNUMBER(N737),ISNUMBER(INDIRECT("FECHA_"&amp;$B737,1))), IF(N737&lt;=INDIRECT("FECHA_"&amp;$B737,1),"INCUMPLIDA","PROCESO"), "VERIFICAR FECHA")),"SIN VALOR AVANCE")</f>
        <v>CUMPLIDA</v>
      </c>
    </row>
    <row r="738" spans="1:19" ht="75.75" customHeight="1">
      <c r="A738" s="282" t="s">
        <v>640</v>
      </c>
      <c r="B738" s="271" t="s">
        <v>31</v>
      </c>
      <c r="C738" s="487"/>
      <c r="D738" s="487"/>
      <c r="E738" s="482"/>
      <c r="F738" s="488"/>
      <c r="G738" s="482"/>
      <c r="H738" s="482" t="s">
        <v>1035</v>
      </c>
      <c r="I738" s="260" t="s">
        <v>66</v>
      </c>
      <c r="J738" s="259" t="s">
        <v>66</v>
      </c>
      <c r="K738" s="259" t="s">
        <v>67</v>
      </c>
      <c r="L738" s="280">
        <v>1</v>
      </c>
      <c r="M738" s="281">
        <v>45323</v>
      </c>
      <c r="N738" s="281">
        <v>45747</v>
      </c>
      <c r="O738" s="275">
        <f t="shared" si="26"/>
        <v>60.571428571428569</v>
      </c>
      <c r="P738" s="332">
        <v>1</v>
      </c>
      <c r="Q738" s="287" t="s">
        <v>845</v>
      </c>
      <c r="R738" s="94">
        <f t="shared" si="25"/>
        <v>1</v>
      </c>
      <c r="S738" s="277" t="str">
        <f t="array" aca="1" ref="S738" ca="1">IF(ISNUMBER(R738),IF(R738=100%,"CUMPLIDA",IF(AND(ISNUMBER(N738),ISNUMBER(INDIRECT("FECHA_"&amp;$B738,1))), IF(N738&lt;=INDIRECT("FECHA_"&amp;$B738,1),"INCUMPLIDA","PROCESO"), "VERIFICAR FECHA")),"SIN VALOR AVANCE")</f>
        <v>CUMPLIDA</v>
      </c>
    </row>
    <row r="739" spans="1:19" ht="75.75" customHeight="1">
      <c r="A739" s="282" t="s">
        <v>640</v>
      </c>
      <c r="B739" s="271" t="s">
        <v>31</v>
      </c>
      <c r="C739" s="487" t="s">
        <v>999</v>
      </c>
      <c r="D739" s="487" t="s">
        <v>537</v>
      </c>
      <c r="E739" s="482"/>
      <c r="F739" s="488"/>
      <c r="G739" s="482"/>
      <c r="H739" s="482" t="s">
        <v>1035</v>
      </c>
      <c r="I739" s="260" t="s">
        <v>166</v>
      </c>
      <c r="J739" s="259" t="s">
        <v>167</v>
      </c>
      <c r="K739" s="259" t="s">
        <v>168</v>
      </c>
      <c r="L739" s="280">
        <v>1</v>
      </c>
      <c r="M739" s="281">
        <v>45231</v>
      </c>
      <c r="N739" s="281">
        <v>45747</v>
      </c>
      <c r="O739" s="275">
        <f t="shared" si="26"/>
        <v>73.714285714285708</v>
      </c>
      <c r="P739" s="332">
        <v>1</v>
      </c>
      <c r="Q739" s="287" t="s">
        <v>845</v>
      </c>
      <c r="R739" s="94">
        <f t="shared" si="25"/>
        <v>1</v>
      </c>
      <c r="S739" s="277" t="str">
        <f t="array" aca="1" ref="S739" ca="1">IF(ISNUMBER(R739),IF(R739=100%,"CUMPLIDA",IF(AND(ISNUMBER(N739),ISNUMBER(INDIRECT("FECHA_"&amp;$B739,1))), IF(N739&lt;=INDIRECT("FECHA_"&amp;$B739,1),"INCUMPLIDA","PROCESO"), "VERIFICAR FECHA")),"SIN VALOR AVANCE")</f>
        <v>CUMPLIDA</v>
      </c>
    </row>
    <row r="740" spans="1:19" ht="150.75" customHeight="1">
      <c r="A740" s="282" t="s">
        <v>640</v>
      </c>
      <c r="B740" s="271" t="s">
        <v>31</v>
      </c>
      <c r="C740" s="487"/>
      <c r="D740" s="487"/>
      <c r="E740" s="482"/>
      <c r="F740" s="488"/>
      <c r="G740" s="482"/>
      <c r="H740" s="482" t="s">
        <v>1035</v>
      </c>
      <c r="I740" s="260" t="s">
        <v>69</v>
      </c>
      <c r="J740" s="259" t="s">
        <v>69</v>
      </c>
      <c r="K740" s="259" t="s">
        <v>176</v>
      </c>
      <c r="L740" s="280">
        <v>1</v>
      </c>
      <c r="M740" s="281">
        <v>45323</v>
      </c>
      <c r="N740" s="281">
        <v>45747</v>
      </c>
      <c r="O740" s="275">
        <f t="shared" si="26"/>
        <v>60.571428571428569</v>
      </c>
      <c r="P740" s="332">
        <v>1</v>
      </c>
      <c r="Q740" s="287" t="s">
        <v>1013</v>
      </c>
      <c r="R740" s="94">
        <f t="shared" si="25"/>
        <v>1</v>
      </c>
      <c r="S740" s="277" t="str">
        <f t="array" aca="1" ref="S740" ca="1">IF(ISNUMBER(R740),IF(R740=100%,"CUMPLIDA",IF(AND(ISNUMBER(N740),ISNUMBER(INDIRECT("FECHA_"&amp;$B740,1))), IF(N740&lt;=INDIRECT("FECHA_"&amp;$B740,1),"INCUMPLIDA","PROCESO"), "VERIFICAR FECHA")),"SIN VALOR AVANCE")</f>
        <v>CUMPLIDA</v>
      </c>
    </row>
    <row r="741" spans="1:19" ht="75.75" customHeight="1">
      <c r="A741" s="282" t="s">
        <v>640</v>
      </c>
      <c r="B741" s="271" t="s">
        <v>31</v>
      </c>
      <c r="C741" s="487"/>
      <c r="D741" s="487"/>
      <c r="E741" s="482"/>
      <c r="F741" s="488"/>
      <c r="G741" s="482"/>
      <c r="H741" s="482" t="s">
        <v>1035</v>
      </c>
      <c r="I741" s="260" t="s">
        <v>751</v>
      </c>
      <c r="J741" s="259" t="s">
        <v>751</v>
      </c>
      <c r="K741" s="259" t="s">
        <v>72</v>
      </c>
      <c r="L741" s="280">
        <v>1</v>
      </c>
      <c r="M741" s="281">
        <v>45231</v>
      </c>
      <c r="N741" s="281">
        <v>45747</v>
      </c>
      <c r="O741" s="275">
        <f t="shared" si="26"/>
        <v>73.714285714285708</v>
      </c>
      <c r="P741" s="332">
        <v>1</v>
      </c>
      <c r="Q741" s="287" t="s">
        <v>845</v>
      </c>
      <c r="R741" s="94">
        <f t="shared" si="25"/>
        <v>1</v>
      </c>
      <c r="S741" s="277" t="str">
        <f t="array" aca="1" ref="S741" ca="1">IF(ISNUMBER(R741),IF(R741=100%,"CUMPLIDA",IF(AND(ISNUMBER(N741),ISNUMBER(INDIRECT("FECHA_"&amp;$B741,1))), IF(N741&lt;=INDIRECT("FECHA_"&amp;$B741,1),"INCUMPLIDA","PROCESO"), "VERIFICAR FECHA")),"SIN VALOR AVANCE")</f>
        <v>CUMPLIDA</v>
      </c>
    </row>
    <row r="742" spans="1:19" ht="225.75" customHeight="1">
      <c r="A742" s="282" t="s">
        <v>640</v>
      </c>
      <c r="B742" s="271" t="s">
        <v>31</v>
      </c>
      <c r="C742" s="487"/>
      <c r="D742" s="487"/>
      <c r="E742" s="482"/>
      <c r="F742" s="488"/>
      <c r="G742" s="482"/>
      <c r="H742" s="482" t="s">
        <v>1035</v>
      </c>
      <c r="I742" s="260" t="s">
        <v>752</v>
      </c>
      <c r="J742" s="259" t="s">
        <v>752</v>
      </c>
      <c r="K742" s="259" t="s">
        <v>659</v>
      </c>
      <c r="L742" s="280">
        <v>1</v>
      </c>
      <c r="M742" s="281">
        <v>45231</v>
      </c>
      <c r="N742" s="281">
        <v>45808</v>
      </c>
      <c r="O742" s="275">
        <f t="shared" si="26"/>
        <v>82.428571428571431</v>
      </c>
      <c r="P742" s="332">
        <v>1</v>
      </c>
      <c r="Q742" s="287" t="s">
        <v>1012</v>
      </c>
      <c r="R742" s="94">
        <f t="shared" si="25"/>
        <v>1</v>
      </c>
      <c r="S742" s="277" t="str">
        <f t="array" aca="1" ref="S742" ca="1">IF(ISNUMBER(R742),IF(R742=100%,"CUMPLIDA",IF(AND(ISNUMBER(N742),ISNUMBER(INDIRECT("FECHA_"&amp;$B742,1))), IF(N742&lt;=INDIRECT("FECHA_"&amp;$B742,1),"INCUMPLIDA","PROCESO"), "VERIFICAR FECHA")),"SIN VALOR AVANCE")</f>
        <v>CUMPLIDA</v>
      </c>
    </row>
    <row r="743" spans="1:19" ht="75.75" customHeight="1">
      <c r="A743" s="282" t="s">
        <v>640</v>
      </c>
      <c r="B743" s="271" t="s">
        <v>31</v>
      </c>
      <c r="C743" s="487"/>
      <c r="D743" s="487"/>
      <c r="E743" s="482"/>
      <c r="F743" s="488"/>
      <c r="G743" s="482"/>
      <c r="H743" s="482" t="s">
        <v>1035</v>
      </c>
      <c r="I743" s="260" t="s">
        <v>75</v>
      </c>
      <c r="J743" s="259" t="s">
        <v>76</v>
      </c>
      <c r="K743" s="259" t="s">
        <v>77</v>
      </c>
      <c r="L743" s="280">
        <v>12</v>
      </c>
      <c r="M743" s="281">
        <v>46024</v>
      </c>
      <c r="N743" s="281">
        <v>47118</v>
      </c>
      <c r="O743" s="275">
        <f t="shared" si="26"/>
        <v>156.28571428571428</v>
      </c>
      <c r="P743" s="332">
        <v>0</v>
      </c>
      <c r="Q743" s="287" t="s">
        <v>845</v>
      </c>
      <c r="R743" s="94">
        <f t="shared" si="25"/>
        <v>0</v>
      </c>
      <c r="S743" s="277" t="str">
        <f t="array" aca="1" ref="S743" ca="1">IF(ISNUMBER(R743),IF(R743=100%,"CUMPLIDA",IF(AND(ISNUMBER(N743),ISNUMBER(INDIRECT("FECHA_"&amp;$B743,1))), IF(N743&lt;=INDIRECT("FECHA_"&amp;$B743,1),"INCUMPLIDA","PROCESO"), "VERIFICAR FECHA")),"SIN VALOR AVANCE")</f>
        <v>PROCESO</v>
      </c>
    </row>
    <row r="744" spans="1:19" ht="135.75" customHeight="1">
      <c r="A744" s="282" t="s">
        <v>640</v>
      </c>
      <c r="B744" s="271" t="s">
        <v>31</v>
      </c>
      <c r="C744" s="487"/>
      <c r="D744" s="487"/>
      <c r="E744" s="482"/>
      <c r="F744" s="488"/>
      <c r="G744" s="482"/>
      <c r="H744" s="482" t="s">
        <v>1035</v>
      </c>
      <c r="I744" s="260" t="s">
        <v>79</v>
      </c>
      <c r="J744" s="259" t="s">
        <v>80</v>
      </c>
      <c r="K744" s="259" t="s">
        <v>81</v>
      </c>
      <c r="L744" s="280">
        <v>1</v>
      </c>
      <c r="M744" s="281">
        <v>46024</v>
      </c>
      <c r="N744" s="281">
        <v>47118</v>
      </c>
      <c r="O744" s="275">
        <f t="shared" si="26"/>
        <v>156.28571428571428</v>
      </c>
      <c r="P744" s="332">
        <v>0</v>
      </c>
      <c r="Q744" s="287" t="s">
        <v>1036</v>
      </c>
      <c r="R744" s="94">
        <f t="shared" ref="R744:R807" si="27">P744/L744</f>
        <v>0</v>
      </c>
      <c r="S744" s="277" t="str">
        <f t="array" aca="1" ref="S744" ca="1">IF(ISNUMBER(R744),IF(R744=100%,"CUMPLIDA",IF(AND(ISNUMBER(N744),ISNUMBER(INDIRECT("FECHA_"&amp;$B744,1))), IF(N744&lt;=INDIRECT("FECHA_"&amp;$B744,1),"INCUMPLIDA","PROCESO"), "VERIFICAR FECHA")),"SIN VALOR AVANCE")</f>
        <v>PROCESO</v>
      </c>
    </row>
    <row r="745" spans="1:19" ht="225.75" customHeight="1">
      <c r="A745" s="282" t="s">
        <v>640</v>
      </c>
      <c r="B745" s="271" t="s">
        <v>31</v>
      </c>
      <c r="C745" s="487" t="s">
        <v>999</v>
      </c>
      <c r="D745" s="487" t="s">
        <v>537</v>
      </c>
      <c r="E745" s="482"/>
      <c r="F745" s="488"/>
      <c r="G745" s="482"/>
      <c r="H745" s="482" t="s">
        <v>1035</v>
      </c>
      <c r="I745" s="260" t="s">
        <v>82</v>
      </c>
      <c r="J745" s="259" t="s">
        <v>83</v>
      </c>
      <c r="K745" s="259" t="s">
        <v>84</v>
      </c>
      <c r="L745" s="280">
        <v>2</v>
      </c>
      <c r="M745" s="281">
        <v>46024</v>
      </c>
      <c r="N745" s="281">
        <v>47118</v>
      </c>
      <c r="O745" s="275">
        <f t="shared" ref="O745:O808" si="28">(N745-M745)/7</f>
        <v>156.28571428571428</v>
      </c>
      <c r="P745" s="332">
        <v>0</v>
      </c>
      <c r="Q745" s="287" t="s">
        <v>1012</v>
      </c>
      <c r="R745" s="94">
        <f t="shared" si="27"/>
        <v>0</v>
      </c>
      <c r="S745" s="277" t="str">
        <f t="array" aca="1" ref="S745" ca="1">IF(ISNUMBER(R745),IF(R745=100%,"CUMPLIDA",IF(AND(ISNUMBER(N745),ISNUMBER(INDIRECT("FECHA_"&amp;$B745,1))), IF(N745&lt;=INDIRECT("FECHA_"&amp;$B745,1),"INCUMPLIDA","PROCESO"), "VERIFICAR FECHA")),"SIN VALOR AVANCE")</f>
        <v>PROCESO</v>
      </c>
    </row>
    <row r="746" spans="1:19" ht="150.75" customHeight="1">
      <c r="A746" s="282" t="s">
        <v>640</v>
      </c>
      <c r="B746" s="271" t="s">
        <v>31</v>
      </c>
      <c r="C746" s="487" t="s">
        <v>999</v>
      </c>
      <c r="D746" s="487" t="s">
        <v>537</v>
      </c>
      <c r="E746" s="482"/>
      <c r="F746" s="488"/>
      <c r="G746" s="482"/>
      <c r="H746" s="482" t="s">
        <v>1035</v>
      </c>
      <c r="I746" s="260" t="s">
        <v>1037</v>
      </c>
      <c r="J746" s="259" t="s">
        <v>1038</v>
      </c>
      <c r="K746" s="259" t="s">
        <v>1039</v>
      </c>
      <c r="L746" s="274">
        <v>6</v>
      </c>
      <c r="M746" s="261">
        <v>44927</v>
      </c>
      <c r="N746" s="261">
        <v>45565</v>
      </c>
      <c r="O746" s="275">
        <f t="shared" si="28"/>
        <v>91.142857142857139</v>
      </c>
      <c r="P746" s="332">
        <v>6</v>
      </c>
      <c r="Q746" s="259" t="s">
        <v>1040</v>
      </c>
      <c r="R746" s="94">
        <f t="shared" si="27"/>
        <v>1</v>
      </c>
      <c r="S746" s="277" t="str">
        <f t="array" aca="1" ref="S746" ca="1">IF(ISNUMBER(R746),IF(R746=100%,"CUMPLIDA",IF(AND(ISNUMBER(N746),ISNUMBER(INDIRECT("FECHA_"&amp;$B746,1))), IF(N746&lt;=INDIRECT("FECHA_"&amp;$B746,1),"INCUMPLIDA","PROCESO"), "VERIFICAR FECHA")),"SIN VALOR AVANCE")</f>
        <v>CUMPLIDA</v>
      </c>
    </row>
    <row r="747" spans="1:19" ht="135.75" customHeight="1">
      <c r="A747" s="282" t="s">
        <v>640</v>
      </c>
      <c r="B747" s="271" t="s">
        <v>31</v>
      </c>
      <c r="C747" s="487" t="s">
        <v>999</v>
      </c>
      <c r="D747" s="487" t="s">
        <v>537</v>
      </c>
      <c r="E747" s="482"/>
      <c r="F747" s="488"/>
      <c r="G747" s="482"/>
      <c r="H747" s="482" t="s">
        <v>1035</v>
      </c>
      <c r="I747" s="260" t="s">
        <v>1041</v>
      </c>
      <c r="J747" s="259" t="s">
        <v>1042</v>
      </c>
      <c r="K747" s="259" t="s">
        <v>1043</v>
      </c>
      <c r="L747" s="274">
        <v>1</v>
      </c>
      <c r="M747" s="261">
        <v>44927</v>
      </c>
      <c r="N747" s="261">
        <v>44972</v>
      </c>
      <c r="O747" s="275">
        <f t="shared" si="28"/>
        <v>6.4285714285714288</v>
      </c>
      <c r="P747" s="332">
        <v>1</v>
      </c>
      <c r="Q747" s="259" t="s">
        <v>1044</v>
      </c>
      <c r="R747" s="94">
        <f t="shared" si="27"/>
        <v>1</v>
      </c>
      <c r="S747" s="277" t="str">
        <f t="array" aca="1" ref="S747" ca="1">IF(ISNUMBER(R747),IF(R747=100%,"CUMPLIDA",IF(AND(ISNUMBER(N747),ISNUMBER(INDIRECT("FECHA_"&amp;$B747,1))), IF(N747&lt;=INDIRECT("FECHA_"&amp;$B747,1),"INCUMPLIDA","PROCESO"), "VERIFICAR FECHA")),"SIN VALOR AVANCE")</f>
        <v>CUMPLIDA</v>
      </c>
    </row>
    <row r="748" spans="1:19" ht="210.75" customHeight="1">
      <c r="A748" s="282" t="s">
        <v>640</v>
      </c>
      <c r="B748" s="271" t="s">
        <v>31</v>
      </c>
      <c r="C748" s="487" t="s">
        <v>999</v>
      </c>
      <c r="D748" s="487" t="s">
        <v>537</v>
      </c>
      <c r="E748" s="482"/>
      <c r="F748" s="488"/>
      <c r="G748" s="482"/>
      <c r="H748" s="482" t="s">
        <v>1035</v>
      </c>
      <c r="I748" s="260" t="s">
        <v>1041</v>
      </c>
      <c r="J748" s="259" t="s">
        <v>1045</v>
      </c>
      <c r="K748" s="259" t="s">
        <v>1046</v>
      </c>
      <c r="L748" s="274">
        <v>1</v>
      </c>
      <c r="M748" s="261">
        <v>44973</v>
      </c>
      <c r="N748" s="261">
        <v>45000</v>
      </c>
      <c r="O748" s="275">
        <f t="shared" si="28"/>
        <v>3.8571428571428572</v>
      </c>
      <c r="P748" s="332">
        <v>1</v>
      </c>
      <c r="Q748" s="259" t="s">
        <v>1047</v>
      </c>
      <c r="R748" s="94">
        <f t="shared" si="27"/>
        <v>1</v>
      </c>
      <c r="S748" s="277" t="str">
        <f t="array" aca="1" ref="S748" ca="1">IF(ISNUMBER(R748),IF(R748=100%,"CUMPLIDA",IF(AND(ISNUMBER(N748),ISNUMBER(INDIRECT("FECHA_"&amp;$B748,1))), IF(N748&lt;=INDIRECT("FECHA_"&amp;$B748,1),"INCUMPLIDA","PROCESO"), "VERIFICAR FECHA")),"SIN VALOR AVANCE")</f>
        <v>CUMPLIDA</v>
      </c>
    </row>
    <row r="749" spans="1:19" ht="210.75" customHeight="1">
      <c r="A749" s="282" t="s">
        <v>640</v>
      </c>
      <c r="B749" s="271" t="s">
        <v>31</v>
      </c>
      <c r="C749" s="487" t="s">
        <v>999</v>
      </c>
      <c r="D749" s="487" t="s">
        <v>537</v>
      </c>
      <c r="E749" s="482"/>
      <c r="F749" s="488"/>
      <c r="G749" s="482"/>
      <c r="H749" s="482" t="s">
        <v>1035</v>
      </c>
      <c r="I749" s="260" t="s">
        <v>1041</v>
      </c>
      <c r="J749" s="259" t="s">
        <v>1048</v>
      </c>
      <c r="K749" s="259" t="s">
        <v>1049</v>
      </c>
      <c r="L749" s="274">
        <v>1</v>
      </c>
      <c r="M749" s="261">
        <v>45001</v>
      </c>
      <c r="N749" s="261">
        <v>45412</v>
      </c>
      <c r="O749" s="275">
        <f t="shared" si="28"/>
        <v>58.714285714285715</v>
      </c>
      <c r="P749" s="332">
        <v>1</v>
      </c>
      <c r="Q749" s="259" t="s">
        <v>1047</v>
      </c>
      <c r="R749" s="94">
        <f t="shared" si="27"/>
        <v>1</v>
      </c>
      <c r="S749" s="277" t="str">
        <f t="array" aca="1" ref="S749" ca="1">IF(ISNUMBER(R749),IF(R749=100%,"CUMPLIDA",IF(AND(ISNUMBER(N749),ISNUMBER(INDIRECT("FECHA_"&amp;$B749,1))), IF(N749&lt;=INDIRECT("FECHA_"&amp;$B749,1),"INCUMPLIDA","PROCESO"), "VERIFICAR FECHA")),"SIN VALOR AVANCE")</f>
        <v>CUMPLIDA</v>
      </c>
    </row>
    <row r="750" spans="1:19" ht="180.75" customHeight="1">
      <c r="A750" s="282" t="s">
        <v>640</v>
      </c>
      <c r="B750" s="271" t="s">
        <v>31</v>
      </c>
      <c r="C750" s="487" t="s">
        <v>999</v>
      </c>
      <c r="D750" s="487" t="s">
        <v>537</v>
      </c>
      <c r="E750" s="482" t="s">
        <v>1050</v>
      </c>
      <c r="F750" s="488" t="s">
        <v>1001</v>
      </c>
      <c r="G750" s="482"/>
      <c r="H750" s="482" t="s">
        <v>1051</v>
      </c>
      <c r="I750" s="260" t="s">
        <v>1052</v>
      </c>
      <c r="J750" s="259" t="s">
        <v>1008</v>
      </c>
      <c r="K750" s="259" t="s">
        <v>1009</v>
      </c>
      <c r="L750" s="274">
        <v>3</v>
      </c>
      <c r="M750" s="261">
        <v>44958</v>
      </c>
      <c r="N750" s="261">
        <v>45323</v>
      </c>
      <c r="O750" s="275">
        <f t="shared" si="28"/>
        <v>52.142857142857146</v>
      </c>
      <c r="P750" s="332">
        <v>3</v>
      </c>
      <c r="Q750" s="259" t="s">
        <v>1053</v>
      </c>
      <c r="R750" s="94">
        <f t="shared" si="27"/>
        <v>1</v>
      </c>
      <c r="S750" s="277" t="str">
        <f t="array" aca="1" ref="S750" ca="1">IF(ISNUMBER(R750),IF(R750=100%,"CUMPLIDA",IF(AND(ISNUMBER(N750),ISNUMBER(INDIRECT("FECHA_"&amp;$B750,1))), IF(N750&lt;=INDIRECT("FECHA_"&amp;$B750,1),"INCUMPLIDA","PROCESO"), "VERIFICAR FECHA")),"SIN VALOR AVANCE")</f>
        <v>CUMPLIDA</v>
      </c>
    </row>
    <row r="751" spans="1:19" ht="75.75" customHeight="1">
      <c r="A751" s="282" t="s">
        <v>640</v>
      </c>
      <c r="B751" s="271" t="s">
        <v>31</v>
      </c>
      <c r="C751" s="487"/>
      <c r="D751" s="487"/>
      <c r="E751" s="482"/>
      <c r="F751" s="488"/>
      <c r="G751" s="482"/>
      <c r="H751" s="482" t="s">
        <v>1051</v>
      </c>
      <c r="I751" s="260" t="s">
        <v>1011</v>
      </c>
      <c r="J751" s="313" t="s">
        <v>652</v>
      </c>
      <c r="K751" s="259" t="s">
        <v>653</v>
      </c>
      <c r="L751" s="274">
        <v>1</v>
      </c>
      <c r="M751" s="261">
        <v>45231</v>
      </c>
      <c r="N751" s="261">
        <v>45504</v>
      </c>
      <c r="O751" s="275">
        <f t="shared" si="28"/>
        <v>39</v>
      </c>
      <c r="P751" s="332">
        <v>1</v>
      </c>
      <c r="Q751" s="287" t="s">
        <v>747</v>
      </c>
      <c r="R751" s="94">
        <f t="shared" si="27"/>
        <v>1</v>
      </c>
      <c r="S751" s="277" t="str">
        <f t="array" aca="1" ref="S751" ca="1">IF(ISNUMBER(R751),IF(R751=100%,"CUMPLIDA",IF(AND(ISNUMBER(N751),ISNUMBER(INDIRECT("FECHA_"&amp;$B751,1))), IF(N751&lt;=INDIRECT("FECHA_"&amp;$B751,1),"INCUMPLIDA","PROCESO"), "VERIFICAR FECHA")),"SIN VALOR AVANCE")</f>
        <v>CUMPLIDA</v>
      </c>
    </row>
    <row r="752" spans="1:19" ht="225.75">
      <c r="A752" s="282" t="s">
        <v>640</v>
      </c>
      <c r="B752" s="271" t="s">
        <v>31</v>
      </c>
      <c r="C752" s="487"/>
      <c r="D752" s="487"/>
      <c r="E752" s="482"/>
      <c r="F752" s="488"/>
      <c r="G752" s="482"/>
      <c r="H752" s="482" t="s">
        <v>1051</v>
      </c>
      <c r="I752" s="260" t="s">
        <v>1011</v>
      </c>
      <c r="J752" s="313" t="s">
        <v>655</v>
      </c>
      <c r="K752" s="259" t="s">
        <v>656</v>
      </c>
      <c r="L752" s="274">
        <v>1</v>
      </c>
      <c r="M752" s="261">
        <v>45231</v>
      </c>
      <c r="N752" s="261">
        <v>45504</v>
      </c>
      <c r="O752" s="275">
        <f t="shared" si="28"/>
        <v>39</v>
      </c>
      <c r="P752" s="332">
        <v>1</v>
      </c>
      <c r="Q752" s="287" t="s">
        <v>1012</v>
      </c>
      <c r="R752" s="94">
        <f t="shared" si="27"/>
        <v>1</v>
      </c>
      <c r="S752" s="277" t="str">
        <f t="array" aca="1" ref="S752" ca="1">IF(ISNUMBER(R752),IF(R752=100%,"CUMPLIDA",IF(AND(ISNUMBER(N752),ISNUMBER(INDIRECT("FECHA_"&amp;$B752,1))), IF(N752&lt;=INDIRECT("FECHA_"&amp;$B752,1),"INCUMPLIDA","PROCESO"), "VERIFICAR FECHA")),"SIN VALOR AVANCE")</f>
        <v>CUMPLIDA</v>
      </c>
    </row>
    <row r="753" spans="1:19" ht="165.75">
      <c r="A753" s="282" t="s">
        <v>640</v>
      </c>
      <c r="B753" s="271" t="s">
        <v>31</v>
      </c>
      <c r="C753" s="487"/>
      <c r="D753" s="487"/>
      <c r="E753" s="482"/>
      <c r="F753" s="488"/>
      <c r="G753" s="482"/>
      <c r="H753" s="482" t="s">
        <v>1051</v>
      </c>
      <c r="I753" s="260" t="s">
        <v>62</v>
      </c>
      <c r="J753" s="259" t="s">
        <v>63</v>
      </c>
      <c r="K753" s="259" t="s">
        <v>64</v>
      </c>
      <c r="L753" s="280">
        <v>1</v>
      </c>
      <c r="M753" s="281">
        <v>45323</v>
      </c>
      <c r="N753" s="281">
        <v>45747</v>
      </c>
      <c r="O753" s="275">
        <f t="shared" si="28"/>
        <v>60.571428571428569</v>
      </c>
      <c r="P753" s="332">
        <v>1</v>
      </c>
      <c r="Q753" s="287" t="s">
        <v>1054</v>
      </c>
      <c r="R753" s="94">
        <f t="shared" si="27"/>
        <v>1</v>
      </c>
      <c r="S753" s="277" t="str">
        <f t="array" aca="1" ref="S753" ca="1">IF(ISNUMBER(R753),IF(R753=100%,"CUMPLIDA",IF(AND(ISNUMBER(N753),ISNUMBER(INDIRECT("FECHA_"&amp;$B753,1))), IF(N753&lt;=INDIRECT("FECHA_"&amp;$B753,1),"INCUMPLIDA","PROCESO"), "VERIFICAR FECHA")),"SIN VALOR AVANCE")</f>
        <v>CUMPLIDA</v>
      </c>
    </row>
    <row r="754" spans="1:19" ht="75.75" customHeight="1">
      <c r="A754" s="282" t="s">
        <v>640</v>
      </c>
      <c r="B754" s="271" t="s">
        <v>31</v>
      </c>
      <c r="C754" s="487" t="s">
        <v>999</v>
      </c>
      <c r="D754" s="487" t="s">
        <v>537</v>
      </c>
      <c r="E754" s="482"/>
      <c r="F754" s="488"/>
      <c r="G754" s="482"/>
      <c r="H754" s="482" t="s">
        <v>1051</v>
      </c>
      <c r="I754" s="260" t="s">
        <v>66</v>
      </c>
      <c r="J754" s="259" t="s">
        <v>66</v>
      </c>
      <c r="K754" s="259" t="s">
        <v>67</v>
      </c>
      <c r="L754" s="280">
        <v>1</v>
      </c>
      <c r="M754" s="281">
        <v>45323</v>
      </c>
      <c r="N754" s="281">
        <v>45747</v>
      </c>
      <c r="O754" s="275">
        <f t="shared" si="28"/>
        <v>60.571428571428569</v>
      </c>
      <c r="P754" s="332">
        <v>1</v>
      </c>
      <c r="Q754" s="287" t="s">
        <v>845</v>
      </c>
      <c r="R754" s="94">
        <f t="shared" si="27"/>
        <v>1</v>
      </c>
      <c r="S754" s="277" t="str">
        <f t="array" aca="1" ref="S754" ca="1">IF(ISNUMBER(R754),IF(R754=100%,"CUMPLIDA",IF(AND(ISNUMBER(N754),ISNUMBER(INDIRECT("FECHA_"&amp;$B754,1))), IF(N754&lt;=INDIRECT("FECHA_"&amp;$B754,1),"INCUMPLIDA","PROCESO"), "VERIFICAR FECHA")),"SIN VALOR AVANCE")</f>
        <v>CUMPLIDA</v>
      </c>
    </row>
    <row r="755" spans="1:19" ht="75.75" customHeight="1">
      <c r="A755" s="282" t="s">
        <v>640</v>
      </c>
      <c r="B755" s="271" t="s">
        <v>31</v>
      </c>
      <c r="C755" s="487"/>
      <c r="D755" s="487"/>
      <c r="E755" s="482"/>
      <c r="F755" s="488"/>
      <c r="G755" s="482"/>
      <c r="H755" s="482" t="s">
        <v>1051</v>
      </c>
      <c r="I755" s="260" t="s">
        <v>166</v>
      </c>
      <c r="J755" s="259" t="s">
        <v>167</v>
      </c>
      <c r="K755" s="259" t="s">
        <v>168</v>
      </c>
      <c r="L755" s="280">
        <v>1</v>
      </c>
      <c r="M755" s="281">
        <v>45231</v>
      </c>
      <c r="N755" s="281">
        <v>45747</v>
      </c>
      <c r="O755" s="275">
        <f t="shared" si="28"/>
        <v>73.714285714285708</v>
      </c>
      <c r="P755" s="332">
        <v>1</v>
      </c>
      <c r="Q755" s="287" t="s">
        <v>845</v>
      </c>
      <c r="R755" s="94">
        <f t="shared" si="27"/>
        <v>1</v>
      </c>
      <c r="S755" s="277" t="str">
        <f t="array" aca="1" ref="S755" ca="1">IF(ISNUMBER(R755),IF(R755=100%,"CUMPLIDA",IF(AND(ISNUMBER(N755),ISNUMBER(INDIRECT("FECHA_"&amp;$B755,1))), IF(N755&lt;=INDIRECT("FECHA_"&amp;$B755,1),"INCUMPLIDA","PROCESO"), "VERIFICAR FECHA")),"SIN VALOR AVANCE")</f>
        <v>CUMPLIDA</v>
      </c>
    </row>
    <row r="756" spans="1:19" ht="165.75">
      <c r="A756" s="282" t="s">
        <v>640</v>
      </c>
      <c r="B756" s="271" t="s">
        <v>31</v>
      </c>
      <c r="C756" s="487"/>
      <c r="D756" s="487"/>
      <c r="E756" s="482"/>
      <c r="F756" s="488"/>
      <c r="G756" s="482"/>
      <c r="H756" s="482" t="s">
        <v>1051</v>
      </c>
      <c r="I756" s="260" t="s">
        <v>69</v>
      </c>
      <c r="J756" s="259" t="s">
        <v>69</v>
      </c>
      <c r="K756" s="259" t="s">
        <v>176</v>
      </c>
      <c r="L756" s="280">
        <v>1</v>
      </c>
      <c r="M756" s="281">
        <v>45323</v>
      </c>
      <c r="N756" s="281">
        <v>45747</v>
      </c>
      <c r="O756" s="275">
        <f t="shared" si="28"/>
        <v>60.571428571428569</v>
      </c>
      <c r="P756" s="332">
        <v>1</v>
      </c>
      <c r="Q756" s="287" t="s">
        <v>1054</v>
      </c>
      <c r="R756" s="94">
        <f t="shared" si="27"/>
        <v>1</v>
      </c>
      <c r="S756" s="277" t="str">
        <f t="array" aca="1" ref="S756" ca="1">IF(ISNUMBER(R756),IF(R756=100%,"CUMPLIDA",IF(AND(ISNUMBER(N756),ISNUMBER(INDIRECT("FECHA_"&amp;$B756,1))), IF(N756&lt;=INDIRECT("FECHA_"&amp;$B756,1),"INCUMPLIDA","PROCESO"), "VERIFICAR FECHA")),"SIN VALOR AVANCE")</f>
        <v>CUMPLIDA</v>
      </c>
    </row>
    <row r="757" spans="1:19" ht="135.75" customHeight="1">
      <c r="A757" s="282" t="s">
        <v>640</v>
      </c>
      <c r="B757" s="271" t="s">
        <v>31</v>
      </c>
      <c r="C757" s="487"/>
      <c r="D757" s="487"/>
      <c r="E757" s="482"/>
      <c r="F757" s="488"/>
      <c r="G757" s="482"/>
      <c r="H757" s="482" t="s">
        <v>1051</v>
      </c>
      <c r="I757" s="260" t="s">
        <v>751</v>
      </c>
      <c r="J757" s="259" t="s">
        <v>751</v>
      </c>
      <c r="K757" s="259" t="s">
        <v>72</v>
      </c>
      <c r="L757" s="280">
        <v>1</v>
      </c>
      <c r="M757" s="281">
        <v>45231</v>
      </c>
      <c r="N757" s="281">
        <v>45747</v>
      </c>
      <c r="O757" s="275">
        <f t="shared" si="28"/>
        <v>73.714285714285708</v>
      </c>
      <c r="P757" s="332">
        <v>1</v>
      </c>
      <c r="Q757" s="287" t="s">
        <v>845</v>
      </c>
      <c r="R757" s="94">
        <f t="shared" si="27"/>
        <v>1</v>
      </c>
      <c r="S757" s="277" t="str">
        <f t="array" aca="1" ref="S757" ca="1">IF(ISNUMBER(R757),IF(R757=100%,"CUMPLIDA",IF(AND(ISNUMBER(N757),ISNUMBER(INDIRECT("FECHA_"&amp;$B757,1))), IF(N757&lt;=INDIRECT("FECHA_"&amp;$B757,1),"INCUMPLIDA","PROCESO"), "VERIFICAR FECHA")),"SIN VALOR AVANCE")</f>
        <v>CUMPLIDA</v>
      </c>
    </row>
    <row r="758" spans="1:19" ht="225.75">
      <c r="A758" s="282" t="s">
        <v>640</v>
      </c>
      <c r="B758" s="271" t="s">
        <v>31</v>
      </c>
      <c r="C758" s="487"/>
      <c r="D758" s="487"/>
      <c r="E758" s="482"/>
      <c r="F758" s="488"/>
      <c r="G758" s="482"/>
      <c r="H758" s="482" t="s">
        <v>1051</v>
      </c>
      <c r="I758" s="260" t="s">
        <v>752</v>
      </c>
      <c r="J758" s="259" t="s">
        <v>752</v>
      </c>
      <c r="K758" s="259" t="s">
        <v>659</v>
      </c>
      <c r="L758" s="280">
        <v>1</v>
      </c>
      <c r="M758" s="281">
        <v>45231</v>
      </c>
      <c r="N758" s="281">
        <v>45808</v>
      </c>
      <c r="O758" s="275">
        <f t="shared" si="28"/>
        <v>82.428571428571431</v>
      </c>
      <c r="P758" s="332">
        <v>1</v>
      </c>
      <c r="Q758" s="287" t="s">
        <v>1012</v>
      </c>
      <c r="R758" s="94">
        <f t="shared" si="27"/>
        <v>1</v>
      </c>
      <c r="S758" s="277" t="str">
        <f t="array" aca="1" ref="S758" ca="1">IF(ISNUMBER(R758),IF(R758=100%,"CUMPLIDA",IF(AND(ISNUMBER(N758),ISNUMBER(INDIRECT("FECHA_"&amp;$B758,1))), IF(N758&lt;=INDIRECT("FECHA_"&amp;$B758,1),"INCUMPLIDA","PROCESO"), "VERIFICAR FECHA")),"SIN VALOR AVANCE")</f>
        <v>CUMPLIDA</v>
      </c>
    </row>
    <row r="759" spans="1:19" ht="75.75" customHeight="1">
      <c r="A759" s="282" t="s">
        <v>640</v>
      </c>
      <c r="B759" s="271" t="s">
        <v>31</v>
      </c>
      <c r="C759" s="487"/>
      <c r="D759" s="487"/>
      <c r="E759" s="482"/>
      <c r="F759" s="488"/>
      <c r="G759" s="482"/>
      <c r="H759" s="482" t="s">
        <v>1051</v>
      </c>
      <c r="I759" s="260" t="s">
        <v>75</v>
      </c>
      <c r="J759" s="259" t="s">
        <v>76</v>
      </c>
      <c r="K759" s="259" t="s">
        <v>77</v>
      </c>
      <c r="L759" s="280">
        <v>12</v>
      </c>
      <c r="M759" s="281">
        <v>46024</v>
      </c>
      <c r="N759" s="281">
        <v>47118</v>
      </c>
      <c r="O759" s="275">
        <f t="shared" si="28"/>
        <v>156.28571428571428</v>
      </c>
      <c r="P759" s="332">
        <v>0</v>
      </c>
      <c r="Q759" s="287" t="s">
        <v>845</v>
      </c>
      <c r="R759" s="94">
        <f t="shared" si="27"/>
        <v>0</v>
      </c>
      <c r="S759" s="277" t="str">
        <f t="array" aca="1" ref="S759" ca="1">IF(ISNUMBER(R759),IF(R759=100%,"CUMPLIDA",IF(AND(ISNUMBER(N759),ISNUMBER(INDIRECT("FECHA_"&amp;$B759,1))), IF(N759&lt;=INDIRECT("FECHA_"&amp;$B759,1),"INCUMPLIDA","PROCESO"), "VERIFICAR FECHA")),"SIN VALOR AVANCE")</f>
        <v>PROCESO</v>
      </c>
    </row>
    <row r="760" spans="1:19" ht="165.75">
      <c r="A760" s="282" t="s">
        <v>640</v>
      </c>
      <c r="B760" s="271" t="s">
        <v>31</v>
      </c>
      <c r="C760" s="487" t="s">
        <v>999</v>
      </c>
      <c r="D760" s="487" t="s">
        <v>537</v>
      </c>
      <c r="E760" s="482"/>
      <c r="F760" s="488"/>
      <c r="G760" s="482"/>
      <c r="H760" s="482" t="s">
        <v>1051</v>
      </c>
      <c r="I760" s="260" t="s">
        <v>79</v>
      </c>
      <c r="J760" s="259" t="s">
        <v>80</v>
      </c>
      <c r="K760" s="259" t="s">
        <v>81</v>
      </c>
      <c r="L760" s="280">
        <v>1</v>
      </c>
      <c r="M760" s="281">
        <v>46024</v>
      </c>
      <c r="N760" s="281">
        <v>47118</v>
      </c>
      <c r="O760" s="275">
        <f t="shared" si="28"/>
        <v>156.28571428571428</v>
      </c>
      <c r="P760" s="332">
        <v>0</v>
      </c>
      <c r="Q760" s="287" t="s">
        <v>1054</v>
      </c>
      <c r="R760" s="94">
        <f t="shared" si="27"/>
        <v>0</v>
      </c>
      <c r="S760" s="277" t="str">
        <f t="array" aca="1" ref="S760" ca="1">IF(ISNUMBER(R760),IF(R760=100%,"CUMPLIDA",IF(AND(ISNUMBER(N760),ISNUMBER(INDIRECT("FECHA_"&amp;$B760,1))), IF(N760&lt;=INDIRECT("FECHA_"&amp;$B760,1),"INCUMPLIDA","PROCESO"), "VERIFICAR FECHA")),"SIN VALOR AVANCE")</f>
        <v>PROCESO</v>
      </c>
    </row>
    <row r="761" spans="1:19" ht="225.75">
      <c r="A761" s="282" t="s">
        <v>640</v>
      </c>
      <c r="B761" s="271" t="s">
        <v>31</v>
      </c>
      <c r="C761" s="487" t="s">
        <v>999</v>
      </c>
      <c r="D761" s="487" t="s">
        <v>537</v>
      </c>
      <c r="E761" s="482"/>
      <c r="F761" s="488"/>
      <c r="G761" s="482"/>
      <c r="H761" s="482" t="s">
        <v>1051</v>
      </c>
      <c r="I761" s="260" t="s">
        <v>82</v>
      </c>
      <c r="J761" s="259" t="s">
        <v>83</v>
      </c>
      <c r="K761" s="259" t="s">
        <v>84</v>
      </c>
      <c r="L761" s="280">
        <v>2</v>
      </c>
      <c r="M761" s="281">
        <v>46024</v>
      </c>
      <c r="N761" s="281">
        <v>47118</v>
      </c>
      <c r="O761" s="275">
        <f t="shared" si="28"/>
        <v>156.28571428571428</v>
      </c>
      <c r="P761" s="332">
        <v>0</v>
      </c>
      <c r="Q761" s="287" t="s">
        <v>1012</v>
      </c>
      <c r="R761" s="94">
        <f t="shared" si="27"/>
        <v>0</v>
      </c>
      <c r="S761" s="277" t="str">
        <f t="array" aca="1" ref="S761" ca="1">IF(ISNUMBER(R761),IF(R761=100%,"CUMPLIDA",IF(AND(ISNUMBER(N761),ISNUMBER(INDIRECT("FECHA_"&amp;$B761,1))), IF(N761&lt;=INDIRECT("FECHA_"&amp;$B761,1),"INCUMPLIDA","PROCESO"), "VERIFICAR FECHA")),"SIN VALOR AVANCE")</f>
        <v>PROCESO</v>
      </c>
    </row>
    <row r="762" spans="1:19" ht="105.75" customHeight="1">
      <c r="A762" s="282" t="s">
        <v>640</v>
      </c>
      <c r="B762" s="271" t="s">
        <v>31</v>
      </c>
      <c r="C762" s="487" t="s">
        <v>999</v>
      </c>
      <c r="D762" s="487" t="s">
        <v>537</v>
      </c>
      <c r="E762" s="482"/>
      <c r="F762" s="488"/>
      <c r="G762" s="482"/>
      <c r="H762" s="482" t="s">
        <v>1051</v>
      </c>
      <c r="I762" s="260" t="s">
        <v>1014</v>
      </c>
      <c r="J762" s="259" t="s">
        <v>1015</v>
      </c>
      <c r="K762" s="259" t="s">
        <v>1016</v>
      </c>
      <c r="L762" s="274">
        <v>1</v>
      </c>
      <c r="M762" s="261">
        <v>44927</v>
      </c>
      <c r="N762" s="261">
        <v>45016</v>
      </c>
      <c r="O762" s="275">
        <f t="shared" si="28"/>
        <v>12.714285714285714</v>
      </c>
      <c r="P762" s="332">
        <v>1</v>
      </c>
      <c r="Q762" s="259" t="s">
        <v>1017</v>
      </c>
      <c r="R762" s="94">
        <f t="shared" si="27"/>
        <v>1</v>
      </c>
      <c r="S762" s="277" t="str">
        <f t="array" aca="1" ref="S762" ca="1">IF(ISNUMBER(R762),IF(R762=100%,"CUMPLIDA",IF(AND(ISNUMBER(N762),ISNUMBER(INDIRECT("FECHA_"&amp;$B762,1))), IF(N762&lt;=INDIRECT("FECHA_"&amp;$B762,1),"INCUMPLIDA","PROCESO"), "VERIFICAR FECHA")),"SIN VALOR AVANCE")</f>
        <v>CUMPLIDA</v>
      </c>
    </row>
    <row r="763" spans="1:19" ht="165.75">
      <c r="A763" s="282" t="s">
        <v>640</v>
      </c>
      <c r="B763" s="271" t="s">
        <v>31</v>
      </c>
      <c r="C763" s="487" t="s">
        <v>999</v>
      </c>
      <c r="D763" s="487" t="s">
        <v>537</v>
      </c>
      <c r="E763" s="482"/>
      <c r="F763" s="488"/>
      <c r="G763" s="482"/>
      <c r="H763" s="482" t="s">
        <v>1051</v>
      </c>
      <c r="I763" s="260" t="s">
        <v>1014</v>
      </c>
      <c r="J763" s="259" t="s">
        <v>1055</v>
      </c>
      <c r="K763" s="259" t="s">
        <v>647</v>
      </c>
      <c r="L763" s="274">
        <v>1</v>
      </c>
      <c r="M763" s="261">
        <v>45017</v>
      </c>
      <c r="N763" s="261">
        <v>45138</v>
      </c>
      <c r="O763" s="275">
        <f t="shared" si="28"/>
        <v>17.285714285714285</v>
      </c>
      <c r="P763" s="332">
        <v>1</v>
      </c>
      <c r="Q763" s="259" t="s">
        <v>1056</v>
      </c>
      <c r="R763" s="94">
        <f t="shared" si="27"/>
        <v>1</v>
      </c>
      <c r="S763" s="277" t="str">
        <f t="array" aca="1" ref="S763" ca="1">IF(ISNUMBER(R763),IF(R763=100%,"CUMPLIDA",IF(AND(ISNUMBER(N763),ISNUMBER(INDIRECT("FECHA_"&amp;$B763,1))), IF(N763&lt;=INDIRECT("FECHA_"&amp;$B763,1),"INCUMPLIDA","PROCESO"), "VERIFICAR FECHA")),"SIN VALOR AVANCE")</f>
        <v>CUMPLIDA</v>
      </c>
    </row>
    <row r="764" spans="1:19" ht="105.75" customHeight="1">
      <c r="A764" s="282" t="s">
        <v>640</v>
      </c>
      <c r="B764" s="271" t="s">
        <v>31</v>
      </c>
      <c r="C764" s="487" t="s">
        <v>999</v>
      </c>
      <c r="D764" s="487" t="s">
        <v>537</v>
      </c>
      <c r="E764" s="482"/>
      <c r="F764" s="488"/>
      <c r="G764" s="482"/>
      <c r="H764" s="482" t="s">
        <v>1051</v>
      </c>
      <c r="I764" s="260" t="s">
        <v>1057</v>
      </c>
      <c r="J764" s="259" t="s">
        <v>1058</v>
      </c>
      <c r="K764" s="259" t="s">
        <v>647</v>
      </c>
      <c r="L764" s="274">
        <v>12</v>
      </c>
      <c r="M764" s="261">
        <v>44958</v>
      </c>
      <c r="N764" s="261">
        <v>45323</v>
      </c>
      <c r="O764" s="275">
        <f t="shared" si="28"/>
        <v>52.142857142857146</v>
      </c>
      <c r="P764" s="332">
        <v>12</v>
      </c>
      <c r="Q764" s="259" t="s">
        <v>1059</v>
      </c>
      <c r="R764" s="94">
        <f t="shared" si="27"/>
        <v>1</v>
      </c>
      <c r="S764" s="277" t="str">
        <f t="array" aca="1" ref="S764" ca="1">IF(ISNUMBER(R764),IF(R764=100%,"CUMPLIDA",IF(AND(ISNUMBER(N764),ISNUMBER(INDIRECT("FECHA_"&amp;$B764,1))), IF(N764&lt;=INDIRECT("FECHA_"&amp;$B764,1),"INCUMPLIDA","PROCESO"), "VERIFICAR FECHA")),"SIN VALOR AVANCE")</f>
        <v>CUMPLIDA</v>
      </c>
    </row>
    <row r="765" spans="1:19" ht="105.75" customHeight="1">
      <c r="A765" s="282" t="s">
        <v>640</v>
      </c>
      <c r="B765" s="271" t="s">
        <v>31</v>
      </c>
      <c r="C765" s="487" t="s">
        <v>999</v>
      </c>
      <c r="D765" s="487" t="s">
        <v>537</v>
      </c>
      <c r="E765" s="482"/>
      <c r="F765" s="488"/>
      <c r="G765" s="482"/>
      <c r="H765" s="482" t="s">
        <v>1051</v>
      </c>
      <c r="I765" s="260" t="s">
        <v>1060</v>
      </c>
      <c r="J765" s="259" t="s">
        <v>1061</v>
      </c>
      <c r="K765" s="259" t="s">
        <v>647</v>
      </c>
      <c r="L765" s="274">
        <v>4</v>
      </c>
      <c r="M765" s="261">
        <v>44958</v>
      </c>
      <c r="N765" s="261">
        <v>45323</v>
      </c>
      <c r="O765" s="275">
        <f t="shared" si="28"/>
        <v>52.142857142857146</v>
      </c>
      <c r="P765" s="332">
        <v>4</v>
      </c>
      <c r="Q765" s="259" t="s">
        <v>1022</v>
      </c>
      <c r="R765" s="94">
        <f t="shared" si="27"/>
        <v>1</v>
      </c>
      <c r="S765" s="277" t="str">
        <f t="array" aca="1" ref="S765" ca="1">IF(ISNUMBER(R765),IF(R765=100%,"CUMPLIDA",IF(AND(ISNUMBER(N765),ISNUMBER(INDIRECT("FECHA_"&amp;$B765,1))), IF(N765&lt;=INDIRECT("FECHA_"&amp;$B765,1),"INCUMPLIDA","PROCESO"), "VERIFICAR FECHA")),"SIN VALOR AVANCE")</f>
        <v>CUMPLIDA</v>
      </c>
    </row>
    <row r="766" spans="1:19" ht="105.75" customHeight="1">
      <c r="A766" s="282" t="s">
        <v>640</v>
      </c>
      <c r="B766" s="271" t="s">
        <v>31</v>
      </c>
      <c r="C766" s="487" t="s">
        <v>999</v>
      </c>
      <c r="D766" s="487" t="s">
        <v>537</v>
      </c>
      <c r="E766" s="482"/>
      <c r="F766" s="488"/>
      <c r="G766" s="482"/>
      <c r="H766" s="482" t="s">
        <v>1051</v>
      </c>
      <c r="I766" s="260" t="s">
        <v>1025</v>
      </c>
      <c r="J766" s="259" t="s">
        <v>1026</v>
      </c>
      <c r="K766" s="259" t="s">
        <v>647</v>
      </c>
      <c r="L766" s="274">
        <v>1</v>
      </c>
      <c r="M766" s="261">
        <v>44958</v>
      </c>
      <c r="N766" s="261">
        <v>44985</v>
      </c>
      <c r="O766" s="275">
        <f t="shared" si="28"/>
        <v>3.8571428571428572</v>
      </c>
      <c r="P766" s="332">
        <v>1</v>
      </c>
      <c r="Q766" s="259" t="s">
        <v>1022</v>
      </c>
      <c r="R766" s="94">
        <f t="shared" si="27"/>
        <v>1</v>
      </c>
      <c r="S766" s="277" t="str">
        <f t="array" aca="1" ref="S766" ca="1">IF(ISNUMBER(R766),IF(R766=100%,"CUMPLIDA",IF(AND(ISNUMBER(N766),ISNUMBER(INDIRECT("FECHA_"&amp;$B766,1))), IF(N766&lt;=INDIRECT("FECHA_"&amp;$B766,1),"INCUMPLIDA","PROCESO"), "VERIFICAR FECHA")),"SIN VALOR AVANCE")</f>
        <v>CUMPLIDA</v>
      </c>
    </row>
    <row r="767" spans="1:19" ht="180.75" customHeight="1">
      <c r="A767" s="282" t="s">
        <v>640</v>
      </c>
      <c r="B767" s="271" t="s">
        <v>31</v>
      </c>
      <c r="C767" s="487" t="s">
        <v>999</v>
      </c>
      <c r="D767" s="487" t="s">
        <v>537</v>
      </c>
      <c r="E767" s="482" t="s">
        <v>1062</v>
      </c>
      <c r="F767" s="488" t="s">
        <v>1001</v>
      </c>
      <c r="G767" s="482"/>
      <c r="H767" s="482" t="s">
        <v>1063</v>
      </c>
      <c r="I767" s="260" t="s">
        <v>1052</v>
      </c>
      <c r="J767" s="259" t="s">
        <v>1008</v>
      </c>
      <c r="K767" s="259" t="s">
        <v>1009</v>
      </c>
      <c r="L767" s="274">
        <v>3</v>
      </c>
      <c r="M767" s="261">
        <v>44958</v>
      </c>
      <c r="N767" s="261">
        <v>45323</v>
      </c>
      <c r="O767" s="275">
        <f t="shared" si="28"/>
        <v>52.142857142857146</v>
      </c>
      <c r="P767" s="332">
        <v>3</v>
      </c>
      <c r="Q767" s="259" t="s">
        <v>1064</v>
      </c>
      <c r="R767" s="94">
        <f t="shared" si="27"/>
        <v>1</v>
      </c>
      <c r="S767" s="277" t="str">
        <f t="array" aca="1" ref="S767" ca="1">IF(ISNUMBER(R767),IF(R767=100%,"CUMPLIDA",IF(AND(ISNUMBER(N767),ISNUMBER(INDIRECT("FECHA_"&amp;$B767,1))), IF(N767&lt;=INDIRECT("FECHA_"&amp;$B767,1),"INCUMPLIDA","PROCESO"), "VERIFICAR FECHA")),"SIN VALOR AVANCE")</f>
        <v>CUMPLIDA</v>
      </c>
    </row>
    <row r="768" spans="1:19" ht="75.75" customHeight="1">
      <c r="A768" s="282" t="s">
        <v>640</v>
      </c>
      <c r="B768" s="271" t="s">
        <v>31</v>
      </c>
      <c r="C768" s="487"/>
      <c r="D768" s="487"/>
      <c r="E768" s="482"/>
      <c r="F768" s="488"/>
      <c r="G768" s="482"/>
      <c r="H768" s="482" t="s">
        <v>1063</v>
      </c>
      <c r="I768" s="482" t="s">
        <v>1011</v>
      </c>
      <c r="J768" s="313" t="s">
        <v>652</v>
      </c>
      <c r="K768" s="259" t="s">
        <v>653</v>
      </c>
      <c r="L768" s="274">
        <v>1</v>
      </c>
      <c r="M768" s="261">
        <v>45231</v>
      </c>
      <c r="N768" s="261">
        <v>45504</v>
      </c>
      <c r="O768" s="275">
        <f t="shared" si="28"/>
        <v>39</v>
      </c>
      <c r="P768" s="332">
        <v>1</v>
      </c>
      <c r="Q768" s="287" t="s">
        <v>747</v>
      </c>
      <c r="R768" s="94">
        <f t="shared" si="27"/>
        <v>1</v>
      </c>
      <c r="S768" s="277" t="str">
        <f t="array" aca="1" ref="S768" ca="1">IF(ISNUMBER(R768),IF(R768=100%,"CUMPLIDA",IF(AND(ISNUMBER(N768),ISNUMBER(INDIRECT("FECHA_"&amp;$B768,1))), IF(N768&lt;=INDIRECT("FECHA_"&amp;$B768,1),"INCUMPLIDA","PROCESO"), "VERIFICAR FECHA")),"SIN VALOR AVANCE")</f>
        <v>CUMPLIDA</v>
      </c>
    </row>
    <row r="769" spans="1:19" ht="225.75">
      <c r="A769" s="282" t="s">
        <v>640</v>
      </c>
      <c r="B769" s="271" t="s">
        <v>31</v>
      </c>
      <c r="C769" s="487"/>
      <c r="D769" s="487"/>
      <c r="E769" s="482"/>
      <c r="F769" s="488"/>
      <c r="G769" s="482"/>
      <c r="H769" s="482" t="s">
        <v>1063</v>
      </c>
      <c r="I769" s="482"/>
      <c r="J769" s="313" t="s">
        <v>655</v>
      </c>
      <c r="K769" s="259" t="s">
        <v>656</v>
      </c>
      <c r="L769" s="274">
        <v>1</v>
      </c>
      <c r="M769" s="261">
        <v>45231</v>
      </c>
      <c r="N769" s="261">
        <v>45504</v>
      </c>
      <c r="O769" s="275">
        <f t="shared" si="28"/>
        <v>39</v>
      </c>
      <c r="P769" s="332">
        <v>1</v>
      </c>
      <c r="Q769" s="287" t="s">
        <v>1012</v>
      </c>
      <c r="R769" s="94">
        <f t="shared" si="27"/>
        <v>1</v>
      </c>
      <c r="S769" s="277" t="str">
        <f t="array" aca="1" ref="S769" ca="1">IF(ISNUMBER(R769),IF(R769=100%,"CUMPLIDA",IF(AND(ISNUMBER(N769),ISNUMBER(INDIRECT("FECHA_"&amp;$B769,1))), IF(N769&lt;=INDIRECT("FECHA_"&amp;$B769,1),"INCUMPLIDA","PROCESO"), "VERIFICAR FECHA")),"SIN VALOR AVANCE")</f>
        <v>CUMPLIDA</v>
      </c>
    </row>
    <row r="770" spans="1:19" ht="75.75" customHeight="1">
      <c r="A770" s="282" t="s">
        <v>640</v>
      </c>
      <c r="B770" s="271" t="s">
        <v>31</v>
      </c>
      <c r="C770" s="487"/>
      <c r="D770" s="487"/>
      <c r="E770" s="482"/>
      <c r="F770" s="488"/>
      <c r="G770" s="482"/>
      <c r="H770" s="482" t="s">
        <v>1063</v>
      </c>
      <c r="I770" s="260" t="s">
        <v>62</v>
      </c>
      <c r="J770" s="259" t="s">
        <v>63</v>
      </c>
      <c r="K770" s="259" t="s">
        <v>64</v>
      </c>
      <c r="L770" s="280">
        <v>1</v>
      </c>
      <c r="M770" s="281">
        <v>45323</v>
      </c>
      <c r="N770" s="281">
        <v>45747</v>
      </c>
      <c r="O770" s="275">
        <f t="shared" si="28"/>
        <v>60.571428571428569</v>
      </c>
      <c r="P770" s="332">
        <v>1</v>
      </c>
      <c r="Q770" s="287" t="s">
        <v>1013</v>
      </c>
      <c r="R770" s="94">
        <f t="shared" si="27"/>
        <v>1</v>
      </c>
      <c r="S770" s="277" t="str">
        <f t="array" aca="1" ref="S770" ca="1">IF(ISNUMBER(R770),IF(R770=100%,"CUMPLIDA",IF(AND(ISNUMBER(N770),ISNUMBER(INDIRECT("FECHA_"&amp;$B770,1))), IF(N770&lt;=INDIRECT("FECHA_"&amp;$B770,1),"INCUMPLIDA","PROCESO"), "VERIFICAR FECHA")),"SIN VALOR AVANCE")</f>
        <v>CUMPLIDA</v>
      </c>
    </row>
    <row r="771" spans="1:19" ht="75.75" customHeight="1">
      <c r="A771" s="282" t="s">
        <v>640</v>
      </c>
      <c r="B771" s="271" t="s">
        <v>31</v>
      </c>
      <c r="C771" s="487" t="s">
        <v>999</v>
      </c>
      <c r="D771" s="487" t="s">
        <v>537</v>
      </c>
      <c r="E771" s="482"/>
      <c r="F771" s="488"/>
      <c r="G771" s="482"/>
      <c r="H771" s="482" t="s">
        <v>1063</v>
      </c>
      <c r="I771" s="260" t="s">
        <v>66</v>
      </c>
      <c r="J771" s="259" t="s">
        <v>66</v>
      </c>
      <c r="K771" s="259" t="s">
        <v>67</v>
      </c>
      <c r="L771" s="280">
        <v>1</v>
      </c>
      <c r="M771" s="281">
        <v>45323</v>
      </c>
      <c r="N771" s="281">
        <v>45747</v>
      </c>
      <c r="O771" s="275">
        <f t="shared" si="28"/>
        <v>60.571428571428569</v>
      </c>
      <c r="P771" s="332">
        <v>1</v>
      </c>
      <c r="Q771" s="287" t="s">
        <v>845</v>
      </c>
      <c r="R771" s="94">
        <f t="shared" si="27"/>
        <v>1</v>
      </c>
      <c r="S771" s="277" t="str">
        <f t="array" aca="1" ref="S771" ca="1">IF(ISNUMBER(R771),IF(R771=100%,"CUMPLIDA",IF(AND(ISNUMBER(N771),ISNUMBER(INDIRECT("FECHA_"&amp;$B771,1))), IF(N771&lt;=INDIRECT("FECHA_"&amp;$B771,1),"INCUMPLIDA","PROCESO"), "VERIFICAR FECHA")),"SIN VALOR AVANCE")</f>
        <v>CUMPLIDA</v>
      </c>
    </row>
    <row r="772" spans="1:19" ht="75.75" customHeight="1">
      <c r="A772" s="282" t="s">
        <v>640</v>
      </c>
      <c r="B772" s="271" t="s">
        <v>31</v>
      </c>
      <c r="C772" s="487"/>
      <c r="D772" s="487"/>
      <c r="E772" s="482"/>
      <c r="F772" s="488"/>
      <c r="G772" s="482"/>
      <c r="H772" s="482" t="s">
        <v>1063</v>
      </c>
      <c r="I772" s="260" t="s">
        <v>166</v>
      </c>
      <c r="J772" s="259" t="s">
        <v>167</v>
      </c>
      <c r="K772" s="259" t="s">
        <v>168</v>
      </c>
      <c r="L772" s="280">
        <v>1</v>
      </c>
      <c r="M772" s="281">
        <v>45231</v>
      </c>
      <c r="N772" s="281">
        <v>45747</v>
      </c>
      <c r="O772" s="275">
        <f t="shared" si="28"/>
        <v>73.714285714285708</v>
      </c>
      <c r="P772" s="332">
        <v>1</v>
      </c>
      <c r="Q772" s="287" t="s">
        <v>845</v>
      </c>
      <c r="R772" s="94">
        <f t="shared" si="27"/>
        <v>1</v>
      </c>
      <c r="S772" s="277" t="str">
        <f t="array" aca="1" ref="S772" ca="1">IF(ISNUMBER(R772),IF(R772=100%,"CUMPLIDA",IF(AND(ISNUMBER(N772),ISNUMBER(INDIRECT("FECHA_"&amp;$B772,1))), IF(N772&lt;=INDIRECT("FECHA_"&amp;$B772,1),"INCUMPLIDA","PROCESO"), "VERIFICAR FECHA")),"SIN VALOR AVANCE")</f>
        <v>CUMPLIDA</v>
      </c>
    </row>
    <row r="773" spans="1:19" ht="150.75">
      <c r="A773" s="282" t="s">
        <v>640</v>
      </c>
      <c r="B773" s="271" t="s">
        <v>31</v>
      </c>
      <c r="C773" s="487"/>
      <c r="D773" s="487"/>
      <c r="E773" s="482"/>
      <c r="F773" s="488"/>
      <c r="G773" s="482"/>
      <c r="H773" s="482" t="s">
        <v>1063</v>
      </c>
      <c r="I773" s="260" t="s">
        <v>69</v>
      </c>
      <c r="J773" s="259" t="s">
        <v>69</v>
      </c>
      <c r="K773" s="259" t="s">
        <v>176</v>
      </c>
      <c r="L773" s="280">
        <v>1</v>
      </c>
      <c r="M773" s="281">
        <v>45323</v>
      </c>
      <c r="N773" s="281">
        <v>45747</v>
      </c>
      <c r="O773" s="275">
        <f t="shared" si="28"/>
        <v>60.571428571428569</v>
      </c>
      <c r="P773" s="332">
        <v>1</v>
      </c>
      <c r="Q773" s="287" t="s">
        <v>1013</v>
      </c>
      <c r="R773" s="94">
        <f t="shared" si="27"/>
        <v>1</v>
      </c>
      <c r="S773" s="277" t="str">
        <f t="array" aca="1" ref="S773" ca="1">IF(ISNUMBER(R773),IF(R773=100%,"CUMPLIDA",IF(AND(ISNUMBER(N773),ISNUMBER(INDIRECT("FECHA_"&amp;$B773,1))), IF(N773&lt;=INDIRECT("FECHA_"&amp;$B773,1),"INCUMPLIDA","PROCESO"), "VERIFICAR FECHA")),"SIN VALOR AVANCE")</f>
        <v>CUMPLIDA</v>
      </c>
    </row>
    <row r="774" spans="1:19" ht="75.75" customHeight="1">
      <c r="A774" s="282" t="s">
        <v>640</v>
      </c>
      <c r="B774" s="271" t="s">
        <v>31</v>
      </c>
      <c r="C774" s="487"/>
      <c r="D774" s="487"/>
      <c r="E774" s="482"/>
      <c r="F774" s="488"/>
      <c r="G774" s="482"/>
      <c r="H774" s="482" t="s">
        <v>1063</v>
      </c>
      <c r="I774" s="260" t="s">
        <v>751</v>
      </c>
      <c r="J774" s="259" t="s">
        <v>751</v>
      </c>
      <c r="K774" s="259" t="s">
        <v>72</v>
      </c>
      <c r="L774" s="280">
        <v>1</v>
      </c>
      <c r="M774" s="281">
        <v>45231</v>
      </c>
      <c r="N774" s="281">
        <v>45747</v>
      </c>
      <c r="O774" s="275">
        <f t="shared" si="28"/>
        <v>73.714285714285708</v>
      </c>
      <c r="P774" s="332">
        <v>1</v>
      </c>
      <c r="Q774" s="287" t="s">
        <v>845</v>
      </c>
      <c r="R774" s="94">
        <f t="shared" si="27"/>
        <v>1</v>
      </c>
      <c r="S774" s="277" t="str">
        <f t="array" aca="1" ref="S774" ca="1">IF(ISNUMBER(R774),IF(R774=100%,"CUMPLIDA",IF(AND(ISNUMBER(N774),ISNUMBER(INDIRECT("FECHA_"&amp;$B774,1))), IF(N774&lt;=INDIRECT("FECHA_"&amp;$B774,1),"INCUMPLIDA","PROCESO"), "VERIFICAR FECHA")),"SIN VALOR AVANCE")</f>
        <v>CUMPLIDA</v>
      </c>
    </row>
    <row r="775" spans="1:19" ht="225.75">
      <c r="A775" s="282" t="s">
        <v>640</v>
      </c>
      <c r="B775" s="271" t="s">
        <v>31</v>
      </c>
      <c r="C775" s="487"/>
      <c r="D775" s="487"/>
      <c r="E775" s="482"/>
      <c r="F775" s="488"/>
      <c r="G775" s="482"/>
      <c r="H775" s="482" t="s">
        <v>1063</v>
      </c>
      <c r="I775" s="260" t="s">
        <v>752</v>
      </c>
      <c r="J775" s="259" t="s">
        <v>752</v>
      </c>
      <c r="K775" s="259" t="s">
        <v>659</v>
      </c>
      <c r="L775" s="280">
        <v>1</v>
      </c>
      <c r="M775" s="281">
        <v>45231</v>
      </c>
      <c r="N775" s="281">
        <v>45808</v>
      </c>
      <c r="O775" s="275">
        <f t="shared" si="28"/>
        <v>82.428571428571431</v>
      </c>
      <c r="P775" s="332">
        <v>1</v>
      </c>
      <c r="Q775" s="287" t="s">
        <v>1012</v>
      </c>
      <c r="R775" s="94">
        <f t="shared" si="27"/>
        <v>1</v>
      </c>
      <c r="S775" s="277" t="str">
        <f t="array" aca="1" ref="S775" ca="1">IF(ISNUMBER(R775),IF(R775=100%,"CUMPLIDA",IF(AND(ISNUMBER(N775),ISNUMBER(INDIRECT("FECHA_"&amp;$B775,1))), IF(N775&lt;=INDIRECT("FECHA_"&amp;$B775,1),"INCUMPLIDA","PROCESO"), "VERIFICAR FECHA")),"SIN VALOR AVANCE")</f>
        <v>CUMPLIDA</v>
      </c>
    </row>
    <row r="776" spans="1:19" ht="75.75" customHeight="1">
      <c r="A776" s="282" t="s">
        <v>640</v>
      </c>
      <c r="B776" s="271" t="s">
        <v>31</v>
      </c>
      <c r="C776" s="487"/>
      <c r="D776" s="487"/>
      <c r="E776" s="482"/>
      <c r="F776" s="488"/>
      <c r="G776" s="482"/>
      <c r="H776" s="482" t="s">
        <v>1063</v>
      </c>
      <c r="I776" s="260" t="s">
        <v>75</v>
      </c>
      <c r="J776" s="259" t="s">
        <v>76</v>
      </c>
      <c r="K776" s="259" t="s">
        <v>77</v>
      </c>
      <c r="L776" s="280">
        <v>12</v>
      </c>
      <c r="M776" s="281">
        <v>46024</v>
      </c>
      <c r="N776" s="281">
        <v>47118</v>
      </c>
      <c r="O776" s="275">
        <f t="shared" si="28"/>
        <v>156.28571428571428</v>
      </c>
      <c r="P776" s="332">
        <v>0</v>
      </c>
      <c r="Q776" s="287" t="s">
        <v>845</v>
      </c>
      <c r="R776" s="94">
        <f t="shared" si="27"/>
        <v>0</v>
      </c>
      <c r="S776" s="277" t="str">
        <f t="array" aca="1" ref="S776" ca="1">IF(ISNUMBER(R776),IF(R776=100%,"CUMPLIDA",IF(AND(ISNUMBER(N776),ISNUMBER(INDIRECT("FECHA_"&amp;$B776,1))), IF(N776&lt;=INDIRECT("FECHA_"&amp;$B776,1),"INCUMPLIDA","PROCESO"), "VERIFICAR FECHA")),"SIN VALOR AVANCE")</f>
        <v>PROCESO</v>
      </c>
    </row>
    <row r="777" spans="1:19" ht="150.75">
      <c r="A777" s="282" t="s">
        <v>640</v>
      </c>
      <c r="B777" s="271" t="s">
        <v>31</v>
      </c>
      <c r="C777" s="487" t="s">
        <v>999</v>
      </c>
      <c r="D777" s="487" t="s">
        <v>537</v>
      </c>
      <c r="E777" s="482"/>
      <c r="F777" s="488"/>
      <c r="G777" s="482"/>
      <c r="H777" s="482" t="s">
        <v>1063</v>
      </c>
      <c r="I777" s="260" t="s">
        <v>79</v>
      </c>
      <c r="J777" s="259" t="s">
        <v>80</v>
      </c>
      <c r="K777" s="259" t="s">
        <v>81</v>
      </c>
      <c r="L777" s="280">
        <v>1</v>
      </c>
      <c r="M777" s="281">
        <v>46024</v>
      </c>
      <c r="N777" s="281">
        <v>47118</v>
      </c>
      <c r="O777" s="275">
        <f t="shared" si="28"/>
        <v>156.28571428571428</v>
      </c>
      <c r="P777" s="332">
        <v>0</v>
      </c>
      <c r="Q777" s="287" t="s">
        <v>1013</v>
      </c>
      <c r="R777" s="94">
        <f t="shared" si="27"/>
        <v>0</v>
      </c>
      <c r="S777" s="277" t="str">
        <f t="array" aca="1" ref="S777" ca="1">IF(ISNUMBER(R777),IF(R777=100%,"CUMPLIDA",IF(AND(ISNUMBER(N777),ISNUMBER(INDIRECT("FECHA_"&amp;$B777,1))), IF(N777&lt;=INDIRECT("FECHA_"&amp;$B777,1),"INCUMPLIDA","PROCESO"), "VERIFICAR FECHA")),"SIN VALOR AVANCE")</f>
        <v>PROCESO</v>
      </c>
    </row>
    <row r="778" spans="1:19" ht="225.75">
      <c r="A778" s="282" t="s">
        <v>640</v>
      </c>
      <c r="B778" s="271" t="s">
        <v>31</v>
      </c>
      <c r="C778" s="487" t="s">
        <v>999</v>
      </c>
      <c r="D778" s="487" t="s">
        <v>537</v>
      </c>
      <c r="E778" s="482"/>
      <c r="F778" s="488"/>
      <c r="G778" s="482"/>
      <c r="H778" s="482"/>
      <c r="I778" s="260" t="s">
        <v>82</v>
      </c>
      <c r="J778" s="259" t="s">
        <v>83</v>
      </c>
      <c r="K778" s="259" t="s">
        <v>84</v>
      </c>
      <c r="L778" s="280">
        <v>2</v>
      </c>
      <c r="M778" s="281">
        <v>46024</v>
      </c>
      <c r="N778" s="281">
        <v>47118</v>
      </c>
      <c r="O778" s="275">
        <f t="shared" si="28"/>
        <v>156.28571428571428</v>
      </c>
      <c r="P778" s="332">
        <v>0</v>
      </c>
      <c r="Q778" s="287" t="s">
        <v>1012</v>
      </c>
      <c r="R778" s="94">
        <f t="shared" si="27"/>
        <v>0</v>
      </c>
      <c r="S778" s="277" t="str">
        <f t="array" aca="1" ref="S778" ca="1">IF(ISNUMBER(R778),IF(R778=100%,"CUMPLIDA",IF(AND(ISNUMBER(N778),ISNUMBER(INDIRECT("FECHA_"&amp;$B778,1))), IF(N778&lt;=INDIRECT("FECHA_"&amp;$B778,1),"INCUMPLIDA","PROCESO"), "VERIFICAR FECHA")),"SIN VALOR AVANCE")</f>
        <v>PROCESO</v>
      </c>
    </row>
    <row r="779" spans="1:19" ht="105.75">
      <c r="A779" s="282" t="s">
        <v>640</v>
      </c>
      <c r="B779" s="271" t="s">
        <v>31</v>
      </c>
      <c r="C779" s="487" t="s">
        <v>999</v>
      </c>
      <c r="D779" s="487" t="s">
        <v>537</v>
      </c>
      <c r="E779" s="482"/>
      <c r="F779" s="488"/>
      <c r="G779" s="482"/>
      <c r="H779" s="482"/>
      <c r="I779" s="260" t="s">
        <v>1014</v>
      </c>
      <c r="J779" s="259" t="s">
        <v>1015</v>
      </c>
      <c r="K779" s="259" t="s">
        <v>1016</v>
      </c>
      <c r="L779" s="274">
        <v>1</v>
      </c>
      <c r="M779" s="261">
        <v>44927</v>
      </c>
      <c r="N779" s="261">
        <v>45016</v>
      </c>
      <c r="O779" s="275">
        <f t="shared" si="28"/>
        <v>12.714285714285714</v>
      </c>
      <c r="P779" s="332">
        <v>1</v>
      </c>
      <c r="Q779" s="259" t="s">
        <v>1017</v>
      </c>
      <c r="R779" s="94">
        <f t="shared" si="27"/>
        <v>1</v>
      </c>
      <c r="S779" s="277" t="str">
        <f t="array" aca="1" ref="S779" ca="1">IF(ISNUMBER(R779),IF(R779=100%,"CUMPLIDA",IF(AND(ISNUMBER(N779),ISNUMBER(INDIRECT("FECHA_"&amp;$B779,1))), IF(N779&lt;=INDIRECT("FECHA_"&amp;$B779,1),"INCUMPLIDA","PROCESO"), "VERIFICAR FECHA")),"SIN VALOR AVANCE")</f>
        <v>CUMPLIDA</v>
      </c>
    </row>
    <row r="780" spans="1:19" ht="165.75">
      <c r="A780" s="282" t="s">
        <v>640</v>
      </c>
      <c r="B780" s="271" t="s">
        <v>31</v>
      </c>
      <c r="C780" s="487" t="s">
        <v>999</v>
      </c>
      <c r="D780" s="487" t="s">
        <v>537</v>
      </c>
      <c r="E780" s="482"/>
      <c r="F780" s="488"/>
      <c r="G780" s="482"/>
      <c r="H780" s="482" t="s">
        <v>1063</v>
      </c>
      <c r="I780" s="260" t="s">
        <v>1014</v>
      </c>
      <c r="J780" s="259" t="s">
        <v>1055</v>
      </c>
      <c r="K780" s="259" t="s">
        <v>647</v>
      </c>
      <c r="L780" s="274">
        <v>1</v>
      </c>
      <c r="M780" s="261">
        <v>45017</v>
      </c>
      <c r="N780" s="261">
        <v>45138</v>
      </c>
      <c r="O780" s="275">
        <f t="shared" si="28"/>
        <v>17.285714285714285</v>
      </c>
      <c r="P780" s="332">
        <v>1</v>
      </c>
      <c r="Q780" s="259" t="s">
        <v>1065</v>
      </c>
      <c r="R780" s="94">
        <f t="shared" si="27"/>
        <v>1</v>
      </c>
      <c r="S780" s="277" t="str">
        <f t="array" aca="1" ref="S780" ca="1">IF(ISNUMBER(R780),IF(R780=100%,"CUMPLIDA",IF(AND(ISNUMBER(N780),ISNUMBER(INDIRECT("FECHA_"&amp;$B780,1))), IF(N780&lt;=INDIRECT("FECHA_"&amp;$B780,1),"INCUMPLIDA","PROCESO"), "VERIFICAR FECHA")),"SIN VALOR AVANCE")</f>
        <v>CUMPLIDA</v>
      </c>
    </row>
    <row r="781" spans="1:19" ht="75.75" customHeight="1">
      <c r="A781" s="282" t="s">
        <v>640</v>
      </c>
      <c r="B781" s="271" t="s">
        <v>31</v>
      </c>
      <c r="C781" s="487" t="s">
        <v>999</v>
      </c>
      <c r="D781" s="487" t="s">
        <v>537</v>
      </c>
      <c r="E781" s="482"/>
      <c r="F781" s="488"/>
      <c r="G781" s="482"/>
      <c r="H781" s="482" t="s">
        <v>1063</v>
      </c>
      <c r="I781" s="260" t="s">
        <v>1066</v>
      </c>
      <c r="J781" s="259" t="s">
        <v>1067</v>
      </c>
      <c r="K781" s="259" t="s">
        <v>1005</v>
      </c>
      <c r="L781" s="274">
        <v>1</v>
      </c>
      <c r="M781" s="261">
        <v>44958</v>
      </c>
      <c r="N781" s="261">
        <v>44985</v>
      </c>
      <c r="O781" s="275">
        <f t="shared" si="28"/>
        <v>3.8571428571428572</v>
      </c>
      <c r="P781" s="332">
        <v>1</v>
      </c>
      <c r="Q781" s="259" t="s">
        <v>1068</v>
      </c>
      <c r="R781" s="94">
        <f t="shared" si="27"/>
        <v>1</v>
      </c>
      <c r="S781" s="277" t="str">
        <f t="array" aca="1" ref="S781" ca="1">IF(ISNUMBER(R781),IF(R781=100%,"CUMPLIDA",IF(AND(ISNUMBER(N781),ISNUMBER(INDIRECT("FECHA_"&amp;$B781,1))), IF(N781&lt;=INDIRECT("FECHA_"&amp;$B781,1),"INCUMPLIDA","PROCESO"), "VERIFICAR FECHA")),"SIN VALOR AVANCE")</f>
        <v>CUMPLIDA</v>
      </c>
    </row>
    <row r="782" spans="1:19" ht="105.75">
      <c r="A782" s="282" t="s">
        <v>640</v>
      </c>
      <c r="B782" s="271" t="s">
        <v>31</v>
      </c>
      <c r="C782" s="487" t="s">
        <v>999</v>
      </c>
      <c r="D782" s="487" t="s">
        <v>537</v>
      </c>
      <c r="E782" s="482"/>
      <c r="F782" s="488"/>
      <c r="G782" s="482"/>
      <c r="H782" s="482" t="s">
        <v>1063</v>
      </c>
      <c r="I782" s="260" t="s">
        <v>1069</v>
      </c>
      <c r="J782" s="259" t="s">
        <v>1070</v>
      </c>
      <c r="K782" s="259" t="s">
        <v>647</v>
      </c>
      <c r="L782" s="274">
        <v>1</v>
      </c>
      <c r="M782" s="261">
        <v>44958</v>
      </c>
      <c r="N782" s="261">
        <v>44985</v>
      </c>
      <c r="O782" s="275">
        <f t="shared" si="28"/>
        <v>3.8571428571428572</v>
      </c>
      <c r="P782" s="332">
        <v>1</v>
      </c>
      <c r="Q782" s="259" t="s">
        <v>1071</v>
      </c>
      <c r="R782" s="94">
        <f t="shared" si="27"/>
        <v>1</v>
      </c>
      <c r="S782" s="277" t="str">
        <f t="array" aca="1" ref="S782" ca="1">IF(ISNUMBER(R782),IF(R782=100%,"CUMPLIDA",IF(AND(ISNUMBER(N782),ISNUMBER(INDIRECT("FECHA_"&amp;$B782,1))), IF(N782&lt;=INDIRECT("FECHA_"&amp;$B782,1),"INCUMPLIDA","PROCESO"), "VERIFICAR FECHA")),"SIN VALOR AVANCE")</f>
        <v>CUMPLIDA</v>
      </c>
    </row>
    <row r="783" spans="1:19" ht="105.75">
      <c r="A783" s="282" t="s">
        <v>640</v>
      </c>
      <c r="B783" s="271" t="s">
        <v>31</v>
      </c>
      <c r="C783" s="487" t="s">
        <v>999</v>
      </c>
      <c r="D783" s="487" t="s">
        <v>537</v>
      </c>
      <c r="E783" s="482"/>
      <c r="F783" s="488"/>
      <c r="G783" s="482"/>
      <c r="H783" s="482" t="s">
        <v>1063</v>
      </c>
      <c r="I783" s="260" t="s">
        <v>1072</v>
      </c>
      <c r="J783" s="259" t="s">
        <v>1073</v>
      </c>
      <c r="K783" s="259" t="s">
        <v>647</v>
      </c>
      <c r="L783" s="274">
        <v>12</v>
      </c>
      <c r="M783" s="261">
        <v>44958</v>
      </c>
      <c r="N783" s="261">
        <v>45323</v>
      </c>
      <c r="O783" s="275">
        <f t="shared" si="28"/>
        <v>52.142857142857146</v>
      </c>
      <c r="P783" s="332">
        <v>12</v>
      </c>
      <c r="Q783" s="259" t="s">
        <v>1059</v>
      </c>
      <c r="R783" s="94">
        <f t="shared" si="27"/>
        <v>1</v>
      </c>
      <c r="S783" s="277" t="str">
        <f t="array" aca="1" ref="S783" ca="1">IF(ISNUMBER(R783),IF(R783=100%,"CUMPLIDA",IF(AND(ISNUMBER(N783),ISNUMBER(INDIRECT("FECHA_"&amp;$B783,1))), IF(N783&lt;=INDIRECT("FECHA_"&amp;$B783,1),"INCUMPLIDA","PROCESO"), "VERIFICAR FECHA")),"SIN VALOR AVANCE")</f>
        <v>CUMPLIDA</v>
      </c>
    </row>
    <row r="784" spans="1:19" ht="105.75">
      <c r="A784" s="282" t="s">
        <v>640</v>
      </c>
      <c r="B784" s="271" t="s">
        <v>31</v>
      </c>
      <c r="C784" s="487" t="s">
        <v>999</v>
      </c>
      <c r="D784" s="487" t="s">
        <v>537</v>
      </c>
      <c r="E784" s="482"/>
      <c r="F784" s="488"/>
      <c r="G784" s="482"/>
      <c r="H784" s="482" t="s">
        <v>1063</v>
      </c>
      <c r="I784" s="260" t="s">
        <v>1074</v>
      </c>
      <c r="J784" s="259" t="s">
        <v>1075</v>
      </c>
      <c r="K784" s="259" t="s">
        <v>647</v>
      </c>
      <c r="L784" s="274">
        <v>4</v>
      </c>
      <c r="M784" s="261">
        <v>44958</v>
      </c>
      <c r="N784" s="261">
        <v>45323</v>
      </c>
      <c r="O784" s="275">
        <f t="shared" si="28"/>
        <v>52.142857142857146</v>
      </c>
      <c r="P784" s="332">
        <v>4</v>
      </c>
      <c r="Q784" s="259" t="s">
        <v>1022</v>
      </c>
      <c r="R784" s="94">
        <f t="shared" si="27"/>
        <v>1</v>
      </c>
      <c r="S784" s="277" t="str">
        <f t="array" aca="1" ref="S784" ca="1">IF(ISNUMBER(R784),IF(R784=100%,"CUMPLIDA",IF(AND(ISNUMBER(N784),ISNUMBER(INDIRECT("FECHA_"&amp;$B784,1))), IF(N784&lt;=INDIRECT("FECHA_"&amp;$B784,1),"INCUMPLIDA","PROCESO"), "VERIFICAR FECHA")),"SIN VALOR AVANCE")</f>
        <v>CUMPLIDA</v>
      </c>
    </row>
    <row r="785" spans="1:19" ht="105.75">
      <c r="A785" s="282" t="s">
        <v>640</v>
      </c>
      <c r="B785" s="271" t="s">
        <v>31</v>
      </c>
      <c r="C785" s="487" t="s">
        <v>999</v>
      </c>
      <c r="D785" s="487" t="s">
        <v>537</v>
      </c>
      <c r="E785" s="482"/>
      <c r="F785" s="488"/>
      <c r="G785" s="482"/>
      <c r="H785" s="482" t="s">
        <v>1063</v>
      </c>
      <c r="I785" s="260" t="s">
        <v>1025</v>
      </c>
      <c r="J785" s="259" t="s">
        <v>1026</v>
      </c>
      <c r="K785" s="259" t="s">
        <v>647</v>
      </c>
      <c r="L785" s="274">
        <v>1</v>
      </c>
      <c r="M785" s="261">
        <v>44958</v>
      </c>
      <c r="N785" s="261">
        <v>44985</v>
      </c>
      <c r="O785" s="275">
        <f t="shared" si="28"/>
        <v>3.8571428571428572</v>
      </c>
      <c r="P785" s="332">
        <v>1</v>
      </c>
      <c r="Q785" s="259" t="s">
        <v>1059</v>
      </c>
      <c r="R785" s="94">
        <f t="shared" si="27"/>
        <v>1</v>
      </c>
      <c r="S785" s="277" t="str">
        <f t="array" aca="1" ref="S785" ca="1">IF(ISNUMBER(R785),IF(R785=100%,"CUMPLIDA",IF(AND(ISNUMBER(N785),ISNUMBER(INDIRECT("FECHA_"&amp;$B785,1))), IF(N785&lt;=INDIRECT("FECHA_"&amp;$B785,1),"INCUMPLIDA","PROCESO"), "VERIFICAR FECHA")),"SIN VALOR AVANCE")</f>
        <v>CUMPLIDA</v>
      </c>
    </row>
    <row r="786" spans="1:19" ht="180.75" customHeight="1">
      <c r="A786" s="282" t="s">
        <v>640</v>
      </c>
      <c r="B786" s="271" t="s">
        <v>31</v>
      </c>
      <c r="C786" s="487" t="s">
        <v>999</v>
      </c>
      <c r="D786" s="487" t="s">
        <v>537</v>
      </c>
      <c r="E786" s="482" t="s">
        <v>1076</v>
      </c>
      <c r="F786" s="488" t="s">
        <v>1001</v>
      </c>
      <c r="G786" s="482"/>
      <c r="H786" s="482" t="s">
        <v>1077</v>
      </c>
      <c r="I786" s="260" t="s">
        <v>1052</v>
      </c>
      <c r="J786" s="259" t="s">
        <v>1008</v>
      </c>
      <c r="K786" s="259" t="s">
        <v>1009</v>
      </c>
      <c r="L786" s="274">
        <v>3</v>
      </c>
      <c r="M786" s="261">
        <v>44958</v>
      </c>
      <c r="N786" s="261">
        <v>45323</v>
      </c>
      <c r="O786" s="275">
        <f t="shared" si="28"/>
        <v>52.142857142857146</v>
      </c>
      <c r="P786" s="332">
        <v>3</v>
      </c>
      <c r="Q786" s="259" t="s">
        <v>1078</v>
      </c>
      <c r="R786" s="94">
        <f t="shared" si="27"/>
        <v>1</v>
      </c>
      <c r="S786" s="277" t="str">
        <f t="array" aca="1" ref="S786" ca="1">IF(ISNUMBER(R786),IF(R786=100%,"CUMPLIDA",IF(AND(ISNUMBER(N786),ISNUMBER(INDIRECT("FECHA_"&amp;$B786,1))), IF(N786&lt;=INDIRECT("FECHA_"&amp;$B786,1),"INCUMPLIDA","PROCESO"), "VERIFICAR FECHA")),"SIN VALOR AVANCE")</f>
        <v>CUMPLIDA</v>
      </c>
    </row>
    <row r="787" spans="1:19" ht="75.75" customHeight="1">
      <c r="A787" s="282" t="s">
        <v>640</v>
      </c>
      <c r="B787" s="271" t="s">
        <v>31</v>
      </c>
      <c r="C787" s="487"/>
      <c r="D787" s="487"/>
      <c r="E787" s="482"/>
      <c r="F787" s="488"/>
      <c r="G787" s="482"/>
      <c r="H787" s="482" t="s">
        <v>1077</v>
      </c>
      <c r="I787" s="482" t="s">
        <v>1011</v>
      </c>
      <c r="J787" s="313" t="s">
        <v>652</v>
      </c>
      <c r="K787" s="259" t="s">
        <v>653</v>
      </c>
      <c r="L787" s="274">
        <v>1</v>
      </c>
      <c r="M787" s="261">
        <v>45231</v>
      </c>
      <c r="N787" s="261">
        <v>45504</v>
      </c>
      <c r="O787" s="275">
        <f t="shared" si="28"/>
        <v>39</v>
      </c>
      <c r="P787" s="332">
        <v>1</v>
      </c>
      <c r="Q787" s="287" t="s">
        <v>747</v>
      </c>
      <c r="R787" s="94">
        <f t="shared" si="27"/>
        <v>1</v>
      </c>
      <c r="S787" s="277" t="str">
        <f t="array" aca="1" ref="S787" ca="1">IF(ISNUMBER(R787),IF(R787=100%,"CUMPLIDA",IF(AND(ISNUMBER(N787),ISNUMBER(INDIRECT("FECHA_"&amp;$B787,1))), IF(N787&lt;=INDIRECT("FECHA_"&amp;$B787,1),"INCUMPLIDA","PROCESO"), "VERIFICAR FECHA")),"SIN VALOR AVANCE")</f>
        <v>CUMPLIDA</v>
      </c>
    </row>
    <row r="788" spans="1:19" ht="225.75">
      <c r="A788" s="282" t="s">
        <v>640</v>
      </c>
      <c r="B788" s="271" t="s">
        <v>31</v>
      </c>
      <c r="C788" s="487"/>
      <c r="D788" s="487"/>
      <c r="E788" s="482"/>
      <c r="F788" s="488"/>
      <c r="G788" s="482"/>
      <c r="H788" s="482" t="s">
        <v>1077</v>
      </c>
      <c r="I788" s="482"/>
      <c r="J788" s="313" t="s">
        <v>655</v>
      </c>
      <c r="K788" s="259" t="s">
        <v>656</v>
      </c>
      <c r="L788" s="274">
        <v>1</v>
      </c>
      <c r="M788" s="261">
        <v>45231</v>
      </c>
      <c r="N788" s="261">
        <v>45504</v>
      </c>
      <c r="O788" s="275">
        <f t="shared" si="28"/>
        <v>39</v>
      </c>
      <c r="P788" s="332">
        <v>1</v>
      </c>
      <c r="Q788" s="287" t="s">
        <v>1012</v>
      </c>
      <c r="R788" s="94">
        <f t="shared" si="27"/>
        <v>1</v>
      </c>
      <c r="S788" s="277" t="str">
        <f t="array" aca="1" ref="S788" ca="1">IF(ISNUMBER(R788),IF(R788=100%,"CUMPLIDA",IF(AND(ISNUMBER(N788),ISNUMBER(INDIRECT("FECHA_"&amp;$B788,1))), IF(N788&lt;=INDIRECT("FECHA_"&amp;$B788,1),"INCUMPLIDA","PROCESO"), "VERIFICAR FECHA")),"SIN VALOR AVANCE")</f>
        <v>CUMPLIDA</v>
      </c>
    </row>
    <row r="789" spans="1:19" ht="150.75" customHeight="1">
      <c r="A789" s="282" t="s">
        <v>640</v>
      </c>
      <c r="B789" s="271" t="s">
        <v>31</v>
      </c>
      <c r="C789" s="487"/>
      <c r="D789" s="487"/>
      <c r="E789" s="482"/>
      <c r="F789" s="488"/>
      <c r="G789" s="482"/>
      <c r="H789" s="482" t="s">
        <v>1077</v>
      </c>
      <c r="I789" s="260" t="s">
        <v>62</v>
      </c>
      <c r="J789" s="259" t="s">
        <v>63</v>
      </c>
      <c r="K789" s="259" t="s">
        <v>64</v>
      </c>
      <c r="L789" s="280">
        <v>1</v>
      </c>
      <c r="M789" s="281">
        <v>45323</v>
      </c>
      <c r="N789" s="281">
        <v>45747</v>
      </c>
      <c r="O789" s="275">
        <f t="shared" si="28"/>
        <v>60.571428571428569</v>
      </c>
      <c r="P789" s="332">
        <v>1</v>
      </c>
      <c r="Q789" s="287" t="s">
        <v>1013</v>
      </c>
      <c r="R789" s="94">
        <f t="shared" si="27"/>
        <v>1</v>
      </c>
      <c r="S789" s="277" t="str">
        <f t="array" aca="1" ref="S789" ca="1">IF(ISNUMBER(R789),IF(R789=100%,"CUMPLIDA",IF(AND(ISNUMBER(N789),ISNUMBER(INDIRECT("FECHA_"&amp;$B789,1))), IF(N789&lt;=INDIRECT("FECHA_"&amp;$B789,1),"INCUMPLIDA","PROCESO"), "VERIFICAR FECHA")),"SIN VALOR AVANCE")</f>
        <v>CUMPLIDA</v>
      </c>
    </row>
    <row r="790" spans="1:19" ht="75.75" customHeight="1">
      <c r="A790" s="282" t="s">
        <v>640</v>
      </c>
      <c r="B790" s="271" t="s">
        <v>31</v>
      </c>
      <c r="C790" s="487" t="s">
        <v>999</v>
      </c>
      <c r="D790" s="487" t="s">
        <v>537</v>
      </c>
      <c r="E790" s="482"/>
      <c r="F790" s="488"/>
      <c r="G790" s="482"/>
      <c r="H790" s="482" t="s">
        <v>1077</v>
      </c>
      <c r="I790" s="260" t="s">
        <v>66</v>
      </c>
      <c r="J790" s="259" t="s">
        <v>66</v>
      </c>
      <c r="K790" s="259" t="s">
        <v>67</v>
      </c>
      <c r="L790" s="280">
        <v>1</v>
      </c>
      <c r="M790" s="281">
        <v>45323</v>
      </c>
      <c r="N790" s="281">
        <v>45747</v>
      </c>
      <c r="O790" s="275">
        <f t="shared" si="28"/>
        <v>60.571428571428569</v>
      </c>
      <c r="P790" s="332">
        <v>1</v>
      </c>
      <c r="Q790" s="287" t="s">
        <v>845</v>
      </c>
      <c r="R790" s="94">
        <f t="shared" si="27"/>
        <v>1</v>
      </c>
      <c r="S790" s="277" t="str">
        <f t="array" aca="1" ref="S790" ca="1">IF(ISNUMBER(R790),IF(R790=100%,"CUMPLIDA",IF(AND(ISNUMBER(N790),ISNUMBER(INDIRECT("FECHA_"&amp;$B790,1))), IF(N790&lt;=INDIRECT("FECHA_"&amp;$B790,1),"INCUMPLIDA","PROCESO"), "VERIFICAR FECHA")),"SIN VALOR AVANCE")</f>
        <v>CUMPLIDA</v>
      </c>
    </row>
    <row r="791" spans="1:19" ht="75.75" customHeight="1">
      <c r="A791" s="282" t="s">
        <v>640</v>
      </c>
      <c r="B791" s="271" t="s">
        <v>31</v>
      </c>
      <c r="C791" s="487"/>
      <c r="D791" s="487"/>
      <c r="E791" s="482"/>
      <c r="F791" s="488"/>
      <c r="G791" s="482"/>
      <c r="H791" s="482" t="s">
        <v>1077</v>
      </c>
      <c r="I791" s="260" t="s">
        <v>166</v>
      </c>
      <c r="J791" s="259" t="s">
        <v>167</v>
      </c>
      <c r="K791" s="259" t="s">
        <v>168</v>
      </c>
      <c r="L791" s="280">
        <v>1</v>
      </c>
      <c r="M791" s="281">
        <v>45231</v>
      </c>
      <c r="N791" s="281">
        <v>45747</v>
      </c>
      <c r="O791" s="275">
        <f t="shared" si="28"/>
        <v>73.714285714285708</v>
      </c>
      <c r="P791" s="332">
        <v>1</v>
      </c>
      <c r="Q791" s="287" t="s">
        <v>845</v>
      </c>
      <c r="R791" s="94">
        <f t="shared" si="27"/>
        <v>1</v>
      </c>
      <c r="S791" s="277" t="str">
        <f t="array" aca="1" ref="S791" ca="1">IF(ISNUMBER(R791),IF(R791=100%,"CUMPLIDA",IF(AND(ISNUMBER(N791),ISNUMBER(INDIRECT("FECHA_"&amp;$B791,1))), IF(N791&lt;=INDIRECT("FECHA_"&amp;$B791,1),"INCUMPLIDA","PROCESO"), "VERIFICAR FECHA")),"SIN VALOR AVANCE")</f>
        <v>CUMPLIDA</v>
      </c>
    </row>
    <row r="792" spans="1:19" ht="75.75" customHeight="1">
      <c r="A792" s="282" t="s">
        <v>640</v>
      </c>
      <c r="B792" s="271" t="s">
        <v>31</v>
      </c>
      <c r="C792" s="487"/>
      <c r="D792" s="487"/>
      <c r="E792" s="482"/>
      <c r="F792" s="488"/>
      <c r="G792" s="482"/>
      <c r="H792" s="482" t="s">
        <v>1077</v>
      </c>
      <c r="I792" s="260" t="s">
        <v>69</v>
      </c>
      <c r="J792" s="259" t="s">
        <v>69</v>
      </c>
      <c r="K792" s="259" t="s">
        <v>176</v>
      </c>
      <c r="L792" s="280">
        <v>1</v>
      </c>
      <c r="M792" s="281">
        <v>45323</v>
      </c>
      <c r="N792" s="281">
        <v>45747</v>
      </c>
      <c r="O792" s="275">
        <f t="shared" si="28"/>
        <v>60.571428571428569</v>
      </c>
      <c r="P792" s="332">
        <v>1</v>
      </c>
      <c r="Q792" s="287" t="s">
        <v>1013</v>
      </c>
      <c r="R792" s="94">
        <f t="shared" si="27"/>
        <v>1</v>
      </c>
      <c r="S792" s="277" t="str">
        <f t="array" aca="1" ref="S792" ca="1">IF(ISNUMBER(R792),IF(R792=100%,"CUMPLIDA",IF(AND(ISNUMBER(N792),ISNUMBER(INDIRECT("FECHA_"&amp;$B792,1))), IF(N792&lt;=INDIRECT("FECHA_"&amp;$B792,1),"INCUMPLIDA","PROCESO"), "VERIFICAR FECHA")),"SIN VALOR AVANCE")</f>
        <v>CUMPLIDA</v>
      </c>
    </row>
    <row r="793" spans="1:19" ht="75.75" customHeight="1">
      <c r="A793" s="282" t="s">
        <v>640</v>
      </c>
      <c r="B793" s="271" t="s">
        <v>31</v>
      </c>
      <c r="C793" s="487"/>
      <c r="D793" s="487"/>
      <c r="E793" s="482"/>
      <c r="F793" s="488"/>
      <c r="G793" s="482"/>
      <c r="H793" s="482" t="s">
        <v>1077</v>
      </c>
      <c r="I793" s="260" t="s">
        <v>751</v>
      </c>
      <c r="J793" s="259" t="s">
        <v>751</v>
      </c>
      <c r="K793" s="259" t="s">
        <v>72</v>
      </c>
      <c r="L793" s="280">
        <v>1</v>
      </c>
      <c r="M793" s="281">
        <v>45231</v>
      </c>
      <c r="N793" s="281">
        <v>45747</v>
      </c>
      <c r="O793" s="275">
        <f t="shared" si="28"/>
        <v>73.714285714285708</v>
      </c>
      <c r="P793" s="332">
        <v>1</v>
      </c>
      <c r="Q793" s="287" t="s">
        <v>845</v>
      </c>
      <c r="R793" s="94">
        <f t="shared" si="27"/>
        <v>1</v>
      </c>
      <c r="S793" s="277" t="str">
        <f t="array" aca="1" ref="S793" ca="1">IF(ISNUMBER(R793),IF(R793=100%,"CUMPLIDA",IF(AND(ISNUMBER(N793),ISNUMBER(INDIRECT("FECHA_"&amp;$B793,1))), IF(N793&lt;=INDIRECT("FECHA_"&amp;$B793,1),"INCUMPLIDA","PROCESO"), "VERIFICAR FECHA")),"SIN VALOR AVANCE")</f>
        <v>CUMPLIDA</v>
      </c>
    </row>
    <row r="794" spans="1:19" ht="225.75">
      <c r="A794" s="282" t="s">
        <v>640</v>
      </c>
      <c r="B794" s="271" t="s">
        <v>31</v>
      </c>
      <c r="C794" s="487"/>
      <c r="D794" s="487"/>
      <c r="E794" s="482"/>
      <c r="F794" s="488"/>
      <c r="G794" s="482"/>
      <c r="H794" s="482" t="s">
        <v>1077</v>
      </c>
      <c r="I794" s="260" t="s">
        <v>752</v>
      </c>
      <c r="J794" s="259" t="s">
        <v>752</v>
      </c>
      <c r="K794" s="259" t="s">
        <v>659</v>
      </c>
      <c r="L794" s="280">
        <v>1</v>
      </c>
      <c r="M794" s="281">
        <v>45231</v>
      </c>
      <c r="N794" s="281">
        <v>45808</v>
      </c>
      <c r="O794" s="275">
        <f t="shared" si="28"/>
        <v>82.428571428571431</v>
      </c>
      <c r="P794" s="332">
        <v>1</v>
      </c>
      <c r="Q794" s="287" t="s">
        <v>1012</v>
      </c>
      <c r="R794" s="94">
        <f t="shared" si="27"/>
        <v>1</v>
      </c>
      <c r="S794" s="277" t="str">
        <f t="array" aca="1" ref="S794" ca="1">IF(ISNUMBER(R794),IF(R794=100%,"CUMPLIDA",IF(AND(ISNUMBER(N794),ISNUMBER(INDIRECT("FECHA_"&amp;$B794,1))), IF(N794&lt;=INDIRECT("FECHA_"&amp;$B794,1),"INCUMPLIDA","PROCESO"), "VERIFICAR FECHA")),"SIN VALOR AVANCE")</f>
        <v>CUMPLIDA</v>
      </c>
    </row>
    <row r="795" spans="1:19" ht="75.75" customHeight="1">
      <c r="A795" s="282" t="s">
        <v>640</v>
      </c>
      <c r="B795" s="271" t="s">
        <v>31</v>
      </c>
      <c r="C795" s="487"/>
      <c r="D795" s="487"/>
      <c r="E795" s="482"/>
      <c r="F795" s="488"/>
      <c r="G795" s="482"/>
      <c r="H795" s="482" t="s">
        <v>1077</v>
      </c>
      <c r="I795" s="260" t="s">
        <v>75</v>
      </c>
      <c r="J795" s="259" t="s">
        <v>76</v>
      </c>
      <c r="K795" s="259" t="s">
        <v>77</v>
      </c>
      <c r="L795" s="280">
        <v>12</v>
      </c>
      <c r="M795" s="281">
        <v>46024</v>
      </c>
      <c r="N795" s="281">
        <v>47118</v>
      </c>
      <c r="O795" s="275">
        <f t="shared" si="28"/>
        <v>156.28571428571428</v>
      </c>
      <c r="P795" s="332">
        <v>0</v>
      </c>
      <c r="Q795" s="287" t="s">
        <v>845</v>
      </c>
      <c r="R795" s="94">
        <f t="shared" si="27"/>
        <v>0</v>
      </c>
      <c r="S795" s="277" t="str">
        <f t="array" aca="1" ref="S795" ca="1">IF(ISNUMBER(R795),IF(R795=100%,"CUMPLIDA",IF(AND(ISNUMBER(N795),ISNUMBER(INDIRECT("FECHA_"&amp;$B795,1))), IF(N795&lt;=INDIRECT("FECHA_"&amp;$B795,1),"INCUMPLIDA","PROCESO"), "VERIFICAR FECHA")),"SIN VALOR AVANCE")</f>
        <v>PROCESO</v>
      </c>
    </row>
    <row r="796" spans="1:19" ht="150.75" customHeight="1">
      <c r="A796" s="282" t="s">
        <v>640</v>
      </c>
      <c r="B796" s="271" t="s">
        <v>31</v>
      </c>
      <c r="C796" s="487" t="s">
        <v>999</v>
      </c>
      <c r="D796" s="487" t="s">
        <v>537</v>
      </c>
      <c r="E796" s="482"/>
      <c r="F796" s="488"/>
      <c r="G796" s="482"/>
      <c r="H796" s="482" t="s">
        <v>1077</v>
      </c>
      <c r="I796" s="260" t="s">
        <v>79</v>
      </c>
      <c r="J796" s="259" t="s">
        <v>80</v>
      </c>
      <c r="K796" s="259" t="s">
        <v>81</v>
      </c>
      <c r="L796" s="280">
        <v>1</v>
      </c>
      <c r="M796" s="281">
        <v>46024</v>
      </c>
      <c r="N796" s="281">
        <v>47118</v>
      </c>
      <c r="O796" s="275">
        <f t="shared" si="28"/>
        <v>156.28571428571428</v>
      </c>
      <c r="P796" s="332">
        <v>0</v>
      </c>
      <c r="Q796" s="287" t="s">
        <v>1013</v>
      </c>
      <c r="R796" s="94">
        <f t="shared" si="27"/>
        <v>0</v>
      </c>
      <c r="S796" s="277" t="str">
        <f t="array" aca="1" ref="S796" ca="1">IF(ISNUMBER(R796),IF(R796=100%,"CUMPLIDA",IF(AND(ISNUMBER(N796),ISNUMBER(INDIRECT("FECHA_"&amp;$B796,1))), IF(N796&lt;=INDIRECT("FECHA_"&amp;$B796,1),"INCUMPLIDA","PROCESO"), "VERIFICAR FECHA")),"SIN VALOR AVANCE")</f>
        <v>PROCESO</v>
      </c>
    </row>
    <row r="797" spans="1:19" ht="225.75">
      <c r="A797" s="282" t="s">
        <v>640</v>
      </c>
      <c r="B797" s="271" t="s">
        <v>31</v>
      </c>
      <c r="C797" s="487" t="s">
        <v>999</v>
      </c>
      <c r="D797" s="487" t="s">
        <v>537</v>
      </c>
      <c r="E797" s="482"/>
      <c r="F797" s="488"/>
      <c r="G797" s="482"/>
      <c r="H797" s="482" t="s">
        <v>1077</v>
      </c>
      <c r="I797" s="260" t="s">
        <v>82</v>
      </c>
      <c r="J797" s="259" t="s">
        <v>83</v>
      </c>
      <c r="K797" s="259" t="s">
        <v>84</v>
      </c>
      <c r="L797" s="280">
        <v>2</v>
      </c>
      <c r="M797" s="281">
        <v>46024</v>
      </c>
      <c r="N797" s="281">
        <v>47118</v>
      </c>
      <c r="O797" s="275">
        <f t="shared" si="28"/>
        <v>156.28571428571428</v>
      </c>
      <c r="P797" s="332">
        <v>0</v>
      </c>
      <c r="Q797" s="287" t="s">
        <v>1012</v>
      </c>
      <c r="R797" s="94">
        <f t="shared" si="27"/>
        <v>0</v>
      </c>
      <c r="S797" s="277" t="str">
        <f t="array" aca="1" ref="S797" ca="1">IF(ISNUMBER(R797),IF(R797=100%,"CUMPLIDA",IF(AND(ISNUMBER(N797),ISNUMBER(INDIRECT("FECHA_"&amp;$B797,1))), IF(N797&lt;=INDIRECT("FECHA_"&amp;$B797,1),"INCUMPLIDA","PROCESO"), "VERIFICAR FECHA")),"SIN VALOR AVANCE")</f>
        <v>PROCESO</v>
      </c>
    </row>
    <row r="798" spans="1:19" ht="105.75" customHeight="1">
      <c r="A798" s="282" t="s">
        <v>640</v>
      </c>
      <c r="B798" s="271" t="s">
        <v>31</v>
      </c>
      <c r="C798" s="487" t="s">
        <v>999</v>
      </c>
      <c r="D798" s="487" t="s">
        <v>537</v>
      </c>
      <c r="E798" s="482"/>
      <c r="F798" s="488"/>
      <c r="G798" s="482"/>
      <c r="H798" s="482" t="s">
        <v>1077</v>
      </c>
      <c r="I798" s="260" t="s">
        <v>1014</v>
      </c>
      <c r="J798" s="259" t="s">
        <v>1015</v>
      </c>
      <c r="K798" s="259" t="s">
        <v>1016</v>
      </c>
      <c r="L798" s="274">
        <v>1</v>
      </c>
      <c r="M798" s="261">
        <v>44927</v>
      </c>
      <c r="N798" s="261">
        <v>45016</v>
      </c>
      <c r="O798" s="275">
        <f t="shared" si="28"/>
        <v>12.714285714285714</v>
      </c>
      <c r="P798" s="332">
        <v>1</v>
      </c>
      <c r="Q798" s="259" t="s">
        <v>1079</v>
      </c>
      <c r="R798" s="94">
        <f t="shared" si="27"/>
        <v>1</v>
      </c>
      <c r="S798" s="277" t="str">
        <f t="array" aca="1" ref="S798" ca="1">IF(ISNUMBER(R798),IF(R798=100%,"CUMPLIDA",IF(AND(ISNUMBER(N798),ISNUMBER(INDIRECT("FECHA_"&amp;$B798,1))), IF(N798&lt;=INDIRECT("FECHA_"&amp;$B798,1),"INCUMPLIDA","PROCESO"), "VERIFICAR FECHA")),"SIN VALOR AVANCE")</f>
        <v>CUMPLIDA</v>
      </c>
    </row>
    <row r="799" spans="1:19" ht="165.75" customHeight="1">
      <c r="A799" s="282" t="s">
        <v>640</v>
      </c>
      <c r="B799" s="271" t="s">
        <v>31</v>
      </c>
      <c r="C799" s="487" t="s">
        <v>999</v>
      </c>
      <c r="D799" s="487" t="s">
        <v>537</v>
      </c>
      <c r="E799" s="482"/>
      <c r="F799" s="488"/>
      <c r="G799" s="482"/>
      <c r="H799" s="482" t="s">
        <v>1077</v>
      </c>
      <c r="I799" s="260" t="s">
        <v>1014</v>
      </c>
      <c r="J799" s="259" t="s">
        <v>1055</v>
      </c>
      <c r="K799" s="259" t="s">
        <v>647</v>
      </c>
      <c r="L799" s="274">
        <v>1</v>
      </c>
      <c r="M799" s="261">
        <v>45017</v>
      </c>
      <c r="N799" s="261">
        <v>45138</v>
      </c>
      <c r="O799" s="275">
        <f t="shared" si="28"/>
        <v>17.285714285714285</v>
      </c>
      <c r="P799" s="332">
        <v>1</v>
      </c>
      <c r="Q799" s="259" t="s">
        <v>1080</v>
      </c>
      <c r="R799" s="94">
        <f t="shared" si="27"/>
        <v>1</v>
      </c>
      <c r="S799" s="277" t="str">
        <f t="array" aca="1" ref="S799" ca="1">IF(ISNUMBER(R799),IF(R799=100%,"CUMPLIDA",IF(AND(ISNUMBER(N799),ISNUMBER(INDIRECT("FECHA_"&amp;$B799,1))), IF(N799&lt;=INDIRECT("FECHA_"&amp;$B799,1),"INCUMPLIDA","PROCESO"), "VERIFICAR FECHA")),"SIN VALOR AVANCE")</f>
        <v>CUMPLIDA</v>
      </c>
    </row>
    <row r="800" spans="1:19" ht="105.75" customHeight="1">
      <c r="A800" s="282" t="s">
        <v>640</v>
      </c>
      <c r="B800" s="271" t="s">
        <v>31</v>
      </c>
      <c r="C800" s="487" t="s">
        <v>999</v>
      </c>
      <c r="D800" s="487" t="s">
        <v>537</v>
      </c>
      <c r="E800" s="482"/>
      <c r="F800" s="488"/>
      <c r="G800" s="482"/>
      <c r="H800" s="482" t="s">
        <v>1077</v>
      </c>
      <c r="I800" s="260" t="s">
        <v>1057</v>
      </c>
      <c r="J800" s="259" t="s">
        <v>1058</v>
      </c>
      <c r="K800" s="259" t="s">
        <v>647</v>
      </c>
      <c r="L800" s="274">
        <v>12</v>
      </c>
      <c r="M800" s="261">
        <v>44958</v>
      </c>
      <c r="N800" s="261">
        <v>45323</v>
      </c>
      <c r="O800" s="275">
        <f t="shared" si="28"/>
        <v>52.142857142857146</v>
      </c>
      <c r="P800" s="332">
        <v>12</v>
      </c>
      <c r="Q800" s="259" t="s">
        <v>1022</v>
      </c>
      <c r="R800" s="94">
        <f t="shared" si="27"/>
        <v>1</v>
      </c>
      <c r="S800" s="277" t="str">
        <f t="array" aca="1" ref="S800" ca="1">IF(ISNUMBER(R800),IF(R800=100%,"CUMPLIDA",IF(AND(ISNUMBER(N800),ISNUMBER(INDIRECT("FECHA_"&amp;$B800,1))), IF(N800&lt;=INDIRECT("FECHA_"&amp;$B800,1),"INCUMPLIDA","PROCESO"), "VERIFICAR FECHA")),"SIN VALOR AVANCE")</f>
        <v>CUMPLIDA</v>
      </c>
    </row>
    <row r="801" spans="1:19" ht="105.75" customHeight="1">
      <c r="A801" s="282" t="s">
        <v>640</v>
      </c>
      <c r="B801" s="271" t="s">
        <v>31</v>
      </c>
      <c r="C801" s="487" t="s">
        <v>999</v>
      </c>
      <c r="D801" s="487" t="s">
        <v>537</v>
      </c>
      <c r="E801" s="482"/>
      <c r="F801" s="488"/>
      <c r="G801" s="482"/>
      <c r="H801" s="482" t="s">
        <v>1077</v>
      </c>
      <c r="I801" s="260" t="s">
        <v>1060</v>
      </c>
      <c r="J801" s="259" t="s">
        <v>1061</v>
      </c>
      <c r="K801" s="259" t="s">
        <v>647</v>
      </c>
      <c r="L801" s="274">
        <v>4</v>
      </c>
      <c r="M801" s="261">
        <v>44958</v>
      </c>
      <c r="N801" s="261">
        <v>45323</v>
      </c>
      <c r="O801" s="275">
        <f t="shared" si="28"/>
        <v>52.142857142857146</v>
      </c>
      <c r="P801" s="332">
        <v>4</v>
      </c>
      <c r="Q801" s="259" t="s">
        <v>1059</v>
      </c>
      <c r="R801" s="94">
        <f t="shared" si="27"/>
        <v>1</v>
      </c>
      <c r="S801" s="277" t="str">
        <f t="array" aca="1" ref="S801" ca="1">IF(ISNUMBER(R801),IF(R801=100%,"CUMPLIDA",IF(AND(ISNUMBER(N801),ISNUMBER(INDIRECT("FECHA_"&amp;$B801,1))), IF(N801&lt;=INDIRECT("FECHA_"&amp;$B801,1),"INCUMPLIDA","PROCESO"), "VERIFICAR FECHA")),"SIN VALOR AVANCE")</f>
        <v>CUMPLIDA</v>
      </c>
    </row>
    <row r="802" spans="1:19" ht="105.75" customHeight="1">
      <c r="A802" s="282" t="s">
        <v>640</v>
      </c>
      <c r="B802" s="271" t="s">
        <v>31</v>
      </c>
      <c r="C802" s="487" t="s">
        <v>999</v>
      </c>
      <c r="D802" s="487" t="s">
        <v>537</v>
      </c>
      <c r="E802" s="482"/>
      <c r="F802" s="488"/>
      <c r="G802" s="482"/>
      <c r="H802" s="482" t="s">
        <v>1077</v>
      </c>
      <c r="I802" s="260" t="s">
        <v>1025</v>
      </c>
      <c r="J802" s="259" t="s">
        <v>1026</v>
      </c>
      <c r="K802" s="259" t="s">
        <v>647</v>
      </c>
      <c r="L802" s="274">
        <v>1</v>
      </c>
      <c r="M802" s="261">
        <v>44958</v>
      </c>
      <c r="N802" s="261">
        <v>44985</v>
      </c>
      <c r="O802" s="275">
        <f t="shared" si="28"/>
        <v>3.8571428571428572</v>
      </c>
      <c r="P802" s="332">
        <v>1</v>
      </c>
      <c r="Q802" s="259" t="s">
        <v>1059</v>
      </c>
      <c r="R802" s="94">
        <f t="shared" si="27"/>
        <v>1</v>
      </c>
      <c r="S802" s="277" t="str">
        <f t="array" aca="1" ref="S802" ca="1">IF(ISNUMBER(R802),IF(R802=100%,"CUMPLIDA",IF(AND(ISNUMBER(N802),ISNUMBER(INDIRECT("FECHA_"&amp;$B802,1))), IF(N802&lt;=INDIRECT("FECHA_"&amp;$B802,1),"INCUMPLIDA","PROCESO"), "VERIFICAR FECHA")),"SIN VALOR AVANCE")</f>
        <v>CUMPLIDA</v>
      </c>
    </row>
    <row r="803" spans="1:19" ht="180.75" customHeight="1">
      <c r="A803" s="282" t="s">
        <v>640</v>
      </c>
      <c r="B803" s="271" t="s">
        <v>31</v>
      </c>
      <c r="C803" s="487" t="s">
        <v>999</v>
      </c>
      <c r="D803" s="487" t="s">
        <v>537</v>
      </c>
      <c r="E803" s="482" t="s">
        <v>1081</v>
      </c>
      <c r="F803" s="488" t="s">
        <v>1001</v>
      </c>
      <c r="G803" s="482"/>
      <c r="H803" s="482" t="s">
        <v>1082</v>
      </c>
      <c r="I803" s="260" t="s">
        <v>1052</v>
      </c>
      <c r="J803" s="259" t="s">
        <v>1008</v>
      </c>
      <c r="K803" s="259" t="s">
        <v>1009</v>
      </c>
      <c r="L803" s="274">
        <v>3</v>
      </c>
      <c r="M803" s="261">
        <v>44958</v>
      </c>
      <c r="N803" s="261">
        <v>45323</v>
      </c>
      <c r="O803" s="275">
        <f t="shared" si="28"/>
        <v>52.142857142857146</v>
      </c>
      <c r="P803" s="332">
        <v>3</v>
      </c>
      <c r="Q803" s="259" t="s">
        <v>1083</v>
      </c>
      <c r="R803" s="94">
        <f t="shared" si="27"/>
        <v>1</v>
      </c>
      <c r="S803" s="277" t="str">
        <f t="array" aca="1" ref="S803" ca="1">IF(ISNUMBER(R803),IF(R803=100%,"CUMPLIDA",IF(AND(ISNUMBER(N803),ISNUMBER(INDIRECT("FECHA_"&amp;$B803,1))), IF(N803&lt;=INDIRECT("FECHA_"&amp;$B803,1),"INCUMPLIDA","PROCESO"), "VERIFICAR FECHA")),"SIN VALOR AVANCE")</f>
        <v>CUMPLIDA</v>
      </c>
    </row>
    <row r="804" spans="1:19" ht="75.75" customHeight="1">
      <c r="A804" s="282" t="s">
        <v>640</v>
      </c>
      <c r="B804" s="271" t="s">
        <v>31</v>
      </c>
      <c r="C804" s="487"/>
      <c r="D804" s="487"/>
      <c r="E804" s="482"/>
      <c r="F804" s="488"/>
      <c r="G804" s="482"/>
      <c r="H804" s="482" t="s">
        <v>1082</v>
      </c>
      <c r="I804" s="482" t="s">
        <v>1011</v>
      </c>
      <c r="J804" s="313" t="s">
        <v>652</v>
      </c>
      <c r="K804" s="259" t="s">
        <v>653</v>
      </c>
      <c r="L804" s="274">
        <v>1</v>
      </c>
      <c r="M804" s="261">
        <v>45231</v>
      </c>
      <c r="N804" s="261">
        <v>45504</v>
      </c>
      <c r="O804" s="275">
        <f t="shared" si="28"/>
        <v>39</v>
      </c>
      <c r="P804" s="332">
        <v>1</v>
      </c>
      <c r="Q804" s="287" t="s">
        <v>747</v>
      </c>
      <c r="R804" s="94">
        <f t="shared" si="27"/>
        <v>1</v>
      </c>
      <c r="S804" s="277" t="str">
        <f t="array" aca="1" ref="S804" ca="1">IF(ISNUMBER(R804),IF(R804=100%,"CUMPLIDA",IF(AND(ISNUMBER(N804),ISNUMBER(INDIRECT("FECHA_"&amp;$B804,1))), IF(N804&lt;=INDIRECT("FECHA_"&amp;$B804,1),"INCUMPLIDA","PROCESO"), "VERIFICAR FECHA")),"SIN VALOR AVANCE")</f>
        <v>CUMPLIDA</v>
      </c>
    </row>
    <row r="805" spans="1:19" ht="75.75" customHeight="1">
      <c r="A805" s="282" t="s">
        <v>640</v>
      </c>
      <c r="B805" s="271" t="s">
        <v>31</v>
      </c>
      <c r="C805" s="487"/>
      <c r="D805" s="487"/>
      <c r="E805" s="482"/>
      <c r="F805" s="488"/>
      <c r="G805" s="482"/>
      <c r="H805" s="482" t="s">
        <v>1082</v>
      </c>
      <c r="I805" s="482"/>
      <c r="J805" s="313" t="s">
        <v>655</v>
      </c>
      <c r="K805" s="259" t="s">
        <v>656</v>
      </c>
      <c r="L805" s="274">
        <v>1</v>
      </c>
      <c r="M805" s="261">
        <v>45231</v>
      </c>
      <c r="N805" s="261">
        <v>45504</v>
      </c>
      <c r="O805" s="275">
        <f t="shared" si="28"/>
        <v>39</v>
      </c>
      <c r="P805" s="332">
        <v>1</v>
      </c>
      <c r="Q805" s="287" t="s">
        <v>1012</v>
      </c>
      <c r="R805" s="94">
        <f t="shared" si="27"/>
        <v>1</v>
      </c>
      <c r="S805" s="277" t="str">
        <f t="array" aca="1" ref="S805" ca="1">IF(ISNUMBER(R805),IF(R805=100%,"CUMPLIDA",IF(AND(ISNUMBER(N805),ISNUMBER(INDIRECT("FECHA_"&amp;$B805,1))), IF(N805&lt;=INDIRECT("FECHA_"&amp;$B805,1),"INCUMPLIDA","PROCESO"), "VERIFICAR FECHA")),"SIN VALOR AVANCE")</f>
        <v>CUMPLIDA</v>
      </c>
    </row>
    <row r="806" spans="1:19" ht="165.75">
      <c r="A806" s="282" t="s">
        <v>640</v>
      </c>
      <c r="B806" s="271" t="s">
        <v>31</v>
      </c>
      <c r="C806" s="487"/>
      <c r="D806" s="487"/>
      <c r="E806" s="482"/>
      <c r="F806" s="488"/>
      <c r="G806" s="482"/>
      <c r="H806" s="482" t="s">
        <v>1082</v>
      </c>
      <c r="I806" s="260" t="s">
        <v>62</v>
      </c>
      <c r="J806" s="259" t="s">
        <v>63</v>
      </c>
      <c r="K806" s="259" t="s">
        <v>64</v>
      </c>
      <c r="L806" s="280">
        <v>1</v>
      </c>
      <c r="M806" s="281">
        <v>45323</v>
      </c>
      <c r="N806" s="281">
        <v>45747</v>
      </c>
      <c r="O806" s="275">
        <f t="shared" si="28"/>
        <v>60.571428571428569</v>
      </c>
      <c r="P806" s="332">
        <v>1</v>
      </c>
      <c r="Q806" s="287" t="s">
        <v>1054</v>
      </c>
      <c r="R806" s="94">
        <f t="shared" si="27"/>
        <v>1</v>
      </c>
      <c r="S806" s="277" t="str">
        <f t="array" aca="1" ref="S806" ca="1">IF(ISNUMBER(R806),IF(R806=100%,"CUMPLIDA",IF(AND(ISNUMBER(N806),ISNUMBER(INDIRECT("FECHA_"&amp;$B806,1))), IF(N806&lt;=INDIRECT("FECHA_"&amp;$B806,1),"INCUMPLIDA","PROCESO"), "VERIFICAR FECHA")),"SIN VALOR AVANCE")</f>
        <v>CUMPLIDA</v>
      </c>
    </row>
    <row r="807" spans="1:19" ht="75.75" customHeight="1">
      <c r="A807" s="282" t="s">
        <v>640</v>
      </c>
      <c r="B807" s="271" t="s">
        <v>31</v>
      </c>
      <c r="C807" s="487"/>
      <c r="D807" s="487"/>
      <c r="E807" s="482"/>
      <c r="F807" s="488"/>
      <c r="G807" s="482"/>
      <c r="H807" s="482" t="s">
        <v>1082</v>
      </c>
      <c r="I807" s="260" t="s">
        <v>66</v>
      </c>
      <c r="J807" s="259" t="s">
        <v>66</v>
      </c>
      <c r="K807" s="259" t="s">
        <v>67</v>
      </c>
      <c r="L807" s="280">
        <v>1</v>
      </c>
      <c r="M807" s="281">
        <v>45323</v>
      </c>
      <c r="N807" s="281">
        <v>45747</v>
      </c>
      <c r="O807" s="275">
        <f t="shared" si="28"/>
        <v>60.571428571428569</v>
      </c>
      <c r="P807" s="332">
        <v>1</v>
      </c>
      <c r="Q807" s="287" t="s">
        <v>845</v>
      </c>
      <c r="R807" s="94">
        <f t="shared" si="27"/>
        <v>1</v>
      </c>
      <c r="S807" s="277" t="str">
        <f t="array" aca="1" ref="S807" ca="1">IF(ISNUMBER(R807),IF(R807=100%,"CUMPLIDA",IF(AND(ISNUMBER(N807),ISNUMBER(INDIRECT("FECHA_"&amp;$B807,1))), IF(N807&lt;=INDIRECT("FECHA_"&amp;$B807,1),"INCUMPLIDA","PROCESO"), "VERIFICAR FECHA")),"SIN VALOR AVANCE")</f>
        <v>CUMPLIDA</v>
      </c>
    </row>
    <row r="808" spans="1:19" ht="75.75" customHeight="1">
      <c r="A808" s="282" t="s">
        <v>640</v>
      </c>
      <c r="B808" s="271" t="s">
        <v>31</v>
      </c>
      <c r="C808" s="487"/>
      <c r="D808" s="487"/>
      <c r="E808" s="482"/>
      <c r="F808" s="488"/>
      <c r="G808" s="482"/>
      <c r="H808" s="482" t="s">
        <v>1082</v>
      </c>
      <c r="I808" s="260" t="s">
        <v>166</v>
      </c>
      <c r="J808" s="259" t="s">
        <v>167</v>
      </c>
      <c r="K808" s="259" t="s">
        <v>168</v>
      </c>
      <c r="L808" s="280">
        <v>1</v>
      </c>
      <c r="M808" s="281">
        <v>45231</v>
      </c>
      <c r="N808" s="281">
        <v>45747</v>
      </c>
      <c r="O808" s="275">
        <f t="shared" si="28"/>
        <v>73.714285714285708</v>
      </c>
      <c r="P808" s="332">
        <v>1</v>
      </c>
      <c r="Q808" s="287" t="s">
        <v>845</v>
      </c>
      <c r="R808" s="94">
        <f t="shared" ref="R808:R876" si="29">P808/L808</f>
        <v>1</v>
      </c>
      <c r="S808" s="277" t="str">
        <f t="array" aca="1" ref="S808" ca="1">IF(ISNUMBER(R808),IF(R808=100%,"CUMPLIDA",IF(AND(ISNUMBER(N808),ISNUMBER(INDIRECT("FECHA_"&amp;$B808,1))), IF(N808&lt;=INDIRECT("FECHA_"&amp;$B808,1),"INCUMPLIDA","PROCESO"), "VERIFICAR FECHA")),"SIN VALOR AVANCE")</f>
        <v>CUMPLIDA</v>
      </c>
    </row>
    <row r="809" spans="1:19" ht="165.75">
      <c r="A809" s="282" t="s">
        <v>640</v>
      </c>
      <c r="B809" s="271" t="s">
        <v>31</v>
      </c>
      <c r="C809" s="487"/>
      <c r="D809" s="487"/>
      <c r="E809" s="482"/>
      <c r="F809" s="488"/>
      <c r="G809" s="482"/>
      <c r="H809" s="482" t="s">
        <v>1082</v>
      </c>
      <c r="I809" s="260" t="s">
        <v>69</v>
      </c>
      <c r="J809" s="259" t="s">
        <v>69</v>
      </c>
      <c r="K809" s="259" t="s">
        <v>176</v>
      </c>
      <c r="L809" s="280">
        <v>1</v>
      </c>
      <c r="M809" s="281">
        <v>45323</v>
      </c>
      <c r="N809" s="281">
        <v>45747</v>
      </c>
      <c r="O809" s="275">
        <f t="shared" ref="O809:O878" si="30">(N809-M809)/7</f>
        <v>60.571428571428569</v>
      </c>
      <c r="P809" s="332">
        <v>1</v>
      </c>
      <c r="Q809" s="287" t="s">
        <v>1054</v>
      </c>
      <c r="R809" s="94">
        <f t="shared" si="29"/>
        <v>1</v>
      </c>
      <c r="S809" s="277" t="str">
        <f t="array" aca="1" ref="S809" ca="1">IF(ISNUMBER(R809),IF(R809=100%,"CUMPLIDA",IF(AND(ISNUMBER(N809),ISNUMBER(INDIRECT("FECHA_"&amp;$B809,1))), IF(N809&lt;=INDIRECT("FECHA_"&amp;$B809,1),"INCUMPLIDA","PROCESO"), "VERIFICAR FECHA")),"SIN VALOR AVANCE")</f>
        <v>CUMPLIDA</v>
      </c>
    </row>
    <row r="810" spans="1:19" ht="75.75" customHeight="1">
      <c r="A810" s="282" t="s">
        <v>640</v>
      </c>
      <c r="B810" s="271" t="s">
        <v>31</v>
      </c>
      <c r="C810" s="487"/>
      <c r="D810" s="487"/>
      <c r="E810" s="482"/>
      <c r="F810" s="488"/>
      <c r="G810" s="482"/>
      <c r="H810" s="482" t="s">
        <v>1082</v>
      </c>
      <c r="I810" s="260" t="s">
        <v>751</v>
      </c>
      <c r="J810" s="259" t="s">
        <v>751</v>
      </c>
      <c r="K810" s="259" t="s">
        <v>72</v>
      </c>
      <c r="L810" s="280">
        <v>1</v>
      </c>
      <c r="M810" s="281">
        <v>45231</v>
      </c>
      <c r="N810" s="281">
        <v>45747</v>
      </c>
      <c r="O810" s="275">
        <f t="shared" si="30"/>
        <v>73.714285714285708</v>
      </c>
      <c r="P810" s="332">
        <v>1</v>
      </c>
      <c r="Q810" s="287" t="s">
        <v>845</v>
      </c>
      <c r="R810" s="94">
        <f t="shared" si="29"/>
        <v>1</v>
      </c>
      <c r="S810" s="277" t="str">
        <f t="array" aca="1" ref="S810" ca="1">IF(ISNUMBER(R810),IF(R810=100%,"CUMPLIDA",IF(AND(ISNUMBER(N810),ISNUMBER(INDIRECT("FECHA_"&amp;$B810,1))), IF(N810&lt;=INDIRECT("FECHA_"&amp;$B810,1),"INCUMPLIDA","PROCESO"), "VERIFICAR FECHA")),"SIN VALOR AVANCE")</f>
        <v>CUMPLIDA</v>
      </c>
    </row>
    <row r="811" spans="1:19" ht="225.75">
      <c r="A811" s="282" t="s">
        <v>640</v>
      </c>
      <c r="B811" s="271" t="s">
        <v>31</v>
      </c>
      <c r="C811" s="487"/>
      <c r="D811" s="487"/>
      <c r="E811" s="482"/>
      <c r="F811" s="488"/>
      <c r="G811" s="482"/>
      <c r="H811" s="482" t="s">
        <v>1082</v>
      </c>
      <c r="I811" s="260" t="s">
        <v>752</v>
      </c>
      <c r="J811" s="259" t="s">
        <v>752</v>
      </c>
      <c r="K811" s="259" t="s">
        <v>659</v>
      </c>
      <c r="L811" s="280">
        <v>1</v>
      </c>
      <c r="M811" s="281">
        <v>45231</v>
      </c>
      <c r="N811" s="281">
        <v>45808</v>
      </c>
      <c r="O811" s="275">
        <f t="shared" si="30"/>
        <v>82.428571428571431</v>
      </c>
      <c r="P811" s="332">
        <v>1</v>
      </c>
      <c r="Q811" s="287" t="s">
        <v>1012</v>
      </c>
      <c r="R811" s="94">
        <f t="shared" si="29"/>
        <v>1</v>
      </c>
      <c r="S811" s="277" t="str">
        <f t="array" aca="1" ref="S811" ca="1">IF(ISNUMBER(R811),IF(R811=100%,"CUMPLIDA",IF(AND(ISNUMBER(N811),ISNUMBER(INDIRECT("FECHA_"&amp;$B811,1))), IF(N811&lt;=INDIRECT("FECHA_"&amp;$B811,1),"INCUMPLIDA","PROCESO"), "VERIFICAR FECHA")),"SIN VALOR AVANCE")</f>
        <v>CUMPLIDA</v>
      </c>
    </row>
    <row r="812" spans="1:19" ht="75.75" customHeight="1">
      <c r="A812" s="282" t="s">
        <v>640</v>
      </c>
      <c r="B812" s="271" t="s">
        <v>31</v>
      </c>
      <c r="C812" s="487" t="s">
        <v>999</v>
      </c>
      <c r="D812" s="487" t="s">
        <v>537</v>
      </c>
      <c r="E812" s="482"/>
      <c r="F812" s="488"/>
      <c r="G812" s="482"/>
      <c r="H812" s="482" t="s">
        <v>1082</v>
      </c>
      <c r="I812" s="260" t="s">
        <v>75</v>
      </c>
      <c r="J812" s="259" t="s">
        <v>76</v>
      </c>
      <c r="K812" s="259" t="s">
        <v>77</v>
      </c>
      <c r="L812" s="280">
        <v>12</v>
      </c>
      <c r="M812" s="281">
        <v>46024</v>
      </c>
      <c r="N812" s="281">
        <v>47118</v>
      </c>
      <c r="O812" s="275">
        <f t="shared" si="30"/>
        <v>156.28571428571428</v>
      </c>
      <c r="P812" s="332">
        <v>0</v>
      </c>
      <c r="Q812" s="287" t="s">
        <v>845</v>
      </c>
      <c r="R812" s="94">
        <f t="shared" si="29"/>
        <v>0</v>
      </c>
      <c r="S812" s="277" t="str">
        <f t="array" aca="1" ref="S812" ca="1">IF(ISNUMBER(R812),IF(R812=100%,"CUMPLIDA",IF(AND(ISNUMBER(N812),ISNUMBER(INDIRECT("FECHA_"&amp;$B812,1))), IF(N812&lt;=INDIRECT("FECHA_"&amp;$B812,1),"INCUMPLIDA","PROCESO"), "VERIFICAR FECHA")),"SIN VALOR AVANCE")</f>
        <v>PROCESO</v>
      </c>
    </row>
    <row r="813" spans="1:19" ht="165.75">
      <c r="A813" s="282" t="s">
        <v>640</v>
      </c>
      <c r="B813" s="271" t="s">
        <v>31</v>
      </c>
      <c r="C813" s="487" t="s">
        <v>999</v>
      </c>
      <c r="D813" s="487" t="s">
        <v>537</v>
      </c>
      <c r="E813" s="482"/>
      <c r="F813" s="488"/>
      <c r="G813" s="482"/>
      <c r="H813" s="482" t="s">
        <v>1082</v>
      </c>
      <c r="I813" s="260" t="s">
        <v>79</v>
      </c>
      <c r="J813" s="259" t="s">
        <v>80</v>
      </c>
      <c r="K813" s="259" t="s">
        <v>81</v>
      </c>
      <c r="L813" s="280">
        <v>1</v>
      </c>
      <c r="M813" s="281">
        <v>46024</v>
      </c>
      <c r="N813" s="281">
        <v>47118</v>
      </c>
      <c r="O813" s="275">
        <f t="shared" si="30"/>
        <v>156.28571428571428</v>
      </c>
      <c r="P813" s="332">
        <v>0</v>
      </c>
      <c r="Q813" s="287" t="s">
        <v>1054</v>
      </c>
      <c r="R813" s="94">
        <f t="shared" si="29"/>
        <v>0</v>
      </c>
      <c r="S813" s="277" t="str">
        <f t="array" aca="1" ref="S813" ca="1">IF(ISNUMBER(R813),IF(R813=100%,"CUMPLIDA",IF(AND(ISNUMBER(N813),ISNUMBER(INDIRECT("FECHA_"&amp;$B813,1))), IF(N813&lt;=INDIRECT("FECHA_"&amp;$B813,1),"INCUMPLIDA","PROCESO"), "VERIFICAR FECHA")),"SIN VALOR AVANCE")</f>
        <v>PROCESO</v>
      </c>
    </row>
    <row r="814" spans="1:19" ht="225.75">
      <c r="A814" s="282" t="s">
        <v>640</v>
      </c>
      <c r="B814" s="271" t="s">
        <v>31</v>
      </c>
      <c r="C814" s="487" t="s">
        <v>999</v>
      </c>
      <c r="D814" s="487" t="s">
        <v>537</v>
      </c>
      <c r="E814" s="482"/>
      <c r="F814" s="488"/>
      <c r="G814" s="482"/>
      <c r="H814" s="482" t="s">
        <v>1082</v>
      </c>
      <c r="I814" s="260" t="s">
        <v>82</v>
      </c>
      <c r="J814" s="259" t="s">
        <v>83</v>
      </c>
      <c r="K814" s="259" t="s">
        <v>84</v>
      </c>
      <c r="L814" s="280">
        <v>2</v>
      </c>
      <c r="M814" s="281">
        <v>46024</v>
      </c>
      <c r="N814" s="281">
        <v>47118</v>
      </c>
      <c r="O814" s="275">
        <f t="shared" si="30"/>
        <v>156.28571428571428</v>
      </c>
      <c r="P814" s="332">
        <v>0</v>
      </c>
      <c r="Q814" s="287" t="s">
        <v>1012</v>
      </c>
      <c r="R814" s="94">
        <f t="shared" si="29"/>
        <v>0</v>
      </c>
      <c r="S814" s="277" t="str">
        <f t="array" aca="1" ref="S814" ca="1">IF(ISNUMBER(R814),IF(R814=100%,"CUMPLIDA",IF(AND(ISNUMBER(N814),ISNUMBER(INDIRECT("FECHA_"&amp;$B814,1))), IF(N814&lt;=INDIRECT("FECHA_"&amp;$B814,1),"INCUMPLIDA","PROCESO"), "VERIFICAR FECHA")),"SIN VALOR AVANCE")</f>
        <v>PROCESO</v>
      </c>
    </row>
    <row r="815" spans="1:19" ht="105.75">
      <c r="A815" s="282" t="s">
        <v>640</v>
      </c>
      <c r="B815" s="271" t="s">
        <v>31</v>
      </c>
      <c r="C815" s="487" t="s">
        <v>999</v>
      </c>
      <c r="D815" s="487" t="s">
        <v>537</v>
      </c>
      <c r="E815" s="482"/>
      <c r="F815" s="488"/>
      <c r="G815" s="482"/>
      <c r="H815" s="482" t="s">
        <v>1082</v>
      </c>
      <c r="I815" s="260" t="s">
        <v>1084</v>
      </c>
      <c r="J815" s="259" t="s">
        <v>1015</v>
      </c>
      <c r="K815" s="259" t="s">
        <v>1016</v>
      </c>
      <c r="L815" s="274">
        <v>1</v>
      </c>
      <c r="M815" s="261">
        <v>44927</v>
      </c>
      <c r="N815" s="261">
        <v>45016</v>
      </c>
      <c r="O815" s="275">
        <f t="shared" si="30"/>
        <v>12.714285714285714</v>
      </c>
      <c r="P815" s="332">
        <v>1</v>
      </c>
      <c r="Q815" s="259" t="s">
        <v>1022</v>
      </c>
      <c r="R815" s="94">
        <f t="shared" si="29"/>
        <v>1</v>
      </c>
      <c r="S815" s="277" t="str">
        <f t="array" aca="1" ref="S815" ca="1">IF(ISNUMBER(R815),IF(R815=100%,"CUMPLIDA",IF(AND(ISNUMBER(N815),ISNUMBER(INDIRECT("FECHA_"&amp;$B815,1))), IF(N815&lt;=INDIRECT("FECHA_"&amp;$B815,1),"INCUMPLIDA","PROCESO"), "VERIFICAR FECHA")),"SIN VALOR AVANCE")</f>
        <v>CUMPLIDA</v>
      </c>
    </row>
    <row r="816" spans="1:19" ht="165.75">
      <c r="A816" s="282" t="s">
        <v>640</v>
      </c>
      <c r="B816" s="271" t="s">
        <v>31</v>
      </c>
      <c r="C816" s="487" t="s">
        <v>999</v>
      </c>
      <c r="D816" s="487" t="s">
        <v>537</v>
      </c>
      <c r="E816" s="482"/>
      <c r="F816" s="488"/>
      <c r="G816" s="482"/>
      <c r="H816" s="482" t="s">
        <v>1082</v>
      </c>
      <c r="I816" s="260" t="s">
        <v>1084</v>
      </c>
      <c r="J816" s="259" t="s">
        <v>1085</v>
      </c>
      <c r="K816" s="259" t="s">
        <v>647</v>
      </c>
      <c r="L816" s="274">
        <v>1</v>
      </c>
      <c r="M816" s="261">
        <v>45017</v>
      </c>
      <c r="N816" s="261">
        <v>45138</v>
      </c>
      <c r="O816" s="275">
        <f t="shared" si="30"/>
        <v>17.285714285714285</v>
      </c>
      <c r="P816" s="332">
        <v>1</v>
      </c>
      <c r="Q816" s="259" t="s">
        <v>1086</v>
      </c>
      <c r="R816" s="94">
        <f t="shared" si="29"/>
        <v>1</v>
      </c>
      <c r="S816" s="277" t="str">
        <f t="array" aca="1" ref="S816" ca="1">IF(ISNUMBER(R816),IF(R816=100%,"CUMPLIDA",IF(AND(ISNUMBER(N816),ISNUMBER(INDIRECT("FECHA_"&amp;$B816,1))), IF(N816&lt;=INDIRECT("FECHA_"&amp;$B816,1),"INCUMPLIDA","PROCESO"), "VERIFICAR FECHA")),"SIN VALOR AVANCE")</f>
        <v>CUMPLIDA</v>
      </c>
    </row>
    <row r="817" spans="1:19" ht="105.75">
      <c r="A817" s="282" t="s">
        <v>640</v>
      </c>
      <c r="B817" s="271" t="s">
        <v>31</v>
      </c>
      <c r="C817" s="487" t="s">
        <v>999</v>
      </c>
      <c r="D817" s="487" t="s">
        <v>537</v>
      </c>
      <c r="E817" s="482"/>
      <c r="F817" s="488"/>
      <c r="G817" s="482"/>
      <c r="H817" s="482" t="s">
        <v>1082</v>
      </c>
      <c r="I817" s="260" t="s">
        <v>1030</v>
      </c>
      <c r="J817" s="259" t="s">
        <v>1031</v>
      </c>
      <c r="K817" s="259" t="s">
        <v>647</v>
      </c>
      <c r="L817" s="274">
        <v>12</v>
      </c>
      <c r="M817" s="261">
        <v>44958</v>
      </c>
      <c r="N817" s="261">
        <v>45323</v>
      </c>
      <c r="O817" s="275">
        <f t="shared" si="30"/>
        <v>52.142857142857146</v>
      </c>
      <c r="P817" s="332">
        <v>12</v>
      </c>
      <c r="Q817" s="259" t="s">
        <v>1087</v>
      </c>
      <c r="R817" s="94">
        <f t="shared" si="29"/>
        <v>1</v>
      </c>
      <c r="S817" s="277" t="str">
        <f t="array" aca="1" ref="S817" ca="1">IF(ISNUMBER(R817),IF(R817=100%,"CUMPLIDA",IF(AND(ISNUMBER(N817),ISNUMBER(INDIRECT("FECHA_"&amp;$B817,1))), IF(N817&lt;=INDIRECT("FECHA_"&amp;$B817,1),"INCUMPLIDA","PROCESO"), "VERIFICAR FECHA")),"SIN VALOR AVANCE")</f>
        <v>CUMPLIDA</v>
      </c>
    </row>
    <row r="818" spans="1:19" ht="75.75" customHeight="1">
      <c r="A818" s="282" t="s">
        <v>640</v>
      </c>
      <c r="B818" s="271" t="s">
        <v>31</v>
      </c>
      <c r="C818" s="487" t="s">
        <v>999</v>
      </c>
      <c r="D818" s="487" t="s">
        <v>537</v>
      </c>
      <c r="E818" s="482" t="s">
        <v>1088</v>
      </c>
      <c r="F818" s="488" t="s">
        <v>352</v>
      </c>
      <c r="G818" s="482"/>
      <c r="H818" s="482" t="s">
        <v>1089</v>
      </c>
      <c r="I818" s="260" t="s">
        <v>1052</v>
      </c>
      <c r="J818" s="259" t="s">
        <v>1008</v>
      </c>
      <c r="K818" s="259" t="s">
        <v>1009</v>
      </c>
      <c r="L818" s="274">
        <v>3</v>
      </c>
      <c r="M818" s="261">
        <v>44958</v>
      </c>
      <c r="N818" s="261">
        <v>45323</v>
      </c>
      <c r="O818" s="275">
        <f t="shared" si="30"/>
        <v>52.142857142857146</v>
      </c>
      <c r="P818" s="332">
        <v>3</v>
      </c>
      <c r="Q818" s="259" t="s">
        <v>1083</v>
      </c>
      <c r="R818" s="94">
        <f t="shared" si="29"/>
        <v>1</v>
      </c>
      <c r="S818" s="277" t="str">
        <f t="array" aca="1" ref="S818" ca="1">IF(ISNUMBER(R818),IF(R818=100%,"CUMPLIDA",IF(AND(ISNUMBER(N818),ISNUMBER(INDIRECT("FECHA_"&amp;$B818,1))), IF(N818&lt;=INDIRECT("FECHA_"&amp;$B818,1),"INCUMPLIDA","PROCESO"), "VERIFICAR FECHA")),"SIN VALOR AVANCE")</f>
        <v>CUMPLIDA</v>
      </c>
    </row>
    <row r="819" spans="1:19" ht="75.75" customHeight="1">
      <c r="A819" s="282" t="s">
        <v>640</v>
      </c>
      <c r="B819" s="271" t="s">
        <v>31</v>
      </c>
      <c r="C819" s="487"/>
      <c r="D819" s="487"/>
      <c r="E819" s="482"/>
      <c r="F819" s="488"/>
      <c r="G819" s="482"/>
      <c r="H819" s="482" t="s">
        <v>1089</v>
      </c>
      <c r="I819" s="482" t="s">
        <v>1011</v>
      </c>
      <c r="J819" s="313" t="s">
        <v>652</v>
      </c>
      <c r="K819" s="259" t="s">
        <v>653</v>
      </c>
      <c r="L819" s="274">
        <v>1</v>
      </c>
      <c r="M819" s="261">
        <v>45231</v>
      </c>
      <c r="N819" s="261">
        <v>45504</v>
      </c>
      <c r="O819" s="275">
        <f t="shared" si="30"/>
        <v>39</v>
      </c>
      <c r="P819" s="332">
        <v>1</v>
      </c>
      <c r="Q819" s="287" t="s">
        <v>747</v>
      </c>
      <c r="R819" s="94">
        <f t="shared" si="29"/>
        <v>1</v>
      </c>
      <c r="S819" s="277" t="str">
        <f t="array" aca="1" ref="S819" ca="1">IF(ISNUMBER(R819),IF(R819=100%,"CUMPLIDA",IF(AND(ISNUMBER(N819),ISNUMBER(INDIRECT("FECHA_"&amp;$B819,1))), IF(N819&lt;=INDIRECT("FECHA_"&amp;$B819,1),"INCUMPLIDA","PROCESO"), "VERIFICAR FECHA")),"SIN VALOR AVANCE")</f>
        <v>CUMPLIDA</v>
      </c>
    </row>
    <row r="820" spans="1:19" ht="225.75">
      <c r="A820" s="282" t="s">
        <v>640</v>
      </c>
      <c r="B820" s="271" t="s">
        <v>31</v>
      </c>
      <c r="C820" s="487"/>
      <c r="D820" s="487"/>
      <c r="E820" s="482"/>
      <c r="F820" s="488"/>
      <c r="G820" s="482"/>
      <c r="H820" s="482" t="s">
        <v>1089</v>
      </c>
      <c r="I820" s="482"/>
      <c r="J820" s="313" t="s">
        <v>655</v>
      </c>
      <c r="K820" s="259" t="s">
        <v>656</v>
      </c>
      <c r="L820" s="274">
        <v>1</v>
      </c>
      <c r="M820" s="261">
        <v>45231</v>
      </c>
      <c r="N820" s="261">
        <v>45504</v>
      </c>
      <c r="O820" s="275">
        <f t="shared" si="30"/>
        <v>39</v>
      </c>
      <c r="P820" s="332">
        <v>1</v>
      </c>
      <c r="Q820" s="287" t="s">
        <v>1012</v>
      </c>
      <c r="R820" s="94">
        <f t="shared" si="29"/>
        <v>1</v>
      </c>
      <c r="S820" s="277" t="str">
        <f t="array" aca="1" ref="S820" ca="1">IF(ISNUMBER(R820),IF(R820=100%,"CUMPLIDA",IF(AND(ISNUMBER(N820),ISNUMBER(INDIRECT("FECHA_"&amp;$B820,1))), IF(N820&lt;=INDIRECT("FECHA_"&amp;$B820,1),"INCUMPLIDA","PROCESO"), "VERIFICAR FECHA")),"SIN VALOR AVANCE")</f>
        <v>CUMPLIDA</v>
      </c>
    </row>
    <row r="821" spans="1:19" ht="150.75">
      <c r="A821" s="282" t="s">
        <v>640</v>
      </c>
      <c r="B821" s="271" t="s">
        <v>31</v>
      </c>
      <c r="C821" s="487"/>
      <c r="D821" s="487"/>
      <c r="E821" s="482"/>
      <c r="F821" s="488"/>
      <c r="G821" s="482"/>
      <c r="H821" s="482" t="s">
        <v>1089</v>
      </c>
      <c r="I821" s="260" t="s">
        <v>62</v>
      </c>
      <c r="J821" s="259" t="s">
        <v>63</v>
      </c>
      <c r="K821" s="259" t="s">
        <v>64</v>
      </c>
      <c r="L821" s="280">
        <v>1</v>
      </c>
      <c r="M821" s="281">
        <v>45323</v>
      </c>
      <c r="N821" s="281">
        <v>45747</v>
      </c>
      <c r="O821" s="275">
        <f t="shared" si="30"/>
        <v>60.571428571428569</v>
      </c>
      <c r="P821" s="332">
        <v>1</v>
      </c>
      <c r="Q821" s="287" t="s">
        <v>1013</v>
      </c>
      <c r="R821" s="94">
        <f t="shared" si="29"/>
        <v>1</v>
      </c>
      <c r="S821" s="277" t="str">
        <f t="array" aca="1" ref="S821" ca="1">IF(ISNUMBER(R821),IF(R821=100%,"CUMPLIDA",IF(AND(ISNUMBER(N821),ISNUMBER(INDIRECT("FECHA_"&amp;$B821,1))), IF(N821&lt;=INDIRECT("FECHA_"&amp;$B821,1),"INCUMPLIDA","PROCESO"), "VERIFICAR FECHA")),"SIN VALOR AVANCE")</f>
        <v>CUMPLIDA</v>
      </c>
    </row>
    <row r="822" spans="1:19" ht="75.75" customHeight="1">
      <c r="A822" s="282" t="s">
        <v>640</v>
      </c>
      <c r="B822" s="271" t="s">
        <v>31</v>
      </c>
      <c r="C822" s="487"/>
      <c r="D822" s="487"/>
      <c r="E822" s="482"/>
      <c r="F822" s="488"/>
      <c r="G822" s="482"/>
      <c r="H822" s="482" t="s">
        <v>1089</v>
      </c>
      <c r="I822" s="260" t="s">
        <v>66</v>
      </c>
      <c r="J822" s="259" t="s">
        <v>66</v>
      </c>
      <c r="K822" s="259" t="s">
        <v>67</v>
      </c>
      <c r="L822" s="280">
        <v>1</v>
      </c>
      <c r="M822" s="281">
        <v>45323</v>
      </c>
      <c r="N822" s="281">
        <v>45747</v>
      </c>
      <c r="O822" s="275">
        <f t="shared" si="30"/>
        <v>60.571428571428569</v>
      </c>
      <c r="P822" s="332">
        <v>1</v>
      </c>
      <c r="Q822" s="287" t="s">
        <v>1090</v>
      </c>
      <c r="R822" s="94">
        <f t="shared" si="29"/>
        <v>1</v>
      </c>
      <c r="S822" s="277" t="str">
        <f t="array" aca="1" ref="S822" ca="1">IF(ISNUMBER(R822),IF(R822=100%,"CUMPLIDA",IF(AND(ISNUMBER(N822),ISNUMBER(INDIRECT("FECHA_"&amp;$B822,1))), IF(N822&lt;=INDIRECT("FECHA_"&amp;$B822,1),"INCUMPLIDA","PROCESO"), "VERIFICAR FECHA")),"SIN VALOR AVANCE")</f>
        <v>CUMPLIDA</v>
      </c>
    </row>
    <row r="823" spans="1:19" ht="75.75" customHeight="1">
      <c r="A823" s="282" t="s">
        <v>640</v>
      </c>
      <c r="B823" s="271" t="s">
        <v>31</v>
      </c>
      <c r="C823" s="487"/>
      <c r="D823" s="487"/>
      <c r="E823" s="482"/>
      <c r="F823" s="488"/>
      <c r="G823" s="482"/>
      <c r="H823" s="482" t="s">
        <v>1089</v>
      </c>
      <c r="I823" s="260" t="s">
        <v>166</v>
      </c>
      <c r="J823" s="259" t="s">
        <v>167</v>
      </c>
      <c r="K823" s="259" t="s">
        <v>168</v>
      </c>
      <c r="L823" s="280">
        <v>1</v>
      </c>
      <c r="M823" s="281">
        <v>45231</v>
      </c>
      <c r="N823" s="281">
        <v>45747</v>
      </c>
      <c r="O823" s="275">
        <f t="shared" si="30"/>
        <v>73.714285714285708</v>
      </c>
      <c r="P823" s="332">
        <v>1</v>
      </c>
      <c r="Q823" s="287" t="s">
        <v>1090</v>
      </c>
      <c r="R823" s="94">
        <f t="shared" si="29"/>
        <v>1</v>
      </c>
      <c r="S823" s="277" t="str">
        <f t="array" aca="1" ref="S823" ca="1">IF(ISNUMBER(R823),IF(R823=100%,"CUMPLIDA",IF(AND(ISNUMBER(N823),ISNUMBER(INDIRECT("FECHA_"&amp;$B823,1))), IF(N823&lt;=INDIRECT("FECHA_"&amp;$B823,1),"INCUMPLIDA","PROCESO"), "VERIFICAR FECHA")),"SIN VALOR AVANCE")</f>
        <v>CUMPLIDA</v>
      </c>
    </row>
    <row r="824" spans="1:19" ht="150.75">
      <c r="A824" s="282" t="s">
        <v>640</v>
      </c>
      <c r="B824" s="271" t="s">
        <v>31</v>
      </c>
      <c r="C824" s="487"/>
      <c r="D824" s="487"/>
      <c r="E824" s="482"/>
      <c r="F824" s="488"/>
      <c r="G824" s="482"/>
      <c r="H824" s="482" t="s">
        <v>1089</v>
      </c>
      <c r="I824" s="260" t="s">
        <v>69</v>
      </c>
      <c r="J824" s="259" t="s">
        <v>69</v>
      </c>
      <c r="K824" s="259" t="s">
        <v>176</v>
      </c>
      <c r="L824" s="280">
        <v>1</v>
      </c>
      <c r="M824" s="281">
        <v>45323</v>
      </c>
      <c r="N824" s="281">
        <v>45747</v>
      </c>
      <c r="O824" s="275">
        <f t="shared" si="30"/>
        <v>60.571428571428569</v>
      </c>
      <c r="P824" s="332">
        <v>1</v>
      </c>
      <c r="Q824" s="287" t="s">
        <v>1013</v>
      </c>
      <c r="R824" s="94">
        <f t="shared" si="29"/>
        <v>1</v>
      </c>
      <c r="S824" s="277" t="str">
        <f t="array" aca="1" ref="S824" ca="1">IF(ISNUMBER(R824),IF(R824=100%,"CUMPLIDA",IF(AND(ISNUMBER(N824),ISNUMBER(INDIRECT("FECHA_"&amp;$B824,1))), IF(N824&lt;=INDIRECT("FECHA_"&amp;$B824,1),"INCUMPLIDA","PROCESO"), "VERIFICAR FECHA")),"SIN VALOR AVANCE")</f>
        <v>CUMPLIDA</v>
      </c>
    </row>
    <row r="825" spans="1:19" ht="75.75" customHeight="1">
      <c r="A825" s="282" t="s">
        <v>640</v>
      </c>
      <c r="B825" s="271" t="s">
        <v>31</v>
      </c>
      <c r="C825" s="487"/>
      <c r="D825" s="487"/>
      <c r="E825" s="482"/>
      <c r="F825" s="488"/>
      <c r="G825" s="482"/>
      <c r="H825" s="482" t="s">
        <v>1089</v>
      </c>
      <c r="I825" s="260" t="s">
        <v>751</v>
      </c>
      <c r="J825" s="259" t="s">
        <v>751</v>
      </c>
      <c r="K825" s="259" t="s">
        <v>72</v>
      </c>
      <c r="L825" s="280">
        <v>1</v>
      </c>
      <c r="M825" s="281">
        <v>45231</v>
      </c>
      <c r="N825" s="281">
        <v>45747</v>
      </c>
      <c r="O825" s="275">
        <f t="shared" si="30"/>
        <v>73.714285714285708</v>
      </c>
      <c r="P825" s="332">
        <v>1</v>
      </c>
      <c r="Q825" s="287" t="s">
        <v>1090</v>
      </c>
      <c r="R825" s="94">
        <f t="shared" si="29"/>
        <v>1</v>
      </c>
      <c r="S825" s="277" t="str">
        <f t="array" aca="1" ref="S825" ca="1">IF(ISNUMBER(R825),IF(R825=100%,"CUMPLIDA",IF(AND(ISNUMBER(N825),ISNUMBER(INDIRECT("FECHA_"&amp;$B825,1))), IF(N825&lt;=INDIRECT("FECHA_"&amp;$B825,1),"INCUMPLIDA","PROCESO"), "VERIFICAR FECHA")),"SIN VALOR AVANCE")</f>
        <v>CUMPLIDA</v>
      </c>
    </row>
    <row r="826" spans="1:19" ht="225.75">
      <c r="A826" s="282" t="s">
        <v>640</v>
      </c>
      <c r="B826" s="271" t="s">
        <v>31</v>
      </c>
      <c r="C826" s="487"/>
      <c r="D826" s="487"/>
      <c r="E826" s="482"/>
      <c r="F826" s="488"/>
      <c r="G826" s="482"/>
      <c r="H826" s="482" t="s">
        <v>1089</v>
      </c>
      <c r="I826" s="260" t="s">
        <v>752</v>
      </c>
      <c r="J826" s="259" t="s">
        <v>752</v>
      </c>
      <c r="K826" s="259" t="s">
        <v>659</v>
      </c>
      <c r="L826" s="280">
        <v>1</v>
      </c>
      <c r="M826" s="281">
        <v>45231</v>
      </c>
      <c r="N826" s="281">
        <v>45808</v>
      </c>
      <c r="O826" s="275">
        <f t="shared" si="30"/>
        <v>82.428571428571431</v>
      </c>
      <c r="P826" s="332">
        <v>1</v>
      </c>
      <c r="Q826" s="287" t="s">
        <v>1012</v>
      </c>
      <c r="R826" s="94">
        <f t="shared" si="29"/>
        <v>1</v>
      </c>
      <c r="S826" s="277" t="str">
        <f t="array" aca="1" ref="S826" ca="1">IF(ISNUMBER(R826),IF(R826=100%,"CUMPLIDA",IF(AND(ISNUMBER(N826),ISNUMBER(INDIRECT("FECHA_"&amp;$B826,1))), IF(N826&lt;=INDIRECT("FECHA_"&amp;$B826,1),"INCUMPLIDA","PROCESO"), "VERIFICAR FECHA")),"SIN VALOR AVANCE")</f>
        <v>CUMPLIDA</v>
      </c>
    </row>
    <row r="827" spans="1:19" ht="75.75" customHeight="1">
      <c r="A827" s="282" t="s">
        <v>640</v>
      </c>
      <c r="B827" s="271" t="s">
        <v>31</v>
      </c>
      <c r="C827" s="487" t="s">
        <v>999</v>
      </c>
      <c r="D827" s="487" t="s">
        <v>537</v>
      </c>
      <c r="E827" s="482"/>
      <c r="F827" s="488"/>
      <c r="G827" s="482"/>
      <c r="H827" s="482" t="s">
        <v>1089</v>
      </c>
      <c r="I827" s="260" t="s">
        <v>75</v>
      </c>
      <c r="J827" s="259" t="s">
        <v>76</v>
      </c>
      <c r="K827" s="259" t="s">
        <v>77</v>
      </c>
      <c r="L827" s="280">
        <v>12</v>
      </c>
      <c r="M827" s="281">
        <v>46024</v>
      </c>
      <c r="N827" s="281">
        <v>47118</v>
      </c>
      <c r="O827" s="275">
        <f t="shared" si="30"/>
        <v>156.28571428571428</v>
      </c>
      <c r="P827" s="332">
        <v>0</v>
      </c>
      <c r="Q827" s="287" t="s">
        <v>1090</v>
      </c>
      <c r="R827" s="94">
        <f t="shared" si="29"/>
        <v>0</v>
      </c>
      <c r="S827" s="277" t="str">
        <f t="array" aca="1" ref="S827" ca="1">IF(ISNUMBER(R827),IF(R827=100%,"CUMPLIDA",IF(AND(ISNUMBER(N827),ISNUMBER(INDIRECT("FECHA_"&amp;$B827,1))), IF(N827&lt;=INDIRECT("FECHA_"&amp;$B827,1),"INCUMPLIDA","PROCESO"), "VERIFICAR FECHA")),"SIN VALOR AVANCE")</f>
        <v>PROCESO</v>
      </c>
    </row>
    <row r="828" spans="1:19" ht="150.75">
      <c r="A828" s="282" t="s">
        <v>640</v>
      </c>
      <c r="B828" s="271" t="s">
        <v>31</v>
      </c>
      <c r="C828" s="487" t="s">
        <v>999</v>
      </c>
      <c r="D828" s="487" t="s">
        <v>537</v>
      </c>
      <c r="E828" s="482"/>
      <c r="F828" s="488"/>
      <c r="G828" s="482"/>
      <c r="H828" s="482" t="s">
        <v>1089</v>
      </c>
      <c r="I828" s="260" t="s">
        <v>79</v>
      </c>
      <c r="J828" s="259" t="s">
        <v>80</v>
      </c>
      <c r="K828" s="259" t="s">
        <v>81</v>
      </c>
      <c r="L828" s="280">
        <v>1</v>
      </c>
      <c r="M828" s="281">
        <v>46024</v>
      </c>
      <c r="N828" s="281">
        <v>47118</v>
      </c>
      <c r="O828" s="275">
        <f t="shared" si="30"/>
        <v>156.28571428571428</v>
      </c>
      <c r="P828" s="332">
        <v>0</v>
      </c>
      <c r="Q828" s="287" t="s">
        <v>1013</v>
      </c>
      <c r="R828" s="94">
        <f t="shared" si="29"/>
        <v>0</v>
      </c>
      <c r="S828" s="277" t="str">
        <f t="array" aca="1" ref="S828" ca="1">IF(ISNUMBER(R828),IF(R828=100%,"CUMPLIDA",IF(AND(ISNUMBER(N828),ISNUMBER(INDIRECT("FECHA_"&amp;$B828,1))), IF(N828&lt;=INDIRECT("FECHA_"&amp;$B828,1),"INCUMPLIDA","PROCESO"), "VERIFICAR FECHA")),"SIN VALOR AVANCE")</f>
        <v>PROCESO</v>
      </c>
    </row>
    <row r="829" spans="1:19" ht="135.75" customHeight="1">
      <c r="A829" s="282" t="s">
        <v>640</v>
      </c>
      <c r="B829" s="271" t="s">
        <v>31</v>
      </c>
      <c r="C829" s="487" t="s">
        <v>999</v>
      </c>
      <c r="D829" s="487" t="s">
        <v>537</v>
      </c>
      <c r="E829" s="482"/>
      <c r="F829" s="488"/>
      <c r="G829" s="482"/>
      <c r="H829" s="482" t="s">
        <v>1089</v>
      </c>
      <c r="I829" s="260" t="s">
        <v>82</v>
      </c>
      <c r="J829" s="259" t="s">
        <v>83</v>
      </c>
      <c r="K829" s="259" t="s">
        <v>84</v>
      </c>
      <c r="L829" s="280">
        <v>2</v>
      </c>
      <c r="M829" s="281">
        <v>46024</v>
      </c>
      <c r="N829" s="281">
        <v>47118</v>
      </c>
      <c r="O829" s="275">
        <f t="shared" si="30"/>
        <v>156.28571428571428</v>
      </c>
      <c r="P829" s="332">
        <v>0</v>
      </c>
      <c r="Q829" s="287" t="s">
        <v>1012</v>
      </c>
      <c r="R829" s="94">
        <f t="shared" si="29"/>
        <v>0</v>
      </c>
      <c r="S829" s="277" t="str">
        <f t="array" aca="1" ref="S829" ca="1">IF(ISNUMBER(R829),IF(R829=100%,"CUMPLIDA",IF(AND(ISNUMBER(N829),ISNUMBER(INDIRECT("FECHA_"&amp;$B829,1))), IF(N829&lt;=INDIRECT("FECHA_"&amp;$B829,1),"INCUMPLIDA","PROCESO"), "VERIFICAR FECHA")),"SIN VALOR AVANCE")</f>
        <v>PROCESO</v>
      </c>
    </row>
    <row r="830" spans="1:19" ht="180.75" customHeight="1">
      <c r="A830" s="282" t="s">
        <v>640</v>
      </c>
      <c r="B830" s="271" t="s">
        <v>31</v>
      </c>
      <c r="C830" s="487" t="s">
        <v>999</v>
      </c>
      <c r="D830" s="487" t="s">
        <v>537</v>
      </c>
      <c r="E830" s="482"/>
      <c r="F830" s="488"/>
      <c r="G830" s="482"/>
      <c r="H830" s="482" t="s">
        <v>1089</v>
      </c>
      <c r="I830" s="260" t="s">
        <v>1084</v>
      </c>
      <c r="J830" s="259" t="s">
        <v>1015</v>
      </c>
      <c r="K830" s="259" t="s">
        <v>1016</v>
      </c>
      <c r="L830" s="274">
        <v>1</v>
      </c>
      <c r="M830" s="261">
        <v>44927</v>
      </c>
      <c r="N830" s="261">
        <v>45016</v>
      </c>
      <c r="O830" s="275">
        <f t="shared" si="30"/>
        <v>12.714285714285714</v>
      </c>
      <c r="P830" s="332">
        <v>1</v>
      </c>
      <c r="Q830" s="259" t="s">
        <v>1091</v>
      </c>
      <c r="R830" s="94">
        <f t="shared" si="29"/>
        <v>1</v>
      </c>
      <c r="S830" s="277" t="str">
        <f t="array" aca="1" ref="S830" ca="1">IF(ISNUMBER(R830),IF(R830=100%,"CUMPLIDA",IF(AND(ISNUMBER(N830),ISNUMBER(INDIRECT("FECHA_"&amp;$B830,1))), IF(N830&lt;=INDIRECT("FECHA_"&amp;$B830,1),"INCUMPLIDA","PROCESO"), "VERIFICAR FECHA")),"SIN VALOR AVANCE")</f>
        <v>CUMPLIDA</v>
      </c>
    </row>
    <row r="831" spans="1:19" ht="75.75" customHeight="1">
      <c r="A831" s="282" t="s">
        <v>640</v>
      </c>
      <c r="B831" s="271" t="s">
        <v>31</v>
      </c>
      <c r="C831" s="487" t="s">
        <v>999</v>
      </c>
      <c r="D831" s="487" t="s">
        <v>537</v>
      </c>
      <c r="E831" s="482"/>
      <c r="F831" s="488"/>
      <c r="G831" s="482"/>
      <c r="H831" s="482" t="s">
        <v>1089</v>
      </c>
      <c r="I831" s="260" t="s">
        <v>1084</v>
      </c>
      <c r="J831" s="259" t="s">
        <v>1085</v>
      </c>
      <c r="K831" s="259" t="s">
        <v>647</v>
      </c>
      <c r="L831" s="274">
        <v>1</v>
      </c>
      <c r="M831" s="261">
        <v>45017</v>
      </c>
      <c r="N831" s="261">
        <v>45138</v>
      </c>
      <c r="O831" s="275">
        <f t="shared" si="30"/>
        <v>17.285714285714285</v>
      </c>
      <c r="P831" s="332">
        <v>1</v>
      </c>
      <c r="Q831" s="259" t="s">
        <v>1092</v>
      </c>
      <c r="R831" s="94">
        <f t="shared" si="29"/>
        <v>1</v>
      </c>
      <c r="S831" s="277" t="str">
        <f t="array" aca="1" ref="S831" ca="1">IF(ISNUMBER(R831),IF(R831=100%,"CUMPLIDA",IF(AND(ISNUMBER(N831),ISNUMBER(INDIRECT("FECHA_"&amp;$B831,1))), IF(N831&lt;=INDIRECT("FECHA_"&amp;$B831,1),"INCUMPLIDA","PROCESO"), "VERIFICAR FECHA")),"SIN VALOR AVANCE")</f>
        <v>CUMPLIDA</v>
      </c>
    </row>
    <row r="832" spans="1:19" ht="105.75" customHeight="1">
      <c r="A832" s="282" t="s">
        <v>640</v>
      </c>
      <c r="B832" s="271" t="s">
        <v>31</v>
      </c>
      <c r="C832" s="487" t="s">
        <v>999</v>
      </c>
      <c r="D832" s="487" t="s">
        <v>537</v>
      </c>
      <c r="E832" s="482"/>
      <c r="F832" s="488"/>
      <c r="G832" s="482"/>
      <c r="H832" s="482" t="s">
        <v>1089</v>
      </c>
      <c r="I832" s="260" t="s">
        <v>1030</v>
      </c>
      <c r="J832" s="259" t="s">
        <v>1031</v>
      </c>
      <c r="K832" s="259" t="s">
        <v>1093</v>
      </c>
      <c r="L832" s="274">
        <v>12</v>
      </c>
      <c r="M832" s="261">
        <v>44958</v>
      </c>
      <c r="N832" s="261">
        <v>45323</v>
      </c>
      <c r="O832" s="275">
        <f t="shared" si="30"/>
        <v>52.142857142857146</v>
      </c>
      <c r="P832" s="332">
        <v>12</v>
      </c>
      <c r="Q832" s="259" t="s">
        <v>1094</v>
      </c>
      <c r="R832" s="94">
        <f t="shared" si="29"/>
        <v>1</v>
      </c>
      <c r="S832" s="277" t="str">
        <f t="array" aca="1" ref="S832" ca="1">IF(ISNUMBER(R832),IF(R832=100%,"CUMPLIDA",IF(AND(ISNUMBER(N832),ISNUMBER(INDIRECT("FECHA_"&amp;$B832,1))), IF(N832&lt;=INDIRECT("FECHA_"&amp;$B832,1),"INCUMPLIDA","PROCESO"), "VERIFICAR FECHA")),"SIN VALOR AVANCE")</f>
        <v>CUMPLIDA</v>
      </c>
    </row>
    <row r="833" spans="1:19" ht="150.75" customHeight="1">
      <c r="A833" s="282" t="s">
        <v>640</v>
      </c>
      <c r="B833" s="271" t="s">
        <v>31</v>
      </c>
      <c r="C833" s="510" t="s">
        <v>999</v>
      </c>
      <c r="D833" s="510" t="s">
        <v>537</v>
      </c>
      <c r="E833" s="498" t="s">
        <v>1095</v>
      </c>
      <c r="F833" s="510" t="s">
        <v>352</v>
      </c>
      <c r="G833" s="498"/>
      <c r="H833" s="498" t="s">
        <v>1096</v>
      </c>
      <c r="I833" s="482" t="s">
        <v>1097</v>
      </c>
      <c r="J833" s="259" t="s">
        <v>1098</v>
      </c>
      <c r="K833" s="259" t="s">
        <v>1099</v>
      </c>
      <c r="L833" s="274">
        <v>4</v>
      </c>
      <c r="M833" s="261">
        <v>46235</v>
      </c>
      <c r="N833" s="261">
        <v>46599</v>
      </c>
      <c r="O833" s="275">
        <f t="shared" si="30"/>
        <v>52</v>
      </c>
      <c r="P833" s="332">
        <v>0</v>
      </c>
      <c r="Q833" s="259" t="s">
        <v>1100</v>
      </c>
      <c r="R833" s="94">
        <f t="shared" si="29"/>
        <v>0</v>
      </c>
      <c r="S833" s="277" t="str">
        <f t="array" aca="1" ref="S833" ca="1">IF(ISNUMBER(R833),IF(R833=100%,"CUMPLIDA",IF(AND(ISNUMBER(N833),ISNUMBER(INDIRECT("FECHA_"&amp;$B833,1))), IF(N833&lt;=INDIRECT("FECHA_"&amp;$B833,1),"INCUMPLIDA","PROCESO"), "VERIFICAR FECHA")),"SIN VALOR AVANCE")</f>
        <v>PROCESO</v>
      </c>
    </row>
    <row r="834" spans="1:19" ht="75.75" customHeight="1">
      <c r="A834" s="282" t="s">
        <v>640</v>
      </c>
      <c r="B834" s="271" t="s">
        <v>31</v>
      </c>
      <c r="C834" s="511"/>
      <c r="D834" s="511"/>
      <c r="E834" s="499"/>
      <c r="F834" s="511"/>
      <c r="G834" s="499"/>
      <c r="H834" s="499"/>
      <c r="I834" s="482"/>
      <c r="J834" s="259" t="s">
        <v>1101</v>
      </c>
      <c r="K834" s="259" t="s">
        <v>1102</v>
      </c>
      <c r="L834" s="274">
        <v>4</v>
      </c>
      <c r="M834" s="261">
        <v>46266</v>
      </c>
      <c r="N834" s="261">
        <v>46630</v>
      </c>
      <c r="O834" s="275">
        <f t="shared" si="30"/>
        <v>52</v>
      </c>
      <c r="P834" s="332">
        <v>0</v>
      </c>
      <c r="Q834" s="259" t="s">
        <v>1100</v>
      </c>
      <c r="R834" s="94">
        <f t="shared" si="29"/>
        <v>0</v>
      </c>
      <c r="S834" s="277" t="str">
        <f t="array" aca="1" ref="S834" ca="1">IF(ISNUMBER(R834),IF(R834=100%,"CUMPLIDA",IF(AND(ISNUMBER(N834),ISNUMBER(INDIRECT("FECHA_"&amp;$B834,1))), IF(N834&lt;=INDIRECT("FECHA_"&amp;$B834,1),"INCUMPLIDA","PROCESO"), "VERIFICAR FECHA")),"SIN VALOR AVANCE")</f>
        <v>PROCESO</v>
      </c>
    </row>
    <row r="835" spans="1:19" ht="75.75" customHeight="1">
      <c r="A835" s="282" t="s">
        <v>640</v>
      </c>
      <c r="B835" s="271" t="s">
        <v>31</v>
      </c>
      <c r="C835" s="511"/>
      <c r="D835" s="511"/>
      <c r="E835" s="499"/>
      <c r="F835" s="511"/>
      <c r="G835" s="499"/>
      <c r="H835" s="499"/>
      <c r="I835" s="482"/>
      <c r="J835" s="259" t="s">
        <v>1103</v>
      </c>
      <c r="K835" s="259" t="s">
        <v>1104</v>
      </c>
      <c r="L835" s="274">
        <v>4</v>
      </c>
      <c r="M835" s="261">
        <v>46266</v>
      </c>
      <c r="N835" s="261">
        <v>46630</v>
      </c>
      <c r="O835" s="275">
        <f t="shared" si="30"/>
        <v>52</v>
      </c>
      <c r="P835" s="332">
        <v>0</v>
      </c>
      <c r="Q835" s="259" t="s">
        <v>1105</v>
      </c>
      <c r="R835" s="94">
        <f t="shared" si="29"/>
        <v>0</v>
      </c>
      <c r="S835" s="277" t="str">
        <f t="array" aca="1" ref="S835" ca="1">IF(ISNUMBER(R835),IF(R835=100%,"CUMPLIDA",IF(AND(ISNUMBER(N835),ISNUMBER(INDIRECT("FECHA_"&amp;$B835,1))), IF(N835&lt;=INDIRECT("FECHA_"&amp;$B835,1),"INCUMPLIDA","PROCESO"), "VERIFICAR FECHA")),"SIN VALOR AVANCE")</f>
        <v>PROCESO</v>
      </c>
    </row>
    <row r="836" spans="1:19" ht="150.75" customHeight="1">
      <c r="A836" s="282" t="s">
        <v>640</v>
      </c>
      <c r="B836" s="271" t="s">
        <v>31</v>
      </c>
      <c r="C836" s="511"/>
      <c r="D836" s="511"/>
      <c r="E836" s="499"/>
      <c r="F836" s="511"/>
      <c r="G836" s="499"/>
      <c r="H836" s="499"/>
      <c r="I836" s="482" t="s">
        <v>1106</v>
      </c>
      <c r="J836" s="259" t="s">
        <v>1107</v>
      </c>
      <c r="K836" s="259" t="s">
        <v>1108</v>
      </c>
      <c r="L836" s="274">
        <v>4</v>
      </c>
      <c r="M836" s="261">
        <v>46235</v>
      </c>
      <c r="N836" s="261">
        <v>46599</v>
      </c>
      <c r="O836" s="275">
        <f t="shared" si="30"/>
        <v>52</v>
      </c>
      <c r="P836" s="332">
        <v>0</v>
      </c>
      <c r="Q836" s="259" t="s">
        <v>1109</v>
      </c>
      <c r="R836" s="94">
        <f t="shared" si="29"/>
        <v>0</v>
      </c>
      <c r="S836" s="277" t="str">
        <f t="array" aca="1" ref="S836" ca="1">IF(ISNUMBER(R836),IF(R836=100%,"CUMPLIDA",IF(AND(ISNUMBER(N836),ISNUMBER(INDIRECT("FECHA_"&amp;$B836,1))), IF(N836&lt;=INDIRECT("FECHA_"&amp;$B836,1),"INCUMPLIDA","PROCESO"), "VERIFICAR FECHA")),"SIN VALOR AVANCE")</f>
        <v>PROCESO</v>
      </c>
    </row>
    <row r="837" spans="1:19" ht="75.75" customHeight="1">
      <c r="A837" s="282" t="s">
        <v>640</v>
      </c>
      <c r="B837" s="271" t="s">
        <v>31</v>
      </c>
      <c r="C837" s="511"/>
      <c r="D837" s="511"/>
      <c r="E837" s="499"/>
      <c r="F837" s="511"/>
      <c r="G837" s="499"/>
      <c r="H837" s="499"/>
      <c r="I837" s="482"/>
      <c r="J837" s="259" t="s">
        <v>1110</v>
      </c>
      <c r="K837" s="259" t="s">
        <v>1111</v>
      </c>
      <c r="L837" s="274">
        <v>4</v>
      </c>
      <c r="M837" s="261">
        <v>46235</v>
      </c>
      <c r="N837" s="261">
        <v>46599</v>
      </c>
      <c r="O837" s="275">
        <f t="shared" si="30"/>
        <v>52</v>
      </c>
      <c r="P837" s="332">
        <v>0</v>
      </c>
      <c r="Q837" s="259" t="s">
        <v>1112</v>
      </c>
      <c r="R837" s="94">
        <f t="shared" si="29"/>
        <v>0</v>
      </c>
      <c r="S837" s="277" t="str">
        <f t="array" aca="1" ref="S837" ca="1">IF(ISNUMBER(R837),IF(R837=100%,"CUMPLIDA",IF(AND(ISNUMBER(N837),ISNUMBER(INDIRECT("FECHA_"&amp;$B837,1))), IF(N837&lt;=INDIRECT("FECHA_"&amp;$B837,1),"INCUMPLIDA","PROCESO"), "VERIFICAR FECHA")),"SIN VALOR AVANCE")</f>
        <v>PROCESO</v>
      </c>
    </row>
    <row r="838" spans="1:19" ht="75.75">
      <c r="A838" s="282" t="s">
        <v>640</v>
      </c>
      <c r="B838" s="271" t="s">
        <v>31</v>
      </c>
      <c r="C838" s="512"/>
      <c r="D838" s="512"/>
      <c r="E838" s="500"/>
      <c r="F838" s="512"/>
      <c r="G838" s="500"/>
      <c r="H838" s="500"/>
      <c r="I838" s="260" t="s">
        <v>1113</v>
      </c>
      <c r="J838" s="259" t="s">
        <v>1114</v>
      </c>
      <c r="K838" s="259" t="s">
        <v>1104</v>
      </c>
      <c r="L838" s="274">
        <v>3</v>
      </c>
      <c r="M838" s="261">
        <v>46235</v>
      </c>
      <c r="N838" s="261">
        <v>46599</v>
      </c>
      <c r="O838" s="275">
        <f t="shared" si="30"/>
        <v>52</v>
      </c>
      <c r="P838" s="332">
        <v>0</v>
      </c>
      <c r="Q838" s="259" t="s">
        <v>1105</v>
      </c>
      <c r="R838" s="94">
        <f t="shared" si="29"/>
        <v>0</v>
      </c>
      <c r="S838" s="277" t="str">
        <f t="array" aca="1" ref="S838" ca="1">IF(ISNUMBER(R838),IF(R838=100%,"CUMPLIDA",IF(AND(ISNUMBER(N838),ISNUMBER(INDIRECT("FECHA_"&amp;$B838,1))), IF(N838&lt;=INDIRECT("FECHA_"&amp;$B838,1),"INCUMPLIDA","PROCESO"), "VERIFICAR FECHA")),"SIN VALOR AVANCE")</f>
        <v>PROCESO</v>
      </c>
    </row>
    <row r="839" spans="1:19" ht="75.75" customHeight="1">
      <c r="A839" s="282" t="s">
        <v>640</v>
      </c>
      <c r="B839" s="271" t="s">
        <v>31</v>
      </c>
      <c r="C839" s="487" t="s">
        <v>999</v>
      </c>
      <c r="D839" s="487" t="s">
        <v>537</v>
      </c>
      <c r="E839" s="482" t="s">
        <v>1115</v>
      </c>
      <c r="F839" s="488" t="s">
        <v>1001</v>
      </c>
      <c r="G839" s="482"/>
      <c r="H839" s="482" t="s">
        <v>1116</v>
      </c>
      <c r="I839" s="260" t="s">
        <v>1052</v>
      </c>
      <c r="J839" s="259" t="s">
        <v>1008</v>
      </c>
      <c r="K839" s="259" t="s">
        <v>1009</v>
      </c>
      <c r="L839" s="274">
        <v>3</v>
      </c>
      <c r="M839" s="261">
        <v>44958</v>
      </c>
      <c r="N839" s="261">
        <v>45323</v>
      </c>
      <c r="O839" s="275">
        <f t="shared" si="30"/>
        <v>52.142857142857146</v>
      </c>
      <c r="P839" s="332">
        <v>3</v>
      </c>
      <c r="Q839" s="259" t="s">
        <v>1117</v>
      </c>
      <c r="R839" s="94">
        <f t="shared" si="29"/>
        <v>1</v>
      </c>
      <c r="S839" s="277" t="str">
        <f t="array" aca="1" ref="S839" ca="1">IF(ISNUMBER(R839),IF(R839=100%,"CUMPLIDA",IF(AND(ISNUMBER(N839),ISNUMBER(INDIRECT("FECHA_"&amp;$B839,1))), IF(N839&lt;=INDIRECT("FECHA_"&amp;$B839,1),"INCUMPLIDA","PROCESO"), "VERIFICAR FECHA")),"SIN VALOR AVANCE")</f>
        <v>CUMPLIDA</v>
      </c>
    </row>
    <row r="840" spans="1:19" ht="150.75" customHeight="1">
      <c r="A840" s="282" t="s">
        <v>640</v>
      </c>
      <c r="B840" s="271" t="s">
        <v>31</v>
      </c>
      <c r="C840" s="487"/>
      <c r="D840" s="487"/>
      <c r="E840" s="482"/>
      <c r="F840" s="488"/>
      <c r="G840" s="482"/>
      <c r="H840" s="482" t="s">
        <v>1116</v>
      </c>
      <c r="I840" s="260" t="s">
        <v>1011</v>
      </c>
      <c r="J840" s="313" t="s">
        <v>652</v>
      </c>
      <c r="K840" s="259" t="s">
        <v>653</v>
      </c>
      <c r="L840" s="274">
        <v>1</v>
      </c>
      <c r="M840" s="261">
        <v>45231</v>
      </c>
      <c r="N840" s="261">
        <v>45504</v>
      </c>
      <c r="O840" s="275">
        <f t="shared" si="30"/>
        <v>39</v>
      </c>
      <c r="P840" s="332">
        <v>1</v>
      </c>
      <c r="Q840" s="287" t="s">
        <v>747</v>
      </c>
      <c r="R840" s="94">
        <f t="shared" si="29"/>
        <v>1</v>
      </c>
      <c r="S840" s="277" t="str">
        <f t="array" aca="1" ref="S840" ca="1">IF(ISNUMBER(R840),IF(R840=100%,"CUMPLIDA",IF(AND(ISNUMBER(N840),ISNUMBER(INDIRECT("FECHA_"&amp;$B840,1))), IF(N840&lt;=INDIRECT("FECHA_"&amp;$B840,1),"INCUMPLIDA","PROCESO"), "VERIFICAR FECHA")),"SIN VALOR AVANCE")</f>
        <v>CUMPLIDA</v>
      </c>
    </row>
    <row r="841" spans="1:19" ht="225.75">
      <c r="A841" s="282" t="s">
        <v>640</v>
      </c>
      <c r="B841" s="271" t="s">
        <v>31</v>
      </c>
      <c r="C841" s="487"/>
      <c r="D841" s="487"/>
      <c r="E841" s="482"/>
      <c r="F841" s="488"/>
      <c r="G841" s="482"/>
      <c r="H841" s="482" t="s">
        <v>1116</v>
      </c>
      <c r="I841" s="260" t="s">
        <v>1011</v>
      </c>
      <c r="J841" s="313" t="s">
        <v>655</v>
      </c>
      <c r="K841" s="259" t="s">
        <v>656</v>
      </c>
      <c r="L841" s="274">
        <v>1</v>
      </c>
      <c r="M841" s="261">
        <v>45231</v>
      </c>
      <c r="N841" s="261">
        <v>45504</v>
      </c>
      <c r="O841" s="275">
        <f t="shared" si="30"/>
        <v>39</v>
      </c>
      <c r="P841" s="332">
        <v>1</v>
      </c>
      <c r="Q841" s="287" t="s">
        <v>1012</v>
      </c>
      <c r="R841" s="94">
        <f t="shared" si="29"/>
        <v>1</v>
      </c>
      <c r="S841" s="277" t="str">
        <f t="array" aca="1" ref="S841" ca="1">IF(ISNUMBER(R841),IF(R841=100%,"CUMPLIDA",IF(AND(ISNUMBER(N841),ISNUMBER(INDIRECT("FECHA_"&amp;$B841,1))), IF(N841&lt;=INDIRECT("FECHA_"&amp;$B841,1),"INCUMPLIDA","PROCESO"), "VERIFICAR FECHA")),"SIN VALOR AVANCE")</f>
        <v>CUMPLIDA</v>
      </c>
    </row>
    <row r="842" spans="1:19" ht="105.75" customHeight="1">
      <c r="A842" s="282" t="s">
        <v>640</v>
      </c>
      <c r="B842" s="271" t="s">
        <v>31</v>
      </c>
      <c r="C842" s="487"/>
      <c r="D842" s="487"/>
      <c r="E842" s="482"/>
      <c r="F842" s="488"/>
      <c r="G842" s="482"/>
      <c r="H842" s="482" t="s">
        <v>1116</v>
      </c>
      <c r="I842" s="260" t="s">
        <v>62</v>
      </c>
      <c r="J842" s="259" t="s">
        <v>63</v>
      </c>
      <c r="K842" s="259" t="s">
        <v>64</v>
      </c>
      <c r="L842" s="280">
        <v>1</v>
      </c>
      <c r="M842" s="281">
        <v>45323</v>
      </c>
      <c r="N842" s="281">
        <v>45747</v>
      </c>
      <c r="O842" s="275">
        <f t="shared" si="30"/>
        <v>60.571428571428569</v>
      </c>
      <c r="P842" s="332">
        <v>1</v>
      </c>
      <c r="Q842" s="287" t="s">
        <v>1054</v>
      </c>
      <c r="R842" s="94">
        <f t="shared" si="29"/>
        <v>1</v>
      </c>
      <c r="S842" s="277" t="str">
        <f t="array" aca="1" ref="S842" ca="1">IF(ISNUMBER(R842),IF(R842=100%,"CUMPLIDA",IF(AND(ISNUMBER(N842),ISNUMBER(INDIRECT("FECHA_"&amp;$B842,1))), IF(N842&lt;=INDIRECT("FECHA_"&amp;$B842,1),"INCUMPLIDA","PROCESO"), "VERIFICAR FECHA")),"SIN VALOR AVANCE")</f>
        <v>CUMPLIDA</v>
      </c>
    </row>
    <row r="843" spans="1:19" ht="165.75" customHeight="1">
      <c r="A843" s="282" t="s">
        <v>640</v>
      </c>
      <c r="B843" s="271" t="s">
        <v>31</v>
      </c>
      <c r="C843" s="487"/>
      <c r="D843" s="487"/>
      <c r="E843" s="482"/>
      <c r="F843" s="488"/>
      <c r="G843" s="482"/>
      <c r="H843" s="482" t="s">
        <v>1116</v>
      </c>
      <c r="I843" s="260" t="s">
        <v>66</v>
      </c>
      <c r="J843" s="259" t="s">
        <v>66</v>
      </c>
      <c r="K843" s="259" t="s">
        <v>67</v>
      </c>
      <c r="L843" s="280">
        <v>1</v>
      </c>
      <c r="M843" s="281">
        <v>45323</v>
      </c>
      <c r="N843" s="281">
        <v>45747</v>
      </c>
      <c r="O843" s="275">
        <f t="shared" si="30"/>
        <v>60.571428571428569</v>
      </c>
      <c r="P843" s="332">
        <v>1</v>
      </c>
      <c r="Q843" s="287" t="s">
        <v>845</v>
      </c>
      <c r="R843" s="94">
        <f t="shared" si="29"/>
        <v>1</v>
      </c>
      <c r="S843" s="277" t="str">
        <f t="array" aca="1" ref="S843" ca="1">IF(ISNUMBER(R843),IF(R843=100%,"CUMPLIDA",IF(AND(ISNUMBER(N843),ISNUMBER(INDIRECT("FECHA_"&amp;$B843,1))), IF(N843&lt;=INDIRECT("FECHA_"&amp;$B843,1),"INCUMPLIDA","PROCESO"), "VERIFICAR FECHA")),"SIN VALOR AVANCE")</f>
        <v>CUMPLIDA</v>
      </c>
    </row>
    <row r="844" spans="1:19" ht="105.75" customHeight="1">
      <c r="A844" s="282" t="s">
        <v>640</v>
      </c>
      <c r="B844" s="271" t="s">
        <v>31</v>
      </c>
      <c r="C844" s="487"/>
      <c r="D844" s="487"/>
      <c r="E844" s="482"/>
      <c r="F844" s="488"/>
      <c r="G844" s="482"/>
      <c r="H844" s="482" t="s">
        <v>1116</v>
      </c>
      <c r="I844" s="260" t="s">
        <v>166</v>
      </c>
      <c r="J844" s="259" t="s">
        <v>167</v>
      </c>
      <c r="K844" s="259" t="s">
        <v>168</v>
      </c>
      <c r="L844" s="280">
        <v>1</v>
      </c>
      <c r="M844" s="281">
        <v>45231</v>
      </c>
      <c r="N844" s="281">
        <v>45747</v>
      </c>
      <c r="O844" s="275">
        <f t="shared" si="30"/>
        <v>73.714285714285708</v>
      </c>
      <c r="P844" s="332">
        <v>1</v>
      </c>
      <c r="Q844" s="287" t="s">
        <v>845</v>
      </c>
      <c r="R844" s="94">
        <f t="shared" si="29"/>
        <v>1</v>
      </c>
      <c r="S844" s="277" t="str">
        <f t="array" aca="1" ref="S844" ca="1">IF(ISNUMBER(R844),IF(R844=100%,"CUMPLIDA",IF(AND(ISNUMBER(N844),ISNUMBER(INDIRECT("FECHA_"&amp;$B844,1))), IF(N844&lt;=INDIRECT("FECHA_"&amp;$B844,1),"INCUMPLIDA","PROCESO"), "VERIFICAR FECHA")),"SIN VALOR AVANCE")</f>
        <v>CUMPLIDA</v>
      </c>
    </row>
    <row r="845" spans="1:19" ht="105.75" customHeight="1">
      <c r="A845" s="282" t="s">
        <v>640</v>
      </c>
      <c r="B845" s="271" t="s">
        <v>31</v>
      </c>
      <c r="C845" s="487"/>
      <c r="D845" s="487"/>
      <c r="E845" s="482"/>
      <c r="F845" s="488"/>
      <c r="G845" s="482"/>
      <c r="H845" s="482" t="s">
        <v>1116</v>
      </c>
      <c r="I845" s="260" t="s">
        <v>69</v>
      </c>
      <c r="J845" s="259" t="s">
        <v>69</v>
      </c>
      <c r="K845" s="259" t="s">
        <v>176</v>
      </c>
      <c r="L845" s="280">
        <v>1</v>
      </c>
      <c r="M845" s="281">
        <v>45323</v>
      </c>
      <c r="N845" s="281">
        <v>45747</v>
      </c>
      <c r="O845" s="275">
        <f t="shared" si="30"/>
        <v>60.571428571428569</v>
      </c>
      <c r="P845" s="332">
        <v>1</v>
      </c>
      <c r="Q845" s="287" t="s">
        <v>1054</v>
      </c>
      <c r="R845" s="94">
        <f t="shared" si="29"/>
        <v>1</v>
      </c>
      <c r="S845" s="277" t="str">
        <f t="array" aca="1" ref="S845" ca="1">IF(ISNUMBER(R845),IF(R845=100%,"CUMPLIDA",IF(AND(ISNUMBER(N845),ISNUMBER(INDIRECT("FECHA_"&amp;$B845,1))), IF(N845&lt;=INDIRECT("FECHA_"&amp;$B845,1),"INCUMPLIDA","PROCESO"), "VERIFICAR FECHA")),"SIN VALOR AVANCE")</f>
        <v>CUMPLIDA</v>
      </c>
    </row>
    <row r="846" spans="1:19" ht="105.75" customHeight="1">
      <c r="A846" s="282" t="s">
        <v>640</v>
      </c>
      <c r="B846" s="271" t="s">
        <v>31</v>
      </c>
      <c r="C846" s="487"/>
      <c r="D846" s="487"/>
      <c r="E846" s="482"/>
      <c r="F846" s="488"/>
      <c r="G846" s="482"/>
      <c r="H846" s="482" t="s">
        <v>1116</v>
      </c>
      <c r="I846" s="260" t="s">
        <v>751</v>
      </c>
      <c r="J846" s="259" t="s">
        <v>751</v>
      </c>
      <c r="K846" s="259" t="s">
        <v>72</v>
      </c>
      <c r="L846" s="280">
        <v>1</v>
      </c>
      <c r="M846" s="281">
        <v>45231</v>
      </c>
      <c r="N846" s="281">
        <v>45747</v>
      </c>
      <c r="O846" s="275">
        <f t="shared" si="30"/>
        <v>73.714285714285708</v>
      </c>
      <c r="P846" s="332">
        <v>1</v>
      </c>
      <c r="Q846" s="287" t="s">
        <v>845</v>
      </c>
      <c r="R846" s="94">
        <f t="shared" si="29"/>
        <v>1</v>
      </c>
      <c r="S846" s="277" t="str">
        <f t="array" aca="1" ref="S846" ca="1">IF(ISNUMBER(R846),IF(R846=100%,"CUMPLIDA",IF(AND(ISNUMBER(N846),ISNUMBER(INDIRECT("FECHA_"&amp;$B846,1))), IF(N846&lt;=INDIRECT("FECHA_"&amp;$B846,1),"INCUMPLIDA","PROCESO"), "VERIFICAR FECHA")),"SIN VALOR AVANCE")</f>
        <v>CUMPLIDA</v>
      </c>
    </row>
    <row r="847" spans="1:19" ht="180.75" customHeight="1">
      <c r="A847" s="282" t="s">
        <v>640</v>
      </c>
      <c r="B847" s="271" t="s">
        <v>31</v>
      </c>
      <c r="C847" s="487"/>
      <c r="D847" s="487"/>
      <c r="E847" s="482"/>
      <c r="F847" s="488"/>
      <c r="G847" s="482"/>
      <c r="H847" s="482" t="s">
        <v>1116</v>
      </c>
      <c r="I847" s="260" t="s">
        <v>752</v>
      </c>
      <c r="J847" s="259" t="s">
        <v>752</v>
      </c>
      <c r="K847" s="259" t="s">
        <v>659</v>
      </c>
      <c r="L847" s="280">
        <v>1</v>
      </c>
      <c r="M847" s="281">
        <v>45231</v>
      </c>
      <c r="N847" s="281">
        <v>45808</v>
      </c>
      <c r="O847" s="275">
        <f t="shared" si="30"/>
        <v>82.428571428571431</v>
      </c>
      <c r="P847" s="332">
        <v>1</v>
      </c>
      <c r="Q847" s="287" t="s">
        <v>1012</v>
      </c>
      <c r="R847" s="94">
        <f t="shared" si="29"/>
        <v>1</v>
      </c>
      <c r="S847" s="277" t="str">
        <f t="array" aca="1" ref="S847" ca="1">IF(ISNUMBER(R847),IF(R847=100%,"CUMPLIDA",IF(AND(ISNUMBER(N847),ISNUMBER(INDIRECT("FECHA_"&amp;$B847,1))), IF(N847&lt;=INDIRECT("FECHA_"&amp;$B847,1),"INCUMPLIDA","PROCESO"), "VERIFICAR FECHA")),"SIN VALOR AVANCE")</f>
        <v>CUMPLIDA</v>
      </c>
    </row>
    <row r="848" spans="1:19" ht="75.75" customHeight="1">
      <c r="A848" s="282" t="s">
        <v>640</v>
      </c>
      <c r="B848" s="271" t="s">
        <v>31</v>
      </c>
      <c r="C848" s="487" t="s">
        <v>999</v>
      </c>
      <c r="D848" s="487" t="s">
        <v>537</v>
      </c>
      <c r="E848" s="482"/>
      <c r="F848" s="488"/>
      <c r="G848" s="482"/>
      <c r="H848" s="482" t="s">
        <v>1116</v>
      </c>
      <c r="I848" s="260" t="s">
        <v>75</v>
      </c>
      <c r="J848" s="259" t="s">
        <v>76</v>
      </c>
      <c r="K848" s="259" t="s">
        <v>77</v>
      </c>
      <c r="L848" s="280">
        <v>12</v>
      </c>
      <c r="M848" s="281">
        <v>46024</v>
      </c>
      <c r="N848" s="281">
        <v>47118</v>
      </c>
      <c r="O848" s="275">
        <f t="shared" si="30"/>
        <v>156.28571428571428</v>
      </c>
      <c r="P848" s="332">
        <v>0</v>
      </c>
      <c r="Q848" s="287" t="s">
        <v>845</v>
      </c>
      <c r="R848" s="94">
        <f t="shared" si="29"/>
        <v>0</v>
      </c>
      <c r="S848" s="277" t="str">
        <f t="array" aca="1" ref="S848" ca="1">IF(ISNUMBER(R848),IF(R848=100%,"CUMPLIDA",IF(AND(ISNUMBER(N848),ISNUMBER(INDIRECT("FECHA_"&amp;$B848,1))), IF(N848&lt;=INDIRECT("FECHA_"&amp;$B848,1),"INCUMPLIDA","PROCESO"), "VERIFICAR FECHA")),"SIN VALOR AVANCE")</f>
        <v>PROCESO</v>
      </c>
    </row>
    <row r="849" spans="1:19" ht="165.75">
      <c r="A849" s="282" t="s">
        <v>640</v>
      </c>
      <c r="B849" s="271" t="s">
        <v>31</v>
      </c>
      <c r="C849" s="487" t="s">
        <v>999</v>
      </c>
      <c r="D849" s="487" t="s">
        <v>537</v>
      </c>
      <c r="E849" s="482"/>
      <c r="F849" s="488"/>
      <c r="G849" s="482"/>
      <c r="H849" s="482" t="s">
        <v>1116</v>
      </c>
      <c r="I849" s="260" t="s">
        <v>79</v>
      </c>
      <c r="J849" s="259" t="s">
        <v>80</v>
      </c>
      <c r="K849" s="259" t="s">
        <v>81</v>
      </c>
      <c r="L849" s="280">
        <v>1</v>
      </c>
      <c r="M849" s="281">
        <v>46024</v>
      </c>
      <c r="N849" s="281">
        <v>47118</v>
      </c>
      <c r="O849" s="275">
        <f t="shared" si="30"/>
        <v>156.28571428571428</v>
      </c>
      <c r="P849" s="332">
        <v>0</v>
      </c>
      <c r="Q849" s="287" t="s">
        <v>1054</v>
      </c>
      <c r="R849" s="94">
        <f t="shared" si="29"/>
        <v>0</v>
      </c>
      <c r="S849" s="277" t="str">
        <f t="array" aca="1" ref="S849" ca="1">IF(ISNUMBER(R849),IF(R849=100%,"CUMPLIDA",IF(AND(ISNUMBER(N849),ISNUMBER(INDIRECT("FECHA_"&amp;$B849,1))), IF(N849&lt;=INDIRECT("FECHA_"&amp;$B849,1),"INCUMPLIDA","PROCESO"), "VERIFICAR FECHA")),"SIN VALOR AVANCE")</f>
        <v>PROCESO</v>
      </c>
    </row>
    <row r="850" spans="1:19" ht="150.75" customHeight="1">
      <c r="A850" s="282" t="s">
        <v>640</v>
      </c>
      <c r="B850" s="271" t="s">
        <v>31</v>
      </c>
      <c r="C850" s="487" t="s">
        <v>999</v>
      </c>
      <c r="D850" s="487" t="s">
        <v>537</v>
      </c>
      <c r="E850" s="482"/>
      <c r="F850" s="488"/>
      <c r="G850" s="482"/>
      <c r="H850" s="482" t="s">
        <v>1116</v>
      </c>
      <c r="I850" s="260" t="s">
        <v>82</v>
      </c>
      <c r="J850" s="259" t="s">
        <v>83</v>
      </c>
      <c r="K850" s="259" t="s">
        <v>84</v>
      </c>
      <c r="L850" s="280">
        <v>2</v>
      </c>
      <c r="M850" s="281">
        <v>46024</v>
      </c>
      <c r="N850" s="281">
        <v>47118</v>
      </c>
      <c r="O850" s="275">
        <f t="shared" si="30"/>
        <v>156.28571428571428</v>
      </c>
      <c r="P850" s="332">
        <v>0</v>
      </c>
      <c r="Q850" s="287" t="s">
        <v>1012</v>
      </c>
      <c r="R850" s="94">
        <f t="shared" si="29"/>
        <v>0</v>
      </c>
      <c r="S850" s="277" t="str">
        <f t="array" aca="1" ref="S850" ca="1">IF(ISNUMBER(R850),IF(R850=100%,"CUMPLIDA",IF(AND(ISNUMBER(N850),ISNUMBER(INDIRECT("FECHA_"&amp;$B850,1))), IF(N850&lt;=INDIRECT("FECHA_"&amp;$B850,1),"INCUMPLIDA","PROCESO"), "VERIFICAR FECHA")),"SIN VALOR AVANCE")</f>
        <v>PROCESO</v>
      </c>
    </row>
    <row r="851" spans="1:19" ht="75.75" customHeight="1">
      <c r="A851" s="282" t="s">
        <v>640</v>
      </c>
      <c r="B851" s="271" t="s">
        <v>31</v>
      </c>
      <c r="C851" s="487" t="s">
        <v>999</v>
      </c>
      <c r="D851" s="487" t="s">
        <v>537</v>
      </c>
      <c r="E851" s="482"/>
      <c r="F851" s="488"/>
      <c r="G851" s="482"/>
      <c r="H851" s="482" t="s">
        <v>1116</v>
      </c>
      <c r="I851" s="260" t="s">
        <v>1014</v>
      </c>
      <c r="J851" s="259" t="s">
        <v>1015</v>
      </c>
      <c r="K851" s="259" t="s">
        <v>1016</v>
      </c>
      <c r="L851" s="274">
        <v>1</v>
      </c>
      <c r="M851" s="261">
        <v>44927</v>
      </c>
      <c r="N851" s="261">
        <v>45016</v>
      </c>
      <c r="O851" s="275">
        <f t="shared" si="30"/>
        <v>12.714285714285714</v>
      </c>
      <c r="P851" s="332">
        <v>1</v>
      </c>
      <c r="Q851" s="259" t="s">
        <v>1059</v>
      </c>
      <c r="R851" s="94">
        <f t="shared" si="29"/>
        <v>1</v>
      </c>
      <c r="S851" s="277" t="str">
        <f t="array" aca="1" ref="S851" ca="1">IF(ISNUMBER(R851),IF(R851=100%,"CUMPLIDA",IF(AND(ISNUMBER(N851),ISNUMBER(INDIRECT("FECHA_"&amp;$B851,1))), IF(N851&lt;=INDIRECT("FECHA_"&amp;$B851,1),"INCUMPLIDA","PROCESO"), "VERIFICAR FECHA")),"SIN VALOR AVANCE")</f>
        <v>CUMPLIDA</v>
      </c>
    </row>
    <row r="852" spans="1:19" ht="75.75" customHeight="1">
      <c r="A852" s="282" t="s">
        <v>640</v>
      </c>
      <c r="B852" s="271" t="s">
        <v>31</v>
      </c>
      <c r="C852" s="487" t="s">
        <v>999</v>
      </c>
      <c r="D852" s="487" t="s">
        <v>537</v>
      </c>
      <c r="E852" s="482"/>
      <c r="F852" s="488"/>
      <c r="G852" s="482"/>
      <c r="H852" s="482" t="s">
        <v>1116</v>
      </c>
      <c r="I852" s="260" t="s">
        <v>1014</v>
      </c>
      <c r="J852" s="259" t="s">
        <v>1055</v>
      </c>
      <c r="K852" s="259" t="s">
        <v>647</v>
      </c>
      <c r="L852" s="274">
        <v>1</v>
      </c>
      <c r="M852" s="261">
        <v>45017</v>
      </c>
      <c r="N852" s="261">
        <v>45138</v>
      </c>
      <c r="O852" s="275">
        <f t="shared" si="30"/>
        <v>17.285714285714285</v>
      </c>
      <c r="P852" s="332">
        <v>1</v>
      </c>
      <c r="Q852" s="259" t="s">
        <v>1118</v>
      </c>
      <c r="R852" s="94">
        <f t="shared" si="29"/>
        <v>1</v>
      </c>
      <c r="S852" s="277" t="str">
        <f t="array" aca="1" ref="S852" ca="1">IF(ISNUMBER(R852),IF(R852=100%,"CUMPLIDA",IF(AND(ISNUMBER(N852),ISNUMBER(INDIRECT("FECHA_"&amp;$B852,1))), IF(N852&lt;=INDIRECT("FECHA_"&amp;$B852,1),"INCUMPLIDA","PROCESO"), "VERIFICAR FECHA")),"SIN VALOR AVANCE")</f>
        <v>CUMPLIDA</v>
      </c>
    </row>
    <row r="853" spans="1:19" ht="150.75" customHeight="1">
      <c r="A853" s="282" t="s">
        <v>640</v>
      </c>
      <c r="B853" s="271" t="s">
        <v>31</v>
      </c>
      <c r="C853" s="487" t="s">
        <v>999</v>
      </c>
      <c r="D853" s="487" t="s">
        <v>537</v>
      </c>
      <c r="E853" s="482"/>
      <c r="F853" s="488"/>
      <c r="G853" s="482"/>
      <c r="H853" s="482" t="s">
        <v>1116</v>
      </c>
      <c r="I853" s="260" t="s">
        <v>1119</v>
      </c>
      <c r="J853" s="259" t="s">
        <v>1120</v>
      </c>
      <c r="K853" s="259" t="s">
        <v>647</v>
      </c>
      <c r="L853" s="274">
        <v>12</v>
      </c>
      <c r="M853" s="261">
        <v>44958</v>
      </c>
      <c r="N853" s="261">
        <v>45323</v>
      </c>
      <c r="O853" s="275">
        <f t="shared" si="30"/>
        <v>52.142857142857146</v>
      </c>
      <c r="P853" s="332">
        <v>12</v>
      </c>
      <c r="Q853" s="259" t="s">
        <v>1059</v>
      </c>
      <c r="R853" s="94">
        <f t="shared" si="29"/>
        <v>1</v>
      </c>
      <c r="S853" s="277" t="str">
        <f t="array" aca="1" ref="S853" ca="1">IF(ISNUMBER(R853),IF(R853=100%,"CUMPLIDA",IF(AND(ISNUMBER(N853),ISNUMBER(INDIRECT("FECHA_"&amp;$B853,1))), IF(N853&lt;=INDIRECT("FECHA_"&amp;$B853,1),"INCUMPLIDA","PROCESO"), "VERIFICAR FECHA")),"SIN VALOR AVANCE")</f>
        <v>CUMPLIDA</v>
      </c>
    </row>
    <row r="854" spans="1:19" ht="75.75" customHeight="1">
      <c r="A854" s="282" t="s">
        <v>640</v>
      </c>
      <c r="B854" s="271" t="s">
        <v>31</v>
      </c>
      <c r="C854" s="487" t="s">
        <v>999</v>
      </c>
      <c r="D854" s="487" t="s">
        <v>537</v>
      </c>
      <c r="E854" s="482"/>
      <c r="F854" s="488"/>
      <c r="G854" s="482"/>
      <c r="H854" s="482" t="s">
        <v>1116</v>
      </c>
      <c r="I854" s="260" t="s">
        <v>1121</v>
      </c>
      <c r="J854" s="259" t="s">
        <v>1122</v>
      </c>
      <c r="K854" s="259" t="s">
        <v>647</v>
      </c>
      <c r="L854" s="274">
        <v>4</v>
      </c>
      <c r="M854" s="261">
        <v>44958</v>
      </c>
      <c r="N854" s="261">
        <v>45323</v>
      </c>
      <c r="O854" s="275">
        <f t="shared" si="30"/>
        <v>52.142857142857146</v>
      </c>
      <c r="P854" s="332">
        <v>4</v>
      </c>
      <c r="Q854" s="259" t="s">
        <v>1022</v>
      </c>
      <c r="R854" s="94">
        <f t="shared" si="29"/>
        <v>1</v>
      </c>
      <c r="S854" s="277" t="str">
        <f t="array" aca="1" ref="S854" ca="1">IF(ISNUMBER(R854),IF(R854=100%,"CUMPLIDA",IF(AND(ISNUMBER(N854),ISNUMBER(INDIRECT("FECHA_"&amp;$B854,1))), IF(N854&lt;=INDIRECT("FECHA_"&amp;$B854,1),"INCUMPLIDA","PROCESO"), "VERIFICAR FECHA")),"SIN VALOR AVANCE")</f>
        <v>CUMPLIDA</v>
      </c>
    </row>
    <row r="855" spans="1:19" ht="180.75" customHeight="1">
      <c r="A855" s="282" t="s">
        <v>640</v>
      </c>
      <c r="B855" s="271" t="s">
        <v>31</v>
      </c>
      <c r="C855" s="487" t="s">
        <v>999</v>
      </c>
      <c r="D855" s="487" t="s">
        <v>537</v>
      </c>
      <c r="E855" s="482" t="s">
        <v>1123</v>
      </c>
      <c r="F855" s="488" t="s">
        <v>206</v>
      </c>
      <c r="G855" s="482"/>
      <c r="H855" s="482" t="s">
        <v>1124</v>
      </c>
      <c r="I855" s="260" t="s">
        <v>1052</v>
      </c>
      <c r="J855" s="259" t="s">
        <v>1008</v>
      </c>
      <c r="K855" s="259" t="s">
        <v>1009</v>
      </c>
      <c r="L855" s="274">
        <v>3</v>
      </c>
      <c r="M855" s="261">
        <v>44958</v>
      </c>
      <c r="N855" s="261">
        <v>45323</v>
      </c>
      <c r="O855" s="275">
        <f t="shared" si="30"/>
        <v>52.142857142857146</v>
      </c>
      <c r="P855" s="332">
        <v>3</v>
      </c>
      <c r="Q855" s="259" t="s">
        <v>1117</v>
      </c>
      <c r="R855" s="94">
        <f t="shared" si="29"/>
        <v>1</v>
      </c>
      <c r="S855" s="277" t="str">
        <f t="array" aca="1" ref="S855" ca="1">IF(ISNUMBER(R855),IF(R855=100%,"CUMPLIDA",IF(AND(ISNUMBER(N855),ISNUMBER(INDIRECT("FECHA_"&amp;$B855,1))), IF(N855&lt;=INDIRECT("FECHA_"&amp;$B855,1),"INCUMPLIDA","PROCESO"), "VERIFICAR FECHA")),"SIN VALOR AVANCE")</f>
        <v>CUMPLIDA</v>
      </c>
    </row>
    <row r="856" spans="1:19" ht="75.75" customHeight="1">
      <c r="A856" s="282" t="s">
        <v>640</v>
      </c>
      <c r="B856" s="271" t="s">
        <v>31</v>
      </c>
      <c r="C856" s="487"/>
      <c r="D856" s="487"/>
      <c r="E856" s="482"/>
      <c r="F856" s="488"/>
      <c r="G856" s="482"/>
      <c r="H856" s="482" t="s">
        <v>1124</v>
      </c>
      <c r="I856" s="260" t="s">
        <v>1011</v>
      </c>
      <c r="J856" s="313" t="s">
        <v>652</v>
      </c>
      <c r="K856" s="259" t="s">
        <v>653</v>
      </c>
      <c r="L856" s="274">
        <v>1</v>
      </c>
      <c r="M856" s="261">
        <v>45231</v>
      </c>
      <c r="N856" s="261">
        <v>45504</v>
      </c>
      <c r="O856" s="275">
        <f t="shared" si="30"/>
        <v>39</v>
      </c>
      <c r="P856" s="332">
        <v>1</v>
      </c>
      <c r="Q856" s="287" t="s">
        <v>747</v>
      </c>
      <c r="R856" s="94">
        <f t="shared" si="29"/>
        <v>1</v>
      </c>
      <c r="S856" s="277" t="str">
        <f t="array" aca="1" ref="S856" ca="1">IF(ISNUMBER(R856),IF(R856=100%,"CUMPLIDA",IF(AND(ISNUMBER(N856),ISNUMBER(INDIRECT("FECHA_"&amp;$B856,1))), IF(N856&lt;=INDIRECT("FECHA_"&amp;$B856,1),"INCUMPLIDA","PROCESO"), "VERIFICAR FECHA")),"SIN VALOR AVANCE")</f>
        <v>CUMPLIDA</v>
      </c>
    </row>
    <row r="857" spans="1:19" ht="150.75" customHeight="1">
      <c r="A857" s="282" t="s">
        <v>640</v>
      </c>
      <c r="B857" s="271" t="s">
        <v>31</v>
      </c>
      <c r="C857" s="487"/>
      <c r="D857" s="487"/>
      <c r="E857" s="482"/>
      <c r="F857" s="488"/>
      <c r="G857" s="482"/>
      <c r="H857" s="482" t="s">
        <v>1124</v>
      </c>
      <c r="I857" s="260" t="s">
        <v>1011</v>
      </c>
      <c r="J857" s="313" t="s">
        <v>655</v>
      </c>
      <c r="K857" s="259" t="s">
        <v>656</v>
      </c>
      <c r="L857" s="274">
        <v>1</v>
      </c>
      <c r="M857" s="261">
        <v>45231</v>
      </c>
      <c r="N857" s="261">
        <v>45504</v>
      </c>
      <c r="O857" s="275">
        <f t="shared" si="30"/>
        <v>39</v>
      </c>
      <c r="P857" s="332">
        <v>1</v>
      </c>
      <c r="Q857" s="287" t="s">
        <v>1012</v>
      </c>
      <c r="R857" s="94">
        <f t="shared" si="29"/>
        <v>1</v>
      </c>
      <c r="S857" s="277" t="str">
        <f t="array" aca="1" ref="S857" ca="1">IF(ISNUMBER(R857),IF(R857=100%,"CUMPLIDA",IF(AND(ISNUMBER(N857),ISNUMBER(INDIRECT("FECHA_"&amp;$B857,1))), IF(N857&lt;=INDIRECT("FECHA_"&amp;$B857,1),"INCUMPLIDA","PROCESO"), "VERIFICAR FECHA")),"SIN VALOR AVANCE")</f>
        <v>CUMPLIDA</v>
      </c>
    </row>
    <row r="858" spans="1:19" ht="150.75" customHeight="1">
      <c r="A858" s="282" t="s">
        <v>640</v>
      </c>
      <c r="B858" s="271" t="s">
        <v>31</v>
      </c>
      <c r="C858" s="487"/>
      <c r="D858" s="487"/>
      <c r="E858" s="482"/>
      <c r="F858" s="488"/>
      <c r="G858" s="482"/>
      <c r="H858" s="482" t="s">
        <v>1124</v>
      </c>
      <c r="I858" s="260" t="s">
        <v>62</v>
      </c>
      <c r="J858" s="259" t="s">
        <v>63</v>
      </c>
      <c r="K858" s="259" t="s">
        <v>64</v>
      </c>
      <c r="L858" s="280">
        <v>1</v>
      </c>
      <c r="M858" s="281">
        <v>45323</v>
      </c>
      <c r="N858" s="281">
        <v>45747</v>
      </c>
      <c r="O858" s="275">
        <f t="shared" si="30"/>
        <v>60.571428571428569</v>
      </c>
      <c r="P858" s="332">
        <v>1</v>
      </c>
      <c r="Q858" s="287" t="s">
        <v>1013</v>
      </c>
      <c r="R858" s="94">
        <f t="shared" si="29"/>
        <v>1</v>
      </c>
      <c r="S858" s="277" t="str">
        <f t="array" aca="1" ref="S858" ca="1">IF(ISNUMBER(R858),IF(R858=100%,"CUMPLIDA",IF(AND(ISNUMBER(N858),ISNUMBER(INDIRECT("FECHA_"&amp;$B858,1))), IF(N858&lt;=INDIRECT("FECHA_"&amp;$B858,1),"INCUMPLIDA","PROCESO"), "VERIFICAR FECHA")),"SIN VALOR AVANCE")</f>
        <v>CUMPLIDA</v>
      </c>
    </row>
    <row r="859" spans="1:19" ht="105.75" customHeight="1">
      <c r="A859" s="282" t="s">
        <v>640</v>
      </c>
      <c r="B859" s="271" t="s">
        <v>31</v>
      </c>
      <c r="C859" s="487" t="s">
        <v>999</v>
      </c>
      <c r="D859" s="487" t="s">
        <v>537</v>
      </c>
      <c r="E859" s="482"/>
      <c r="F859" s="488"/>
      <c r="G859" s="482"/>
      <c r="H859" s="482" t="s">
        <v>1124</v>
      </c>
      <c r="I859" s="260" t="s">
        <v>66</v>
      </c>
      <c r="J859" s="259" t="s">
        <v>66</v>
      </c>
      <c r="K859" s="259" t="s">
        <v>67</v>
      </c>
      <c r="L859" s="280">
        <v>1</v>
      </c>
      <c r="M859" s="281">
        <v>45323</v>
      </c>
      <c r="N859" s="281">
        <v>45747</v>
      </c>
      <c r="O859" s="275">
        <f t="shared" si="30"/>
        <v>60.571428571428569</v>
      </c>
      <c r="P859" s="332">
        <v>1</v>
      </c>
      <c r="Q859" s="287" t="s">
        <v>845</v>
      </c>
      <c r="R859" s="94">
        <f t="shared" si="29"/>
        <v>1</v>
      </c>
      <c r="S859" s="277" t="str">
        <f t="array" aca="1" ref="S859" ca="1">IF(ISNUMBER(R859),IF(R859=100%,"CUMPLIDA",IF(AND(ISNUMBER(N859),ISNUMBER(INDIRECT("FECHA_"&amp;$B859,1))), IF(N859&lt;=INDIRECT("FECHA_"&amp;$B859,1),"INCUMPLIDA","PROCESO"), "VERIFICAR FECHA")),"SIN VALOR AVANCE")</f>
        <v>CUMPLIDA</v>
      </c>
    </row>
    <row r="860" spans="1:19" ht="105.75" customHeight="1">
      <c r="A860" s="282" t="s">
        <v>640</v>
      </c>
      <c r="B860" s="271" t="s">
        <v>31</v>
      </c>
      <c r="C860" s="487"/>
      <c r="D860" s="487"/>
      <c r="E860" s="482"/>
      <c r="F860" s="488"/>
      <c r="G860" s="482"/>
      <c r="H860" s="482" t="s">
        <v>1124</v>
      </c>
      <c r="I860" s="260" t="s">
        <v>166</v>
      </c>
      <c r="J860" s="259" t="s">
        <v>167</v>
      </c>
      <c r="K860" s="259" t="s">
        <v>168</v>
      </c>
      <c r="L860" s="280">
        <v>1</v>
      </c>
      <c r="M860" s="281">
        <v>45231</v>
      </c>
      <c r="N860" s="281">
        <v>45747</v>
      </c>
      <c r="O860" s="275">
        <f t="shared" si="30"/>
        <v>73.714285714285708</v>
      </c>
      <c r="P860" s="332">
        <v>1</v>
      </c>
      <c r="Q860" s="287" t="s">
        <v>845</v>
      </c>
      <c r="R860" s="94">
        <f t="shared" si="29"/>
        <v>1</v>
      </c>
      <c r="S860" s="277" t="str">
        <f t="array" aca="1" ref="S860" ca="1">IF(ISNUMBER(R860),IF(R860=100%,"CUMPLIDA",IF(AND(ISNUMBER(N860),ISNUMBER(INDIRECT("FECHA_"&amp;$B860,1))), IF(N860&lt;=INDIRECT("FECHA_"&amp;$B860,1),"INCUMPLIDA","PROCESO"), "VERIFICAR FECHA")),"SIN VALOR AVANCE")</f>
        <v>CUMPLIDA</v>
      </c>
    </row>
    <row r="861" spans="1:19" ht="105.75" customHeight="1">
      <c r="A861" s="282" t="s">
        <v>640</v>
      </c>
      <c r="B861" s="271" t="s">
        <v>31</v>
      </c>
      <c r="C861" s="487"/>
      <c r="D861" s="487"/>
      <c r="E861" s="482"/>
      <c r="F861" s="488"/>
      <c r="G861" s="482"/>
      <c r="H861" s="482" t="s">
        <v>1124</v>
      </c>
      <c r="I861" s="260" t="s">
        <v>69</v>
      </c>
      <c r="J861" s="259" t="s">
        <v>69</v>
      </c>
      <c r="K861" s="259" t="s">
        <v>176</v>
      </c>
      <c r="L861" s="280">
        <v>1</v>
      </c>
      <c r="M861" s="281">
        <v>45323</v>
      </c>
      <c r="N861" s="281">
        <v>45747</v>
      </c>
      <c r="O861" s="275">
        <f t="shared" si="30"/>
        <v>60.571428571428569</v>
      </c>
      <c r="P861" s="332">
        <v>1</v>
      </c>
      <c r="Q861" s="287" t="s">
        <v>1013</v>
      </c>
      <c r="R861" s="94">
        <f t="shared" si="29"/>
        <v>1</v>
      </c>
      <c r="S861" s="277" t="str">
        <f t="array" aca="1" ref="S861" ca="1">IF(ISNUMBER(R861),IF(R861=100%,"CUMPLIDA",IF(AND(ISNUMBER(N861),ISNUMBER(INDIRECT("FECHA_"&amp;$B861,1))), IF(N861&lt;=INDIRECT("FECHA_"&amp;$B861,1),"INCUMPLIDA","PROCESO"), "VERIFICAR FECHA")),"SIN VALOR AVANCE")</f>
        <v>CUMPLIDA</v>
      </c>
    </row>
    <row r="862" spans="1:19" ht="75.75" customHeight="1">
      <c r="A862" s="282" t="s">
        <v>640</v>
      </c>
      <c r="B862" s="271" t="s">
        <v>31</v>
      </c>
      <c r="C862" s="487"/>
      <c r="D862" s="487"/>
      <c r="E862" s="482"/>
      <c r="F862" s="488"/>
      <c r="G862" s="482"/>
      <c r="H862" s="482" t="s">
        <v>1124</v>
      </c>
      <c r="I862" s="260" t="s">
        <v>751</v>
      </c>
      <c r="J862" s="259" t="s">
        <v>751</v>
      </c>
      <c r="K862" s="259" t="s">
        <v>72</v>
      </c>
      <c r="L862" s="280">
        <v>1</v>
      </c>
      <c r="M862" s="281">
        <v>45231</v>
      </c>
      <c r="N862" s="281">
        <v>45747</v>
      </c>
      <c r="O862" s="275">
        <f t="shared" si="30"/>
        <v>73.714285714285708</v>
      </c>
      <c r="P862" s="332">
        <v>1</v>
      </c>
      <c r="Q862" s="287" t="s">
        <v>845</v>
      </c>
      <c r="R862" s="94">
        <f t="shared" si="29"/>
        <v>1</v>
      </c>
      <c r="S862" s="277" t="str">
        <f t="array" aca="1" ref="S862" ca="1">IF(ISNUMBER(R862),IF(R862=100%,"CUMPLIDA",IF(AND(ISNUMBER(N862),ISNUMBER(INDIRECT("FECHA_"&amp;$B862,1))), IF(N862&lt;=INDIRECT("FECHA_"&amp;$B862,1),"INCUMPLIDA","PROCESO"), "VERIFICAR FECHA")),"SIN VALOR AVANCE")</f>
        <v>CUMPLIDA</v>
      </c>
    </row>
    <row r="863" spans="1:19" ht="225.75" customHeight="1">
      <c r="A863" s="282" t="s">
        <v>640</v>
      </c>
      <c r="B863" s="271" t="s">
        <v>31</v>
      </c>
      <c r="C863" s="487"/>
      <c r="D863" s="487"/>
      <c r="E863" s="482"/>
      <c r="F863" s="488"/>
      <c r="G863" s="482"/>
      <c r="H863" s="482" t="s">
        <v>1124</v>
      </c>
      <c r="I863" s="260" t="s">
        <v>752</v>
      </c>
      <c r="J863" s="259" t="s">
        <v>752</v>
      </c>
      <c r="K863" s="259" t="s">
        <v>659</v>
      </c>
      <c r="L863" s="280">
        <v>1</v>
      </c>
      <c r="M863" s="281">
        <v>45231</v>
      </c>
      <c r="N863" s="281">
        <v>45808</v>
      </c>
      <c r="O863" s="275">
        <f t="shared" si="30"/>
        <v>82.428571428571431</v>
      </c>
      <c r="P863" s="332">
        <v>1</v>
      </c>
      <c r="Q863" s="287" t="s">
        <v>1012</v>
      </c>
      <c r="R863" s="94">
        <f t="shared" si="29"/>
        <v>1</v>
      </c>
      <c r="S863" s="277" t="str">
        <f t="array" aca="1" ref="S863" ca="1">IF(ISNUMBER(R863),IF(R863=100%,"CUMPLIDA",IF(AND(ISNUMBER(N863),ISNUMBER(INDIRECT("FECHA_"&amp;$B863,1))), IF(N863&lt;=INDIRECT("FECHA_"&amp;$B863,1),"INCUMPLIDA","PROCESO"), "VERIFICAR FECHA")),"SIN VALOR AVANCE")</f>
        <v>CUMPLIDA</v>
      </c>
    </row>
    <row r="864" spans="1:19" ht="150.75" customHeight="1">
      <c r="A864" s="282" t="s">
        <v>640</v>
      </c>
      <c r="B864" s="271" t="s">
        <v>31</v>
      </c>
      <c r="C864" s="487"/>
      <c r="D864" s="487"/>
      <c r="E864" s="482"/>
      <c r="F864" s="488"/>
      <c r="G864" s="482"/>
      <c r="H864" s="482" t="s">
        <v>1124</v>
      </c>
      <c r="I864" s="260" t="s">
        <v>75</v>
      </c>
      <c r="J864" s="259" t="s">
        <v>76</v>
      </c>
      <c r="K864" s="259" t="s">
        <v>77</v>
      </c>
      <c r="L864" s="280">
        <v>12</v>
      </c>
      <c r="M864" s="281">
        <v>46024</v>
      </c>
      <c r="N864" s="281">
        <v>47118</v>
      </c>
      <c r="O864" s="275">
        <f t="shared" si="30"/>
        <v>156.28571428571428</v>
      </c>
      <c r="P864" s="332">
        <v>0</v>
      </c>
      <c r="Q864" s="287" t="s">
        <v>845</v>
      </c>
      <c r="R864" s="94">
        <f t="shared" si="29"/>
        <v>0</v>
      </c>
      <c r="S864" s="277" t="str">
        <f t="array" aca="1" ref="S864" ca="1">IF(ISNUMBER(R864),IF(R864=100%,"CUMPLIDA",IF(AND(ISNUMBER(N864),ISNUMBER(INDIRECT("FECHA_"&amp;$B864,1))), IF(N864&lt;=INDIRECT("FECHA_"&amp;$B864,1),"INCUMPLIDA","PROCESO"), "VERIFICAR FECHA")),"SIN VALOR AVANCE")</f>
        <v>PROCESO</v>
      </c>
    </row>
    <row r="865" spans="1:19" ht="75.75" customHeight="1">
      <c r="A865" s="282" t="s">
        <v>640</v>
      </c>
      <c r="B865" s="271" t="s">
        <v>31</v>
      </c>
      <c r="C865" s="487" t="s">
        <v>999</v>
      </c>
      <c r="D865" s="487" t="s">
        <v>537</v>
      </c>
      <c r="E865" s="482"/>
      <c r="F865" s="488"/>
      <c r="G865" s="482"/>
      <c r="H865" s="482" t="s">
        <v>1124</v>
      </c>
      <c r="I865" s="260" t="s">
        <v>79</v>
      </c>
      <c r="J865" s="259" t="s">
        <v>80</v>
      </c>
      <c r="K865" s="259" t="s">
        <v>81</v>
      </c>
      <c r="L865" s="280">
        <v>1</v>
      </c>
      <c r="M865" s="281">
        <v>46024</v>
      </c>
      <c r="N865" s="281">
        <v>47118</v>
      </c>
      <c r="O865" s="275">
        <f t="shared" si="30"/>
        <v>156.28571428571428</v>
      </c>
      <c r="P865" s="332">
        <v>0</v>
      </c>
      <c r="Q865" s="287" t="s">
        <v>1013</v>
      </c>
      <c r="R865" s="94">
        <f t="shared" si="29"/>
        <v>0</v>
      </c>
      <c r="S865" s="277" t="str">
        <f t="array" aca="1" ref="S865" ca="1">IF(ISNUMBER(R865),IF(R865=100%,"CUMPLIDA",IF(AND(ISNUMBER(N865),ISNUMBER(INDIRECT("FECHA_"&amp;$B865,1))), IF(N865&lt;=INDIRECT("FECHA_"&amp;$B865,1),"INCUMPLIDA","PROCESO"), "VERIFICAR FECHA")),"SIN VALOR AVANCE")</f>
        <v>PROCESO</v>
      </c>
    </row>
    <row r="866" spans="1:19" ht="75.75" customHeight="1">
      <c r="A866" s="282" t="s">
        <v>640</v>
      </c>
      <c r="B866" s="271" t="s">
        <v>31</v>
      </c>
      <c r="C866" s="487" t="s">
        <v>999</v>
      </c>
      <c r="D866" s="487" t="s">
        <v>537</v>
      </c>
      <c r="E866" s="482"/>
      <c r="F866" s="488"/>
      <c r="G866" s="482"/>
      <c r="H866" s="482" t="s">
        <v>1124</v>
      </c>
      <c r="I866" s="260" t="s">
        <v>82</v>
      </c>
      <c r="J866" s="259" t="s">
        <v>83</v>
      </c>
      <c r="K866" s="259" t="s">
        <v>84</v>
      </c>
      <c r="L866" s="280">
        <v>2</v>
      </c>
      <c r="M866" s="281">
        <v>46024</v>
      </c>
      <c r="N866" s="281">
        <v>47118</v>
      </c>
      <c r="O866" s="275">
        <f t="shared" si="30"/>
        <v>156.28571428571428</v>
      </c>
      <c r="P866" s="332">
        <v>0</v>
      </c>
      <c r="Q866" s="287" t="s">
        <v>1012</v>
      </c>
      <c r="R866" s="94">
        <f t="shared" si="29"/>
        <v>0</v>
      </c>
      <c r="S866" s="277" t="str">
        <f t="array" aca="1" ref="S866" ca="1">IF(ISNUMBER(R866),IF(R866=100%,"CUMPLIDA",IF(AND(ISNUMBER(N866),ISNUMBER(INDIRECT("FECHA_"&amp;$B866,1))), IF(N866&lt;=INDIRECT("FECHA_"&amp;$B866,1),"INCUMPLIDA","PROCESO"), "VERIFICAR FECHA")),"SIN VALOR AVANCE")</f>
        <v>PROCESO</v>
      </c>
    </row>
    <row r="867" spans="1:19" ht="150.75" customHeight="1">
      <c r="A867" s="282" t="s">
        <v>640</v>
      </c>
      <c r="B867" s="271" t="s">
        <v>31</v>
      </c>
      <c r="C867" s="487" t="s">
        <v>999</v>
      </c>
      <c r="D867" s="487" t="s">
        <v>537</v>
      </c>
      <c r="E867" s="482"/>
      <c r="F867" s="488"/>
      <c r="G867" s="482"/>
      <c r="H867" s="482" t="s">
        <v>1124</v>
      </c>
      <c r="I867" s="260" t="s">
        <v>1084</v>
      </c>
      <c r="J867" s="259" t="s">
        <v>1015</v>
      </c>
      <c r="K867" s="259" t="s">
        <v>1016</v>
      </c>
      <c r="L867" s="274">
        <v>1</v>
      </c>
      <c r="M867" s="261">
        <v>44927</v>
      </c>
      <c r="N867" s="261">
        <v>45016</v>
      </c>
      <c r="O867" s="275">
        <f t="shared" si="30"/>
        <v>12.714285714285714</v>
      </c>
      <c r="P867" s="332">
        <v>1</v>
      </c>
      <c r="Q867" s="259" t="s">
        <v>1125</v>
      </c>
      <c r="R867" s="94">
        <f t="shared" si="29"/>
        <v>1</v>
      </c>
      <c r="S867" s="277" t="str">
        <f t="array" aca="1" ref="S867" ca="1">IF(ISNUMBER(R867),IF(R867=100%,"CUMPLIDA",IF(AND(ISNUMBER(N867),ISNUMBER(INDIRECT("FECHA_"&amp;$B867,1))), IF(N867&lt;=INDIRECT("FECHA_"&amp;$B867,1),"INCUMPLIDA","PROCESO"), "VERIFICAR FECHA")),"SIN VALOR AVANCE")</f>
        <v>CUMPLIDA</v>
      </c>
    </row>
    <row r="868" spans="1:19" ht="75.75" customHeight="1">
      <c r="A868" s="282" t="s">
        <v>640</v>
      </c>
      <c r="B868" s="271" t="s">
        <v>31</v>
      </c>
      <c r="C868" s="487" t="s">
        <v>999</v>
      </c>
      <c r="D868" s="487" t="s">
        <v>537</v>
      </c>
      <c r="E868" s="482"/>
      <c r="F868" s="488"/>
      <c r="G868" s="482"/>
      <c r="H868" s="482" t="s">
        <v>1124</v>
      </c>
      <c r="I868" s="260" t="s">
        <v>1084</v>
      </c>
      <c r="J868" s="259" t="s">
        <v>1085</v>
      </c>
      <c r="K868" s="259" t="s">
        <v>647</v>
      </c>
      <c r="L868" s="274">
        <v>1</v>
      </c>
      <c r="M868" s="261">
        <v>45017</v>
      </c>
      <c r="N868" s="261">
        <v>45138</v>
      </c>
      <c r="O868" s="275">
        <f t="shared" si="30"/>
        <v>17.285714285714285</v>
      </c>
      <c r="P868" s="332">
        <v>1</v>
      </c>
      <c r="Q868" s="259" t="s">
        <v>1126</v>
      </c>
      <c r="R868" s="94">
        <f t="shared" si="29"/>
        <v>1</v>
      </c>
      <c r="S868" s="277" t="str">
        <f t="array" aca="1" ref="S868" ca="1">IF(ISNUMBER(R868),IF(R868=100%,"CUMPLIDA",IF(AND(ISNUMBER(N868),ISNUMBER(INDIRECT("FECHA_"&amp;$B868,1))), IF(N868&lt;=INDIRECT("FECHA_"&amp;$B868,1),"INCUMPLIDA","PROCESO"), "VERIFICAR FECHA")),"SIN VALOR AVANCE")</f>
        <v>CUMPLIDA</v>
      </c>
    </row>
    <row r="869" spans="1:19" ht="225.75" customHeight="1">
      <c r="A869" s="282" t="s">
        <v>640</v>
      </c>
      <c r="B869" s="271" t="s">
        <v>31</v>
      </c>
      <c r="C869" s="487" t="s">
        <v>999</v>
      </c>
      <c r="D869" s="487" t="s">
        <v>537</v>
      </c>
      <c r="E869" s="482"/>
      <c r="F869" s="488"/>
      <c r="G869" s="482"/>
      <c r="H869" s="482" t="s">
        <v>1124</v>
      </c>
      <c r="I869" s="260" t="s">
        <v>1030</v>
      </c>
      <c r="J869" s="259" t="s">
        <v>1031</v>
      </c>
      <c r="K869" s="259" t="s">
        <v>1093</v>
      </c>
      <c r="L869" s="274">
        <v>12</v>
      </c>
      <c r="M869" s="261">
        <v>44958</v>
      </c>
      <c r="N869" s="261">
        <v>45323</v>
      </c>
      <c r="O869" s="275">
        <f t="shared" si="30"/>
        <v>52.142857142857146</v>
      </c>
      <c r="P869" s="332">
        <v>12</v>
      </c>
      <c r="Q869" s="259" t="s">
        <v>1127</v>
      </c>
      <c r="R869" s="94">
        <f t="shared" si="29"/>
        <v>1</v>
      </c>
      <c r="S869" s="277" t="str">
        <f t="array" aca="1" ref="S869" ca="1">IF(ISNUMBER(R869),IF(R869=100%,"CUMPLIDA",IF(AND(ISNUMBER(N869),ISNUMBER(INDIRECT("FECHA_"&amp;$B869,1))), IF(N869&lt;=INDIRECT("FECHA_"&amp;$B869,1),"INCUMPLIDA","PROCESO"), "VERIFICAR FECHA")),"SIN VALOR AVANCE")</f>
        <v>CUMPLIDA</v>
      </c>
    </row>
    <row r="870" spans="1:19" ht="75.75" customHeight="1">
      <c r="A870" s="282" t="s">
        <v>640</v>
      </c>
      <c r="B870" s="271" t="s">
        <v>31</v>
      </c>
      <c r="C870" s="487" t="s">
        <v>999</v>
      </c>
      <c r="D870" s="487" t="s">
        <v>537</v>
      </c>
      <c r="E870" s="482" t="s">
        <v>1128</v>
      </c>
      <c r="F870" s="488" t="s">
        <v>1001</v>
      </c>
      <c r="G870" s="482"/>
      <c r="H870" s="482" t="s">
        <v>1129</v>
      </c>
      <c r="I870" s="260" t="s">
        <v>1052</v>
      </c>
      <c r="J870" s="259" t="s">
        <v>1130</v>
      </c>
      <c r="K870" s="259" t="s">
        <v>1009</v>
      </c>
      <c r="L870" s="274">
        <v>3</v>
      </c>
      <c r="M870" s="261">
        <v>44958</v>
      </c>
      <c r="N870" s="261">
        <v>45323</v>
      </c>
      <c r="O870" s="275">
        <f t="shared" si="30"/>
        <v>52.142857142857146</v>
      </c>
      <c r="P870" s="332">
        <v>3</v>
      </c>
      <c r="Q870" s="259" t="s">
        <v>1117</v>
      </c>
      <c r="R870" s="94">
        <f t="shared" si="29"/>
        <v>1</v>
      </c>
      <c r="S870" s="277" t="str">
        <f t="array" aca="1" ref="S870" ca="1">IF(ISNUMBER(R870),IF(R870=100%,"CUMPLIDA",IF(AND(ISNUMBER(N870),ISNUMBER(INDIRECT("FECHA_"&amp;$B870,1))), IF(N870&lt;=INDIRECT("FECHA_"&amp;$B870,1),"INCUMPLIDA","PROCESO"), "VERIFICAR FECHA")),"SIN VALOR AVANCE")</f>
        <v>CUMPLIDA</v>
      </c>
    </row>
    <row r="871" spans="1:19" ht="135.75" customHeight="1">
      <c r="A871" s="282" t="s">
        <v>640</v>
      </c>
      <c r="B871" s="271" t="s">
        <v>31</v>
      </c>
      <c r="C871" s="487"/>
      <c r="D871" s="487"/>
      <c r="E871" s="482"/>
      <c r="F871" s="488"/>
      <c r="G871" s="482"/>
      <c r="H871" s="482" t="s">
        <v>1129</v>
      </c>
      <c r="I871" s="260" t="s">
        <v>1011</v>
      </c>
      <c r="J871" s="313" t="s">
        <v>652</v>
      </c>
      <c r="K871" s="259" t="s">
        <v>653</v>
      </c>
      <c r="L871" s="274">
        <v>1</v>
      </c>
      <c r="M871" s="261">
        <v>45231</v>
      </c>
      <c r="N871" s="261">
        <v>45504</v>
      </c>
      <c r="O871" s="275">
        <f t="shared" si="30"/>
        <v>39</v>
      </c>
      <c r="P871" s="332">
        <v>1</v>
      </c>
      <c r="Q871" s="287" t="s">
        <v>747</v>
      </c>
      <c r="R871" s="94">
        <f t="shared" si="29"/>
        <v>1</v>
      </c>
      <c r="S871" s="277" t="str">
        <f t="array" aca="1" ref="S871" ca="1">IF(ISNUMBER(R871),IF(R871=100%,"CUMPLIDA",IF(AND(ISNUMBER(N871),ISNUMBER(INDIRECT("FECHA_"&amp;$B871,1))), IF(N871&lt;=INDIRECT("FECHA_"&amp;$B871,1),"INCUMPLIDA","PROCESO"), "VERIFICAR FECHA")),"SIN VALOR AVANCE")</f>
        <v>CUMPLIDA</v>
      </c>
    </row>
    <row r="872" spans="1:19" ht="225.75" customHeight="1">
      <c r="A872" s="282" t="s">
        <v>640</v>
      </c>
      <c r="B872" s="271" t="s">
        <v>31</v>
      </c>
      <c r="C872" s="487"/>
      <c r="D872" s="487"/>
      <c r="E872" s="482"/>
      <c r="F872" s="488"/>
      <c r="G872" s="482"/>
      <c r="H872" s="482" t="s">
        <v>1129</v>
      </c>
      <c r="I872" s="260" t="s">
        <v>1011</v>
      </c>
      <c r="J872" s="313" t="s">
        <v>655</v>
      </c>
      <c r="K872" s="259" t="s">
        <v>656</v>
      </c>
      <c r="L872" s="274">
        <v>1</v>
      </c>
      <c r="M872" s="261">
        <v>45231</v>
      </c>
      <c r="N872" s="261">
        <v>45504</v>
      </c>
      <c r="O872" s="275">
        <f t="shared" si="30"/>
        <v>39</v>
      </c>
      <c r="P872" s="332">
        <v>1</v>
      </c>
      <c r="Q872" s="287" t="s">
        <v>1012</v>
      </c>
      <c r="R872" s="94">
        <f t="shared" si="29"/>
        <v>1</v>
      </c>
      <c r="S872" s="277" t="str">
        <f t="array" aca="1" ref="S872" ca="1">IF(ISNUMBER(R872),IF(R872=100%,"CUMPLIDA",IF(AND(ISNUMBER(N872),ISNUMBER(INDIRECT("FECHA_"&amp;$B872,1))), IF(N872&lt;=INDIRECT("FECHA_"&amp;$B872,1),"INCUMPLIDA","PROCESO"), "VERIFICAR FECHA")),"SIN VALOR AVANCE")</f>
        <v>CUMPLIDA</v>
      </c>
    </row>
    <row r="873" spans="1:19" ht="150.75" customHeight="1">
      <c r="A873" s="282" t="s">
        <v>640</v>
      </c>
      <c r="B873" s="271" t="s">
        <v>31</v>
      </c>
      <c r="C873" s="487"/>
      <c r="D873" s="487"/>
      <c r="E873" s="482"/>
      <c r="F873" s="488"/>
      <c r="G873" s="482"/>
      <c r="H873" s="482" t="s">
        <v>1129</v>
      </c>
      <c r="I873" s="260" t="s">
        <v>62</v>
      </c>
      <c r="J873" s="259" t="s">
        <v>63</v>
      </c>
      <c r="K873" s="259" t="s">
        <v>64</v>
      </c>
      <c r="L873" s="280">
        <v>1</v>
      </c>
      <c r="M873" s="281">
        <v>45323</v>
      </c>
      <c r="N873" s="281">
        <v>45747</v>
      </c>
      <c r="O873" s="275">
        <f t="shared" si="30"/>
        <v>60.571428571428569</v>
      </c>
      <c r="P873" s="332">
        <v>1</v>
      </c>
      <c r="Q873" s="287" t="s">
        <v>1013</v>
      </c>
      <c r="R873" s="94">
        <f t="shared" si="29"/>
        <v>1</v>
      </c>
      <c r="S873" s="277" t="str">
        <f t="array" aca="1" ref="S873" ca="1">IF(ISNUMBER(R873),IF(R873=100%,"CUMPLIDA",IF(AND(ISNUMBER(N873),ISNUMBER(INDIRECT("FECHA_"&amp;$B873,1))), IF(N873&lt;=INDIRECT("FECHA_"&amp;$B873,1),"INCUMPLIDA","PROCESO"), "VERIFICAR FECHA")),"SIN VALOR AVANCE")</f>
        <v>CUMPLIDA</v>
      </c>
    </row>
    <row r="874" spans="1:19" ht="135.75" customHeight="1">
      <c r="A874" s="282" t="s">
        <v>640</v>
      </c>
      <c r="B874" s="271" t="s">
        <v>31</v>
      </c>
      <c r="C874" s="487"/>
      <c r="D874" s="487"/>
      <c r="E874" s="482"/>
      <c r="F874" s="488"/>
      <c r="G874" s="482"/>
      <c r="H874" s="482" t="s">
        <v>1129</v>
      </c>
      <c r="I874" s="260" t="s">
        <v>66</v>
      </c>
      <c r="J874" s="259" t="s">
        <v>66</v>
      </c>
      <c r="K874" s="259" t="s">
        <v>67</v>
      </c>
      <c r="L874" s="280">
        <v>1</v>
      </c>
      <c r="M874" s="281">
        <v>45323</v>
      </c>
      <c r="N874" s="281">
        <v>45747</v>
      </c>
      <c r="O874" s="275">
        <f t="shared" si="30"/>
        <v>60.571428571428569</v>
      </c>
      <c r="P874" s="332">
        <v>1</v>
      </c>
      <c r="Q874" s="287" t="s">
        <v>845</v>
      </c>
      <c r="R874" s="94">
        <f t="shared" si="29"/>
        <v>1</v>
      </c>
      <c r="S874" s="277" t="str">
        <f t="array" aca="1" ref="S874" ca="1">IF(ISNUMBER(R874),IF(R874=100%,"CUMPLIDA",IF(AND(ISNUMBER(N874),ISNUMBER(INDIRECT("FECHA_"&amp;$B874,1))), IF(N874&lt;=INDIRECT("FECHA_"&amp;$B874,1),"INCUMPLIDA","PROCESO"), "VERIFICAR FECHA")),"SIN VALOR AVANCE")</f>
        <v>CUMPLIDA</v>
      </c>
    </row>
    <row r="875" spans="1:19" ht="210.75" customHeight="1">
      <c r="A875" s="282" t="s">
        <v>640</v>
      </c>
      <c r="B875" s="271" t="s">
        <v>31</v>
      </c>
      <c r="C875" s="487"/>
      <c r="D875" s="487"/>
      <c r="E875" s="482"/>
      <c r="F875" s="488"/>
      <c r="G875" s="482"/>
      <c r="H875" s="482" t="s">
        <v>1129</v>
      </c>
      <c r="I875" s="260" t="s">
        <v>166</v>
      </c>
      <c r="J875" s="259" t="s">
        <v>167</v>
      </c>
      <c r="K875" s="259" t="s">
        <v>168</v>
      </c>
      <c r="L875" s="280">
        <v>1</v>
      </c>
      <c r="M875" s="281">
        <v>45231</v>
      </c>
      <c r="N875" s="281">
        <v>45747</v>
      </c>
      <c r="O875" s="275">
        <f t="shared" si="30"/>
        <v>73.714285714285708</v>
      </c>
      <c r="P875" s="332">
        <v>1</v>
      </c>
      <c r="Q875" s="287" t="s">
        <v>845</v>
      </c>
      <c r="R875" s="94">
        <f t="shared" si="29"/>
        <v>1</v>
      </c>
      <c r="S875" s="277" t="str">
        <f t="array" aca="1" ref="S875" ca="1">IF(ISNUMBER(R875),IF(R875=100%,"CUMPLIDA",IF(AND(ISNUMBER(N875),ISNUMBER(INDIRECT("FECHA_"&amp;$B875,1))), IF(N875&lt;=INDIRECT("FECHA_"&amp;$B875,1),"INCUMPLIDA","PROCESO"), "VERIFICAR FECHA")),"SIN VALOR AVANCE")</f>
        <v>CUMPLIDA</v>
      </c>
    </row>
    <row r="876" spans="1:19" ht="210.75" customHeight="1">
      <c r="A876" s="282" t="s">
        <v>640</v>
      </c>
      <c r="B876" s="271" t="s">
        <v>31</v>
      </c>
      <c r="C876" s="487"/>
      <c r="D876" s="487"/>
      <c r="E876" s="482"/>
      <c r="F876" s="488"/>
      <c r="G876" s="482"/>
      <c r="H876" s="482" t="s">
        <v>1129</v>
      </c>
      <c r="I876" s="260" t="s">
        <v>69</v>
      </c>
      <c r="J876" s="259" t="s">
        <v>69</v>
      </c>
      <c r="K876" s="259" t="s">
        <v>176</v>
      </c>
      <c r="L876" s="280">
        <v>1</v>
      </c>
      <c r="M876" s="281">
        <v>45323</v>
      </c>
      <c r="N876" s="281">
        <v>45747</v>
      </c>
      <c r="O876" s="275">
        <f t="shared" si="30"/>
        <v>60.571428571428569</v>
      </c>
      <c r="P876" s="332">
        <v>1</v>
      </c>
      <c r="Q876" s="287" t="s">
        <v>1013</v>
      </c>
      <c r="R876" s="94">
        <f t="shared" si="29"/>
        <v>1</v>
      </c>
      <c r="S876" s="277" t="str">
        <f t="array" aca="1" ref="S876" ca="1">IF(ISNUMBER(R876),IF(R876=100%,"CUMPLIDA",IF(AND(ISNUMBER(N876),ISNUMBER(INDIRECT("FECHA_"&amp;$B876,1))), IF(N876&lt;=INDIRECT("FECHA_"&amp;$B876,1),"INCUMPLIDA","PROCESO"), "VERIFICAR FECHA")),"SIN VALOR AVANCE")</f>
        <v>CUMPLIDA</v>
      </c>
    </row>
    <row r="877" spans="1:19" ht="180.75" customHeight="1">
      <c r="A877" s="282" t="s">
        <v>640</v>
      </c>
      <c r="B877" s="271" t="s">
        <v>31</v>
      </c>
      <c r="C877" s="487"/>
      <c r="D877" s="487"/>
      <c r="E877" s="482"/>
      <c r="F877" s="488"/>
      <c r="G877" s="482"/>
      <c r="H877" s="482" t="s">
        <v>1129</v>
      </c>
      <c r="I877" s="260" t="s">
        <v>751</v>
      </c>
      <c r="J877" s="259" t="s">
        <v>751</v>
      </c>
      <c r="K877" s="259" t="s">
        <v>72</v>
      </c>
      <c r="L877" s="280">
        <v>1</v>
      </c>
      <c r="M877" s="281">
        <v>45231</v>
      </c>
      <c r="N877" s="281">
        <v>45747</v>
      </c>
      <c r="O877" s="275">
        <f t="shared" si="30"/>
        <v>73.714285714285708</v>
      </c>
      <c r="P877" s="332">
        <v>1</v>
      </c>
      <c r="Q877" s="287" t="s">
        <v>845</v>
      </c>
      <c r="R877" s="94">
        <f t="shared" ref="R877:R941" si="31">P877/L877</f>
        <v>1</v>
      </c>
      <c r="S877" s="277" t="str">
        <f t="array" aca="1" ref="S877" ca="1">IF(ISNUMBER(R877),IF(R877=100%,"CUMPLIDA",IF(AND(ISNUMBER(N877),ISNUMBER(INDIRECT("FECHA_"&amp;$B877,1))), IF(N877&lt;=INDIRECT("FECHA_"&amp;$B877,1),"INCUMPLIDA","PROCESO"), "VERIFICAR FECHA")),"SIN VALOR AVANCE")</f>
        <v>CUMPLIDA</v>
      </c>
    </row>
    <row r="878" spans="1:19" ht="75.75" customHeight="1">
      <c r="A878" s="282" t="s">
        <v>640</v>
      </c>
      <c r="B878" s="271" t="s">
        <v>31</v>
      </c>
      <c r="C878" s="487"/>
      <c r="D878" s="487"/>
      <c r="E878" s="482"/>
      <c r="F878" s="488"/>
      <c r="G878" s="482"/>
      <c r="H878" s="482" t="s">
        <v>1129</v>
      </c>
      <c r="I878" s="260" t="s">
        <v>752</v>
      </c>
      <c r="J878" s="259" t="s">
        <v>752</v>
      </c>
      <c r="K878" s="259" t="s">
        <v>659</v>
      </c>
      <c r="L878" s="280">
        <v>1</v>
      </c>
      <c r="M878" s="281">
        <v>45231</v>
      </c>
      <c r="N878" s="281">
        <v>45808</v>
      </c>
      <c r="O878" s="275">
        <f t="shared" si="30"/>
        <v>82.428571428571431</v>
      </c>
      <c r="P878" s="332">
        <v>1</v>
      </c>
      <c r="Q878" s="287" t="s">
        <v>1012</v>
      </c>
      <c r="R878" s="94">
        <f t="shared" si="31"/>
        <v>1</v>
      </c>
      <c r="S878" s="277" t="str">
        <f t="array" aca="1" ref="S878" ca="1">IF(ISNUMBER(R878),IF(R878=100%,"CUMPLIDA",IF(AND(ISNUMBER(N878),ISNUMBER(INDIRECT("FECHA_"&amp;$B878,1))), IF(N878&lt;=INDIRECT("FECHA_"&amp;$B878,1),"INCUMPLIDA","PROCESO"), "VERIFICAR FECHA")),"SIN VALOR AVANCE")</f>
        <v>CUMPLIDA</v>
      </c>
    </row>
    <row r="879" spans="1:19" ht="75.75" customHeight="1">
      <c r="A879" s="282" t="s">
        <v>640</v>
      </c>
      <c r="B879" s="271" t="s">
        <v>31</v>
      </c>
      <c r="C879" s="487" t="s">
        <v>999</v>
      </c>
      <c r="D879" s="487" t="s">
        <v>537</v>
      </c>
      <c r="E879" s="482"/>
      <c r="F879" s="488"/>
      <c r="G879" s="482"/>
      <c r="H879" s="482" t="s">
        <v>1129</v>
      </c>
      <c r="I879" s="260" t="s">
        <v>75</v>
      </c>
      <c r="J879" s="259" t="s">
        <v>76</v>
      </c>
      <c r="K879" s="259" t="s">
        <v>77</v>
      </c>
      <c r="L879" s="280">
        <v>12</v>
      </c>
      <c r="M879" s="281">
        <v>46024</v>
      </c>
      <c r="N879" s="281">
        <v>47118</v>
      </c>
      <c r="O879" s="275">
        <f t="shared" ref="O879:O942" si="32">(N879-M879)/7</f>
        <v>156.28571428571428</v>
      </c>
      <c r="P879" s="332">
        <v>0</v>
      </c>
      <c r="Q879" s="287" t="s">
        <v>845</v>
      </c>
      <c r="R879" s="94">
        <f t="shared" si="31"/>
        <v>0</v>
      </c>
      <c r="S879" s="277" t="str">
        <f t="array" aca="1" ref="S879" ca="1">IF(ISNUMBER(R879),IF(R879=100%,"CUMPLIDA",IF(AND(ISNUMBER(N879),ISNUMBER(INDIRECT("FECHA_"&amp;$B879,1))), IF(N879&lt;=INDIRECT("FECHA_"&amp;$B879,1),"INCUMPLIDA","PROCESO"), "VERIFICAR FECHA")),"SIN VALOR AVANCE")</f>
        <v>PROCESO</v>
      </c>
    </row>
    <row r="880" spans="1:19" ht="150.75">
      <c r="A880" s="282" t="s">
        <v>640</v>
      </c>
      <c r="B880" s="271" t="s">
        <v>31</v>
      </c>
      <c r="C880" s="487" t="s">
        <v>999</v>
      </c>
      <c r="D880" s="487" t="s">
        <v>537</v>
      </c>
      <c r="E880" s="482"/>
      <c r="F880" s="488"/>
      <c r="G880" s="482"/>
      <c r="H880" s="482" t="s">
        <v>1129</v>
      </c>
      <c r="I880" s="260" t="s">
        <v>79</v>
      </c>
      <c r="J880" s="259" t="s">
        <v>80</v>
      </c>
      <c r="K880" s="259" t="s">
        <v>81</v>
      </c>
      <c r="L880" s="280">
        <v>1</v>
      </c>
      <c r="M880" s="281">
        <v>46024</v>
      </c>
      <c r="N880" s="281">
        <v>47118</v>
      </c>
      <c r="O880" s="275">
        <f t="shared" si="32"/>
        <v>156.28571428571428</v>
      </c>
      <c r="P880" s="332">
        <v>0</v>
      </c>
      <c r="Q880" s="287" t="s">
        <v>1013</v>
      </c>
      <c r="R880" s="94">
        <f t="shared" si="31"/>
        <v>0</v>
      </c>
      <c r="S880" s="277" t="str">
        <f t="array" aca="1" ref="S880" ca="1">IF(ISNUMBER(R880),IF(R880=100%,"CUMPLIDA",IF(AND(ISNUMBER(N880),ISNUMBER(INDIRECT("FECHA_"&amp;$B880,1))), IF(N880&lt;=INDIRECT("FECHA_"&amp;$B880,1),"INCUMPLIDA","PROCESO"), "VERIFICAR FECHA")),"SIN VALOR AVANCE")</f>
        <v>PROCESO</v>
      </c>
    </row>
    <row r="881" spans="1:19" ht="75.75" customHeight="1">
      <c r="A881" s="282" t="s">
        <v>640</v>
      </c>
      <c r="B881" s="271" t="s">
        <v>31</v>
      </c>
      <c r="C881" s="487" t="s">
        <v>999</v>
      </c>
      <c r="D881" s="487" t="s">
        <v>537</v>
      </c>
      <c r="E881" s="482"/>
      <c r="F881" s="488"/>
      <c r="G881" s="482"/>
      <c r="H881" s="482" t="s">
        <v>1129</v>
      </c>
      <c r="I881" s="260" t="s">
        <v>82</v>
      </c>
      <c r="J881" s="259" t="s">
        <v>83</v>
      </c>
      <c r="K881" s="259" t="s">
        <v>84</v>
      </c>
      <c r="L881" s="280">
        <v>2</v>
      </c>
      <c r="M881" s="281">
        <v>46024</v>
      </c>
      <c r="N881" s="281">
        <v>47118</v>
      </c>
      <c r="O881" s="275">
        <f t="shared" si="32"/>
        <v>156.28571428571428</v>
      </c>
      <c r="P881" s="332">
        <v>0</v>
      </c>
      <c r="Q881" s="287" t="s">
        <v>1012</v>
      </c>
      <c r="R881" s="94">
        <f t="shared" si="31"/>
        <v>0</v>
      </c>
      <c r="S881" s="277" t="str">
        <f t="array" aca="1" ref="S881" ca="1">IF(ISNUMBER(R881),IF(R881=100%,"CUMPLIDA",IF(AND(ISNUMBER(N881),ISNUMBER(INDIRECT("FECHA_"&amp;$B881,1))), IF(N881&lt;=INDIRECT("FECHA_"&amp;$B881,1),"INCUMPLIDA","PROCESO"), "VERIFICAR FECHA")),"SIN VALOR AVANCE")</f>
        <v>PROCESO</v>
      </c>
    </row>
    <row r="882" spans="1:19" ht="75.75" customHeight="1">
      <c r="A882" s="282" t="s">
        <v>640</v>
      </c>
      <c r="B882" s="271" t="s">
        <v>31</v>
      </c>
      <c r="C882" s="487" t="s">
        <v>999</v>
      </c>
      <c r="D882" s="487" t="s">
        <v>537</v>
      </c>
      <c r="E882" s="482"/>
      <c r="F882" s="488"/>
      <c r="G882" s="482"/>
      <c r="H882" s="482" t="s">
        <v>1129</v>
      </c>
      <c r="I882" s="260" t="s">
        <v>1084</v>
      </c>
      <c r="J882" s="259" t="s">
        <v>1015</v>
      </c>
      <c r="K882" s="259" t="s">
        <v>1016</v>
      </c>
      <c r="L882" s="274">
        <v>1</v>
      </c>
      <c r="M882" s="261">
        <v>44927</v>
      </c>
      <c r="N882" s="261">
        <v>45016</v>
      </c>
      <c r="O882" s="275">
        <f t="shared" si="32"/>
        <v>12.714285714285714</v>
      </c>
      <c r="P882" s="332">
        <v>1</v>
      </c>
      <c r="Q882" s="259" t="s">
        <v>1131</v>
      </c>
      <c r="R882" s="94">
        <f t="shared" si="31"/>
        <v>1</v>
      </c>
      <c r="S882" s="277" t="str">
        <f t="array" aca="1" ref="S882" ca="1">IF(ISNUMBER(R882),IF(R882=100%,"CUMPLIDA",IF(AND(ISNUMBER(N882),ISNUMBER(INDIRECT("FECHA_"&amp;$B882,1))), IF(N882&lt;=INDIRECT("FECHA_"&amp;$B882,1),"INCUMPLIDA","PROCESO"), "VERIFICAR FECHA")),"SIN VALOR AVANCE")</f>
        <v>CUMPLIDA</v>
      </c>
    </row>
    <row r="883" spans="1:19" ht="165.75">
      <c r="A883" s="282" t="s">
        <v>640</v>
      </c>
      <c r="B883" s="271" t="s">
        <v>31</v>
      </c>
      <c r="C883" s="487" t="s">
        <v>999</v>
      </c>
      <c r="D883" s="487" t="s">
        <v>537</v>
      </c>
      <c r="E883" s="482"/>
      <c r="F883" s="488"/>
      <c r="G883" s="482"/>
      <c r="H883" s="482" t="s">
        <v>1129</v>
      </c>
      <c r="I883" s="260" t="s">
        <v>1084</v>
      </c>
      <c r="J883" s="259" t="s">
        <v>1085</v>
      </c>
      <c r="K883" s="259" t="s">
        <v>647</v>
      </c>
      <c r="L883" s="274">
        <v>1</v>
      </c>
      <c r="M883" s="261">
        <v>45017</v>
      </c>
      <c r="N883" s="261">
        <v>45138</v>
      </c>
      <c r="O883" s="275">
        <f t="shared" si="32"/>
        <v>17.285714285714285</v>
      </c>
      <c r="P883" s="332">
        <v>1</v>
      </c>
      <c r="Q883" s="259" t="s">
        <v>1132</v>
      </c>
      <c r="R883" s="94">
        <f t="shared" si="31"/>
        <v>1</v>
      </c>
      <c r="S883" s="277" t="str">
        <f t="array" aca="1" ref="S883" ca="1">IF(ISNUMBER(R883),IF(R883=100%,"CUMPLIDA",IF(AND(ISNUMBER(N883),ISNUMBER(INDIRECT("FECHA_"&amp;$B883,1))), IF(N883&lt;=INDIRECT("FECHA_"&amp;$B883,1),"INCUMPLIDA","PROCESO"), "VERIFICAR FECHA")),"SIN VALOR AVANCE")</f>
        <v>CUMPLIDA</v>
      </c>
    </row>
    <row r="884" spans="1:19" ht="75.75" customHeight="1">
      <c r="A884" s="282" t="s">
        <v>640</v>
      </c>
      <c r="B884" s="271" t="s">
        <v>31</v>
      </c>
      <c r="C884" s="487" t="s">
        <v>999</v>
      </c>
      <c r="D884" s="487" t="s">
        <v>537</v>
      </c>
      <c r="E884" s="482"/>
      <c r="F884" s="488"/>
      <c r="G884" s="482"/>
      <c r="H884" s="482" t="s">
        <v>1129</v>
      </c>
      <c r="I884" s="260" t="s">
        <v>1030</v>
      </c>
      <c r="J884" s="259" t="s">
        <v>1031</v>
      </c>
      <c r="K884" s="259" t="s">
        <v>1093</v>
      </c>
      <c r="L884" s="274">
        <v>12</v>
      </c>
      <c r="M884" s="261">
        <v>44958</v>
      </c>
      <c r="N884" s="261">
        <v>45323</v>
      </c>
      <c r="O884" s="275">
        <f t="shared" si="32"/>
        <v>52.142857142857146</v>
      </c>
      <c r="P884" s="332">
        <v>12</v>
      </c>
      <c r="Q884" s="259" t="s">
        <v>1133</v>
      </c>
      <c r="R884" s="94">
        <f t="shared" si="31"/>
        <v>1</v>
      </c>
      <c r="S884" s="277" t="str">
        <f t="array" aca="1" ref="S884" ca="1">IF(ISNUMBER(R884),IF(R884=100%,"CUMPLIDA",IF(AND(ISNUMBER(N884),ISNUMBER(INDIRECT("FECHA_"&amp;$B884,1))), IF(N884&lt;=INDIRECT("FECHA_"&amp;$B884,1),"INCUMPLIDA","PROCESO"), "VERIFICAR FECHA")),"SIN VALOR AVANCE")</f>
        <v>CUMPLIDA</v>
      </c>
    </row>
    <row r="885" spans="1:19" ht="180.75" customHeight="1">
      <c r="A885" s="282" t="s">
        <v>640</v>
      </c>
      <c r="B885" s="271" t="s">
        <v>31</v>
      </c>
      <c r="C885" s="487" t="s">
        <v>999</v>
      </c>
      <c r="D885" s="487" t="s">
        <v>537</v>
      </c>
      <c r="E885" s="482" t="s">
        <v>1134</v>
      </c>
      <c r="F885" s="488" t="s">
        <v>352</v>
      </c>
      <c r="G885" s="482"/>
      <c r="H885" s="482" t="s">
        <v>1135</v>
      </c>
      <c r="I885" s="260" t="s">
        <v>1052</v>
      </c>
      <c r="J885" s="259" t="s">
        <v>1008</v>
      </c>
      <c r="K885" s="259" t="s">
        <v>1009</v>
      </c>
      <c r="L885" s="274">
        <v>3</v>
      </c>
      <c r="M885" s="261">
        <v>44958</v>
      </c>
      <c r="N885" s="261">
        <v>45323</v>
      </c>
      <c r="O885" s="275">
        <f t="shared" si="32"/>
        <v>52.142857142857146</v>
      </c>
      <c r="P885" s="332">
        <v>3</v>
      </c>
      <c r="Q885" s="259" t="s">
        <v>1136</v>
      </c>
      <c r="R885" s="94">
        <f t="shared" si="31"/>
        <v>1</v>
      </c>
      <c r="S885" s="277" t="str">
        <f t="array" aca="1" ref="S885" ca="1">IF(ISNUMBER(R885),IF(R885=100%,"CUMPLIDA",IF(AND(ISNUMBER(N885),ISNUMBER(INDIRECT("FECHA_"&amp;$B885,1))), IF(N885&lt;=INDIRECT("FECHA_"&amp;$B885,1),"INCUMPLIDA","PROCESO"), "VERIFICAR FECHA")),"SIN VALOR AVANCE")</f>
        <v>CUMPLIDA</v>
      </c>
    </row>
    <row r="886" spans="1:19" ht="75.75" customHeight="1">
      <c r="A886" s="282" t="s">
        <v>640</v>
      </c>
      <c r="B886" s="271" t="s">
        <v>31</v>
      </c>
      <c r="C886" s="487"/>
      <c r="D886" s="487"/>
      <c r="E886" s="482"/>
      <c r="F886" s="488"/>
      <c r="G886" s="482"/>
      <c r="H886" s="482" t="s">
        <v>1135</v>
      </c>
      <c r="I886" s="260" t="s">
        <v>1011</v>
      </c>
      <c r="J886" s="313" t="s">
        <v>652</v>
      </c>
      <c r="K886" s="259" t="s">
        <v>653</v>
      </c>
      <c r="L886" s="274">
        <v>1</v>
      </c>
      <c r="M886" s="261">
        <v>45231</v>
      </c>
      <c r="N886" s="261">
        <v>45504</v>
      </c>
      <c r="O886" s="275">
        <f t="shared" si="32"/>
        <v>39</v>
      </c>
      <c r="P886" s="332">
        <v>1</v>
      </c>
      <c r="Q886" s="287" t="s">
        <v>747</v>
      </c>
      <c r="R886" s="94">
        <f t="shared" si="31"/>
        <v>1</v>
      </c>
      <c r="S886" s="277" t="str">
        <f t="array" aca="1" ref="S886" ca="1">IF(ISNUMBER(R886),IF(R886=100%,"CUMPLIDA",IF(AND(ISNUMBER(N886),ISNUMBER(INDIRECT("FECHA_"&amp;$B886,1))), IF(N886&lt;=INDIRECT("FECHA_"&amp;$B886,1),"INCUMPLIDA","PROCESO"), "VERIFICAR FECHA")),"SIN VALOR AVANCE")</f>
        <v>CUMPLIDA</v>
      </c>
    </row>
    <row r="887" spans="1:19" ht="225.75">
      <c r="A887" s="282" t="s">
        <v>640</v>
      </c>
      <c r="B887" s="271" t="s">
        <v>31</v>
      </c>
      <c r="C887" s="487"/>
      <c r="D887" s="487"/>
      <c r="E887" s="482"/>
      <c r="F887" s="488"/>
      <c r="G887" s="482"/>
      <c r="H887" s="482" t="s">
        <v>1135</v>
      </c>
      <c r="I887" s="260" t="s">
        <v>1011</v>
      </c>
      <c r="J887" s="313" t="s">
        <v>655</v>
      </c>
      <c r="K887" s="259" t="s">
        <v>656</v>
      </c>
      <c r="L887" s="274">
        <v>1</v>
      </c>
      <c r="M887" s="261">
        <v>45231</v>
      </c>
      <c r="N887" s="261">
        <v>45504</v>
      </c>
      <c r="O887" s="275">
        <f t="shared" si="32"/>
        <v>39</v>
      </c>
      <c r="P887" s="332">
        <v>1</v>
      </c>
      <c r="Q887" s="287" t="s">
        <v>1012</v>
      </c>
      <c r="R887" s="94">
        <f t="shared" si="31"/>
        <v>1</v>
      </c>
      <c r="S887" s="277" t="str">
        <f t="array" aca="1" ref="S887" ca="1">IF(ISNUMBER(R887),IF(R887=100%,"CUMPLIDA",IF(AND(ISNUMBER(N887),ISNUMBER(INDIRECT("FECHA_"&amp;$B887,1))), IF(N887&lt;=INDIRECT("FECHA_"&amp;$B887,1),"INCUMPLIDA","PROCESO"), "VERIFICAR FECHA")),"SIN VALOR AVANCE")</f>
        <v>CUMPLIDA</v>
      </c>
    </row>
    <row r="888" spans="1:19" ht="150.75">
      <c r="A888" s="282" t="s">
        <v>640</v>
      </c>
      <c r="B888" s="271" t="s">
        <v>31</v>
      </c>
      <c r="C888" s="487"/>
      <c r="D888" s="487"/>
      <c r="E888" s="482"/>
      <c r="F888" s="488"/>
      <c r="G888" s="482"/>
      <c r="H888" s="482" t="s">
        <v>1135</v>
      </c>
      <c r="I888" s="260" t="s">
        <v>62</v>
      </c>
      <c r="J888" s="259" t="s">
        <v>63</v>
      </c>
      <c r="K888" s="259" t="s">
        <v>64</v>
      </c>
      <c r="L888" s="280">
        <v>1</v>
      </c>
      <c r="M888" s="281">
        <v>45323</v>
      </c>
      <c r="N888" s="281">
        <v>45747</v>
      </c>
      <c r="O888" s="275">
        <f t="shared" si="32"/>
        <v>60.571428571428569</v>
      </c>
      <c r="P888" s="332">
        <v>1</v>
      </c>
      <c r="Q888" s="287" t="s">
        <v>1013</v>
      </c>
      <c r="R888" s="94">
        <f t="shared" si="31"/>
        <v>1</v>
      </c>
      <c r="S888" s="277" t="str">
        <f t="array" aca="1" ref="S888" ca="1">IF(ISNUMBER(R888),IF(R888=100%,"CUMPLIDA",IF(AND(ISNUMBER(N888),ISNUMBER(INDIRECT("FECHA_"&amp;$B888,1))), IF(N888&lt;=INDIRECT("FECHA_"&amp;$B888,1),"INCUMPLIDA","PROCESO"), "VERIFICAR FECHA")),"SIN VALOR AVANCE")</f>
        <v>CUMPLIDA</v>
      </c>
    </row>
    <row r="889" spans="1:19" ht="105.75" customHeight="1">
      <c r="A889" s="282" t="s">
        <v>640</v>
      </c>
      <c r="B889" s="271" t="s">
        <v>31</v>
      </c>
      <c r="C889" s="487"/>
      <c r="D889" s="487"/>
      <c r="E889" s="482"/>
      <c r="F889" s="488"/>
      <c r="G889" s="482"/>
      <c r="H889" s="482" t="s">
        <v>1135</v>
      </c>
      <c r="I889" s="260" t="s">
        <v>66</v>
      </c>
      <c r="J889" s="259" t="s">
        <v>66</v>
      </c>
      <c r="K889" s="259" t="s">
        <v>67</v>
      </c>
      <c r="L889" s="280">
        <v>1</v>
      </c>
      <c r="M889" s="281">
        <v>45323</v>
      </c>
      <c r="N889" s="281">
        <v>45747</v>
      </c>
      <c r="O889" s="275">
        <f t="shared" si="32"/>
        <v>60.571428571428569</v>
      </c>
      <c r="P889" s="332">
        <v>1</v>
      </c>
      <c r="Q889" s="287" t="s">
        <v>845</v>
      </c>
      <c r="R889" s="94">
        <f t="shared" si="31"/>
        <v>1</v>
      </c>
      <c r="S889" s="277" t="str">
        <f t="array" aca="1" ref="S889" ca="1">IF(ISNUMBER(R889),IF(R889=100%,"CUMPLIDA",IF(AND(ISNUMBER(N889),ISNUMBER(INDIRECT("FECHA_"&amp;$B889,1))), IF(N889&lt;=INDIRECT("FECHA_"&amp;$B889,1),"INCUMPLIDA","PROCESO"), "VERIFICAR FECHA")),"SIN VALOR AVANCE")</f>
        <v>CUMPLIDA</v>
      </c>
    </row>
    <row r="890" spans="1:19" ht="75.75" customHeight="1">
      <c r="A890" s="282" t="s">
        <v>640</v>
      </c>
      <c r="B890" s="271" t="s">
        <v>31</v>
      </c>
      <c r="C890" s="487"/>
      <c r="D890" s="487"/>
      <c r="E890" s="482"/>
      <c r="F890" s="488"/>
      <c r="G890" s="482"/>
      <c r="H890" s="482" t="s">
        <v>1135</v>
      </c>
      <c r="I890" s="260" t="s">
        <v>166</v>
      </c>
      <c r="J890" s="259" t="s">
        <v>167</v>
      </c>
      <c r="K890" s="259" t="s">
        <v>168</v>
      </c>
      <c r="L890" s="280">
        <v>1</v>
      </c>
      <c r="M890" s="281">
        <v>45231</v>
      </c>
      <c r="N890" s="281">
        <v>45747</v>
      </c>
      <c r="O890" s="275">
        <f t="shared" si="32"/>
        <v>73.714285714285708</v>
      </c>
      <c r="P890" s="332">
        <v>1</v>
      </c>
      <c r="Q890" s="287" t="s">
        <v>845</v>
      </c>
      <c r="R890" s="94">
        <f t="shared" si="31"/>
        <v>1</v>
      </c>
      <c r="S890" s="277" t="str">
        <f t="array" aca="1" ref="S890" ca="1">IF(ISNUMBER(R890),IF(R890=100%,"CUMPLIDA",IF(AND(ISNUMBER(N890),ISNUMBER(INDIRECT("FECHA_"&amp;$B890,1))), IF(N890&lt;=INDIRECT("FECHA_"&amp;$B890,1),"INCUMPLIDA","PROCESO"), "VERIFICAR FECHA")),"SIN VALOR AVANCE")</f>
        <v>CUMPLIDA</v>
      </c>
    </row>
    <row r="891" spans="1:19" ht="105.75" customHeight="1">
      <c r="A891" s="282" t="s">
        <v>640</v>
      </c>
      <c r="B891" s="271" t="s">
        <v>31</v>
      </c>
      <c r="C891" s="487"/>
      <c r="D891" s="487"/>
      <c r="E891" s="482"/>
      <c r="F891" s="488"/>
      <c r="G891" s="482"/>
      <c r="H891" s="482" t="s">
        <v>1135</v>
      </c>
      <c r="I891" s="260" t="s">
        <v>69</v>
      </c>
      <c r="J891" s="259" t="s">
        <v>69</v>
      </c>
      <c r="K891" s="259" t="s">
        <v>176</v>
      </c>
      <c r="L891" s="280">
        <v>1</v>
      </c>
      <c r="M891" s="281">
        <v>45323</v>
      </c>
      <c r="N891" s="281">
        <v>45747</v>
      </c>
      <c r="O891" s="275">
        <f t="shared" si="32"/>
        <v>60.571428571428569</v>
      </c>
      <c r="P891" s="332">
        <v>1</v>
      </c>
      <c r="Q891" s="287" t="s">
        <v>1013</v>
      </c>
      <c r="R891" s="94">
        <f t="shared" si="31"/>
        <v>1</v>
      </c>
      <c r="S891" s="277" t="str">
        <f t="array" aca="1" ref="S891" ca="1">IF(ISNUMBER(R891),IF(R891=100%,"CUMPLIDA",IF(AND(ISNUMBER(N891),ISNUMBER(INDIRECT("FECHA_"&amp;$B891,1))), IF(N891&lt;=INDIRECT("FECHA_"&amp;$B891,1),"INCUMPLIDA","PROCESO"), "VERIFICAR FECHA")),"SIN VALOR AVANCE")</f>
        <v>CUMPLIDA</v>
      </c>
    </row>
    <row r="892" spans="1:19" ht="105.75" customHeight="1">
      <c r="A892" s="282" t="s">
        <v>640</v>
      </c>
      <c r="B892" s="271" t="s">
        <v>31</v>
      </c>
      <c r="C892" s="487"/>
      <c r="D892" s="487"/>
      <c r="E892" s="482"/>
      <c r="F892" s="488"/>
      <c r="G892" s="482"/>
      <c r="H892" s="482" t="s">
        <v>1135</v>
      </c>
      <c r="I892" s="260" t="s">
        <v>751</v>
      </c>
      <c r="J892" s="259" t="s">
        <v>751</v>
      </c>
      <c r="K892" s="259" t="s">
        <v>72</v>
      </c>
      <c r="L892" s="280">
        <v>1</v>
      </c>
      <c r="M892" s="281">
        <v>45231</v>
      </c>
      <c r="N892" s="281">
        <v>45747</v>
      </c>
      <c r="O892" s="275">
        <f t="shared" si="32"/>
        <v>73.714285714285708</v>
      </c>
      <c r="P892" s="332">
        <v>1</v>
      </c>
      <c r="Q892" s="287" t="s">
        <v>845</v>
      </c>
      <c r="R892" s="94">
        <f t="shared" si="31"/>
        <v>1</v>
      </c>
      <c r="S892" s="277" t="str">
        <f t="array" aca="1" ref="S892" ca="1">IF(ISNUMBER(R892),IF(R892=100%,"CUMPLIDA",IF(AND(ISNUMBER(N892),ISNUMBER(INDIRECT("FECHA_"&amp;$B892,1))), IF(N892&lt;=INDIRECT("FECHA_"&amp;$B892,1),"INCUMPLIDA","PROCESO"), "VERIFICAR FECHA")),"SIN VALOR AVANCE")</f>
        <v>CUMPLIDA</v>
      </c>
    </row>
    <row r="893" spans="1:19" ht="105.75" customHeight="1">
      <c r="A893" s="282" t="s">
        <v>640</v>
      </c>
      <c r="B893" s="271" t="s">
        <v>31</v>
      </c>
      <c r="C893" s="487"/>
      <c r="D893" s="487"/>
      <c r="E893" s="482"/>
      <c r="F893" s="488"/>
      <c r="G893" s="482"/>
      <c r="H893" s="482" t="s">
        <v>1135</v>
      </c>
      <c r="I893" s="260" t="s">
        <v>752</v>
      </c>
      <c r="J893" s="259" t="s">
        <v>752</v>
      </c>
      <c r="K893" s="259" t="s">
        <v>659</v>
      </c>
      <c r="L893" s="280">
        <v>1</v>
      </c>
      <c r="M893" s="281">
        <v>45231</v>
      </c>
      <c r="N893" s="281">
        <v>45808</v>
      </c>
      <c r="O893" s="275">
        <f t="shared" si="32"/>
        <v>82.428571428571431</v>
      </c>
      <c r="P893" s="332">
        <v>1</v>
      </c>
      <c r="Q893" s="287" t="s">
        <v>1012</v>
      </c>
      <c r="R893" s="94">
        <f t="shared" si="31"/>
        <v>1</v>
      </c>
      <c r="S893" s="277" t="str">
        <f t="array" aca="1" ref="S893" ca="1">IF(ISNUMBER(R893),IF(R893=100%,"CUMPLIDA",IF(AND(ISNUMBER(N893),ISNUMBER(INDIRECT("FECHA_"&amp;$B893,1))), IF(N893&lt;=INDIRECT("FECHA_"&amp;$B893,1),"INCUMPLIDA","PROCESO"), "VERIFICAR FECHA")),"SIN VALOR AVANCE")</f>
        <v>CUMPLIDA</v>
      </c>
    </row>
    <row r="894" spans="1:19" ht="180.75" customHeight="1">
      <c r="A894" s="282" t="s">
        <v>640</v>
      </c>
      <c r="B894" s="271" t="s">
        <v>31</v>
      </c>
      <c r="C894" s="487" t="s">
        <v>999</v>
      </c>
      <c r="D894" s="487" t="s">
        <v>537</v>
      </c>
      <c r="E894" s="482"/>
      <c r="F894" s="488"/>
      <c r="G894" s="482"/>
      <c r="H894" s="482" t="s">
        <v>1135</v>
      </c>
      <c r="I894" s="260" t="s">
        <v>75</v>
      </c>
      <c r="J894" s="259" t="s">
        <v>76</v>
      </c>
      <c r="K894" s="259" t="s">
        <v>77</v>
      </c>
      <c r="L894" s="280">
        <v>12</v>
      </c>
      <c r="M894" s="281">
        <v>46024</v>
      </c>
      <c r="N894" s="281">
        <v>47118</v>
      </c>
      <c r="O894" s="275">
        <f t="shared" si="32"/>
        <v>156.28571428571428</v>
      </c>
      <c r="P894" s="332">
        <v>0</v>
      </c>
      <c r="Q894" s="287" t="s">
        <v>845</v>
      </c>
      <c r="R894" s="94">
        <f t="shared" si="31"/>
        <v>0</v>
      </c>
      <c r="S894" s="277" t="str">
        <f t="array" aca="1" ref="S894" ca="1">IF(ISNUMBER(R894),IF(R894=100%,"CUMPLIDA",IF(AND(ISNUMBER(N894),ISNUMBER(INDIRECT("FECHA_"&amp;$B894,1))), IF(N894&lt;=INDIRECT("FECHA_"&amp;$B894,1),"INCUMPLIDA","PROCESO"), "VERIFICAR FECHA")),"SIN VALOR AVANCE")</f>
        <v>PROCESO</v>
      </c>
    </row>
    <row r="895" spans="1:19" ht="75.75" customHeight="1">
      <c r="A895" s="282" t="s">
        <v>640</v>
      </c>
      <c r="B895" s="271" t="s">
        <v>31</v>
      </c>
      <c r="C895" s="487" t="s">
        <v>999</v>
      </c>
      <c r="D895" s="487" t="s">
        <v>537</v>
      </c>
      <c r="E895" s="482"/>
      <c r="F895" s="488"/>
      <c r="G895" s="482"/>
      <c r="H895" s="482" t="s">
        <v>1135</v>
      </c>
      <c r="I895" s="260" t="s">
        <v>79</v>
      </c>
      <c r="J895" s="259" t="s">
        <v>80</v>
      </c>
      <c r="K895" s="259" t="s">
        <v>81</v>
      </c>
      <c r="L895" s="280">
        <v>1</v>
      </c>
      <c r="M895" s="281">
        <v>46024</v>
      </c>
      <c r="N895" s="281">
        <v>47118</v>
      </c>
      <c r="O895" s="275">
        <f t="shared" si="32"/>
        <v>156.28571428571428</v>
      </c>
      <c r="P895" s="332">
        <v>0</v>
      </c>
      <c r="Q895" s="287" t="s">
        <v>1013</v>
      </c>
      <c r="R895" s="94">
        <f t="shared" si="31"/>
        <v>0</v>
      </c>
      <c r="S895" s="277" t="str">
        <f t="array" aca="1" ref="S895" ca="1">IF(ISNUMBER(R895),IF(R895=100%,"CUMPLIDA",IF(AND(ISNUMBER(N895),ISNUMBER(INDIRECT("FECHA_"&amp;$B895,1))), IF(N895&lt;=INDIRECT("FECHA_"&amp;$B895,1),"INCUMPLIDA","PROCESO"), "VERIFICAR FECHA")),"SIN VALOR AVANCE")</f>
        <v>PROCESO</v>
      </c>
    </row>
    <row r="896" spans="1:19" ht="225.75">
      <c r="A896" s="282" t="s">
        <v>640</v>
      </c>
      <c r="B896" s="271" t="s">
        <v>31</v>
      </c>
      <c r="C896" s="487" t="s">
        <v>999</v>
      </c>
      <c r="D896" s="487" t="s">
        <v>537</v>
      </c>
      <c r="E896" s="482"/>
      <c r="F896" s="488"/>
      <c r="G896" s="482"/>
      <c r="H896" s="482" t="s">
        <v>1135</v>
      </c>
      <c r="I896" s="260" t="s">
        <v>82</v>
      </c>
      <c r="J896" s="259" t="s">
        <v>83</v>
      </c>
      <c r="K896" s="259" t="s">
        <v>84</v>
      </c>
      <c r="L896" s="280">
        <v>2</v>
      </c>
      <c r="M896" s="281">
        <v>46024</v>
      </c>
      <c r="N896" s="281">
        <v>47118</v>
      </c>
      <c r="O896" s="275">
        <f t="shared" si="32"/>
        <v>156.28571428571428</v>
      </c>
      <c r="P896" s="332">
        <v>0</v>
      </c>
      <c r="Q896" s="287" t="s">
        <v>1012</v>
      </c>
      <c r="R896" s="94">
        <f t="shared" si="31"/>
        <v>0</v>
      </c>
      <c r="S896" s="277" t="str">
        <f t="array" aca="1" ref="S896" ca="1">IF(ISNUMBER(R896),IF(R896=100%,"CUMPLIDA",IF(AND(ISNUMBER(N896),ISNUMBER(INDIRECT("FECHA_"&amp;$B896,1))), IF(N896&lt;=INDIRECT("FECHA_"&amp;$B896,1),"INCUMPLIDA","PROCESO"), "VERIFICAR FECHA")),"SIN VALOR AVANCE")</f>
        <v>PROCESO</v>
      </c>
    </row>
    <row r="897" spans="1:19" ht="105.75" customHeight="1">
      <c r="A897" s="282" t="s">
        <v>640</v>
      </c>
      <c r="B897" s="271" t="s">
        <v>31</v>
      </c>
      <c r="C897" s="487" t="s">
        <v>999</v>
      </c>
      <c r="D897" s="487" t="s">
        <v>537</v>
      </c>
      <c r="E897" s="482"/>
      <c r="F897" s="488"/>
      <c r="G897" s="482"/>
      <c r="H897" s="482" t="s">
        <v>1135</v>
      </c>
      <c r="I897" s="260" t="s">
        <v>1014</v>
      </c>
      <c r="J897" s="259" t="s">
        <v>1015</v>
      </c>
      <c r="K897" s="259" t="s">
        <v>1016</v>
      </c>
      <c r="L897" s="274">
        <v>1</v>
      </c>
      <c r="M897" s="261">
        <v>44927</v>
      </c>
      <c r="N897" s="261">
        <v>45016</v>
      </c>
      <c r="O897" s="275">
        <f t="shared" si="32"/>
        <v>12.714285714285714</v>
      </c>
      <c r="P897" s="332">
        <v>1</v>
      </c>
      <c r="Q897" s="259" t="s">
        <v>1137</v>
      </c>
      <c r="R897" s="94">
        <f t="shared" si="31"/>
        <v>1</v>
      </c>
      <c r="S897" s="277" t="str">
        <f t="array" aca="1" ref="S897" ca="1">IF(ISNUMBER(R897),IF(R897=100%,"CUMPLIDA",IF(AND(ISNUMBER(N897),ISNUMBER(INDIRECT("FECHA_"&amp;$B897,1))), IF(N897&lt;=INDIRECT("FECHA_"&amp;$B897,1),"INCUMPLIDA","PROCESO"), "VERIFICAR FECHA")),"SIN VALOR AVANCE")</f>
        <v>CUMPLIDA</v>
      </c>
    </row>
    <row r="898" spans="1:19" ht="75.75" customHeight="1">
      <c r="A898" s="282" t="s">
        <v>640</v>
      </c>
      <c r="B898" s="271" t="s">
        <v>31</v>
      </c>
      <c r="C898" s="487" t="s">
        <v>999</v>
      </c>
      <c r="D898" s="487" t="s">
        <v>537</v>
      </c>
      <c r="E898" s="482"/>
      <c r="F898" s="488"/>
      <c r="G898" s="482"/>
      <c r="H898" s="482" t="s">
        <v>1135</v>
      </c>
      <c r="I898" s="260" t="s">
        <v>1014</v>
      </c>
      <c r="J898" s="259" t="s">
        <v>1055</v>
      </c>
      <c r="K898" s="259" t="s">
        <v>647</v>
      </c>
      <c r="L898" s="274">
        <v>1</v>
      </c>
      <c r="M898" s="261">
        <v>45017</v>
      </c>
      <c r="N898" s="261">
        <v>45138</v>
      </c>
      <c r="O898" s="275">
        <f t="shared" si="32"/>
        <v>17.285714285714285</v>
      </c>
      <c r="P898" s="332">
        <v>1</v>
      </c>
      <c r="Q898" s="259" t="s">
        <v>1138</v>
      </c>
      <c r="R898" s="94">
        <f t="shared" si="31"/>
        <v>1</v>
      </c>
      <c r="S898" s="277" t="str">
        <f t="array" aca="1" ref="S898" ca="1">IF(ISNUMBER(R898),IF(R898=100%,"CUMPLIDA",IF(AND(ISNUMBER(N898),ISNUMBER(INDIRECT("FECHA_"&amp;$B898,1))), IF(N898&lt;=INDIRECT("FECHA_"&amp;$B898,1),"INCUMPLIDA","PROCESO"), "VERIFICAR FECHA")),"SIN VALOR AVANCE")</f>
        <v>CUMPLIDA</v>
      </c>
    </row>
    <row r="899" spans="1:19" ht="75.75" customHeight="1">
      <c r="A899" s="282" t="s">
        <v>640</v>
      </c>
      <c r="B899" s="271" t="s">
        <v>31</v>
      </c>
      <c r="C899" s="487" t="s">
        <v>999</v>
      </c>
      <c r="D899" s="487" t="s">
        <v>537</v>
      </c>
      <c r="E899" s="482"/>
      <c r="F899" s="488"/>
      <c r="G899" s="482"/>
      <c r="H899" s="482" t="s">
        <v>1135</v>
      </c>
      <c r="I899" s="260" t="s">
        <v>1139</v>
      </c>
      <c r="J899" s="259" t="s">
        <v>1140</v>
      </c>
      <c r="K899" s="259" t="s">
        <v>647</v>
      </c>
      <c r="L899" s="274">
        <v>1</v>
      </c>
      <c r="M899" s="261">
        <v>44958</v>
      </c>
      <c r="N899" s="261">
        <v>44985</v>
      </c>
      <c r="O899" s="275">
        <f t="shared" si="32"/>
        <v>3.8571428571428572</v>
      </c>
      <c r="P899" s="332">
        <v>1</v>
      </c>
      <c r="Q899" s="259" t="s">
        <v>1141</v>
      </c>
      <c r="R899" s="94">
        <f t="shared" si="31"/>
        <v>1</v>
      </c>
      <c r="S899" s="277" t="str">
        <f t="array" aca="1" ref="S899" ca="1">IF(ISNUMBER(R899),IF(R899=100%,"CUMPLIDA",IF(AND(ISNUMBER(N899),ISNUMBER(INDIRECT("FECHA_"&amp;$B899,1))), IF(N899&lt;=INDIRECT("FECHA_"&amp;$B899,1),"INCUMPLIDA","PROCESO"), "VERIFICAR FECHA")),"SIN VALOR AVANCE")</f>
        <v>CUMPLIDA</v>
      </c>
    </row>
    <row r="900" spans="1:19" ht="105.75" customHeight="1">
      <c r="A900" s="282" t="s">
        <v>640</v>
      </c>
      <c r="B900" s="271" t="s">
        <v>31</v>
      </c>
      <c r="C900" s="487" t="s">
        <v>999</v>
      </c>
      <c r="D900" s="487" t="s">
        <v>537</v>
      </c>
      <c r="E900" s="482"/>
      <c r="F900" s="488"/>
      <c r="G900" s="482"/>
      <c r="H900" s="482" t="s">
        <v>1135</v>
      </c>
      <c r="I900" s="260" t="s">
        <v>1142</v>
      </c>
      <c r="J900" s="259" t="s">
        <v>1143</v>
      </c>
      <c r="K900" s="259" t="s">
        <v>1144</v>
      </c>
      <c r="L900" s="274">
        <v>1</v>
      </c>
      <c r="M900" s="261">
        <v>44986</v>
      </c>
      <c r="N900" s="261">
        <v>45015</v>
      </c>
      <c r="O900" s="275">
        <f t="shared" si="32"/>
        <v>4.1428571428571432</v>
      </c>
      <c r="P900" s="332">
        <v>1</v>
      </c>
      <c r="Q900" s="259" t="s">
        <v>1059</v>
      </c>
      <c r="R900" s="94">
        <f t="shared" si="31"/>
        <v>1</v>
      </c>
      <c r="S900" s="277" t="str">
        <f t="array" aca="1" ref="S900" ca="1">IF(ISNUMBER(R900),IF(R900=100%,"CUMPLIDA",IF(AND(ISNUMBER(N900),ISNUMBER(INDIRECT("FECHA_"&amp;$B900,1))), IF(N900&lt;=INDIRECT("FECHA_"&amp;$B900,1),"INCUMPLIDA","PROCESO"), "VERIFICAR FECHA")),"SIN VALOR AVANCE")</f>
        <v>CUMPLIDA</v>
      </c>
    </row>
    <row r="901" spans="1:19" ht="75.75" customHeight="1">
      <c r="A901" s="282" t="s">
        <v>640</v>
      </c>
      <c r="B901" s="271" t="s">
        <v>31</v>
      </c>
      <c r="C901" s="487" t="s">
        <v>999</v>
      </c>
      <c r="D901" s="487" t="s">
        <v>537</v>
      </c>
      <c r="E901" s="482" t="s">
        <v>1145</v>
      </c>
      <c r="F901" s="488" t="s">
        <v>352</v>
      </c>
      <c r="G901" s="482"/>
      <c r="H901" s="482" t="s">
        <v>1146</v>
      </c>
      <c r="I901" s="260" t="s">
        <v>1052</v>
      </c>
      <c r="J901" s="259" t="s">
        <v>1008</v>
      </c>
      <c r="K901" s="259" t="s">
        <v>1009</v>
      </c>
      <c r="L901" s="274">
        <v>3</v>
      </c>
      <c r="M901" s="261">
        <v>44958</v>
      </c>
      <c r="N901" s="261">
        <v>45323</v>
      </c>
      <c r="O901" s="275">
        <f t="shared" si="32"/>
        <v>52.142857142857146</v>
      </c>
      <c r="P901" s="332">
        <v>3</v>
      </c>
      <c r="Q901" s="259" t="s">
        <v>1147</v>
      </c>
      <c r="R901" s="94">
        <f t="shared" si="31"/>
        <v>1</v>
      </c>
      <c r="S901" s="277" t="str">
        <f t="array" aca="1" ref="S901" ca="1">IF(ISNUMBER(R901),IF(R901=100%,"CUMPLIDA",IF(AND(ISNUMBER(N901),ISNUMBER(INDIRECT("FECHA_"&amp;$B901,1))), IF(N901&lt;=INDIRECT("FECHA_"&amp;$B901,1),"INCUMPLIDA","PROCESO"), "VERIFICAR FECHA")),"SIN VALOR AVANCE")</f>
        <v>CUMPLIDA</v>
      </c>
    </row>
    <row r="902" spans="1:19" ht="75.75" customHeight="1">
      <c r="A902" s="282" t="s">
        <v>640</v>
      </c>
      <c r="B902" s="271" t="s">
        <v>31</v>
      </c>
      <c r="C902" s="487" t="s">
        <v>999</v>
      </c>
      <c r="D902" s="487" t="s">
        <v>537</v>
      </c>
      <c r="E902" s="482"/>
      <c r="F902" s="488"/>
      <c r="G902" s="482"/>
      <c r="H902" s="482" t="s">
        <v>1146</v>
      </c>
      <c r="I902" s="482" t="s">
        <v>1011</v>
      </c>
      <c r="J902" s="313" t="s">
        <v>652</v>
      </c>
      <c r="K902" s="259" t="s">
        <v>653</v>
      </c>
      <c r="L902" s="274">
        <v>1</v>
      </c>
      <c r="M902" s="261">
        <v>45231</v>
      </c>
      <c r="N902" s="261">
        <v>45504</v>
      </c>
      <c r="O902" s="275">
        <f t="shared" si="32"/>
        <v>39</v>
      </c>
      <c r="P902" s="332">
        <v>1</v>
      </c>
      <c r="Q902" s="287" t="s">
        <v>747</v>
      </c>
      <c r="R902" s="94">
        <f t="shared" si="31"/>
        <v>1</v>
      </c>
      <c r="S902" s="277" t="str">
        <f t="array" aca="1" ref="S902" ca="1">IF(ISNUMBER(R902),IF(R902=100%,"CUMPLIDA",IF(AND(ISNUMBER(N902),ISNUMBER(INDIRECT("FECHA_"&amp;$B902,1))), IF(N902&lt;=INDIRECT("FECHA_"&amp;$B902,1),"INCUMPLIDA","PROCESO"), "VERIFICAR FECHA")),"SIN VALOR AVANCE")</f>
        <v>CUMPLIDA</v>
      </c>
    </row>
    <row r="903" spans="1:19" ht="75.75" customHeight="1">
      <c r="A903" s="282" t="s">
        <v>640</v>
      </c>
      <c r="B903" s="271" t="s">
        <v>31</v>
      </c>
      <c r="C903" s="487"/>
      <c r="D903" s="487"/>
      <c r="E903" s="482"/>
      <c r="F903" s="488"/>
      <c r="G903" s="482"/>
      <c r="H903" s="482" t="s">
        <v>1146</v>
      </c>
      <c r="I903" s="482"/>
      <c r="J903" s="313" t="s">
        <v>655</v>
      </c>
      <c r="K903" s="259" t="s">
        <v>656</v>
      </c>
      <c r="L903" s="274">
        <v>1</v>
      </c>
      <c r="M903" s="261">
        <v>45231</v>
      </c>
      <c r="N903" s="261">
        <v>45504</v>
      </c>
      <c r="O903" s="275">
        <f t="shared" si="32"/>
        <v>39</v>
      </c>
      <c r="P903" s="332">
        <v>1</v>
      </c>
      <c r="Q903" s="287" t="s">
        <v>1148</v>
      </c>
      <c r="R903" s="94">
        <f t="shared" si="31"/>
        <v>1</v>
      </c>
      <c r="S903" s="277" t="str">
        <f t="array" aca="1" ref="S903" ca="1">IF(ISNUMBER(R903),IF(R903=100%,"CUMPLIDA",IF(AND(ISNUMBER(N903),ISNUMBER(INDIRECT("FECHA_"&amp;$B903,1))), IF(N903&lt;=INDIRECT("FECHA_"&amp;$B903,1),"INCUMPLIDA","PROCESO"), "VERIFICAR FECHA")),"SIN VALOR AVANCE")</f>
        <v>CUMPLIDA</v>
      </c>
    </row>
    <row r="904" spans="1:19" ht="150.75" customHeight="1">
      <c r="A904" s="282" t="s">
        <v>640</v>
      </c>
      <c r="B904" s="271" t="s">
        <v>31</v>
      </c>
      <c r="C904" s="487"/>
      <c r="D904" s="487"/>
      <c r="E904" s="482"/>
      <c r="F904" s="488"/>
      <c r="G904" s="482"/>
      <c r="H904" s="482" t="s">
        <v>1146</v>
      </c>
      <c r="I904" s="260" t="s">
        <v>62</v>
      </c>
      <c r="J904" s="259" t="s">
        <v>63</v>
      </c>
      <c r="K904" s="259" t="s">
        <v>64</v>
      </c>
      <c r="L904" s="280">
        <v>1</v>
      </c>
      <c r="M904" s="281">
        <v>45323</v>
      </c>
      <c r="N904" s="281">
        <v>45747</v>
      </c>
      <c r="O904" s="275">
        <f t="shared" si="32"/>
        <v>60.571428571428569</v>
      </c>
      <c r="P904" s="332">
        <v>1</v>
      </c>
      <c r="Q904" s="287" t="s">
        <v>1013</v>
      </c>
      <c r="R904" s="94">
        <f t="shared" si="31"/>
        <v>1</v>
      </c>
      <c r="S904" s="277" t="str">
        <f t="array" aca="1" ref="S904" ca="1">IF(ISNUMBER(R904),IF(R904=100%,"CUMPLIDA",IF(AND(ISNUMBER(N904),ISNUMBER(INDIRECT("FECHA_"&amp;$B904,1))), IF(N904&lt;=INDIRECT("FECHA_"&amp;$B904,1),"INCUMPLIDA","PROCESO"), "VERIFICAR FECHA")),"SIN VALOR AVANCE")</f>
        <v>CUMPLIDA</v>
      </c>
    </row>
    <row r="905" spans="1:19" ht="75.75" customHeight="1">
      <c r="A905" s="282" t="s">
        <v>640</v>
      </c>
      <c r="B905" s="271" t="s">
        <v>31</v>
      </c>
      <c r="C905" s="487"/>
      <c r="D905" s="487"/>
      <c r="E905" s="482"/>
      <c r="F905" s="488"/>
      <c r="G905" s="482"/>
      <c r="H905" s="482" t="s">
        <v>1146</v>
      </c>
      <c r="I905" s="260" t="s">
        <v>66</v>
      </c>
      <c r="J905" s="259" t="s">
        <v>66</v>
      </c>
      <c r="K905" s="259" t="s">
        <v>67</v>
      </c>
      <c r="L905" s="280">
        <v>1</v>
      </c>
      <c r="M905" s="281">
        <v>45323</v>
      </c>
      <c r="N905" s="281">
        <v>45747</v>
      </c>
      <c r="O905" s="275">
        <f t="shared" si="32"/>
        <v>60.571428571428569</v>
      </c>
      <c r="P905" s="332">
        <v>1</v>
      </c>
      <c r="Q905" s="287" t="s">
        <v>845</v>
      </c>
      <c r="R905" s="94">
        <f t="shared" si="31"/>
        <v>1</v>
      </c>
      <c r="S905" s="277" t="str">
        <f t="array" aca="1" ref="S905" ca="1">IF(ISNUMBER(R905),IF(R905=100%,"CUMPLIDA",IF(AND(ISNUMBER(N905),ISNUMBER(INDIRECT("FECHA_"&amp;$B905,1))), IF(N905&lt;=INDIRECT("FECHA_"&amp;$B905,1),"INCUMPLIDA","PROCESO"), "VERIFICAR FECHA")),"SIN VALOR AVANCE")</f>
        <v>CUMPLIDA</v>
      </c>
    </row>
    <row r="906" spans="1:19" ht="75.75" customHeight="1">
      <c r="A906" s="282" t="s">
        <v>640</v>
      </c>
      <c r="B906" s="271" t="s">
        <v>31</v>
      </c>
      <c r="C906" s="487" t="s">
        <v>999</v>
      </c>
      <c r="D906" s="487" t="s">
        <v>537</v>
      </c>
      <c r="E906" s="482"/>
      <c r="F906" s="488"/>
      <c r="G906" s="482"/>
      <c r="H906" s="482" t="s">
        <v>1146</v>
      </c>
      <c r="I906" s="260" t="s">
        <v>166</v>
      </c>
      <c r="J906" s="259" t="s">
        <v>167</v>
      </c>
      <c r="K906" s="259" t="s">
        <v>168</v>
      </c>
      <c r="L906" s="280">
        <v>1</v>
      </c>
      <c r="M906" s="281">
        <v>45231</v>
      </c>
      <c r="N906" s="281">
        <v>45747</v>
      </c>
      <c r="O906" s="275">
        <f t="shared" si="32"/>
        <v>73.714285714285708</v>
      </c>
      <c r="P906" s="332">
        <v>1</v>
      </c>
      <c r="Q906" s="287" t="s">
        <v>845</v>
      </c>
      <c r="R906" s="94">
        <f t="shared" si="31"/>
        <v>1</v>
      </c>
      <c r="S906" s="277" t="str">
        <f t="array" aca="1" ref="S906" ca="1">IF(ISNUMBER(R906),IF(R906=100%,"CUMPLIDA",IF(AND(ISNUMBER(N906),ISNUMBER(INDIRECT("FECHA_"&amp;$B906,1))), IF(N906&lt;=INDIRECT("FECHA_"&amp;$B906,1),"INCUMPLIDA","PROCESO"), "VERIFICAR FECHA")),"SIN VALOR AVANCE")</f>
        <v>CUMPLIDA</v>
      </c>
    </row>
    <row r="907" spans="1:19" ht="150.75" customHeight="1">
      <c r="A907" s="282" t="s">
        <v>640</v>
      </c>
      <c r="B907" s="271" t="s">
        <v>31</v>
      </c>
      <c r="C907" s="487" t="s">
        <v>999</v>
      </c>
      <c r="D907" s="487" t="s">
        <v>537</v>
      </c>
      <c r="E907" s="482"/>
      <c r="F907" s="488"/>
      <c r="G907" s="482"/>
      <c r="H907" s="482" t="s">
        <v>1146</v>
      </c>
      <c r="I907" s="260" t="s">
        <v>69</v>
      </c>
      <c r="J907" s="259" t="s">
        <v>69</v>
      </c>
      <c r="K907" s="259" t="s">
        <v>176</v>
      </c>
      <c r="L907" s="280">
        <v>1</v>
      </c>
      <c r="M907" s="281">
        <v>45323</v>
      </c>
      <c r="N907" s="281">
        <v>45747</v>
      </c>
      <c r="O907" s="275">
        <f t="shared" si="32"/>
        <v>60.571428571428569</v>
      </c>
      <c r="P907" s="332">
        <v>1</v>
      </c>
      <c r="Q907" s="287" t="s">
        <v>1013</v>
      </c>
      <c r="R907" s="94">
        <f t="shared" si="31"/>
        <v>1</v>
      </c>
      <c r="S907" s="277" t="str">
        <f t="array" aca="1" ref="S907" ca="1">IF(ISNUMBER(R907),IF(R907=100%,"CUMPLIDA",IF(AND(ISNUMBER(N907),ISNUMBER(INDIRECT("FECHA_"&amp;$B907,1))), IF(N907&lt;=INDIRECT("FECHA_"&amp;$B907,1),"INCUMPLIDA","PROCESO"), "VERIFICAR FECHA")),"SIN VALOR AVANCE")</f>
        <v>CUMPLIDA</v>
      </c>
    </row>
    <row r="908" spans="1:19" ht="75.75" customHeight="1">
      <c r="A908" s="282" t="s">
        <v>640</v>
      </c>
      <c r="B908" s="271" t="s">
        <v>31</v>
      </c>
      <c r="C908" s="487"/>
      <c r="D908" s="487"/>
      <c r="E908" s="482"/>
      <c r="F908" s="488"/>
      <c r="G908" s="482"/>
      <c r="H908" s="482" t="s">
        <v>1146</v>
      </c>
      <c r="I908" s="260" t="s">
        <v>751</v>
      </c>
      <c r="J908" s="259" t="s">
        <v>751</v>
      </c>
      <c r="K908" s="259" t="s">
        <v>72</v>
      </c>
      <c r="L908" s="280">
        <v>1</v>
      </c>
      <c r="M908" s="281">
        <v>45231</v>
      </c>
      <c r="N908" s="281">
        <v>45747</v>
      </c>
      <c r="O908" s="275">
        <f t="shared" si="32"/>
        <v>73.714285714285708</v>
      </c>
      <c r="P908" s="332">
        <v>1</v>
      </c>
      <c r="Q908" s="287" t="s">
        <v>845</v>
      </c>
      <c r="R908" s="94">
        <f t="shared" si="31"/>
        <v>1</v>
      </c>
      <c r="S908" s="277" t="str">
        <f t="array" aca="1" ref="S908" ca="1">IF(ISNUMBER(R908),IF(R908=100%,"CUMPLIDA",IF(AND(ISNUMBER(N908),ISNUMBER(INDIRECT("FECHA_"&amp;$B908,1))), IF(N908&lt;=INDIRECT("FECHA_"&amp;$B908,1),"INCUMPLIDA","PROCESO"), "VERIFICAR FECHA")),"SIN VALOR AVANCE")</f>
        <v>CUMPLIDA</v>
      </c>
    </row>
    <row r="909" spans="1:19" ht="210.75">
      <c r="A909" s="282" t="s">
        <v>640</v>
      </c>
      <c r="B909" s="271" t="s">
        <v>31</v>
      </c>
      <c r="C909" s="487"/>
      <c r="D909" s="487"/>
      <c r="E909" s="482"/>
      <c r="F909" s="488"/>
      <c r="G909" s="482"/>
      <c r="H909" s="482" t="s">
        <v>1146</v>
      </c>
      <c r="I909" s="260" t="s">
        <v>752</v>
      </c>
      <c r="J909" s="259" t="s">
        <v>752</v>
      </c>
      <c r="K909" s="259" t="s">
        <v>659</v>
      </c>
      <c r="L909" s="280">
        <v>1</v>
      </c>
      <c r="M909" s="281">
        <v>45231</v>
      </c>
      <c r="N909" s="281">
        <v>45808</v>
      </c>
      <c r="O909" s="275">
        <f t="shared" si="32"/>
        <v>82.428571428571431</v>
      </c>
      <c r="P909" s="332">
        <v>1</v>
      </c>
      <c r="Q909" s="287" t="s">
        <v>1148</v>
      </c>
      <c r="R909" s="94">
        <f t="shared" si="31"/>
        <v>1</v>
      </c>
      <c r="S909" s="277" t="str">
        <f t="array" aca="1" ref="S909" ca="1">IF(ISNUMBER(R909),IF(R909=100%,"CUMPLIDA",IF(AND(ISNUMBER(N909),ISNUMBER(INDIRECT("FECHA_"&amp;$B909,1))), IF(N909&lt;=INDIRECT("FECHA_"&amp;$B909,1),"INCUMPLIDA","PROCESO"), "VERIFICAR FECHA")),"SIN VALOR AVANCE")</f>
        <v>CUMPLIDA</v>
      </c>
    </row>
    <row r="910" spans="1:19" ht="75.75" customHeight="1">
      <c r="A910" s="282" t="s">
        <v>640</v>
      </c>
      <c r="B910" s="271" t="s">
        <v>31</v>
      </c>
      <c r="C910" s="487"/>
      <c r="D910" s="487"/>
      <c r="E910" s="482"/>
      <c r="F910" s="488"/>
      <c r="G910" s="482"/>
      <c r="H910" s="482" t="s">
        <v>1146</v>
      </c>
      <c r="I910" s="260" t="s">
        <v>75</v>
      </c>
      <c r="J910" s="259" t="s">
        <v>76</v>
      </c>
      <c r="K910" s="259" t="s">
        <v>77</v>
      </c>
      <c r="L910" s="280">
        <v>12</v>
      </c>
      <c r="M910" s="281">
        <v>46024</v>
      </c>
      <c r="N910" s="281">
        <v>47118</v>
      </c>
      <c r="O910" s="275">
        <f t="shared" si="32"/>
        <v>156.28571428571428</v>
      </c>
      <c r="P910" s="332">
        <v>0</v>
      </c>
      <c r="Q910" s="287" t="s">
        <v>845</v>
      </c>
      <c r="R910" s="94">
        <f t="shared" si="31"/>
        <v>0</v>
      </c>
      <c r="S910" s="277" t="str">
        <f t="array" aca="1" ref="S910" ca="1">IF(ISNUMBER(R910),IF(R910=100%,"CUMPLIDA",IF(AND(ISNUMBER(N910),ISNUMBER(INDIRECT("FECHA_"&amp;$B910,1))), IF(N910&lt;=INDIRECT("FECHA_"&amp;$B910,1),"INCUMPLIDA","PROCESO"), "VERIFICAR FECHA")),"SIN VALOR AVANCE")</f>
        <v>PROCESO</v>
      </c>
    </row>
    <row r="911" spans="1:19" ht="150.75" customHeight="1">
      <c r="A911" s="282" t="s">
        <v>640</v>
      </c>
      <c r="B911" s="271" t="s">
        <v>31</v>
      </c>
      <c r="C911" s="487"/>
      <c r="D911" s="487"/>
      <c r="E911" s="482"/>
      <c r="F911" s="488"/>
      <c r="G911" s="482"/>
      <c r="H911" s="482" t="s">
        <v>1146</v>
      </c>
      <c r="I911" s="260" t="s">
        <v>79</v>
      </c>
      <c r="J911" s="259" t="s">
        <v>80</v>
      </c>
      <c r="K911" s="259" t="s">
        <v>81</v>
      </c>
      <c r="L911" s="280">
        <v>1</v>
      </c>
      <c r="M911" s="281">
        <v>46024</v>
      </c>
      <c r="N911" s="281">
        <v>47118</v>
      </c>
      <c r="O911" s="275">
        <f t="shared" si="32"/>
        <v>156.28571428571428</v>
      </c>
      <c r="P911" s="332">
        <v>0</v>
      </c>
      <c r="Q911" s="287" t="s">
        <v>1013</v>
      </c>
      <c r="R911" s="94">
        <f t="shared" si="31"/>
        <v>0</v>
      </c>
      <c r="S911" s="277" t="str">
        <f t="array" aca="1" ref="S911" ca="1">IF(ISNUMBER(R911),IF(R911=100%,"CUMPLIDA",IF(AND(ISNUMBER(N911),ISNUMBER(INDIRECT("FECHA_"&amp;$B911,1))), IF(N911&lt;=INDIRECT("FECHA_"&amp;$B911,1),"INCUMPLIDA","PROCESO"), "VERIFICAR FECHA")),"SIN VALOR AVANCE")</f>
        <v>PROCESO</v>
      </c>
    </row>
    <row r="912" spans="1:19" ht="210.75">
      <c r="A912" s="282" t="s">
        <v>640</v>
      </c>
      <c r="B912" s="271" t="s">
        <v>31</v>
      </c>
      <c r="C912" s="487"/>
      <c r="D912" s="487"/>
      <c r="E912" s="482"/>
      <c r="F912" s="488"/>
      <c r="G912" s="482"/>
      <c r="H912" s="482" t="s">
        <v>1146</v>
      </c>
      <c r="I912" s="260" t="s">
        <v>82</v>
      </c>
      <c r="J912" s="259" t="s">
        <v>83</v>
      </c>
      <c r="K912" s="259" t="s">
        <v>84</v>
      </c>
      <c r="L912" s="280">
        <v>2</v>
      </c>
      <c r="M912" s="281">
        <v>46024</v>
      </c>
      <c r="N912" s="281">
        <v>47118</v>
      </c>
      <c r="O912" s="275">
        <f t="shared" si="32"/>
        <v>156.28571428571428</v>
      </c>
      <c r="P912" s="332">
        <v>0</v>
      </c>
      <c r="Q912" s="287" t="s">
        <v>1148</v>
      </c>
      <c r="R912" s="94">
        <f t="shared" si="31"/>
        <v>0</v>
      </c>
      <c r="S912" s="277" t="str">
        <f t="array" aca="1" ref="S912" ca="1">IF(ISNUMBER(R912),IF(R912=100%,"CUMPLIDA",IF(AND(ISNUMBER(N912),ISNUMBER(INDIRECT("FECHA_"&amp;$B912,1))), IF(N912&lt;=INDIRECT("FECHA_"&amp;$B912,1),"INCUMPLIDA","PROCESO"), "VERIFICAR FECHA")),"SIN VALOR AVANCE")</f>
        <v>PROCESO</v>
      </c>
    </row>
    <row r="913" spans="1:19" ht="180.75" customHeight="1">
      <c r="A913" s="282" t="s">
        <v>640</v>
      </c>
      <c r="B913" s="271" t="s">
        <v>31</v>
      </c>
      <c r="C913" s="487" t="s">
        <v>999</v>
      </c>
      <c r="D913" s="487" t="s">
        <v>537</v>
      </c>
      <c r="E913" s="482"/>
      <c r="F913" s="488"/>
      <c r="G913" s="482"/>
      <c r="H913" s="482" t="s">
        <v>1146</v>
      </c>
      <c r="I913" s="260" t="s">
        <v>1014</v>
      </c>
      <c r="J913" s="259" t="s">
        <v>1015</v>
      </c>
      <c r="K913" s="259" t="s">
        <v>1016</v>
      </c>
      <c r="L913" s="274">
        <v>1</v>
      </c>
      <c r="M913" s="261">
        <v>44927</v>
      </c>
      <c r="N913" s="261">
        <v>45016</v>
      </c>
      <c r="O913" s="275">
        <f t="shared" si="32"/>
        <v>12.714285714285714</v>
      </c>
      <c r="P913" s="332">
        <v>1</v>
      </c>
      <c r="Q913" s="259" t="s">
        <v>1149</v>
      </c>
      <c r="R913" s="94">
        <f t="shared" si="31"/>
        <v>1</v>
      </c>
      <c r="S913" s="277" t="str">
        <f t="array" aca="1" ref="S913" ca="1">IF(ISNUMBER(R913),IF(R913=100%,"CUMPLIDA",IF(AND(ISNUMBER(N913),ISNUMBER(INDIRECT("FECHA_"&amp;$B913,1))), IF(N913&lt;=INDIRECT("FECHA_"&amp;$B913,1),"INCUMPLIDA","PROCESO"), "VERIFICAR FECHA")),"SIN VALOR AVANCE")</f>
        <v>CUMPLIDA</v>
      </c>
    </row>
    <row r="914" spans="1:19" ht="75.75" customHeight="1">
      <c r="A914" s="282" t="s">
        <v>640</v>
      </c>
      <c r="B914" s="271" t="s">
        <v>31</v>
      </c>
      <c r="C914" s="487" t="s">
        <v>999</v>
      </c>
      <c r="D914" s="487" t="s">
        <v>537</v>
      </c>
      <c r="E914" s="482"/>
      <c r="F914" s="488"/>
      <c r="G914" s="482"/>
      <c r="H914" s="482" t="s">
        <v>1146</v>
      </c>
      <c r="I914" s="260" t="s">
        <v>1014</v>
      </c>
      <c r="J914" s="259" t="s">
        <v>1055</v>
      </c>
      <c r="K914" s="259" t="s">
        <v>647</v>
      </c>
      <c r="L914" s="274">
        <v>1</v>
      </c>
      <c r="M914" s="261">
        <v>45017</v>
      </c>
      <c r="N914" s="261">
        <v>45138</v>
      </c>
      <c r="O914" s="275">
        <f t="shared" si="32"/>
        <v>17.285714285714285</v>
      </c>
      <c r="P914" s="332">
        <v>1</v>
      </c>
      <c r="Q914" s="259" t="s">
        <v>1138</v>
      </c>
      <c r="R914" s="94">
        <f t="shared" si="31"/>
        <v>1</v>
      </c>
      <c r="S914" s="277" t="str">
        <f t="array" aca="1" ref="S914" ca="1">IF(ISNUMBER(R914),IF(R914=100%,"CUMPLIDA",IF(AND(ISNUMBER(N914),ISNUMBER(INDIRECT("FECHA_"&amp;$B914,1))), IF(N914&lt;=INDIRECT("FECHA_"&amp;$B914,1),"INCUMPLIDA","PROCESO"), "VERIFICAR FECHA")),"SIN VALOR AVANCE")</f>
        <v>CUMPLIDA</v>
      </c>
    </row>
    <row r="915" spans="1:19" ht="105.75" customHeight="1">
      <c r="A915" s="282" t="s">
        <v>640</v>
      </c>
      <c r="B915" s="271" t="s">
        <v>31</v>
      </c>
      <c r="C915" s="487" t="s">
        <v>999</v>
      </c>
      <c r="D915" s="487" t="s">
        <v>537</v>
      </c>
      <c r="E915" s="482"/>
      <c r="F915" s="488"/>
      <c r="G915" s="482"/>
      <c r="H915" s="482" t="s">
        <v>1146</v>
      </c>
      <c r="I915" s="260" t="s">
        <v>1150</v>
      </c>
      <c r="J915" s="259" t="s">
        <v>1151</v>
      </c>
      <c r="K915" s="259" t="s">
        <v>647</v>
      </c>
      <c r="L915" s="274">
        <v>1</v>
      </c>
      <c r="M915" s="261">
        <v>44958</v>
      </c>
      <c r="N915" s="261">
        <v>45016</v>
      </c>
      <c r="O915" s="275">
        <f t="shared" si="32"/>
        <v>8.2857142857142865</v>
      </c>
      <c r="P915" s="332">
        <v>1</v>
      </c>
      <c r="Q915" s="259" t="s">
        <v>1017</v>
      </c>
      <c r="R915" s="94">
        <f t="shared" si="31"/>
        <v>1</v>
      </c>
      <c r="S915" s="277" t="str">
        <f t="array" aca="1" ref="S915" ca="1">IF(ISNUMBER(R915),IF(R915=100%,"CUMPLIDA",IF(AND(ISNUMBER(N915),ISNUMBER(INDIRECT("FECHA_"&amp;$B915,1))), IF(N915&lt;=INDIRECT("FECHA_"&amp;$B915,1),"INCUMPLIDA","PROCESO"), "VERIFICAR FECHA")),"SIN VALOR AVANCE")</f>
        <v>CUMPLIDA</v>
      </c>
    </row>
    <row r="916" spans="1:19" ht="150.75" customHeight="1">
      <c r="A916" s="282" t="s">
        <v>640</v>
      </c>
      <c r="B916" s="271" t="s">
        <v>31</v>
      </c>
      <c r="C916" s="487" t="s">
        <v>999</v>
      </c>
      <c r="D916" s="487" t="s">
        <v>537</v>
      </c>
      <c r="E916" s="482"/>
      <c r="F916" s="488"/>
      <c r="G916" s="482"/>
      <c r="H916" s="482" t="s">
        <v>1146</v>
      </c>
      <c r="I916" s="260" t="s">
        <v>1152</v>
      </c>
      <c r="J916" s="259" t="s">
        <v>1153</v>
      </c>
      <c r="K916" s="259" t="s">
        <v>647</v>
      </c>
      <c r="L916" s="274">
        <v>1</v>
      </c>
      <c r="M916" s="261">
        <v>44958</v>
      </c>
      <c r="N916" s="261">
        <v>44985</v>
      </c>
      <c r="O916" s="275">
        <f t="shared" si="32"/>
        <v>3.8571428571428572</v>
      </c>
      <c r="P916" s="332">
        <v>1</v>
      </c>
      <c r="Q916" s="259" t="s">
        <v>1137</v>
      </c>
      <c r="R916" s="94">
        <f t="shared" si="31"/>
        <v>1</v>
      </c>
      <c r="S916" s="277" t="str">
        <f t="array" aca="1" ref="S916" ca="1">IF(ISNUMBER(R916),IF(R916=100%,"CUMPLIDA",IF(AND(ISNUMBER(N916),ISNUMBER(INDIRECT("FECHA_"&amp;$B916,1))), IF(N916&lt;=INDIRECT("FECHA_"&amp;$B916,1),"INCUMPLIDA","PROCESO"), "VERIFICAR FECHA")),"SIN VALOR AVANCE")</f>
        <v>CUMPLIDA</v>
      </c>
    </row>
    <row r="917" spans="1:19" ht="75.75" customHeight="1">
      <c r="A917" s="282" t="s">
        <v>640</v>
      </c>
      <c r="B917" s="271" t="s">
        <v>31</v>
      </c>
      <c r="C917" s="487" t="s">
        <v>999</v>
      </c>
      <c r="D917" s="487" t="s">
        <v>537</v>
      </c>
      <c r="E917" s="482"/>
      <c r="F917" s="488"/>
      <c r="G917" s="482"/>
      <c r="H917" s="482" t="s">
        <v>1146</v>
      </c>
      <c r="I917" s="260" t="s">
        <v>1154</v>
      </c>
      <c r="J917" s="259" t="s">
        <v>1155</v>
      </c>
      <c r="K917" s="259" t="s">
        <v>647</v>
      </c>
      <c r="L917" s="274">
        <v>12</v>
      </c>
      <c r="M917" s="261">
        <v>44958</v>
      </c>
      <c r="N917" s="261">
        <v>45323</v>
      </c>
      <c r="O917" s="275">
        <f t="shared" si="32"/>
        <v>52.142857142857146</v>
      </c>
      <c r="P917" s="332">
        <v>12</v>
      </c>
      <c r="Q917" s="259" t="s">
        <v>1059</v>
      </c>
      <c r="R917" s="94">
        <f t="shared" si="31"/>
        <v>1</v>
      </c>
      <c r="S917" s="277" t="str">
        <f t="array" aca="1" ref="S917" ca="1">IF(ISNUMBER(R917),IF(R917=100%,"CUMPLIDA",IF(AND(ISNUMBER(N917),ISNUMBER(INDIRECT("FECHA_"&amp;$B917,1))), IF(N917&lt;=INDIRECT("FECHA_"&amp;$B917,1),"INCUMPLIDA","PROCESO"), "VERIFICAR FECHA")),"SIN VALOR AVANCE")</f>
        <v>CUMPLIDA</v>
      </c>
    </row>
    <row r="918" spans="1:19" ht="75.75" customHeight="1">
      <c r="A918" s="282" t="s">
        <v>640</v>
      </c>
      <c r="B918" s="271" t="s">
        <v>31</v>
      </c>
      <c r="C918" s="487" t="s">
        <v>999</v>
      </c>
      <c r="D918" s="487" t="s">
        <v>537</v>
      </c>
      <c r="E918" s="482"/>
      <c r="F918" s="488"/>
      <c r="G918" s="482"/>
      <c r="H918" s="482" t="s">
        <v>1146</v>
      </c>
      <c r="I918" s="260" t="s">
        <v>1156</v>
      </c>
      <c r="J918" s="259" t="s">
        <v>1157</v>
      </c>
      <c r="K918" s="259" t="s">
        <v>647</v>
      </c>
      <c r="L918" s="274">
        <v>4</v>
      </c>
      <c r="M918" s="261">
        <v>44958</v>
      </c>
      <c r="N918" s="261">
        <v>45323</v>
      </c>
      <c r="O918" s="275">
        <f t="shared" si="32"/>
        <v>52.142857142857146</v>
      </c>
      <c r="P918" s="332">
        <v>4</v>
      </c>
      <c r="Q918" s="259" t="s">
        <v>1059</v>
      </c>
      <c r="R918" s="94">
        <f t="shared" si="31"/>
        <v>1</v>
      </c>
      <c r="S918" s="277" t="str">
        <f t="array" aca="1" ref="S918" ca="1">IF(ISNUMBER(R918),IF(R918=100%,"CUMPLIDA",IF(AND(ISNUMBER(N918),ISNUMBER(INDIRECT("FECHA_"&amp;$B918,1))), IF(N918&lt;=INDIRECT("FECHA_"&amp;$B918,1),"INCUMPLIDA","PROCESO"), "VERIFICAR FECHA")),"SIN VALOR AVANCE")</f>
        <v>CUMPLIDA</v>
      </c>
    </row>
    <row r="919" spans="1:19" ht="150.75" customHeight="1">
      <c r="A919" s="282" t="s">
        <v>640</v>
      </c>
      <c r="B919" s="271" t="s">
        <v>31</v>
      </c>
      <c r="C919" s="487" t="s">
        <v>999</v>
      </c>
      <c r="D919" s="487" t="s">
        <v>537</v>
      </c>
      <c r="E919" s="482" t="s">
        <v>1158</v>
      </c>
      <c r="F919" s="488"/>
      <c r="G919" s="482"/>
      <c r="H919" s="482" t="s">
        <v>1159</v>
      </c>
      <c r="I919" s="260" t="s">
        <v>1052</v>
      </c>
      <c r="J919" s="259" t="s">
        <v>1008</v>
      </c>
      <c r="K919" s="259" t="s">
        <v>1009</v>
      </c>
      <c r="L919" s="274">
        <v>3</v>
      </c>
      <c r="M919" s="261">
        <v>44958</v>
      </c>
      <c r="N919" s="261">
        <v>45323</v>
      </c>
      <c r="O919" s="275">
        <f t="shared" si="32"/>
        <v>52.142857142857146</v>
      </c>
      <c r="P919" s="332">
        <v>3</v>
      </c>
      <c r="Q919" s="259" t="s">
        <v>1160</v>
      </c>
      <c r="R919" s="94">
        <f t="shared" si="31"/>
        <v>1</v>
      </c>
      <c r="S919" s="277" t="str">
        <f t="array" aca="1" ref="S919" ca="1">IF(ISNUMBER(R919),IF(R919=100%,"CUMPLIDA",IF(AND(ISNUMBER(N919),ISNUMBER(INDIRECT("FECHA_"&amp;$B919,1))), IF(N919&lt;=INDIRECT("FECHA_"&amp;$B919,1),"INCUMPLIDA","PROCESO"), "VERIFICAR FECHA")),"SIN VALOR AVANCE")</f>
        <v>CUMPLIDA</v>
      </c>
    </row>
    <row r="920" spans="1:19" ht="75.75" customHeight="1">
      <c r="A920" s="282" t="s">
        <v>640</v>
      </c>
      <c r="B920" s="271" t="s">
        <v>31</v>
      </c>
      <c r="C920" s="487"/>
      <c r="D920" s="487"/>
      <c r="E920" s="482"/>
      <c r="F920" s="488"/>
      <c r="G920" s="482"/>
      <c r="H920" s="482" t="s">
        <v>1159</v>
      </c>
      <c r="I920" s="260" t="s">
        <v>1011</v>
      </c>
      <c r="J920" s="313" t="s">
        <v>652</v>
      </c>
      <c r="K920" s="259" t="s">
        <v>653</v>
      </c>
      <c r="L920" s="274">
        <v>1</v>
      </c>
      <c r="M920" s="261">
        <v>45231</v>
      </c>
      <c r="N920" s="261">
        <v>45504</v>
      </c>
      <c r="O920" s="275">
        <f t="shared" si="32"/>
        <v>39</v>
      </c>
      <c r="P920" s="332">
        <v>1</v>
      </c>
      <c r="Q920" s="287" t="s">
        <v>747</v>
      </c>
      <c r="R920" s="94">
        <f t="shared" si="31"/>
        <v>1</v>
      </c>
      <c r="S920" s="277" t="str">
        <f t="array" aca="1" ref="S920" ca="1">IF(ISNUMBER(R920),IF(R920=100%,"CUMPLIDA",IF(AND(ISNUMBER(N920),ISNUMBER(INDIRECT("FECHA_"&amp;$B920,1))), IF(N920&lt;=INDIRECT("FECHA_"&amp;$B920,1),"INCUMPLIDA","PROCESO"), "VERIFICAR FECHA")),"SIN VALOR AVANCE")</f>
        <v>CUMPLIDA</v>
      </c>
    </row>
    <row r="921" spans="1:19" ht="210.75">
      <c r="A921" s="282" t="s">
        <v>640</v>
      </c>
      <c r="B921" s="271" t="s">
        <v>31</v>
      </c>
      <c r="C921" s="487"/>
      <c r="D921" s="487"/>
      <c r="E921" s="482"/>
      <c r="F921" s="488"/>
      <c r="G921" s="482"/>
      <c r="H921" s="482" t="s">
        <v>1159</v>
      </c>
      <c r="I921" s="260" t="s">
        <v>1011</v>
      </c>
      <c r="J921" s="313" t="s">
        <v>655</v>
      </c>
      <c r="K921" s="259" t="s">
        <v>656</v>
      </c>
      <c r="L921" s="274">
        <v>1</v>
      </c>
      <c r="M921" s="261">
        <v>45231</v>
      </c>
      <c r="N921" s="261">
        <v>45504</v>
      </c>
      <c r="O921" s="275">
        <f t="shared" si="32"/>
        <v>39</v>
      </c>
      <c r="P921" s="332">
        <v>1</v>
      </c>
      <c r="Q921" s="287" t="s">
        <v>1148</v>
      </c>
      <c r="R921" s="94">
        <f t="shared" si="31"/>
        <v>1</v>
      </c>
      <c r="S921" s="277" t="str">
        <f t="array" aca="1" ref="S921" ca="1">IF(ISNUMBER(R921),IF(R921=100%,"CUMPLIDA",IF(AND(ISNUMBER(N921),ISNUMBER(INDIRECT("FECHA_"&amp;$B921,1))), IF(N921&lt;=INDIRECT("FECHA_"&amp;$B921,1),"INCUMPLIDA","PROCESO"), "VERIFICAR FECHA")),"SIN VALOR AVANCE")</f>
        <v>CUMPLIDA</v>
      </c>
    </row>
    <row r="922" spans="1:19" ht="75.75" customHeight="1">
      <c r="A922" s="282" t="s">
        <v>640</v>
      </c>
      <c r="B922" s="271" t="s">
        <v>31</v>
      </c>
      <c r="C922" s="487"/>
      <c r="D922" s="487"/>
      <c r="E922" s="482"/>
      <c r="F922" s="488"/>
      <c r="G922" s="482"/>
      <c r="H922" s="482" t="s">
        <v>1159</v>
      </c>
      <c r="I922" s="260" t="s">
        <v>62</v>
      </c>
      <c r="J922" s="259" t="s">
        <v>63</v>
      </c>
      <c r="K922" s="259" t="s">
        <v>64</v>
      </c>
      <c r="L922" s="280">
        <v>1</v>
      </c>
      <c r="M922" s="281">
        <v>45323</v>
      </c>
      <c r="N922" s="281">
        <v>45747</v>
      </c>
      <c r="O922" s="275">
        <f t="shared" si="32"/>
        <v>60.571428571428569</v>
      </c>
      <c r="P922" s="332">
        <v>1</v>
      </c>
      <c r="Q922" s="287" t="s">
        <v>1013</v>
      </c>
      <c r="R922" s="94">
        <f t="shared" si="31"/>
        <v>1</v>
      </c>
      <c r="S922" s="277" t="str">
        <f t="array" aca="1" ref="S922" ca="1">IF(ISNUMBER(R922),IF(R922=100%,"CUMPLIDA",IF(AND(ISNUMBER(N922),ISNUMBER(INDIRECT("FECHA_"&amp;$B922,1))), IF(N922&lt;=INDIRECT("FECHA_"&amp;$B922,1),"INCUMPLIDA","PROCESO"), "VERIFICAR FECHA")),"SIN VALOR AVANCE")</f>
        <v>CUMPLIDA</v>
      </c>
    </row>
    <row r="923" spans="1:19" ht="150.75" customHeight="1">
      <c r="A923" s="282" t="s">
        <v>640</v>
      </c>
      <c r="B923" s="271" t="s">
        <v>31</v>
      </c>
      <c r="C923" s="487"/>
      <c r="D923" s="487"/>
      <c r="E923" s="482"/>
      <c r="F923" s="488"/>
      <c r="G923" s="482"/>
      <c r="H923" s="482" t="s">
        <v>1159</v>
      </c>
      <c r="I923" s="260" t="s">
        <v>66</v>
      </c>
      <c r="J923" s="259" t="s">
        <v>66</v>
      </c>
      <c r="K923" s="259" t="s">
        <v>67</v>
      </c>
      <c r="L923" s="280">
        <v>1</v>
      </c>
      <c r="M923" s="281">
        <v>45323</v>
      </c>
      <c r="N923" s="281">
        <v>45747</v>
      </c>
      <c r="O923" s="275">
        <f t="shared" si="32"/>
        <v>60.571428571428569</v>
      </c>
      <c r="P923" s="332">
        <v>1</v>
      </c>
      <c r="Q923" s="287" t="s">
        <v>845</v>
      </c>
      <c r="R923" s="94">
        <f t="shared" si="31"/>
        <v>1</v>
      </c>
      <c r="S923" s="277" t="str">
        <f t="array" aca="1" ref="S923" ca="1">IF(ISNUMBER(R923),IF(R923=100%,"CUMPLIDA",IF(AND(ISNUMBER(N923),ISNUMBER(INDIRECT("FECHA_"&amp;$B923,1))), IF(N923&lt;=INDIRECT("FECHA_"&amp;$B923,1),"INCUMPLIDA","PROCESO"), "VERIFICAR FECHA")),"SIN VALOR AVANCE")</f>
        <v>CUMPLIDA</v>
      </c>
    </row>
    <row r="924" spans="1:19" ht="75.75" customHeight="1">
      <c r="A924" s="282" t="s">
        <v>640</v>
      </c>
      <c r="B924" s="271" t="s">
        <v>31</v>
      </c>
      <c r="C924" s="487"/>
      <c r="D924" s="487"/>
      <c r="E924" s="482"/>
      <c r="F924" s="488"/>
      <c r="G924" s="482"/>
      <c r="H924" s="482" t="s">
        <v>1159</v>
      </c>
      <c r="I924" s="260" t="s">
        <v>166</v>
      </c>
      <c r="J924" s="259" t="s">
        <v>167</v>
      </c>
      <c r="K924" s="259" t="s">
        <v>168</v>
      </c>
      <c r="L924" s="280">
        <v>1</v>
      </c>
      <c r="M924" s="281">
        <v>45231</v>
      </c>
      <c r="N924" s="281">
        <v>45747</v>
      </c>
      <c r="O924" s="275">
        <f t="shared" si="32"/>
        <v>73.714285714285708</v>
      </c>
      <c r="P924" s="332">
        <v>1</v>
      </c>
      <c r="Q924" s="287" t="s">
        <v>845</v>
      </c>
      <c r="R924" s="94">
        <f t="shared" si="31"/>
        <v>1</v>
      </c>
      <c r="S924" s="277" t="str">
        <f t="array" aca="1" ref="S924" ca="1">IF(ISNUMBER(R924),IF(R924=100%,"CUMPLIDA",IF(AND(ISNUMBER(N924),ISNUMBER(INDIRECT("FECHA_"&amp;$B924,1))), IF(N924&lt;=INDIRECT("FECHA_"&amp;$B924,1),"INCUMPLIDA","PROCESO"), "VERIFICAR FECHA")),"SIN VALOR AVANCE")</f>
        <v>CUMPLIDA</v>
      </c>
    </row>
    <row r="925" spans="1:19" ht="105.75" customHeight="1">
      <c r="A925" s="282" t="s">
        <v>640</v>
      </c>
      <c r="B925" s="271" t="s">
        <v>31</v>
      </c>
      <c r="C925" s="487"/>
      <c r="D925" s="487"/>
      <c r="E925" s="482"/>
      <c r="F925" s="488"/>
      <c r="G925" s="482"/>
      <c r="H925" s="482" t="s">
        <v>1159</v>
      </c>
      <c r="I925" s="260" t="s">
        <v>69</v>
      </c>
      <c r="J925" s="259" t="s">
        <v>69</v>
      </c>
      <c r="K925" s="259" t="s">
        <v>176</v>
      </c>
      <c r="L925" s="280">
        <v>1</v>
      </c>
      <c r="M925" s="281">
        <v>45323</v>
      </c>
      <c r="N925" s="281">
        <v>45747</v>
      </c>
      <c r="O925" s="275">
        <f t="shared" si="32"/>
        <v>60.571428571428569</v>
      </c>
      <c r="P925" s="332">
        <v>1</v>
      </c>
      <c r="Q925" s="287" t="s">
        <v>1013</v>
      </c>
      <c r="R925" s="94">
        <f t="shared" si="31"/>
        <v>1</v>
      </c>
      <c r="S925" s="277" t="str">
        <f t="array" aca="1" ref="S925" ca="1">IF(ISNUMBER(R925),IF(R925=100%,"CUMPLIDA",IF(AND(ISNUMBER(N925),ISNUMBER(INDIRECT("FECHA_"&amp;$B925,1))), IF(N925&lt;=INDIRECT("FECHA_"&amp;$B925,1),"INCUMPLIDA","PROCESO"), "VERIFICAR FECHA")),"SIN VALOR AVANCE")</f>
        <v>CUMPLIDA</v>
      </c>
    </row>
    <row r="926" spans="1:19" ht="165.75" customHeight="1">
      <c r="A926" s="282" t="s">
        <v>640</v>
      </c>
      <c r="B926" s="271" t="s">
        <v>31</v>
      </c>
      <c r="C926" s="487"/>
      <c r="D926" s="487"/>
      <c r="E926" s="482"/>
      <c r="F926" s="488"/>
      <c r="G926" s="482"/>
      <c r="H926" s="482" t="s">
        <v>1159</v>
      </c>
      <c r="I926" s="260" t="s">
        <v>751</v>
      </c>
      <c r="J926" s="259" t="s">
        <v>751</v>
      </c>
      <c r="K926" s="259" t="s">
        <v>72</v>
      </c>
      <c r="L926" s="280">
        <v>1</v>
      </c>
      <c r="M926" s="281">
        <v>45231</v>
      </c>
      <c r="N926" s="281">
        <v>45747</v>
      </c>
      <c r="O926" s="275">
        <f t="shared" si="32"/>
        <v>73.714285714285708</v>
      </c>
      <c r="P926" s="332">
        <v>1</v>
      </c>
      <c r="Q926" s="287" t="s">
        <v>845</v>
      </c>
      <c r="R926" s="94">
        <f t="shared" si="31"/>
        <v>1</v>
      </c>
      <c r="S926" s="277" t="str">
        <f t="array" aca="1" ref="S926" ca="1">IF(ISNUMBER(R926),IF(R926=100%,"CUMPLIDA",IF(AND(ISNUMBER(N926),ISNUMBER(INDIRECT("FECHA_"&amp;$B926,1))), IF(N926&lt;=INDIRECT("FECHA_"&amp;$B926,1),"INCUMPLIDA","PROCESO"), "VERIFICAR FECHA")),"SIN VALOR AVANCE")</f>
        <v>CUMPLIDA</v>
      </c>
    </row>
    <row r="927" spans="1:19" ht="105.75" customHeight="1">
      <c r="A927" s="282" t="s">
        <v>640</v>
      </c>
      <c r="B927" s="271" t="s">
        <v>31</v>
      </c>
      <c r="C927" s="487"/>
      <c r="D927" s="487"/>
      <c r="E927" s="482"/>
      <c r="F927" s="488"/>
      <c r="G927" s="482"/>
      <c r="H927" s="482" t="s">
        <v>1159</v>
      </c>
      <c r="I927" s="260" t="s">
        <v>752</v>
      </c>
      <c r="J927" s="259" t="s">
        <v>752</v>
      </c>
      <c r="K927" s="259" t="s">
        <v>659</v>
      </c>
      <c r="L927" s="280">
        <v>1</v>
      </c>
      <c r="M927" s="281">
        <v>45231</v>
      </c>
      <c r="N927" s="281">
        <v>45808</v>
      </c>
      <c r="O927" s="275">
        <f t="shared" si="32"/>
        <v>82.428571428571431</v>
      </c>
      <c r="P927" s="332">
        <v>1</v>
      </c>
      <c r="Q927" s="287" t="s">
        <v>1148</v>
      </c>
      <c r="R927" s="94">
        <f t="shared" si="31"/>
        <v>1</v>
      </c>
      <c r="S927" s="277" t="str">
        <f t="array" aca="1" ref="S927" ca="1">IF(ISNUMBER(R927),IF(R927=100%,"CUMPLIDA",IF(AND(ISNUMBER(N927),ISNUMBER(INDIRECT("FECHA_"&amp;$B927,1))), IF(N927&lt;=INDIRECT("FECHA_"&amp;$B927,1),"INCUMPLIDA","PROCESO"), "VERIFICAR FECHA")),"SIN VALOR AVANCE")</f>
        <v>CUMPLIDA</v>
      </c>
    </row>
    <row r="928" spans="1:19" ht="105.75" customHeight="1">
      <c r="A928" s="282" t="s">
        <v>640</v>
      </c>
      <c r="B928" s="271" t="s">
        <v>31</v>
      </c>
      <c r="C928" s="487" t="s">
        <v>999</v>
      </c>
      <c r="D928" s="487" t="s">
        <v>537</v>
      </c>
      <c r="E928" s="482"/>
      <c r="F928" s="488"/>
      <c r="G928" s="482"/>
      <c r="H928" s="482" t="s">
        <v>1159</v>
      </c>
      <c r="I928" s="260" t="s">
        <v>75</v>
      </c>
      <c r="J928" s="259" t="s">
        <v>76</v>
      </c>
      <c r="K928" s="259" t="s">
        <v>77</v>
      </c>
      <c r="L928" s="280">
        <v>12</v>
      </c>
      <c r="M928" s="281">
        <v>46024</v>
      </c>
      <c r="N928" s="281">
        <v>47118</v>
      </c>
      <c r="O928" s="275">
        <f t="shared" si="32"/>
        <v>156.28571428571428</v>
      </c>
      <c r="P928" s="332">
        <v>0</v>
      </c>
      <c r="Q928" s="287" t="s">
        <v>845</v>
      </c>
      <c r="R928" s="94">
        <f t="shared" si="31"/>
        <v>0</v>
      </c>
      <c r="S928" s="277" t="str">
        <f t="array" aca="1" ref="S928" ca="1">IF(ISNUMBER(R928),IF(R928=100%,"CUMPLIDA",IF(AND(ISNUMBER(N928),ISNUMBER(INDIRECT("FECHA_"&amp;$B928,1))), IF(N928&lt;=INDIRECT("FECHA_"&amp;$B928,1),"INCUMPLIDA","PROCESO"), "VERIFICAR FECHA")),"SIN VALOR AVANCE")</f>
        <v>PROCESO</v>
      </c>
    </row>
    <row r="929" spans="1:19" ht="105.75" customHeight="1">
      <c r="A929" s="282" t="s">
        <v>640</v>
      </c>
      <c r="B929" s="271" t="s">
        <v>31</v>
      </c>
      <c r="C929" s="487" t="s">
        <v>999</v>
      </c>
      <c r="D929" s="487" t="s">
        <v>537</v>
      </c>
      <c r="E929" s="482"/>
      <c r="F929" s="488"/>
      <c r="G929" s="482"/>
      <c r="H929" s="482" t="s">
        <v>1159</v>
      </c>
      <c r="I929" s="260" t="s">
        <v>79</v>
      </c>
      <c r="J929" s="259" t="s">
        <v>80</v>
      </c>
      <c r="K929" s="259" t="s">
        <v>81</v>
      </c>
      <c r="L929" s="280">
        <v>1</v>
      </c>
      <c r="M929" s="281">
        <v>46024</v>
      </c>
      <c r="N929" s="281">
        <v>47118</v>
      </c>
      <c r="O929" s="275">
        <f t="shared" si="32"/>
        <v>156.28571428571428</v>
      </c>
      <c r="P929" s="332">
        <v>0</v>
      </c>
      <c r="Q929" s="287" t="s">
        <v>1036</v>
      </c>
      <c r="R929" s="94">
        <f t="shared" si="31"/>
        <v>0</v>
      </c>
      <c r="S929" s="277" t="str">
        <f t="array" aca="1" ref="S929" ca="1">IF(ISNUMBER(R929),IF(R929=100%,"CUMPLIDA",IF(AND(ISNUMBER(N929),ISNUMBER(INDIRECT("FECHA_"&amp;$B929,1))), IF(N929&lt;=INDIRECT("FECHA_"&amp;$B929,1),"INCUMPLIDA","PROCESO"), "VERIFICAR FECHA")),"SIN VALOR AVANCE")</f>
        <v>PROCESO</v>
      </c>
    </row>
    <row r="930" spans="1:19" ht="180.75" customHeight="1">
      <c r="A930" s="282" t="s">
        <v>640</v>
      </c>
      <c r="B930" s="271" t="s">
        <v>31</v>
      </c>
      <c r="C930" s="487" t="s">
        <v>999</v>
      </c>
      <c r="D930" s="487" t="s">
        <v>537</v>
      </c>
      <c r="E930" s="482"/>
      <c r="F930" s="488"/>
      <c r="G930" s="482"/>
      <c r="H930" s="482" t="s">
        <v>1159</v>
      </c>
      <c r="I930" s="260" t="s">
        <v>82</v>
      </c>
      <c r="J930" s="259" t="s">
        <v>83</v>
      </c>
      <c r="K930" s="259" t="s">
        <v>84</v>
      </c>
      <c r="L930" s="280">
        <v>2</v>
      </c>
      <c r="M930" s="281">
        <v>46024</v>
      </c>
      <c r="N930" s="281">
        <v>47118</v>
      </c>
      <c r="O930" s="275">
        <f t="shared" si="32"/>
        <v>156.28571428571428</v>
      </c>
      <c r="P930" s="332">
        <v>0</v>
      </c>
      <c r="Q930" s="287" t="s">
        <v>1148</v>
      </c>
      <c r="R930" s="94">
        <f t="shared" si="31"/>
        <v>0</v>
      </c>
      <c r="S930" s="277" t="str">
        <f t="array" aca="1" ref="S930" ca="1">IF(ISNUMBER(R930),IF(R930=100%,"CUMPLIDA",IF(AND(ISNUMBER(N930),ISNUMBER(INDIRECT("FECHA_"&amp;$B930,1))), IF(N930&lt;=INDIRECT("FECHA_"&amp;$B930,1),"INCUMPLIDA","PROCESO"), "VERIFICAR FECHA")),"SIN VALOR AVANCE")</f>
        <v>PROCESO</v>
      </c>
    </row>
    <row r="931" spans="1:19" ht="75.75" customHeight="1">
      <c r="A931" s="282" t="s">
        <v>640</v>
      </c>
      <c r="B931" s="271" t="s">
        <v>31</v>
      </c>
      <c r="C931" s="487" t="s">
        <v>999</v>
      </c>
      <c r="D931" s="487" t="s">
        <v>537</v>
      </c>
      <c r="E931" s="482" t="s">
        <v>1161</v>
      </c>
      <c r="F931" s="488" t="s">
        <v>352</v>
      </c>
      <c r="G931" s="482"/>
      <c r="H931" s="482" t="s">
        <v>1162</v>
      </c>
      <c r="I931" s="260" t="s">
        <v>1052</v>
      </c>
      <c r="J931" s="259" t="s">
        <v>1008</v>
      </c>
      <c r="K931" s="259" t="s">
        <v>1009</v>
      </c>
      <c r="L931" s="274">
        <v>3</v>
      </c>
      <c r="M931" s="261">
        <v>44958</v>
      </c>
      <c r="N931" s="261">
        <v>45323</v>
      </c>
      <c r="O931" s="275">
        <f t="shared" si="32"/>
        <v>52.142857142857146</v>
      </c>
      <c r="P931" s="332">
        <v>3</v>
      </c>
      <c r="Q931" s="259" t="s">
        <v>1163</v>
      </c>
      <c r="R931" s="94">
        <f t="shared" si="31"/>
        <v>1</v>
      </c>
      <c r="S931" s="277" t="str">
        <f t="array" aca="1" ref="S931" ca="1">IF(ISNUMBER(R931),IF(R931=100%,"CUMPLIDA",IF(AND(ISNUMBER(N931),ISNUMBER(INDIRECT("FECHA_"&amp;$B931,1))), IF(N931&lt;=INDIRECT("FECHA_"&amp;$B931,1),"INCUMPLIDA","PROCESO"), "VERIFICAR FECHA")),"SIN VALOR AVANCE")</f>
        <v>CUMPLIDA</v>
      </c>
    </row>
    <row r="932" spans="1:19" ht="75.75" customHeight="1">
      <c r="A932" s="282" t="s">
        <v>640</v>
      </c>
      <c r="B932" s="271" t="s">
        <v>31</v>
      </c>
      <c r="C932" s="487"/>
      <c r="D932" s="487"/>
      <c r="E932" s="482"/>
      <c r="F932" s="488"/>
      <c r="G932" s="482"/>
      <c r="H932" s="482" t="s">
        <v>1162</v>
      </c>
      <c r="I932" s="260" t="s">
        <v>1011</v>
      </c>
      <c r="J932" s="313" t="s">
        <v>652</v>
      </c>
      <c r="K932" s="259" t="s">
        <v>653</v>
      </c>
      <c r="L932" s="274">
        <v>1</v>
      </c>
      <c r="M932" s="261">
        <v>45231</v>
      </c>
      <c r="N932" s="261">
        <v>45504</v>
      </c>
      <c r="O932" s="275">
        <f t="shared" si="32"/>
        <v>39</v>
      </c>
      <c r="P932" s="332">
        <v>1</v>
      </c>
      <c r="Q932" s="259" t="s">
        <v>931</v>
      </c>
      <c r="R932" s="94">
        <f t="shared" si="31"/>
        <v>1</v>
      </c>
      <c r="S932" s="277" t="str">
        <f t="array" aca="1" ref="S932" ca="1">IF(ISNUMBER(R932),IF(R932=100%,"CUMPLIDA",IF(AND(ISNUMBER(N932),ISNUMBER(INDIRECT("FECHA_"&amp;$B932,1))), IF(N932&lt;=INDIRECT("FECHA_"&amp;$B932,1),"INCUMPLIDA","PROCESO"), "VERIFICAR FECHA")),"SIN VALOR AVANCE")</f>
        <v>CUMPLIDA</v>
      </c>
    </row>
    <row r="933" spans="1:19" ht="210.75">
      <c r="A933" s="282" t="s">
        <v>640</v>
      </c>
      <c r="B933" s="271" t="s">
        <v>31</v>
      </c>
      <c r="C933" s="487"/>
      <c r="D933" s="487"/>
      <c r="E933" s="482"/>
      <c r="F933" s="488"/>
      <c r="G933" s="482"/>
      <c r="H933" s="482" t="s">
        <v>1162</v>
      </c>
      <c r="I933" s="260" t="s">
        <v>1011</v>
      </c>
      <c r="J933" s="313" t="s">
        <v>655</v>
      </c>
      <c r="K933" s="259" t="s">
        <v>656</v>
      </c>
      <c r="L933" s="274">
        <v>1</v>
      </c>
      <c r="M933" s="261">
        <v>45231</v>
      </c>
      <c r="N933" s="261">
        <v>45504</v>
      </c>
      <c r="O933" s="275">
        <f t="shared" si="32"/>
        <v>39</v>
      </c>
      <c r="P933" s="332">
        <v>1</v>
      </c>
      <c r="Q933" s="287" t="s">
        <v>1148</v>
      </c>
      <c r="R933" s="94">
        <f t="shared" si="31"/>
        <v>1</v>
      </c>
      <c r="S933" s="277" t="str">
        <f t="array" aca="1" ref="S933" ca="1">IF(ISNUMBER(R933),IF(R933=100%,"CUMPLIDA",IF(AND(ISNUMBER(N933),ISNUMBER(INDIRECT("FECHA_"&amp;$B933,1))), IF(N933&lt;=INDIRECT("FECHA_"&amp;$B933,1),"INCUMPLIDA","PROCESO"), "VERIFICAR FECHA")),"SIN VALOR AVANCE")</f>
        <v>CUMPLIDA</v>
      </c>
    </row>
    <row r="934" spans="1:19" ht="75.75" customHeight="1">
      <c r="A934" s="282" t="s">
        <v>640</v>
      </c>
      <c r="B934" s="271" t="s">
        <v>31</v>
      </c>
      <c r="C934" s="487"/>
      <c r="D934" s="487"/>
      <c r="E934" s="482"/>
      <c r="F934" s="488"/>
      <c r="G934" s="482"/>
      <c r="H934" s="482" t="s">
        <v>1162</v>
      </c>
      <c r="I934" s="260" t="s">
        <v>62</v>
      </c>
      <c r="J934" s="259" t="s">
        <v>63</v>
      </c>
      <c r="K934" s="259" t="s">
        <v>64</v>
      </c>
      <c r="L934" s="280">
        <v>1</v>
      </c>
      <c r="M934" s="281">
        <v>45323</v>
      </c>
      <c r="N934" s="281">
        <v>45747</v>
      </c>
      <c r="O934" s="275">
        <f t="shared" si="32"/>
        <v>60.571428571428569</v>
      </c>
      <c r="P934" s="332">
        <v>1</v>
      </c>
      <c r="Q934" s="287" t="s">
        <v>1013</v>
      </c>
      <c r="R934" s="94">
        <f t="shared" si="31"/>
        <v>1</v>
      </c>
      <c r="S934" s="277" t="str">
        <f t="array" aca="1" ref="S934" ca="1">IF(ISNUMBER(R934),IF(R934=100%,"CUMPLIDA",IF(AND(ISNUMBER(N934),ISNUMBER(INDIRECT("FECHA_"&amp;$B934,1))), IF(N934&lt;=INDIRECT("FECHA_"&amp;$B934,1),"INCUMPLIDA","PROCESO"), "VERIFICAR FECHA")),"SIN VALOR AVANCE")</f>
        <v>CUMPLIDA</v>
      </c>
    </row>
    <row r="935" spans="1:19" ht="75.75" customHeight="1">
      <c r="A935" s="282" t="s">
        <v>640</v>
      </c>
      <c r="B935" s="271" t="s">
        <v>31</v>
      </c>
      <c r="C935" s="487"/>
      <c r="D935" s="487"/>
      <c r="E935" s="482"/>
      <c r="F935" s="488"/>
      <c r="G935" s="482"/>
      <c r="H935" s="482" t="s">
        <v>1162</v>
      </c>
      <c r="I935" s="260" t="s">
        <v>66</v>
      </c>
      <c r="J935" s="259" t="s">
        <v>66</v>
      </c>
      <c r="K935" s="259" t="s">
        <v>67</v>
      </c>
      <c r="L935" s="280">
        <v>1</v>
      </c>
      <c r="M935" s="281">
        <v>45323</v>
      </c>
      <c r="N935" s="281">
        <v>45747</v>
      </c>
      <c r="O935" s="275">
        <f t="shared" si="32"/>
        <v>60.571428571428569</v>
      </c>
      <c r="P935" s="332">
        <v>1</v>
      </c>
      <c r="Q935" s="287" t="s">
        <v>1090</v>
      </c>
      <c r="R935" s="94">
        <f t="shared" si="31"/>
        <v>1</v>
      </c>
      <c r="S935" s="277" t="str">
        <f t="array" aca="1" ref="S935" ca="1">IF(ISNUMBER(R935),IF(R935=100%,"CUMPLIDA",IF(AND(ISNUMBER(N935),ISNUMBER(INDIRECT("FECHA_"&amp;$B935,1))), IF(N935&lt;=INDIRECT("FECHA_"&amp;$B935,1),"INCUMPLIDA","PROCESO"), "VERIFICAR FECHA")),"SIN VALOR AVANCE")</f>
        <v>CUMPLIDA</v>
      </c>
    </row>
    <row r="936" spans="1:19" ht="75.75" customHeight="1">
      <c r="A936" s="282" t="s">
        <v>640</v>
      </c>
      <c r="B936" s="271" t="s">
        <v>31</v>
      </c>
      <c r="C936" s="487"/>
      <c r="D936" s="487"/>
      <c r="E936" s="482"/>
      <c r="F936" s="488"/>
      <c r="G936" s="482"/>
      <c r="H936" s="482" t="s">
        <v>1162</v>
      </c>
      <c r="I936" s="260" t="s">
        <v>166</v>
      </c>
      <c r="J936" s="259" t="s">
        <v>167</v>
      </c>
      <c r="K936" s="259" t="s">
        <v>168</v>
      </c>
      <c r="L936" s="280">
        <v>1</v>
      </c>
      <c r="M936" s="281">
        <v>45231</v>
      </c>
      <c r="N936" s="281">
        <v>45747</v>
      </c>
      <c r="O936" s="275">
        <f t="shared" si="32"/>
        <v>73.714285714285708</v>
      </c>
      <c r="P936" s="332">
        <v>1</v>
      </c>
      <c r="Q936" s="287" t="s">
        <v>1090</v>
      </c>
      <c r="R936" s="94">
        <f t="shared" si="31"/>
        <v>1</v>
      </c>
      <c r="S936" s="277" t="str">
        <f t="array" aca="1" ref="S936" ca="1">IF(ISNUMBER(R936),IF(R936=100%,"CUMPLIDA",IF(AND(ISNUMBER(N936),ISNUMBER(INDIRECT("FECHA_"&amp;$B936,1))), IF(N936&lt;=INDIRECT("FECHA_"&amp;$B936,1),"INCUMPLIDA","PROCESO"), "VERIFICAR FECHA")),"SIN VALOR AVANCE")</f>
        <v>CUMPLIDA</v>
      </c>
    </row>
    <row r="937" spans="1:19" ht="75.75" customHeight="1">
      <c r="A937" s="282" t="s">
        <v>640</v>
      </c>
      <c r="B937" s="271" t="s">
        <v>31</v>
      </c>
      <c r="C937" s="487"/>
      <c r="D937" s="487"/>
      <c r="E937" s="482"/>
      <c r="F937" s="488"/>
      <c r="G937" s="482"/>
      <c r="H937" s="482" t="s">
        <v>1162</v>
      </c>
      <c r="I937" s="260" t="s">
        <v>69</v>
      </c>
      <c r="J937" s="259" t="s">
        <v>69</v>
      </c>
      <c r="K937" s="259" t="s">
        <v>176</v>
      </c>
      <c r="L937" s="280">
        <v>1</v>
      </c>
      <c r="M937" s="281">
        <v>45323</v>
      </c>
      <c r="N937" s="281">
        <v>45747</v>
      </c>
      <c r="O937" s="275">
        <f t="shared" si="32"/>
        <v>60.571428571428569</v>
      </c>
      <c r="P937" s="332">
        <v>1</v>
      </c>
      <c r="Q937" s="287" t="s">
        <v>1013</v>
      </c>
      <c r="R937" s="94">
        <f t="shared" si="31"/>
        <v>1</v>
      </c>
      <c r="S937" s="277" t="str">
        <f t="array" aca="1" ref="S937" ca="1">IF(ISNUMBER(R937),IF(R937=100%,"CUMPLIDA",IF(AND(ISNUMBER(N937),ISNUMBER(INDIRECT("FECHA_"&amp;$B937,1))), IF(N937&lt;=INDIRECT("FECHA_"&amp;$B937,1),"INCUMPLIDA","PROCESO"), "VERIFICAR FECHA")),"SIN VALOR AVANCE")</f>
        <v>CUMPLIDA</v>
      </c>
    </row>
    <row r="938" spans="1:19" ht="75.75" customHeight="1">
      <c r="A938" s="282" t="s">
        <v>640</v>
      </c>
      <c r="B938" s="271" t="s">
        <v>31</v>
      </c>
      <c r="C938" s="487"/>
      <c r="D938" s="487"/>
      <c r="E938" s="482"/>
      <c r="F938" s="488"/>
      <c r="G938" s="482"/>
      <c r="H938" s="482" t="s">
        <v>1162</v>
      </c>
      <c r="I938" s="260" t="s">
        <v>751</v>
      </c>
      <c r="J938" s="259" t="s">
        <v>751</v>
      </c>
      <c r="K938" s="259" t="s">
        <v>72</v>
      </c>
      <c r="L938" s="280">
        <v>1</v>
      </c>
      <c r="M938" s="281">
        <v>45231</v>
      </c>
      <c r="N938" s="281">
        <v>45747</v>
      </c>
      <c r="O938" s="275">
        <f t="shared" si="32"/>
        <v>73.714285714285708</v>
      </c>
      <c r="P938" s="332">
        <v>1</v>
      </c>
      <c r="Q938" s="287" t="s">
        <v>1090</v>
      </c>
      <c r="R938" s="94">
        <f t="shared" si="31"/>
        <v>1</v>
      </c>
      <c r="S938" s="277" t="str">
        <f t="array" aca="1" ref="S938" ca="1">IF(ISNUMBER(R938),IF(R938=100%,"CUMPLIDA",IF(AND(ISNUMBER(N938),ISNUMBER(INDIRECT("FECHA_"&amp;$B938,1))), IF(N938&lt;=INDIRECT("FECHA_"&amp;$B938,1),"INCUMPLIDA","PROCESO"), "VERIFICAR FECHA")),"SIN VALOR AVANCE")</f>
        <v>CUMPLIDA</v>
      </c>
    </row>
    <row r="939" spans="1:19" ht="75.75" customHeight="1">
      <c r="A939" s="282" t="s">
        <v>640</v>
      </c>
      <c r="B939" s="271" t="s">
        <v>31</v>
      </c>
      <c r="C939" s="487"/>
      <c r="D939" s="487"/>
      <c r="E939" s="482"/>
      <c r="F939" s="488"/>
      <c r="G939" s="482"/>
      <c r="H939" s="482" t="s">
        <v>1162</v>
      </c>
      <c r="I939" s="260" t="s">
        <v>752</v>
      </c>
      <c r="J939" s="259" t="s">
        <v>752</v>
      </c>
      <c r="K939" s="259" t="s">
        <v>659</v>
      </c>
      <c r="L939" s="280">
        <v>1</v>
      </c>
      <c r="M939" s="281">
        <v>45231</v>
      </c>
      <c r="N939" s="281">
        <v>45808</v>
      </c>
      <c r="O939" s="275">
        <f t="shared" si="32"/>
        <v>82.428571428571431</v>
      </c>
      <c r="P939" s="332">
        <v>1</v>
      </c>
      <c r="Q939" s="287" t="s">
        <v>1148</v>
      </c>
      <c r="R939" s="94">
        <f t="shared" si="31"/>
        <v>1</v>
      </c>
      <c r="S939" s="277" t="str">
        <f t="array" aca="1" ref="S939" ca="1">IF(ISNUMBER(R939),IF(R939=100%,"CUMPLIDA",IF(AND(ISNUMBER(N939),ISNUMBER(INDIRECT("FECHA_"&amp;$B939,1))), IF(N939&lt;=INDIRECT("FECHA_"&amp;$B939,1),"INCUMPLIDA","PROCESO"), "VERIFICAR FECHA")),"SIN VALOR AVANCE")</f>
        <v>CUMPLIDA</v>
      </c>
    </row>
    <row r="940" spans="1:19" ht="75.75" customHeight="1">
      <c r="A940" s="282" t="s">
        <v>640</v>
      </c>
      <c r="B940" s="271" t="s">
        <v>31</v>
      </c>
      <c r="C940" s="487" t="s">
        <v>999</v>
      </c>
      <c r="D940" s="487" t="s">
        <v>537</v>
      </c>
      <c r="E940" s="482"/>
      <c r="F940" s="488"/>
      <c r="G940" s="482"/>
      <c r="H940" s="482" t="s">
        <v>1162</v>
      </c>
      <c r="I940" s="260" t="s">
        <v>75</v>
      </c>
      <c r="J940" s="259" t="s">
        <v>76</v>
      </c>
      <c r="K940" s="259" t="s">
        <v>77</v>
      </c>
      <c r="L940" s="280">
        <v>12</v>
      </c>
      <c r="M940" s="281">
        <v>46024</v>
      </c>
      <c r="N940" s="281">
        <v>47118</v>
      </c>
      <c r="O940" s="275">
        <f t="shared" si="32"/>
        <v>156.28571428571428</v>
      </c>
      <c r="P940" s="332">
        <v>0</v>
      </c>
      <c r="Q940" s="287" t="s">
        <v>1090</v>
      </c>
      <c r="R940" s="94">
        <f t="shared" si="31"/>
        <v>0</v>
      </c>
      <c r="S940" s="277" t="str">
        <f t="array" aca="1" ref="S940" ca="1">IF(ISNUMBER(R940),IF(R940=100%,"CUMPLIDA",IF(AND(ISNUMBER(N940),ISNUMBER(INDIRECT("FECHA_"&amp;$B940,1))), IF(N940&lt;=INDIRECT("FECHA_"&amp;$B940,1),"INCUMPLIDA","PROCESO"), "VERIFICAR FECHA")),"SIN VALOR AVANCE")</f>
        <v>PROCESO</v>
      </c>
    </row>
    <row r="941" spans="1:19" ht="150.75">
      <c r="A941" s="282" t="s">
        <v>640</v>
      </c>
      <c r="B941" s="271" t="s">
        <v>31</v>
      </c>
      <c r="C941" s="487" t="s">
        <v>999</v>
      </c>
      <c r="D941" s="487" t="s">
        <v>537</v>
      </c>
      <c r="E941" s="482"/>
      <c r="F941" s="488"/>
      <c r="G941" s="482"/>
      <c r="H941" s="482" t="s">
        <v>1162</v>
      </c>
      <c r="I941" s="260" t="s">
        <v>79</v>
      </c>
      <c r="J941" s="259" t="s">
        <v>80</v>
      </c>
      <c r="K941" s="259" t="s">
        <v>81</v>
      </c>
      <c r="L941" s="280">
        <v>1</v>
      </c>
      <c r="M941" s="281">
        <v>46024</v>
      </c>
      <c r="N941" s="281">
        <v>47118</v>
      </c>
      <c r="O941" s="275">
        <f t="shared" si="32"/>
        <v>156.28571428571428</v>
      </c>
      <c r="P941" s="332">
        <v>0</v>
      </c>
      <c r="Q941" s="287" t="s">
        <v>1013</v>
      </c>
      <c r="R941" s="94">
        <f t="shared" si="31"/>
        <v>0</v>
      </c>
      <c r="S941" s="277" t="str">
        <f t="array" aca="1" ref="S941" ca="1">IF(ISNUMBER(R941),IF(R941=100%,"CUMPLIDA",IF(AND(ISNUMBER(N941),ISNUMBER(INDIRECT("FECHA_"&amp;$B941,1))), IF(N941&lt;=INDIRECT("FECHA_"&amp;$B941,1),"INCUMPLIDA","PROCESO"), "VERIFICAR FECHA")),"SIN VALOR AVANCE")</f>
        <v>PROCESO</v>
      </c>
    </row>
    <row r="942" spans="1:19" ht="210.75">
      <c r="A942" s="282" t="s">
        <v>640</v>
      </c>
      <c r="B942" s="271" t="s">
        <v>31</v>
      </c>
      <c r="C942" s="487" t="s">
        <v>999</v>
      </c>
      <c r="D942" s="487" t="s">
        <v>537</v>
      </c>
      <c r="E942" s="482"/>
      <c r="F942" s="488"/>
      <c r="G942" s="482"/>
      <c r="H942" s="482" t="s">
        <v>1162</v>
      </c>
      <c r="I942" s="260" t="s">
        <v>82</v>
      </c>
      <c r="J942" s="259" t="s">
        <v>83</v>
      </c>
      <c r="K942" s="259" t="s">
        <v>84</v>
      </c>
      <c r="L942" s="280">
        <v>2</v>
      </c>
      <c r="M942" s="281">
        <v>46024</v>
      </c>
      <c r="N942" s="281">
        <v>47118</v>
      </c>
      <c r="O942" s="275">
        <f t="shared" si="32"/>
        <v>156.28571428571428</v>
      </c>
      <c r="P942" s="332">
        <v>0</v>
      </c>
      <c r="Q942" s="287" t="s">
        <v>1148</v>
      </c>
      <c r="R942" s="94">
        <f t="shared" ref="R942:R1005" si="33">P942/L942</f>
        <v>0</v>
      </c>
      <c r="S942" s="277" t="str">
        <f t="array" aca="1" ref="S942" ca="1">IF(ISNUMBER(R942),IF(R942=100%,"CUMPLIDA",IF(AND(ISNUMBER(N942),ISNUMBER(INDIRECT("FECHA_"&amp;$B942,1))), IF(N942&lt;=INDIRECT("FECHA_"&amp;$B942,1),"INCUMPLIDA","PROCESO"), "VERIFICAR FECHA")),"SIN VALOR AVANCE")</f>
        <v>PROCESO</v>
      </c>
    </row>
    <row r="943" spans="1:19" ht="90.75" customHeight="1">
      <c r="A943" s="282" t="s">
        <v>640</v>
      </c>
      <c r="B943" s="271" t="s">
        <v>31</v>
      </c>
      <c r="C943" s="487" t="s">
        <v>999</v>
      </c>
      <c r="D943" s="487" t="s">
        <v>537</v>
      </c>
      <c r="E943" s="482"/>
      <c r="F943" s="488"/>
      <c r="G943" s="482"/>
      <c r="H943" s="482" t="s">
        <v>1162</v>
      </c>
      <c r="I943" s="260" t="s">
        <v>1084</v>
      </c>
      <c r="J943" s="259" t="s">
        <v>1015</v>
      </c>
      <c r="K943" s="259" t="s">
        <v>1016</v>
      </c>
      <c r="L943" s="274">
        <v>1</v>
      </c>
      <c r="M943" s="261">
        <v>44927</v>
      </c>
      <c r="N943" s="261">
        <v>45016</v>
      </c>
      <c r="O943" s="275">
        <f t="shared" ref="O943:O945" si="34">(N943-M943)/7</f>
        <v>12.714285714285714</v>
      </c>
      <c r="P943" s="332">
        <v>1</v>
      </c>
      <c r="Q943" s="259" t="s">
        <v>1068</v>
      </c>
      <c r="R943" s="94">
        <f t="shared" si="33"/>
        <v>1</v>
      </c>
      <c r="S943" s="277" t="str">
        <f t="array" aca="1" ref="S943" ca="1">IF(ISNUMBER(R943),IF(R943=100%,"CUMPLIDA",IF(AND(ISNUMBER(N943),ISNUMBER(INDIRECT("FECHA_"&amp;$B943,1))), IF(N943&lt;=INDIRECT("FECHA_"&amp;$B943,1),"INCUMPLIDA","PROCESO"), "VERIFICAR FECHA")),"SIN VALOR AVANCE")</f>
        <v>CUMPLIDA</v>
      </c>
    </row>
    <row r="944" spans="1:19" ht="165.75">
      <c r="A944" s="282" t="s">
        <v>640</v>
      </c>
      <c r="B944" s="271" t="s">
        <v>31</v>
      </c>
      <c r="C944" s="487" t="s">
        <v>999</v>
      </c>
      <c r="D944" s="487" t="s">
        <v>537</v>
      </c>
      <c r="E944" s="482"/>
      <c r="F944" s="488"/>
      <c r="G944" s="482"/>
      <c r="H944" s="482" t="s">
        <v>1162</v>
      </c>
      <c r="I944" s="260" t="s">
        <v>1084</v>
      </c>
      <c r="J944" s="259" t="s">
        <v>1085</v>
      </c>
      <c r="K944" s="259" t="s">
        <v>647</v>
      </c>
      <c r="L944" s="274">
        <v>1</v>
      </c>
      <c r="M944" s="261">
        <v>45017</v>
      </c>
      <c r="N944" s="261">
        <v>45138</v>
      </c>
      <c r="O944" s="275">
        <f t="shared" si="34"/>
        <v>17.285714285714285</v>
      </c>
      <c r="P944" s="332">
        <v>1</v>
      </c>
      <c r="Q944" s="259" t="s">
        <v>1164</v>
      </c>
      <c r="R944" s="94">
        <f t="shared" si="33"/>
        <v>1</v>
      </c>
      <c r="S944" s="277" t="str">
        <f t="array" aca="1" ref="S944" ca="1">IF(ISNUMBER(R944),IF(R944=100%,"CUMPLIDA",IF(AND(ISNUMBER(N944),ISNUMBER(INDIRECT("FECHA_"&amp;$B944,1))), IF(N944&lt;=INDIRECT("FECHA_"&amp;$B944,1),"INCUMPLIDA","PROCESO"), "VERIFICAR FECHA")),"SIN VALOR AVANCE")</f>
        <v>CUMPLIDA</v>
      </c>
    </row>
    <row r="945" spans="1:19" ht="180.75" customHeight="1">
      <c r="A945" s="282" t="s">
        <v>640</v>
      </c>
      <c r="B945" s="271" t="s">
        <v>31</v>
      </c>
      <c r="C945" s="487" t="s">
        <v>999</v>
      </c>
      <c r="D945" s="487" t="s">
        <v>537</v>
      </c>
      <c r="E945" s="482"/>
      <c r="F945" s="488"/>
      <c r="G945" s="482"/>
      <c r="H945" s="482" t="s">
        <v>1162</v>
      </c>
      <c r="I945" s="260" t="s">
        <v>1030</v>
      </c>
      <c r="J945" s="259" t="s">
        <v>1031</v>
      </c>
      <c r="K945" s="259" t="s">
        <v>1093</v>
      </c>
      <c r="L945" s="274">
        <v>12</v>
      </c>
      <c r="M945" s="261">
        <v>44958</v>
      </c>
      <c r="N945" s="261">
        <v>45323</v>
      </c>
      <c r="O945" s="275">
        <f t="shared" si="34"/>
        <v>52.142857142857146</v>
      </c>
      <c r="P945" s="332">
        <v>12</v>
      </c>
      <c r="Q945" s="259" t="s">
        <v>1127</v>
      </c>
      <c r="R945" s="94">
        <f t="shared" si="33"/>
        <v>1</v>
      </c>
      <c r="S945" s="277" t="str">
        <f t="array" aca="1" ref="S945" ca="1">IF(ISNUMBER(R945),IF(R945=100%,"CUMPLIDA",IF(AND(ISNUMBER(N945),ISNUMBER(INDIRECT("FECHA_"&amp;$B945,1))), IF(N945&lt;=INDIRECT("FECHA_"&amp;$B945,1),"INCUMPLIDA","PROCESO"), "VERIFICAR FECHA")),"SIN VALOR AVANCE")</f>
        <v>CUMPLIDA</v>
      </c>
    </row>
    <row r="946" spans="1:19" ht="75.75" customHeight="1">
      <c r="A946" s="282" t="s">
        <v>640</v>
      </c>
      <c r="B946" s="271" t="s">
        <v>31</v>
      </c>
      <c r="C946" s="487" t="s">
        <v>999</v>
      </c>
      <c r="D946" s="487" t="s">
        <v>537</v>
      </c>
      <c r="E946" s="482" t="s">
        <v>1165</v>
      </c>
      <c r="F946" s="488" t="s">
        <v>352</v>
      </c>
      <c r="G946" s="482"/>
      <c r="H946" s="482" t="s">
        <v>1166</v>
      </c>
      <c r="I946" s="260" t="s">
        <v>1052</v>
      </c>
      <c r="J946" s="259" t="s">
        <v>1008</v>
      </c>
      <c r="K946" s="259" t="s">
        <v>1009</v>
      </c>
      <c r="L946" s="274">
        <v>3</v>
      </c>
      <c r="M946" s="261">
        <v>44958</v>
      </c>
      <c r="N946" s="261">
        <v>45323</v>
      </c>
      <c r="O946" s="275">
        <v>52.142857142857146</v>
      </c>
      <c r="P946" s="332">
        <v>3</v>
      </c>
      <c r="Q946" s="259" t="s">
        <v>1029</v>
      </c>
      <c r="R946" s="94">
        <f t="shared" si="33"/>
        <v>1</v>
      </c>
      <c r="S946" s="277" t="str">
        <f t="array" aca="1" ref="S946" ca="1">IF(ISNUMBER(R946),IF(R946=100%,"CUMPLIDA",IF(AND(ISNUMBER(N946),ISNUMBER(INDIRECT("FECHA_"&amp;$B946,1))), IF(N946&lt;=INDIRECT("FECHA_"&amp;$B946,1),"INCUMPLIDA","PROCESO"), "VERIFICAR FECHA")),"SIN VALOR AVANCE")</f>
        <v>CUMPLIDA</v>
      </c>
    </row>
    <row r="947" spans="1:19" ht="75.75" customHeight="1">
      <c r="A947" s="282" t="s">
        <v>640</v>
      </c>
      <c r="B947" s="271" t="s">
        <v>31</v>
      </c>
      <c r="C947" s="487"/>
      <c r="D947" s="487"/>
      <c r="E947" s="482"/>
      <c r="F947" s="488"/>
      <c r="G947" s="482"/>
      <c r="H947" s="482" t="s">
        <v>1166</v>
      </c>
      <c r="I947" s="260" t="s">
        <v>1011</v>
      </c>
      <c r="J947" s="313" t="s">
        <v>652</v>
      </c>
      <c r="K947" s="259" t="s">
        <v>653</v>
      </c>
      <c r="L947" s="274">
        <v>1</v>
      </c>
      <c r="M947" s="261">
        <v>45231</v>
      </c>
      <c r="N947" s="261">
        <v>45504</v>
      </c>
      <c r="O947" s="275">
        <v>39</v>
      </c>
      <c r="P947" s="332">
        <v>1</v>
      </c>
      <c r="Q947" s="287" t="s">
        <v>747</v>
      </c>
      <c r="R947" s="94">
        <f t="shared" si="33"/>
        <v>1</v>
      </c>
      <c r="S947" s="277" t="str">
        <f t="array" aca="1" ref="S947" ca="1">IF(ISNUMBER(R947),IF(R947=100%,"CUMPLIDA",IF(AND(ISNUMBER(N947),ISNUMBER(INDIRECT("FECHA_"&amp;$B947,1))), IF(N947&lt;=INDIRECT("FECHA_"&amp;$B947,1),"INCUMPLIDA","PROCESO"), "VERIFICAR FECHA")),"SIN VALOR AVANCE")</f>
        <v>CUMPLIDA</v>
      </c>
    </row>
    <row r="948" spans="1:19" ht="225.75">
      <c r="A948" s="282" t="s">
        <v>640</v>
      </c>
      <c r="B948" s="271" t="s">
        <v>31</v>
      </c>
      <c r="C948" s="487"/>
      <c r="D948" s="487"/>
      <c r="E948" s="482"/>
      <c r="F948" s="488"/>
      <c r="G948" s="482"/>
      <c r="H948" s="482" t="s">
        <v>1166</v>
      </c>
      <c r="I948" s="260" t="s">
        <v>1011</v>
      </c>
      <c r="J948" s="313" t="s">
        <v>655</v>
      </c>
      <c r="K948" s="259" t="s">
        <v>656</v>
      </c>
      <c r="L948" s="274">
        <v>1</v>
      </c>
      <c r="M948" s="261">
        <v>45231</v>
      </c>
      <c r="N948" s="261">
        <v>45504</v>
      </c>
      <c r="O948" s="275">
        <v>39</v>
      </c>
      <c r="P948" s="332">
        <v>1</v>
      </c>
      <c r="Q948" s="287" t="s">
        <v>1012</v>
      </c>
      <c r="R948" s="94">
        <f t="shared" si="33"/>
        <v>1</v>
      </c>
      <c r="S948" s="277" t="str">
        <f t="array" aca="1" ref="S948" ca="1">IF(ISNUMBER(R948),IF(R948=100%,"CUMPLIDA",IF(AND(ISNUMBER(N948),ISNUMBER(INDIRECT("FECHA_"&amp;$B948,1))), IF(N948&lt;=INDIRECT("FECHA_"&amp;$B948,1),"INCUMPLIDA","PROCESO"), "VERIFICAR FECHA")),"SIN VALOR AVANCE")</f>
        <v>CUMPLIDA</v>
      </c>
    </row>
    <row r="949" spans="1:19" ht="75.75" customHeight="1">
      <c r="A949" s="282" t="s">
        <v>640</v>
      </c>
      <c r="B949" s="271" t="s">
        <v>31</v>
      </c>
      <c r="C949" s="487"/>
      <c r="D949" s="487"/>
      <c r="E949" s="482"/>
      <c r="F949" s="488"/>
      <c r="G949" s="482"/>
      <c r="H949" s="482" t="s">
        <v>1166</v>
      </c>
      <c r="I949" s="260" t="s">
        <v>62</v>
      </c>
      <c r="J949" s="259" t="s">
        <v>63</v>
      </c>
      <c r="K949" s="259" t="s">
        <v>64</v>
      </c>
      <c r="L949" s="280">
        <v>1</v>
      </c>
      <c r="M949" s="281">
        <v>45323</v>
      </c>
      <c r="N949" s="281">
        <v>45747</v>
      </c>
      <c r="O949" s="275">
        <v>60.571428571428569</v>
      </c>
      <c r="P949" s="332">
        <v>1</v>
      </c>
      <c r="Q949" s="287" t="s">
        <v>1013</v>
      </c>
      <c r="R949" s="94">
        <f t="shared" si="33"/>
        <v>1</v>
      </c>
      <c r="S949" s="277" t="str">
        <f t="array" aca="1" ref="S949" ca="1">IF(ISNUMBER(R949),IF(R949=100%,"CUMPLIDA",IF(AND(ISNUMBER(N949),ISNUMBER(INDIRECT("FECHA_"&amp;$B949,1))), IF(N949&lt;=INDIRECT("FECHA_"&amp;$B949,1),"INCUMPLIDA","PROCESO"), "VERIFICAR FECHA")),"SIN VALOR AVANCE")</f>
        <v>CUMPLIDA</v>
      </c>
    </row>
    <row r="950" spans="1:19" ht="75.75" customHeight="1">
      <c r="A950" s="282" t="s">
        <v>640</v>
      </c>
      <c r="B950" s="271" t="s">
        <v>31</v>
      </c>
      <c r="C950" s="487" t="s">
        <v>999</v>
      </c>
      <c r="D950" s="487" t="s">
        <v>537</v>
      </c>
      <c r="E950" s="482"/>
      <c r="F950" s="488"/>
      <c r="G950" s="482"/>
      <c r="H950" s="482" t="s">
        <v>1166</v>
      </c>
      <c r="I950" s="260" t="s">
        <v>66</v>
      </c>
      <c r="J950" s="259" t="s">
        <v>66</v>
      </c>
      <c r="K950" s="259" t="s">
        <v>67</v>
      </c>
      <c r="L950" s="280">
        <v>1</v>
      </c>
      <c r="M950" s="281">
        <v>45323</v>
      </c>
      <c r="N950" s="281">
        <v>45747</v>
      </c>
      <c r="O950" s="275">
        <v>60.571428571428569</v>
      </c>
      <c r="P950" s="332">
        <v>1</v>
      </c>
      <c r="Q950" s="287" t="s">
        <v>845</v>
      </c>
      <c r="R950" s="94">
        <f t="shared" si="33"/>
        <v>1</v>
      </c>
      <c r="S950" s="277" t="str">
        <f t="array" aca="1" ref="S950" ca="1">IF(ISNUMBER(R950),IF(R950=100%,"CUMPLIDA",IF(AND(ISNUMBER(N950),ISNUMBER(INDIRECT("FECHA_"&amp;$B950,1))), IF(N950&lt;=INDIRECT("FECHA_"&amp;$B950,1),"INCUMPLIDA","PROCESO"), "VERIFICAR FECHA")),"SIN VALOR AVANCE")</f>
        <v>CUMPLIDA</v>
      </c>
    </row>
    <row r="951" spans="1:19" ht="75.75" customHeight="1">
      <c r="A951" s="282" t="s">
        <v>640</v>
      </c>
      <c r="B951" s="271" t="s">
        <v>31</v>
      </c>
      <c r="C951" s="487"/>
      <c r="D951" s="487"/>
      <c r="E951" s="482"/>
      <c r="F951" s="488"/>
      <c r="G951" s="482"/>
      <c r="H951" s="482" t="s">
        <v>1166</v>
      </c>
      <c r="I951" s="260" t="s">
        <v>166</v>
      </c>
      <c r="J951" s="259" t="s">
        <v>167</v>
      </c>
      <c r="K951" s="259" t="s">
        <v>168</v>
      </c>
      <c r="L951" s="280">
        <v>1</v>
      </c>
      <c r="M951" s="281">
        <v>45231</v>
      </c>
      <c r="N951" s="281">
        <v>45747</v>
      </c>
      <c r="O951" s="275">
        <v>73.714285714285708</v>
      </c>
      <c r="P951" s="332">
        <v>1</v>
      </c>
      <c r="Q951" s="287" t="s">
        <v>845</v>
      </c>
      <c r="R951" s="94">
        <f t="shared" si="33"/>
        <v>1</v>
      </c>
      <c r="S951" s="277" t="str">
        <f t="array" aca="1" ref="S951" ca="1">IF(ISNUMBER(R951),IF(R951=100%,"CUMPLIDA",IF(AND(ISNUMBER(N951),ISNUMBER(INDIRECT("FECHA_"&amp;$B951,1))), IF(N951&lt;=INDIRECT("FECHA_"&amp;$B951,1),"INCUMPLIDA","PROCESO"), "VERIFICAR FECHA")),"SIN VALOR AVANCE")</f>
        <v>CUMPLIDA</v>
      </c>
    </row>
    <row r="952" spans="1:19" ht="75.75" customHeight="1">
      <c r="A952" s="282" t="s">
        <v>640</v>
      </c>
      <c r="B952" s="271" t="s">
        <v>31</v>
      </c>
      <c r="C952" s="487"/>
      <c r="D952" s="487"/>
      <c r="E952" s="482"/>
      <c r="F952" s="488"/>
      <c r="G952" s="482"/>
      <c r="H952" s="482" t="s">
        <v>1166</v>
      </c>
      <c r="I952" s="260" t="s">
        <v>69</v>
      </c>
      <c r="J952" s="259" t="s">
        <v>69</v>
      </c>
      <c r="K952" s="259" t="s">
        <v>176</v>
      </c>
      <c r="L952" s="280">
        <v>1</v>
      </c>
      <c r="M952" s="281">
        <v>45323</v>
      </c>
      <c r="N952" s="281">
        <v>45747</v>
      </c>
      <c r="O952" s="275">
        <v>60.571428571428569</v>
      </c>
      <c r="P952" s="332">
        <v>1</v>
      </c>
      <c r="Q952" s="287" t="s">
        <v>1013</v>
      </c>
      <c r="R952" s="94">
        <f t="shared" si="33"/>
        <v>1</v>
      </c>
      <c r="S952" s="277" t="str">
        <f t="array" aca="1" ref="S952" ca="1">IF(ISNUMBER(R952),IF(R952=100%,"CUMPLIDA",IF(AND(ISNUMBER(N952),ISNUMBER(INDIRECT("FECHA_"&amp;$B952,1))), IF(N952&lt;=INDIRECT("FECHA_"&amp;$B952,1),"INCUMPLIDA","PROCESO"), "VERIFICAR FECHA")),"SIN VALOR AVANCE")</f>
        <v>CUMPLIDA</v>
      </c>
    </row>
    <row r="953" spans="1:19" ht="75.75" customHeight="1">
      <c r="A953" s="282" t="s">
        <v>640</v>
      </c>
      <c r="B953" s="271" t="s">
        <v>31</v>
      </c>
      <c r="C953" s="487"/>
      <c r="D953" s="487"/>
      <c r="E953" s="482"/>
      <c r="F953" s="488"/>
      <c r="G953" s="482"/>
      <c r="H953" s="482" t="s">
        <v>1166</v>
      </c>
      <c r="I953" s="260" t="s">
        <v>751</v>
      </c>
      <c r="J953" s="259" t="s">
        <v>751</v>
      </c>
      <c r="K953" s="259" t="s">
        <v>72</v>
      </c>
      <c r="L953" s="280">
        <v>1</v>
      </c>
      <c r="M953" s="281">
        <v>45231</v>
      </c>
      <c r="N953" s="281">
        <v>45747</v>
      </c>
      <c r="O953" s="275">
        <v>73.714285714285708</v>
      </c>
      <c r="P953" s="332">
        <v>1</v>
      </c>
      <c r="Q953" s="287" t="s">
        <v>845</v>
      </c>
      <c r="R953" s="94">
        <f t="shared" si="33"/>
        <v>1</v>
      </c>
      <c r="S953" s="277" t="str">
        <f t="array" aca="1" ref="S953" ca="1">IF(ISNUMBER(R953),IF(R953=100%,"CUMPLIDA",IF(AND(ISNUMBER(N953),ISNUMBER(INDIRECT("FECHA_"&amp;$B953,1))), IF(N953&lt;=INDIRECT("FECHA_"&amp;$B953,1),"INCUMPLIDA","PROCESO"), "VERIFICAR FECHA")),"SIN VALOR AVANCE")</f>
        <v>CUMPLIDA</v>
      </c>
    </row>
    <row r="954" spans="1:19" ht="75.75" customHeight="1">
      <c r="A954" s="282" t="s">
        <v>640</v>
      </c>
      <c r="B954" s="271" t="s">
        <v>31</v>
      </c>
      <c r="C954" s="487"/>
      <c r="D954" s="487"/>
      <c r="E954" s="482"/>
      <c r="F954" s="488"/>
      <c r="G954" s="482"/>
      <c r="H954" s="482" t="s">
        <v>1166</v>
      </c>
      <c r="I954" s="260" t="s">
        <v>752</v>
      </c>
      <c r="J954" s="259" t="s">
        <v>752</v>
      </c>
      <c r="K954" s="259" t="s">
        <v>659</v>
      </c>
      <c r="L954" s="280">
        <v>1</v>
      </c>
      <c r="M954" s="281">
        <v>45231</v>
      </c>
      <c r="N954" s="281">
        <v>45808</v>
      </c>
      <c r="O954" s="275">
        <v>82.428571428571431</v>
      </c>
      <c r="P954" s="332">
        <v>1</v>
      </c>
      <c r="Q954" s="287" t="s">
        <v>1012</v>
      </c>
      <c r="R954" s="94">
        <f t="shared" si="33"/>
        <v>1</v>
      </c>
      <c r="S954" s="277" t="str">
        <f t="array" aca="1" ref="S954" ca="1">IF(ISNUMBER(R954),IF(R954=100%,"CUMPLIDA",IF(AND(ISNUMBER(N954),ISNUMBER(INDIRECT("FECHA_"&amp;$B954,1))), IF(N954&lt;=INDIRECT("FECHA_"&amp;$B954,1),"INCUMPLIDA","PROCESO"), "VERIFICAR FECHA")),"SIN VALOR AVANCE")</f>
        <v>CUMPLIDA</v>
      </c>
    </row>
    <row r="955" spans="1:19" ht="75.75" customHeight="1">
      <c r="A955" s="282" t="s">
        <v>640</v>
      </c>
      <c r="B955" s="271" t="s">
        <v>31</v>
      </c>
      <c r="C955" s="487"/>
      <c r="D955" s="487"/>
      <c r="E955" s="482"/>
      <c r="F955" s="488"/>
      <c r="G955" s="482"/>
      <c r="H955" s="482" t="s">
        <v>1166</v>
      </c>
      <c r="I955" s="260" t="s">
        <v>75</v>
      </c>
      <c r="J955" s="259" t="s">
        <v>76</v>
      </c>
      <c r="K955" s="259" t="s">
        <v>77</v>
      </c>
      <c r="L955" s="280">
        <v>12</v>
      </c>
      <c r="M955" s="281">
        <v>46024</v>
      </c>
      <c r="N955" s="281">
        <v>47118</v>
      </c>
      <c r="O955" s="275">
        <v>156.28571428571428</v>
      </c>
      <c r="P955" s="332">
        <v>0</v>
      </c>
      <c r="Q955" s="287" t="s">
        <v>845</v>
      </c>
      <c r="R955" s="94">
        <f t="shared" si="33"/>
        <v>0</v>
      </c>
      <c r="S955" s="277" t="str">
        <f t="array" aca="1" ref="S955" ca="1">IF(ISNUMBER(R955),IF(R955=100%,"CUMPLIDA",IF(AND(ISNUMBER(N955),ISNUMBER(INDIRECT("FECHA_"&amp;$B955,1))), IF(N955&lt;=INDIRECT("FECHA_"&amp;$B955,1),"INCUMPLIDA","PROCESO"), "VERIFICAR FECHA")),"SIN VALOR AVANCE")</f>
        <v>PROCESO</v>
      </c>
    </row>
    <row r="956" spans="1:19" ht="150.75" customHeight="1">
      <c r="A956" s="282" t="s">
        <v>640</v>
      </c>
      <c r="B956" s="271" t="s">
        <v>31</v>
      </c>
      <c r="C956" s="487" t="s">
        <v>999</v>
      </c>
      <c r="D956" s="487" t="s">
        <v>537</v>
      </c>
      <c r="E956" s="482"/>
      <c r="F956" s="488"/>
      <c r="G956" s="482"/>
      <c r="H956" s="482" t="s">
        <v>1166</v>
      </c>
      <c r="I956" s="260" t="s">
        <v>79</v>
      </c>
      <c r="J956" s="259" t="s">
        <v>80</v>
      </c>
      <c r="K956" s="259" t="s">
        <v>81</v>
      </c>
      <c r="L956" s="280">
        <v>1</v>
      </c>
      <c r="M956" s="281">
        <v>46024</v>
      </c>
      <c r="N956" s="281">
        <v>47118</v>
      </c>
      <c r="O956" s="275">
        <v>156.28571428571428</v>
      </c>
      <c r="P956" s="332">
        <v>0</v>
      </c>
      <c r="Q956" s="287" t="s">
        <v>1013</v>
      </c>
      <c r="R956" s="94">
        <f t="shared" si="33"/>
        <v>0</v>
      </c>
      <c r="S956" s="277" t="str">
        <f t="array" aca="1" ref="S956" ca="1">IF(ISNUMBER(R956),IF(R956=100%,"CUMPLIDA",IF(AND(ISNUMBER(N956),ISNUMBER(INDIRECT("FECHA_"&amp;$B956,1))), IF(N956&lt;=INDIRECT("FECHA_"&amp;$B956,1),"INCUMPLIDA","PROCESO"), "VERIFICAR FECHA")),"SIN VALOR AVANCE")</f>
        <v>PROCESO</v>
      </c>
    </row>
    <row r="957" spans="1:19" ht="90.75" customHeight="1">
      <c r="A957" s="282" t="s">
        <v>640</v>
      </c>
      <c r="B957" s="271" t="s">
        <v>31</v>
      </c>
      <c r="C957" s="487" t="s">
        <v>999</v>
      </c>
      <c r="D957" s="487" t="s">
        <v>537</v>
      </c>
      <c r="E957" s="482"/>
      <c r="F957" s="488"/>
      <c r="G957" s="482"/>
      <c r="H957" s="482" t="s">
        <v>1166</v>
      </c>
      <c r="I957" s="260" t="s">
        <v>82</v>
      </c>
      <c r="J957" s="259" t="s">
        <v>83</v>
      </c>
      <c r="K957" s="259" t="s">
        <v>84</v>
      </c>
      <c r="L957" s="280">
        <v>2</v>
      </c>
      <c r="M957" s="281">
        <v>46024</v>
      </c>
      <c r="N957" s="281">
        <v>47118</v>
      </c>
      <c r="O957" s="275">
        <v>156.28571428571428</v>
      </c>
      <c r="P957" s="332">
        <v>0</v>
      </c>
      <c r="Q957" s="287" t="s">
        <v>1012</v>
      </c>
      <c r="R957" s="94">
        <f t="shared" si="33"/>
        <v>0</v>
      </c>
      <c r="S957" s="277" t="str">
        <f t="array" aca="1" ref="S957" ca="1">IF(ISNUMBER(R957),IF(R957=100%,"CUMPLIDA",IF(AND(ISNUMBER(N957),ISNUMBER(INDIRECT("FECHA_"&amp;$B957,1))), IF(N957&lt;=INDIRECT("FECHA_"&amp;$B957,1),"INCUMPLIDA","PROCESO"), "VERIFICAR FECHA")),"SIN VALOR AVANCE")</f>
        <v>PROCESO</v>
      </c>
    </row>
    <row r="958" spans="1:19" ht="105.75" customHeight="1">
      <c r="A958" s="282" t="s">
        <v>640</v>
      </c>
      <c r="B958" s="271" t="s">
        <v>31</v>
      </c>
      <c r="C958" s="487" t="s">
        <v>999</v>
      </c>
      <c r="D958" s="487" t="s">
        <v>537</v>
      </c>
      <c r="E958" s="482"/>
      <c r="F958" s="488"/>
      <c r="G958" s="482"/>
      <c r="H958" s="482" t="s">
        <v>1166</v>
      </c>
      <c r="I958" s="260" t="s">
        <v>1014</v>
      </c>
      <c r="J958" s="259" t="s">
        <v>1015</v>
      </c>
      <c r="K958" s="259" t="s">
        <v>1016</v>
      </c>
      <c r="L958" s="274">
        <v>1</v>
      </c>
      <c r="M958" s="261">
        <v>44927</v>
      </c>
      <c r="N958" s="261">
        <v>45016</v>
      </c>
      <c r="O958" s="275">
        <v>12.714285714285714</v>
      </c>
      <c r="P958" s="332">
        <v>1</v>
      </c>
      <c r="Q958" s="259" t="s">
        <v>1137</v>
      </c>
      <c r="R958" s="94">
        <f t="shared" si="33"/>
        <v>1</v>
      </c>
      <c r="S958" s="277" t="str">
        <f t="array" aca="1" ref="S958" ca="1">IF(ISNUMBER(R958),IF(R958=100%,"CUMPLIDA",IF(AND(ISNUMBER(N958),ISNUMBER(INDIRECT("FECHA_"&amp;$B958,1))), IF(N958&lt;=INDIRECT("FECHA_"&amp;$B958,1),"INCUMPLIDA","PROCESO"), "VERIFICAR FECHA")),"SIN VALOR AVANCE")</f>
        <v>CUMPLIDA</v>
      </c>
    </row>
    <row r="959" spans="1:19" ht="105.75" customHeight="1">
      <c r="A959" s="282" t="s">
        <v>640</v>
      </c>
      <c r="B959" s="271" t="s">
        <v>31</v>
      </c>
      <c r="C959" s="487" t="s">
        <v>999</v>
      </c>
      <c r="D959" s="487" t="s">
        <v>537</v>
      </c>
      <c r="E959" s="482"/>
      <c r="F959" s="488"/>
      <c r="G959" s="482"/>
      <c r="H959" s="482" t="s">
        <v>1166</v>
      </c>
      <c r="I959" s="260" t="s">
        <v>1014</v>
      </c>
      <c r="J959" s="259" t="s">
        <v>1055</v>
      </c>
      <c r="K959" s="259" t="s">
        <v>647</v>
      </c>
      <c r="L959" s="274">
        <v>1</v>
      </c>
      <c r="M959" s="261">
        <v>45017</v>
      </c>
      <c r="N959" s="261">
        <v>45138</v>
      </c>
      <c r="O959" s="275">
        <v>17.285714285714285</v>
      </c>
      <c r="P959" s="332">
        <v>1</v>
      </c>
      <c r="Q959" s="259" t="s">
        <v>1138</v>
      </c>
      <c r="R959" s="94">
        <f t="shared" si="33"/>
        <v>1</v>
      </c>
      <c r="S959" s="277" t="str">
        <f t="array" aca="1" ref="S959" ca="1">IF(ISNUMBER(R959),IF(R959=100%,"CUMPLIDA",IF(AND(ISNUMBER(N959),ISNUMBER(INDIRECT("FECHA_"&amp;$B959,1))), IF(N959&lt;=INDIRECT("FECHA_"&amp;$B959,1),"INCUMPLIDA","PROCESO"), "VERIFICAR FECHA")),"SIN VALOR AVANCE")</f>
        <v>CUMPLIDA</v>
      </c>
    </row>
    <row r="960" spans="1:19" ht="120" customHeight="1">
      <c r="A960" s="282" t="s">
        <v>640</v>
      </c>
      <c r="B960" s="271" t="s">
        <v>31</v>
      </c>
      <c r="C960" s="487" t="s">
        <v>999</v>
      </c>
      <c r="D960" s="487" t="s">
        <v>537</v>
      </c>
      <c r="E960" s="482"/>
      <c r="F960" s="488"/>
      <c r="G960" s="482"/>
      <c r="H960" s="482" t="s">
        <v>1166</v>
      </c>
      <c r="I960" s="260" t="s">
        <v>1025</v>
      </c>
      <c r="J960" s="259" t="s">
        <v>1026</v>
      </c>
      <c r="K960" s="259" t="s">
        <v>647</v>
      </c>
      <c r="L960" s="274">
        <v>1</v>
      </c>
      <c r="M960" s="261">
        <v>44958</v>
      </c>
      <c r="N960" s="261">
        <v>44985</v>
      </c>
      <c r="O960" s="275">
        <v>3.8571428571428572</v>
      </c>
      <c r="P960" s="332">
        <v>1</v>
      </c>
      <c r="Q960" s="259" t="s">
        <v>1017</v>
      </c>
      <c r="R960" s="94">
        <f t="shared" si="33"/>
        <v>1</v>
      </c>
      <c r="S960" s="277" t="str">
        <f t="array" aca="1" ref="S960" ca="1">IF(ISNUMBER(R960),IF(R960=100%,"CUMPLIDA",IF(AND(ISNUMBER(N960),ISNUMBER(INDIRECT("FECHA_"&amp;$B960,1))), IF(N960&lt;=INDIRECT("FECHA_"&amp;$B960,1),"INCUMPLIDA","PROCESO"), "VERIFICAR FECHA")),"SIN VALOR AVANCE")</f>
        <v>CUMPLIDA</v>
      </c>
    </row>
    <row r="961" spans="1:19" ht="180.75" customHeight="1">
      <c r="A961" s="282" t="s">
        <v>640</v>
      </c>
      <c r="B961" s="271" t="s">
        <v>31</v>
      </c>
      <c r="C961" s="487" t="s">
        <v>999</v>
      </c>
      <c r="D961" s="487" t="s">
        <v>537</v>
      </c>
      <c r="E961" s="482"/>
      <c r="F961" s="488"/>
      <c r="G961" s="482"/>
      <c r="H961" s="482" t="s">
        <v>1166</v>
      </c>
      <c r="I961" s="260" t="s">
        <v>1167</v>
      </c>
      <c r="J961" s="259" t="s">
        <v>1168</v>
      </c>
      <c r="K961" s="259" t="s">
        <v>647</v>
      </c>
      <c r="L961" s="274">
        <v>12</v>
      </c>
      <c r="M961" s="261">
        <v>44958</v>
      </c>
      <c r="N961" s="261">
        <v>45323</v>
      </c>
      <c r="O961" s="275">
        <v>52.142857142857146</v>
      </c>
      <c r="P961" s="332">
        <v>12</v>
      </c>
      <c r="Q961" s="259" t="s">
        <v>1169</v>
      </c>
      <c r="R961" s="94">
        <f t="shared" si="33"/>
        <v>1</v>
      </c>
      <c r="S961" s="277" t="str">
        <f t="array" aca="1" ref="S961" ca="1">IF(ISNUMBER(R961),IF(R961=100%,"CUMPLIDA",IF(AND(ISNUMBER(N961),ISNUMBER(INDIRECT("FECHA_"&amp;$B961,1))), IF(N961&lt;=INDIRECT("FECHA_"&amp;$B961,1),"INCUMPLIDA","PROCESO"), "VERIFICAR FECHA")),"SIN VALOR AVANCE")</f>
        <v>CUMPLIDA</v>
      </c>
    </row>
    <row r="962" spans="1:19" ht="75.75" customHeight="1">
      <c r="A962" s="282" t="s">
        <v>640</v>
      </c>
      <c r="B962" s="271" t="s">
        <v>31</v>
      </c>
      <c r="C962" s="487" t="s">
        <v>999</v>
      </c>
      <c r="D962" s="487" t="s">
        <v>537</v>
      </c>
      <c r="E962" s="482"/>
      <c r="F962" s="488"/>
      <c r="G962" s="482"/>
      <c r="H962" s="482" t="s">
        <v>1166</v>
      </c>
      <c r="I962" s="260" t="s">
        <v>1170</v>
      </c>
      <c r="J962" s="259" t="s">
        <v>1171</v>
      </c>
      <c r="K962" s="259" t="s">
        <v>647</v>
      </c>
      <c r="L962" s="274">
        <v>4</v>
      </c>
      <c r="M962" s="261">
        <v>44958</v>
      </c>
      <c r="N962" s="261">
        <v>45323</v>
      </c>
      <c r="O962" s="275">
        <v>52.142857142857146</v>
      </c>
      <c r="P962" s="332">
        <v>4</v>
      </c>
      <c r="Q962" s="259" t="s">
        <v>1172</v>
      </c>
      <c r="R962" s="94">
        <f t="shared" si="33"/>
        <v>1</v>
      </c>
      <c r="S962" s="277" t="str">
        <f t="array" aca="1" ref="S962" ca="1">IF(ISNUMBER(R962),IF(R962=100%,"CUMPLIDA",IF(AND(ISNUMBER(N962),ISNUMBER(INDIRECT("FECHA_"&amp;$B962,1))), IF(N962&lt;=INDIRECT("FECHA_"&amp;$B962,1),"INCUMPLIDA","PROCESO"), "VERIFICAR FECHA")),"SIN VALOR AVANCE")</f>
        <v>CUMPLIDA</v>
      </c>
    </row>
    <row r="963" spans="1:19" ht="75.75" customHeight="1">
      <c r="A963" s="282" t="s">
        <v>640</v>
      </c>
      <c r="B963" s="271" t="s">
        <v>31</v>
      </c>
      <c r="C963" s="487" t="s">
        <v>1173</v>
      </c>
      <c r="D963" s="505" t="s">
        <v>1174</v>
      </c>
      <c r="E963" s="482" t="s">
        <v>1175</v>
      </c>
      <c r="F963" s="488"/>
      <c r="G963" s="482"/>
      <c r="H963" s="482" t="s">
        <v>1176</v>
      </c>
      <c r="I963" s="482" t="s">
        <v>1011</v>
      </c>
      <c r="J963" s="313" t="s">
        <v>652</v>
      </c>
      <c r="K963" s="259" t="s">
        <v>653</v>
      </c>
      <c r="L963" s="274">
        <v>1</v>
      </c>
      <c r="M963" s="261">
        <v>45231</v>
      </c>
      <c r="N963" s="261">
        <v>45504</v>
      </c>
      <c r="O963" s="275">
        <f t="shared" ref="O963:O1026" si="35">(N963-M963)/7</f>
        <v>39</v>
      </c>
      <c r="P963" s="332">
        <v>1</v>
      </c>
      <c r="Q963" s="287" t="s">
        <v>747</v>
      </c>
      <c r="R963" s="94">
        <f t="shared" si="33"/>
        <v>1</v>
      </c>
      <c r="S963" s="277" t="str">
        <f t="array" aca="1" ref="S963" ca="1">IF(ISNUMBER(R963),IF(R963=100%,"CUMPLIDA",IF(AND(ISNUMBER(N963),ISNUMBER(INDIRECT("FECHA_"&amp;$B963,1))), IF(N963&lt;=INDIRECT("FECHA_"&amp;$B963,1),"INCUMPLIDA","PROCESO"), "VERIFICAR FECHA")),"SIN VALOR AVANCE")</f>
        <v>CUMPLIDA</v>
      </c>
    </row>
    <row r="964" spans="1:19" ht="210.75">
      <c r="A964" s="282" t="s">
        <v>640</v>
      </c>
      <c r="B964" s="271" t="s">
        <v>31</v>
      </c>
      <c r="C964" s="487"/>
      <c r="D964" s="505"/>
      <c r="E964" s="482"/>
      <c r="F964" s="488"/>
      <c r="G964" s="482"/>
      <c r="H964" s="482" t="s">
        <v>1176</v>
      </c>
      <c r="I964" s="482"/>
      <c r="J964" s="313" t="s">
        <v>655</v>
      </c>
      <c r="K964" s="259" t="s">
        <v>656</v>
      </c>
      <c r="L964" s="274">
        <v>1</v>
      </c>
      <c r="M964" s="261">
        <v>45231</v>
      </c>
      <c r="N964" s="261">
        <v>45504</v>
      </c>
      <c r="O964" s="275">
        <f t="shared" si="35"/>
        <v>39</v>
      </c>
      <c r="P964" s="332">
        <v>1</v>
      </c>
      <c r="Q964" s="287" t="s">
        <v>1148</v>
      </c>
      <c r="R964" s="94">
        <f t="shared" si="33"/>
        <v>1</v>
      </c>
      <c r="S964" s="277" t="str">
        <f t="array" aca="1" ref="S964" ca="1">IF(ISNUMBER(R964),IF(R964=100%,"CUMPLIDA",IF(AND(ISNUMBER(N964),ISNUMBER(INDIRECT("FECHA_"&amp;$B964,1))), IF(N964&lt;=INDIRECT("FECHA_"&amp;$B964,1),"INCUMPLIDA","PROCESO"), "VERIFICAR FECHA")),"SIN VALOR AVANCE")</f>
        <v>CUMPLIDA</v>
      </c>
    </row>
    <row r="965" spans="1:19" ht="75.75" customHeight="1">
      <c r="A965" s="282" t="s">
        <v>640</v>
      </c>
      <c r="B965" s="271" t="s">
        <v>31</v>
      </c>
      <c r="C965" s="487"/>
      <c r="D965" s="505"/>
      <c r="E965" s="482"/>
      <c r="F965" s="488"/>
      <c r="G965" s="482"/>
      <c r="H965" s="482" t="s">
        <v>1176</v>
      </c>
      <c r="I965" s="260" t="s">
        <v>62</v>
      </c>
      <c r="J965" s="259" t="s">
        <v>63</v>
      </c>
      <c r="K965" s="259" t="s">
        <v>64</v>
      </c>
      <c r="L965" s="280">
        <v>1</v>
      </c>
      <c r="M965" s="281">
        <v>45323</v>
      </c>
      <c r="N965" s="281">
        <v>45747</v>
      </c>
      <c r="O965" s="275">
        <f t="shared" si="35"/>
        <v>60.571428571428569</v>
      </c>
      <c r="P965" s="332">
        <v>1</v>
      </c>
      <c r="Q965" s="287" t="s">
        <v>1013</v>
      </c>
      <c r="R965" s="94">
        <f t="shared" si="33"/>
        <v>1</v>
      </c>
      <c r="S965" s="277" t="str">
        <f t="array" aca="1" ref="S965" ca="1">IF(ISNUMBER(R965),IF(R965=100%,"CUMPLIDA",IF(AND(ISNUMBER(N965),ISNUMBER(INDIRECT("FECHA_"&amp;$B965,1))), IF(N965&lt;=INDIRECT("FECHA_"&amp;$B965,1),"INCUMPLIDA","PROCESO"), "VERIFICAR FECHA")),"SIN VALOR AVANCE")</f>
        <v>CUMPLIDA</v>
      </c>
    </row>
    <row r="966" spans="1:19" ht="75.75" customHeight="1">
      <c r="A966" s="282" t="s">
        <v>640</v>
      </c>
      <c r="B966" s="271" t="s">
        <v>31</v>
      </c>
      <c r="C966" s="487"/>
      <c r="D966" s="505"/>
      <c r="E966" s="482"/>
      <c r="F966" s="488"/>
      <c r="G966" s="482"/>
      <c r="H966" s="482" t="s">
        <v>1176</v>
      </c>
      <c r="I966" s="260" t="s">
        <v>66</v>
      </c>
      <c r="J966" s="259" t="s">
        <v>66</v>
      </c>
      <c r="K966" s="259" t="s">
        <v>67</v>
      </c>
      <c r="L966" s="280">
        <v>1</v>
      </c>
      <c r="M966" s="281">
        <v>45323</v>
      </c>
      <c r="N966" s="281">
        <v>45747</v>
      </c>
      <c r="O966" s="275">
        <f t="shared" si="35"/>
        <v>60.571428571428569</v>
      </c>
      <c r="P966" s="332">
        <v>1</v>
      </c>
      <c r="Q966" s="287" t="s">
        <v>845</v>
      </c>
      <c r="R966" s="94">
        <f t="shared" si="33"/>
        <v>1</v>
      </c>
      <c r="S966" s="277" t="str">
        <f t="array" aca="1" ref="S966" ca="1">IF(ISNUMBER(R966),IF(R966=100%,"CUMPLIDA",IF(AND(ISNUMBER(N966),ISNUMBER(INDIRECT("FECHA_"&amp;$B966,1))), IF(N966&lt;=INDIRECT("FECHA_"&amp;$B966,1),"INCUMPLIDA","PROCESO"), "VERIFICAR FECHA")),"SIN VALOR AVANCE")</f>
        <v>CUMPLIDA</v>
      </c>
    </row>
    <row r="967" spans="1:19" ht="75.75" customHeight="1">
      <c r="A967" s="282" t="s">
        <v>640</v>
      </c>
      <c r="B967" s="271" t="s">
        <v>31</v>
      </c>
      <c r="C967" s="487"/>
      <c r="D967" s="505"/>
      <c r="E967" s="482"/>
      <c r="F967" s="488"/>
      <c r="G967" s="482"/>
      <c r="H967" s="482" t="s">
        <v>1176</v>
      </c>
      <c r="I967" s="260" t="s">
        <v>166</v>
      </c>
      <c r="J967" s="259" t="s">
        <v>167</v>
      </c>
      <c r="K967" s="259" t="s">
        <v>168</v>
      </c>
      <c r="L967" s="280">
        <v>1</v>
      </c>
      <c r="M967" s="281">
        <v>45231</v>
      </c>
      <c r="N967" s="281">
        <v>45747</v>
      </c>
      <c r="O967" s="275">
        <f t="shared" si="35"/>
        <v>73.714285714285708</v>
      </c>
      <c r="P967" s="332">
        <v>1</v>
      </c>
      <c r="Q967" s="287" t="s">
        <v>845</v>
      </c>
      <c r="R967" s="94">
        <f t="shared" si="33"/>
        <v>1</v>
      </c>
      <c r="S967" s="277" t="str">
        <f t="array" aca="1" ref="S967" ca="1">IF(ISNUMBER(R967),IF(R967=100%,"CUMPLIDA",IF(AND(ISNUMBER(N967),ISNUMBER(INDIRECT("FECHA_"&amp;$B967,1))), IF(N967&lt;=INDIRECT("FECHA_"&amp;$B967,1),"INCUMPLIDA","PROCESO"), "VERIFICAR FECHA")),"SIN VALOR AVANCE")</f>
        <v>CUMPLIDA</v>
      </c>
    </row>
    <row r="968" spans="1:19" ht="75.75" customHeight="1">
      <c r="A968" s="282" t="s">
        <v>640</v>
      </c>
      <c r="B968" s="271" t="s">
        <v>31</v>
      </c>
      <c r="C968" s="487"/>
      <c r="D968" s="505"/>
      <c r="E968" s="482"/>
      <c r="F968" s="488"/>
      <c r="G968" s="482"/>
      <c r="H968" s="482" t="s">
        <v>1176</v>
      </c>
      <c r="I968" s="260" t="s">
        <v>69</v>
      </c>
      <c r="J968" s="259" t="s">
        <v>69</v>
      </c>
      <c r="K968" s="259" t="s">
        <v>176</v>
      </c>
      <c r="L968" s="280">
        <v>1</v>
      </c>
      <c r="M968" s="281">
        <v>45323</v>
      </c>
      <c r="N968" s="281">
        <v>45747</v>
      </c>
      <c r="O968" s="275">
        <f t="shared" si="35"/>
        <v>60.571428571428569</v>
      </c>
      <c r="P968" s="332">
        <v>1</v>
      </c>
      <c r="Q968" s="287" t="s">
        <v>1013</v>
      </c>
      <c r="R968" s="94">
        <f t="shared" si="33"/>
        <v>1</v>
      </c>
      <c r="S968" s="277" t="str">
        <f t="array" aca="1" ref="S968" ca="1">IF(ISNUMBER(R968),IF(R968=100%,"CUMPLIDA",IF(AND(ISNUMBER(N968),ISNUMBER(INDIRECT("FECHA_"&amp;$B968,1))), IF(N968&lt;=INDIRECT("FECHA_"&amp;$B968,1),"INCUMPLIDA","PROCESO"), "VERIFICAR FECHA")),"SIN VALOR AVANCE")</f>
        <v>CUMPLIDA</v>
      </c>
    </row>
    <row r="969" spans="1:19" ht="75.75" customHeight="1">
      <c r="A969" s="282" t="s">
        <v>640</v>
      </c>
      <c r="B969" s="271" t="s">
        <v>31</v>
      </c>
      <c r="C969" s="487"/>
      <c r="D969" s="505"/>
      <c r="E969" s="482"/>
      <c r="F969" s="488"/>
      <c r="G969" s="482"/>
      <c r="H969" s="482" t="s">
        <v>1176</v>
      </c>
      <c r="I969" s="260" t="s">
        <v>751</v>
      </c>
      <c r="J969" s="259" t="s">
        <v>751</v>
      </c>
      <c r="K969" s="259" t="s">
        <v>72</v>
      </c>
      <c r="L969" s="280">
        <v>1</v>
      </c>
      <c r="M969" s="281">
        <v>45231</v>
      </c>
      <c r="N969" s="281">
        <v>45747</v>
      </c>
      <c r="O969" s="275">
        <f t="shared" si="35"/>
        <v>73.714285714285708</v>
      </c>
      <c r="P969" s="332">
        <v>1</v>
      </c>
      <c r="Q969" s="287" t="s">
        <v>845</v>
      </c>
      <c r="R969" s="94">
        <f t="shared" si="33"/>
        <v>1</v>
      </c>
      <c r="S969" s="277" t="str">
        <f t="array" aca="1" ref="S969" ca="1">IF(ISNUMBER(R969),IF(R969=100%,"CUMPLIDA",IF(AND(ISNUMBER(N969),ISNUMBER(INDIRECT("FECHA_"&amp;$B969,1))), IF(N969&lt;=INDIRECT("FECHA_"&amp;$B969,1),"INCUMPLIDA","PROCESO"), "VERIFICAR FECHA")),"SIN VALOR AVANCE")</f>
        <v>CUMPLIDA</v>
      </c>
    </row>
    <row r="970" spans="1:19" ht="75.75" customHeight="1">
      <c r="A970" s="282" t="s">
        <v>640</v>
      </c>
      <c r="B970" s="271" t="s">
        <v>31</v>
      </c>
      <c r="C970" s="487"/>
      <c r="D970" s="505"/>
      <c r="E970" s="482"/>
      <c r="F970" s="488"/>
      <c r="G970" s="482"/>
      <c r="H970" s="482" t="s">
        <v>1176</v>
      </c>
      <c r="I970" s="260" t="s">
        <v>752</v>
      </c>
      <c r="J970" s="259" t="s">
        <v>752</v>
      </c>
      <c r="K970" s="259" t="s">
        <v>659</v>
      </c>
      <c r="L970" s="280">
        <v>1</v>
      </c>
      <c r="M970" s="281">
        <v>45231</v>
      </c>
      <c r="N970" s="281">
        <v>45808</v>
      </c>
      <c r="O970" s="275">
        <f t="shared" si="35"/>
        <v>82.428571428571431</v>
      </c>
      <c r="P970" s="332">
        <v>1</v>
      </c>
      <c r="Q970" s="287" t="s">
        <v>1148</v>
      </c>
      <c r="R970" s="94">
        <f t="shared" si="33"/>
        <v>1</v>
      </c>
      <c r="S970" s="277" t="str">
        <f t="array" aca="1" ref="S970" ca="1">IF(ISNUMBER(R970),IF(R970=100%,"CUMPLIDA",IF(AND(ISNUMBER(N970),ISNUMBER(INDIRECT("FECHA_"&amp;$B970,1))), IF(N970&lt;=INDIRECT("FECHA_"&amp;$B970,1),"INCUMPLIDA","PROCESO"), "VERIFICAR FECHA")),"SIN VALOR AVANCE")</f>
        <v>CUMPLIDA</v>
      </c>
    </row>
    <row r="971" spans="1:19" ht="75.75" customHeight="1">
      <c r="A971" s="282" t="s">
        <v>640</v>
      </c>
      <c r="B971" s="271" t="s">
        <v>31</v>
      </c>
      <c r="C971" s="487"/>
      <c r="D971" s="505"/>
      <c r="E971" s="482"/>
      <c r="F971" s="488"/>
      <c r="G971" s="482"/>
      <c r="H971" s="482" t="s">
        <v>1176</v>
      </c>
      <c r="I971" s="260" t="s">
        <v>75</v>
      </c>
      <c r="J971" s="259" t="s">
        <v>76</v>
      </c>
      <c r="K971" s="259" t="s">
        <v>77</v>
      </c>
      <c r="L971" s="280">
        <v>7</v>
      </c>
      <c r="M971" s="281">
        <v>46024</v>
      </c>
      <c r="N971" s="281">
        <v>46660</v>
      </c>
      <c r="O971" s="275">
        <f t="shared" si="35"/>
        <v>90.857142857142861</v>
      </c>
      <c r="P971" s="332">
        <v>0</v>
      </c>
      <c r="Q971" s="287" t="s">
        <v>845</v>
      </c>
      <c r="R971" s="94">
        <f t="shared" si="33"/>
        <v>0</v>
      </c>
      <c r="S971" s="277" t="str">
        <f t="array" aca="1" ref="S971" ca="1">IF(ISNUMBER(R971),IF(R971=100%,"CUMPLIDA",IF(AND(ISNUMBER(N971),ISNUMBER(INDIRECT("FECHA_"&amp;$B971,1))), IF(N971&lt;=INDIRECT("FECHA_"&amp;$B971,1),"INCUMPLIDA","PROCESO"), "VERIFICAR FECHA")),"SIN VALOR AVANCE")</f>
        <v>PROCESO</v>
      </c>
    </row>
    <row r="972" spans="1:19" ht="165.75">
      <c r="A972" s="282" t="s">
        <v>640</v>
      </c>
      <c r="B972" s="271" t="s">
        <v>31</v>
      </c>
      <c r="C972" s="487"/>
      <c r="D972" s="505"/>
      <c r="E972" s="482"/>
      <c r="F972" s="488"/>
      <c r="G972" s="482"/>
      <c r="H972" s="482" t="s">
        <v>1176</v>
      </c>
      <c r="I972" s="260" t="s">
        <v>79</v>
      </c>
      <c r="J972" s="259" t="s">
        <v>80</v>
      </c>
      <c r="K972" s="259" t="s">
        <v>81</v>
      </c>
      <c r="L972" s="280">
        <v>1</v>
      </c>
      <c r="M972" s="281">
        <v>46024</v>
      </c>
      <c r="N972" s="281">
        <v>46660</v>
      </c>
      <c r="O972" s="275">
        <f t="shared" si="35"/>
        <v>90.857142857142861</v>
      </c>
      <c r="P972" s="332">
        <v>0</v>
      </c>
      <c r="Q972" s="287" t="s">
        <v>1054</v>
      </c>
      <c r="R972" s="94">
        <f t="shared" si="33"/>
        <v>0</v>
      </c>
      <c r="S972" s="277" t="str">
        <f t="array" aca="1" ref="S972" ca="1">IF(ISNUMBER(R972),IF(R972=100%,"CUMPLIDA",IF(AND(ISNUMBER(N972),ISNUMBER(INDIRECT("FECHA_"&amp;$B972,1))), IF(N972&lt;=INDIRECT("FECHA_"&amp;$B972,1),"INCUMPLIDA","PROCESO"), "VERIFICAR FECHA")),"SIN VALOR AVANCE")</f>
        <v>PROCESO</v>
      </c>
    </row>
    <row r="973" spans="1:19" ht="75.75" customHeight="1">
      <c r="A973" s="282" t="s">
        <v>640</v>
      </c>
      <c r="B973" s="271" t="s">
        <v>31</v>
      </c>
      <c r="C973" s="487"/>
      <c r="D973" s="505"/>
      <c r="E973" s="482"/>
      <c r="F973" s="488"/>
      <c r="G973" s="482"/>
      <c r="H973" s="482" t="s">
        <v>1176</v>
      </c>
      <c r="I973" s="260" t="s">
        <v>82</v>
      </c>
      <c r="J973" s="259" t="s">
        <v>83</v>
      </c>
      <c r="K973" s="259" t="s">
        <v>84</v>
      </c>
      <c r="L973" s="280">
        <v>2</v>
      </c>
      <c r="M973" s="281">
        <v>46024</v>
      </c>
      <c r="N973" s="281">
        <v>46660</v>
      </c>
      <c r="O973" s="275">
        <f t="shared" si="35"/>
        <v>90.857142857142861</v>
      </c>
      <c r="P973" s="332">
        <v>0</v>
      </c>
      <c r="Q973" s="287" t="s">
        <v>1148</v>
      </c>
      <c r="R973" s="94">
        <f t="shared" si="33"/>
        <v>0</v>
      </c>
      <c r="S973" s="277" t="str">
        <f t="array" aca="1" ref="S973" ca="1">IF(ISNUMBER(R973),IF(R973=100%,"CUMPLIDA",IF(AND(ISNUMBER(N973),ISNUMBER(INDIRECT("FECHA_"&amp;$B973,1))), IF(N973&lt;=INDIRECT("FECHA_"&amp;$B973,1),"INCUMPLIDA","PROCESO"), "VERIFICAR FECHA")),"SIN VALOR AVANCE")</f>
        <v>PROCESO</v>
      </c>
    </row>
    <row r="974" spans="1:19" ht="105.75" customHeight="1">
      <c r="A974" s="282" t="s">
        <v>640</v>
      </c>
      <c r="B974" s="271" t="s">
        <v>31</v>
      </c>
      <c r="C974" s="487"/>
      <c r="D974" s="505"/>
      <c r="E974" s="482"/>
      <c r="F974" s="488"/>
      <c r="G974" s="482"/>
      <c r="H974" s="482" t="s">
        <v>1176</v>
      </c>
      <c r="I974" s="260" t="s">
        <v>1037</v>
      </c>
      <c r="J974" s="259" t="s">
        <v>1177</v>
      </c>
      <c r="K974" s="259" t="s">
        <v>1039</v>
      </c>
      <c r="L974" s="274">
        <v>10</v>
      </c>
      <c r="M974" s="261">
        <v>44927</v>
      </c>
      <c r="N974" s="261">
        <v>45291</v>
      </c>
      <c r="O974" s="275">
        <f t="shared" si="35"/>
        <v>52</v>
      </c>
      <c r="P974" s="332">
        <v>10</v>
      </c>
      <c r="Q974" s="259" t="s">
        <v>1178</v>
      </c>
      <c r="R974" s="94">
        <f t="shared" si="33"/>
        <v>1</v>
      </c>
      <c r="S974" s="277" t="str">
        <f t="array" aca="1" ref="S974" ca="1">IF(ISNUMBER(R974),IF(R974=100%,"CUMPLIDA",IF(AND(ISNUMBER(N974),ISNUMBER(INDIRECT("FECHA_"&amp;$B974,1))), IF(N974&lt;=INDIRECT("FECHA_"&amp;$B974,1),"INCUMPLIDA","PROCESO"), "VERIFICAR FECHA")),"SIN VALOR AVANCE")</f>
        <v>CUMPLIDA</v>
      </c>
    </row>
    <row r="975" spans="1:19" ht="75.75" customHeight="1">
      <c r="A975" s="282" t="s">
        <v>640</v>
      </c>
      <c r="B975" s="271" t="s">
        <v>31</v>
      </c>
      <c r="C975" s="487" t="s">
        <v>349</v>
      </c>
      <c r="D975" s="487" t="s">
        <v>1179</v>
      </c>
      <c r="E975" s="482" t="s">
        <v>1180</v>
      </c>
      <c r="F975" s="488"/>
      <c r="G975" s="482"/>
      <c r="H975" s="482" t="s">
        <v>1181</v>
      </c>
      <c r="I975" s="482" t="s">
        <v>1182</v>
      </c>
      <c r="J975" s="259" t="s">
        <v>1183</v>
      </c>
      <c r="K975" s="259" t="s">
        <v>991</v>
      </c>
      <c r="L975" s="280">
        <v>1</v>
      </c>
      <c r="M975" s="261">
        <v>45306</v>
      </c>
      <c r="N975" s="261">
        <v>45503</v>
      </c>
      <c r="O975" s="275">
        <f t="shared" si="35"/>
        <v>28.142857142857142</v>
      </c>
      <c r="P975" s="332">
        <v>1</v>
      </c>
      <c r="Q975" s="259" t="s">
        <v>1184</v>
      </c>
      <c r="R975" s="94">
        <f t="shared" si="33"/>
        <v>1</v>
      </c>
      <c r="S975" s="277" t="str">
        <f t="array" aca="1" ref="S975" ca="1">IF(ISNUMBER(R975),IF(R975=100%,"CUMPLIDA",IF(AND(ISNUMBER(N975),ISNUMBER(INDIRECT("FECHA_"&amp;$B975,1))), IF(N975&lt;=INDIRECT("FECHA_"&amp;$B975,1),"INCUMPLIDA","PROCESO"), "VERIFICAR FECHA")),"SIN VALOR AVANCE")</f>
        <v>CUMPLIDA</v>
      </c>
    </row>
    <row r="976" spans="1:19" ht="225.75">
      <c r="A976" s="282" t="s">
        <v>640</v>
      </c>
      <c r="B976" s="271" t="s">
        <v>31</v>
      </c>
      <c r="C976" s="487"/>
      <c r="D976" s="487"/>
      <c r="E976" s="482"/>
      <c r="F976" s="488"/>
      <c r="G976" s="482"/>
      <c r="H976" s="482"/>
      <c r="I976" s="482"/>
      <c r="J976" s="259" t="s">
        <v>1185</v>
      </c>
      <c r="K976" s="259" t="s">
        <v>1186</v>
      </c>
      <c r="L976" s="280">
        <v>1</v>
      </c>
      <c r="M976" s="261">
        <v>45505</v>
      </c>
      <c r="N976" s="261">
        <v>45595</v>
      </c>
      <c r="O976" s="275">
        <f t="shared" si="35"/>
        <v>12.857142857142858</v>
      </c>
      <c r="P976" s="332">
        <v>1</v>
      </c>
      <c r="Q976" s="259" t="s">
        <v>1184</v>
      </c>
      <c r="R976" s="94">
        <f t="shared" si="33"/>
        <v>1</v>
      </c>
      <c r="S976" s="277" t="str">
        <f t="array" aca="1" ref="S976" ca="1">IF(ISNUMBER(R976),IF(R976=100%,"CUMPLIDA",IF(AND(ISNUMBER(N976),ISNUMBER(INDIRECT("FECHA_"&amp;$B976,1))), IF(N976&lt;=INDIRECT("FECHA_"&amp;$B976,1),"INCUMPLIDA","PROCESO"), "VERIFICAR FECHA")),"SIN VALOR AVANCE")</f>
        <v>CUMPLIDA</v>
      </c>
    </row>
    <row r="977" spans="1:19" ht="180.75" customHeight="1">
      <c r="A977" s="282" t="s">
        <v>640</v>
      </c>
      <c r="B977" s="271" t="s">
        <v>31</v>
      </c>
      <c r="C977" s="487"/>
      <c r="D977" s="487"/>
      <c r="E977" s="482"/>
      <c r="F977" s="488"/>
      <c r="G977" s="482"/>
      <c r="H977" s="482"/>
      <c r="I977" s="482"/>
      <c r="J977" s="259" t="s">
        <v>1187</v>
      </c>
      <c r="K977" s="259" t="s">
        <v>1188</v>
      </c>
      <c r="L977" s="280">
        <v>1</v>
      </c>
      <c r="M977" s="261">
        <v>45597</v>
      </c>
      <c r="N977" s="261">
        <v>45868</v>
      </c>
      <c r="O977" s="275">
        <f t="shared" si="35"/>
        <v>38.714285714285715</v>
      </c>
      <c r="P977" s="332">
        <v>1</v>
      </c>
      <c r="Q977" s="259" t="s">
        <v>1184</v>
      </c>
      <c r="R977" s="94">
        <f t="shared" si="33"/>
        <v>1</v>
      </c>
      <c r="S977" s="277" t="str">
        <f t="array" aca="1" ref="S977" ca="1">IF(ISNUMBER(R977),IF(R977=100%,"CUMPLIDA",IF(AND(ISNUMBER(N977),ISNUMBER(INDIRECT("FECHA_"&amp;$B977,1))), IF(N977&lt;=INDIRECT("FECHA_"&amp;$B977,1),"INCUMPLIDA","PROCESO"), "VERIFICAR FECHA")),"SIN VALOR AVANCE")</f>
        <v>CUMPLIDA</v>
      </c>
    </row>
    <row r="978" spans="1:19" ht="75.75" customHeight="1">
      <c r="A978" s="282" t="s">
        <v>640</v>
      </c>
      <c r="B978" s="271" t="s">
        <v>31</v>
      </c>
      <c r="C978" s="487"/>
      <c r="D978" s="487"/>
      <c r="E978" s="482"/>
      <c r="F978" s="488"/>
      <c r="G978" s="482"/>
      <c r="H978" s="482"/>
      <c r="I978" s="482"/>
      <c r="J978" s="259" t="s">
        <v>1189</v>
      </c>
      <c r="K978" s="314" t="s">
        <v>187</v>
      </c>
      <c r="L978" s="274">
        <v>1</v>
      </c>
      <c r="M978" s="315">
        <v>46204</v>
      </c>
      <c r="N978" s="315">
        <v>46326</v>
      </c>
      <c r="O978" s="275">
        <f t="shared" si="35"/>
        <v>17.428571428571427</v>
      </c>
      <c r="P978" s="332">
        <v>0</v>
      </c>
      <c r="Q978" s="316" t="s">
        <v>1190</v>
      </c>
      <c r="R978" s="94">
        <f t="shared" si="33"/>
        <v>0</v>
      </c>
      <c r="S978" s="277" t="str">
        <f t="array" aca="1" ref="S978" ca="1">IF(ISNUMBER(R978),IF(R978=100%,"CUMPLIDA",IF(AND(ISNUMBER(N978),ISNUMBER(INDIRECT("FECHA_"&amp;$B978,1))), IF(N978&lt;=INDIRECT("FECHA_"&amp;$B978,1),"INCUMPLIDA","PROCESO"), "VERIFICAR FECHA")),"SIN VALOR AVANCE")</f>
        <v>PROCESO</v>
      </c>
    </row>
    <row r="979" spans="1:19" ht="75.75">
      <c r="A979" s="282" t="s">
        <v>640</v>
      </c>
      <c r="B979" s="271" t="s">
        <v>31</v>
      </c>
      <c r="C979" s="487"/>
      <c r="D979" s="487"/>
      <c r="E979" s="482"/>
      <c r="F979" s="488"/>
      <c r="G979" s="482"/>
      <c r="H979" s="482"/>
      <c r="I979" s="482"/>
      <c r="J979" s="313" t="s">
        <v>652</v>
      </c>
      <c r="K979" s="259" t="s">
        <v>653</v>
      </c>
      <c r="L979" s="274">
        <v>1</v>
      </c>
      <c r="M979" s="261">
        <v>45231</v>
      </c>
      <c r="N979" s="261">
        <v>45504</v>
      </c>
      <c r="O979" s="275">
        <f t="shared" si="35"/>
        <v>39</v>
      </c>
      <c r="P979" s="332">
        <v>1</v>
      </c>
      <c r="Q979" s="287" t="s">
        <v>747</v>
      </c>
      <c r="R979" s="94">
        <f t="shared" si="33"/>
        <v>1</v>
      </c>
      <c r="S979" s="277" t="str">
        <f t="array" aca="1" ref="S979" ca="1">IF(ISNUMBER(R979),IF(R979=100%,"CUMPLIDA",IF(AND(ISNUMBER(N979),ISNUMBER(INDIRECT("FECHA_"&amp;$B979,1))), IF(N979&lt;=INDIRECT("FECHA_"&amp;$B979,1),"INCUMPLIDA","PROCESO"), "VERIFICAR FECHA")),"SIN VALOR AVANCE")</f>
        <v>CUMPLIDA</v>
      </c>
    </row>
    <row r="980" spans="1:19" ht="150.75" customHeight="1">
      <c r="A980" s="282" t="s">
        <v>640</v>
      </c>
      <c r="B980" s="271" t="s">
        <v>31</v>
      </c>
      <c r="C980" s="487"/>
      <c r="D980" s="487"/>
      <c r="E980" s="482"/>
      <c r="F980" s="488"/>
      <c r="G980" s="482"/>
      <c r="H980" s="482"/>
      <c r="I980" s="482"/>
      <c r="J980" s="313" t="s">
        <v>655</v>
      </c>
      <c r="K980" s="259" t="s">
        <v>656</v>
      </c>
      <c r="L980" s="274">
        <v>1</v>
      </c>
      <c r="M980" s="261">
        <v>45231</v>
      </c>
      <c r="N980" s="261">
        <v>45504</v>
      </c>
      <c r="O980" s="275">
        <f t="shared" si="35"/>
        <v>39</v>
      </c>
      <c r="P980" s="332">
        <v>1</v>
      </c>
      <c r="Q980" s="287" t="s">
        <v>1148</v>
      </c>
      <c r="R980" s="94">
        <f t="shared" si="33"/>
        <v>1</v>
      </c>
      <c r="S980" s="277" t="str">
        <f t="array" aca="1" ref="S980" ca="1">IF(ISNUMBER(R980),IF(R980=100%,"CUMPLIDA",IF(AND(ISNUMBER(N980),ISNUMBER(INDIRECT("FECHA_"&amp;$B980,1))), IF(N980&lt;=INDIRECT("FECHA_"&amp;$B980,1),"INCUMPLIDA","PROCESO"), "VERIFICAR FECHA")),"SIN VALOR AVANCE")</f>
        <v>CUMPLIDA</v>
      </c>
    </row>
    <row r="981" spans="1:19" ht="75.75" customHeight="1">
      <c r="A981" s="282" t="s">
        <v>640</v>
      </c>
      <c r="B981" s="271" t="s">
        <v>31</v>
      </c>
      <c r="C981" s="487"/>
      <c r="D981" s="487"/>
      <c r="E981" s="482"/>
      <c r="F981" s="488"/>
      <c r="G981" s="482"/>
      <c r="H981" s="482"/>
      <c r="I981" s="260" t="s">
        <v>62</v>
      </c>
      <c r="J981" s="259" t="s">
        <v>63</v>
      </c>
      <c r="K981" s="259" t="s">
        <v>64</v>
      </c>
      <c r="L981" s="280">
        <v>1</v>
      </c>
      <c r="M981" s="281">
        <v>45323</v>
      </c>
      <c r="N981" s="281">
        <v>45747</v>
      </c>
      <c r="O981" s="275">
        <f t="shared" si="35"/>
        <v>60.571428571428569</v>
      </c>
      <c r="P981" s="332">
        <v>1</v>
      </c>
      <c r="Q981" s="287" t="s">
        <v>1013</v>
      </c>
      <c r="R981" s="94">
        <f t="shared" si="33"/>
        <v>1</v>
      </c>
      <c r="S981" s="277" t="str">
        <f t="array" aca="1" ref="S981" ca="1">IF(ISNUMBER(R981),IF(R981=100%,"CUMPLIDA",IF(AND(ISNUMBER(N981),ISNUMBER(INDIRECT("FECHA_"&amp;$B981,1))), IF(N981&lt;=INDIRECT("FECHA_"&amp;$B981,1),"INCUMPLIDA","PROCESO"), "VERIFICAR FECHA")),"SIN VALOR AVANCE")</f>
        <v>CUMPLIDA</v>
      </c>
    </row>
    <row r="982" spans="1:19" ht="75.75" customHeight="1">
      <c r="A982" s="282" t="s">
        <v>640</v>
      </c>
      <c r="B982" s="271" t="s">
        <v>31</v>
      </c>
      <c r="C982" s="487"/>
      <c r="D982" s="487"/>
      <c r="E982" s="482"/>
      <c r="F982" s="488"/>
      <c r="G982" s="482"/>
      <c r="H982" s="482"/>
      <c r="I982" s="260" t="s">
        <v>66</v>
      </c>
      <c r="J982" s="259" t="s">
        <v>66</v>
      </c>
      <c r="K982" s="259" t="s">
        <v>67</v>
      </c>
      <c r="L982" s="280">
        <v>1</v>
      </c>
      <c r="M982" s="281">
        <v>45323</v>
      </c>
      <c r="N982" s="281">
        <v>45747</v>
      </c>
      <c r="O982" s="275">
        <f t="shared" si="35"/>
        <v>60.571428571428569</v>
      </c>
      <c r="P982" s="332">
        <v>1</v>
      </c>
      <c r="Q982" s="287" t="s">
        <v>845</v>
      </c>
      <c r="R982" s="94">
        <f t="shared" si="33"/>
        <v>1</v>
      </c>
      <c r="S982" s="277" t="str">
        <f t="array" aca="1" ref="S982" ca="1">IF(ISNUMBER(R982),IF(R982=100%,"CUMPLIDA",IF(AND(ISNUMBER(N982),ISNUMBER(INDIRECT("FECHA_"&amp;$B982,1))), IF(N982&lt;=INDIRECT("FECHA_"&amp;$B982,1),"INCUMPLIDA","PROCESO"), "VERIFICAR FECHA")),"SIN VALOR AVANCE")</f>
        <v>CUMPLIDA</v>
      </c>
    </row>
    <row r="983" spans="1:19" ht="150.75" customHeight="1">
      <c r="A983" s="282" t="s">
        <v>640</v>
      </c>
      <c r="B983" s="271" t="s">
        <v>31</v>
      </c>
      <c r="C983" s="487"/>
      <c r="D983" s="487"/>
      <c r="E983" s="482"/>
      <c r="F983" s="488"/>
      <c r="G983" s="482"/>
      <c r="H983" s="482" t="s">
        <v>1181</v>
      </c>
      <c r="I983" s="260" t="s">
        <v>166</v>
      </c>
      <c r="J983" s="259" t="s">
        <v>167</v>
      </c>
      <c r="K983" s="259" t="s">
        <v>168</v>
      </c>
      <c r="L983" s="280">
        <v>1</v>
      </c>
      <c r="M983" s="281">
        <v>45231</v>
      </c>
      <c r="N983" s="281">
        <v>45747</v>
      </c>
      <c r="O983" s="275">
        <f t="shared" si="35"/>
        <v>73.714285714285708</v>
      </c>
      <c r="P983" s="332">
        <v>1</v>
      </c>
      <c r="Q983" s="287" t="s">
        <v>845</v>
      </c>
      <c r="R983" s="94">
        <f t="shared" si="33"/>
        <v>1</v>
      </c>
      <c r="S983" s="277" t="str">
        <f t="array" aca="1" ref="S983" ca="1">IF(ISNUMBER(R983),IF(R983=100%,"CUMPLIDA",IF(AND(ISNUMBER(N983),ISNUMBER(INDIRECT("FECHA_"&amp;$B983,1))), IF(N983&lt;=INDIRECT("FECHA_"&amp;$B983,1),"INCUMPLIDA","PROCESO"), "VERIFICAR FECHA")),"SIN VALOR AVANCE")</f>
        <v>CUMPLIDA</v>
      </c>
    </row>
    <row r="984" spans="1:19" ht="75.75" customHeight="1">
      <c r="A984" s="282" t="s">
        <v>640</v>
      </c>
      <c r="B984" s="271" t="s">
        <v>31</v>
      </c>
      <c r="C984" s="487"/>
      <c r="D984" s="487"/>
      <c r="E984" s="482"/>
      <c r="F984" s="488"/>
      <c r="G984" s="482"/>
      <c r="H984" s="482" t="s">
        <v>1181</v>
      </c>
      <c r="I984" s="260" t="s">
        <v>69</v>
      </c>
      <c r="J984" s="259" t="s">
        <v>69</v>
      </c>
      <c r="K984" s="259" t="s">
        <v>176</v>
      </c>
      <c r="L984" s="280">
        <v>1</v>
      </c>
      <c r="M984" s="281">
        <v>45323</v>
      </c>
      <c r="N984" s="281">
        <v>45747</v>
      </c>
      <c r="O984" s="275">
        <f t="shared" si="35"/>
        <v>60.571428571428569</v>
      </c>
      <c r="P984" s="332">
        <v>1</v>
      </c>
      <c r="Q984" s="287" t="s">
        <v>1013</v>
      </c>
      <c r="R984" s="94">
        <f t="shared" si="33"/>
        <v>1</v>
      </c>
      <c r="S984" s="277" t="str">
        <f t="array" aca="1" ref="S984" ca="1">IF(ISNUMBER(R984),IF(R984=100%,"CUMPLIDA",IF(AND(ISNUMBER(N984),ISNUMBER(INDIRECT("FECHA_"&amp;$B984,1))), IF(N984&lt;=INDIRECT("FECHA_"&amp;$B984,1),"INCUMPLIDA","PROCESO"), "VERIFICAR FECHA")),"SIN VALOR AVANCE")</f>
        <v>CUMPLIDA</v>
      </c>
    </row>
    <row r="985" spans="1:19" ht="150.75" customHeight="1">
      <c r="A985" s="282" t="s">
        <v>640</v>
      </c>
      <c r="B985" s="271" t="s">
        <v>31</v>
      </c>
      <c r="C985" s="487"/>
      <c r="D985" s="487"/>
      <c r="E985" s="482"/>
      <c r="F985" s="488"/>
      <c r="G985" s="482"/>
      <c r="H985" s="482" t="s">
        <v>1181</v>
      </c>
      <c r="I985" s="260" t="s">
        <v>751</v>
      </c>
      <c r="J985" s="259" t="s">
        <v>751</v>
      </c>
      <c r="K985" s="259" t="s">
        <v>72</v>
      </c>
      <c r="L985" s="280">
        <v>1</v>
      </c>
      <c r="M985" s="281">
        <v>45231</v>
      </c>
      <c r="N985" s="281">
        <v>45747</v>
      </c>
      <c r="O985" s="275">
        <f t="shared" si="35"/>
        <v>73.714285714285708</v>
      </c>
      <c r="P985" s="332">
        <v>1</v>
      </c>
      <c r="Q985" s="287" t="s">
        <v>845</v>
      </c>
      <c r="R985" s="94">
        <f t="shared" si="33"/>
        <v>1</v>
      </c>
      <c r="S985" s="277" t="str">
        <f t="array" aca="1" ref="S985" ca="1">IF(ISNUMBER(R985),IF(R985=100%,"CUMPLIDA",IF(AND(ISNUMBER(N985),ISNUMBER(INDIRECT("FECHA_"&amp;$B985,1))), IF(N985&lt;=INDIRECT("FECHA_"&amp;$B985,1),"INCUMPLIDA","PROCESO"), "VERIFICAR FECHA")),"SIN VALOR AVANCE")</f>
        <v>CUMPLIDA</v>
      </c>
    </row>
    <row r="986" spans="1:19" ht="75.75" customHeight="1">
      <c r="A986" s="282" t="s">
        <v>640</v>
      </c>
      <c r="B986" s="271" t="s">
        <v>31</v>
      </c>
      <c r="C986" s="487"/>
      <c r="D986" s="487"/>
      <c r="E986" s="482"/>
      <c r="F986" s="488"/>
      <c r="G986" s="482"/>
      <c r="H986" s="482" t="s">
        <v>1181</v>
      </c>
      <c r="I986" s="260" t="s">
        <v>752</v>
      </c>
      <c r="J986" s="259" t="s">
        <v>752</v>
      </c>
      <c r="K986" s="259" t="s">
        <v>659</v>
      </c>
      <c r="L986" s="280">
        <v>1</v>
      </c>
      <c r="M986" s="281">
        <v>45231</v>
      </c>
      <c r="N986" s="281">
        <v>45808</v>
      </c>
      <c r="O986" s="275">
        <f t="shared" si="35"/>
        <v>82.428571428571431</v>
      </c>
      <c r="P986" s="332">
        <v>1</v>
      </c>
      <c r="Q986" s="287" t="s">
        <v>1148</v>
      </c>
      <c r="R986" s="94">
        <f t="shared" si="33"/>
        <v>1</v>
      </c>
      <c r="S986" s="277" t="str">
        <f t="array" aca="1" ref="S986" ca="1">IF(ISNUMBER(R986),IF(R986=100%,"CUMPLIDA",IF(AND(ISNUMBER(N986),ISNUMBER(INDIRECT("FECHA_"&amp;$B986,1))), IF(N986&lt;=INDIRECT("FECHA_"&amp;$B986,1),"INCUMPLIDA","PROCESO"), "VERIFICAR FECHA")),"SIN VALOR AVANCE")</f>
        <v>CUMPLIDA</v>
      </c>
    </row>
    <row r="987" spans="1:19" ht="150.75" customHeight="1">
      <c r="A987" s="282" t="s">
        <v>640</v>
      </c>
      <c r="B987" s="271" t="s">
        <v>31</v>
      </c>
      <c r="C987" s="487"/>
      <c r="D987" s="487"/>
      <c r="E987" s="482"/>
      <c r="F987" s="488"/>
      <c r="G987" s="482"/>
      <c r="H987" s="482" t="s">
        <v>1181</v>
      </c>
      <c r="I987" s="260" t="s">
        <v>75</v>
      </c>
      <c r="J987" s="259" t="s">
        <v>76</v>
      </c>
      <c r="K987" s="259" t="s">
        <v>77</v>
      </c>
      <c r="L987" s="280">
        <v>8</v>
      </c>
      <c r="M987" s="281">
        <v>45809</v>
      </c>
      <c r="N987" s="281">
        <v>46568</v>
      </c>
      <c r="O987" s="275">
        <f t="shared" si="35"/>
        <v>108.42857142857143</v>
      </c>
      <c r="P987" s="332">
        <v>0</v>
      </c>
      <c r="Q987" s="287" t="s">
        <v>845</v>
      </c>
      <c r="R987" s="94">
        <f t="shared" si="33"/>
        <v>0</v>
      </c>
      <c r="S987" s="277" t="str">
        <f t="array" aca="1" ref="S987" ca="1">IF(ISNUMBER(R987),IF(R987=100%,"CUMPLIDA",IF(AND(ISNUMBER(N987),ISNUMBER(INDIRECT("FECHA_"&amp;$B987,1))), IF(N987&lt;=INDIRECT("FECHA_"&amp;$B987,1),"INCUMPLIDA","PROCESO"), "VERIFICAR FECHA")),"SIN VALOR AVANCE")</f>
        <v>PROCESO</v>
      </c>
    </row>
    <row r="988" spans="1:19" ht="150.75" customHeight="1">
      <c r="A988" s="282" t="s">
        <v>640</v>
      </c>
      <c r="B988" s="271" t="s">
        <v>31</v>
      </c>
      <c r="C988" s="487"/>
      <c r="D988" s="487"/>
      <c r="E988" s="482"/>
      <c r="F988" s="488"/>
      <c r="G988" s="482"/>
      <c r="H988" s="482" t="s">
        <v>1181</v>
      </c>
      <c r="I988" s="260" t="s">
        <v>79</v>
      </c>
      <c r="J988" s="259" t="s">
        <v>80</v>
      </c>
      <c r="K988" s="259" t="s">
        <v>81</v>
      </c>
      <c r="L988" s="280">
        <v>1</v>
      </c>
      <c r="M988" s="281">
        <v>45809</v>
      </c>
      <c r="N988" s="281">
        <v>46568</v>
      </c>
      <c r="O988" s="275">
        <f t="shared" si="35"/>
        <v>108.42857142857143</v>
      </c>
      <c r="P988" s="332">
        <v>0</v>
      </c>
      <c r="Q988" s="287" t="s">
        <v>1013</v>
      </c>
      <c r="R988" s="94">
        <f t="shared" si="33"/>
        <v>0</v>
      </c>
      <c r="S988" s="277" t="str">
        <f t="array" aca="1" ref="S988" ca="1">IF(ISNUMBER(R988),IF(R988=100%,"CUMPLIDA",IF(AND(ISNUMBER(N988),ISNUMBER(INDIRECT("FECHA_"&amp;$B988,1))), IF(N988&lt;=INDIRECT("FECHA_"&amp;$B988,1),"INCUMPLIDA","PROCESO"), "VERIFICAR FECHA")),"SIN VALOR AVANCE")</f>
        <v>PROCESO</v>
      </c>
    </row>
    <row r="989" spans="1:19" ht="105.75" customHeight="1">
      <c r="A989" s="282" t="s">
        <v>640</v>
      </c>
      <c r="B989" s="271" t="s">
        <v>31</v>
      </c>
      <c r="C989" s="487"/>
      <c r="D989" s="487"/>
      <c r="E989" s="482"/>
      <c r="F989" s="488"/>
      <c r="G989" s="482"/>
      <c r="H989" s="482" t="s">
        <v>1181</v>
      </c>
      <c r="I989" s="260" t="s">
        <v>82</v>
      </c>
      <c r="J989" s="259" t="s">
        <v>83</v>
      </c>
      <c r="K989" s="259" t="s">
        <v>84</v>
      </c>
      <c r="L989" s="280">
        <v>2</v>
      </c>
      <c r="M989" s="281">
        <v>45809</v>
      </c>
      <c r="N989" s="281">
        <v>46568</v>
      </c>
      <c r="O989" s="275">
        <f t="shared" si="35"/>
        <v>108.42857142857143</v>
      </c>
      <c r="P989" s="332">
        <v>0</v>
      </c>
      <c r="Q989" s="287" t="s">
        <v>1148</v>
      </c>
      <c r="R989" s="94">
        <f t="shared" si="33"/>
        <v>0</v>
      </c>
      <c r="S989" s="277" t="str">
        <f t="array" aca="1" ref="S989" ca="1">IF(ISNUMBER(R989),IF(R989=100%,"CUMPLIDA",IF(AND(ISNUMBER(N989),ISNUMBER(INDIRECT("FECHA_"&amp;$B989,1))), IF(N989&lt;=INDIRECT("FECHA_"&amp;$B989,1),"INCUMPLIDA","PROCESO"), "VERIFICAR FECHA")),"SIN VALOR AVANCE")</f>
        <v>PROCESO</v>
      </c>
    </row>
    <row r="990" spans="1:19" ht="165.75" customHeight="1">
      <c r="A990" s="282" t="s">
        <v>640</v>
      </c>
      <c r="B990" s="271" t="s">
        <v>31</v>
      </c>
      <c r="C990" s="282" t="s">
        <v>349</v>
      </c>
      <c r="D990" s="282" t="s">
        <v>1191</v>
      </c>
      <c r="E990" s="260" t="s">
        <v>1192</v>
      </c>
      <c r="F990" s="279" t="s">
        <v>206</v>
      </c>
      <c r="G990" s="260"/>
      <c r="H990" s="260" t="s">
        <v>1193</v>
      </c>
      <c r="I990" s="260" t="s">
        <v>1194</v>
      </c>
      <c r="J990" s="259" t="s">
        <v>1195</v>
      </c>
      <c r="K990" s="259" t="s">
        <v>1196</v>
      </c>
      <c r="L990" s="274">
        <v>3</v>
      </c>
      <c r="M990" s="261">
        <v>45474</v>
      </c>
      <c r="N990" s="261">
        <v>46022</v>
      </c>
      <c r="O990" s="275">
        <f t="shared" si="35"/>
        <v>78.285714285714292</v>
      </c>
      <c r="P990" s="332">
        <v>3</v>
      </c>
      <c r="Q990" s="259" t="s">
        <v>1197</v>
      </c>
      <c r="R990" s="94">
        <f t="shared" si="33"/>
        <v>1</v>
      </c>
      <c r="S990" s="277" t="str">
        <f t="array" aca="1" ref="S990" ca="1">IF(ISNUMBER(R990),IF(R990=100%,"CUMPLIDA",IF(AND(ISNUMBER(N990),ISNUMBER(INDIRECT("FECHA_"&amp;$B990,1))), IF(N990&lt;=INDIRECT("FECHA_"&amp;$B990,1),"INCUMPLIDA","PROCESO"), "VERIFICAR FECHA")),"SIN VALOR AVANCE")</f>
        <v>CUMPLIDA</v>
      </c>
    </row>
    <row r="991" spans="1:19" ht="105.75" customHeight="1">
      <c r="A991" s="282" t="s">
        <v>640</v>
      </c>
      <c r="B991" s="271" t="s">
        <v>31</v>
      </c>
      <c r="C991" s="487" t="s">
        <v>349</v>
      </c>
      <c r="D991" s="487" t="s">
        <v>1191</v>
      </c>
      <c r="E991" s="482" t="s">
        <v>1198</v>
      </c>
      <c r="F991" s="488" t="s">
        <v>206</v>
      </c>
      <c r="G991" s="482"/>
      <c r="H991" s="482" t="s">
        <v>1199</v>
      </c>
      <c r="I991" s="260" t="s">
        <v>1200</v>
      </c>
      <c r="J991" s="259" t="s">
        <v>1201</v>
      </c>
      <c r="K991" s="259" t="s">
        <v>1202</v>
      </c>
      <c r="L991" s="280">
        <v>3</v>
      </c>
      <c r="M991" s="261">
        <v>45139</v>
      </c>
      <c r="N991" s="261">
        <v>45504</v>
      </c>
      <c r="O991" s="275">
        <f t="shared" si="35"/>
        <v>52.142857142857146</v>
      </c>
      <c r="P991" s="332">
        <v>3</v>
      </c>
      <c r="Q991" s="259" t="s">
        <v>1203</v>
      </c>
      <c r="R991" s="94">
        <f t="shared" si="33"/>
        <v>1</v>
      </c>
      <c r="S991" s="277" t="str">
        <f t="array" aca="1" ref="S991" ca="1">IF(ISNUMBER(R991),IF(R991=100%,"CUMPLIDA",IF(AND(ISNUMBER(N991),ISNUMBER(INDIRECT("FECHA_"&amp;$B991,1))), IF(N991&lt;=INDIRECT("FECHA_"&amp;$B991,1),"INCUMPLIDA","PROCESO"), "VERIFICAR FECHA")),"SIN VALOR AVANCE")</f>
        <v>CUMPLIDA</v>
      </c>
    </row>
    <row r="992" spans="1:19" ht="180.75" customHeight="1">
      <c r="A992" s="282" t="s">
        <v>640</v>
      </c>
      <c r="B992" s="271" t="s">
        <v>31</v>
      </c>
      <c r="C992" s="487"/>
      <c r="D992" s="487"/>
      <c r="E992" s="482"/>
      <c r="F992" s="488"/>
      <c r="G992" s="482"/>
      <c r="H992" s="482"/>
      <c r="I992" s="260" t="s">
        <v>1011</v>
      </c>
      <c r="J992" s="313" t="s">
        <v>652</v>
      </c>
      <c r="K992" s="259" t="s">
        <v>653</v>
      </c>
      <c r="L992" s="274">
        <v>1</v>
      </c>
      <c r="M992" s="261">
        <v>45231</v>
      </c>
      <c r="N992" s="261">
        <v>45504</v>
      </c>
      <c r="O992" s="275">
        <f t="shared" si="35"/>
        <v>39</v>
      </c>
      <c r="P992" s="332">
        <v>1</v>
      </c>
      <c r="Q992" s="287" t="s">
        <v>747</v>
      </c>
      <c r="R992" s="94">
        <f t="shared" si="33"/>
        <v>1</v>
      </c>
      <c r="S992" s="277" t="str">
        <f t="array" aca="1" ref="S992" ca="1">IF(ISNUMBER(R992),IF(R992=100%,"CUMPLIDA",IF(AND(ISNUMBER(N992),ISNUMBER(INDIRECT("FECHA_"&amp;$B992,1))), IF(N992&lt;=INDIRECT("FECHA_"&amp;$B992,1),"INCUMPLIDA","PROCESO"), "VERIFICAR FECHA")),"SIN VALOR AVANCE")</f>
        <v>CUMPLIDA</v>
      </c>
    </row>
    <row r="993" spans="1:19" ht="75.75" customHeight="1">
      <c r="A993" s="282" t="s">
        <v>640</v>
      </c>
      <c r="B993" s="271" t="s">
        <v>31</v>
      </c>
      <c r="C993" s="487"/>
      <c r="D993" s="487"/>
      <c r="E993" s="482"/>
      <c r="F993" s="488"/>
      <c r="G993" s="482"/>
      <c r="H993" s="482"/>
      <c r="I993" s="260" t="s">
        <v>1011</v>
      </c>
      <c r="J993" s="313" t="s">
        <v>655</v>
      </c>
      <c r="K993" s="259" t="s">
        <v>656</v>
      </c>
      <c r="L993" s="274">
        <v>1</v>
      </c>
      <c r="M993" s="261">
        <v>45231</v>
      </c>
      <c r="N993" s="261">
        <v>45504</v>
      </c>
      <c r="O993" s="275">
        <f t="shared" si="35"/>
        <v>39</v>
      </c>
      <c r="P993" s="332">
        <v>1</v>
      </c>
      <c r="Q993" s="287" t="s">
        <v>1148</v>
      </c>
      <c r="R993" s="94">
        <f t="shared" si="33"/>
        <v>1</v>
      </c>
      <c r="S993" s="277" t="str">
        <f t="array" aca="1" ref="S993" ca="1">IF(ISNUMBER(R993),IF(R993=100%,"CUMPLIDA",IF(AND(ISNUMBER(N993),ISNUMBER(INDIRECT("FECHA_"&amp;$B993,1))), IF(N993&lt;=INDIRECT("FECHA_"&amp;$B993,1),"INCUMPLIDA","PROCESO"), "VERIFICAR FECHA")),"SIN VALOR AVANCE")</f>
        <v>CUMPLIDA</v>
      </c>
    </row>
    <row r="994" spans="1:19" ht="105.75" customHeight="1">
      <c r="A994" s="282" t="s">
        <v>640</v>
      </c>
      <c r="B994" s="271" t="s">
        <v>31</v>
      </c>
      <c r="C994" s="487"/>
      <c r="D994" s="487"/>
      <c r="E994" s="482"/>
      <c r="F994" s="488"/>
      <c r="G994" s="482"/>
      <c r="H994" s="482"/>
      <c r="I994" s="260" t="s">
        <v>62</v>
      </c>
      <c r="J994" s="259" t="s">
        <v>63</v>
      </c>
      <c r="K994" s="259" t="s">
        <v>64</v>
      </c>
      <c r="L994" s="280">
        <v>1</v>
      </c>
      <c r="M994" s="281">
        <v>45323</v>
      </c>
      <c r="N994" s="281">
        <v>45747</v>
      </c>
      <c r="O994" s="275">
        <f t="shared" si="35"/>
        <v>60.571428571428569</v>
      </c>
      <c r="P994" s="332">
        <v>1</v>
      </c>
      <c r="Q994" s="287" t="s">
        <v>1054</v>
      </c>
      <c r="R994" s="94">
        <f t="shared" si="33"/>
        <v>1</v>
      </c>
      <c r="S994" s="277" t="str">
        <f t="array" aca="1" ref="S994" ca="1">IF(ISNUMBER(R994),IF(R994=100%,"CUMPLIDA",IF(AND(ISNUMBER(N994),ISNUMBER(INDIRECT("FECHA_"&amp;$B994,1))), IF(N994&lt;=INDIRECT("FECHA_"&amp;$B994,1),"INCUMPLIDA","PROCESO"), "VERIFICAR FECHA")),"SIN VALOR AVANCE")</f>
        <v>CUMPLIDA</v>
      </c>
    </row>
    <row r="995" spans="1:19" ht="165.75" customHeight="1">
      <c r="A995" s="282" t="s">
        <v>640</v>
      </c>
      <c r="B995" s="271" t="s">
        <v>31</v>
      </c>
      <c r="C995" s="487"/>
      <c r="D995" s="487"/>
      <c r="E995" s="482"/>
      <c r="F995" s="488"/>
      <c r="G995" s="482"/>
      <c r="H995" s="482"/>
      <c r="I995" s="260" t="s">
        <v>66</v>
      </c>
      <c r="J995" s="259" t="s">
        <v>66</v>
      </c>
      <c r="K995" s="259" t="s">
        <v>67</v>
      </c>
      <c r="L995" s="280">
        <v>1</v>
      </c>
      <c r="M995" s="281">
        <v>45323</v>
      </c>
      <c r="N995" s="281">
        <v>45747</v>
      </c>
      <c r="O995" s="275">
        <f t="shared" si="35"/>
        <v>60.571428571428569</v>
      </c>
      <c r="P995" s="332">
        <v>1</v>
      </c>
      <c r="Q995" s="287" t="s">
        <v>845</v>
      </c>
      <c r="R995" s="94">
        <f t="shared" si="33"/>
        <v>1</v>
      </c>
      <c r="S995" s="277" t="str">
        <f t="array" aca="1" ref="S995" ca="1">IF(ISNUMBER(R995),IF(R995=100%,"CUMPLIDA",IF(AND(ISNUMBER(N995),ISNUMBER(INDIRECT("FECHA_"&amp;$B995,1))), IF(N995&lt;=INDIRECT("FECHA_"&amp;$B995,1),"INCUMPLIDA","PROCESO"), "VERIFICAR FECHA")),"SIN VALOR AVANCE")</f>
        <v>CUMPLIDA</v>
      </c>
    </row>
    <row r="996" spans="1:19" ht="75.75" customHeight="1">
      <c r="A996" s="282" t="s">
        <v>640</v>
      </c>
      <c r="B996" s="271" t="s">
        <v>31</v>
      </c>
      <c r="C996" s="487"/>
      <c r="D996" s="487"/>
      <c r="E996" s="482"/>
      <c r="F996" s="488"/>
      <c r="G996" s="482"/>
      <c r="H996" s="482"/>
      <c r="I996" s="260" t="s">
        <v>166</v>
      </c>
      <c r="J996" s="259" t="s">
        <v>167</v>
      </c>
      <c r="K996" s="259" t="s">
        <v>168</v>
      </c>
      <c r="L996" s="280">
        <v>1</v>
      </c>
      <c r="M996" s="281">
        <v>45231</v>
      </c>
      <c r="N996" s="281">
        <v>45747</v>
      </c>
      <c r="O996" s="275">
        <f t="shared" si="35"/>
        <v>73.714285714285708</v>
      </c>
      <c r="P996" s="332">
        <v>1</v>
      </c>
      <c r="Q996" s="287" t="s">
        <v>845</v>
      </c>
      <c r="R996" s="94">
        <f t="shared" si="33"/>
        <v>1</v>
      </c>
      <c r="S996" s="277" t="str">
        <f t="array" aca="1" ref="S996" ca="1">IF(ISNUMBER(R996),IF(R996=100%,"CUMPLIDA",IF(AND(ISNUMBER(N996),ISNUMBER(INDIRECT("FECHA_"&amp;$B996,1))), IF(N996&lt;=INDIRECT("FECHA_"&amp;$B996,1),"INCUMPLIDA","PROCESO"), "VERIFICAR FECHA")),"SIN VALOR AVANCE")</f>
        <v>CUMPLIDA</v>
      </c>
    </row>
    <row r="997" spans="1:19" ht="75.75" customHeight="1">
      <c r="A997" s="282" t="s">
        <v>640</v>
      </c>
      <c r="B997" s="271" t="s">
        <v>31</v>
      </c>
      <c r="C997" s="487"/>
      <c r="D997" s="487"/>
      <c r="E997" s="482"/>
      <c r="F997" s="488"/>
      <c r="G997" s="482"/>
      <c r="H997" s="482"/>
      <c r="I997" s="260" t="s">
        <v>69</v>
      </c>
      <c r="J997" s="259" t="s">
        <v>69</v>
      </c>
      <c r="K997" s="259" t="s">
        <v>176</v>
      </c>
      <c r="L997" s="280">
        <v>1</v>
      </c>
      <c r="M997" s="281">
        <v>45323</v>
      </c>
      <c r="N997" s="281">
        <v>45747</v>
      </c>
      <c r="O997" s="275">
        <f t="shared" si="35"/>
        <v>60.571428571428569</v>
      </c>
      <c r="P997" s="332">
        <v>1</v>
      </c>
      <c r="Q997" s="287" t="s">
        <v>1054</v>
      </c>
      <c r="R997" s="94">
        <f t="shared" si="33"/>
        <v>1</v>
      </c>
      <c r="S997" s="277" t="str">
        <f t="array" aca="1" ref="S997" ca="1">IF(ISNUMBER(R997),IF(R997=100%,"CUMPLIDA",IF(AND(ISNUMBER(N997),ISNUMBER(INDIRECT("FECHA_"&amp;$B997,1))), IF(N997&lt;=INDIRECT("FECHA_"&amp;$B997,1),"INCUMPLIDA","PROCESO"), "VERIFICAR FECHA")),"SIN VALOR AVANCE")</f>
        <v>CUMPLIDA</v>
      </c>
    </row>
    <row r="998" spans="1:19" ht="75.75" customHeight="1">
      <c r="A998" s="282" t="s">
        <v>640</v>
      </c>
      <c r="B998" s="271" t="s">
        <v>31</v>
      </c>
      <c r="C998" s="487"/>
      <c r="D998" s="487"/>
      <c r="E998" s="482"/>
      <c r="F998" s="488"/>
      <c r="G998" s="482"/>
      <c r="H998" s="482"/>
      <c r="I998" s="260" t="s">
        <v>751</v>
      </c>
      <c r="J998" s="259" t="s">
        <v>751</v>
      </c>
      <c r="K998" s="259" t="s">
        <v>72</v>
      </c>
      <c r="L998" s="280">
        <v>1</v>
      </c>
      <c r="M998" s="281">
        <v>45231</v>
      </c>
      <c r="N998" s="281">
        <v>45747</v>
      </c>
      <c r="O998" s="275">
        <f t="shared" si="35"/>
        <v>73.714285714285708</v>
      </c>
      <c r="P998" s="332">
        <v>1</v>
      </c>
      <c r="Q998" s="287" t="s">
        <v>845</v>
      </c>
      <c r="R998" s="94">
        <f t="shared" si="33"/>
        <v>1</v>
      </c>
      <c r="S998" s="277" t="str">
        <f t="array" aca="1" ref="S998" ca="1">IF(ISNUMBER(R998),IF(R998=100%,"CUMPLIDA",IF(AND(ISNUMBER(N998),ISNUMBER(INDIRECT("FECHA_"&amp;$B998,1))), IF(N998&lt;=INDIRECT("FECHA_"&amp;$B998,1),"INCUMPLIDA","PROCESO"), "VERIFICAR FECHA")),"SIN VALOR AVANCE")</f>
        <v>CUMPLIDA</v>
      </c>
    </row>
    <row r="999" spans="1:19" ht="75.75" customHeight="1">
      <c r="A999" s="282" t="s">
        <v>640</v>
      </c>
      <c r="B999" s="271" t="s">
        <v>31</v>
      </c>
      <c r="C999" s="487"/>
      <c r="D999" s="487"/>
      <c r="E999" s="482"/>
      <c r="F999" s="488"/>
      <c r="G999" s="482"/>
      <c r="H999" s="482" t="s">
        <v>1199</v>
      </c>
      <c r="I999" s="260" t="s">
        <v>752</v>
      </c>
      <c r="J999" s="259" t="s">
        <v>752</v>
      </c>
      <c r="K999" s="259" t="s">
        <v>659</v>
      </c>
      <c r="L999" s="280">
        <v>1</v>
      </c>
      <c r="M999" s="281">
        <v>45231</v>
      </c>
      <c r="N999" s="281">
        <v>45808</v>
      </c>
      <c r="O999" s="275">
        <f t="shared" si="35"/>
        <v>82.428571428571431</v>
      </c>
      <c r="P999" s="332">
        <v>1</v>
      </c>
      <c r="Q999" s="287" t="s">
        <v>1148</v>
      </c>
      <c r="R999" s="94">
        <f t="shared" si="33"/>
        <v>1</v>
      </c>
      <c r="S999" s="277" t="str">
        <f t="array" aca="1" ref="S999" ca="1">IF(ISNUMBER(R999),IF(R999=100%,"CUMPLIDA",IF(AND(ISNUMBER(N999),ISNUMBER(INDIRECT("FECHA_"&amp;$B999,1))), IF(N999&lt;=INDIRECT("FECHA_"&amp;$B999,1),"INCUMPLIDA","PROCESO"), "VERIFICAR FECHA")),"SIN VALOR AVANCE")</f>
        <v>CUMPLIDA</v>
      </c>
    </row>
    <row r="1000" spans="1:19" ht="75.75" customHeight="1">
      <c r="A1000" s="282" t="s">
        <v>640</v>
      </c>
      <c r="B1000" s="271" t="s">
        <v>31</v>
      </c>
      <c r="C1000" s="487"/>
      <c r="D1000" s="487"/>
      <c r="E1000" s="482"/>
      <c r="F1000" s="488"/>
      <c r="G1000" s="482"/>
      <c r="H1000" s="482" t="s">
        <v>1199</v>
      </c>
      <c r="I1000" s="260" t="s">
        <v>75</v>
      </c>
      <c r="J1000" s="259" t="s">
        <v>76</v>
      </c>
      <c r="K1000" s="259" t="s">
        <v>77</v>
      </c>
      <c r="L1000" s="280">
        <v>7</v>
      </c>
      <c r="M1000" s="281">
        <v>46024</v>
      </c>
      <c r="N1000" s="281">
        <v>46660</v>
      </c>
      <c r="O1000" s="275">
        <f t="shared" si="35"/>
        <v>90.857142857142861</v>
      </c>
      <c r="P1000" s="332">
        <v>0</v>
      </c>
      <c r="Q1000" s="287" t="s">
        <v>845</v>
      </c>
      <c r="R1000" s="94">
        <f t="shared" si="33"/>
        <v>0</v>
      </c>
      <c r="S1000" s="277" t="str">
        <f t="array" aca="1" ref="S1000" ca="1">IF(ISNUMBER(R1000),IF(R1000=100%,"CUMPLIDA",IF(AND(ISNUMBER(N1000),ISNUMBER(INDIRECT("FECHA_"&amp;$B1000,1))), IF(N1000&lt;=INDIRECT("FECHA_"&amp;$B1000,1),"INCUMPLIDA","PROCESO"), "VERIFICAR FECHA")),"SIN VALOR AVANCE")</f>
        <v>PROCESO</v>
      </c>
    </row>
    <row r="1001" spans="1:19" ht="75.75" customHeight="1">
      <c r="A1001" s="282" t="s">
        <v>640</v>
      </c>
      <c r="B1001" s="271" t="s">
        <v>31</v>
      </c>
      <c r="C1001" s="487"/>
      <c r="D1001" s="487"/>
      <c r="E1001" s="482"/>
      <c r="F1001" s="488"/>
      <c r="G1001" s="482"/>
      <c r="H1001" s="482" t="s">
        <v>1199</v>
      </c>
      <c r="I1001" s="260" t="s">
        <v>79</v>
      </c>
      <c r="J1001" s="259" t="s">
        <v>80</v>
      </c>
      <c r="K1001" s="259" t="s">
        <v>81</v>
      </c>
      <c r="L1001" s="280">
        <v>1</v>
      </c>
      <c r="M1001" s="281">
        <v>46024</v>
      </c>
      <c r="N1001" s="281">
        <v>46660</v>
      </c>
      <c r="O1001" s="275">
        <f t="shared" si="35"/>
        <v>90.857142857142861</v>
      </c>
      <c r="P1001" s="332">
        <v>0</v>
      </c>
      <c r="Q1001" s="287" t="s">
        <v>1054</v>
      </c>
      <c r="R1001" s="94">
        <f t="shared" si="33"/>
        <v>0</v>
      </c>
      <c r="S1001" s="277" t="str">
        <f t="array" aca="1" ref="S1001" ca="1">IF(ISNUMBER(R1001),IF(R1001=100%,"CUMPLIDA",IF(AND(ISNUMBER(N1001),ISNUMBER(INDIRECT("FECHA_"&amp;$B1001,1))), IF(N1001&lt;=INDIRECT("FECHA_"&amp;$B1001,1),"INCUMPLIDA","PROCESO"), "VERIFICAR FECHA")),"SIN VALOR AVANCE")</f>
        <v>PROCESO</v>
      </c>
    </row>
    <row r="1002" spans="1:19" ht="75.75" customHeight="1">
      <c r="A1002" s="282" t="s">
        <v>640</v>
      </c>
      <c r="B1002" s="271" t="s">
        <v>31</v>
      </c>
      <c r="C1002" s="487"/>
      <c r="D1002" s="487"/>
      <c r="E1002" s="482"/>
      <c r="F1002" s="488"/>
      <c r="G1002" s="482"/>
      <c r="H1002" s="482" t="s">
        <v>1204</v>
      </c>
      <c r="I1002" s="260" t="s">
        <v>82</v>
      </c>
      <c r="J1002" s="259" t="s">
        <v>83</v>
      </c>
      <c r="K1002" s="259" t="s">
        <v>84</v>
      </c>
      <c r="L1002" s="280">
        <v>2</v>
      </c>
      <c r="M1002" s="281">
        <v>46024</v>
      </c>
      <c r="N1002" s="281">
        <v>46660</v>
      </c>
      <c r="O1002" s="275">
        <f t="shared" si="35"/>
        <v>90.857142857142861</v>
      </c>
      <c r="P1002" s="332">
        <v>0</v>
      </c>
      <c r="Q1002" s="287" t="s">
        <v>1148</v>
      </c>
      <c r="R1002" s="94">
        <f t="shared" si="33"/>
        <v>0</v>
      </c>
      <c r="S1002" s="277" t="str">
        <f t="array" aca="1" ref="S1002" ca="1">IF(ISNUMBER(R1002),IF(R1002=100%,"CUMPLIDA",IF(AND(ISNUMBER(N1002),ISNUMBER(INDIRECT("FECHA_"&amp;$B1002,1))), IF(N1002&lt;=INDIRECT("FECHA_"&amp;$B1002,1),"INCUMPLIDA","PROCESO"), "VERIFICAR FECHA")),"SIN VALOR AVANCE")</f>
        <v>PROCESO</v>
      </c>
    </row>
    <row r="1003" spans="1:19" ht="90.75" customHeight="1">
      <c r="A1003" s="282" t="s">
        <v>640</v>
      </c>
      <c r="B1003" s="271" t="s">
        <v>31</v>
      </c>
      <c r="C1003" s="504" t="s">
        <v>189</v>
      </c>
      <c r="D1003" s="504" t="s">
        <v>1205</v>
      </c>
      <c r="E1003" s="482" t="s">
        <v>1206</v>
      </c>
      <c r="F1003" s="488"/>
      <c r="G1003" s="482"/>
      <c r="H1003" s="482" t="s">
        <v>1207</v>
      </c>
      <c r="I1003" s="182" t="s">
        <v>1208</v>
      </c>
      <c r="J1003" s="179" t="s">
        <v>652</v>
      </c>
      <c r="K1003" s="259" t="s">
        <v>653</v>
      </c>
      <c r="L1003" s="274">
        <v>1</v>
      </c>
      <c r="M1003" s="261">
        <v>45231</v>
      </c>
      <c r="N1003" s="261">
        <v>45504</v>
      </c>
      <c r="O1003" s="275">
        <f t="shared" si="35"/>
        <v>39</v>
      </c>
      <c r="P1003" s="332">
        <v>1</v>
      </c>
      <c r="Q1003" s="259" t="s">
        <v>1209</v>
      </c>
      <c r="R1003" s="94">
        <f t="shared" si="33"/>
        <v>1</v>
      </c>
      <c r="S1003" s="277" t="str">
        <f t="array" aca="1" ref="S1003" ca="1">IF(ISNUMBER(R1003),IF(R1003=100%,"CUMPLIDA",IF(AND(ISNUMBER(N1003),ISNUMBER(INDIRECT("FECHA_"&amp;$B1003,1))), IF(N1003&lt;=INDIRECT("FECHA_"&amp;$B1003,1),"INCUMPLIDA","PROCESO"), "VERIFICAR FECHA")),"SIN VALOR AVANCE")</f>
        <v>CUMPLIDA</v>
      </c>
    </row>
    <row r="1004" spans="1:19" ht="75.75" customHeight="1">
      <c r="A1004" s="282" t="s">
        <v>640</v>
      </c>
      <c r="B1004" s="271" t="s">
        <v>31</v>
      </c>
      <c r="C1004" s="504"/>
      <c r="D1004" s="504"/>
      <c r="E1004" s="482"/>
      <c r="F1004" s="488"/>
      <c r="G1004" s="482"/>
      <c r="H1004" s="482"/>
      <c r="I1004" s="182" t="s">
        <v>1208</v>
      </c>
      <c r="J1004" s="179" t="s">
        <v>655</v>
      </c>
      <c r="K1004" s="259" t="s">
        <v>656</v>
      </c>
      <c r="L1004" s="274">
        <v>1</v>
      </c>
      <c r="M1004" s="261">
        <v>45231</v>
      </c>
      <c r="N1004" s="261">
        <v>45504</v>
      </c>
      <c r="O1004" s="275">
        <f t="shared" si="35"/>
        <v>39</v>
      </c>
      <c r="P1004" s="332">
        <v>1</v>
      </c>
      <c r="Q1004" s="259" t="s">
        <v>1210</v>
      </c>
      <c r="R1004" s="94">
        <f t="shared" si="33"/>
        <v>1</v>
      </c>
      <c r="S1004" s="277" t="str">
        <f t="array" aca="1" ref="S1004" ca="1">IF(ISNUMBER(R1004),IF(R1004=100%,"CUMPLIDA",IF(AND(ISNUMBER(N1004),ISNUMBER(INDIRECT("FECHA_"&amp;$B1004,1))), IF(N1004&lt;=INDIRECT("FECHA_"&amp;$B1004,1),"INCUMPLIDA","PROCESO"), "VERIFICAR FECHA")),"SIN VALOR AVANCE")</f>
        <v>CUMPLIDA</v>
      </c>
    </row>
    <row r="1005" spans="1:19" ht="225.75">
      <c r="A1005" s="282" t="s">
        <v>640</v>
      </c>
      <c r="B1005" s="271" t="s">
        <v>31</v>
      </c>
      <c r="C1005" s="504"/>
      <c r="D1005" s="504"/>
      <c r="E1005" s="482"/>
      <c r="F1005" s="488"/>
      <c r="G1005" s="482"/>
      <c r="H1005" s="482"/>
      <c r="I1005" s="260" t="s">
        <v>62</v>
      </c>
      <c r="J1005" s="259" t="s">
        <v>63</v>
      </c>
      <c r="K1005" s="259" t="s">
        <v>64</v>
      </c>
      <c r="L1005" s="280">
        <v>1</v>
      </c>
      <c r="M1005" s="281">
        <v>45323</v>
      </c>
      <c r="N1005" s="281">
        <v>45747</v>
      </c>
      <c r="O1005" s="275">
        <f t="shared" si="35"/>
        <v>60.571428571428569</v>
      </c>
      <c r="P1005" s="332">
        <v>1</v>
      </c>
      <c r="Q1005" s="259" t="s">
        <v>1211</v>
      </c>
      <c r="R1005" s="94">
        <f t="shared" si="33"/>
        <v>1</v>
      </c>
      <c r="S1005" s="277" t="str">
        <f t="array" aca="1" ref="S1005" ca="1">IF(ISNUMBER(R1005),IF(R1005=100%,"CUMPLIDA",IF(AND(ISNUMBER(N1005),ISNUMBER(INDIRECT("FECHA_"&amp;$B1005,1))), IF(N1005&lt;=INDIRECT("FECHA_"&amp;$B1005,1),"INCUMPLIDA","PROCESO"), "VERIFICAR FECHA")),"SIN VALOR AVANCE")</f>
        <v>CUMPLIDA</v>
      </c>
    </row>
    <row r="1006" spans="1:19" ht="75.75" customHeight="1">
      <c r="A1006" s="282" t="s">
        <v>640</v>
      </c>
      <c r="B1006" s="271" t="s">
        <v>31</v>
      </c>
      <c r="C1006" s="504"/>
      <c r="D1006" s="504"/>
      <c r="E1006" s="482"/>
      <c r="F1006" s="488"/>
      <c r="G1006" s="482"/>
      <c r="H1006" s="482"/>
      <c r="I1006" s="260" t="s">
        <v>66</v>
      </c>
      <c r="J1006" s="259" t="s">
        <v>66</v>
      </c>
      <c r="K1006" s="259" t="s">
        <v>67</v>
      </c>
      <c r="L1006" s="280">
        <v>1</v>
      </c>
      <c r="M1006" s="281">
        <v>45323</v>
      </c>
      <c r="N1006" s="281">
        <v>45747</v>
      </c>
      <c r="O1006" s="275">
        <f t="shared" si="35"/>
        <v>60.571428571428569</v>
      </c>
      <c r="P1006" s="332">
        <v>1</v>
      </c>
      <c r="Q1006" s="259" t="s">
        <v>1212</v>
      </c>
      <c r="R1006" s="94">
        <f t="shared" ref="R1006:R1069" si="36">P1006/L1006</f>
        <v>1</v>
      </c>
      <c r="S1006" s="277" t="str">
        <f t="array" aca="1" ref="S1006" ca="1">IF(ISNUMBER(R1006),IF(R1006=100%,"CUMPLIDA",IF(AND(ISNUMBER(N1006),ISNUMBER(INDIRECT("FECHA_"&amp;$B1006,1))), IF(N1006&lt;=INDIRECT("FECHA_"&amp;$B1006,1),"INCUMPLIDA","PROCESO"), "VERIFICAR FECHA")),"SIN VALOR AVANCE")</f>
        <v>CUMPLIDA</v>
      </c>
    </row>
    <row r="1007" spans="1:19" ht="180.75" customHeight="1">
      <c r="A1007" s="282" t="s">
        <v>640</v>
      </c>
      <c r="B1007" s="271" t="s">
        <v>31</v>
      </c>
      <c r="C1007" s="504"/>
      <c r="D1007" s="504"/>
      <c r="E1007" s="482"/>
      <c r="F1007" s="488"/>
      <c r="G1007" s="482"/>
      <c r="H1007" s="482"/>
      <c r="I1007" s="260" t="s">
        <v>166</v>
      </c>
      <c r="J1007" s="259" t="s">
        <v>167</v>
      </c>
      <c r="K1007" s="259" t="s">
        <v>168</v>
      </c>
      <c r="L1007" s="280">
        <v>1</v>
      </c>
      <c r="M1007" s="281">
        <v>45231</v>
      </c>
      <c r="N1007" s="281">
        <v>45747</v>
      </c>
      <c r="O1007" s="275">
        <f t="shared" si="35"/>
        <v>73.714285714285708</v>
      </c>
      <c r="P1007" s="332">
        <v>1</v>
      </c>
      <c r="Q1007" s="259" t="s">
        <v>1212</v>
      </c>
      <c r="R1007" s="94">
        <f t="shared" si="36"/>
        <v>1</v>
      </c>
      <c r="S1007" s="277" t="str">
        <f t="array" aca="1" ref="S1007" ca="1">IF(ISNUMBER(R1007),IF(R1007=100%,"CUMPLIDA",IF(AND(ISNUMBER(N1007),ISNUMBER(INDIRECT("FECHA_"&amp;$B1007,1))), IF(N1007&lt;=INDIRECT("FECHA_"&amp;$B1007,1),"INCUMPLIDA","PROCESO"), "VERIFICAR FECHA")),"SIN VALOR AVANCE")</f>
        <v>CUMPLIDA</v>
      </c>
    </row>
    <row r="1008" spans="1:19" ht="75.75" customHeight="1">
      <c r="A1008" s="282" t="s">
        <v>640</v>
      </c>
      <c r="B1008" s="271" t="s">
        <v>31</v>
      </c>
      <c r="C1008" s="504"/>
      <c r="D1008" s="504"/>
      <c r="E1008" s="482"/>
      <c r="F1008" s="488"/>
      <c r="G1008" s="482"/>
      <c r="H1008" s="482"/>
      <c r="I1008" s="260" t="s">
        <v>69</v>
      </c>
      <c r="J1008" s="259" t="s">
        <v>69</v>
      </c>
      <c r="K1008" s="259" t="s">
        <v>176</v>
      </c>
      <c r="L1008" s="280">
        <v>1</v>
      </c>
      <c r="M1008" s="281">
        <v>45323</v>
      </c>
      <c r="N1008" s="281">
        <v>45747</v>
      </c>
      <c r="O1008" s="275">
        <f t="shared" si="35"/>
        <v>60.571428571428569</v>
      </c>
      <c r="P1008" s="332">
        <v>1</v>
      </c>
      <c r="Q1008" s="259" t="s">
        <v>1211</v>
      </c>
      <c r="R1008" s="94">
        <f t="shared" si="36"/>
        <v>1</v>
      </c>
      <c r="S1008" s="277" t="str">
        <f t="array" aca="1" ref="S1008" ca="1">IF(ISNUMBER(R1008),IF(R1008=100%,"CUMPLIDA",IF(AND(ISNUMBER(N1008),ISNUMBER(INDIRECT("FECHA_"&amp;$B1008,1))), IF(N1008&lt;=INDIRECT("FECHA_"&amp;$B1008,1),"INCUMPLIDA","PROCESO"), "VERIFICAR FECHA")),"SIN VALOR AVANCE")</f>
        <v>CUMPLIDA</v>
      </c>
    </row>
    <row r="1009" spans="1:19" ht="90.75">
      <c r="A1009" s="282" t="s">
        <v>640</v>
      </c>
      <c r="B1009" s="271" t="s">
        <v>31</v>
      </c>
      <c r="C1009" s="487"/>
      <c r="D1009" s="487"/>
      <c r="E1009" s="482"/>
      <c r="F1009" s="488"/>
      <c r="G1009" s="482"/>
      <c r="H1009" s="482"/>
      <c r="I1009" s="260" t="s">
        <v>751</v>
      </c>
      <c r="J1009" s="259" t="s">
        <v>751</v>
      </c>
      <c r="K1009" s="259" t="s">
        <v>72</v>
      </c>
      <c r="L1009" s="280">
        <v>1</v>
      </c>
      <c r="M1009" s="281">
        <v>45231</v>
      </c>
      <c r="N1009" s="281">
        <v>45747</v>
      </c>
      <c r="O1009" s="275">
        <f t="shared" si="35"/>
        <v>73.714285714285708</v>
      </c>
      <c r="P1009" s="332">
        <v>1</v>
      </c>
      <c r="Q1009" s="259" t="s">
        <v>1212</v>
      </c>
      <c r="R1009" s="94">
        <f t="shared" si="36"/>
        <v>1</v>
      </c>
      <c r="S1009" s="277" t="str">
        <f t="array" aca="1" ref="S1009" ca="1">IF(ISNUMBER(R1009),IF(R1009=100%,"CUMPLIDA",IF(AND(ISNUMBER(N1009),ISNUMBER(INDIRECT("FECHA_"&amp;$B1009,1))), IF(N1009&lt;=INDIRECT("FECHA_"&amp;$B1009,1),"INCUMPLIDA","PROCESO"), "VERIFICAR FECHA")),"SIN VALOR AVANCE")</f>
        <v>CUMPLIDA</v>
      </c>
    </row>
    <row r="1010" spans="1:19" ht="285.75">
      <c r="A1010" s="282" t="s">
        <v>640</v>
      </c>
      <c r="B1010" s="271" t="s">
        <v>31</v>
      </c>
      <c r="C1010" s="487"/>
      <c r="D1010" s="487"/>
      <c r="E1010" s="482"/>
      <c r="F1010" s="488"/>
      <c r="G1010" s="482"/>
      <c r="H1010" s="482"/>
      <c r="I1010" s="260" t="s">
        <v>752</v>
      </c>
      <c r="J1010" s="259" t="s">
        <v>752</v>
      </c>
      <c r="K1010" s="259" t="s">
        <v>659</v>
      </c>
      <c r="L1010" s="280">
        <v>1</v>
      </c>
      <c r="M1010" s="281">
        <v>45231</v>
      </c>
      <c r="N1010" s="281">
        <v>45808</v>
      </c>
      <c r="O1010" s="275">
        <f t="shared" si="35"/>
        <v>82.428571428571431</v>
      </c>
      <c r="P1010" s="332">
        <v>1</v>
      </c>
      <c r="Q1010" s="259" t="s">
        <v>1210</v>
      </c>
      <c r="R1010" s="94">
        <f t="shared" si="36"/>
        <v>1</v>
      </c>
      <c r="S1010" s="277" t="str">
        <f t="array" aca="1" ref="S1010" ca="1">IF(ISNUMBER(R1010),IF(R1010=100%,"CUMPLIDA",IF(AND(ISNUMBER(N1010),ISNUMBER(INDIRECT("FECHA_"&amp;$B1010,1))), IF(N1010&lt;=INDIRECT("FECHA_"&amp;$B1010,1),"INCUMPLIDA","PROCESO"), "VERIFICAR FECHA")),"SIN VALOR AVANCE")</f>
        <v>CUMPLIDA</v>
      </c>
    </row>
    <row r="1011" spans="1:19" ht="75.75" customHeight="1">
      <c r="A1011" s="282" t="s">
        <v>640</v>
      </c>
      <c r="B1011" s="271" t="s">
        <v>31</v>
      </c>
      <c r="C1011" s="487"/>
      <c r="D1011" s="487"/>
      <c r="E1011" s="482"/>
      <c r="F1011" s="488"/>
      <c r="G1011" s="482"/>
      <c r="H1011" s="482"/>
      <c r="I1011" s="260" t="s">
        <v>75</v>
      </c>
      <c r="J1011" s="259" t="s">
        <v>76</v>
      </c>
      <c r="K1011" s="259" t="s">
        <v>77</v>
      </c>
      <c r="L1011" s="280">
        <v>7</v>
      </c>
      <c r="M1011" s="281">
        <v>46024</v>
      </c>
      <c r="N1011" s="281">
        <v>46660</v>
      </c>
      <c r="O1011" s="275">
        <f t="shared" si="35"/>
        <v>90.857142857142861</v>
      </c>
      <c r="P1011" s="332">
        <v>0</v>
      </c>
      <c r="Q1011" s="259" t="s">
        <v>1212</v>
      </c>
      <c r="R1011" s="94">
        <f t="shared" si="36"/>
        <v>0</v>
      </c>
      <c r="S1011" s="277" t="str">
        <f t="array" aca="1" ref="S1011" ca="1">IF(ISNUMBER(R1011),IF(R1011=100%,"CUMPLIDA",IF(AND(ISNUMBER(N1011),ISNUMBER(INDIRECT("FECHA_"&amp;$B1011,1))), IF(N1011&lt;=INDIRECT("FECHA_"&amp;$B1011,1),"INCUMPLIDA","PROCESO"), "VERIFICAR FECHA")),"SIN VALOR AVANCE")</f>
        <v>PROCESO</v>
      </c>
    </row>
    <row r="1012" spans="1:19" ht="75.75" customHeight="1">
      <c r="A1012" s="282" t="s">
        <v>640</v>
      </c>
      <c r="B1012" s="271" t="s">
        <v>31</v>
      </c>
      <c r="C1012" s="487"/>
      <c r="D1012" s="487"/>
      <c r="E1012" s="482"/>
      <c r="F1012" s="488"/>
      <c r="G1012" s="482"/>
      <c r="H1012" s="482"/>
      <c r="I1012" s="260" t="s">
        <v>79</v>
      </c>
      <c r="J1012" s="259" t="s">
        <v>80</v>
      </c>
      <c r="K1012" s="259" t="s">
        <v>81</v>
      </c>
      <c r="L1012" s="280">
        <v>1</v>
      </c>
      <c r="M1012" s="281">
        <v>46024</v>
      </c>
      <c r="N1012" s="281">
        <v>46660</v>
      </c>
      <c r="O1012" s="275">
        <f t="shared" si="35"/>
        <v>90.857142857142861</v>
      </c>
      <c r="P1012" s="332">
        <v>0</v>
      </c>
      <c r="Q1012" s="259" t="s">
        <v>1211</v>
      </c>
      <c r="R1012" s="94">
        <f t="shared" si="36"/>
        <v>0</v>
      </c>
      <c r="S1012" s="277" t="str">
        <f t="array" aca="1" ref="S1012" ca="1">IF(ISNUMBER(R1012),IF(R1012=100%,"CUMPLIDA",IF(AND(ISNUMBER(N1012),ISNUMBER(INDIRECT("FECHA_"&amp;$B1012,1))), IF(N1012&lt;=INDIRECT("FECHA_"&amp;$B1012,1),"INCUMPLIDA","PROCESO"), "VERIFICAR FECHA")),"SIN VALOR AVANCE")</f>
        <v>PROCESO</v>
      </c>
    </row>
    <row r="1013" spans="1:19" ht="75.75" customHeight="1">
      <c r="A1013" s="282" t="s">
        <v>640</v>
      </c>
      <c r="B1013" s="271" t="s">
        <v>31</v>
      </c>
      <c r="C1013" s="487"/>
      <c r="D1013" s="487"/>
      <c r="E1013" s="482"/>
      <c r="F1013" s="488"/>
      <c r="G1013" s="482"/>
      <c r="H1013" s="482"/>
      <c r="I1013" s="260" t="s">
        <v>82</v>
      </c>
      <c r="J1013" s="259" t="s">
        <v>83</v>
      </c>
      <c r="K1013" s="259" t="s">
        <v>84</v>
      </c>
      <c r="L1013" s="280">
        <v>2</v>
      </c>
      <c r="M1013" s="281">
        <v>46024</v>
      </c>
      <c r="N1013" s="281">
        <v>46660</v>
      </c>
      <c r="O1013" s="275">
        <f t="shared" si="35"/>
        <v>90.857142857142861</v>
      </c>
      <c r="P1013" s="332">
        <v>0</v>
      </c>
      <c r="Q1013" s="259" t="s">
        <v>1210</v>
      </c>
      <c r="R1013" s="94">
        <f t="shared" si="36"/>
        <v>0</v>
      </c>
      <c r="S1013" s="277" t="str">
        <f t="array" aca="1" ref="S1013" ca="1">IF(ISNUMBER(R1013),IF(R1013=100%,"CUMPLIDA",IF(AND(ISNUMBER(N1013),ISNUMBER(INDIRECT("FECHA_"&amp;$B1013,1))), IF(N1013&lt;=INDIRECT("FECHA_"&amp;$B1013,1),"INCUMPLIDA","PROCESO"), "VERIFICAR FECHA")),"SIN VALOR AVANCE")</f>
        <v>PROCESO</v>
      </c>
    </row>
    <row r="1014" spans="1:19" ht="75.75" customHeight="1">
      <c r="A1014" s="282" t="s">
        <v>640</v>
      </c>
      <c r="B1014" s="271" t="s">
        <v>31</v>
      </c>
      <c r="C1014" s="504" t="s">
        <v>451</v>
      </c>
      <c r="D1014" s="504" t="s">
        <v>1213</v>
      </c>
      <c r="E1014" s="482" t="s">
        <v>1214</v>
      </c>
      <c r="F1014" s="488"/>
      <c r="G1014" s="482"/>
      <c r="H1014" s="482" t="s">
        <v>1215</v>
      </c>
      <c r="I1014" s="482" t="s">
        <v>1216</v>
      </c>
      <c r="J1014" s="259" t="s">
        <v>1183</v>
      </c>
      <c r="K1014" s="259" t="s">
        <v>991</v>
      </c>
      <c r="L1014" s="280">
        <v>1</v>
      </c>
      <c r="M1014" s="261">
        <v>45474</v>
      </c>
      <c r="N1014" s="261">
        <v>45716</v>
      </c>
      <c r="O1014" s="275">
        <f t="shared" si="35"/>
        <v>34.571428571428569</v>
      </c>
      <c r="P1014" s="332">
        <v>1</v>
      </c>
      <c r="Q1014" s="287" t="s">
        <v>1217</v>
      </c>
      <c r="R1014" s="94">
        <f t="shared" si="36"/>
        <v>1</v>
      </c>
      <c r="S1014" s="277" t="str">
        <f t="array" aca="1" ref="S1014" ca="1">IF(ISNUMBER(R1014),IF(R1014=100%,"CUMPLIDA",IF(AND(ISNUMBER(N1014),ISNUMBER(INDIRECT("FECHA_"&amp;$B1014,1))), IF(N1014&lt;=INDIRECT("FECHA_"&amp;$B1014,1),"INCUMPLIDA","PROCESO"), "VERIFICAR FECHA")),"SIN VALOR AVANCE")</f>
        <v>CUMPLIDA</v>
      </c>
    </row>
    <row r="1015" spans="1:19" ht="240.75">
      <c r="A1015" s="282" t="s">
        <v>640</v>
      </c>
      <c r="B1015" s="271" t="s">
        <v>31</v>
      </c>
      <c r="C1015" s="504"/>
      <c r="D1015" s="504"/>
      <c r="E1015" s="482"/>
      <c r="F1015" s="488"/>
      <c r="G1015" s="482"/>
      <c r="H1015" s="482"/>
      <c r="I1015" s="482"/>
      <c r="J1015" s="259" t="s">
        <v>1218</v>
      </c>
      <c r="K1015" s="259" t="s">
        <v>1186</v>
      </c>
      <c r="L1015" s="280">
        <v>1</v>
      </c>
      <c r="M1015" s="261">
        <v>45717</v>
      </c>
      <c r="N1015" s="261">
        <v>45808</v>
      </c>
      <c r="O1015" s="275">
        <f t="shared" si="35"/>
        <v>13</v>
      </c>
      <c r="P1015" s="332">
        <v>1</v>
      </c>
      <c r="Q1015" s="287" t="s">
        <v>1217</v>
      </c>
      <c r="R1015" s="94">
        <f t="shared" si="36"/>
        <v>1</v>
      </c>
      <c r="S1015" s="277" t="str">
        <f t="array" aca="1" ref="S1015" ca="1">IF(ISNUMBER(R1015),IF(R1015=100%,"CUMPLIDA",IF(AND(ISNUMBER(N1015),ISNUMBER(INDIRECT("FECHA_"&amp;$B1015,1))), IF(N1015&lt;=INDIRECT("FECHA_"&amp;$B1015,1),"INCUMPLIDA","PROCESO"), "VERIFICAR FECHA")),"SIN VALOR AVANCE")</f>
        <v>CUMPLIDA</v>
      </c>
    </row>
    <row r="1016" spans="1:19" ht="75.75" customHeight="1">
      <c r="A1016" s="282" t="s">
        <v>640</v>
      </c>
      <c r="B1016" s="271" t="s">
        <v>31</v>
      </c>
      <c r="C1016" s="504"/>
      <c r="D1016" s="504"/>
      <c r="E1016" s="482"/>
      <c r="F1016" s="488"/>
      <c r="G1016" s="482"/>
      <c r="H1016" s="482"/>
      <c r="I1016" s="482"/>
      <c r="J1016" s="259" t="s">
        <v>1219</v>
      </c>
      <c r="K1016" s="259" t="s">
        <v>1188</v>
      </c>
      <c r="L1016" s="280">
        <v>1</v>
      </c>
      <c r="M1016" s="261">
        <v>45809</v>
      </c>
      <c r="N1016" s="261">
        <v>45991</v>
      </c>
      <c r="O1016" s="275">
        <f t="shared" si="35"/>
        <v>26</v>
      </c>
      <c r="P1016" s="332">
        <v>1</v>
      </c>
      <c r="Q1016" s="287" t="s">
        <v>1217</v>
      </c>
      <c r="R1016" s="94">
        <f t="shared" si="36"/>
        <v>1</v>
      </c>
      <c r="S1016" s="277" t="str">
        <f t="array" aca="1" ref="S1016" ca="1">IF(ISNUMBER(R1016),IF(R1016=100%,"CUMPLIDA",IF(AND(ISNUMBER(N1016),ISNUMBER(INDIRECT("FECHA_"&amp;$B1016,1))), IF(N1016&lt;=INDIRECT("FECHA_"&amp;$B1016,1),"INCUMPLIDA","PROCESO"), "VERIFICAR FECHA")),"SIN VALOR AVANCE")</f>
        <v>CUMPLIDA</v>
      </c>
    </row>
    <row r="1017" spans="1:19" ht="75.75" customHeight="1">
      <c r="A1017" s="282" t="s">
        <v>640</v>
      </c>
      <c r="B1017" s="271" t="s">
        <v>31</v>
      </c>
      <c r="C1017" s="504"/>
      <c r="D1017" s="504"/>
      <c r="E1017" s="482"/>
      <c r="F1017" s="488"/>
      <c r="G1017" s="482"/>
      <c r="H1017" s="482"/>
      <c r="I1017" s="482"/>
      <c r="J1017" s="259" t="s">
        <v>1220</v>
      </c>
      <c r="K1017" s="314" t="s">
        <v>187</v>
      </c>
      <c r="L1017" s="274">
        <v>1</v>
      </c>
      <c r="M1017" s="315">
        <v>46204</v>
      </c>
      <c r="N1017" s="315">
        <v>46326</v>
      </c>
      <c r="O1017" s="275">
        <f t="shared" si="35"/>
        <v>17.428571428571427</v>
      </c>
      <c r="P1017" s="332">
        <v>0</v>
      </c>
      <c r="Q1017" s="316" t="s">
        <v>1190</v>
      </c>
      <c r="R1017" s="94">
        <f t="shared" si="36"/>
        <v>0</v>
      </c>
      <c r="S1017" s="277" t="str">
        <f t="array" aca="1" ref="S1017" ca="1">IF(ISNUMBER(R1017),IF(R1017=100%,"CUMPLIDA",IF(AND(ISNUMBER(N1017),ISNUMBER(INDIRECT("FECHA_"&amp;$B1017,1))), IF(N1017&lt;=INDIRECT("FECHA_"&amp;$B1017,1),"INCUMPLIDA","PROCESO"), "VERIFICAR FECHA")),"SIN VALOR AVANCE")</f>
        <v>PROCESO</v>
      </c>
    </row>
    <row r="1018" spans="1:19" ht="75.75" customHeight="1">
      <c r="A1018" s="282" t="s">
        <v>640</v>
      </c>
      <c r="B1018" s="271" t="s">
        <v>31</v>
      </c>
      <c r="C1018" s="504"/>
      <c r="D1018" s="504"/>
      <c r="E1018" s="482"/>
      <c r="F1018" s="488"/>
      <c r="G1018" s="482"/>
      <c r="H1018" s="482"/>
      <c r="I1018" s="482" t="s">
        <v>745</v>
      </c>
      <c r="J1018" s="313" t="s">
        <v>652</v>
      </c>
      <c r="K1018" s="259" t="s">
        <v>653</v>
      </c>
      <c r="L1018" s="274">
        <v>1</v>
      </c>
      <c r="M1018" s="261">
        <v>45231</v>
      </c>
      <c r="N1018" s="261">
        <v>45504</v>
      </c>
      <c r="O1018" s="275">
        <f t="shared" si="35"/>
        <v>39</v>
      </c>
      <c r="P1018" s="332">
        <v>1</v>
      </c>
      <c r="Q1018" s="287" t="s">
        <v>747</v>
      </c>
      <c r="R1018" s="94">
        <f t="shared" si="36"/>
        <v>1</v>
      </c>
      <c r="S1018" s="277" t="str">
        <f t="array" aca="1" ref="S1018" ca="1">IF(ISNUMBER(R1018),IF(R1018=100%,"CUMPLIDA",IF(AND(ISNUMBER(N1018),ISNUMBER(INDIRECT("FECHA_"&amp;$B1018,1))), IF(N1018&lt;=INDIRECT("FECHA_"&amp;$B1018,1),"INCUMPLIDA","PROCESO"), "VERIFICAR FECHA")),"SIN VALOR AVANCE")</f>
        <v>CUMPLIDA</v>
      </c>
    </row>
    <row r="1019" spans="1:19" ht="105.75" customHeight="1">
      <c r="A1019" s="282" t="s">
        <v>640</v>
      </c>
      <c r="B1019" s="271" t="s">
        <v>31</v>
      </c>
      <c r="C1019" s="504"/>
      <c r="D1019" s="504"/>
      <c r="E1019" s="482"/>
      <c r="F1019" s="488"/>
      <c r="G1019" s="482"/>
      <c r="H1019" s="482"/>
      <c r="I1019" s="482"/>
      <c r="J1019" s="313" t="s">
        <v>655</v>
      </c>
      <c r="K1019" s="259" t="s">
        <v>656</v>
      </c>
      <c r="L1019" s="274">
        <v>1</v>
      </c>
      <c r="M1019" s="261">
        <v>45231</v>
      </c>
      <c r="N1019" s="261">
        <v>45504</v>
      </c>
      <c r="O1019" s="275">
        <f t="shared" si="35"/>
        <v>39</v>
      </c>
      <c r="P1019" s="332">
        <v>1</v>
      </c>
      <c r="Q1019" s="259" t="s">
        <v>1210</v>
      </c>
      <c r="R1019" s="94">
        <f t="shared" si="36"/>
        <v>1</v>
      </c>
      <c r="S1019" s="277" t="str">
        <f t="array" aca="1" ref="S1019" ca="1">IF(ISNUMBER(R1019),IF(R1019=100%,"CUMPLIDA",IF(AND(ISNUMBER(N1019),ISNUMBER(INDIRECT("FECHA_"&amp;$B1019,1))), IF(N1019&lt;=INDIRECT("FECHA_"&amp;$B1019,1),"INCUMPLIDA","PROCESO"), "VERIFICAR FECHA")),"SIN VALOR AVANCE")</f>
        <v>CUMPLIDA</v>
      </c>
    </row>
    <row r="1020" spans="1:19" ht="210.75">
      <c r="A1020" s="282" t="s">
        <v>640</v>
      </c>
      <c r="B1020" s="271" t="s">
        <v>31</v>
      </c>
      <c r="C1020" s="504"/>
      <c r="D1020" s="504"/>
      <c r="E1020" s="482"/>
      <c r="F1020" s="488"/>
      <c r="G1020" s="482"/>
      <c r="H1020" s="482"/>
      <c r="I1020" s="260" t="s">
        <v>62</v>
      </c>
      <c r="J1020" s="259" t="s">
        <v>63</v>
      </c>
      <c r="K1020" s="259" t="s">
        <v>64</v>
      </c>
      <c r="L1020" s="280">
        <v>1</v>
      </c>
      <c r="M1020" s="281">
        <v>45323</v>
      </c>
      <c r="N1020" s="281">
        <v>45747</v>
      </c>
      <c r="O1020" s="275">
        <f t="shared" si="35"/>
        <v>60.571428571428569</v>
      </c>
      <c r="P1020" s="332">
        <v>1</v>
      </c>
      <c r="Q1020" s="259" t="s">
        <v>1221</v>
      </c>
      <c r="R1020" s="94">
        <f t="shared" si="36"/>
        <v>1</v>
      </c>
      <c r="S1020" s="277" t="str">
        <f t="array" aca="1" ref="S1020" ca="1">IF(ISNUMBER(R1020),IF(R1020=100%,"CUMPLIDA",IF(AND(ISNUMBER(N1020),ISNUMBER(INDIRECT("FECHA_"&amp;$B1020,1))), IF(N1020&lt;=INDIRECT("FECHA_"&amp;$B1020,1),"INCUMPLIDA","PROCESO"), "VERIFICAR FECHA")),"SIN VALOR AVANCE")</f>
        <v>CUMPLIDA</v>
      </c>
    </row>
    <row r="1021" spans="1:19" ht="105.75" customHeight="1">
      <c r="A1021" s="282" t="s">
        <v>640</v>
      </c>
      <c r="B1021" s="271" t="s">
        <v>31</v>
      </c>
      <c r="C1021" s="504"/>
      <c r="D1021" s="504"/>
      <c r="E1021" s="482"/>
      <c r="F1021" s="488"/>
      <c r="G1021" s="482"/>
      <c r="H1021" s="482"/>
      <c r="I1021" s="260" t="s">
        <v>66</v>
      </c>
      <c r="J1021" s="259" t="s">
        <v>66</v>
      </c>
      <c r="K1021" s="259" t="s">
        <v>67</v>
      </c>
      <c r="L1021" s="280">
        <v>1</v>
      </c>
      <c r="M1021" s="281">
        <v>45323</v>
      </c>
      <c r="N1021" s="281">
        <v>45747</v>
      </c>
      <c r="O1021" s="275">
        <f t="shared" si="35"/>
        <v>60.571428571428569</v>
      </c>
      <c r="P1021" s="332">
        <v>1</v>
      </c>
      <c r="Q1021" s="259" t="s">
        <v>1212</v>
      </c>
      <c r="R1021" s="94">
        <f t="shared" si="36"/>
        <v>1</v>
      </c>
      <c r="S1021" s="277" t="str">
        <f t="array" aca="1" ref="S1021" ca="1">IF(ISNUMBER(R1021),IF(R1021=100%,"CUMPLIDA",IF(AND(ISNUMBER(N1021),ISNUMBER(INDIRECT("FECHA_"&amp;$B1021,1))), IF(N1021&lt;=INDIRECT("FECHA_"&amp;$B1021,1),"INCUMPLIDA","PROCESO"), "VERIFICAR FECHA")),"SIN VALOR AVANCE")</f>
        <v>CUMPLIDA</v>
      </c>
    </row>
    <row r="1022" spans="1:19" ht="105.75" customHeight="1">
      <c r="A1022" s="282" t="s">
        <v>640</v>
      </c>
      <c r="B1022" s="271" t="s">
        <v>31</v>
      </c>
      <c r="C1022" s="504"/>
      <c r="D1022" s="504"/>
      <c r="E1022" s="482"/>
      <c r="F1022" s="488"/>
      <c r="G1022" s="482"/>
      <c r="H1022" s="482"/>
      <c r="I1022" s="260" t="s">
        <v>166</v>
      </c>
      <c r="J1022" s="259" t="s">
        <v>167</v>
      </c>
      <c r="K1022" s="259" t="s">
        <v>168</v>
      </c>
      <c r="L1022" s="280">
        <v>1</v>
      </c>
      <c r="M1022" s="281">
        <v>45231</v>
      </c>
      <c r="N1022" s="281">
        <v>45747</v>
      </c>
      <c r="O1022" s="275">
        <f t="shared" si="35"/>
        <v>73.714285714285708</v>
      </c>
      <c r="P1022" s="332">
        <v>1</v>
      </c>
      <c r="Q1022" s="259" t="s">
        <v>1212</v>
      </c>
      <c r="R1022" s="94">
        <f t="shared" si="36"/>
        <v>1</v>
      </c>
      <c r="S1022" s="277" t="str">
        <f t="array" aca="1" ref="S1022" ca="1">IF(ISNUMBER(R1022),IF(R1022=100%,"CUMPLIDA",IF(AND(ISNUMBER(N1022),ISNUMBER(INDIRECT("FECHA_"&amp;$B1022,1))), IF(N1022&lt;=INDIRECT("FECHA_"&amp;$B1022,1),"INCUMPLIDA","PROCESO"), "VERIFICAR FECHA")),"SIN VALOR AVANCE")</f>
        <v>CUMPLIDA</v>
      </c>
    </row>
    <row r="1023" spans="1:19" ht="165.75" customHeight="1">
      <c r="A1023" s="282" t="s">
        <v>640</v>
      </c>
      <c r="B1023" s="271" t="s">
        <v>31</v>
      </c>
      <c r="C1023" s="504"/>
      <c r="D1023" s="504"/>
      <c r="E1023" s="482"/>
      <c r="F1023" s="488"/>
      <c r="G1023" s="482"/>
      <c r="H1023" s="482"/>
      <c r="I1023" s="260" t="s">
        <v>69</v>
      </c>
      <c r="J1023" s="259" t="s">
        <v>69</v>
      </c>
      <c r="K1023" s="259" t="s">
        <v>176</v>
      </c>
      <c r="L1023" s="280">
        <v>1</v>
      </c>
      <c r="M1023" s="281">
        <v>45323</v>
      </c>
      <c r="N1023" s="281">
        <v>45747</v>
      </c>
      <c r="O1023" s="275">
        <f t="shared" si="35"/>
        <v>60.571428571428569</v>
      </c>
      <c r="P1023" s="332">
        <v>1</v>
      </c>
      <c r="Q1023" s="259" t="s">
        <v>1222</v>
      </c>
      <c r="R1023" s="94">
        <f t="shared" si="36"/>
        <v>1</v>
      </c>
      <c r="S1023" s="277" t="str">
        <f t="array" aca="1" ref="S1023" ca="1">IF(ISNUMBER(R1023),IF(R1023=100%,"CUMPLIDA",IF(AND(ISNUMBER(N1023),ISNUMBER(INDIRECT("FECHA_"&amp;$B1023,1))), IF(N1023&lt;=INDIRECT("FECHA_"&amp;$B1023,1),"INCUMPLIDA","PROCESO"), "VERIFICAR FECHA")),"SIN VALOR AVANCE")</f>
        <v>CUMPLIDA</v>
      </c>
    </row>
    <row r="1024" spans="1:19" ht="75.75" customHeight="1">
      <c r="A1024" s="282" t="s">
        <v>640</v>
      </c>
      <c r="B1024" s="271" t="s">
        <v>31</v>
      </c>
      <c r="C1024" s="504"/>
      <c r="D1024" s="504"/>
      <c r="E1024" s="482"/>
      <c r="F1024" s="488"/>
      <c r="G1024" s="482"/>
      <c r="H1024" s="482"/>
      <c r="I1024" s="260" t="s">
        <v>751</v>
      </c>
      <c r="J1024" s="259" t="s">
        <v>751</v>
      </c>
      <c r="K1024" s="259" t="s">
        <v>72</v>
      </c>
      <c r="L1024" s="280">
        <v>1</v>
      </c>
      <c r="M1024" s="281">
        <v>45231</v>
      </c>
      <c r="N1024" s="281">
        <v>45747</v>
      </c>
      <c r="O1024" s="275">
        <f t="shared" si="35"/>
        <v>73.714285714285708</v>
      </c>
      <c r="P1024" s="332">
        <v>1</v>
      </c>
      <c r="Q1024" s="287" t="s">
        <v>1223</v>
      </c>
      <c r="R1024" s="94">
        <f t="shared" si="36"/>
        <v>1</v>
      </c>
      <c r="S1024" s="277" t="str">
        <f t="array" aca="1" ref="S1024" ca="1">IF(ISNUMBER(R1024),IF(R1024=100%,"CUMPLIDA",IF(AND(ISNUMBER(N1024),ISNUMBER(INDIRECT("FECHA_"&amp;$B1024,1))), IF(N1024&lt;=INDIRECT("FECHA_"&amp;$B1024,1),"INCUMPLIDA","PROCESO"), "VERIFICAR FECHA")),"SIN VALOR AVANCE")</f>
        <v>CUMPLIDA</v>
      </c>
    </row>
    <row r="1025" spans="1:19" ht="240.75">
      <c r="A1025" s="282" t="s">
        <v>640</v>
      </c>
      <c r="B1025" s="271" t="s">
        <v>31</v>
      </c>
      <c r="C1025" s="504"/>
      <c r="D1025" s="504"/>
      <c r="E1025" s="482"/>
      <c r="F1025" s="488"/>
      <c r="G1025" s="482"/>
      <c r="H1025" s="482"/>
      <c r="I1025" s="260" t="s">
        <v>752</v>
      </c>
      <c r="J1025" s="259" t="s">
        <v>752</v>
      </c>
      <c r="K1025" s="259" t="s">
        <v>659</v>
      </c>
      <c r="L1025" s="280">
        <v>1</v>
      </c>
      <c r="M1025" s="281">
        <v>45231</v>
      </c>
      <c r="N1025" s="281">
        <v>45808</v>
      </c>
      <c r="O1025" s="275">
        <f t="shared" si="35"/>
        <v>82.428571428571431</v>
      </c>
      <c r="P1025" s="332">
        <v>1</v>
      </c>
      <c r="Q1025" s="287" t="s">
        <v>1217</v>
      </c>
      <c r="R1025" s="94">
        <f t="shared" si="36"/>
        <v>1</v>
      </c>
      <c r="S1025" s="277" t="str">
        <f t="array" aca="1" ref="S1025" ca="1">IF(ISNUMBER(R1025),IF(R1025=100%,"CUMPLIDA",IF(AND(ISNUMBER(N1025),ISNUMBER(INDIRECT("FECHA_"&amp;$B1025,1))), IF(N1025&lt;=INDIRECT("FECHA_"&amp;$B1025,1),"INCUMPLIDA","PROCESO"), "VERIFICAR FECHA")),"SIN VALOR AVANCE")</f>
        <v>CUMPLIDA</v>
      </c>
    </row>
    <row r="1026" spans="1:19" ht="150.75" customHeight="1">
      <c r="A1026" s="282" t="s">
        <v>640</v>
      </c>
      <c r="B1026" s="271" t="s">
        <v>31</v>
      </c>
      <c r="C1026" s="504"/>
      <c r="D1026" s="504"/>
      <c r="E1026" s="482"/>
      <c r="F1026" s="488"/>
      <c r="G1026" s="482"/>
      <c r="H1026" s="482"/>
      <c r="I1026" s="260" t="s">
        <v>75</v>
      </c>
      <c r="J1026" s="259" t="s">
        <v>76</v>
      </c>
      <c r="K1026" s="259" t="s">
        <v>77</v>
      </c>
      <c r="L1026" s="280">
        <v>8</v>
      </c>
      <c r="M1026" s="281">
        <v>45809</v>
      </c>
      <c r="N1026" s="281">
        <v>46568</v>
      </c>
      <c r="O1026" s="275">
        <f t="shared" si="35"/>
        <v>108.42857142857143</v>
      </c>
      <c r="P1026" s="332">
        <v>0</v>
      </c>
      <c r="Q1026" s="287" t="s">
        <v>1223</v>
      </c>
      <c r="R1026" s="94">
        <f t="shared" si="36"/>
        <v>0</v>
      </c>
      <c r="S1026" s="277" t="str">
        <f t="array" aca="1" ref="S1026" ca="1">IF(ISNUMBER(R1026),IF(R1026=100%,"CUMPLIDA",IF(AND(ISNUMBER(N1026),ISNUMBER(INDIRECT("FECHA_"&amp;$B1026,1))), IF(N1026&lt;=INDIRECT("FECHA_"&amp;$B1026,1),"INCUMPLIDA","PROCESO"), "VERIFICAR FECHA")),"SIN VALOR AVANCE")</f>
        <v>PROCESO</v>
      </c>
    </row>
    <row r="1027" spans="1:19" ht="75.75" customHeight="1">
      <c r="A1027" s="282" t="s">
        <v>640</v>
      </c>
      <c r="B1027" s="271" t="s">
        <v>31</v>
      </c>
      <c r="C1027" s="504"/>
      <c r="D1027" s="504"/>
      <c r="E1027" s="482"/>
      <c r="F1027" s="488"/>
      <c r="G1027" s="482"/>
      <c r="H1027" s="482"/>
      <c r="I1027" s="260" t="s">
        <v>79</v>
      </c>
      <c r="J1027" s="259" t="s">
        <v>80</v>
      </c>
      <c r="K1027" s="259" t="s">
        <v>81</v>
      </c>
      <c r="L1027" s="280">
        <v>1</v>
      </c>
      <c r="M1027" s="281">
        <v>45809</v>
      </c>
      <c r="N1027" s="281">
        <v>46568</v>
      </c>
      <c r="O1027" s="275">
        <f t="shared" ref="O1027:O1090" si="37">(N1027-M1027)/7</f>
        <v>108.42857142857143</v>
      </c>
      <c r="P1027" s="332">
        <v>0</v>
      </c>
      <c r="Q1027" s="287" t="s">
        <v>1224</v>
      </c>
      <c r="R1027" s="94">
        <f t="shared" si="36"/>
        <v>0</v>
      </c>
      <c r="S1027" s="277" t="str">
        <f t="array" aca="1" ref="S1027" ca="1">IF(ISNUMBER(R1027),IF(R1027=100%,"CUMPLIDA",IF(AND(ISNUMBER(N1027),ISNUMBER(INDIRECT("FECHA_"&amp;$B1027,1))), IF(N1027&lt;=INDIRECT("FECHA_"&amp;$B1027,1),"INCUMPLIDA","PROCESO"), "VERIFICAR FECHA")),"SIN VALOR AVANCE")</f>
        <v>PROCESO</v>
      </c>
    </row>
    <row r="1028" spans="1:19" ht="75.75" customHeight="1">
      <c r="A1028" s="282" t="s">
        <v>640</v>
      </c>
      <c r="B1028" s="271" t="s">
        <v>31</v>
      </c>
      <c r="C1028" s="504"/>
      <c r="D1028" s="504"/>
      <c r="E1028" s="482"/>
      <c r="F1028" s="488"/>
      <c r="G1028" s="482"/>
      <c r="H1028" s="482"/>
      <c r="I1028" s="260" t="s">
        <v>82</v>
      </c>
      <c r="J1028" s="259" t="s">
        <v>83</v>
      </c>
      <c r="K1028" s="259" t="s">
        <v>84</v>
      </c>
      <c r="L1028" s="280">
        <v>2</v>
      </c>
      <c r="M1028" s="281">
        <v>45809</v>
      </c>
      <c r="N1028" s="281">
        <v>46568</v>
      </c>
      <c r="O1028" s="275">
        <f t="shared" si="37"/>
        <v>108.42857142857143</v>
      </c>
      <c r="P1028" s="332">
        <v>0</v>
      </c>
      <c r="Q1028" s="287" t="s">
        <v>1217</v>
      </c>
      <c r="R1028" s="94">
        <f t="shared" si="36"/>
        <v>0</v>
      </c>
      <c r="S1028" s="277" t="str">
        <f t="array" aca="1" ref="S1028" ca="1">IF(ISNUMBER(R1028),IF(R1028=100%,"CUMPLIDA",IF(AND(ISNUMBER(N1028),ISNUMBER(INDIRECT("FECHA_"&amp;$B1028,1))), IF(N1028&lt;=INDIRECT("FECHA_"&amp;$B1028,1),"INCUMPLIDA","PROCESO"), "VERIFICAR FECHA")),"SIN VALOR AVANCE")</f>
        <v>PROCESO</v>
      </c>
    </row>
    <row r="1029" spans="1:19" ht="150.75" customHeight="1">
      <c r="A1029" s="282" t="s">
        <v>640</v>
      </c>
      <c r="B1029" s="271" t="s">
        <v>31</v>
      </c>
      <c r="C1029" s="504"/>
      <c r="D1029" s="504"/>
      <c r="E1029" s="482"/>
      <c r="F1029" s="488"/>
      <c r="G1029" s="482"/>
      <c r="H1029" s="482"/>
      <c r="I1029" s="260" t="s">
        <v>1225</v>
      </c>
      <c r="J1029" s="259" t="s">
        <v>1226</v>
      </c>
      <c r="K1029" s="259" t="s">
        <v>1227</v>
      </c>
      <c r="L1029" s="317">
        <v>1</v>
      </c>
      <c r="M1029" s="261">
        <v>45474</v>
      </c>
      <c r="N1029" s="261">
        <v>45716</v>
      </c>
      <c r="O1029" s="275">
        <f t="shared" si="37"/>
        <v>34.571428571428569</v>
      </c>
      <c r="P1029" s="333">
        <v>1</v>
      </c>
      <c r="Q1029" s="287" t="s">
        <v>1228</v>
      </c>
      <c r="R1029" s="94">
        <f t="shared" si="36"/>
        <v>1</v>
      </c>
      <c r="S1029" s="277" t="str">
        <f t="array" aca="1" ref="S1029" ca="1">IF(ISNUMBER(R1029),IF(R1029=100%,"CUMPLIDA",IF(AND(ISNUMBER(N1029),ISNUMBER(INDIRECT("FECHA_"&amp;$B1029,1))), IF(N1029&lt;=INDIRECT("FECHA_"&amp;$B1029,1),"INCUMPLIDA","PROCESO"), "VERIFICAR FECHA")),"SIN VALOR AVANCE")</f>
        <v>CUMPLIDA</v>
      </c>
    </row>
    <row r="1030" spans="1:19" ht="75.75" customHeight="1">
      <c r="A1030" s="282" t="s">
        <v>640</v>
      </c>
      <c r="B1030" s="271" t="s">
        <v>31</v>
      </c>
      <c r="C1030" s="487" t="s">
        <v>1229</v>
      </c>
      <c r="D1030" s="505" t="s">
        <v>1230</v>
      </c>
      <c r="E1030" s="507" t="s">
        <v>1231</v>
      </c>
      <c r="F1030" s="508"/>
      <c r="G1030" s="507"/>
      <c r="H1030" s="507" t="s">
        <v>1232</v>
      </c>
      <c r="I1030" s="182" t="s">
        <v>1233</v>
      </c>
      <c r="J1030" s="179" t="s">
        <v>1234</v>
      </c>
      <c r="K1030" s="259" t="s">
        <v>1235</v>
      </c>
      <c r="L1030" s="280">
        <v>1</v>
      </c>
      <c r="M1030" s="261">
        <v>45672</v>
      </c>
      <c r="N1030" s="180">
        <v>45748</v>
      </c>
      <c r="O1030" s="275">
        <f t="shared" si="37"/>
        <v>10.857142857142858</v>
      </c>
      <c r="P1030" s="332">
        <v>1</v>
      </c>
      <c r="Q1030" s="259" t="s">
        <v>1236</v>
      </c>
      <c r="R1030" s="94">
        <f t="shared" si="36"/>
        <v>1</v>
      </c>
      <c r="S1030" s="277" t="str">
        <f t="array" aca="1" ref="S1030" ca="1">IF(ISNUMBER(R1030),IF(R1030=100%,"CUMPLIDA",IF(AND(ISNUMBER(N1030),ISNUMBER(INDIRECT("FECHA_"&amp;$B1030,1))), IF(N1030&lt;=INDIRECT("FECHA_"&amp;$B1030,1),"INCUMPLIDA","PROCESO"), "VERIFICAR FECHA")),"SIN VALOR AVANCE")</f>
        <v>CUMPLIDA</v>
      </c>
    </row>
    <row r="1031" spans="1:19" ht="150.75" customHeight="1">
      <c r="A1031" s="282" t="s">
        <v>640</v>
      </c>
      <c r="B1031" s="271" t="s">
        <v>31</v>
      </c>
      <c r="C1031" s="487"/>
      <c r="D1031" s="505"/>
      <c r="E1031" s="507"/>
      <c r="F1031" s="508"/>
      <c r="G1031" s="507"/>
      <c r="H1031" s="507" t="s">
        <v>1232</v>
      </c>
      <c r="I1031" s="182" t="s">
        <v>1237</v>
      </c>
      <c r="J1031" s="179" t="s">
        <v>1238</v>
      </c>
      <c r="K1031" s="259" t="s">
        <v>1239</v>
      </c>
      <c r="L1031" s="280">
        <v>2</v>
      </c>
      <c r="M1031" s="261">
        <v>45672</v>
      </c>
      <c r="N1031" s="261">
        <v>46037</v>
      </c>
      <c r="O1031" s="275">
        <f t="shared" si="37"/>
        <v>52.142857142857146</v>
      </c>
      <c r="P1031" s="332">
        <v>2</v>
      </c>
      <c r="Q1031" s="259" t="s">
        <v>1240</v>
      </c>
      <c r="R1031" s="94">
        <f t="shared" si="36"/>
        <v>1</v>
      </c>
      <c r="S1031" s="277" t="str">
        <f t="array" aca="1" ref="S1031" ca="1">IF(ISNUMBER(R1031),IF(R1031=100%,"CUMPLIDA",IF(AND(ISNUMBER(N1031),ISNUMBER(INDIRECT("FECHA_"&amp;$B1031,1))), IF(N1031&lt;=INDIRECT("FECHA_"&amp;$B1031,1),"INCUMPLIDA","PROCESO"), "VERIFICAR FECHA")),"SIN VALOR AVANCE")</f>
        <v>CUMPLIDA</v>
      </c>
    </row>
    <row r="1032" spans="1:19" ht="75.75" customHeight="1">
      <c r="A1032" s="282" t="s">
        <v>640</v>
      </c>
      <c r="B1032" s="271" t="s">
        <v>31</v>
      </c>
      <c r="C1032" s="487"/>
      <c r="D1032" s="505"/>
      <c r="E1032" s="507"/>
      <c r="F1032" s="508"/>
      <c r="G1032" s="507"/>
      <c r="H1032" s="507" t="s">
        <v>1232</v>
      </c>
      <c r="I1032" s="260" t="s">
        <v>1241</v>
      </c>
      <c r="J1032" s="259" t="s">
        <v>1241</v>
      </c>
      <c r="K1032" s="259" t="s">
        <v>1242</v>
      </c>
      <c r="L1032" s="317">
        <v>1</v>
      </c>
      <c r="M1032" s="261">
        <v>45691</v>
      </c>
      <c r="N1032" s="261">
        <v>46234</v>
      </c>
      <c r="O1032" s="275">
        <f t="shared" si="37"/>
        <v>77.571428571428569</v>
      </c>
      <c r="P1032" s="333">
        <v>1</v>
      </c>
      <c r="Q1032" s="259" t="s">
        <v>1243</v>
      </c>
      <c r="R1032" s="94">
        <f t="shared" si="36"/>
        <v>1</v>
      </c>
      <c r="S1032" s="277" t="str">
        <f t="array" aca="1" ref="S1032" ca="1">IF(ISNUMBER(R1032),IF(R1032=100%,"CUMPLIDA",IF(AND(ISNUMBER(N1032),ISNUMBER(INDIRECT("FECHA_"&amp;$B1032,1))), IF(N1032&lt;=INDIRECT("FECHA_"&amp;$B1032,1),"INCUMPLIDA","PROCESO"), "VERIFICAR FECHA")),"SIN VALOR AVANCE")</f>
        <v>CUMPLIDA</v>
      </c>
    </row>
    <row r="1033" spans="1:19" ht="150.75" customHeight="1">
      <c r="A1033" s="282" t="s">
        <v>640</v>
      </c>
      <c r="B1033" s="271" t="s">
        <v>31</v>
      </c>
      <c r="C1033" s="487" t="s">
        <v>1229</v>
      </c>
      <c r="D1033" s="505" t="s">
        <v>1230</v>
      </c>
      <c r="E1033" s="482" t="s">
        <v>1244</v>
      </c>
      <c r="F1033" s="488"/>
      <c r="G1033" s="482"/>
      <c r="H1033" s="482" t="s">
        <v>1245</v>
      </c>
      <c r="I1033" s="318" t="s">
        <v>1246</v>
      </c>
      <c r="J1033" s="319" t="s">
        <v>1247</v>
      </c>
      <c r="K1033" s="285" t="s">
        <v>1248</v>
      </c>
      <c r="L1033" s="274">
        <v>2</v>
      </c>
      <c r="M1033" s="261">
        <v>45691</v>
      </c>
      <c r="N1033" s="261">
        <v>46055</v>
      </c>
      <c r="O1033" s="275">
        <f t="shared" si="37"/>
        <v>52</v>
      </c>
      <c r="P1033" s="332">
        <v>2</v>
      </c>
      <c r="Q1033" s="259" t="s">
        <v>1249</v>
      </c>
      <c r="R1033" s="94">
        <f t="shared" si="36"/>
        <v>1</v>
      </c>
      <c r="S1033" s="277" t="str">
        <f t="array" aca="1" ref="S1033" ca="1">IF(ISNUMBER(R1033),IF(R1033=100%,"CUMPLIDA",IF(AND(ISNUMBER(N1033),ISNUMBER(INDIRECT("FECHA_"&amp;$B1033,1))), IF(N1033&lt;=INDIRECT("FECHA_"&amp;$B1033,1),"INCUMPLIDA","PROCESO"), "VERIFICAR FECHA")),"SIN VALOR AVANCE")</f>
        <v>CUMPLIDA</v>
      </c>
    </row>
    <row r="1034" spans="1:19" ht="150.75" customHeight="1">
      <c r="A1034" s="282" t="s">
        <v>640</v>
      </c>
      <c r="B1034" s="271" t="s">
        <v>31</v>
      </c>
      <c r="C1034" s="487"/>
      <c r="D1034" s="505"/>
      <c r="E1034" s="482"/>
      <c r="F1034" s="488"/>
      <c r="G1034" s="482"/>
      <c r="H1034" s="482" t="s">
        <v>1245</v>
      </c>
      <c r="I1034" s="318" t="s">
        <v>1250</v>
      </c>
      <c r="J1034" s="319" t="s">
        <v>1250</v>
      </c>
      <c r="K1034" s="320" t="s">
        <v>1251</v>
      </c>
      <c r="L1034" s="280">
        <v>1</v>
      </c>
      <c r="M1034" s="261">
        <v>45691</v>
      </c>
      <c r="N1034" s="261">
        <v>45869</v>
      </c>
      <c r="O1034" s="275">
        <f t="shared" si="37"/>
        <v>25.428571428571427</v>
      </c>
      <c r="P1034" s="332">
        <v>1</v>
      </c>
      <c r="Q1034" s="287" t="s">
        <v>1252</v>
      </c>
      <c r="R1034" s="94">
        <f t="shared" si="36"/>
        <v>1</v>
      </c>
      <c r="S1034" s="277" t="str">
        <f t="array" aca="1" ref="S1034" ca="1">IF(ISNUMBER(R1034),IF(R1034=100%,"CUMPLIDA",IF(AND(ISNUMBER(N1034),ISNUMBER(INDIRECT("FECHA_"&amp;$B1034,1))), IF(N1034&lt;=INDIRECT("FECHA_"&amp;$B1034,1),"INCUMPLIDA","PROCESO"), "VERIFICAR FECHA")),"SIN VALOR AVANCE")</f>
        <v>CUMPLIDA</v>
      </c>
    </row>
    <row r="1035" spans="1:19" ht="105.75" customHeight="1">
      <c r="A1035" s="282" t="s">
        <v>640</v>
      </c>
      <c r="B1035" s="271" t="s">
        <v>31</v>
      </c>
      <c r="C1035" s="487"/>
      <c r="D1035" s="505"/>
      <c r="E1035" s="482"/>
      <c r="F1035" s="488"/>
      <c r="G1035" s="482"/>
      <c r="H1035" s="482" t="s">
        <v>1245</v>
      </c>
      <c r="I1035" s="507" t="s">
        <v>1253</v>
      </c>
      <c r="J1035" s="179" t="s">
        <v>1254</v>
      </c>
      <c r="K1035" s="259" t="s">
        <v>1255</v>
      </c>
      <c r="L1035" s="280">
        <v>1</v>
      </c>
      <c r="M1035" s="180">
        <v>45691</v>
      </c>
      <c r="N1035" s="180">
        <v>46055</v>
      </c>
      <c r="O1035" s="275">
        <f t="shared" si="37"/>
        <v>52</v>
      </c>
      <c r="P1035" s="332">
        <v>1</v>
      </c>
      <c r="Q1035" s="259" t="s">
        <v>1256</v>
      </c>
      <c r="R1035" s="94">
        <f t="shared" si="36"/>
        <v>1</v>
      </c>
      <c r="S1035" s="277" t="str">
        <f t="array" aca="1" ref="S1035" ca="1">IF(ISNUMBER(R1035),IF(R1035=100%,"CUMPLIDA",IF(AND(ISNUMBER(N1035),ISNUMBER(INDIRECT("FECHA_"&amp;$B1035,1))), IF(N1035&lt;=INDIRECT("FECHA_"&amp;$B1035,1),"INCUMPLIDA","PROCESO"), "VERIFICAR FECHA")),"SIN VALOR AVANCE")</f>
        <v>CUMPLIDA</v>
      </c>
    </row>
    <row r="1036" spans="1:19" ht="165.75" customHeight="1">
      <c r="A1036" s="282" t="s">
        <v>640</v>
      </c>
      <c r="B1036" s="271" t="s">
        <v>31</v>
      </c>
      <c r="C1036" s="487"/>
      <c r="D1036" s="505"/>
      <c r="E1036" s="482"/>
      <c r="F1036" s="488"/>
      <c r="G1036" s="482"/>
      <c r="H1036" s="482" t="s">
        <v>1245</v>
      </c>
      <c r="I1036" s="507"/>
      <c r="J1036" s="179" t="s">
        <v>1257</v>
      </c>
      <c r="K1036" s="259" t="s">
        <v>1258</v>
      </c>
      <c r="L1036" s="280">
        <v>8</v>
      </c>
      <c r="M1036" s="180">
        <v>45689</v>
      </c>
      <c r="N1036" s="180">
        <v>46054</v>
      </c>
      <c r="O1036" s="275">
        <f t="shared" si="37"/>
        <v>52.142857142857146</v>
      </c>
      <c r="P1036" s="332">
        <v>8</v>
      </c>
      <c r="Q1036" s="259" t="s">
        <v>1256</v>
      </c>
      <c r="R1036" s="94">
        <f t="shared" si="36"/>
        <v>1</v>
      </c>
      <c r="S1036" s="277" t="str">
        <f t="array" aca="1" ref="S1036" ca="1">IF(ISNUMBER(R1036),IF(R1036=100%,"CUMPLIDA",IF(AND(ISNUMBER(N1036),ISNUMBER(INDIRECT("FECHA_"&amp;$B1036,1))), IF(N1036&lt;=INDIRECT("FECHA_"&amp;$B1036,1),"INCUMPLIDA","PROCESO"), "VERIFICAR FECHA")),"SIN VALOR AVANCE")</f>
        <v>CUMPLIDA</v>
      </c>
    </row>
    <row r="1037" spans="1:19" ht="105.75" customHeight="1">
      <c r="A1037" s="282" t="s">
        <v>640</v>
      </c>
      <c r="B1037" s="271" t="s">
        <v>31</v>
      </c>
      <c r="C1037" s="487" t="s">
        <v>1229</v>
      </c>
      <c r="D1037" s="505" t="s">
        <v>1230</v>
      </c>
      <c r="E1037" s="482" t="s">
        <v>1259</v>
      </c>
      <c r="F1037" s="488"/>
      <c r="G1037" s="482"/>
      <c r="H1037" s="482" t="s">
        <v>1260</v>
      </c>
      <c r="I1037" s="318" t="s">
        <v>1246</v>
      </c>
      <c r="J1037" s="319" t="s">
        <v>1247</v>
      </c>
      <c r="K1037" s="319" t="s">
        <v>1248</v>
      </c>
      <c r="L1037" s="274">
        <v>2</v>
      </c>
      <c r="M1037" s="261">
        <v>45691</v>
      </c>
      <c r="N1037" s="261">
        <v>46055</v>
      </c>
      <c r="O1037" s="275">
        <f t="shared" si="37"/>
        <v>52</v>
      </c>
      <c r="P1037" s="332">
        <v>2</v>
      </c>
      <c r="Q1037" s="259" t="s">
        <v>1261</v>
      </c>
      <c r="R1037" s="94">
        <f t="shared" si="36"/>
        <v>1</v>
      </c>
      <c r="S1037" s="277" t="str">
        <f t="array" aca="1" ref="S1037" ca="1">IF(ISNUMBER(R1037),IF(R1037=100%,"CUMPLIDA",IF(AND(ISNUMBER(N1037),ISNUMBER(INDIRECT("FECHA_"&amp;$B1037,1))), IF(N1037&lt;=INDIRECT("FECHA_"&amp;$B1037,1),"INCUMPLIDA","PROCESO"), "VERIFICAR FECHA")),"SIN VALOR AVANCE")</f>
        <v>CUMPLIDA</v>
      </c>
    </row>
    <row r="1038" spans="1:19" ht="105.75" customHeight="1">
      <c r="A1038" s="282" t="s">
        <v>640</v>
      </c>
      <c r="B1038" s="271" t="s">
        <v>31</v>
      </c>
      <c r="C1038" s="487"/>
      <c r="D1038" s="505"/>
      <c r="E1038" s="482"/>
      <c r="F1038" s="488"/>
      <c r="G1038" s="482"/>
      <c r="H1038" s="482" t="s">
        <v>1260</v>
      </c>
      <c r="I1038" s="318" t="s">
        <v>1250</v>
      </c>
      <c r="J1038" s="319" t="s">
        <v>1250</v>
      </c>
      <c r="K1038" s="319" t="s">
        <v>1251</v>
      </c>
      <c r="L1038" s="280">
        <v>1</v>
      </c>
      <c r="M1038" s="261">
        <v>45691</v>
      </c>
      <c r="N1038" s="261">
        <v>46081</v>
      </c>
      <c r="O1038" s="275">
        <f t="shared" si="37"/>
        <v>55.714285714285715</v>
      </c>
      <c r="P1038" s="332">
        <v>1</v>
      </c>
      <c r="Q1038" s="259" t="s">
        <v>1262</v>
      </c>
      <c r="R1038" s="94">
        <f t="shared" si="36"/>
        <v>1</v>
      </c>
      <c r="S1038" s="277" t="str">
        <f t="array" aca="1" ref="S1038" ca="1">IF(ISNUMBER(R1038),IF(R1038=100%,"CUMPLIDA",IF(AND(ISNUMBER(N1038),ISNUMBER(INDIRECT("FECHA_"&amp;$B1038,1))), IF(N1038&lt;=INDIRECT("FECHA_"&amp;$B1038,1),"INCUMPLIDA","PROCESO"), "VERIFICAR FECHA")),"SIN VALOR AVANCE")</f>
        <v>CUMPLIDA</v>
      </c>
    </row>
    <row r="1039" spans="1:19" ht="105.75" customHeight="1">
      <c r="A1039" s="282" t="s">
        <v>640</v>
      </c>
      <c r="B1039" s="271" t="s">
        <v>31</v>
      </c>
      <c r="C1039" s="487"/>
      <c r="D1039" s="505"/>
      <c r="E1039" s="482"/>
      <c r="F1039" s="488"/>
      <c r="G1039" s="482"/>
      <c r="H1039" s="482" t="s">
        <v>1260</v>
      </c>
      <c r="I1039" s="260" t="s">
        <v>1263</v>
      </c>
      <c r="J1039" s="179" t="s">
        <v>1257</v>
      </c>
      <c r="K1039" s="259" t="s">
        <v>1258</v>
      </c>
      <c r="L1039" s="280">
        <v>8</v>
      </c>
      <c r="M1039" s="180">
        <v>45691</v>
      </c>
      <c r="N1039" s="180">
        <v>46055</v>
      </c>
      <c r="O1039" s="275">
        <f t="shared" si="37"/>
        <v>52</v>
      </c>
      <c r="P1039" s="332">
        <v>8</v>
      </c>
      <c r="Q1039" s="259" t="s">
        <v>1264</v>
      </c>
      <c r="R1039" s="94">
        <f t="shared" si="36"/>
        <v>1</v>
      </c>
      <c r="S1039" s="277" t="str">
        <f t="array" aca="1" ref="S1039" ca="1">IF(ISNUMBER(R1039),IF(R1039=100%,"CUMPLIDA",IF(AND(ISNUMBER(N1039),ISNUMBER(INDIRECT("FECHA_"&amp;$B1039,1))), IF(N1039&lt;=INDIRECT("FECHA_"&amp;$B1039,1),"INCUMPLIDA","PROCESO"), "VERIFICAR FECHA")),"SIN VALOR AVANCE")</f>
        <v>CUMPLIDA</v>
      </c>
    </row>
    <row r="1040" spans="1:19" ht="105.75" customHeight="1">
      <c r="A1040" s="282" t="s">
        <v>640</v>
      </c>
      <c r="B1040" s="271" t="s">
        <v>31</v>
      </c>
      <c r="C1040" s="487"/>
      <c r="D1040" s="505"/>
      <c r="E1040" s="482"/>
      <c r="F1040" s="488"/>
      <c r="G1040" s="482"/>
      <c r="H1040" s="482" t="s">
        <v>1260</v>
      </c>
      <c r="I1040" s="260" t="s">
        <v>1241</v>
      </c>
      <c r="J1040" s="259" t="s">
        <v>1265</v>
      </c>
      <c r="K1040" s="259" t="s">
        <v>1242</v>
      </c>
      <c r="L1040" s="317">
        <v>1</v>
      </c>
      <c r="M1040" s="261">
        <v>45691</v>
      </c>
      <c r="N1040" s="261">
        <v>46234</v>
      </c>
      <c r="O1040" s="275">
        <f t="shared" si="37"/>
        <v>77.571428571428569</v>
      </c>
      <c r="P1040" s="333">
        <v>1</v>
      </c>
      <c r="Q1040" s="259" t="s">
        <v>1266</v>
      </c>
      <c r="R1040" s="94">
        <f t="shared" si="36"/>
        <v>1</v>
      </c>
      <c r="S1040" s="277" t="str">
        <f t="array" aca="1" ref="S1040" ca="1">IF(ISNUMBER(R1040),IF(R1040=100%,"CUMPLIDA",IF(AND(ISNUMBER(N1040),ISNUMBER(INDIRECT("FECHA_"&amp;$B1040,1))), IF(N1040&lt;=INDIRECT("FECHA_"&amp;$B1040,1),"INCUMPLIDA","PROCESO"), "VERIFICAR FECHA")),"SIN VALOR AVANCE")</f>
        <v>CUMPLIDA</v>
      </c>
    </row>
    <row r="1041" spans="1:19" ht="165.75" customHeight="1">
      <c r="A1041" s="282" t="s">
        <v>640</v>
      </c>
      <c r="B1041" s="271" t="s">
        <v>31</v>
      </c>
      <c r="C1041" s="487" t="s">
        <v>1229</v>
      </c>
      <c r="D1041" s="505" t="s">
        <v>1230</v>
      </c>
      <c r="E1041" s="482" t="s">
        <v>1267</v>
      </c>
      <c r="F1041" s="488"/>
      <c r="G1041" s="482"/>
      <c r="H1041" s="506" t="s">
        <v>1268</v>
      </c>
      <c r="I1041" s="318" t="s">
        <v>1269</v>
      </c>
      <c r="J1041" s="319" t="s">
        <v>1269</v>
      </c>
      <c r="K1041" s="285" t="s">
        <v>1248</v>
      </c>
      <c r="L1041" s="296">
        <v>1</v>
      </c>
      <c r="M1041" s="261">
        <v>46204</v>
      </c>
      <c r="N1041" s="315">
        <v>46446</v>
      </c>
      <c r="O1041" s="275">
        <f t="shared" si="37"/>
        <v>34.571428571428569</v>
      </c>
      <c r="P1041" s="296">
        <v>0</v>
      </c>
      <c r="Q1041" s="259" t="s">
        <v>1270</v>
      </c>
      <c r="R1041" s="94">
        <f t="shared" si="36"/>
        <v>0</v>
      </c>
      <c r="S1041" s="277" t="str">
        <f t="array" aca="1" ref="S1041" ca="1">IF(ISNUMBER(R1041),IF(R1041=100%,"CUMPLIDA",IF(AND(ISNUMBER(N1041),ISNUMBER(INDIRECT("FECHA_"&amp;$B1041,1))), IF(N1041&lt;=INDIRECT("FECHA_"&amp;$B1041,1),"INCUMPLIDA","PROCESO"), "VERIFICAR FECHA")),"SIN VALOR AVANCE")</f>
        <v>PROCESO</v>
      </c>
    </row>
    <row r="1042" spans="1:19" ht="75.75" customHeight="1">
      <c r="A1042" s="282" t="s">
        <v>640</v>
      </c>
      <c r="B1042" s="271" t="s">
        <v>31</v>
      </c>
      <c r="C1042" s="487"/>
      <c r="D1042" s="505"/>
      <c r="E1042" s="482"/>
      <c r="F1042" s="488"/>
      <c r="G1042" s="482"/>
      <c r="H1042" s="506"/>
      <c r="I1042" s="318" t="s">
        <v>1250</v>
      </c>
      <c r="J1042" s="319" t="s">
        <v>1250</v>
      </c>
      <c r="K1042" s="320" t="s">
        <v>1251</v>
      </c>
      <c r="L1042" s="280">
        <v>1</v>
      </c>
      <c r="M1042" s="261">
        <v>45691</v>
      </c>
      <c r="N1042" s="261">
        <v>46081</v>
      </c>
      <c r="O1042" s="275">
        <f t="shared" si="37"/>
        <v>55.714285714285715</v>
      </c>
      <c r="P1042" s="332">
        <v>1</v>
      </c>
      <c r="Q1042" s="259" t="s">
        <v>1271</v>
      </c>
      <c r="R1042" s="94">
        <f t="shared" si="36"/>
        <v>1</v>
      </c>
      <c r="S1042" s="277" t="str">
        <f t="array" aca="1" ref="S1042" ca="1">IF(ISNUMBER(R1042),IF(R1042=100%,"CUMPLIDA",IF(AND(ISNUMBER(N1042),ISNUMBER(INDIRECT("FECHA_"&amp;$B1042,1))), IF(N1042&lt;=INDIRECT("FECHA_"&amp;$B1042,1),"INCUMPLIDA","PROCESO"), "VERIFICAR FECHA")),"SIN VALOR AVANCE")</f>
        <v>CUMPLIDA</v>
      </c>
    </row>
    <row r="1043" spans="1:19" ht="105.75" customHeight="1">
      <c r="A1043" s="282" t="s">
        <v>640</v>
      </c>
      <c r="B1043" s="271" t="s">
        <v>31</v>
      </c>
      <c r="C1043" s="487" t="s">
        <v>1229</v>
      </c>
      <c r="D1043" s="505" t="s">
        <v>1272</v>
      </c>
      <c r="E1043" s="482" t="s">
        <v>1273</v>
      </c>
      <c r="F1043" s="488"/>
      <c r="G1043" s="482"/>
      <c r="H1043" s="482" t="s">
        <v>1274</v>
      </c>
      <c r="I1043" s="318" t="s">
        <v>1246</v>
      </c>
      <c r="J1043" s="319" t="s">
        <v>1247</v>
      </c>
      <c r="K1043" s="285" t="s">
        <v>1248</v>
      </c>
      <c r="L1043" s="274">
        <v>2</v>
      </c>
      <c r="M1043" s="261">
        <v>45691</v>
      </c>
      <c r="N1043" s="261">
        <v>46055</v>
      </c>
      <c r="O1043" s="275">
        <f t="shared" si="37"/>
        <v>52</v>
      </c>
      <c r="P1043" s="332">
        <v>2</v>
      </c>
      <c r="Q1043" s="259" t="s">
        <v>1261</v>
      </c>
      <c r="R1043" s="94">
        <f t="shared" si="36"/>
        <v>1</v>
      </c>
      <c r="S1043" s="277" t="str">
        <f t="array" aca="1" ref="S1043" ca="1">IF(ISNUMBER(R1043),IF(R1043=100%,"CUMPLIDA",IF(AND(ISNUMBER(N1043),ISNUMBER(INDIRECT("FECHA_"&amp;$B1043,1))), IF(N1043&lt;=INDIRECT("FECHA_"&amp;$B1043,1),"INCUMPLIDA","PROCESO"), "VERIFICAR FECHA")),"SIN VALOR AVANCE")</f>
        <v>CUMPLIDA</v>
      </c>
    </row>
    <row r="1044" spans="1:19" ht="105.75" customHeight="1">
      <c r="A1044" s="282" t="s">
        <v>640</v>
      </c>
      <c r="B1044" s="271" t="s">
        <v>31</v>
      </c>
      <c r="C1044" s="487"/>
      <c r="D1044" s="505"/>
      <c r="E1044" s="482"/>
      <c r="F1044" s="488"/>
      <c r="G1044" s="482"/>
      <c r="H1044" s="482" t="s">
        <v>1274</v>
      </c>
      <c r="I1044" s="318" t="s">
        <v>1250</v>
      </c>
      <c r="J1044" s="319" t="s">
        <v>1250</v>
      </c>
      <c r="K1044" s="320" t="s">
        <v>1251</v>
      </c>
      <c r="L1044" s="280">
        <v>1</v>
      </c>
      <c r="M1044" s="261">
        <v>45691</v>
      </c>
      <c r="N1044" s="261">
        <v>46081</v>
      </c>
      <c r="O1044" s="275">
        <f t="shared" si="37"/>
        <v>55.714285714285715</v>
      </c>
      <c r="P1044" s="332">
        <v>1</v>
      </c>
      <c r="Q1044" s="259" t="s">
        <v>1262</v>
      </c>
      <c r="R1044" s="94">
        <f t="shared" si="36"/>
        <v>1</v>
      </c>
      <c r="S1044" s="277" t="str">
        <f t="array" aca="1" ref="S1044" ca="1">IF(ISNUMBER(R1044),IF(R1044=100%,"CUMPLIDA",IF(AND(ISNUMBER(N1044),ISNUMBER(INDIRECT("FECHA_"&amp;$B1044,1))), IF(N1044&lt;=INDIRECT("FECHA_"&amp;$B1044,1),"INCUMPLIDA","PROCESO"), "VERIFICAR FECHA")),"SIN VALOR AVANCE")</f>
        <v>CUMPLIDA</v>
      </c>
    </row>
    <row r="1045" spans="1:19" ht="75.75" customHeight="1">
      <c r="A1045" s="282" t="s">
        <v>640</v>
      </c>
      <c r="B1045" s="271" t="s">
        <v>31</v>
      </c>
      <c r="C1045" s="487"/>
      <c r="D1045" s="505"/>
      <c r="E1045" s="482"/>
      <c r="F1045" s="488"/>
      <c r="G1045" s="482"/>
      <c r="H1045" s="482" t="s">
        <v>1274</v>
      </c>
      <c r="I1045" s="260" t="s">
        <v>1263</v>
      </c>
      <c r="J1045" s="179" t="s">
        <v>1257</v>
      </c>
      <c r="K1045" s="259" t="s">
        <v>1275</v>
      </c>
      <c r="L1045" s="280">
        <v>8</v>
      </c>
      <c r="M1045" s="180">
        <v>45691</v>
      </c>
      <c r="N1045" s="180">
        <v>46055</v>
      </c>
      <c r="O1045" s="275">
        <f t="shared" si="37"/>
        <v>52</v>
      </c>
      <c r="P1045" s="332">
        <v>8</v>
      </c>
      <c r="Q1045" s="259" t="s">
        <v>1276</v>
      </c>
      <c r="R1045" s="94">
        <f t="shared" si="36"/>
        <v>1</v>
      </c>
      <c r="S1045" s="277" t="str">
        <f t="array" aca="1" ref="S1045" ca="1">IF(ISNUMBER(R1045),IF(R1045=100%,"CUMPLIDA",IF(AND(ISNUMBER(N1045),ISNUMBER(INDIRECT("FECHA_"&amp;$B1045,1))), IF(N1045&lt;=INDIRECT("FECHA_"&amp;$B1045,1),"INCUMPLIDA","PROCESO"), "VERIFICAR FECHA")),"SIN VALOR AVANCE")</f>
        <v>CUMPLIDA</v>
      </c>
    </row>
    <row r="1046" spans="1:19" ht="75.75" customHeight="1">
      <c r="A1046" s="282" t="s">
        <v>640</v>
      </c>
      <c r="B1046" s="271" t="s">
        <v>31</v>
      </c>
      <c r="C1046" s="487"/>
      <c r="D1046" s="505"/>
      <c r="E1046" s="482"/>
      <c r="F1046" s="488"/>
      <c r="G1046" s="482"/>
      <c r="H1046" s="482" t="s">
        <v>1274</v>
      </c>
      <c r="I1046" s="260" t="s">
        <v>1241</v>
      </c>
      <c r="J1046" s="259" t="s">
        <v>1265</v>
      </c>
      <c r="K1046" s="259" t="s">
        <v>1242</v>
      </c>
      <c r="L1046" s="317">
        <v>1</v>
      </c>
      <c r="M1046" s="261">
        <v>45691</v>
      </c>
      <c r="N1046" s="261">
        <v>46234</v>
      </c>
      <c r="O1046" s="275">
        <f t="shared" si="37"/>
        <v>77.571428571428569</v>
      </c>
      <c r="P1046" s="333">
        <v>1</v>
      </c>
      <c r="Q1046" s="259" t="s">
        <v>1266</v>
      </c>
      <c r="R1046" s="94">
        <f t="shared" si="36"/>
        <v>1</v>
      </c>
      <c r="S1046" s="277" t="str">
        <f t="array" aca="1" ref="S1046" ca="1">IF(ISNUMBER(R1046),IF(R1046=100%,"CUMPLIDA",IF(AND(ISNUMBER(N1046),ISNUMBER(INDIRECT("FECHA_"&amp;$B1046,1))), IF(N1046&lt;=INDIRECT("FECHA_"&amp;$B1046,1),"INCUMPLIDA","PROCESO"), "VERIFICAR FECHA")),"SIN VALOR AVANCE")</f>
        <v>CUMPLIDA</v>
      </c>
    </row>
    <row r="1047" spans="1:19" ht="75.75" customHeight="1">
      <c r="A1047" s="282" t="s">
        <v>640</v>
      </c>
      <c r="B1047" s="271" t="s">
        <v>31</v>
      </c>
      <c r="C1047" s="487" t="s">
        <v>1229</v>
      </c>
      <c r="D1047" s="504" t="s">
        <v>1277</v>
      </c>
      <c r="E1047" s="482" t="s">
        <v>1278</v>
      </c>
      <c r="F1047" s="488"/>
      <c r="G1047" s="482"/>
      <c r="H1047" s="482" t="s">
        <v>1279</v>
      </c>
      <c r="I1047" s="318" t="s">
        <v>1280</v>
      </c>
      <c r="J1047" s="319" t="s">
        <v>1281</v>
      </c>
      <c r="K1047" s="259" t="s">
        <v>1282</v>
      </c>
      <c r="L1047" s="274">
        <v>1</v>
      </c>
      <c r="M1047" s="261">
        <v>45691</v>
      </c>
      <c r="N1047" s="261">
        <v>46055</v>
      </c>
      <c r="O1047" s="275">
        <f t="shared" si="37"/>
        <v>52</v>
      </c>
      <c r="P1047" s="332">
        <v>1</v>
      </c>
      <c r="Q1047" s="259" t="s">
        <v>1276</v>
      </c>
      <c r="R1047" s="94">
        <f t="shared" si="36"/>
        <v>1</v>
      </c>
      <c r="S1047" s="277" t="str">
        <f t="array" aca="1" ref="S1047" ca="1">IF(ISNUMBER(R1047),IF(R1047=100%,"CUMPLIDA",IF(AND(ISNUMBER(N1047),ISNUMBER(INDIRECT("FECHA_"&amp;$B1047,1))), IF(N1047&lt;=INDIRECT("FECHA_"&amp;$B1047,1),"INCUMPLIDA","PROCESO"), "VERIFICAR FECHA")),"SIN VALOR AVANCE")</f>
        <v>CUMPLIDA</v>
      </c>
    </row>
    <row r="1048" spans="1:19" ht="75.75" customHeight="1">
      <c r="A1048" s="282" t="s">
        <v>640</v>
      </c>
      <c r="B1048" s="271" t="s">
        <v>31</v>
      </c>
      <c r="C1048" s="487"/>
      <c r="D1048" s="504"/>
      <c r="E1048" s="482"/>
      <c r="F1048" s="488"/>
      <c r="G1048" s="482"/>
      <c r="H1048" s="482" t="s">
        <v>1279</v>
      </c>
      <c r="I1048" s="260" t="s">
        <v>1263</v>
      </c>
      <c r="J1048" s="179" t="s">
        <v>1257</v>
      </c>
      <c r="K1048" s="276" t="s">
        <v>1258</v>
      </c>
      <c r="L1048" s="280">
        <v>8</v>
      </c>
      <c r="M1048" s="180">
        <v>45691</v>
      </c>
      <c r="N1048" s="180">
        <v>46055</v>
      </c>
      <c r="O1048" s="275">
        <f t="shared" si="37"/>
        <v>52</v>
      </c>
      <c r="P1048" s="332">
        <v>8</v>
      </c>
      <c r="Q1048" s="259" t="s">
        <v>1276</v>
      </c>
      <c r="R1048" s="94">
        <f t="shared" si="36"/>
        <v>1</v>
      </c>
      <c r="S1048" s="277" t="str">
        <f t="array" aca="1" ref="S1048" ca="1">IF(ISNUMBER(R1048),IF(R1048=100%,"CUMPLIDA",IF(AND(ISNUMBER(N1048),ISNUMBER(INDIRECT("FECHA_"&amp;$B1048,1))), IF(N1048&lt;=INDIRECT("FECHA_"&amp;$B1048,1),"INCUMPLIDA","PROCESO"), "VERIFICAR FECHA")),"SIN VALOR AVANCE")</f>
        <v>CUMPLIDA</v>
      </c>
    </row>
    <row r="1049" spans="1:19" ht="75" customHeight="1">
      <c r="A1049" s="282" t="s">
        <v>640</v>
      </c>
      <c r="B1049" s="271" t="s">
        <v>31</v>
      </c>
      <c r="C1049" s="487"/>
      <c r="D1049" s="504"/>
      <c r="E1049" s="482"/>
      <c r="F1049" s="488"/>
      <c r="G1049" s="482"/>
      <c r="H1049" s="482" t="s">
        <v>1279</v>
      </c>
      <c r="I1049" s="260" t="s">
        <v>1241</v>
      </c>
      <c r="J1049" s="259" t="s">
        <v>1265</v>
      </c>
      <c r="K1049" s="259" t="s">
        <v>1242</v>
      </c>
      <c r="L1049" s="317">
        <v>1</v>
      </c>
      <c r="M1049" s="261">
        <v>45691</v>
      </c>
      <c r="N1049" s="261">
        <v>46234</v>
      </c>
      <c r="O1049" s="275">
        <f t="shared" si="37"/>
        <v>77.571428571428569</v>
      </c>
      <c r="P1049" s="333">
        <v>1</v>
      </c>
      <c r="Q1049" s="259" t="s">
        <v>1266</v>
      </c>
      <c r="R1049" s="94">
        <f t="shared" si="36"/>
        <v>1</v>
      </c>
      <c r="S1049" s="277" t="str">
        <f t="array" aca="1" ref="S1049" ca="1">IF(ISNUMBER(R1049),IF(R1049=100%,"CUMPLIDA",IF(AND(ISNUMBER(N1049),ISNUMBER(INDIRECT("FECHA_"&amp;$B1049,1))), IF(N1049&lt;=INDIRECT("FECHA_"&amp;$B1049,1),"INCUMPLIDA","PROCESO"), "VERIFICAR FECHA")),"SIN VALOR AVANCE")</f>
        <v>CUMPLIDA</v>
      </c>
    </row>
    <row r="1050" spans="1:19" ht="75.75" customHeight="1">
      <c r="A1050" s="282" t="s">
        <v>640</v>
      </c>
      <c r="B1050" s="271" t="s">
        <v>31</v>
      </c>
      <c r="C1050" s="282" t="s">
        <v>1229</v>
      </c>
      <c r="D1050" s="181" t="s">
        <v>1283</v>
      </c>
      <c r="E1050" s="260" t="s">
        <v>1284</v>
      </c>
      <c r="F1050" s="279"/>
      <c r="G1050" s="260"/>
      <c r="H1050" s="260" t="s">
        <v>1285</v>
      </c>
      <c r="I1050" s="260" t="s">
        <v>1286</v>
      </c>
      <c r="J1050" s="313" t="s">
        <v>1287</v>
      </c>
      <c r="K1050" s="259" t="s">
        <v>1288</v>
      </c>
      <c r="L1050" s="274">
        <v>1</v>
      </c>
      <c r="M1050" s="261">
        <v>45691</v>
      </c>
      <c r="N1050" s="261">
        <v>46081</v>
      </c>
      <c r="O1050" s="275">
        <f t="shared" si="37"/>
        <v>55.714285714285715</v>
      </c>
      <c r="P1050" s="332">
        <v>1</v>
      </c>
      <c r="Q1050" s="259" t="s">
        <v>1289</v>
      </c>
      <c r="R1050" s="94">
        <f t="shared" si="36"/>
        <v>1</v>
      </c>
      <c r="S1050" s="277" t="str">
        <f t="array" aca="1" ref="S1050" ca="1">IF(ISNUMBER(R1050),IF(R1050=100%,"CUMPLIDA",IF(AND(ISNUMBER(N1050),ISNUMBER(INDIRECT("FECHA_"&amp;$B1050,1))), IF(N1050&lt;=INDIRECT("FECHA_"&amp;$B1050,1),"INCUMPLIDA","PROCESO"), "VERIFICAR FECHA")),"SIN VALOR AVANCE")</f>
        <v>CUMPLIDA</v>
      </c>
    </row>
    <row r="1051" spans="1:19" ht="75.75" customHeight="1">
      <c r="A1051" s="282" t="s">
        <v>640</v>
      </c>
      <c r="B1051" s="271" t="s">
        <v>31</v>
      </c>
      <c r="C1051" s="487" t="s">
        <v>401</v>
      </c>
      <c r="D1051" s="505" t="s">
        <v>1290</v>
      </c>
      <c r="E1051" s="482" t="s">
        <v>1291</v>
      </c>
      <c r="F1051" s="488"/>
      <c r="G1051" s="482"/>
      <c r="H1051" s="506" t="s">
        <v>1292</v>
      </c>
      <c r="I1051" s="507" t="s">
        <v>1293</v>
      </c>
      <c r="J1051" s="179" t="s">
        <v>1294</v>
      </c>
      <c r="K1051" s="259" t="s">
        <v>1295</v>
      </c>
      <c r="L1051" s="280">
        <v>1</v>
      </c>
      <c r="M1051" s="180">
        <v>45839</v>
      </c>
      <c r="N1051" s="180">
        <v>45930</v>
      </c>
      <c r="O1051" s="275">
        <f t="shared" si="37"/>
        <v>13</v>
      </c>
      <c r="P1051" s="332">
        <v>1</v>
      </c>
      <c r="Q1051" s="259" t="s">
        <v>1296</v>
      </c>
      <c r="R1051" s="94">
        <f t="shared" si="36"/>
        <v>1</v>
      </c>
      <c r="S1051" s="277" t="str">
        <f t="array" aca="1" ref="S1051" ca="1">IF(ISNUMBER(R1051),IF(R1051=100%,"CUMPLIDA",IF(AND(ISNUMBER(N1051),ISNUMBER(INDIRECT("FECHA_"&amp;$B1051,1))), IF(N1051&lt;=INDIRECT("FECHA_"&amp;$B1051,1),"INCUMPLIDA","PROCESO"), "VERIFICAR FECHA")),"SIN VALOR AVANCE")</f>
        <v>CUMPLIDA</v>
      </c>
    </row>
    <row r="1052" spans="1:19" ht="60">
      <c r="A1052" s="282" t="s">
        <v>640</v>
      </c>
      <c r="B1052" s="271" t="s">
        <v>31</v>
      </c>
      <c r="C1052" s="487"/>
      <c r="D1052" s="505"/>
      <c r="E1052" s="482"/>
      <c r="F1052" s="488"/>
      <c r="G1052" s="482"/>
      <c r="H1052" s="506"/>
      <c r="I1052" s="507"/>
      <c r="J1052" s="179" t="s">
        <v>1297</v>
      </c>
      <c r="K1052" s="259" t="s">
        <v>1298</v>
      </c>
      <c r="L1052" s="280">
        <v>7</v>
      </c>
      <c r="M1052" s="180">
        <v>45839</v>
      </c>
      <c r="N1052" s="180">
        <v>46111</v>
      </c>
      <c r="O1052" s="275">
        <f t="shared" si="37"/>
        <v>38.857142857142854</v>
      </c>
      <c r="P1052" s="332">
        <v>7</v>
      </c>
      <c r="Q1052" s="259" t="s">
        <v>1296</v>
      </c>
      <c r="R1052" s="94">
        <f t="shared" si="36"/>
        <v>1</v>
      </c>
      <c r="S1052" s="277" t="str">
        <f t="array" aca="1" ref="S1052" ca="1">IF(ISNUMBER(R1052),IF(R1052=100%,"CUMPLIDA",IF(AND(ISNUMBER(N1052),ISNUMBER(INDIRECT("FECHA_"&amp;$B1052,1))), IF(N1052&lt;=INDIRECT("FECHA_"&amp;$B1052,1),"INCUMPLIDA","PROCESO"), "VERIFICAR FECHA")),"SIN VALOR AVANCE")</f>
        <v>CUMPLIDA</v>
      </c>
    </row>
    <row r="1053" spans="1:19" ht="180.75" customHeight="1">
      <c r="A1053" s="282" t="s">
        <v>640</v>
      </c>
      <c r="B1053" s="271" t="s">
        <v>31</v>
      </c>
      <c r="C1053" s="487"/>
      <c r="D1053" s="505"/>
      <c r="E1053" s="482"/>
      <c r="F1053" s="488"/>
      <c r="G1053" s="482"/>
      <c r="H1053" s="506"/>
      <c r="I1053" s="182" t="s">
        <v>1299</v>
      </c>
      <c r="J1053" s="179" t="s">
        <v>1300</v>
      </c>
      <c r="K1053" s="259" t="s">
        <v>1301</v>
      </c>
      <c r="L1053" s="280">
        <v>9</v>
      </c>
      <c r="M1053" s="180">
        <v>45847</v>
      </c>
      <c r="N1053" s="180">
        <v>46295</v>
      </c>
      <c r="O1053" s="275">
        <f t="shared" si="37"/>
        <v>64</v>
      </c>
      <c r="P1053" s="332">
        <v>4</v>
      </c>
      <c r="Q1053" s="259" t="s">
        <v>1296</v>
      </c>
      <c r="R1053" s="94">
        <f t="shared" si="36"/>
        <v>0.44444444444444442</v>
      </c>
      <c r="S1053" s="277" t="str">
        <f t="array" aca="1" ref="S1053" ca="1">IF(ISNUMBER(R1053),IF(R1053=100%,"CUMPLIDA",IF(AND(ISNUMBER(N1053),ISNUMBER(INDIRECT("FECHA_"&amp;$B1053,1))), IF(N1053&lt;=INDIRECT("FECHA_"&amp;$B1053,1),"INCUMPLIDA","PROCESO"), "VERIFICAR FECHA")),"SIN VALOR AVANCE")</f>
        <v>PROCESO</v>
      </c>
    </row>
    <row r="1054" spans="1:19" ht="75.75" customHeight="1">
      <c r="A1054" s="282" t="s">
        <v>640</v>
      </c>
      <c r="B1054" s="271" t="s">
        <v>31</v>
      </c>
      <c r="C1054" s="487"/>
      <c r="D1054" s="505"/>
      <c r="E1054" s="482"/>
      <c r="F1054" s="488"/>
      <c r="G1054" s="482"/>
      <c r="H1054" s="506"/>
      <c r="I1054" s="507" t="s">
        <v>1302</v>
      </c>
      <c r="J1054" s="179" t="s">
        <v>1303</v>
      </c>
      <c r="K1054" s="259" t="s">
        <v>553</v>
      </c>
      <c r="L1054" s="280">
        <v>1</v>
      </c>
      <c r="M1054" s="180">
        <v>45870</v>
      </c>
      <c r="N1054" s="180">
        <v>46264</v>
      </c>
      <c r="O1054" s="275">
        <f t="shared" si="37"/>
        <v>56.285714285714285</v>
      </c>
      <c r="P1054" s="332">
        <v>0.3</v>
      </c>
      <c r="Q1054" s="259" t="s">
        <v>1304</v>
      </c>
      <c r="R1054" s="94">
        <f t="shared" si="36"/>
        <v>0.3</v>
      </c>
      <c r="S1054" s="277" t="str">
        <f t="array" aca="1" ref="S1054" ca="1">IF(ISNUMBER(R1054),IF(R1054=100%,"CUMPLIDA",IF(AND(ISNUMBER(N1054),ISNUMBER(INDIRECT("FECHA_"&amp;$B1054,1))), IF(N1054&lt;=INDIRECT("FECHA_"&amp;$B1054,1),"INCUMPLIDA","PROCESO"), "VERIFICAR FECHA")),"SIN VALOR AVANCE")</f>
        <v>PROCESO</v>
      </c>
    </row>
    <row r="1055" spans="1:19" ht="75.75" customHeight="1">
      <c r="A1055" s="282" t="s">
        <v>640</v>
      </c>
      <c r="B1055" s="271" t="s">
        <v>31</v>
      </c>
      <c r="C1055" s="487"/>
      <c r="D1055" s="505"/>
      <c r="E1055" s="482"/>
      <c r="F1055" s="488"/>
      <c r="G1055" s="482"/>
      <c r="H1055" s="506"/>
      <c r="I1055" s="507"/>
      <c r="J1055" s="179" t="s">
        <v>1305</v>
      </c>
      <c r="K1055" s="259" t="s">
        <v>1306</v>
      </c>
      <c r="L1055" s="317">
        <v>1</v>
      </c>
      <c r="M1055" s="180">
        <v>46027</v>
      </c>
      <c r="N1055" s="180">
        <v>46446</v>
      </c>
      <c r="O1055" s="275">
        <f t="shared" si="37"/>
        <v>59.857142857142854</v>
      </c>
      <c r="P1055" s="296">
        <v>0</v>
      </c>
      <c r="Q1055" s="259" t="s">
        <v>1304</v>
      </c>
      <c r="R1055" s="94">
        <f t="shared" si="36"/>
        <v>0</v>
      </c>
      <c r="S1055" s="277" t="str">
        <f t="array" aca="1" ref="S1055" ca="1">IF(ISNUMBER(R1055),IF(R1055=100%,"CUMPLIDA",IF(AND(ISNUMBER(N1055),ISNUMBER(INDIRECT("FECHA_"&amp;$B1055,1))), IF(N1055&lt;=INDIRECT("FECHA_"&amp;$B1055,1),"INCUMPLIDA","PROCESO"), "VERIFICAR FECHA")),"SIN VALOR AVANCE")</f>
        <v>PROCESO</v>
      </c>
    </row>
    <row r="1056" spans="1:19" ht="165.75" customHeight="1">
      <c r="A1056" s="282" t="s">
        <v>640</v>
      </c>
      <c r="B1056" s="271" t="s">
        <v>31</v>
      </c>
      <c r="C1056" s="487" t="s">
        <v>401</v>
      </c>
      <c r="D1056" s="505" t="s">
        <v>1307</v>
      </c>
      <c r="E1056" s="482" t="s">
        <v>1308</v>
      </c>
      <c r="F1056" s="488"/>
      <c r="G1056" s="482"/>
      <c r="H1056" s="482" t="s">
        <v>1309</v>
      </c>
      <c r="I1056" s="507" t="s">
        <v>1310</v>
      </c>
      <c r="J1056" s="259" t="s">
        <v>1311</v>
      </c>
      <c r="K1056" s="259" t="s">
        <v>1312</v>
      </c>
      <c r="L1056" s="280">
        <v>2</v>
      </c>
      <c r="M1056" s="180">
        <v>45839</v>
      </c>
      <c r="N1056" s="180">
        <v>45869</v>
      </c>
      <c r="O1056" s="275">
        <f t="shared" si="37"/>
        <v>4.2857142857142856</v>
      </c>
      <c r="P1056" s="332">
        <v>2</v>
      </c>
      <c r="Q1056" s="259" t="s">
        <v>1313</v>
      </c>
      <c r="R1056" s="94">
        <f t="shared" si="36"/>
        <v>1</v>
      </c>
      <c r="S1056" s="277" t="str">
        <f t="array" aca="1" ref="S1056" ca="1">IF(ISNUMBER(R1056),IF(R1056=100%,"CUMPLIDA",IF(AND(ISNUMBER(N1056),ISNUMBER(INDIRECT("FECHA_"&amp;$B1056,1))), IF(N1056&lt;=INDIRECT("FECHA_"&amp;$B1056,1),"INCUMPLIDA","PROCESO"), "VERIFICAR FECHA")),"SIN VALOR AVANCE")</f>
        <v>CUMPLIDA</v>
      </c>
    </row>
    <row r="1057" spans="1:19" ht="75.75" customHeight="1">
      <c r="A1057" s="282" t="s">
        <v>640</v>
      </c>
      <c r="B1057" s="271" t="s">
        <v>31</v>
      </c>
      <c r="C1057" s="487"/>
      <c r="D1057" s="505"/>
      <c r="E1057" s="482"/>
      <c r="F1057" s="488"/>
      <c r="G1057" s="482"/>
      <c r="H1057" s="482"/>
      <c r="I1057" s="507"/>
      <c r="J1057" s="259" t="s">
        <v>1314</v>
      </c>
      <c r="K1057" s="259" t="s">
        <v>1315</v>
      </c>
      <c r="L1057" s="280">
        <v>2</v>
      </c>
      <c r="M1057" s="180">
        <v>45869</v>
      </c>
      <c r="N1057" s="180">
        <v>46080</v>
      </c>
      <c r="O1057" s="275">
        <f t="shared" si="37"/>
        <v>30.142857142857142</v>
      </c>
      <c r="P1057" s="332">
        <v>2</v>
      </c>
      <c r="Q1057" s="259" t="s">
        <v>1313</v>
      </c>
      <c r="R1057" s="94">
        <f t="shared" si="36"/>
        <v>1</v>
      </c>
      <c r="S1057" s="277" t="str">
        <f t="array" aca="1" ref="S1057" ca="1">IF(ISNUMBER(R1057),IF(R1057=100%,"CUMPLIDA",IF(AND(ISNUMBER(N1057),ISNUMBER(INDIRECT("FECHA_"&amp;$B1057,1))), IF(N1057&lt;=INDIRECT("FECHA_"&amp;$B1057,1),"INCUMPLIDA","PROCESO"), "VERIFICAR FECHA")),"SIN VALOR AVANCE")</f>
        <v>CUMPLIDA</v>
      </c>
    </row>
    <row r="1058" spans="1:19" ht="75.75" customHeight="1">
      <c r="A1058" s="282" t="s">
        <v>640</v>
      </c>
      <c r="B1058" s="271" t="s">
        <v>31</v>
      </c>
      <c r="C1058" s="487"/>
      <c r="D1058" s="505"/>
      <c r="E1058" s="482"/>
      <c r="F1058" s="488"/>
      <c r="G1058" s="482"/>
      <c r="H1058" s="482"/>
      <c r="I1058" s="507" t="s">
        <v>1316</v>
      </c>
      <c r="J1058" s="259" t="s">
        <v>1317</v>
      </c>
      <c r="K1058" s="259" t="s">
        <v>1318</v>
      </c>
      <c r="L1058" s="280">
        <v>2</v>
      </c>
      <c r="M1058" s="180">
        <v>45870</v>
      </c>
      <c r="N1058" s="180">
        <v>45989</v>
      </c>
      <c r="O1058" s="275">
        <f t="shared" si="37"/>
        <v>17</v>
      </c>
      <c r="P1058" s="332">
        <v>2</v>
      </c>
      <c r="Q1058" s="259" t="s">
        <v>1313</v>
      </c>
      <c r="R1058" s="94">
        <f t="shared" si="36"/>
        <v>1</v>
      </c>
      <c r="S1058" s="277" t="str">
        <f t="array" aca="1" ref="S1058" ca="1">IF(ISNUMBER(R1058),IF(R1058=100%,"CUMPLIDA",IF(AND(ISNUMBER(N1058),ISNUMBER(INDIRECT("FECHA_"&amp;$B1058,1))), IF(N1058&lt;=INDIRECT("FECHA_"&amp;$B1058,1),"INCUMPLIDA","PROCESO"), "VERIFICAR FECHA")),"SIN VALOR AVANCE")</f>
        <v>CUMPLIDA</v>
      </c>
    </row>
    <row r="1059" spans="1:19" ht="75.75" customHeight="1">
      <c r="A1059" s="282" t="s">
        <v>640</v>
      </c>
      <c r="B1059" s="271" t="s">
        <v>31</v>
      </c>
      <c r="C1059" s="487"/>
      <c r="D1059" s="505"/>
      <c r="E1059" s="482"/>
      <c r="F1059" s="488"/>
      <c r="G1059" s="482"/>
      <c r="H1059" s="482"/>
      <c r="I1059" s="507"/>
      <c r="J1059" s="259" t="s">
        <v>1319</v>
      </c>
      <c r="K1059" s="259" t="s">
        <v>1315</v>
      </c>
      <c r="L1059" s="280">
        <v>2</v>
      </c>
      <c r="M1059" s="180">
        <v>45992</v>
      </c>
      <c r="N1059" s="180">
        <v>46418</v>
      </c>
      <c r="O1059" s="275">
        <f t="shared" si="37"/>
        <v>60.857142857142854</v>
      </c>
      <c r="P1059" s="332">
        <v>2</v>
      </c>
      <c r="Q1059" s="259" t="s">
        <v>1313</v>
      </c>
      <c r="R1059" s="94">
        <f t="shared" si="36"/>
        <v>1</v>
      </c>
      <c r="S1059" s="277" t="str">
        <f t="array" aca="1" ref="S1059" ca="1">IF(ISNUMBER(R1059),IF(R1059=100%,"CUMPLIDA",IF(AND(ISNUMBER(N1059),ISNUMBER(INDIRECT("FECHA_"&amp;$B1059,1))), IF(N1059&lt;=INDIRECT("FECHA_"&amp;$B1059,1),"INCUMPLIDA","PROCESO"), "VERIFICAR FECHA")),"SIN VALOR AVANCE")</f>
        <v>CUMPLIDA</v>
      </c>
    </row>
    <row r="1060" spans="1:19" ht="75.75" customHeight="1">
      <c r="A1060" s="282" t="s">
        <v>640</v>
      </c>
      <c r="B1060" s="271" t="s">
        <v>31</v>
      </c>
      <c r="C1060" s="487"/>
      <c r="D1060" s="505"/>
      <c r="E1060" s="482"/>
      <c r="F1060" s="488"/>
      <c r="G1060" s="482"/>
      <c r="H1060" s="482"/>
      <c r="I1060" s="260" t="s">
        <v>1320</v>
      </c>
      <c r="J1060" s="259" t="s">
        <v>1321</v>
      </c>
      <c r="K1060" s="259" t="s">
        <v>1322</v>
      </c>
      <c r="L1060" s="280">
        <v>2</v>
      </c>
      <c r="M1060" s="180">
        <v>45901</v>
      </c>
      <c r="N1060" s="180">
        <v>46599</v>
      </c>
      <c r="O1060" s="275">
        <f t="shared" si="37"/>
        <v>99.714285714285708</v>
      </c>
      <c r="P1060" s="332">
        <v>0</v>
      </c>
      <c r="Q1060" s="259" t="s">
        <v>1323</v>
      </c>
      <c r="R1060" s="94">
        <f t="shared" si="36"/>
        <v>0</v>
      </c>
      <c r="S1060" s="277" t="str">
        <f t="array" aca="1" ref="S1060" ca="1">IF(ISNUMBER(R1060),IF(R1060=100%,"CUMPLIDA",IF(AND(ISNUMBER(N1060),ISNUMBER(INDIRECT("FECHA_"&amp;$B1060,1))), IF(N1060&lt;=INDIRECT("FECHA_"&amp;$B1060,1),"INCUMPLIDA","PROCESO"), "VERIFICAR FECHA")),"SIN VALOR AVANCE")</f>
        <v>PROCESO</v>
      </c>
    </row>
    <row r="1061" spans="1:19" ht="165.75" customHeight="1">
      <c r="A1061" s="282" t="s">
        <v>640</v>
      </c>
      <c r="B1061" s="271" t="s">
        <v>31</v>
      </c>
      <c r="C1061" s="504" t="s">
        <v>401</v>
      </c>
      <c r="D1061" s="504" t="s">
        <v>1213</v>
      </c>
      <c r="E1061" s="531" t="s">
        <v>1324</v>
      </c>
      <c r="F1061" s="488"/>
      <c r="G1061" s="531"/>
      <c r="H1061" s="482" t="s">
        <v>1325</v>
      </c>
      <c r="I1061" s="507" t="s">
        <v>1326</v>
      </c>
      <c r="J1061" s="259" t="s">
        <v>1327</v>
      </c>
      <c r="K1061" s="259" t="s">
        <v>1328</v>
      </c>
      <c r="L1061" s="280">
        <v>2</v>
      </c>
      <c r="M1061" s="180">
        <v>45839</v>
      </c>
      <c r="N1061" s="180">
        <v>45900</v>
      </c>
      <c r="O1061" s="275">
        <f t="shared" si="37"/>
        <v>8.7142857142857135</v>
      </c>
      <c r="P1061" s="332">
        <v>2</v>
      </c>
      <c r="Q1061" s="259" t="s">
        <v>1313</v>
      </c>
      <c r="R1061" s="94">
        <f t="shared" si="36"/>
        <v>1</v>
      </c>
      <c r="S1061" s="277" t="str">
        <f t="array" aca="1" ref="S1061" ca="1">IF(ISNUMBER(R1061),IF(R1061=100%,"CUMPLIDA",IF(AND(ISNUMBER(N1061),ISNUMBER(INDIRECT("FECHA_"&amp;$B1061,1))), IF(N1061&lt;=INDIRECT("FECHA_"&amp;$B1061,1),"INCUMPLIDA","PROCESO"), "VERIFICAR FECHA")),"SIN VALOR AVANCE")</f>
        <v>CUMPLIDA</v>
      </c>
    </row>
    <row r="1062" spans="1:19" ht="75.75" customHeight="1">
      <c r="A1062" s="282" t="s">
        <v>640</v>
      </c>
      <c r="B1062" s="271" t="s">
        <v>31</v>
      </c>
      <c r="C1062" s="504"/>
      <c r="D1062" s="504"/>
      <c r="E1062" s="531"/>
      <c r="F1062" s="488"/>
      <c r="G1062" s="531"/>
      <c r="H1062" s="482"/>
      <c r="I1062" s="507"/>
      <c r="J1062" s="259" t="s">
        <v>1329</v>
      </c>
      <c r="K1062" s="259" t="s">
        <v>1330</v>
      </c>
      <c r="L1062" s="280">
        <v>2</v>
      </c>
      <c r="M1062" s="180">
        <v>45901</v>
      </c>
      <c r="N1062" s="180">
        <v>45976</v>
      </c>
      <c r="O1062" s="275">
        <f t="shared" si="37"/>
        <v>10.714285714285714</v>
      </c>
      <c r="P1062" s="332">
        <v>2</v>
      </c>
      <c r="Q1062" s="259" t="s">
        <v>1313</v>
      </c>
      <c r="R1062" s="94">
        <f t="shared" si="36"/>
        <v>1</v>
      </c>
      <c r="S1062" s="277" t="str">
        <f t="array" aca="1" ref="S1062" ca="1">IF(ISNUMBER(R1062),IF(R1062=100%,"CUMPLIDA",IF(AND(ISNUMBER(N1062),ISNUMBER(INDIRECT("FECHA_"&amp;$B1062,1))), IF(N1062&lt;=INDIRECT("FECHA_"&amp;$B1062,1),"INCUMPLIDA","PROCESO"), "VERIFICAR FECHA")),"SIN VALOR AVANCE")</f>
        <v>CUMPLIDA</v>
      </c>
    </row>
    <row r="1063" spans="1:19" ht="75.75" customHeight="1">
      <c r="A1063" s="282" t="s">
        <v>640</v>
      </c>
      <c r="B1063" s="271" t="s">
        <v>31</v>
      </c>
      <c r="C1063" s="504"/>
      <c r="D1063" s="504"/>
      <c r="E1063" s="531"/>
      <c r="F1063" s="488"/>
      <c r="G1063" s="531"/>
      <c r="H1063" s="482"/>
      <c r="I1063" s="507" t="s">
        <v>1331</v>
      </c>
      <c r="J1063" s="259" t="s">
        <v>1332</v>
      </c>
      <c r="K1063" s="314" t="s">
        <v>1333</v>
      </c>
      <c r="L1063" s="280">
        <v>1</v>
      </c>
      <c r="M1063" s="321">
        <v>46204</v>
      </c>
      <c r="N1063" s="322">
        <v>46446</v>
      </c>
      <c r="O1063" s="275">
        <f t="shared" si="37"/>
        <v>34.571428571428569</v>
      </c>
      <c r="P1063" s="332">
        <v>0</v>
      </c>
      <c r="Q1063" s="259" t="s">
        <v>1334</v>
      </c>
      <c r="R1063" s="94">
        <f t="shared" si="36"/>
        <v>0</v>
      </c>
      <c r="S1063" s="277" t="str">
        <f t="array" aca="1" ref="S1063" ca="1">IF(ISNUMBER(R1063),IF(R1063=100%,"CUMPLIDA",IF(AND(ISNUMBER(N1063),ISNUMBER(INDIRECT("FECHA_"&amp;$B1063,1))), IF(N1063&lt;=INDIRECT("FECHA_"&amp;$B1063,1),"INCUMPLIDA","PROCESO"), "VERIFICAR FECHA")),"SIN VALOR AVANCE")</f>
        <v>PROCESO</v>
      </c>
    </row>
    <row r="1064" spans="1:19" ht="90.75">
      <c r="A1064" s="282" t="s">
        <v>640</v>
      </c>
      <c r="B1064" s="271" t="s">
        <v>31</v>
      </c>
      <c r="C1064" s="504"/>
      <c r="D1064" s="504"/>
      <c r="E1064" s="531"/>
      <c r="F1064" s="488"/>
      <c r="G1064" s="531"/>
      <c r="H1064" s="482"/>
      <c r="I1064" s="507"/>
      <c r="J1064" s="292" t="s">
        <v>1335</v>
      </c>
      <c r="K1064" s="323" t="s">
        <v>553</v>
      </c>
      <c r="L1064" s="280">
        <v>1</v>
      </c>
      <c r="M1064" s="321">
        <v>46447</v>
      </c>
      <c r="N1064" s="324">
        <v>46599</v>
      </c>
      <c r="O1064" s="275">
        <f t="shared" si="37"/>
        <v>21.714285714285715</v>
      </c>
      <c r="P1064" s="332">
        <v>0</v>
      </c>
      <c r="Q1064" s="259" t="s">
        <v>1336</v>
      </c>
      <c r="R1064" s="94">
        <f t="shared" si="36"/>
        <v>0</v>
      </c>
      <c r="S1064" s="277" t="str">
        <f t="array" aca="1" ref="S1064" ca="1">IF(ISNUMBER(R1064),IF(R1064=100%,"CUMPLIDA",IF(AND(ISNUMBER(N1064),ISNUMBER(INDIRECT("FECHA_"&amp;$B1064,1))), IF(N1064&lt;=INDIRECT("FECHA_"&amp;$B1064,1),"INCUMPLIDA","PROCESO"), "VERIFICAR FECHA")),"SIN VALOR AVANCE")</f>
        <v>PROCESO</v>
      </c>
    </row>
    <row r="1065" spans="1:19" ht="90.75" customHeight="1">
      <c r="A1065" s="282" t="s">
        <v>640</v>
      </c>
      <c r="B1065" s="271" t="s">
        <v>31</v>
      </c>
      <c r="C1065" s="504" t="s">
        <v>401</v>
      </c>
      <c r="D1065" s="504" t="s">
        <v>1337</v>
      </c>
      <c r="E1065" s="482" t="s">
        <v>1338</v>
      </c>
      <c r="F1065" s="488"/>
      <c r="G1065" s="482"/>
      <c r="H1065" s="482" t="s">
        <v>1339</v>
      </c>
      <c r="I1065" s="482" t="s">
        <v>1340</v>
      </c>
      <c r="J1065" s="259" t="s">
        <v>1341</v>
      </c>
      <c r="K1065" s="314" t="s">
        <v>156</v>
      </c>
      <c r="L1065" s="274">
        <v>1</v>
      </c>
      <c r="M1065" s="322">
        <v>46204</v>
      </c>
      <c r="N1065" s="322">
        <v>46446</v>
      </c>
      <c r="O1065" s="275">
        <f t="shared" si="37"/>
        <v>34.571428571428569</v>
      </c>
      <c r="P1065" s="332">
        <v>0.2</v>
      </c>
      <c r="Q1065" s="259" t="s">
        <v>1342</v>
      </c>
      <c r="R1065" s="94">
        <f t="shared" si="36"/>
        <v>0.2</v>
      </c>
      <c r="S1065" s="277" t="str">
        <f t="array" aca="1" ref="S1065" ca="1">IF(ISNUMBER(R1065),IF(R1065=100%,"CUMPLIDA",IF(AND(ISNUMBER(N1065),ISNUMBER(INDIRECT("FECHA_"&amp;$B1065,1))), IF(N1065&lt;=INDIRECT("FECHA_"&amp;$B1065,1),"INCUMPLIDA","PROCESO"), "VERIFICAR FECHA")),"SIN VALOR AVANCE")</f>
        <v>PROCESO</v>
      </c>
    </row>
    <row r="1066" spans="1:19" ht="60.75">
      <c r="A1066" s="282" t="s">
        <v>640</v>
      </c>
      <c r="B1066" s="271" t="s">
        <v>31</v>
      </c>
      <c r="C1066" s="504"/>
      <c r="D1066" s="504"/>
      <c r="E1066" s="482"/>
      <c r="F1066" s="488"/>
      <c r="G1066" s="482"/>
      <c r="H1066" s="482"/>
      <c r="I1066" s="482"/>
      <c r="J1066" s="292" t="s">
        <v>1343</v>
      </c>
      <c r="K1066" s="323" t="s">
        <v>1306</v>
      </c>
      <c r="L1066" s="317">
        <v>1</v>
      </c>
      <c r="M1066" s="324">
        <v>46204</v>
      </c>
      <c r="N1066" s="324">
        <v>46446</v>
      </c>
      <c r="O1066" s="275">
        <f t="shared" si="37"/>
        <v>34.571428571428569</v>
      </c>
      <c r="P1066" s="296">
        <v>0</v>
      </c>
      <c r="Q1066" s="259" t="s">
        <v>1344</v>
      </c>
      <c r="R1066" s="94">
        <f t="shared" si="36"/>
        <v>0</v>
      </c>
      <c r="S1066" s="277" t="str">
        <f t="array" aca="1" ref="S1066" ca="1">IF(ISNUMBER(R1066),IF(R1066=100%,"CUMPLIDA",IF(AND(ISNUMBER(N1066),ISNUMBER(INDIRECT("FECHA_"&amp;$B1066,1))), IF(N1066&lt;=INDIRECT("FECHA_"&amp;$B1066,1),"INCUMPLIDA","PROCESO"), "VERIFICAR FECHA")),"SIN VALOR AVANCE")</f>
        <v>PROCESO</v>
      </c>
    </row>
    <row r="1067" spans="1:19" ht="105.75" customHeight="1">
      <c r="A1067" s="282" t="s">
        <v>640</v>
      </c>
      <c r="B1067" s="271" t="s">
        <v>31</v>
      </c>
      <c r="C1067" s="504"/>
      <c r="D1067" s="504"/>
      <c r="E1067" s="482"/>
      <c r="F1067" s="488"/>
      <c r="G1067" s="482"/>
      <c r="H1067" s="482"/>
      <c r="I1067" s="482" t="s">
        <v>1345</v>
      </c>
      <c r="J1067" s="259" t="s">
        <v>1346</v>
      </c>
      <c r="K1067" s="259" t="s">
        <v>1347</v>
      </c>
      <c r="L1067" s="280">
        <v>6</v>
      </c>
      <c r="M1067" s="180">
        <v>45839</v>
      </c>
      <c r="N1067" s="180">
        <v>46081</v>
      </c>
      <c r="O1067" s="275">
        <f t="shared" si="37"/>
        <v>34.571428571428569</v>
      </c>
      <c r="P1067" s="332">
        <v>6</v>
      </c>
      <c r="Q1067" s="259" t="s">
        <v>1348</v>
      </c>
      <c r="R1067" s="94">
        <f t="shared" si="36"/>
        <v>1</v>
      </c>
      <c r="S1067" s="277" t="str">
        <f t="array" aca="1" ref="S1067" ca="1">IF(ISNUMBER(R1067),IF(R1067=100%,"CUMPLIDA",IF(AND(ISNUMBER(N1067),ISNUMBER(INDIRECT("FECHA_"&amp;$B1067,1))), IF(N1067&lt;=INDIRECT("FECHA_"&amp;$B1067,1),"INCUMPLIDA","PROCESO"), "VERIFICAR FECHA")),"SIN VALOR AVANCE")</f>
        <v>CUMPLIDA</v>
      </c>
    </row>
    <row r="1068" spans="1:19" ht="180.75" customHeight="1">
      <c r="A1068" s="282" t="s">
        <v>640</v>
      </c>
      <c r="B1068" s="271" t="s">
        <v>31</v>
      </c>
      <c r="C1068" s="504"/>
      <c r="D1068" s="504"/>
      <c r="E1068" s="482"/>
      <c r="F1068" s="488"/>
      <c r="G1068" s="482"/>
      <c r="H1068" s="482"/>
      <c r="I1068" s="482"/>
      <c r="J1068" s="259" t="s">
        <v>1349</v>
      </c>
      <c r="K1068" s="259" t="s">
        <v>1350</v>
      </c>
      <c r="L1068" s="280">
        <v>1</v>
      </c>
      <c r="M1068" s="180">
        <v>46082</v>
      </c>
      <c r="N1068" s="180">
        <v>46142</v>
      </c>
      <c r="O1068" s="275">
        <f t="shared" si="37"/>
        <v>8.5714285714285712</v>
      </c>
      <c r="P1068" s="332">
        <v>1</v>
      </c>
      <c r="Q1068" s="259" t="s">
        <v>1351</v>
      </c>
      <c r="R1068" s="94">
        <f t="shared" si="36"/>
        <v>1</v>
      </c>
      <c r="S1068" s="277" t="str">
        <f t="array" aca="1" ref="S1068" ca="1">IF(ISNUMBER(R1068),IF(R1068=100%,"CUMPLIDA",IF(AND(ISNUMBER(N1068),ISNUMBER(INDIRECT("FECHA_"&amp;$B1068,1))), IF(N1068&lt;=INDIRECT("FECHA_"&amp;$B1068,1),"INCUMPLIDA","PROCESO"), "VERIFICAR FECHA")),"SIN VALOR AVANCE")</f>
        <v>CUMPLIDA</v>
      </c>
    </row>
    <row r="1069" spans="1:19" ht="75.75" customHeight="1">
      <c r="A1069" s="282" t="s">
        <v>640</v>
      </c>
      <c r="B1069" s="271" t="s">
        <v>31</v>
      </c>
      <c r="C1069" s="504" t="s">
        <v>401</v>
      </c>
      <c r="D1069" s="504" t="s">
        <v>558</v>
      </c>
      <c r="E1069" s="482" t="s">
        <v>1352</v>
      </c>
      <c r="F1069" s="488" t="s">
        <v>206</v>
      </c>
      <c r="G1069" s="498"/>
      <c r="H1069" s="498" t="s">
        <v>1353</v>
      </c>
      <c r="I1069" s="482" t="s">
        <v>1354</v>
      </c>
      <c r="J1069" s="259" t="s">
        <v>1355</v>
      </c>
      <c r="K1069" s="259" t="s">
        <v>1356</v>
      </c>
      <c r="L1069" s="280">
        <v>20</v>
      </c>
      <c r="M1069" s="281">
        <v>45870</v>
      </c>
      <c r="N1069" s="281">
        <v>46234</v>
      </c>
      <c r="O1069" s="275">
        <f t="shared" si="37"/>
        <v>52</v>
      </c>
      <c r="P1069" s="332">
        <v>15</v>
      </c>
      <c r="Q1069" s="259" t="s">
        <v>1357</v>
      </c>
      <c r="R1069" s="94">
        <f t="shared" si="36"/>
        <v>0.75</v>
      </c>
      <c r="S1069" s="277" t="str">
        <f t="array" aca="1" ref="S1069" ca="1">IF(ISNUMBER(R1069),IF(R1069=100%,"CUMPLIDA",IF(AND(ISNUMBER(N1069),ISNUMBER(INDIRECT("FECHA_"&amp;$B1069,1))), IF(N1069&lt;=INDIRECT("FECHA_"&amp;$B1069,1),"INCUMPLIDA","PROCESO"), "VERIFICAR FECHA")),"SIN VALOR AVANCE")</f>
        <v>PROCESO</v>
      </c>
    </row>
    <row r="1070" spans="1:19" ht="90.75" customHeight="1">
      <c r="A1070" s="282" t="s">
        <v>640</v>
      </c>
      <c r="B1070" s="271" t="s">
        <v>31</v>
      </c>
      <c r="C1070" s="504"/>
      <c r="D1070" s="504"/>
      <c r="E1070" s="482"/>
      <c r="F1070" s="488"/>
      <c r="G1070" s="499"/>
      <c r="H1070" s="499"/>
      <c r="I1070" s="482"/>
      <c r="J1070" s="259" t="s">
        <v>1358</v>
      </c>
      <c r="K1070" s="259" t="s">
        <v>1099</v>
      </c>
      <c r="L1070" s="280">
        <v>3</v>
      </c>
      <c r="M1070" s="281">
        <v>45870</v>
      </c>
      <c r="N1070" s="281">
        <v>46234</v>
      </c>
      <c r="O1070" s="275">
        <f t="shared" si="37"/>
        <v>52</v>
      </c>
      <c r="P1070" s="332">
        <v>2</v>
      </c>
      <c r="Q1070" s="259" t="s">
        <v>1359</v>
      </c>
      <c r="R1070" s="94">
        <f t="shared" ref="R1070:R1133" si="38">P1070/L1070</f>
        <v>0.66666666666666663</v>
      </c>
      <c r="S1070" s="277" t="str">
        <f t="array" aca="1" ref="S1070" ca="1">IF(ISNUMBER(R1070),IF(R1070=100%,"CUMPLIDA",IF(AND(ISNUMBER(N1070),ISNUMBER(INDIRECT("FECHA_"&amp;$B1070,1))), IF(N1070&lt;=INDIRECT("FECHA_"&amp;$B1070,1),"INCUMPLIDA","PROCESO"), "VERIFICAR FECHA")),"SIN VALOR AVANCE")</f>
        <v>PROCESO</v>
      </c>
    </row>
    <row r="1071" spans="1:19" ht="150.75" customHeight="1">
      <c r="A1071" s="282" t="s">
        <v>640</v>
      </c>
      <c r="B1071" s="271" t="s">
        <v>31</v>
      </c>
      <c r="C1071" s="504"/>
      <c r="D1071" s="504"/>
      <c r="E1071" s="482"/>
      <c r="F1071" s="488"/>
      <c r="G1071" s="499"/>
      <c r="H1071" s="499"/>
      <c r="I1071" s="260" t="s">
        <v>1360</v>
      </c>
      <c r="J1071" s="259" t="s">
        <v>1361</v>
      </c>
      <c r="K1071" s="259" t="s">
        <v>1362</v>
      </c>
      <c r="L1071" s="280">
        <v>1</v>
      </c>
      <c r="M1071" s="281">
        <v>45870</v>
      </c>
      <c r="N1071" s="281">
        <v>45991</v>
      </c>
      <c r="O1071" s="275">
        <f t="shared" si="37"/>
        <v>17.285714285714285</v>
      </c>
      <c r="P1071" s="332">
        <v>1</v>
      </c>
      <c r="Q1071" s="259" t="s">
        <v>1363</v>
      </c>
      <c r="R1071" s="94">
        <f t="shared" si="38"/>
        <v>1</v>
      </c>
      <c r="S1071" s="277" t="str">
        <f t="array" aca="1" ref="S1071" ca="1">IF(ISNUMBER(R1071),IF(R1071=100%,"CUMPLIDA",IF(AND(ISNUMBER(N1071),ISNUMBER(INDIRECT("FECHA_"&amp;$B1071,1))), IF(N1071&lt;=INDIRECT("FECHA_"&amp;$B1071,1),"INCUMPLIDA","PROCESO"), "VERIFICAR FECHA")),"SIN VALOR AVANCE")</f>
        <v>CUMPLIDA</v>
      </c>
    </row>
    <row r="1072" spans="1:19" ht="75.75" customHeight="1">
      <c r="A1072" s="282" t="s">
        <v>640</v>
      </c>
      <c r="B1072" s="271" t="s">
        <v>31</v>
      </c>
      <c r="C1072" s="504"/>
      <c r="D1072" s="504"/>
      <c r="E1072" s="482"/>
      <c r="F1072" s="488"/>
      <c r="G1072" s="500"/>
      <c r="H1072" s="500"/>
      <c r="I1072" s="260" t="s">
        <v>1364</v>
      </c>
      <c r="J1072" s="259" t="s">
        <v>1365</v>
      </c>
      <c r="K1072" s="259" t="s">
        <v>1366</v>
      </c>
      <c r="L1072" s="280">
        <v>1</v>
      </c>
      <c r="M1072" s="281">
        <v>45870</v>
      </c>
      <c r="N1072" s="281">
        <v>45930</v>
      </c>
      <c r="O1072" s="275">
        <f t="shared" si="37"/>
        <v>8.5714285714285712</v>
      </c>
      <c r="P1072" s="332">
        <v>1</v>
      </c>
      <c r="Q1072" s="259" t="s">
        <v>1359</v>
      </c>
      <c r="R1072" s="94">
        <f t="shared" si="38"/>
        <v>1</v>
      </c>
      <c r="S1072" s="277" t="str">
        <f t="array" aca="1" ref="S1072" ca="1">IF(ISNUMBER(R1072),IF(R1072=100%,"CUMPLIDA",IF(AND(ISNUMBER(N1072),ISNUMBER(INDIRECT("FECHA_"&amp;$B1072,1))), IF(N1072&lt;=INDIRECT("FECHA_"&amp;$B1072,1),"INCUMPLIDA","PROCESO"), "VERIFICAR FECHA")),"SIN VALOR AVANCE")</f>
        <v>CUMPLIDA</v>
      </c>
    </row>
    <row r="1073" spans="1:19" ht="75.75" customHeight="1">
      <c r="A1073" s="282" t="s">
        <v>640</v>
      </c>
      <c r="B1073" s="271" t="s">
        <v>31</v>
      </c>
      <c r="C1073" s="504" t="s">
        <v>401</v>
      </c>
      <c r="D1073" s="504" t="s">
        <v>558</v>
      </c>
      <c r="E1073" s="482" t="s">
        <v>1367</v>
      </c>
      <c r="F1073" s="488" t="s">
        <v>206</v>
      </c>
      <c r="G1073" s="498"/>
      <c r="H1073" s="498" t="s">
        <v>1368</v>
      </c>
      <c r="I1073" s="482" t="s">
        <v>1354</v>
      </c>
      <c r="J1073" s="259" t="s">
        <v>1355</v>
      </c>
      <c r="K1073" s="259" t="s">
        <v>1356</v>
      </c>
      <c r="L1073" s="280">
        <v>20</v>
      </c>
      <c r="M1073" s="281">
        <v>45870</v>
      </c>
      <c r="N1073" s="281">
        <v>46234</v>
      </c>
      <c r="O1073" s="275">
        <f t="shared" si="37"/>
        <v>52</v>
      </c>
      <c r="P1073" s="332">
        <v>15</v>
      </c>
      <c r="Q1073" s="259" t="s">
        <v>1357</v>
      </c>
      <c r="R1073" s="94">
        <f t="shared" si="38"/>
        <v>0.75</v>
      </c>
      <c r="S1073" s="277" t="str">
        <f t="array" aca="1" ref="S1073" ca="1">IF(ISNUMBER(R1073),IF(R1073=100%,"CUMPLIDA",IF(AND(ISNUMBER(N1073),ISNUMBER(INDIRECT("FECHA_"&amp;$B1073,1))), IF(N1073&lt;=INDIRECT("FECHA_"&amp;$B1073,1),"INCUMPLIDA","PROCESO"), "VERIFICAR FECHA")),"SIN VALOR AVANCE")</f>
        <v>PROCESO</v>
      </c>
    </row>
    <row r="1074" spans="1:19" ht="150.75" customHeight="1">
      <c r="A1074" s="282" t="s">
        <v>640</v>
      </c>
      <c r="B1074" s="271" t="s">
        <v>31</v>
      </c>
      <c r="C1074" s="504"/>
      <c r="D1074" s="504"/>
      <c r="E1074" s="482"/>
      <c r="F1074" s="488"/>
      <c r="G1074" s="499"/>
      <c r="H1074" s="499"/>
      <c r="I1074" s="482"/>
      <c r="J1074" s="259" t="s">
        <v>1358</v>
      </c>
      <c r="K1074" s="259" t="s">
        <v>1369</v>
      </c>
      <c r="L1074" s="280">
        <v>3</v>
      </c>
      <c r="M1074" s="281">
        <v>45870</v>
      </c>
      <c r="N1074" s="281">
        <v>46234</v>
      </c>
      <c r="O1074" s="275">
        <f t="shared" si="37"/>
        <v>52</v>
      </c>
      <c r="P1074" s="332">
        <v>2</v>
      </c>
      <c r="Q1074" s="259" t="s">
        <v>1359</v>
      </c>
      <c r="R1074" s="94">
        <f t="shared" si="38"/>
        <v>0.66666666666666663</v>
      </c>
      <c r="S1074" s="277" t="str">
        <f t="array" aca="1" ref="S1074" ca="1">IF(ISNUMBER(R1074),IF(R1074=100%,"CUMPLIDA",IF(AND(ISNUMBER(N1074),ISNUMBER(INDIRECT("FECHA_"&amp;$B1074,1))), IF(N1074&lt;=INDIRECT("FECHA_"&amp;$B1074,1),"INCUMPLIDA","PROCESO"), "VERIFICAR FECHA")),"SIN VALOR AVANCE")</f>
        <v>PROCESO</v>
      </c>
    </row>
    <row r="1075" spans="1:19" ht="75.75" customHeight="1">
      <c r="A1075" s="282" t="s">
        <v>640</v>
      </c>
      <c r="B1075" s="271" t="s">
        <v>31</v>
      </c>
      <c r="C1075" s="504"/>
      <c r="D1075" s="504"/>
      <c r="E1075" s="482"/>
      <c r="F1075" s="488"/>
      <c r="G1075" s="499"/>
      <c r="H1075" s="499"/>
      <c r="I1075" s="260" t="s">
        <v>1360</v>
      </c>
      <c r="J1075" s="259" t="s">
        <v>1361</v>
      </c>
      <c r="K1075" s="259" t="s">
        <v>1362</v>
      </c>
      <c r="L1075" s="280">
        <v>1</v>
      </c>
      <c r="M1075" s="281">
        <v>45870</v>
      </c>
      <c r="N1075" s="281">
        <v>45991</v>
      </c>
      <c r="O1075" s="275">
        <f t="shared" si="37"/>
        <v>17.285714285714285</v>
      </c>
      <c r="P1075" s="332">
        <v>1</v>
      </c>
      <c r="Q1075" s="259" t="s">
        <v>1363</v>
      </c>
      <c r="R1075" s="94">
        <f t="shared" si="38"/>
        <v>1</v>
      </c>
      <c r="S1075" s="277" t="str">
        <f t="array" aca="1" ref="S1075" ca="1">IF(ISNUMBER(R1075),IF(R1075=100%,"CUMPLIDA",IF(AND(ISNUMBER(N1075),ISNUMBER(INDIRECT("FECHA_"&amp;$B1075,1))), IF(N1075&lt;=INDIRECT("FECHA_"&amp;$B1075,1),"INCUMPLIDA","PROCESO"), "VERIFICAR FECHA")),"SIN VALOR AVANCE")</f>
        <v>CUMPLIDA</v>
      </c>
    </row>
    <row r="1076" spans="1:19" ht="150.75" customHeight="1">
      <c r="A1076" s="282" t="s">
        <v>640</v>
      </c>
      <c r="B1076" s="271" t="s">
        <v>31</v>
      </c>
      <c r="C1076" s="504"/>
      <c r="D1076" s="504"/>
      <c r="E1076" s="482"/>
      <c r="F1076" s="488"/>
      <c r="G1076" s="500"/>
      <c r="H1076" s="500"/>
      <c r="I1076" s="260" t="s">
        <v>1364</v>
      </c>
      <c r="J1076" s="259" t="s">
        <v>1365</v>
      </c>
      <c r="K1076" s="259" t="s">
        <v>1366</v>
      </c>
      <c r="L1076" s="280">
        <v>1</v>
      </c>
      <c r="M1076" s="281">
        <v>45870</v>
      </c>
      <c r="N1076" s="281">
        <v>45930</v>
      </c>
      <c r="O1076" s="275">
        <f t="shared" si="37"/>
        <v>8.5714285714285712</v>
      </c>
      <c r="P1076" s="332">
        <v>1</v>
      </c>
      <c r="Q1076" s="259" t="s">
        <v>1359</v>
      </c>
      <c r="R1076" s="94">
        <f t="shared" si="38"/>
        <v>1</v>
      </c>
      <c r="S1076" s="277" t="str">
        <f t="array" aca="1" ref="S1076" ca="1">IF(ISNUMBER(R1076),IF(R1076=100%,"CUMPLIDA",IF(AND(ISNUMBER(N1076),ISNUMBER(INDIRECT("FECHA_"&amp;$B1076,1))), IF(N1076&lt;=INDIRECT("FECHA_"&amp;$B1076,1),"INCUMPLIDA","PROCESO"), "VERIFICAR FECHA")),"SIN VALOR AVANCE")</f>
        <v>CUMPLIDA</v>
      </c>
    </row>
    <row r="1077" spans="1:19" ht="75.75" customHeight="1">
      <c r="A1077" s="282" t="s">
        <v>640</v>
      </c>
      <c r="B1077" s="271" t="s">
        <v>31</v>
      </c>
      <c r="C1077" s="504" t="s">
        <v>401</v>
      </c>
      <c r="D1077" s="504" t="s">
        <v>537</v>
      </c>
      <c r="E1077" s="482" t="s">
        <v>1370</v>
      </c>
      <c r="F1077" s="488" t="s">
        <v>206</v>
      </c>
      <c r="G1077" s="498"/>
      <c r="H1077" s="498" t="s">
        <v>1371</v>
      </c>
      <c r="I1077" s="260" t="s">
        <v>1372</v>
      </c>
      <c r="J1077" s="259" t="s">
        <v>1373</v>
      </c>
      <c r="K1077" s="259" t="s">
        <v>1366</v>
      </c>
      <c r="L1077" s="280">
        <v>1</v>
      </c>
      <c r="M1077" s="281">
        <v>45870</v>
      </c>
      <c r="N1077" s="281">
        <v>45930</v>
      </c>
      <c r="O1077" s="275">
        <f t="shared" si="37"/>
        <v>8.5714285714285712</v>
      </c>
      <c r="P1077" s="332">
        <v>1</v>
      </c>
      <c r="Q1077" s="259" t="s">
        <v>1374</v>
      </c>
      <c r="R1077" s="94">
        <f t="shared" si="38"/>
        <v>1</v>
      </c>
      <c r="S1077" s="277" t="str">
        <f t="array" aca="1" ref="S1077" ca="1">IF(ISNUMBER(R1077),IF(R1077=100%,"CUMPLIDA",IF(AND(ISNUMBER(N1077),ISNUMBER(INDIRECT("FECHA_"&amp;$B1077,1))), IF(N1077&lt;=INDIRECT("FECHA_"&amp;$B1077,1),"INCUMPLIDA","PROCESO"), "VERIFICAR FECHA")),"SIN VALOR AVANCE")</f>
        <v>CUMPLIDA</v>
      </c>
    </row>
    <row r="1078" spans="1:19" ht="150.75" customHeight="1">
      <c r="A1078" s="282" t="s">
        <v>640</v>
      </c>
      <c r="B1078" s="271" t="s">
        <v>31</v>
      </c>
      <c r="C1078" s="504"/>
      <c r="D1078" s="504"/>
      <c r="E1078" s="482"/>
      <c r="F1078" s="488"/>
      <c r="G1078" s="500"/>
      <c r="H1078" s="500"/>
      <c r="I1078" s="260" t="s">
        <v>1375</v>
      </c>
      <c r="J1078" s="259" t="s">
        <v>1376</v>
      </c>
      <c r="K1078" s="259" t="s">
        <v>1377</v>
      </c>
      <c r="L1078" s="280">
        <v>12</v>
      </c>
      <c r="M1078" s="281">
        <v>45870</v>
      </c>
      <c r="N1078" s="281">
        <v>46234</v>
      </c>
      <c r="O1078" s="275">
        <f t="shared" si="37"/>
        <v>52</v>
      </c>
      <c r="P1078" s="332">
        <v>11</v>
      </c>
      <c r="Q1078" s="259" t="s">
        <v>1378</v>
      </c>
      <c r="R1078" s="94">
        <f t="shared" si="38"/>
        <v>0.91666666666666663</v>
      </c>
      <c r="S1078" s="277" t="str">
        <f t="array" aca="1" ref="S1078" ca="1">IF(ISNUMBER(R1078),IF(R1078=100%,"CUMPLIDA",IF(AND(ISNUMBER(N1078),ISNUMBER(INDIRECT("FECHA_"&amp;$B1078,1))), IF(N1078&lt;=INDIRECT("FECHA_"&amp;$B1078,1),"INCUMPLIDA","PROCESO"), "VERIFICAR FECHA")),"SIN VALOR AVANCE")</f>
        <v>PROCESO</v>
      </c>
    </row>
    <row r="1079" spans="1:19" ht="150.75" customHeight="1">
      <c r="A1079" s="282" t="s">
        <v>640</v>
      </c>
      <c r="B1079" s="271" t="s">
        <v>31</v>
      </c>
      <c r="C1079" s="504" t="s">
        <v>401</v>
      </c>
      <c r="D1079" s="504" t="s">
        <v>537</v>
      </c>
      <c r="E1079" s="482" t="s">
        <v>1379</v>
      </c>
      <c r="F1079" s="488" t="s">
        <v>206</v>
      </c>
      <c r="G1079" s="498"/>
      <c r="H1079" s="498" t="s">
        <v>1380</v>
      </c>
      <c r="I1079" s="482" t="s">
        <v>1354</v>
      </c>
      <c r="J1079" s="259" t="s">
        <v>1355</v>
      </c>
      <c r="K1079" s="259" t="s">
        <v>1356</v>
      </c>
      <c r="L1079" s="280">
        <v>20</v>
      </c>
      <c r="M1079" s="281">
        <v>45870</v>
      </c>
      <c r="N1079" s="281">
        <v>46234</v>
      </c>
      <c r="O1079" s="275">
        <f t="shared" si="37"/>
        <v>52</v>
      </c>
      <c r="P1079" s="332">
        <v>15</v>
      </c>
      <c r="Q1079" s="259" t="s">
        <v>1357</v>
      </c>
      <c r="R1079" s="94">
        <f t="shared" si="38"/>
        <v>0.75</v>
      </c>
      <c r="S1079" s="277" t="str">
        <f t="array" aca="1" ref="S1079" ca="1">IF(ISNUMBER(R1079),IF(R1079=100%,"CUMPLIDA",IF(AND(ISNUMBER(N1079),ISNUMBER(INDIRECT("FECHA_"&amp;$B1079,1))), IF(N1079&lt;=INDIRECT("FECHA_"&amp;$B1079,1),"INCUMPLIDA","PROCESO"), "VERIFICAR FECHA")),"SIN VALOR AVANCE")</f>
        <v>PROCESO</v>
      </c>
    </row>
    <row r="1080" spans="1:19" ht="105.75" customHeight="1">
      <c r="A1080" s="282" t="s">
        <v>640</v>
      </c>
      <c r="B1080" s="271" t="s">
        <v>31</v>
      </c>
      <c r="C1080" s="504"/>
      <c r="D1080" s="504"/>
      <c r="E1080" s="482"/>
      <c r="F1080" s="488"/>
      <c r="G1080" s="499"/>
      <c r="H1080" s="499"/>
      <c r="I1080" s="482"/>
      <c r="J1080" s="259" t="s">
        <v>1358</v>
      </c>
      <c r="K1080" s="259" t="s">
        <v>1369</v>
      </c>
      <c r="L1080" s="280">
        <v>3</v>
      </c>
      <c r="M1080" s="281">
        <v>45870</v>
      </c>
      <c r="N1080" s="281">
        <v>46234</v>
      </c>
      <c r="O1080" s="275">
        <f t="shared" si="37"/>
        <v>52</v>
      </c>
      <c r="P1080" s="332">
        <v>2</v>
      </c>
      <c r="Q1080" s="259" t="s">
        <v>1359</v>
      </c>
      <c r="R1080" s="94">
        <f t="shared" si="38"/>
        <v>0.66666666666666663</v>
      </c>
      <c r="S1080" s="277" t="str">
        <f t="array" aca="1" ref="S1080" ca="1">IF(ISNUMBER(R1080),IF(R1080=100%,"CUMPLIDA",IF(AND(ISNUMBER(N1080),ISNUMBER(INDIRECT("FECHA_"&amp;$B1080,1))), IF(N1080&lt;=INDIRECT("FECHA_"&amp;$B1080,1),"INCUMPLIDA","PROCESO"), "VERIFICAR FECHA")),"SIN VALOR AVANCE")</f>
        <v>PROCESO</v>
      </c>
    </row>
    <row r="1081" spans="1:19" ht="120.75">
      <c r="A1081" s="282" t="s">
        <v>640</v>
      </c>
      <c r="B1081" s="271" t="s">
        <v>31</v>
      </c>
      <c r="C1081" s="504"/>
      <c r="D1081" s="504"/>
      <c r="E1081" s="482"/>
      <c r="F1081" s="488"/>
      <c r="G1081" s="499"/>
      <c r="H1081" s="499"/>
      <c r="I1081" s="260" t="s">
        <v>1360</v>
      </c>
      <c r="J1081" s="259" t="s">
        <v>1361</v>
      </c>
      <c r="K1081" s="259" t="s">
        <v>1362</v>
      </c>
      <c r="L1081" s="280">
        <v>1</v>
      </c>
      <c r="M1081" s="281">
        <v>45870</v>
      </c>
      <c r="N1081" s="281">
        <v>45991</v>
      </c>
      <c r="O1081" s="275">
        <f t="shared" si="37"/>
        <v>17.285714285714285</v>
      </c>
      <c r="P1081" s="332">
        <v>1</v>
      </c>
      <c r="Q1081" s="259" t="s">
        <v>1363</v>
      </c>
      <c r="R1081" s="94">
        <f t="shared" si="38"/>
        <v>1</v>
      </c>
      <c r="S1081" s="277" t="str">
        <f t="array" aca="1" ref="S1081" ca="1">IF(ISNUMBER(R1081),IF(R1081=100%,"CUMPLIDA",IF(AND(ISNUMBER(N1081),ISNUMBER(INDIRECT("FECHA_"&amp;$B1081,1))), IF(N1081&lt;=INDIRECT("FECHA_"&amp;$B1081,1),"INCUMPLIDA","PROCESO"), "VERIFICAR FECHA")),"SIN VALOR AVANCE")</f>
        <v>CUMPLIDA</v>
      </c>
    </row>
    <row r="1082" spans="1:19" ht="105.75" customHeight="1">
      <c r="A1082" s="282" t="s">
        <v>640</v>
      </c>
      <c r="B1082" s="271" t="s">
        <v>31</v>
      </c>
      <c r="C1082" s="504"/>
      <c r="D1082" s="504"/>
      <c r="E1082" s="482"/>
      <c r="F1082" s="488"/>
      <c r="G1082" s="499"/>
      <c r="H1082" s="499"/>
      <c r="I1082" s="482" t="s">
        <v>1381</v>
      </c>
      <c r="J1082" s="259" t="s">
        <v>1365</v>
      </c>
      <c r="K1082" s="259" t="s">
        <v>1366</v>
      </c>
      <c r="L1082" s="280">
        <v>1</v>
      </c>
      <c r="M1082" s="281">
        <v>45870</v>
      </c>
      <c r="N1082" s="281">
        <v>45930</v>
      </c>
      <c r="O1082" s="275">
        <f t="shared" si="37"/>
        <v>8.5714285714285712</v>
      </c>
      <c r="P1082" s="332">
        <v>1</v>
      </c>
      <c r="Q1082" s="259" t="s">
        <v>1359</v>
      </c>
      <c r="R1082" s="94">
        <f t="shared" si="38"/>
        <v>1</v>
      </c>
      <c r="S1082" s="277" t="str">
        <f t="array" aca="1" ref="S1082" ca="1">IF(ISNUMBER(R1082),IF(R1082=100%,"CUMPLIDA",IF(AND(ISNUMBER(N1082),ISNUMBER(INDIRECT("FECHA_"&amp;$B1082,1))), IF(N1082&lt;=INDIRECT("FECHA_"&amp;$B1082,1),"INCUMPLIDA","PROCESO"), "VERIFICAR FECHA")),"SIN VALOR AVANCE")</f>
        <v>CUMPLIDA</v>
      </c>
    </row>
    <row r="1083" spans="1:19" ht="105.75" customHeight="1">
      <c r="A1083" s="282" t="s">
        <v>640</v>
      </c>
      <c r="B1083" s="271" t="s">
        <v>31</v>
      </c>
      <c r="C1083" s="504"/>
      <c r="D1083" s="504"/>
      <c r="E1083" s="482"/>
      <c r="F1083" s="488"/>
      <c r="G1083" s="500"/>
      <c r="H1083" s="500"/>
      <c r="I1083" s="482"/>
      <c r="J1083" s="259" t="s">
        <v>1382</v>
      </c>
      <c r="K1083" s="259" t="s">
        <v>1366</v>
      </c>
      <c r="L1083" s="280">
        <v>1</v>
      </c>
      <c r="M1083" s="281">
        <v>45870</v>
      </c>
      <c r="N1083" s="281">
        <v>45930</v>
      </c>
      <c r="O1083" s="275">
        <f t="shared" si="37"/>
        <v>8.5714285714285712</v>
      </c>
      <c r="P1083" s="332">
        <v>1</v>
      </c>
      <c r="Q1083" s="259" t="s">
        <v>1359</v>
      </c>
      <c r="R1083" s="94">
        <f t="shared" si="38"/>
        <v>1</v>
      </c>
      <c r="S1083" s="277" t="str">
        <f t="array" aca="1" ref="S1083" ca="1">IF(ISNUMBER(R1083),IF(R1083=100%,"CUMPLIDA",IF(AND(ISNUMBER(N1083),ISNUMBER(INDIRECT("FECHA_"&amp;$B1083,1))), IF(N1083&lt;=INDIRECT("FECHA_"&amp;$B1083,1),"INCUMPLIDA","PROCESO"), "VERIFICAR FECHA")),"SIN VALOR AVANCE")</f>
        <v>CUMPLIDA</v>
      </c>
    </row>
    <row r="1084" spans="1:19" ht="105.75" customHeight="1">
      <c r="A1084" s="282" t="s">
        <v>640</v>
      </c>
      <c r="B1084" s="271" t="s">
        <v>31</v>
      </c>
      <c r="C1084" s="504" t="s">
        <v>401</v>
      </c>
      <c r="D1084" s="504" t="s">
        <v>537</v>
      </c>
      <c r="E1084" s="482" t="s">
        <v>1383</v>
      </c>
      <c r="F1084" s="488" t="s">
        <v>206</v>
      </c>
      <c r="G1084" s="498"/>
      <c r="H1084" s="498" t="s">
        <v>1384</v>
      </c>
      <c r="I1084" s="260" t="s">
        <v>1385</v>
      </c>
      <c r="J1084" s="259" t="s">
        <v>1386</v>
      </c>
      <c r="K1084" s="259" t="s">
        <v>1366</v>
      </c>
      <c r="L1084" s="280">
        <v>1</v>
      </c>
      <c r="M1084" s="281">
        <v>45931</v>
      </c>
      <c r="N1084" s="281">
        <v>46022</v>
      </c>
      <c r="O1084" s="275">
        <f t="shared" si="37"/>
        <v>13</v>
      </c>
      <c r="P1084" s="332">
        <v>1</v>
      </c>
      <c r="Q1084" s="259" t="s">
        <v>1359</v>
      </c>
      <c r="R1084" s="94">
        <f t="shared" si="38"/>
        <v>1</v>
      </c>
      <c r="S1084" s="277" t="str">
        <f t="array" aca="1" ref="S1084" ca="1">IF(ISNUMBER(R1084),IF(R1084=100%,"CUMPLIDA",IF(AND(ISNUMBER(N1084),ISNUMBER(INDIRECT("FECHA_"&amp;$B1084,1))), IF(N1084&lt;=INDIRECT("FECHA_"&amp;$B1084,1),"INCUMPLIDA","PROCESO"), "VERIFICAR FECHA")),"SIN VALOR AVANCE")</f>
        <v>CUMPLIDA</v>
      </c>
    </row>
    <row r="1085" spans="1:19" ht="75.75" customHeight="1">
      <c r="A1085" s="282" t="s">
        <v>640</v>
      </c>
      <c r="B1085" s="271" t="s">
        <v>31</v>
      </c>
      <c r="C1085" s="504"/>
      <c r="D1085" s="504"/>
      <c r="E1085" s="482"/>
      <c r="F1085" s="488"/>
      <c r="G1085" s="499"/>
      <c r="H1085" s="499"/>
      <c r="I1085" s="260" t="s">
        <v>1387</v>
      </c>
      <c r="J1085" s="259" t="s">
        <v>1388</v>
      </c>
      <c r="K1085" s="259" t="s">
        <v>1389</v>
      </c>
      <c r="L1085" s="280">
        <v>6</v>
      </c>
      <c r="M1085" s="281">
        <v>45931</v>
      </c>
      <c r="N1085" s="281">
        <v>46660</v>
      </c>
      <c r="O1085" s="275">
        <f t="shared" si="37"/>
        <v>104.14285714285714</v>
      </c>
      <c r="P1085" s="332">
        <v>2</v>
      </c>
      <c r="Q1085" s="259" t="s">
        <v>1390</v>
      </c>
      <c r="R1085" s="94">
        <f t="shared" si="38"/>
        <v>0.33333333333333331</v>
      </c>
      <c r="S1085" s="277" t="str">
        <f t="array" aca="1" ref="S1085" ca="1">IF(ISNUMBER(R1085),IF(R1085=100%,"CUMPLIDA",IF(AND(ISNUMBER(N1085),ISNUMBER(INDIRECT("FECHA_"&amp;$B1085,1))), IF(N1085&lt;=INDIRECT("FECHA_"&amp;$B1085,1),"INCUMPLIDA","PROCESO"), "VERIFICAR FECHA")),"SIN VALOR AVANCE")</f>
        <v>PROCESO</v>
      </c>
    </row>
    <row r="1086" spans="1:19" ht="120.75">
      <c r="A1086" s="282" t="s">
        <v>640</v>
      </c>
      <c r="B1086" s="271" t="s">
        <v>31</v>
      </c>
      <c r="C1086" s="504"/>
      <c r="D1086" s="504"/>
      <c r="E1086" s="482"/>
      <c r="F1086" s="488"/>
      <c r="G1086" s="500"/>
      <c r="H1086" s="500"/>
      <c r="I1086" s="260" t="s">
        <v>1391</v>
      </c>
      <c r="J1086" s="259" t="s">
        <v>1392</v>
      </c>
      <c r="K1086" s="259" t="s">
        <v>1393</v>
      </c>
      <c r="L1086" s="280">
        <v>4</v>
      </c>
      <c r="M1086" s="281">
        <v>45870</v>
      </c>
      <c r="N1086" s="281">
        <v>46234</v>
      </c>
      <c r="O1086" s="275">
        <f t="shared" si="37"/>
        <v>52</v>
      </c>
      <c r="P1086" s="332">
        <v>3</v>
      </c>
      <c r="Q1086" s="259" t="s">
        <v>1394</v>
      </c>
      <c r="R1086" s="94">
        <f t="shared" si="38"/>
        <v>0.75</v>
      </c>
      <c r="S1086" s="277" t="str">
        <f t="array" aca="1" ref="S1086" ca="1">IF(ISNUMBER(R1086),IF(R1086=100%,"CUMPLIDA",IF(AND(ISNUMBER(N1086),ISNUMBER(INDIRECT("FECHA_"&amp;$B1086,1))), IF(N1086&lt;=INDIRECT("FECHA_"&amp;$B1086,1),"INCUMPLIDA","PROCESO"), "VERIFICAR FECHA")),"SIN VALOR AVANCE")</f>
        <v>PROCESO</v>
      </c>
    </row>
    <row r="1087" spans="1:19" ht="105.75" customHeight="1">
      <c r="A1087" s="282" t="s">
        <v>640</v>
      </c>
      <c r="B1087" s="271" t="s">
        <v>31</v>
      </c>
      <c r="C1087" s="495" t="s">
        <v>203</v>
      </c>
      <c r="D1087" s="495" t="s">
        <v>537</v>
      </c>
      <c r="E1087" s="498" t="s">
        <v>1395</v>
      </c>
      <c r="F1087" s="501" t="s">
        <v>206</v>
      </c>
      <c r="G1087" s="498"/>
      <c r="H1087" s="498" t="s">
        <v>1396</v>
      </c>
      <c r="I1087" s="493" t="s">
        <v>1397</v>
      </c>
      <c r="J1087" s="259" t="s">
        <v>1398</v>
      </c>
      <c r="K1087" s="259" t="s">
        <v>1399</v>
      </c>
      <c r="L1087" s="274">
        <v>4</v>
      </c>
      <c r="M1087" s="281">
        <v>46082</v>
      </c>
      <c r="N1087" s="281">
        <v>46446</v>
      </c>
      <c r="O1087" s="275">
        <f t="shared" si="37"/>
        <v>52</v>
      </c>
      <c r="P1087" s="332">
        <v>1</v>
      </c>
      <c r="Q1087" s="259" t="s">
        <v>1400</v>
      </c>
      <c r="R1087" s="94">
        <f t="shared" si="38"/>
        <v>0.25</v>
      </c>
      <c r="S1087" s="277" t="str">
        <f t="array" aca="1" ref="S1087" ca="1">IF(ISNUMBER(R1087),IF(R1087=100%,"CUMPLIDA",IF(AND(ISNUMBER(N1087),ISNUMBER(INDIRECT("FECHA_"&amp;$B1087,1))), IF(N1087&lt;=INDIRECT("FECHA_"&amp;$B1087,1),"INCUMPLIDA","PROCESO"), "VERIFICAR FECHA")),"SIN VALOR AVANCE")</f>
        <v>PROCESO</v>
      </c>
    </row>
    <row r="1088" spans="1:19" ht="75.75" customHeight="1">
      <c r="A1088" s="282" t="s">
        <v>640</v>
      </c>
      <c r="B1088" s="271" t="s">
        <v>31</v>
      </c>
      <c r="C1088" s="496"/>
      <c r="D1088" s="496" t="s">
        <v>537</v>
      </c>
      <c r="E1088" s="499"/>
      <c r="F1088" s="502"/>
      <c r="G1088" s="499"/>
      <c r="H1088" s="499"/>
      <c r="I1088" s="494"/>
      <c r="J1088" s="259" t="s">
        <v>1401</v>
      </c>
      <c r="K1088" s="259" t="s">
        <v>1402</v>
      </c>
      <c r="L1088" s="274">
        <v>4</v>
      </c>
      <c r="M1088" s="281">
        <v>46082</v>
      </c>
      <c r="N1088" s="281">
        <v>46446</v>
      </c>
      <c r="O1088" s="275">
        <f t="shared" si="37"/>
        <v>52</v>
      </c>
      <c r="P1088" s="332">
        <v>1</v>
      </c>
      <c r="Q1088" s="259" t="s">
        <v>1400</v>
      </c>
      <c r="R1088" s="94">
        <f t="shared" si="38"/>
        <v>0.25</v>
      </c>
      <c r="S1088" s="277" t="str">
        <f t="array" aca="1" ref="S1088" ca="1">IF(ISNUMBER(R1088),IF(R1088=100%,"CUMPLIDA",IF(AND(ISNUMBER(N1088),ISNUMBER(INDIRECT("FECHA_"&amp;$B1088,1))), IF(N1088&lt;=INDIRECT("FECHA_"&amp;$B1088,1),"INCUMPLIDA","PROCESO"), "VERIFICAR FECHA")),"SIN VALOR AVANCE")</f>
        <v>PROCESO</v>
      </c>
    </row>
    <row r="1089" spans="1:19" ht="75.75" customHeight="1">
      <c r="A1089" s="282" t="s">
        <v>640</v>
      </c>
      <c r="B1089" s="271" t="s">
        <v>31</v>
      </c>
      <c r="C1089" s="496"/>
      <c r="D1089" s="496" t="s">
        <v>537</v>
      </c>
      <c r="E1089" s="499"/>
      <c r="F1089" s="502"/>
      <c r="G1089" s="499"/>
      <c r="H1089" s="499"/>
      <c r="I1089" s="493" t="s">
        <v>1403</v>
      </c>
      <c r="J1089" s="259" t="s">
        <v>1404</v>
      </c>
      <c r="K1089" s="259" t="s">
        <v>1405</v>
      </c>
      <c r="L1089" s="274">
        <v>2</v>
      </c>
      <c r="M1089" s="281">
        <v>46082</v>
      </c>
      <c r="N1089" s="281">
        <v>46446</v>
      </c>
      <c r="O1089" s="275">
        <f t="shared" si="37"/>
        <v>52</v>
      </c>
      <c r="P1089" s="332">
        <v>0</v>
      </c>
      <c r="Q1089" s="259" t="s">
        <v>1400</v>
      </c>
      <c r="R1089" s="94">
        <f t="shared" si="38"/>
        <v>0</v>
      </c>
      <c r="S1089" s="277" t="str">
        <f t="array" aca="1" ref="S1089" ca="1">IF(ISNUMBER(R1089),IF(R1089=100%,"CUMPLIDA",IF(AND(ISNUMBER(N1089),ISNUMBER(INDIRECT("FECHA_"&amp;$B1089,1))), IF(N1089&lt;=INDIRECT("FECHA_"&amp;$B1089,1),"INCUMPLIDA","PROCESO"), "VERIFICAR FECHA")),"SIN VALOR AVANCE")</f>
        <v>PROCESO</v>
      </c>
    </row>
    <row r="1090" spans="1:19" ht="75.75" customHeight="1">
      <c r="A1090" s="282" t="s">
        <v>640</v>
      </c>
      <c r="B1090" s="271" t="s">
        <v>31</v>
      </c>
      <c r="C1090" s="496"/>
      <c r="D1090" s="496" t="s">
        <v>537</v>
      </c>
      <c r="E1090" s="499"/>
      <c r="F1090" s="502"/>
      <c r="G1090" s="499"/>
      <c r="H1090" s="499"/>
      <c r="I1090" s="494"/>
      <c r="J1090" s="259" t="s">
        <v>1406</v>
      </c>
      <c r="K1090" s="259" t="s">
        <v>1407</v>
      </c>
      <c r="L1090" s="274">
        <v>2</v>
      </c>
      <c r="M1090" s="281">
        <v>46082</v>
      </c>
      <c r="N1090" s="281">
        <v>46446</v>
      </c>
      <c r="O1090" s="275">
        <f t="shared" si="37"/>
        <v>52</v>
      </c>
      <c r="P1090" s="332">
        <v>0</v>
      </c>
      <c r="Q1090" s="259" t="s">
        <v>1400</v>
      </c>
      <c r="R1090" s="94">
        <f t="shared" si="38"/>
        <v>0</v>
      </c>
      <c r="S1090" s="277" t="str">
        <f t="array" aca="1" ref="S1090" ca="1">IF(ISNUMBER(R1090),IF(R1090=100%,"CUMPLIDA",IF(AND(ISNUMBER(N1090),ISNUMBER(INDIRECT("FECHA_"&amp;$B1090,1))), IF(N1090&lt;=INDIRECT("FECHA_"&amp;$B1090,1),"INCUMPLIDA","PROCESO"), "VERIFICAR FECHA")),"SIN VALOR AVANCE")</f>
        <v>PROCESO</v>
      </c>
    </row>
    <row r="1091" spans="1:19" ht="75.75" customHeight="1">
      <c r="A1091" s="282" t="s">
        <v>640</v>
      </c>
      <c r="B1091" s="271" t="s">
        <v>31</v>
      </c>
      <c r="C1091" s="497"/>
      <c r="D1091" s="497" t="s">
        <v>537</v>
      </c>
      <c r="E1091" s="500"/>
      <c r="F1091" s="503"/>
      <c r="G1091" s="500"/>
      <c r="H1091" s="500"/>
      <c r="I1091" s="260" t="s">
        <v>1408</v>
      </c>
      <c r="J1091" s="259" t="s">
        <v>1409</v>
      </c>
      <c r="K1091" s="259" t="s">
        <v>1410</v>
      </c>
      <c r="L1091" s="274">
        <v>1</v>
      </c>
      <c r="M1091" s="281">
        <v>46054</v>
      </c>
      <c r="N1091" s="281">
        <v>46234</v>
      </c>
      <c r="O1091" s="275">
        <f t="shared" ref="O1091:O1154" si="39">(N1091-M1091)/7</f>
        <v>25.714285714285715</v>
      </c>
      <c r="P1091" s="332">
        <v>1</v>
      </c>
      <c r="Q1091" s="259" t="s">
        <v>1411</v>
      </c>
      <c r="R1091" s="94">
        <f t="shared" si="38"/>
        <v>1</v>
      </c>
      <c r="S1091" s="277" t="str">
        <f t="array" aca="1" ref="S1091" ca="1">IF(ISNUMBER(R1091),IF(R1091=100%,"CUMPLIDA",IF(AND(ISNUMBER(N1091),ISNUMBER(INDIRECT("FECHA_"&amp;$B1091,1))), IF(N1091&lt;=INDIRECT("FECHA_"&amp;$B1091,1),"INCUMPLIDA","PROCESO"), "VERIFICAR FECHA")),"SIN VALOR AVANCE")</f>
        <v>CUMPLIDA</v>
      </c>
    </row>
    <row r="1092" spans="1:19" ht="75.75" customHeight="1">
      <c r="A1092" s="282" t="s">
        <v>640</v>
      </c>
      <c r="B1092" s="271" t="s">
        <v>31</v>
      </c>
      <c r="C1092" s="495" t="s">
        <v>203</v>
      </c>
      <c r="D1092" s="495" t="s">
        <v>537</v>
      </c>
      <c r="E1092" s="498" t="s">
        <v>1412</v>
      </c>
      <c r="F1092" s="501" t="s">
        <v>206</v>
      </c>
      <c r="G1092" s="498"/>
      <c r="H1092" s="498" t="s">
        <v>1413</v>
      </c>
      <c r="I1092" s="493" t="s">
        <v>1397</v>
      </c>
      <c r="J1092" s="259" t="s">
        <v>1398</v>
      </c>
      <c r="K1092" s="259" t="s">
        <v>1399</v>
      </c>
      <c r="L1092" s="274">
        <v>4</v>
      </c>
      <c r="M1092" s="281">
        <v>46082</v>
      </c>
      <c r="N1092" s="281">
        <v>46446</v>
      </c>
      <c r="O1092" s="275">
        <f t="shared" si="39"/>
        <v>52</v>
      </c>
      <c r="P1092" s="332">
        <v>1</v>
      </c>
      <c r="Q1092" s="259" t="s">
        <v>1414</v>
      </c>
      <c r="R1092" s="94">
        <f t="shared" si="38"/>
        <v>0.25</v>
      </c>
      <c r="S1092" s="277" t="str">
        <f t="array" aca="1" ref="S1092" ca="1">IF(ISNUMBER(R1092),IF(R1092=100%,"CUMPLIDA",IF(AND(ISNUMBER(N1092),ISNUMBER(INDIRECT("FECHA_"&amp;$B1092,1))), IF(N1092&lt;=INDIRECT("FECHA_"&amp;$B1092,1),"INCUMPLIDA","PROCESO"), "VERIFICAR FECHA")),"SIN VALOR AVANCE")</f>
        <v>PROCESO</v>
      </c>
    </row>
    <row r="1093" spans="1:19" ht="75.75" customHeight="1">
      <c r="A1093" s="282" t="s">
        <v>640</v>
      </c>
      <c r="B1093" s="271" t="s">
        <v>31</v>
      </c>
      <c r="C1093" s="496"/>
      <c r="D1093" s="496" t="s">
        <v>537</v>
      </c>
      <c r="E1093" s="499"/>
      <c r="F1093" s="502"/>
      <c r="G1093" s="499"/>
      <c r="H1093" s="499"/>
      <c r="I1093" s="494"/>
      <c r="J1093" s="259" t="s">
        <v>1401</v>
      </c>
      <c r="K1093" s="259" t="s">
        <v>1402</v>
      </c>
      <c r="L1093" s="274">
        <v>4</v>
      </c>
      <c r="M1093" s="281">
        <v>46082</v>
      </c>
      <c r="N1093" s="281">
        <v>46446</v>
      </c>
      <c r="O1093" s="275">
        <f t="shared" si="39"/>
        <v>52</v>
      </c>
      <c r="P1093" s="332">
        <v>1</v>
      </c>
      <c r="Q1093" s="259" t="s">
        <v>1414</v>
      </c>
      <c r="R1093" s="94">
        <f t="shared" si="38"/>
        <v>0.25</v>
      </c>
      <c r="S1093" s="277" t="str">
        <f t="array" aca="1" ref="S1093" ca="1">IF(ISNUMBER(R1093),IF(R1093=100%,"CUMPLIDA",IF(AND(ISNUMBER(N1093),ISNUMBER(INDIRECT("FECHA_"&amp;$B1093,1))), IF(N1093&lt;=INDIRECT("FECHA_"&amp;$B1093,1),"INCUMPLIDA","PROCESO"), "VERIFICAR FECHA")),"SIN VALOR AVANCE")</f>
        <v>PROCESO</v>
      </c>
    </row>
    <row r="1094" spans="1:19" ht="75.75" customHeight="1">
      <c r="A1094" s="282" t="s">
        <v>640</v>
      </c>
      <c r="B1094" s="271" t="s">
        <v>31</v>
      </c>
      <c r="C1094" s="496"/>
      <c r="D1094" s="496" t="s">
        <v>537</v>
      </c>
      <c r="E1094" s="499"/>
      <c r="F1094" s="502"/>
      <c r="G1094" s="499"/>
      <c r="H1094" s="499"/>
      <c r="I1094" s="493" t="s">
        <v>1403</v>
      </c>
      <c r="J1094" s="259" t="s">
        <v>1404</v>
      </c>
      <c r="K1094" s="259" t="s">
        <v>1405</v>
      </c>
      <c r="L1094" s="274">
        <v>2</v>
      </c>
      <c r="M1094" s="281">
        <v>46082</v>
      </c>
      <c r="N1094" s="281">
        <v>46446</v>
      </c>
      <c r="O1094" s="275">
        <f t="shared" si="39"/>
        <v>52</v>
      </c>
      <c r="P1094" s="332">
        <v>0</v>
      </c>
      <c r="Q1094" s="259" t="s">
        <v>1414</v>
      </c>
      <c r="R1094" s="94">
        <f t="shared" si="38"/>
        <v>0</v>
      </c>
      <c r="S1094" s="277" t="str">
        <f t="array" aca="1" ref="S1094" ca="1">IF(ISNUMBER(R1094),IF(R1094=100%,"CUMPLIDA",IF(AND(ISNUMBER(N1094),ISNUMBER(INDIRECT("FECHA_"&amp;$B1094,1))), IF(N1094&lt;=INDIRECT("FECHA_"&amp;$B1094,1),"INCUMPLIDA","PROCESO"), "VERIFICAR FECHA")),"SIN VALOR AVANCE")</f>
        <v>PROCESO</v>
      </c>
    </row>
    <row r="1095" spans="1:19" ht="135">
      <c r="A1095" s="282" t="s">
        <v>640</v>
      </c>
      <c r="B1095" s="271" t="s">
        <v>31</v>
      </c>
      <c r="C1095" s="496"/>
      <c r="D1095" s="496" t="s">
        <v>537</v>
      </c>
      <c r="E1095" s="499"/>
      <c r="F1095" s="502"/>
      <c r="G1095" s="499"/>
      <c r="H1095" s="499"/>
      <c r="I1095" s="494"/>
      <c r="J1095" s="259" t="s">
        <v>1406</v>
      </c>
      <c r="K1095" s="259" t="s">
        <v>1407</v>
      </c>
      <c r="L1095" s="274">
        <v>2</v>
      </c>
      <c r="M1095" s="281">
        <v>46082</v>
      </c>
      <c r="N1095" s="281">
        <v>46446</v>
      </c>
      <c r="O1095" s="275">
        <f t="shared" si="39"/>
        <v>52</v>
      </c>
      <c r="P1095" s="332">
        <v>0</v>
      </c>
      <c r="Q1095" s="259" t="s">
        <v>1414</v>
      </c>
      <c r="R1095" s="94">
        <f t="shared" si="38"/>
        <v>0</v>
      </c>
      <c r="S1095" s="277" t="str">
        <f t="array" aca="1" ref="S1095" ca="1">IF(ISNUMBER(R1095),IF(R1095=100%,"CUMPLIDA",IF(AND(ISNUMBER(N1095),ISNUMBER(INDIRECT("FECHA_"&amp;$B1095,1))), IF(N1095&lt;=INDIRECT("FECHA_"&amp;$B1095,1),"INCUMPLIDA","PROCESO"), "VERIFICAR FECHA")),"SIN VALOR AVANCE")</f>
        <v>PROCESO</v>
      </c>
    </row>
    <row r="1096" spans="1:19" ht="105.75" customHeight="1">
      <c r="A1096" s="282" t="s">
        <v>640</v>
      </c>
      <c r="B1096" s="271" t="s">
        <v>31</v>
      </c>
      <c r="C1096" s="497"/>
      <c r="D1096" s="497" t="s">
        <v>537</v>
      </c>
      <c r="E1096" s="500"/>
      <c r="F1096" s="503"/>
      <c r="G1096" s="500"/>
      <c r="H1096" s="500"/>
      <c r="I1096" s="260" t="s">
        <v>1408</v>
      </c>
      <c r="J1096" s="259" t="s">
        <v>1409</v>
      </c>
      <c r="K1096" s="259" t="s">
        <v>1410</v>
      </c>
      <c r="L1096" s="274">
        <v>1</v>
      </c>
      <c r="M1096" s="281">
        <v>46054</v>
      </c>
      <c r="N1096" s="281">
        <v>46234</v>
      </c>
      <c r="O1096" s="275">
        <f t="shared" si="39"/>
        <v>25.714285714285715</v>
      </c>
      <c r="P1096" s="332">
        <v>1</v>
      </c>
      <c r="Q1096" s="259" t="s">
        <v>1411</v>
      </c>
      <c r="R1096" s="94">
        <f t="shared" si="38"/>
        <v>1</v>
      </c>
      <c r="S1096" s="277" t="str">
        <f t="array" aca="1" ref="S1096" ca="1">IF(ISNUMBER(R1096),IF(R1096=100%,"CUMPLIDA",IF(AND(ISNUMBER(N1096),ISNUMBER(INDIRECT("FECHA_"&amp;$B1096,1))), IF(N1096&lt;=INDIRECT("FECHA_"&amp;$B1096,1),"INCUMPLIDA","PROCESO"), "VERIFICAR FECHA")),"SIN VALOR AVANCE")</f>
        <v>CUMPLIDA</v>
      </c>
    </row>
    <row r="1097" spans="1:19" ht="75.75" customHeight="1">
      <c r="A1097" s="282" t="s">
        <v>640</v>
      </c>
      <c r="B1097" s="271" t="s">
        <v>31</v>
      </c>
      <c r="C1097" s="495" t="s">
        <v>203</v>
      </c>
      <c r="D1097" s="495" t="s">
        <v>537</v>
      </c>
      <c r="E1097" s="498" t="s">
        <v>1415</v>
      </c>
      <c r="F1097" s="501" t="s">
        <v>206</v>
      </c>
      <c r="G1097" s="498"/>
      <c r="H1097" s="498" t="s">
        <v>1416</v>
      </c>
      <c r="I1097" s="493" t="s">
        <v>1397</v>
      </c>
      <c r="J1097" s="259" t="s">
        <v>1398</v>
      </c>
      <c r="K1097" s="259" t="s">
        <v>1399</v>
      </c>
      <c r="L1097" s="274">
        <v>4</v>
      </c>
      <c r="M1097" s="281">
        <v>46082</v>
      </c>
      <c r="N1097" s="281">
        <v>46446</v>
      </c>
      <c r="O1097" s="275">
        <f t="shared" si="39"/>
        <v>52</v>
      </c>
      <c r="P1097" s="332">
        <v>0</v>
      </c>
      <c r="Q1097" s="259" t="s">
        <v>1417</v>
      </c>
      <c r="R1097" s="94">
        <f t="shared" si="38"/>
        <v>0</v>
      </c>
      <c r="S1097" s="277" t="str">
        <f t="array" aca="1" ref="S1097" ca="1">IF(ISNUMBER(R1097),IF(R1097=100%,"CUMPLIDA",IF(AND(ISNUMBER(N1097),ISNUMBER(INDIRECT("FECHA_"&amp;$B1097,1))), IF(N1097&lt;=INDIRECT("FECHA_"&amp;$B1097,1),"INCUMPLIDA","PROCESO"), "VERIFICAR FECHA")),"SIN VALOR AVANCE")</f>
        <v>PROCESO</v>
      </c>
    </row>
    <row r="1098" spans="1:19" ht="75.75" customHeight="1">
      <c r="A1098" s="282" t="s">
        <v>640</v>
      </c>
      <c r="B1098" s="271" t="s">
        <v>31</v>
      </c>
      <c r="C1098" s="496"/>
      <c r="D1098" s="496" t="s">
        <v>537</v>
      </c>
      <c r="E1098" s="499"/>
      <c r="F1098" s="502"/>
      <c r="G1098" s="499"/>
      <c r="H1098" s="499"/>
      <c r="I1098" s="494"/>
      <c r="J1098" s="259" t="s">
        <v>1401</v>
      </c>
      <c r="K1098" s="259" t="s">
        <v>1402</v>
      </c>
      <c r="L1098" s="274">
        <v>4</v>
      </c>
      <c r="M1098" s="281">
        <v>46082</v>
      </c>
      <c r="N1098" s="281">
        <v>46446</v>
      </c>
      <c r="O1098" s="275">
        <f t="shared" si="39"/>
        <v>52</v>
      </c>
      <c r="P1098" s="332">
        <v>1</v>
      </c>
      <c r="Q1098" s="259" t="s">
        <v>1417</v>
      </c>
      <c r="R1098" s="94">
        <f t="shared" si="38"/>
        <v>0.25</v>
      </c>
      <c r="S1098" s="277" t="str">
        <f t="array" aca="1" ref="S1098" ca="1">IF(ISNUMBER(R1098),IF(R1098=100%,"CUMPLIDA",IF(AND(ISNUMBER(N1098),ISNUMBER(INDIRECT("FECHA_"&amp;$B1098,1))), IF(N1098&lt;=INDIRECT("FECHA_"&amp;$B1098,1),"INCUMPLIDA","PROCESO"), "VERIFICAR FECHA")),"SIN VALOR AVANCE")</f>
        <v>PROCESO</v>
      </c>
    </row>
    <row r="1099" spans="1:19" ht="75.75">
      <c r="A1099" s="282" t="s">
        <v>640</v>
      </c>
      <c r="B1099" s="271" t="s">
        <v>31</v>
      </c>
      <c r="C1099" s="496"/>
      <c r="D1099" s="496" t="s">
        <v>537</v>
      </c>
      <c r="E1099" s="499"/>
      <c r="F1099" s="502"/>
      <c r="G1099" s="499"/>
      <c r="H1099" s="499"/>
      <c r="I1099" s="493" t="s">
        <v>1403</v>
      </c>
      <c r="J1099" s="259" t="s">
        <v>1404</v>
      </c>
      <c r="K1099" s="259" t="s">
        <v>1405</v>
      </c>
      <c r="L1099" s="274">
        <v>2</v>
      </c>
      <c r="M1099" s="281">
        <v>46082</v>
      </c>
      <c r="N1099" s="281">
        <v>46446</v>
      </c>
      <c r="O1099" s="275">
        <f t="shared" si="39"/>
        <v>52</v>
      </c>
      <c r="P1099" s="332">
        <v>0</v>
      </c>
      <c r="Q1099" s="259" t="s">
        <v>1417</v>
      </c>
      <c r="R1099" s="94">
        <f t="shared" si="38"/>
        <v>0</v>
      </c>
      <c r="S1099" s="277" t="str">
        <f t="array" aca="1" ref="S1099" ca="1">IF(ISNUMBER(R1099),IF(R1099=100%,"CUMPLIDA",IF(AND(ISNUMBER(N1099),ISNUMBER(INDIRECT("FECHA_"&amp;$B1099,1))), IF(N1099&lt;=INDIRECT("FECHA_"&amp;$B1099,1),"INCUMPLIDA","PROCESO"), "VERIFICAR FECHA")),"SIN VALOR AVANCE")</f>
        <v>PROCESO</v>
      </c>
    </row>
    <row r="1100" spans="1:19" ht="135">
      <c r="A1100" s="282" t="s">
        <v>640</v>
      </c>
      <c r="B1100" s="271" t="s">
        <v>31</v>
      </c>
      <c r="C1100" s="496"/>
      <c r="D1100" s="496" t="s">
        <v>537</v>
      </c>
      <c r="E1100" s="499"/>
      <c r="F1100" s="502"/>
      <c r="G1100" s="499"/>
      <c r="H1100" s="499"/>
      <c r="I1100" s="494"/>
      <c r="J1100" s="259" t="s">
        <v>1406</v>
      </c>
      <c r="K1100" s="259" t="s">
        <v>1407</v>
      </c>
      <c r="L1100" s="274">
        <v>2</v>
      </c>
      <c r="M1100" s="281">
        <v>46082</v>
      </c>
      <c r="N1100" s="281">
        <v>46446</v>
      </c>
      <c r="O1100" s="275">
        <f t="shared" si="39"/>
        <v>52</v>
      </c>
      <c r="P1100" s="332">
        <v>0</v>
      </c>
      <c r="Q1100" s="259" t="s">
        <v>1417</v>
      </c>
      <c r="R1100" s="94">
        <f t="shared" si="38"/>
        <v>0</v>
      </c>
      <c r="S1100" s="277" t="str">
        <f t="array" aca="1" ref="S1100" ca="1">IF(ISNUMBER(R1100),IF(R1100=100%,"CUMPLIDA",IF(AND(ISNUMBER(N1100),ISNUMBER(INDIRECT("FECHA_"&amp;$B1100,1))), IF(N1100&lt;=INDIRECT("FECHA_"&amp;$B1100,1),"INCUMPLIDA","PROCESO"), "VERIFICAR FECHA")),"SIN VALOR AVANCE")</f>
        <v>PROCESO</v>
      </c>
    </row>
    <row r="1101" spans="1:19" ht="105.75" customHeight="1">
      <c r="A1101" s="282" t="s">
        <v>640</v>
      </c>
      <c r="B1101" s="271" t="s">
        <v>31</v>
      </c>
      <c r="C1101" s="497"/>
      <c r="D1101" s="497" t="s">
        <v>537</v>
      </c>
      <c r="E1101" s="500"/>
      <c r="F1101" s="503"/>
      <c r="G1101" s="500"/>
      <c r="H1101" s="500"/>
      <c r="I1101" s="260" t="s">
        <v>1408</v>
      </c>
      <c r="J1101" s="259" t="s">
        <v>1409</v>
      </c>
      <c r="K1101" s="259" t="s">
        <v>1410</v>
      </c>
      <c r="L1101" s="274">
        <v>1</v>
      </c>
      <c r="M1101" s="281">
        <v>46054</v>
      </c>
      <c r="N1101" s="281">
        <v>46234</v>
      </c>
      <c r="O1101" s="275">
        <f t="shared" si="39"/>
        <v>25.714285714285715</v>
      </c>
      <c r="P1101" s="332">
        <v>1</v>
      </c>
      <c r="Q1101" s="259" t="s">
        <v>1411</v>
      </c>
      <c r="R1101" s="94">
        <f t="shared" si="38"/>
        <v>1</v>
      </c>
      <c r="S1101" s="277" t="str">
        <f t="array" aca="1" ref="S1101" ca="1">IF(ISNUMBER(R1101),IF(R1101=100%,"CUMPLIDA",IF(AND(ISNUMBER(N1101),ISNUMBER(INDIRECT("FECHA_"&amp;$B1101,1))), IF(N1101&lt;=INDIRECT("FECHA_"&amp;$B1101,1),"INCUMPLIDA","PROCESO"), "VERIFICAR FECHA")),"SIN VALOR AVANCE")</f>
        <v>CUMPLIDA</v>
      </c>
    </row>
    <row r="1102" spans="1:19" ht="75.75" customHeight="1">
      <c r="A1102" s="282" t="s">
        <v>640</v>
      </c>
      <c r="B1102" s="271" t="s">
        <v>31</v>
      </c>
      <c r="C1102" s="495" t="s">
        <v>203</v>
      </c>
      <c r="D1102" s="495" t="s">
        <v>537</v>
      </c>
      <c r="E1102" s="498" t="s">
        <v>1418</v>
      </c>
      <c r="F1102" s="501" t="s">
        <v>206</v>
      </c>
      <c r="G1102" s="498"/>
      <c r="H1102" s="498" t="s">
        <v>1419</v>
      </c>
      <c r="I1102" s="493" t="s">
        <v>1397</v>
      </c>
      <c r="J1102" s="259" t="s">
        <v>1398</v>
      </c>
      <c r="K1102" s="259" t="s">
        <v>1399</v>
      </c>
      <c r="L1102" s="274">
        <v>4</v>
      </c>
      <c r="M1102" s="281">
        <v>46082</v>
      </c>
      <c r="N1102" s="281">
        <v>46446</v>
      </c>
      <c r="O1102" s="275">
        <f t="shared" si="39"/>
        <v>52</v>
      </c>
      <c r="P1102" s="332">
        <v>1</v>
      </c>
      <c r="Q1102" s="259" t="s">
        <v>1420</v>
      </c>
      <c r="R1102" s="94">
        <f t="shared" si="38"/>
        <v>0.25</v>
      </c>
      <c r="S1102" s="277" t="str">
        <f t="array" aca="1" ref="S1102" ca="1">IF(ISNUMBER(R1102),IF(R1102=100%,"CUMPLIDA",IF(AND(ISNUMBER(N1102),ISNUMBER(INDIRECT("FECHA_"&amp;$B1102,1))), IF(N1102&lt;=INDIRECT("FECHA_"&amp;$B1102,1),"INCUMPLIDA","PROCESO"), "VERIFICAR FECHA")),"SIN VALOR AVANCE")</f>
        <v>PROCESO</v>
      </c>
    </row>
    <row r="1103" spans="1:19" ht="120">
      <c r="A1103" s="282" t="s">
        <v>640</v>
      </c>
      <c r="B1103" s="271" t="s">
        <v>31</v>
      </c>
      <c r="C1103" s="496"/>
      <c r="D1103" s="496" t="s">
        <v>537</v>
      </c>
      <c r="E1103" s="499"/>
      <c r="F1103" s="502"/>
      <c r="G1103" s="499"/>
      <c r="H1103" s="499"/>
      <c r="I1103" s="494"/>
      <c r="J1103" s="259" t="s">
        <v>1401</v>
      </c>
      <c r="K1103" s="259" t="s">
        <v>1402</v>
      </c>
      <c r="L1103" s="274">
        <v>4</v>
      </c>
      <c r="M1103" s="281">
        <v>46082</v>
      </c>
      <c r="N1103" s="281">
        <v>46446</v>
      </c>
      <c r="O1103" s="275">
        <f t="shared" si="39"/>
        <v>52</v>
      </c>
      <c r="P1103" s="332">
        <v>1</v>
      </c>
      <c r="Q1103" s="259" t="s">
        <v>1420</v>
      </c>
      <c r="R1103" s="94">
        <f t="shared" si="38"/>
        <v>0.25</v>
      </c>
      <c r="S1103" s="277" t="str">
        <f t="array" aca="1" ref="S1103" ca="1">IF(ISNUMBER(R1103),IF(R1103=100%,"CUMPLIDA",IF(AND(ISNUMBER(N1103),ISNUMBER(INDIRECT("FECHA_"&amp;$B1103,1))), IF(N1103&lt;=INDIRECT("FECHA_"&amp;$B1103,1),"INCUMPLIDA","PROCESO"), "VERIFICAR FECHA")),"SIN VALOR AVANCE")</f>
        <v>PROCESO</v>
      </c>
    </row>
    <row r="1104" spans="1:19" ht="75.75">
      <c r="A1104" s="282" t="s">
        <v>640</v>
      </c>
      <c r="B1104" s="271" t="s">
        <v>31</v>
      </c>
      <c r="C1104" s="496"/>
      <c r="D1104" s="496" t="s">
        <v>537</v>
      </c>
      <c r="E1104" s="499"/>
      <c r="F1104" s="502"/>
      <c r="G1104" s="499"/>
      <c r="H1104" s="499"/>
      <c r="I1104" s="493" t="s">
        <v>1403</v>
      </c>
      <c r="J1104" s="259" t="s">
        <v>1404</v>
      </c>
      <c r="K1104" s="259" t="s">
        <v>1405</v>
      </c>
      <c r="L1104" s="274">
        <v>2</v>
      </c>
      <c r="M1104" s="281">
        <v>46082</v>
      </c>
      <c r="N1104" s="281">
        <v>46446</v>
      </c>
      <c r="O1104" s="275">
        <f t="shared" si="39"/>
        <v>52</v>
      </c>
      <c r="P1104" s="332">
        <v>0</v>
      </c>
      <c r="Q1104" s="259" t="s">
        <v>1420</v>
      </c>
      <c r="R1104" s="94">
        <f t="shared" si="38"/>
        <v>0</v>
      </c>
      <c r="S1104" s="277" t="str">
        <f t="array" aca="1" ref="S1104" ca="1">IF(ISNUMBER(R1104),IF(R1104=100%,"CUMPLIDA",IF(AND(ISNUMBER(N1104),ISNUMBER(INDIRECT("FECHA_"&amp;$B1104,1))), IF(N1104&lt;=INDIRECT("FECHA_"&amp;$B1104,1),"INCUMPLIDA","PROCESO"), "VERIFICAR FECHA")),"SIN VALOR AVANCE")</f>
        <v>PROCESO</v>
      </c>
    </row>
    <row r="1105" spans="1:19" ht="75.75" customHeight="1">
      <c r="A1105" s="282" t="s">
        <v>640</v>
      </c>
      <c r="B1105" s="271" t="s">
        <v>31</v>
      </c>
      <c r="C1105" s="496"/>
      <c r="D1105" s="496" t="s">
        <v>537</v>
      </c>
      <c r="E1105" s="499"/>
      <c r="F1105" s="502"/>
      <c r="G1105" s="499"/>
      <c r="H1105" s="499"/>
      <c r="I1105" s="494"/>
      <c r="J1105" s="259" t="s">
        <v>1406</v>
      </c>
      <c r="K1105" s="259" t="s">
        <v>1407</v>
      </c>
      <c r="L1105" s="274">
        <v>2</v>
      </c>
      <c r="M1105" s="281">
        <v>46082</v>
      </c>
      <c r="N1105" s="281">
        <v>46446</v>
      </c>
      <c r="O1105" s="275">
        <f t="shared" si="39"/>
        <v>52</v>
      </c>
      <c r="P1105" s="332">
        <v>0</v>
      </c>
      <c r="Q1105" s="259" t="s">
        <v>1420</v>
      </c>
      <c r="R1105" s="94">
        <f t="shared" si="38"/>
        <v>0</v>
      </c>
      <c r="S1105" s="277" t="str">
        <f t="array" aca="1" ref="S1105" ca="1">IF(ISNUMBER(R1105),IF(R1105=100%,"CUMPLIDA",IF(AND(ISNUMBER(N1105),ISNUMBER(INDIRECT("FECHA_"&amp;$B1105,1))), IF(N1105&lt;=INDIRECT("FECHA_"&amp;$B1105,1),"INCUMPLIDA","PROCESO"), "VERIFICAR FECHA")),"SIN VALOR AVANCE")</f>
        <v>PROCESO</v>
      </c>
    </row>
    <row r="1106" spans="1:19" ht="150.75" customHeight="1">
      <c r="A1106" s="282" t="s">
        <v>640</v>
      </c>
      <c r="B1106" s="271" t="s">
        <v>31</v>
      </c>
      <c r="C1106" s="497"/>
      <c r="D1106" s="497" t="s">
        <v>537</v>
      </c>
      <c r="E1106" s="500"/>
      <c r="F1106" s="503"/>
      <c r="G1106" s="500"/>
      <c r="H1106" s="500"/>
      <c r="I1106" s="260" t="s">
        <v>1408</v>
      </c>
      <c r="J1106" s="259" t="s">
        <v>1409</v>
      </c>
      <c r="K1106" s="259" t="s">
        <v>1410</v>
      </c>
      <c r="L1106" s="274">
        <v>1</v>
      </c>
      <c r="M1106" s="281">
        <v>46054</v>
      </c>
      <c r="N1106" s="281">
        <v>46234</v>
      </c>
      <c r="O1106" s="275">
        <f t="shared" si="39"/>
        <v>25.714285714285715</v>
      </c>
      <c r="P1106" s="332">
        <v>1</v>
      </c>
      <c r="Q1106" s="259" t="s">
        <v>1411</v>
      </c>
      <c r="R1106" s="94">
        <f t="shared" si="38"/>
        <v>1</v>
      </c>
      <c r="S1106" s="277" t="str">
        <f t="array" aca="1" ref="S1106" ca="1">IF(ISNUMBER(R1106),IF(R1106=100%,"CUMPLIDA",IF(AND(ISNUMBER(N1106),ISNUMBER(INDIRECT("FECHA_"&amp;$B1106,1))), IF(N1106&lt;=INDIRECT("FECHA_"&amp;$B1106,1),"INCUMPLIDA","PROCESO"), "VERIFICAR FECHA")),"SIN VALOR AVANCE")</f>
        <v>CUMPLIDA</v>
      </c>
    </row>
    <row r="1107" spans="1:19" ht="75.75" customHeight="1">
      <c r="A1107" s="282" t="s">
        <v>640</v>
      </c>
      <c r="B1107" s="271" t="s">
        <v>31</v>
      </c>
      <c r="C1107" s="495" t="s">
        <v>203</v>
      </c>
      <c r="D1107" s="495" t="s">
        <v>537</v>
      </c>
      <c r="E1107" s="498" t="s">
        <v>1421</v>
      </c>
      <c r="F1107" s="501" t="s">
        <v>206</v>
      </c>
      <c r="G1107" s="498"/>
      <c r="H1107" s="498" t="s">
        <v>1422</v>
      </c>
      <c r="I1107" s="493" t="s">
        <v>1397</v>
      </c>
      <c r="J1107" s="259" t="s">
        <v>1398</v>
      </c>
      <c r="K1107" s="259" t="s">
        <v>1399</v>
      </c>
      <c r="L1107" s="274">
        <v>4</v>
      </c>
      <c r="M1107" s="281">
        <v>46082</v>
      </c>
      <c r="N1107" s="281">
        <v>46446</v>
      </c>
      <c r="O1107" s="275">
        <f t="shared" si="39"/>
        <v>52</v>
      </c>
      <c r="P1107" s="332">
        <v>0</v>
      </c>
      <c r="Q1107" s="259" t="s">
        <v>1417</v>
      </c>
      <c r="R1107" s="94">
        <f t="shared" si="38"/>
        <v>0</v>
      </c>
      <c r="S1107" s="277" t="str">
        <f t="array" aca="1" ref="S1107" ca="1">IF(ISNUMBER(R1107),IF(R1107=100%,"CUMPLIDA",IF(AND(ISNUMBER(N1107),ISNUMBER(INDIRECT("FECHA_"&amp;$B1107,1))), IF(N1107&lt;=INDIRECT("FECHA_"&amp;$B1107,1),"INCUMPLIDA","PROCESO"), "VERIFICAR FECHA")),"SIN VALOR AVANCE")</f>
        <v>PROCESO</v>
      </c>
    </row>
    <row r="1108" spans="1:19" ht="120">
      <c r="A1108" s="282" t="s">
        <v>640</v>
      </c>
      <c r="B1108" s="271" t="s">
        <v>31</v>
      </c>
      <c r="C1108" s="496"/>
      <c r="D1108" s="496" t="s">
        <v>537</v>
      </c>
      <c r="E1108" s="499"/>
      <c r="F1108" s="502"/>
      <c r="G1108" s="499"/>
      <c r="H1108" s="499"/>
      <c r="I1108" s="494"/>
      <c r="J1108" s="259" t="s">
        <v>1401</v>
      </c>
      <c r="K1108" s="259" t="s">
        <v>1402</v>
      </c>
      <c r="L1108" s="274">
        <v>4</v>
      </c>
      <c r="M1108" s="281">
        <v>46082</v>
      </c>
      <c r="N1108" s="281">
        <v>46446</v>
      </c>
      <c r="O1108" s="275">
        <f t="shared" si="39"/>
        <v>52</v>
      </c>
      <c r="P1108" s="332">
        <v>1</v>
      </c>
      <c r="Q1108" s="259" t="s">
        <v>1417</v>
      </c>
      <c r="R1108" s="94">
        <f t="shared" si="38"/>
        <v>0.25</v>
      </c>
      <c r="S1108" s="277" t="str">
        <f t="array" aca="1" ref="S1108" ca="1">IF(ISNUMBER(R1108),IF(R1108=100%,"CUMPLIDA",IF(AND(ISNUMBER(N1108),ISNUMBER(INDIRECT("FECHA_"&amp;$B1108,1))), IF(N1108&lt;=INDIRECT("FECHA_"&amp;$B1108,1),"INCUMPLIDA","PROCESO"), "VERIFICAR FECHA")),"SIN VALOR AVANCE")</f>
        <v>PROCESO</v>
      </c>
    </row>
    <row r="1109" spans="1:19" ht="75.75" customHeight="1">
      <c r="A1109" s="282" t="s">
        <v>640</v>
      </c>
      <c r="B1109" s="271" t="s">
        <v>31</v>
      </c>
      <c r="C1109" s="496"/>
      <c r="D1109" s="496" t="s">
        <v>537</v>
      </c>
      <c r="E1109" s="499"/>
      <c r="F1109" s="502"/>
      <c r="G1109" s="499"/>
      <c r="H1109" s="499"/>
      <c r="I1109" s="493" t="s">
        <v>1403</v>
      </c>
      <c r="J1109" s="259" t="s">
        <v>1404</v>
      </c>
      <c r="K1109" s="259" t="s">
        <v>1405</v>
      </c>
      <c r="L1109" s="274">
        <v>2</v>
      </c>
      <c r="M1109" s="281">
        <v>46082</v>
      </c>
      <c r="N1109" s="281">
        <v>46446</v>
      </c>
      <c r="O1109" s="275">
        <f t="shared" si="39"/>
        <v>52</v>
      </c>
      <c r="P1109" s="332">
        <v>0</v>
      </c>
      <c r="Q1109" s="259" t="s">
        <v>1417</v>
      </c>
      <c r="R1109" s="94">
        <f t="shared" si="38"/>
        <v>0</v>
      </c>
      <c r="S1109" s="277" t="str">
        <f t="array" aca="1" ref="S1109" ca="1">IF(ISNUMBER(R1109),IF(R1109=100%,"CUMPLIDA",IF(AND(ISNUMBER(N1109),ISNUMBER(INDIRECT("FECHA_"&amp;$B1109,1))), IF(N1109&lt;=INDIRECT("FECHA_"&amp;$B1109,1),"INCUMPLIDA","PROCESO"), "VERIFICAR FECHA")),"SIN VALOR AVANCE")</f>
        <v>PROCESO</v>
      </c>
    </row>
    <row r="1110" spans="1:19" ht="150.75" customHeight="1">
      <c r="A1110" s="282" t="s">
        <v>640</v>
      </c>
      <c r="B1110" s="271" t="s">
        <v>31</v>
      </c>
      <c r="C1110" s="496"/>
      <c r="D1110" s="496" t="s">
        <v>537</v>
      </c>
      <c r="E1110" s="499"/>
      <c r="F1110" s="502"/>
      <c r="G1110" s="499"/>
      <c r="H1110" s="499"/>
      <c r="I1110" s="494"/>
      <c r="J1110" s="259" t="s">
        <v>1406</v>
      </c>
      <c r="K1110" s="259" t="s">
        <v>1407</v>
      </c>
      <c r="L1110" s="274">
        <v>2</v>
      </c>
      <c r="M1110" s="281">
        <v>46082</v>
      </c>
      <c r="N1110" s="281">
        <v>46446</v>
      </c>
      <c r="O1110" s="275">
        <f t="shared" si="39"/>
        <v>52</v>
      </c>
      <c r="P1110" s="332">
        <v>0</v>
      </c>
      <c r="Q1110" s="259" t="s">
        <v>1417</v>
      </c>
      <c r="R1110" s="94">
        <f t="shared" si="38"/>
        <v>0</v>
      </c>
      <c r="S1110" s="277" t="str">
        <f t="array" aca="1" ref="S1110" ca="1">IF(ISNUMBER(R1110),IF(R1110=100%,"CUMPLIDA",IF(AND(ISNUMBER(N1110),ISNUMBER(INDIRECT("FECHA_"&amp;$B1110,1))), IF(N1110&lt;=INDIRECT("FECHA_"&amp;$B1110,1),"INCUMPLIDA","PROCESO"), "VERIFICAR FECHA")),"SIN VALOR AVANCE")</f>
        <v>PROCESO</v>
      </c>
    </row>
    <row r="1111" spans="1:19" ht="150.75" customHeight="1">
      <c r="A1111" s="282" t="s">
        <v>640</v>
      </c>
      <c r="B1111" s="271" t="s">
        <v>31</v>
      </c>
      <c r="C1111" s="497"/>
      <c r="D1111" s="497" t="s">
        <v>537</v>
      </c>
      <c r="E1111" s="500"/>
      <c r="F1111" s="503"/>
      <c r="G1111" s="500"/>
      <c r="H1111" s="500"/>
      <c r="I1111" s="260" t="s">
        <v>1408</v>
      </c>
      <c r="J1111" s="259" t="s">
        <v>1409</v>
      </c>
      <c r="K1111" s="259" t="s">
        <v>1410</v>
      </c>
      <c r="L1111" s="274">
        <v>1</v>
      </c>
      <c r="M1111" s="281">
        <v>46054</v>
      </c>
      <c r="N1111" s="281">
        <v>46234</v>
      </c>
      <c r="O1111" s="275">
        <f t="shared" si="39"/>
        <v>25.714285714285715</v>
      </c>
      <c r="P1111" s="332">
        <v>1</v>
      </c>
      <c r="Q1111" s="259" t="s">
        <v>1411</v>
      </c>
      <c r="R1111" s="94">
        <f t="shared" si="38"/>
        <v>1</v>
      </c>
      <c r="S1111" s="277" t="str">
        <f t="array" aca="1" ref="S1111" ca="1">IF(ISNUMBER(R1111),IF(R1111=100%,"CUMPLIDA",IF(AND(ISNUMBER(N1111),ISNUMBER(INDIRECT("FECHA_"&amp;$B1111,1))), IF(N1111&lt;=INDIRECT("FECHA_"&amp;$B1111,1),"INCUMPLIDA","PROCESO"), "VERIFICAR FECHA")),"SIN VALOR AVANCE")</f>
        <v>CUMPLIDA</v>
      </c>
    </row>
    <row r="1112" spans="1:19" ht="75.75" customHeight="1">
      <c r="A1112" s="282" t="s">
        <v>640</v>
      </c>
      <c r="B1112" s="271" t="s">
        <v>31</v>
      </c>
      <c r="C1112" s="495" t="s">
        <v>203</v>
      </c>
      <c r="D1112" s="495" t="s">
        <v>537</v>
      </c>
      <c r="E1112" s="498" t="s">
        <v>1423</v>
      </c>
      <c r="F1112" s="501" t="s">
        <v>206</v>
      </c>
      <c r="G1112" s="498"/>
      <c r="H1112" s="498" t="s">
        <v>1424</v>
      </c>
      <c r="I1112" s="493" t="s">
        <v>1397</v>
      </c>
      <c r="J1112" s="259" t="s">
        <v>1398</v>
      </c>
      <c r="K1112" s="259" t="s">
        <v>1399</v>
      </c>
      <c r="L1112" s="274">
        <v>4</v>
      </c>
      <c r="M1112" s="281">
        <v>46082</v>
      </c>
      <c r="N1112" s="281">
        <v>46446</v>
      </c>
      <c r="O1112" s="275">
        <f t="shared" si="39"/>
        <v>52</v>
      </c>
      <c r="P1112" s="332">
        <v>1</v>
      </c>
      <c r="Q1112" s="259" t="s">
        <v>1425</v>
      </c>
      <c r="R1112" s="94">
        <f t="shared" si="38"/>
        <v>0.25</v>
      </c>
      <c r="S1112" s="277" t="str">
        <f t="array" aca="1" ref="S1112" ca="1">IF(ISNUMBER(R1112),IF(R1112=100%,"CUMPLIDA",IF(AND(ISNUMBER(N1112),ISNUMBER(INDIRECT("FECHA_"&amp;$B1112,1))), IF(N1112&lt;=INDIRECT("FECHA_"&amp;$B1112,1),"INCUMPLIDA","PROCESO"), "VERIFICAR FECHA")),"SIN VALOR AVANCE")</f>
        <v>PROCESO</v>
      </c>
    </row>
    <row r="1113" spans="1:19" ht="105" customHeight="1">
      <c r="A1113" s="282" t="s">
        <v>640</v>
      </c>
      <c r="B1113" s="271" t="s">
        <v>31</v>
      </c>
      <c r="C1113" s="496"/>
      <c r="D1113" s="496" t="s">
        <v>537</v>
      </c>
      <c r="E1113" s="499"/>
      <c r="F1113" s="502"/>
      <c r="G1113" s="499"/>
      <c r="H1113" s="499"/>
      <c r="I1113" s="494"/>
      <c r="J1113" s="259" t="s">
        <v>1401</v>
      </c>
      <c r="K1113" s="259" t="s">
        <v>1402</v>
      </c>
      <c r="L1113" s="274">
        <v>4</v>
      </c>
      <c r="M1113" s="281">
        <v>46082</v>
      </c>
      <c r="N1113" s="281">
        <v>46446</v>
      </c>
      <c r="O1113" s="275">
        <f t="shared" si="39"/>
        <v>52</v>
      </c>
      <c r="P1113" s="332">
        <v>1</v>
      </c>
      <c r="Q1113" s="259" t="s">
        <v>1425</v>
      </c>
      <c r="R1113" s="94">
        <f t="shared" si="38"/>
        <v>0.25</v>
      </c>
      <c r="S1113" s="277" t="str">
        <f t="array" aca="1" ref="S1113" ca="1">IF(ISNUMBER(R1113),IF(R1113=100%,"CUMPLIDA",IF(AND(ISNUMBER(N1113),ISNUMBER(INDIRECT("FECHA_"&amp;$B1113,1))), IF(N1113&lt;=INDIRECT("FECHA_"&amp;$B1113,1),"INCUMPLIDA","PROCESO"), "VERIFICAR FECHA")),"SIN VALOR AVANCE")</f>
        <v>PROCESO</v>
      </c>
    </row>
    <row r="1114" spans="1:19" ht="75.75" customHeight="1">
      <c r="A1114" s="282" t="s">
        <v>640</v>
      </c>
      <c r="B1114" s="271" t="s">
        <v>31</v>
      </c>
      <c r="C1114" s="496"/>
      <c r="D1114" s="496" t="s">
        <v>537</v>
      </c>
      <c r="E1114" s="499"/>
      <c r="F1114" s="502"/>
      <c r="G1114" s="499"/>
      <c r="H1114" s="499"/>
      <c r="I1114" s="493" t="s">
        <v>1403</v>
      </c>
      <c r="J1114" s="259" t="s">
        <v>1404</v>
      </c>
      <c r="K1114" s="259" t="s">
        <v>1405</v>
      </c>
      <c r="L1114" s="274">
        <v>2</v>
      </c>
      <c r="M1114" s="281">
        <v>46082</v>
      </c>
      <c r="N1114" s="281">
        <v>46446</v>
      </c>
      <c r="O1114" s="275">
        <f t="shared" si="39"/>
        <v>52</v>
      </c>
      <c r="P1114" s="332">
        <v>0</v>
      </c>
      <c r="Q1114" s="259" t="s">
        <v>1425</v>
      </c>
      <c r="R1114" s="94">
        <f t="shared" si="38"/>
        <v>0</v>
      </c>
      <c r="S1114" s="277" t="str">
        <f t="array" aca="1" ref="S1114" ca="1">IF(ISNUMBER(R1114),IF(R1114=100%,"CUMPLIDA",IF(AND(ISNUMBER(N1114),ISNUMBER(INDIRECT("FECHA_"&amp;$B1114,1))), IF(N1114&lt;=INDIRECT("FECHA_"&amp;$B1114,1),"INCUMPLIDA","PROCESO"), "VERIFICAR FECHA")),"SIN VALOR AVANCE")</f>
        <v>PROCESO</v>
      </c>
    </row>
    <row r="1115" spans="1:19" ht="150.75" customHeight="1">
      <c r="A1115" s="282" t="s">
        <v>640</v>
      </c>
      <c r="B1115" s="271" t="s">
        <v>31</v>
      </c>
      <c r="C1115" s="496"/>
      <c r="D1115" s="496" t="s">
        <v>537</v>
      </c>
      <c r="E1115" s="499"/>
      <c r="F1115" s="502"/>
      <c r="G1115" s="499"/>
      <c r="H1115" s="499"/>
      <c r="I1115" s="494"/>
      <c r="J1115" s="259" t="s">
        <v>1406</v>
      </c>
      <c r="K1115" s="259" t="s">
        <v>1407</v>
      </c>
      <c r="L1115" s="274">
        <v>2</v>
      </c>
      <c r="M1115" s="281">
        <v>46082</v>
      </c>
      <c r="N1115" s="281">
        <v>46446</v>
      </c>
      <c r="O1115" s="275">
        <f t="shared" si="39"/>
        <v>52</v>
      </c>
      <c r="P1115" s="332">
        <v>0</v>
      </c>
      <c r="Q1115" s="259" t="s">
        <v>1425</v>
      </c>
      <c r="R1115" s="94">
        <f t="shared" si="38"/>
        <v>0</v>
      </c>
      <c r="S1115" s="277" t="str">
        <f t="array" aca="1" ref="S1115" ca="1">IF(ISNUMBER(R1115),IF(R1115=100%,"CUMPLIDA",IF(AND(ISNUMBER(N1115),ISNUMBER(INDIRECT("FECHA_"&amp;$B1115,1))), IF(N1115&lt;=INDIRECT("FECHA_"&amp;$B1115,1),"INCUMPLIDA","PROCESO"), "VERIFICAR FECHA")),"SIN VALOR AVANCE")</f>
        <v>PROCESO</v>
      </c>
    </row>
    <row r="1116" spans="1:19" ht="60">
      <c r="A1116" s="282" t="s">
        <v>640</v>
      </c>
      <c r="B1116" s="271" t="s">
        <v>31</v>
      </c>
      <c r="C1116" s="496"/>
      <c r="D1116" s="496" t="s">
        <v>537</v>
      </c>
      <c r="E1116" s="499"/>
      <c r="F1116" s="502"/>
      <c r="G1116" s="499"/>
      <c r="H1116" s="499"/>
      <c r="I1116" s="260" t="s">
        <v>1408</v>
      </c>
      <c r="J1116" s="259" t="s">
        <v>1409</v>
      </c>
      <c r="K1116" s="259" t="s">
        <v>1410</v>
      </c>
      <c r="L1116" s="274">
        <v>1</v>
      </c>
      <c r="M1116" s="281">
        <v>46054</v>
      </c>
      <c r="N1116" s="281">
        <v>46234</v>
      </c>
      <c r="O1116" s="275">
        <f t="shared" si="39"/>
        <v>25.714285714285715</v>
      </c>
      <c r="P1116" s="332">
        <v>1</v>
      </c>
      <c r="Q1116" s="259" t="s">
        <v>1411</v>
      </c>
      <c r="R1116" s="94">
        <f t="shared" si="38"/>
        <v>1</v>
      </c>
      <c r="S1116" s="277" t="str">
        <f t="array" aca="1" ref="S1116" ca="1">IF(ISNUMBER(R1116),IF(R1116=100%,"CUMPLIDA",IF(AND(ISNUMBER(N1116),ISNUMBER(INDIRECT("FECHA_"&amp;$B1116,1))), IF(N1116&lt;=INDIRECT("FECHA_"&amp;$B1116,1),"INCUMPLIDA","PROCESO"), "VERIFICAR FECHA")),"SIN VALOR AVANCE")</f>
        <v>CUMPLIDA</v>
      </c>
    </row>
    <row r="1117" spans="1:19" ht="75.75">
      <c r="A1117" s="282" t="s">
        <v>640</v>
      </c>
      <c r="B1117" s="271" t="s">
        <v>31</v>
      </c>
      <c r="C1117" s="497"/>
      <c r="D1117" s="497" t="s">
        <v>537</v>
      </c>
      <c r="E1117" s="500"/>
      <c r="F1117" s="503"/>
      <c r="G1117" s="500"/>
      <c r="H1117" s="500"/>
      <c r="I1117" s="260" t="s">
        <v>1426</v>
      </c>
      <c r="J1117" s="259" t="s">
        <v>1427</v>
      </c>
      <c r="K1117" s="259" t="s">
        <v>1428</v>
      </c>
      <c r="L1117" s="274">
        <v>4</v>
      </c>
      <c r="M1117" s="281">
        <v>46082</v>
      </c>
      <c r="N1117" s="281">
        <v>46446</v>
      </c>
      <c r="O1117" s="275">
        <f t="shared" si="39"/>
        <v>52</v>
      </c>
      <c r="P1117" s="332">
        <v>1</v>
      </c>
      <c r="Q1117" s="259" t="s">
        <v>1429</v>
      </c>
      <c r="R1117" s="94">
        <f t="shared" si="38"/>
        <v>0.25</v>
      </c>
      <c r="S1117" s="277" t="str">
        <f t="array" aca="1" ref="S1117" ca="1">IF(ISNUMBER(R1117),IF(R1117=100%,"CUMPLIDA",IF(AND(ISNUMBER(N1117),ISNUMBER(INDIRECT("FECHA_"&amp;$B1117,1))), IF(N1117&lt;=INDIRECT("FECHA_"&amp;$B1117,1),"INCUMPLIDA","PROCESO"), "VERIFICAR FECHA")),"SIN VALOR AVANCE")</f>
        <v>PROCESO</v>
      </c>
    </row>
    <row r="1118" spans="1:19" ht="105" customHeight="1">
      <c r="A1118" s="282" t="s">
        <v>640</v>
      </c>
      <c r="B1118" s="271" t="s">
        <v>31</v>
      </c>
      <c r="C1118" s="181" t="s">
        <v>203</v>
      </c>
      <c r="D1118" s="325" t="s">
        <v>537</v>
      </c>
      <c r="E1118" s="260" t="s">
        <v>1430</v>
      </c>
      <c r="F1118" s="279" t="s">
        <v>206</v>
      </c>
      <c r="G1118" s="260"/>
      <c r="H1118" s="260" t="s">
        <v>1431</v>
      </c>
      <c r="I1118" s="260" t="s">
        <v>1432</v>
      </c>
      <c r="J1118" s="259" t="s">
        <v>1433</v>
      </c>
      <c r="K1118" s="259" t="s">
        <v>1434</v>
      </c>
      <c r="L1118" s="274">
        <v>3</v>
      </c>
      <c r="M1118" s="281">
        <v>46082</v>
      </c>
      <c r="N1118" s="281">
        <v>46446</v>
      </c>
      <c r="O1118" s="275">
        <f t="shared" si="39"/>
        <v>52</v>
      </c>
      <c r="P1118" s="332">
        <v>0</v>
      </c>
      <c r="Q1118" s="259" t="s">
        <v>1420</v>
      </c>
      <c r="R1118" s="94">
        <f t="shared" si="38"/>
        <v>0</v>
      </c>
      <c r="S1118" s="277" t="str">
        <f t="array" aca="1" ref="S1118" ca="1">IF(ISNUMBER(R1118),IF(R1118=100%,"CUMPLIDA",IF(AND(ISNUMBER(N1118),ISNUMBER(INDIRECT("FECHA_"&amp;$B1118,1))), IF(N1118&lt;=INDIRECT("FECHA_"&amp;$B1118,1),"INCUMPLIDA","PROCESO"), "VERIFICAR FECHA")),"SIN VALOR AVANCE")</f>
        <v>PROCESO</v>
      </c>
    </row>
    <row r="1119" spans="1:19" ht="75.75" customHeight="1">
      <c r="A1119" s="282" t="s">
        <v>640</v>
      </c>
      <c r="B1119" s="271" t="s">
        <v>31</v>
      </c>
      <c r="C1119" s="495" t="s">
        <v>203</v>
      </c>
      <c r="D1119" s="495" t="s">
        <v>537</v>
      </c>
      <c r="E1119" s="498" t="s">
        <v>1435</v>
      </c>
      <c r="F1119" s="501" t="s">
        <v>206</v>
      </c>
      <c r="G1119" s="498"/>
      <c r="H1119" s="498" t="s">
        <v>1436</v>
      </c>
      <c r="I1119" s="493" t="s">
        <v>1397</v>
      </c>
      <c r="J1119" s="259" t="s">
        <v>1398</v>
      </c>
      <c r="K1119" s="259" t="s">
        <v>1399</v>
      </c>
      <c r="L1119" s="274">
        <v>4</v>
      </c>
      <c r="M1119" s="281">
        <v>46082</v>
      </c>
      <c r="N1119" s="281">
        <v>46446</v>
      </c>
      <c r="O1119" s="275">
        <f t="shared" si="39"/>
        <v>52</v>
      </c>
      <c r="P1119" s="332">
        <v>1</v>
      </c>
      <c r="Q1119" s="259" t="s">
        <v>1437</v>
      </c>
      <c r="R1119" s="94">
        <f t="shared" si="38"/>
        <v>0.25</v>
      </c>
      <c r="S1119" s="277" t="str">
        <f t="array" aca="1" ref="S1119" ca="1">IF(ISNUMBER(R1119),IF(R1119=100%,"CUMPLIDA",IF(AND(ISNUMBER(N1119),ISNUMBER(INDIRECT("FECHA_"&amp;$B1119,1))), IF(N1119&lt;=INDIRECT("FECHA_"&amp;$B1119,1),"INCUMPLIDA","PROCESO"), "VERIFICAR FECHA")),"SIN VALOR AVANCE")</f>
        <v>PROCESO</v>
      </c>
    </row>
    <row r="1120" spans="1:19" ht="120">
      <c r="A1120" s="282" t="s">
        <v>640</v>
      </c>
      <c r="B1120" s="271" t="s">
        <v>31</v>
      </c>
      <c r="C1120" s="496"/>
      <c r="D1120" s="496" t="s">
        <v>537</v>
      </c>
      <c r="E1120" s="499"/>
      <c r="F1120" s="502"/>
      <c r="G1120" s="499"/>
      <c r="H1120" s="499"/>
      <c r="I1120" s="494"/>
      <c r="J1120" s="259" t="s">
        <v>1401</v>
      </c>
      <c r="K1120" s="259" t="s">
        <v>1402</v>
      </c>
      <c r="L1120" s="274">
        <v>4</v>
      </c>
      <c r="M1120" s="281">
        <v>46082</v>
      </c>
      <c r="N1120" s="281">
        <v>46446</v>
      </c>
      <c r="O1120" s="275">
        <f t="shared" si="39"/>
        <v>52</v>
      </c>
      <c r="P1120" s="332">
        <v>1</v>
      </c>
      <c r="Q1120" s="259" t="s">
        <v>1437</v>
      </c>
      <c r="R1120" s="94">
        <f t="shared" si="38"/>
        <v>0.25</v>
      </c>
      <c r="S1120" s="277" t="str">
        <f t="array" aca="1" ref="S1120" ca="1">IF(ISNUMBER(R1120),IF(R1120=100%,"CUMPLIDA",IF(AND(ISNUMBER(N1120),ISNUMBER(INDIRECT("FECHA_"&amp;$B1120,1))), IF(N1120&lt;=INDIRECT("FECHA_"&amp;$B1120,1),"INCUMPLIDA","PROCESO"), "VERIFICAR FECHA")),"SIN VALOR AVANCE")</f>
        <v>PROCESO</v>
      </c>
    </row>
    <row r="1121" spans="1:19" ht="75.75">
      <c r="A1121" s="282" t="s">
        <v>640</v>
      </c>
      <c r="B1121" s="271" t="s">
        <v>31</v>
      </c>
      <c r="C1121" s="496"/>
      <c r="D1121" s="496" t="s">
        <v>537</v>
      </c>
      <c r="E1121" s="499"/>
      <c r="F1121" s="502"/>
      <c r="G1121" s="499"/>
      <c r="H1121" s="499"/>
      <c r="I1121" s="493" t="s">
        <v>1403</v>
      </c>
      <c r="J1121" s="259" t="s">
        <v>1404</v>
      </c>
      <c r="K1121" s="259" t="s">
        <v>1405</v>
      </c>
      <c r="L1121" s="274">
        <v>2</v>
      </c>
      <c r="M1121" s="281">
        <v>46082</v>
      </c>
      <c r="N1121" s="281">
        <v>46446</v>
      </c>
      <c r="O1121" s="275">
        <f t="shared" si="39"/>
        <v>52</v>
      </c>
      <c r="P1121" s="332">
        <v>0</v>
      </c>
      <c r="Q1121" s="259" t="s">
        <v>1437</v>
      </c>
      <c r="R1121" s="94">
        <f t="shared" si="38"/>
        <v>0</v>
      </c>
      <c r="S1121" s="277" t="str">
        <f t="array" aca="1" ref="S1121" ca="1">IF(ISNUMBER(R1121),IF(R1121=100%,"CUMPLIDA",IF(AND(ISNUMBER(N1121),ISNUMBER(INDIRECT("FECHA_"&amp;$B1121,1))), IF(N1121&lt;=INDIRECT("FECHA_"&amp;$B1121,1),"INCUMPLIDA","PROCESO"), "VERIFICAR FECHA")),"SIN VALOR AVANCE")</f>
        <v>PROCESO</v>
      </c>
    </row>
    <row r="1122" spans="1:19" ht="75.75" customHeight="1">
      <c r="A1122" s="282" t="s">
        <v>640</v>
      </c>
      <c r="B1122" s="271" t="s">
        <v>31</v>
      </c>
      <c r="C1122" s="496"/>
      <c r="D1122" s="496" t="s">
        <v>537</v>
      </c>
      <c r="E1122" s="499"/>
      <c r="F1122" s="502"/>
      <c r="G1122" s="499"/>
      <c r="H1122" s="499"/>
      <c r="I1122" s="494"/>
      <c r="J1122" s="259" t="s">
        <v>1406</v>
      </c>
      <c r="K1122" s="259" t="s">
        <v>1407</v>
      </c>
      <c r="L1122" s="274">
        <v>2</v>
      </c>
      <c r="M1122" s="281">
        <v>46082</v>
      </c>
      <c r="N1122" s="281">
        <v>46446</v>
      </c>
      <c r="O1122" s="275">
        <f t="shared" si="39"/>
        <v>52</v>
      </c>
      <c r="P1122" s="332">
        <v>0</v>
      </c>
      <c r="Q1122" s="259" t="s">
        <v>1437</v>
      </c>
      <c r="R1122" s="94">
        <f t="shared" si="38"/>
        <v>0</v>
      </c>
      <c r="S1122" s="277" t="str">
        <f t="array" aca="1" ref="S1122" ca="1">IF(ISNUMBER(R1122),IF(R1122=100%,"CUMPLIDA",IF(AND(ISNUMBER(N1122),ISNUMBER(INDIRECT("FECHA_"&amp;$B1122,1))), IF(N1122&lt;=INDIRECT("FECHA_"&amp;$B1122,1),"INCUMPLIDA","PROCESO"), "VERIFICAR FECHA")),"SIN VALOR AVANCE")</f>
        <v>PROCESO</v>
      </c>
    </row>
    <row r="1123" spans="1:19" ht="165.75" customHeight="1">
      <c r="A1123" s="282" t="s">
        <v>640</v>
      </c>
      <c r="B1123" s="271" t="s">
        <v>31</v>
      </c>
      <c r="C1123" s="497"/>
      <c r="D1123" s="497" t="s">
        <v>537</v>
      </c>
      <c r="E1123" s="500"/>
      <c r="F1123" s="503"/>
      <c r="G1123" s="500"/>
      <c r="H1123" s="500"/>
      <c r="I1123" s="260" t="s">
        <v>1408</v>
      </c>
      <c r="J1123" s="259" t="s">
        <v>1409</v>
      </c>
      <c r="K1123" s="259" t="s">
        <v>1410</v>
      </c>
      <c r="L1123" s="274">
        <v>1</v>
      </c>
      <c r="M1123" s="281">
        <v>46054</v>
      </c>
      <c r="N1123" s="281">
        <v>46234</v>
      </c>
      <c r="O1123" s="275">
        <f t="shared" si="39"/>
        <v>25.714285714285715</v>
      </c>
      <c r="P1123" s="332">
        <v>1</v>
      </c>
      <c r="Q1123" s="259" t="s">
        <v>1411</v>
      </c>
      <c r="R1123" s="94">
        <f t="shared" si="38"/>
        <v>1</v>
      </c>
      <c r="S1123" s="277" t="str">
        <f t="array" aca="1" ref="S1123" ca="1">IF(ISNUMBER(R1123),IF(R1123=100%,"CUMPLIDA",IF(AND(ISNUMBER(N1123),ISNUMBER(INDIRECT("FECHA_"&amp;$B1123,1))), IF(N1123&lt;=INDIRECT("FECHA_"&amp;$B1123,1),"INCUMPLIDA","PROCESO"), "VERIFICAR FECHA")),"SIN VALOR AVANCE")</f>
        <v>CUMPLIDA</v>
      </c>
    </row>
    <row r="1124" spans="1:19" ht="90.75" customHeight="1">
      <c r="A1124" s="282" t="s">
        <v>640</v>
      </c>
      <c r="B1124" s="271" t="s">
        <v>31</v>
      </c>
      <c r="C1124" s="495" t="s">
        <v>203</v>
      </c>
      <c r="D1124" s="495" t="s">
        <v>537</v>
      </c>
      <c r="E1124" s="498" t="s">
        <v>1438</v>
      </c>
      <c r="F1124" s="501" t="s">
        <v>206</v>
      </c>
      <c r="G1124" s="498"/>
      <c r="H1124" s="498" t="s">
        <v>1439</v>
      </c>
      <c r="I1124" s="493" t="s">
        <v>1397</v>
      </c>
      <c r="J1124" s="259" t="s">
        <v>1398</v>
      </c>
      <c r="K1124" s="259" t="s">
        <v>1399</v>
      </c>
      <c r="L1124" s="274">
        <v>4</v>
      </c>
      <c r="M1124" s="281">
        <v>46082</v>
      </c>
      <c r="N1124" s="281">
        <v>46446</v>
      </c>
      <c r="O1124" s="275">
        <f t="shared" si="39"/>
        <v>52</v>
      </c>
      <c r="P1124" s="332">
        <v>1</v>
      </c>
      <c r="Q1124" s="259" t="s">
        <v>1440</v>
      </c>
      <c r="R1124" s="94">
        <f t="shared" si="38"/>
        <v>0.25</v>
      </c>
      <c r="S1124" s="277" t="str">
        <f t="array" aca="1" ref="S1124" ca="1">IF(ISNUMBER(R1124),IF(R1124=100%,"CUMPLIDA",IF(AND(ISNUMBER(N1124),ISNUMBER(INDIRECT("FECHA_"&amp;$B1124,1))), IF(N1124&lt;=INDIRECT("FECHA_"&amp;$B1124,1),"INCUMPLIDA","PROCESO"), "VERIFICAR FECHA")),"SIN VALOR AVANCE")</f>
        <v>PROCESO</v>
      </c>
    </row>
    <row r="1125" spans="1:19" ht="90.75" customHeight="1">
      <c r="A1125" s="282" t="s">
        <v>640</v>
      </c>
      <c r="B1125" s="271" t="s">
        <v>31</v>
      </c>
      <c r="C1125" s="496"/>
      <c r="D1125" s="496" t="s">
        <v>537</v>
      </c>
      <c r="E1125" s="499"/>
      <c r="F1125" s="502"/>
      <c r="G1125" s="499"/>
      <c r="H1125" s="499"/>
      <c r="I1125" s="494"/>
      <c r="J1125" s="259" t="s">
        <v>1401</v>
      </c>
      <c r="K1125" s="259" t="s">
        <v>1402</v>
      </c>
      <c r="L1125" s="274">
        <v>4</v>
      </c>
      <c r="M1125" s="281">
        <v>46082</v>
      </c>
      <c r="N1125" s="281">
        <v>46446</v>
      </c>
      <c r="O1125" s="275">
        <f t="shared" si="39"/>
        <v>52</v>
      </c>
      <c r="P1125" s="332">
        <v>1</v>
      </c>
      <c r="Q1125" s="259" t="s">
        <v>1440</v>
      </c>
      <c r="R1125" s="94">
        <f t="shared" si="38"/>
        <v>0.25</v>
      </c>
      <c r="S1125" s="277" t="str">
        <f t="array" aca="1" ref="S1125" ca="1">IF(ISNUMBER(R1125),IF(R1125=100%,"CUMPLIDA",IF(AND(ISNUMBER(N1125),ISNUMBER(INDIRECT("FECHA_"&amp;$B1125,1))), IF(N1125&lt;=INDIRECT("FECHA_"&amp;$B1125,1),"INCUMPLIDA","PROCESO"), "VERIFICAR FECHA")),"SIN VALOR AVANCE")</f>
        <v>PROCESO</v>
      </c>
    </row>
    <row r="1126" spans="1:19" ht="90.75">
      <c r="A1126" s="282" t="s">
        <v>640</v>
      </c>
      <c r="B1126" s="271" t="s">
        <v>31</v>
      </c>
      <c r="C1126" s="496"/>
      <c r="D1126" s="496" t="s">
        <v>537</v>
      </c>
      <c r="E1126" s="499"/>
      <c r="F1126" s="502"/>
      <c r="G1126" s="499"/>
      <c r="H1126" s="499"/>
      <c r="I1126" s="493" t="s">
        <v>1403</v>
      </c>
      <c r="J1126" s="259" t="s">
        <v>1404</v>
      </c>
      <c r="K1126" s="259" t="s">
        <v>1405</v>
      </c>
      <c r="L1126" s="274">
        <v>2</v>
      </c>
      <c r="M1126" s="281">
        <v>46082</v>
      </c>
      <c r="N1126" s="281">
        <v>46446</v>
      </c>
      <c r="O1126" s="275">
        <f t="shared" si="39"/>
        <v>52</v>
      </c>
      <c r="P1126" s="332">
        <v>0</v>
      </c>
      <c r="Q1126" s="259" t="s">
        <v>1440</v>
      </c>
      <c r="R1126" s="94">
        <f t="shared" si="38"/>
        <v>0</v>
      </c>
      <c r="S1126" s="277" t="str">
        <f t="array" aca="1" ref="S1126" ca="1">IF(ISNUMBER(R1126),IF(R1126=100%,"CUMPLIDA",IF(AND(ISNUMBER(N1126),ISNUMBER(INDIRECT("FECHA_"&amp;$B1126,1))), IF(N1126&lt;=INDIRECT("FECHA_"&amp;$B1126,1),"INCUMPLIDA","PROCESO"), "VERIFICAR FECHA")),"SIN VALOR AVANCE")</f>
        <v>PROCESO</v>
      </c>
    </row>
    <row r="1127" spans="1:19" ht="75.75" customHeight="1">
      <c r="A1127" s="282" t="s">
        <v>640</v>
      </c>
      <c r="B1127" s="271" t="s">
        <v>31</v>
      </c>
      <c r="C1127" s="496"/>
      <c r="D1127" s="496" t="s">
        <v>537</v>
      </c>
      <c r="E1127" s="499"/>
      <c r="F1127" s="502"/>
      <c r="G1127" s="499"/>
      <c r="H1127" s="499"/>
      <c r="I1127" s="494"/>
      <c r="J1127" s="259" t="s">
        <v>1406</v>
      </c>
      <c r="K1127" s="259" t="s">
        <v>1407</v>
      </c>
      <c r="L1127" s="274">
        <v>2</v>
      </c>
      <c r="M1127" s="281">
        <v>46082</v>
      </c>
      <c r="N1127" s="281">
        <v>46446</v>
      </c>
      <c r="O1127" s="275">
        <f t="shared" si="39"/>
        <v>52</v>
      </c>
      <c r="P1127" s="332">
        <v>0</v>
      </c>
      <c r="Q1127" s="259" t="s">
        <v>1440</v>
      </c>
      <c r="R1127" s="94">
        <f t="shared" si="38"/>
        <v>0</v>
      </c>
      <c r="S1127" s="277" t="str">
        <f t="array" aca="1" ref="S1127" ca="1">IF(ISNUMBER(R1127),IF(R1127=100%,"CUMPLIDA",IF(AND(ISNUMBER(N1127),ISNUMBER(INDIRECT("FECHA_"&amp;$B1127,1))), IF(N1127&lt;=INDIRECT("FECHA_"&amp;$B1127,1),"INCUMPLIDA","PROCESO"), "VERIFICAR FECHA")),"SIN VALOR AVANCE")</f>
        <v>PROCESO</v>
      </c>
    </row>
    <row r="1128" spans="1:19" ht="165.75" customHeight="1">
      <c r="A1128" s="282" t="s">
        <v>640</v>
      </c>
      <c r="B1128" s="271" t="s">
        <v>31</v>
      </c>
      <c r="C1128" s="497"/>
      <c r="D1128" s="497" t="s">
        <v>537</v>
      </c>
      <c r="E1128" s="500"/>
      <c r="F1128" s="503"/>
      <c r="G1128" s="500"/>
      <c r="H1128" s="500"/>
      <c r="I1128" s="260" t="s">
        <v>1408</v>
      </c>
      <c r="J1128" s="259" t="s">
        <v>1409</v>
      </c>
      <c r="K1128" s="259" t="s">
        <v>1410</v>
      </c>
      <c r="L1128" s="274">
        <v>1</v>
      </c>
      <c r="M1128" s="281">
        <v>46054</v>
      </c>
      <c r="N1128" s="281">
        <v>46234</v>
      </c>
      <c r="O1128" s="275">
        <f t="shared" si="39"/>
        <v>25.714285714285715</v>
      </c>
      <c r="P1128" s="332">
        <v>1</v>
      </c>
      <c r="Q1128" s="259" t="s">
        <v>1411</v>
      </c>
      <c r="R1128" s="94">
        <f t="shared" si="38"/>
        <v>1</v>
      </c>
      <c r="S1128" s="277" t="str">
        <f t="array" aca="1" ref="S1128" ca="1">IF(ISNUMBER(R1128),IF(R1128=100%,"CUMPLIDA",IF(AND(ISNUMBER(N1128),ISNUMBER(INDIRECT("FECHA_"&amp;$B1128,1))), IF(N1128&lt;=INDIRECT("FECHA_"&amp;$B1128,1),"INCUMPLIDA","PROCESO"), "VERIFICAR FECHA")),"SIN VALOR AVANCE")</f>
        <v>CUMPLIDA</v>
      </c>
    </row>
    <row r="1129" spans="1:19" ht="75.75" customHeight="1">
      <c r="A1129" s="282" t="s">
        <v>640</v>
      </c>
      <c r="B1129" s="271" t="s">
        <v>31</v>
      </c>
      <c r="C1129" s="495" t="s">
        <v>203</v>
      </c>
      <c r="D1129" s="495" t="s">
        <v>537</v>
      </c>
      <c r="E1129" s="498" t="s">
        <v>1441</v>
      </c>
      <c r="F1129" s="501" t="s">
        <v>206</v>
      </c>
      <c r="G1129" s="498"/>
      <c r="H1129" s="498" t="s">
        <v>1442</v>
      </c>
      <c r="I1129" s="493" t="s">
        <v>1397</v>
      </c>
      <c r="J1129" s="259" t="s">
        <v>1398</v>
      </c>
      <c r="K1129" s="259" t="s">
        <v>1399</v>
      </c>
      <c r="L1129" s="274">
        <v>4</v>
      </c>
      <c r="M1129" s="281">
        <v>46082</v>
      </c>
      <c r="N1129" s="281">
        <v>46446</v>
      </c>
      <c r="O1129" s="275">
        <f t="shared" si="39"/>
        <v>52</v>
      </c>
      <c r="P1129" s="332">
        <v>1</v>
      </c>
      <c r="Q1129" s="259" t="s">
        <v>1420</v>
      </c>
      <c r="R1129" s="94">
        <f t="shared" si="38"/>
        <v>0.25</v>
      </c>
      <c r="S1129" s="277" t="str">
        <f t="array" aca="1" ref="S1129" ca="1">IF(ISNUMBER(R1129),IF(R1129=100%,"CUMPLIDA",IF(AND(ISNUMBER(N1129),ISNUMBER(INDIRECT("FECHA_"&amp;$B1129,1))), IF(N1129&lt;=INDIRECT("FECHA_"&amp;$B1129,1),"INCUMPLIDA","PROCESO"), "VERIFICAR FECHA")),"SIN VALOR AVANCE")</f>
        <v>PROCESO</v>
      </c>
    </row>
    <row r="1130" spans="1:19" ht="90.75" customHeight="1">
      <c r="A1130" s="282" t="s">
        <v>640</v>
      </c>
      <c r="B1130" s="271" t="s">
        <v>31</v>
      </c>
      <c r="C1130" s="496"/>
      <c r="D1130" s="496" t="s">
        <v>537</v>
      </c>
      <c r="E1130" s="499"/>
      <c r="F1130" s="502"/>
      <c r="G1130" s="499"/>
      <c r="H1130" s="499"/>
      <c r="I1130" s="494"/>
      <c r="J1130" s="259" t="s">
        <v>1401</v>
      </c>
      <c r="K1130" s="259" t="s">
        <v>1402</v>
      </c>
      <c r="L1130" s="274">
        <v>4</v>
      </c>
      <c r="M1130" s="281">
        <v>46082</v>
      </c>
      <c r="N1130" s="281">
        <v>46446</v>
      </c>
      <c r="O1130" s="275">
        <f t="shared" si="39"/>
        <v>52</v>
      </c>
      <c r="P1130" s="332">
        <v>1</v>
      </c>
      <c r="Q1130" s="259" t="s">
        <v>1420</v>
      </c>
      <c r="R1130" s="94">
        <f t="shared" si="38"/>
        <v>0.25</v>
      </c>
      <c r="S1130" s="277" t="str">
        <f t="array" aca="1" ref="S1130" ca="1">IF(ISNUMBER(R1130),IF(R1130=100%,"CUMPLIDA",IF(AND(ISNUMBER(N1130),ISNUMBER(INDIRECT("FECHA_"&amp;$B1130,1))), IF(N1130&lt;=INDIRECT("FECHA_"&amp;$B1130,1),"INCUMPLIDA","PROCESO"), "VERIFICAR FECHA")),"SIN VALOR AVANCE")</f>
        <v>PROCESO</v>
      </c>
    </row>
    <row r="1131" spans="1:19" ht="75.75">
      <c r="A1131" s="282" t="s">
        <v>640</v>
      </c>
      <c r="B1131" s="271" t="s">
        <v>31</v>
      </c>
      <c r="C1131" s="496"/>
      <c r="D1131" s="496" t="s">
        <v>537</v>
      </c>
      <c r="E1131" s="499"/>
      <c r="F1131" s="502"/>
      <c r="G1131" s="499"/>
      <c r="H1131" s="499"/>
      <c r="I1131" s="493" t="s">
        <v>1403</v>
      </c>
      <c r="J1131" s="259" t="s">
        <v>1404</v>
      </c>
      <c r="K1131" s="259" t="s">
        <v>1405</v>
      </c>
      <c r="L1131" s="274">
        <v>2</v>
      </c>
      <c r="M1131" s="281">
        <v>46082</v>
      </c>
      <c r="N1131" s="281">
        <v>46446</v>
      </c>
      <c r="O1131" s="275">
        <f t="shared" si="39"/>
        <v>52</v>
      </c>
      <c r="P1131" s="332">
        <v>0</v>
      </c>
      <c r="Q1131" s="259" t="s">
        <v>1420</v>
      </c>
      <c r="R1131" s="94">
        <f t="shared" si="38"/>
        <v>0</v>
      </c>
      <c r="S1131" s="277" t="str">
        <f t="array" aca="1" ref="S1131" ca="1">IF(ISNUMBER(R1131),IF(R1131=100%,"CUMPLIDA",IF(AND(ISNUMBER(N1131),ISNUMBER(INDIRECT("FECHA_"&amp;$B1131,1))), IF(N1131&lt;=INDIRECT("FECHA_"&amp;$B1131,1),"INCUMPLIDA","PROCESO"), "VERIFICAR FECHA")),"SIN VALOR AVANCE")</f>
        <v>PROCESO</v>
      </c>
    </row>
    <row r="1132" spans="1:19" ht="135">
      <c r="A1132" s="282" t="s">
        <v>640</v>
      </c>
      <c r="B1132" s="271" t="s">
        <v>31</v>
      </c>
      <c r="C1132" s="496"/>
      <c r="D1132" s="496" t="s">
        <v>537</v>
      </c>
      <c r="E1132" s="499"/>
      <c r="F1132" s="502"/>
      <c r="G1132" s="499"/>
      <c r="H1132" s="499"/>
      <c r="I1132" s="494"/>
      <c r="J1132" s="259" t="s">
        <v>1406</v>
      </c>
      <c r="K1132" s="259" t="s">
        <v>1407</v>
      </c>
      <c r="L1132" s="274">
        <v>2</v>
      </c>
      <c r="M1132" s="281">
        <v>46082</v>
      </c>
      <c r="N1132" s="281">
        <v>46446</v>
      </c>
      <c r="O1132" s="275">
        <f t="shared" si="39"/>
        <v>52</v>
      </c>
      <c r="P1132" s="332">
        <v>0</v>
      </c>
      <c r="Q1132" s="259" t="s">
        <v>1420</v>
      </c>
      <c r="R1132" s="94">
        <f t="shared" si="38"/>
        <v>0</v>
      </c>
      <c r="S1132" s="277" t="str">
        <f t="array" aca="1" ref="S1132" ca="1">IF(ISNUMBER(R1132),IF(R1132=100%,"CUMPLIDA",IF(AND(ISNUMBER(N1132),ISNUMBER(INDIRECT("FECHA_"&amp;$B1132,1))), IF(N1132&lt;=INDIRECT("FECHA_"&amp;$B1132,1),"INCUMPLIDA","PROCESO"), "VERIFICAR FECHA")),"SIN VALOR AVANCE")</f>
        <v>PROCESO</v>
      </c>
    </row>
    <row r="1133" spans="1:19" ht="60">
      <c r="A1133" s="282" t="s">
        <v>640</v>
      </c>
      <c r="B1133" s="271" t="s">
        <v>31</v>
      </c>
      <c r="C1133" s="497"/>
      <c r="D1133" s="497" t="s">
        <v>537</v>
      </c>
      <c r="E1133" s="500"/>
      <c r="F1133" s="503"/>
      <c r="G1133" s="500"/>
      <c r="H1133" s="500"/>
      <c r="I1133" s="260" t="s">
        <v>1408</v>
      </c>
      <c r="J1133" s="259" t="s">
        <v>1409</v>
      </c>
      <c r="K1133" s="259" t="s">
        <v>1410</v>
      </c>
      <c r="L1133" s="274">
        <v>1</v>
      </c>
      <c r="M1133" s="281">
        <v>46054</v>
      </c>
      <c r="N1133" s="281">
        <v>46234</v>
      </c>
      <c r="O1133" s="275">
        <f t="shared" si="39"/>
        <v>25.714285714285715</v>
      </c>
      <c r="P1133" s="332">
        <v>1</v>
      </c>
      <c r="Q1133" s="259" t="s">
        <v>1411</v>
      </c>
      <c r="R1133" s="94">
        <f t="shared" si="38"/>
        <v>1</v>
      </c>
      <c r="S1133" s="277" t="str">
        <f t="array" aca="1" ref="S1133" ca="1">IF(ISNUMBER(R1133),IF(R1133=100%,"CUMPLIDA",IF(AND(ISNUMBER(N1133),ISNUMBER(INDIRECT("FECHA_"&amp;$B1133,1))), IF(N1133&lt;=INDIRECT("FECHA_"&amp;$B1133,1),"INCUMPLIDA","PROCESO"), "VERIFICAR FECHA")),"SIN VALOR AVANCE")</f>
        <v>CUMPLIDA</v>
      </c>
    </row>
    <row r="1134" spans="1:19" ht="75.75" customHeight="1">
      <c r="A1134" s="282" t="s">
        <v>640</v>
      </c>
      <c r="B1134" s="271" t="s">
        <v>31</v>
      </c>
      <c r="C1134" s="495" t="s">
        <v>203</v>
      </c>
      <c r="D1134" s="495" t="s">
        <v>537</v>
      </c>
      <c r="E1134" s="498" t="s">
        <v>1443</v>
      </c>
      <c r="F1134" s="501" t="s">
        <v>206</v>
      </c>
      <c r="G1134" s="498"/>
      <c r="H1134" s="498" t="s">
        <v>1444</v>
      </c>
      <c r="I1134" s="493" t="s">
        <v>1397</v>
      </c>
      <c r="J1134" s="259" t="s">
        <v>1398</v>
      </c>
      <c r="K1134" s="259" t="s">
        <v>1399</v>
      </c>
      <c r="L1134" s="274">
        <v>4</v>
      </c>
      <c r="M1134" s="281">
        <v>46082</v>
      </c>
      <c r="N1134" s="281">
        <v>46446</v>
      </c>
      <c r="O1134" s="275">
        <f t="shared" si="39"/>
        <v>52</v>
      </c>
      <c r="P1134" s="332">
        <v>1</v>
      </c>
      <c r="Q1134" s="259" t="s">
        <v>1420</v>
      </c>
      <c r="R1134" s="94">
        <f t="shared" ref="R1134:R1197" si="40">P1134/L1134</f>
        <v>0.25</v>
      </c>
      <c r="S1134" s="277" t="str">
        <f t="array" aca="1" ref="S1134" ca="1">IF(ISNUMBER(R1134),IF(R1134=100%,"CUMPLIDA",IF(AND(ISNUMBER(N1134),ISNUMBER(INDIRECT("FECHA_"&amp;$B1134,1))), IF(N1134&lt;=INDIRECT("FECHA_"&amp;$B1134,1),"INCUMPLIDA","PROCESO"), "VERIFICAR FECHA")),"SIN VALOR AVANCE")</f>
        <v>PROCESO</v>
      </c>
    </row>
    <row r="1135" spans="1:19" ht="120">
      <c r="A1135" s="282" t="s">
        <v>640</v>
      </c>
      <c r="B1135" s="271" t="s">
        <v>31</v>
      </c>
      <c r="C1135" s="496"/>
      <c r="D1135" s="496" t="s">
        <v>637</v>
      </c>
      <c r="E1135" s="499"/>
      <c r="F1135" s="502"/>
      <c r="G1135" s="499"/>
      <c r="H1135" s="499"/>
      <c r="I1135" s="494"/>
      <c r="J1135" s="259" t="s">
        <v>1401</v>
      </c>
      <c r="K1135" s="259" t="s">
        <v>1402</v>
      </c>
      <c r="L1135" s="274">
        <v>4</v>
      </c>
      <c r="M1135" s="281">
        <v>46082</v>
      </c>
      <c r="N1135" s="281">
        <v>46446</v>
      </c>
      <c r="O1135" s="275">
        <f t="shared" si="39"/>
        <v>52</v>
      </c>
      <c r="P1135" s="332">
        <v>1</v>
      </c>
      <c r="Q1135" s="259" t="s">
        <v>1420</v>
      </c>
      <c r="R1135" s="94">
        <f t="shared" si="40"/>
        <v>0.25</v>
      </c>
      <c r="S1135" s="277" t="str">
        <f t="array" aca="1" ref="S1135" ca="1">IF(ISNUMBER(R1135),IF(R1135=100%,"CUMPLIDA",IF(AND(ISNUMBER(N1135),ISNUMBER(INDIRECT("FECHA_"&amp;$B1135,1))), IF(N1135&lt;=INDIRECT("FECHA_"&amp;$B1135,1),"INCUMPLIDA","PROCESO"), "VERIFICAR FECHA")),"SIN VALOR AVANCE")</f>
        <v>PROCESO</v>
      </c>
    </row>
    <row r="1136" spans="1:19" ht="75.75">
      <c r="A1136" s="282" t="s">
        <v>640</v>
      </c>
      <c r="B1136" s="271" t="s">
        <v>31</v>
      </c>
      <c r="C1136" s="496"/>
      <c r="D1136" s="496" t="s">
        <v>639</v>
      </c>
      <c r="E1136" s="499"/>
      <c r="F1136" s="502"/>
      <c r="G1136" s="499"/>
      <c r="H1136" s="499"/>
      <c r="I1136" s="493" t="s">
        <v>1403</v>
      </c>
      <c r="J1136" s="259" t="s">
        <v>1404</v>
      </c>
      <c r="K1136" s="259" t="s">
        <v>1405</v>
      </c>
      <c r="L1136" s="274">
        <v>2</v>
      </c>
      <c r="M1136" s="281">
        <v>46082</v>
      </c>
      <c r="N1136" s="281">
        <v>46446</v>
      </c>
      <c r="O1136" s="275">
        <f t="shared" si="39"/>
        <v>52</v>
      </c>
      <c r="P1136" s="332">
        <v>0</v>
      </c>
      <c r="Q1136" s="259" t="s">
        <v>1420</v>
      </c>
      <c r="R1136" s="94">
        <f t="shared" si="40"/>
        <v>0</v>
      </c>
      <c r="S1136" s="277" t="str">
        <f t="array" aca="1" ref="S1136" ca="1">IF(ISNUMBER(R1136),IF(R1136=100%,"CUMPLIDA",IF(AND(ISNUMBER(N1136),ISNUMBER(INDIRECT("FECHA_"&amp;$B1136,1))), IF(N1136&lt;=INDIRECT("FECHA_"&amp;$B1136,1),"INCUMPLIDA","PROCESO"), "VERIFICAR FECHA")),"SIN VALOR AVANCE")</f>
        <v>PROCESO</v>
      </c>
    </row>
    <row r="1137" spans="1:19" ht="135">
      <c r="A1137" s="282" t="s">
        <v>640</v>
      </c>
      <c r="B1137" s="271" t="s">
        <v>31</v>
      </c>
      <c r="C1137" s="496"/>
      <c r="D1137" s="496" t="s">
        <v>537</v>
      </c>
      <c r="E1137" s="499"/>
      <c r="F1137" s="502"/>
      <c r="G1137" s="499"/>
      <c r="H1137" s="499"/>
      <c r="I1137" s="494"/>
      <c r="J1137" s="259" t="s">
        <v>1406</v>
      </c>
      <c r="K1137" s="259" t="s">
        <v>1407</v>
      </c>
      <c r="L1137" s="274">
        <v>2</v>
      </c>
      <c r="M1137" s="281">
        <v>46082</v>
      </c>
      <c r="N1137" s="281">
        <v>46446</v>
      </c>
      <c r="O1137" s="275">
        <f t="shared" si="39"/>
        <v>52</v>
      </c>
      <c r="P1137" s="332">
        <v>0</v>
      </c>
      <c r="Q1137" s="259" t="s">
        <v>1420</v>
      </c>
      <c r="R1137" s="94">
        <f t="shared" si="40"/>
        <v>0</v>
      </c>
      <c r="S1137" s="277" t="str">
        <f t="array" aca="1" ref="S1137" ca="1">IF(ISNUMBER(R1137),IF(R1137=100%,"CUMPLIDA",IF(AND(ISNUMBER(N1137),ISNUMBER(INDIRECT("FECHA_"&amp;$B1137,1))), IF(N1137&lt;=INDIRECT("FECHA_"&amp;$B1137,1),"INCUMPLIDA","PROCESO"), "VERIFICAR FECHA")),"SIN VALOR AVANCE")</f>
        <v>PROCESO</v>
      </c>
    </row>
    <row r="1138" spans="1:19" ht="60">
      <c r="A1138" s="282" t="s">
        <v>640</v>
      </c>
      <c r="B1138" s="271" t="s">
        <v>31</v>
      </c>
      <c r="C1138" s="496"/>
      <c r="D1138" s="496" t="s">
        <v>637</v>
      </c>
      <c r="E1138" s="499"/>
      <c r="F1138" s="502"/>
      <c r="G1138" s="499"/>
      <c r="H1138" s="499"/>
      <c r="I1138" s="260" t="s">
        <v>1408</v>
      </c>
      <c r="J1138" s="259" t="s">
        <v>1409</v>
      </c>
      <c r="K1138" s="259" t="s">
        <v>1410</v>
      </c>
      <c r="L1138" s="274">
        <v>1</v>
      </c>
      <c r="M1138" s="281">
        <v>46054</v>
      </c>
      <c r="N1138" s="281">
        <v>46234</v>
      </c>
      <c r="O1138" s="275">
        <f t="shared" si="39"/>
        <v>25.714285714285715</v>
      </c>
      <c r="P1138" s="332">
        <v>1</v>
      </c>
      <c r="Q1138" s="259" t="s">
        <v>1445</v>
      </c>
      <c r="R1138" s="94">
        <f t="shared" si="40"/>
        <v>1</v>
      </c>
      <c r="S1138" s="277" t="str">
        <f t="array" aca="1" ref="S1138" ca="1">IF(ISNUMBER(R1138),IF(R1138=100%,"CUMPLIDA",IF(AND(ISNUMBER(N1138),ISNUMBER(INDIRECT("FECHA_"&amp;$B1138,1))), IF(N1138&lt;=INDIRECT("FECHA_"&amp;$B1138,1),"INCUMPLIDA","PROCESO"), "VERIFICAR FECHA")),"SIN VALOR AVANCE")</f>
        <v>CUMPLIDA</v>
      </c>
    </row>
    <row r="1139" spans="1:19" ht="150">
      <c r="A1139" s="282" t="s">
        <v>640</v>
      </c>
      <c r="B1139" s="271" t="s">
        <v>31</v>
      </c>
      <c r="C1139" s="497"/>
      <c r="D1139" s="497" t="s">
        <v>632</v>
      </c>
      <c r="E1139" s="500"/>
      <c r="F1139" s="503"/>
      <c r="G1139" s="500"/>
      <c r="H1139" s="500"/>
      <c r="I1139" s="260" t="s">
        <v>635</v>
      </c>
      <c r="J1139" s="259" t="s">
        <v>1446</v>
      </c>
      <c r="K1139" s="259" t="s">
        <v>613</v>
      </c>
      <c r="L1139" s="274">
        <v>1</v>
      </c>
      <c r="M1139" s="261">
        <v>46052</v>
      </c>
      <c r="N1139" s="261">
        <v>46112</v>
      </c>
      <c r="O1139" s="275">
        <f t="shared" si="39"/>
        <v>8.5714285714285712</v>
      </c>
      <c r="P1139" s="332">
        <v>1</v>
      </c>
      <c r="Q1139" s="259" t="s">
        <v>1447</v>
      </c>
      <c r="R1139" s="94">
        <f t="shared" si="40"/>
        <v>1</v>
      </c>
      <c r="S1139" s="277" t="str">
        <f t="array" aca="1" ref="S1139" ca="1">IF(ISNUMBER(R1139),IF(R1139=100%,"CUMPLIDA",IF(AND(ISNUMBER(N1139),ISNUMBER(INDIRECT("FECHA_"&amp;$B1139,1))), IF(N1139&lt;=INDIRECT("FECHA_"&amp;$B1139,1),"INCUMPLIDA","PROCESO"), "VERIFICAR FECHA")),"SIN VALOR AVANCE")</f>
        <v>CUMPLIDA</v>
      </c>
    </row>
    <row r="1140" spans="1:19" ht="75.75" customHeight="1">
      <c r="A1140" s="282" t="s">
        <v>640</v>
      </c>
      <c r="B1140" s="271" t="s">
        <v>31</v>
      </c>
      <c r="C1140" s="495" t="s">
        <v>203</v>
      </c>
      <c r="D1140" s="495" t="s">
        <v>537</v>
      </c>
      <c r="E1140" s="498" t="s">
        <v>1448</v>
      </c>
      <c r="F1140" s="501" t="s">
        <v>206</v>
      </c>
      <c r="G1140" s="498"/>
      <c r="H1140" s="498" t="s">
        <v>1449</v>
      </c>
      <c r="I1140" s="493" t="s">
        <v>1397</v>
      </c>
      <c r="J1140" s="259" t="s">
        <v>1398</v>
      </c>
      <c r="K1140" s="259" t="s">
        <v>1399</v>
      </c>
      <c r="L1140" s="274">
        <v>4</v>
      </c>
      <c r="M1140" s="281">
        <v>46082</v>
      </c>
      <c r="N1140" s="281">
        <v>46446</v>
      </c>
      <c r="O1140" s="275">
        <f t="shared" si="39"/>
        <v>52</v>
      </c>
      <c r="P1140" s="332">
        <v>1</v>
      </c>
      <c r="Q1140" s="259" t="s">
        <v>1450</v>
      </c>
      <c r="R1140" s="94">
        <f t="shared" si="40"/>
        <v>0.25</v>
      </c>
      <c r="S1140" s="277" t="str">
        <f t="array" aca="1" ref="S1140" ca="1">IF(ISNUMBER(R1140),IF(R1140=100%,"CUMPLIDA",IF(AND(ISNUMBER(N1140),ISNUMBER(INDIRECT("FECHA_"&amp;$B1140,1))), IF(N1140&lt;=INDIRECT("FECHA_"&amp;$B1140,1),"INCUMPLIDA","PROCESO"), "VERIFICAR FECHA")),"SIN VALOR AVANCE")</f>
        <v>PROCESO</v>
      </c>
    </row>
    <row r="1141" spans="1:19" ht="120">
      <c r="A1141" s="282" t="s">
        <v>640</v>
      </c>
      <c r="B1141" s="271" t="s">
        <v>31</v>
      </c>
      <c r="C1141" s="496"/>
      <c r="D1141" s="496" t="s">
        <v>632</v>
      </c>
      <c r="E1141" s="499"/>
      <c r="F1141" s="502"/>
      <c r="G1141" s="499"/>
      <c r="H1141" s="499"/>
      <c r="I1141" s="494"/>
      <c r="J1141" s="259" t="s">
        <v>1401</v>
      </c>
      <c r="K1141" s="259" t="s">
        <v>1402</v>
      </c>
      <c r="L1141" s="274">
        <v>4</v>
      </c>
      <c r="M1141" s="281">
        <v>46082</v>
      </c>
      <c r="N1141" s="281">
        <v>46446</v>
      </c>
      <c r="O1141" s="275">
        <f t="shared" si="39"/>
        <v>52</v>
      </c>
      <c r="P1141" s="332">
        <v>1</v>
      </c>
      <c r="Q1141" s="259" t="s">
        <v>1450</v>
      </c>
      <c r="R1141" s="94">
        <f t="shared" si="40"/>
        <v>0.25</v>
      </c>
      <c r="S1141" s="277" t="str">
        <f t="array" aca="1" ref="S1141" ca="1">IF(ISNUMBER(R1141),IF(R1141=100%,"CUMPLIDA",IF(AND(ISNUMBER(N1141),ISNUMBER(INDIRECT("FECHA_"&amp;$B1141,1))), IF(N1141&lt;=INDIRECT("FECHA_"&amp;$B1141,1),"INCUMPLIDA","PROCESO"), "VERIFICAR FECHA")),"SIN VALOR AVANCE")</f>
        <v>PROCESO</v>
      </c>
    </row>
    <row r="1142" spans="1:19" ht="105.75">
      <c r="A1142" s="282" t="s">
        <v>640</v>
      </c>
      <c r="B1142" s="271" t="s">
        <v>31</v>
      </c>
      <c r="C1142" s="496"/>
      <c r="D1142" s="496" t="s">
        <v>537</v>
      </c>
      <c r="E1142" s="499"/>
      <c r="F1142" s="502"/>
      <c r="G1142" s="499"/>
      <c r="H1142" s="499"/>
      <c r="I1142" s="493" t="s">
        <v>1403</v>
      </c>
      <c r="J1142" s="259" t="s">
        <v>1404</v>
      </c>
      <c r="K1142" s="259" t="s">
        <v>1405</v>
      </c>
      <c r="L1142" s="274">
        <v>2</v>
      </c>
      <c r="M1142" s="281">
        <v>46082</v>
      </c>
      <c r="N1142" s="281">
        <v>46446</v>
      </c>
      <c r="O1142" s="275">
        <f t="shared" si="39"/>
        <v>52</v>
      </c>
      <c r="P1142" s="332">
        <v>0</v>
      </c>
      <c r="Q1142" s="259" t="s">
        <v>1450</v>
      </c>
      <c r="R1142" s="94">
        <f t="shared" si="40"/>
        <v>0</v>
      </c>
      <c r="S1142" s="277" t="str">
        <f t="array" aca="1" ref="S1142" ca="1">IF(ISNUMBER(R1142),IF(R1142=100%,"CUMPLIDA",IF(AND(ISNUMBER(N1142),ISNUMBER(INDIRECT("FECHA_"&amp;$B1142,1))), IF(N1142&lt;=INDIRECT("FECHA_"&amp;$B1142,1),"INCUMPLIDA","PROCESO"), "VERIFICAR FECHA")),"SIN VALOR AVANCE")</f>
        <v>PROCESO</v>
      </c>
    </row>
    <row r="1143" spans="1:19" ht="135">
      <c r="A1143" s="282" t="s">
        <v>640</v>
      </c>
      <c r="B1143" s="271" t="s">
        <v>31</v>
      </c>
      <c r="C1143" s="496"/>
      <c r="D1143" s="496" t="s">
        <v>537</v>
      </c>
      <c r="E1143" s="499"/>
      <c r="F1143" s="502"/>
      <c r="G1143" s="499"/>
      <c r="H1143" s="499"/>
      <c r="I1143" s="494"/>
      <c r="J1143" s="259" t="s">
        <v>1406</v>
      </c>
      <c r="K1143" s="259" t="s">
        <v>1407</v>
      </c>
      <c r="L1143" s="274">
        <v>2</v>
      </c>
      <c r="M1143" s="281">
        <v>46082</v>
      </c>
      <c r="N1143" s="281">
        <v>46446</v>
      </c>
      <c r="O1143" s="275">
        <f t="shared" si="39"/>
        <v>52</v>
      </c>
      <c r="P1143" s="332">
        <v>0</v>
      </c>
      <c r="Q1143" s="259" t="s">
        <v>1450</v>
      </c>
      <c r="R1143" s="94">
        <f t="shared" si="40"/>
        <v>0</v>
      </c>
      <c r="S1143" s="277" t="str">
        <f t="array" aca="1" ref="S1143" ca="1">IF(ISNUMBER(R1143),IF(R1143=100%,"CUMPLIDA",IF(AND(ISNUMBER(N1143),ISNUMBER(INDIRECT("FECHA_"&amp;$B1143,1))), IF(N1143&lt;=INDIRECT("FECHA_"&amp;$B1143,1),"INCUMPLIDA","PROCESO"), "VERIFICAR FECHA")),"SIN VALOR AVANCE")</f>
        <v>PROCESO</v>
      </c>
    </row>
    <row r="1144" spans="1:19" ht="60">
      <c r="A1144" s="282" t="s">
        <v>640</v>
      </c>
      <c r="B1144" s="271" t="s">
        <v>31</v>
      </c>
      <c r="C1144" s="496"/>
      <c r="D1144" s="496" t="s">
        <v>537</v>
      </c>
      <c r="E1144" s="499"/>
      <c r="F1144" s="502"/>
      <c r="G1144" s="499"/>
      <c r="H1144" s="499"/>
      <c r="I1144" s="260" t="s">
        <v>1408</v>
      </c>
      <c r="J1144" s="259" t="s">
        <v>1409</v>
      </c>
      <c r="K1144" s="259" t="s">
        <v>1410</v>
      </c>
      <c r="L1144" s="274">
        <v>1</v>
      </c>
      <c r="M1144" s="281">
        <v>46054</v>
      </c>
      <c r="N1144" s="281">
        <v>46234</v>
      </c>
      <c r="O1144" s="275">
        <f t="shared" si="39"/>
        <v>25.714285714285715</v>
      </c>
      <c r="P1144" s="332">
        <v>1</v>
      </c>
      <c r="Q1144" s="259" t="s">
        <v>1451</v>
      </c>
      <c r="R1144" s="94">
        <f t="shared" si="40"/>
        <v>1</v>
      </c>
      <c r="S1144" s="277" t="str">
        <f t="array" aca="1" ref="S1144" ca="1">IF(ISNUMBER(R1144),IF(R1144=100%,"CUMPLIDA",IF(AND(ISNUMBER(N1144),ISNUMBER(INDIRECT("FECHA_"&amp;$B1144,1))), IF(N1144&lt;=INDIRECT("FECHA_"&amp;$B1144,1),"INCUMPLIDA","PROCESO"), "VERIFICAR FECHA")),"SIN VALOR AVANCE")</f>
        <v>CUMPLIDA</v>
      </c>
    </row>
    <row r="1145" spans="1:19" ht="75.75" customHeight="1">
      <c r="A1145" s="282" t="s">
        <v>640</v>
      </c>
      <c r="B1145" s="271" t="s">
        <v>31</v>
      </c>
      <c r="C1145" s="497"/>
      <c r="D1145" s="497" t="s">
        <v>537</v>
      </c>
      <c r="E1145" s="500"/>
      <c r="F1145" s="503"/>
      <c r="G1145" s="500"/>
      <c r="H1145" s="500"/>
      <c r="I1145" s="260" t="s">
        <v>635</v>
      </c>
      <c r="J1145" s="259" t="s">
        <v>1446</v>
      </c>
      <c r="K1145" s="259" t="s">
        <v>613</v>
      </c>
      <c r="L1145" s="274">
        <v>1</v>
      </c>
      <c r="M1145" s="261">
        <v>46052</v>
      </c>
      <c r="N1145" s="261">
        <v>46112</v>
      </c>
      <c r="O1145" s="275">
        <f t="shared" si="39"/>
        <v>8.5714285714285712</v>
      </c>
      <c r="P1145" s="332">
        <v>1</v>
      </c>
      <c r="Q1145" s="259" t="s">
        <v>1447</v>
      </c>
      <c r="R1145" s="94">
        <f t="shared" si="40"/>
        <v>1</v>
      </c>
      <c r="S1145" s="277" t="str">
        <f t="array" aca="1" ref="S1145" ca="1">IF(ISNUMBER(R1145),IF(R1145=100%,"CUMPLIDA",IF(AND(ISNUMBER(N1145),ISNUMBER(INDIRECT("FECHA_"&amp;$B1145,1))), IF(N1145&lt;=INDIRECT("FECHA_"&amp;$B1145,1),"INCUMPLIDA","PROCESO"), "VERIFICAR FECHA")),"SIN VALOR AVANCE")</f>
        <v>CUMPLIDA</v>
      </c>
    </row>
    <row r="1146" spans="1:19" ht="120.75" customHeight="1">
      <c r="A1146" s="270" t="s">
        <v>640</v>
      </c>
      <c r="B1146" s="271" t="s">
        <v>31</v>
      </c>
      <c r="C1146" s="487" t="s">
        <v>244</v>
      </c>
      <c r="D1146" s="532" t="s">
        <v>1337</v>
      </c>
      <c r="E1146" s="498" t="s">
        <v>1452</v>
      </c>
      <c r="F1146" s="532"/>
      <c r="G1146" s="498"/>
      <c r="H1146" s="498" t="s">
        <v>1453</v>
      </c>
      <c r="I1146" s="482" t="s">
        <v>1454</v>
      </c>
      <c r="J1146" s="313" t="s">
        <v>1455</v>
      </c>
      <c r="K1146" s="326" t="s">
        <v>1456</v>
      </c>
      <c r="L1146" s="274">
        <v>2</v>
      </c>
      <c r="M1146" s="327">
        <v>46204</v>
      </c>
      <c r="N1146" s="327">
        <v>46265</v>
      </c>
      <c r="O1146" s="275">
        <f t="shared" si="39"/>
        <v>8.7142857142857135</v>
      </c>
      <c r="P1146" s="332">
        <v>0</v>
      </c>
      <c r="Q1146" s="259" t="s">
        <v>1457</v>
      </c>
      <c r="R1146" s="94">
        <f t="shared" si="40"/>
        <v>0</v>
      </c>
      <c r="S1146" s="277" t="str">
        <f t="array" aca="1" ref="S1146" ca="1">IF(ISNUMBER(R1146),IF(R1146=100%,"CUMPLIDA",IF(AND(ISNUMBER(N1146),ISNUMBER(INDIRECT("FECHA_"&amp;$B1146,1))), IF(N1146&lt;=INDIRECT("FECHA_"&amp;$B1146,1),"INCUMPLIDA","PROCESO"), "VERIFICAR FECHA")),"SIN VALOR AVANCE")</f>
        <v>PROCESO</v>
      </c>
    </row>
    <row r="1147" spans="1:19" ht="106.5">
      <c r="A1147" s="270" t="s">
        <v>640</v>
      </c>
      <c r="B1147" s="271" t="s">
        <v>31</v>
      </c>
      <c r="C1147" s="487"/>
      <c r="D1147" s="532"/>
      <c r="E1147" s="499"/>
      <c r="F1147" s="532"/>
      <c r="G1147" s="499"/>
      <c r="H1147" s="499"/>
      <c r="I1147" s="482"/>
      <c r="J1147" s="313" t="s">
        <v>1458</v>
      </c>
      <c r="K1147" s="328" t="s">
        <v>1459</v>
      </c>
      <c r="L1147" s="274">
        <v>1</v>
      </c>
      <c r="M1147" s="327">
        <v>46266</v>
      </c>
      <c r="N1147" s="327">
        <v>46599</v>
      </c>
      <c r="O1147" s="275">
        <f t="shared" si="39"/>
        <v>47.571428571428569</v>
      </c>
      <c r="P1147" s="332">
        <v>0</v>
      </c>
      <c r="Q1147" s="259" t="s">
        <v>1460</v>
      </c>
      <c r="R1147" s="94">
        <f t="shared" si="40"/>
        <v>0</v>
      </c>
      <c r="S1147" s="277" t="str">
        <f t="array" aca="1" ref="S1147" ca="1">IF(ISNUMBER(R1147),IF(R1147=100%,"CUMPLIDA",IF(AND(ISNUMBER(N1147),ISNUMBER(INDIRECT("FECHA_"&amp;$B1147,1))), IF(N1147&lt;=INDIRECT("FECHA_"&amp;$B1147,1),"INCUMPLIDA","PROCESO"), "VERIFICAR FECHA")),"SIN VALOR AVANCE")</f>
        <v>PROCESO</v>
      </c>
    </row>
    <row r="1148" spans="1:19" ht="106.5">
      <c r="A1148" s="270" t="s">
        <v>640</v>
      </c>
      <c r="B1148" s="271" t="s">
        <v>31</v>
      </c>
      <c r="C1148" s="487"/>
      <c r="D1148" s="532"/>
      <c r="E1148" s="499"/>
      <c r="F1148" s="532"/>
      <c r="G1148" s="499"/>
      <c r="H1148" s="499"/>
      <c r="I1148" s="482" t="s">
        <v>1461</v>
      </c>
      <c r="J1148" s="313" t="s">
        <v>1462</v>
      </c>
      <c r="K1148" s="259" t="s">
        <v>1463</v>
      </c>
      <c r="L1148" s="296">
        <v>1</v>
      </c>
      <c r="M1148" s="327">
        <v>46204</v>
      </c>
      <c r="N1148" s="327">
        <v>46599</v>
      </c>
      <c r="O1148" s="275">
        <f t="shared" si="39"/>
        <v>56.428571428571431</v>
      </c>
      <c r="P1148" s="333">
        <v>0</v>
      </c>
      <c r="Q1148" s="259" t="s">
        <v>1464</v>
      </c>
      <c r="R1148" s="94">
        <f t="shared" si="40"/>
        <v>0</v>
      </c>
      <c r="S1148" s="277" t="str">
        <f t="array" aca="1" ref="S1148" ca="1">IF(ISNUMBER(R1148),IF(R1148=100%,"CUMPLIDA",IF(AND(ISNUMBER(N1148),ISNUMBER(INDIRECT("FECHA_"&amp;$B1148,1))), IF(N1148&lt;=INDIRECT("FECHA_"&amp;$B1148,1),"INCUMPLIDA","PROCESO"), "VERIFICAR FECHA")),"SIN VALOR AVANCE")</f>
        <v>PROCESO</v>
      </c>
    </row>
    <row r="1149" spans="1:19" ht="255.75">
      <c r="A1149" s="270" t="s">
        <v>640</v>
      </c>
      <c r="B1149" s="271" t="s">
        <v>31</v>
      </c>
      <c r="C1149" s="487"/>
      <c r="D1149" s="532"/>
      <c r="E1149" s="499"/>
      <c r="F1149" s="532"/>
      <c r="G1149" s="499"/>
      <c r="H1149" s="499"/>
      <c r="I1149" s="482"/>
      <c r="J1149" s="313" t="s">
        <v>1465</v>
      </c>
      <c r="K1149" s="259" t="s">
        <v>1466</v>
      </c>
      <c r="L1149" s="329">
        <v>1</v>
      </c>
      <c r="M1149" s="327">
        <v>46235</v>
      </c>
      <c r="N1149" s="327">
        <v>46629</v>
      </c>
      <c r="O1149" s="275">
        <f t="shared" si="39"/>
        <v>56.285714285714285</v>
      </c>
      <c r="P1149" s="333">
        <v>0</v>
      </c>
      <c r="Q1149" s="259" t="s">
        <v>1467</v>
      </c>
      <c r="R1149" s="94">
        <f t="shared" si="40"/>
        <v>0</v>
      </c>
      <c r="S1149" s="277" t="str">
        <f t="array" aca="1" ref="S1149" ca="1">IF(ISNUMBER(R1149),IF(R1149=100%,"CUMPLIDA",IF(AND(ISNUMBER(N1149),ISNUMBER(INDIRECT("FECHA_"&amp;$B1149,1))), IF(N1149&lt;=INDIRECT("FECHA_"&amp;$B1149,1),"INCUMPLIDA","PROCESO"), "VERIFICAR FECHA")),"SIN VALOR AVANCE")</f>
        <v>PROCESO</v>
      </c>
    </row>
    <row r="1150" spans="1:19" ht="195.75">
      <c r="A1150" s="270" t="s">
        <v>640</v>
      </c>
      <c r="B1150" s="271" t="s">
        <v>31</v>
      </c>
      <c r="C1150" s="487"/>
      <c r="D1150" s="532"/>
      <c r="E1150" s="499"/>
      <c r="F1150" s="532"/>
      <c r="G1150" s="499"/>
      <c r="H1150" s="499"/>
      <c r="I1150" s="482" t="s">
        <v>1468</v>
      </c>
      <c r="J1150" s="313" t="s">
        <v>1469</v>
      </c>
      <c r="K1150" s="259" t="s">
        <v>1470</v>
      </c>
      <c r="L1150" s="329">
        <v>1</v>
      </c>
      <c r="M1150" s="327">
        <v>46266</v>
      </c>
      <c r="N1150" s="327">
        <v>46660</v>
      </c>
      <c r="O1150" s="275">
        <f t="shared" si="39"/>
        <v>56.285714285714285</v>
      </c>
      <c r="P1150" s="333">
        <v>0</v>
      </c>
      <c r="Q1150" s="259" t="s">
        <v>1471</v>
      </c>
      <c r="R1150" s="94">
        <f t="shared" si="40"/>
        <v>0</v>
      </c>
      <c r="S1150" s="277" t="str">
        <f t="array" aca="1" ref="S1150" ca="1">IF(ISNUMBER(R1150),IF(R1150=100%,"CUMPLIDA",IF(AND(ISNUMBER(N1150),ISNUMBER(INDIRECT("FECHA_"&amp;$B1150,1))), IF(N1150&lt;=INDIRECT("FECHA_"&amp;$B1150,1),"INCUMPLIDA","PROCESO"), "VERIFICAR FECHA")),"SIN VALOR AVANCE")</f>
        <v>PROCESO</v>
      </c>
    </row>
    <row r="1151" spans="1:19" ht="75">
      <c r="A1151" s="270" t="s">
        <v>640</v>
      </c>
      <c r="B1151" s="271" t="s">
        <v>31</v>
      </c>
      <c r="C1151" s="487"/>
      <c r="D1151" s="532"/>
      <c r="E1151" s="500"/>
      <c r="F1151" s="532"/>
      <c r="G1151" s="500"/>
      <c r="H1151" s="500"/>
      <c r="I1151" s="482"/>
      <c r="J1151" s="259" t="s">
        <v>1472</v>
      </c>
      <c r="K1151" s="259" t="s">
        <v>187</v>
      </c>
      <c r="L1151" s="274">
        <v>1</v>
      </c>
      <c r="M1151" s="327">
        <v>46631</v>
      </c>
      <c r="N1151" s="327">
        <v>46811</v>
      </c>
      <c r="O1151" s="275">
        <f t="shared" si="39"/>
        <v>25.714285714285715</v>
      </c>
      <c r="P1151" s="332">
        <v>0</v>
      </c>
      <c r="Q1151" s="259" t="s">
        <v>1473</v>
      </c>
      <c r="R1151" s="94">
        <f t="shared" si="40"/>
        <v>0</v>
      </c>
      <c r="S1151" s="277" t="str">
        <f t="array" aca="1" ref="S1151" ca="1">IF(ISNUMBER(R1151),IF(R1151=100%,"CUMPLIDA",IF(AND(ISNUMBER(N1151),ISNUMBER(INDIRECT("FECHA_"&amp;$B1151,1))), IF(N1151&lt;=INDIRECT("FECHA_"&amp;$B1151,1),"INCUMPLIDA","PROCESO"), "VERIFICAR FECHA")),"SIN VALOR AVANCE")</f>
        <v>PROCESO</v>
      </c>
    </row>
    <row r="1152" spans="1:19" ht="120" customHeight="1">
      <c r="A1152" s="270" t="s">
        <v>640</v>
      </c>
      <c r="B1152" s="271" t="s">
        <v>31</v>
      </c>
      <c r="C1152" s="487" t="s">
        <v>1474</v>
      </c>
      <c r="D1152" s="532" t="s">
        <v>1475</v>
      </c>
      <c r="E1152" s="669" t="s">
        <v>3572</v>
      </c>
      <c r="F1152" s="532"/>
      <c r="G1152" s="669"/>
      <c r="H1152" s="669" t="s">
        <v>1477</v>
      </c>
      <c r="I1152" s="182" t="s">
        <v>1478</v>
      </c>
      <c r="J1152" s="259" t="s">
        <v>1479</v>
      </c>
      <c r="K1152" s="259" t="s">
        <v>1456</v>
      </c>
      <c r="L1152" s="274">
        <v>2</v>
      </c>
      <c r="M1152" s="330">
        <v>46204</v>
      </c>
      <c r="N1152" s="330">
        <v>46356</v>
      </c>
      <c r="O1152" s="275">
        <f t="shared" si="39"/>
        <v>21.714285714285715</v>
      </c>
      <c r="P1152" s="332">
        <v>0</v>
      </c>
      <c r="Q1152" s="259" t="s">
        <v>1480</v>
      </c>
      <c r="R1152" s="94">
        <f t="shared" si="40"/>
        <v>0</v>
      </c>
      <c r="S1152" s="277" t="str">
        <f t="array" aca="1" ref="S1152" ca="1">IF(ISNUMBER(R1152),IF(R1152=100%,"CUMPLIDA",IF(AND(ISNUMBER(N1152),ISNUMBER(INDIRECT("FECHA_"&amp;$B1152,1))), IF(N1152&lt;=INDIRECT("FECHA_"&amp;$B1152,1),"INCUMPLIDA","PROCESO"), "VERIFICAR FECHA")),"SIN VALOR AVANCE")</f>
        <v>PROCESO</v>
      </c>
    </row>
    <row r="1153" spans="1:19" ht="105.75" customHeight="1">
      <c r="A1153" s="270" t="s">
        <v>640</v>
      </c>
      <c r="B1153" s="271" t="s">
        <v>31</v>
      </c>
      <c r="C1153" s="487"/>
      <c r="D1153" s="532"/>
      <c r="E1153" s="670"/>
      <c r="F1153" s="532"/>
      <c r="G1153" s="670"/>
      <c r="H1153" s="670"/>
      <c r="I1153" s="482" t="s">
        <v>1481</v>
      </c>
      <c r="J1153" s="259" t="s">
        <v>1482</v>
      </c>
      <c r="K1153" s="259" t="s">
        <v>213</v>
      </c>
      <c r="L1153" s="329">
        <v>1</v>
      </c>
      <c r="M1153" s="327">
        <v>46357</v>
      </c>
      <c r="N1153" s="327">
        <v>46599</v>
      </c>
      <c r="O1153" s="275">
        <f t="shared" si="39"/>
        <v>34.571428571428569</v>
      </c>
      <c r="P1153" s="296">
        <v>0</v>
      </c>
      <c r="Q1153" s="259" t="s">
        <v>1483</v>
      </c>
      <c r="R1153" s="94">
        <f t="shared" si="40"/>
        <v>0</v>
      </c>
      <c r="S1153" s="277" t="str">
        <f t="array" aca="1" ref="S1153" ca="1">IF(ISNUMBER(R1153),IF(R1153=100%,"CUMPLIDA",IF(AND(ISNUMBER(N1153),ISNUMBER(INDIRECT("FECHA_"&amp;$B1153,1))), IF(N1153&lt;=INDIRECT("FECHA_"&amp;$B1153,1),"INCUMPLIDA","PROCESO"), "VERIFICAR FECHA")),"SIN VALOR AVANCE")</f>
        <v>PROCESO</v>
      </c>
    </row>
    <row r="1154" spans="1:19" ht="90.75" customHeight="1">
      <c r="A1154" s="270" t="s">
        <v>640</v>
      </c>
      <c r="B1154" s="271" t="s">
        <v>31</v>
      </c>
      <c r="C1154" s="487"/>
      <c r="D1154" s="532"/>
      <c r="E1154" s="671"/>
      <c r="F1154" s="532"/>
      <c r="G1154" s="671"/>
      <c r="H1154" s="671"/>
      <c r="I1154" s="482"/>
      <c r="J1154" s="259" t="s">
        <v>1484</v>
      </c>
      <c r="K1154" s="259" t="s">
        <v>1485</v>
      </c>
      <c r="L1154" s="329">
        <v>1</v>
      </c>
      <c r="M1154" s="327">
        <v>46389</v>
      </c>
      <c r="N1154" s="327">
        <v>47087</v>
      </c>
      <c r="O1154" s="275">
        <f t="shared" si="39"/>
        <v>99.714285714285708</v>
      </c>
      <c r="P1154" s="296">
        <v>0</v>
      </c>
      <c r="Q1154" s="259" t="s">
        <v>1486</v>
      </c>
      <c r="R1154" s="94">
        <f t="shared" si="40"/>
        <v>0</v>
      </c>
      <c r="S1154" s="277" t="str">
        <f t="array" aca="1" ref="S1154" ca="1">IF(ISNUMBER(R1154),IF(R1154=100%,"CUMPLIDA",IF(AND(ISNUMBER(N1154),ISNUMBER(INDIRECT("FECHA_"&amp;$B1154,1))), IF(N1154&lt;=INDIRECT("FECHA_"&amp;$B1154,1),"INCUMPLIDA","PROCESO"), "VERIFICAR FECHA")),"SIN VALOR AVANCE")</f>
        <v>PROCESO</v>
      </c>
    </row>
    <row r="1155" spans="1:19" ht="195.75" customHeight="1">
      <c r="A1155" s="270" t="s">
        <v>640</v>
      </c>
      <c r="B1155" s="271" t="s">
        <v>31</v>
      </c>
      <c r="C1155" s="487" t="s">
        <v>1474</v>
      </c>
      <c r="D1155" s="487" t="s">
        <v>1205</v>
      </c>
      <c r="E1155" s="672" t="s">
        <v>3573</v>
      </c>
      <c r="F1155" s="532" t="s">
        <v>206</v>
      </c>
      <c r="G1155" s="672"/>
      <c r="H1155" s="672" t="s">
        <v>1488</v>
      </c>
      <c r="I1155" s="498" t="s">
        <v>1489</v>
      </c>
      <c r="J1155" s="259" t="s">
        <v>1490</v>
      </c>
      <c r="K1155" s="259" t="s">
        <v>1099</v>
      </c>
      <c r="L1155" s="274">
        <v>4</v>
      </c>
      <c r="M1155" s="330">
        <v>46235</v>
      </c>
      <c r="N1155" s="330">
        <v>46599</v>
      </c>
      <c r="O1155" s="275">
        <f t="shared" ref="O1155:O1159" si="41">(N1155-M1155)/7</f>
        <v>52</v>
      </c>
      <c r="P1155" s="332">
        <v>0</v>
      </c>
      <c r="Q1155" s="331" t="s">
        <v>1100</v>
      </c>
      <c r="R1155" s="94">
        <f t="shared" si="40"/>
        <v>0</v>
      </c>
      <c r="S1155" s="277" t="str">
        <f t="array" aca="1" ref="S1155" ca="1">IF(ISNUMBER(R1155),IF(R1155=100%,"CUMPLIDA",IF(AND(ISNUMBER(N1155),ISNUMBER(INDIRECT("FECHA_"&amp;$B1155,1))), IF(N1155&lt;=INDIRECT("FECHA_"&amp;$B1155,1),"INCUMPLIDA","PROCESO"), "VERIFICAR FECHA")),"SIN VALOR AVANCE")</f>
        <v>PROCESO</v>
      </c>
    </row>
    <row r="1156" spans="1:19" ht="105.75" customHeight="1">
      <c r="A1156" s="270" t="s">
        <v>640</v>
      </c>
      <c r="B1156" s="271" t="s">
        <v>31</v>
      </c>
      <c r="C1156" s="487"/>
      <c r="D1156" s="487"/>
      <c r="E1156" s="672"/>
      <c r="F1156" s="532"/>
      <c r="G1156" s="672"/>
      <c r="H1156" s="672"/>
      <c r="I1156" s="500"/>
      <c r="J1156" s="259" t="s">
        <v>1491</v>
      </c>
      <c r="K1156" s="259" t="s">
        <v>1102</v>
      </c>
      <c r="L1156" s="274">
        <v>4</v>
      </c>
      <c r="M1156" s="330">
        <v>46266</v>
      </c>
      <c r="N1156" s="330">
        <v>46630</v>
      </c>
      <c r="O1156" s="275">
        <f t="shared" si="41"/>
        <v>52</v>
      </c>
      <c r="P1156" s="332">
        <v>0</v>
      </c>
      <c r="Q1156" s="331" t="s">
        <v>1100</v>
      </c>
      <c r="R1156" s="94">
        <f t="shared" si="40"/>
        <v>0</v>
      </c>
      <c r="S1156" s="277" t="str">
        <f t="array" aca="1" ref="S1156" ca="1">IF(ISNUMBER(R1156),IF(R1156=100%,"CUMPLIDA",IF(AND(ISNUMBER(N1156),ISNUMBER(INDIRECT("FECHA_"&amp;$B1156,1))), IF(N1156&lt;=INDIRECT("FECHA_"&amp;$B1156,1),"INCUMPLIDA","PROCESO"), "VERIFICAR FECHA")),"SIN VALOR AVANCE")</f>
        <v>PROCESO</v>
      </c>
    </row>
    <row r="1157" spans="1:19" ht="195.75" customHeight="1">
      <c r="A1157" s="270" t="s">
        <v>640</v>
      </c>
      <c r="B1157" s="271" t="s">
        <v>31</v>
      </c>
      <c r="C1157" s="487"/>
      <c r="D1157" s="487"/>
      <c r="E1157" s="672"/>
      <c r="F1157" s="532"/>
      <c r="G1157" s="672"/>
      <c r="H1157" s="672"/>
      <c r="I1157" s="498" t="s">
        <v>1492</v>
      </c>
      <c r="J1157" s="259" t="s">
        <v>1493</v>
      </c>
      <c r="K1157" s="259" t="s">
        <v>1494</v>
      </c>
      <c r="L1157" s="274">
        <v>4</v>
      </c>
      <c r="M1157" s="330">
        <v>46235</v>
      </c>
      <c r="N1157" s="330">
        <v>46599</v>
      </c>
      <c r="O1157" s="275">
        <f t="shared" si="41"/>
        <v>52</v>
      </c>
      <c r="P1157" s="332">
        <v>0</v>
      </c>
      <c r="Q1157" s="331" t="s">
        <v>1495</v>
      </c>
      <c r="R1157" s="94">
        <f t="shared" si="40"/>
        <v>0</v>
      </c>
      <c r="S1157" s="277" t="str">
        <f t="array" aca="1" ref="S1157" ca="1">IF(ISNUMBER(R1157),IF(R1157=100%,"CUMPLIDA",IF(AND(ISNUMBER(N1157),ISNUMBER(INDIRECT("FECHA_"&amp;$B1157,1))), IF(N1157&lt;=INDIRECT("FECHA_"&amp;$B1157,1),"INCUMPLIDA","PROCESO"), "VERIFICAR FECHA")),"SIN VALOR AVANCE")</f>
        <v>PROCESO</v>
      </c>
    </row>
    <row r="1158" spans="1:19" ht="195.75" customHeight="1">
      <c r="A1158" s="270" t="s">
        <v>640</v>
      </c>
      <c r="B1158" s="271" t="s">
        <v>31</v>
      </c>
      <c r="C1158" s="487"/>
      <c r="D1158" s="487"/>
      <c r="E1158" s="672"/>
      <c r="F1158" s="532"/>
      <c r="G1158" s="672"/>
      <c r="H1158" s="672"/>
      <c r="I1158" s="500"/>
      <c r="J1158" s="259" t="s">
        <v>1496</v>
      </c>
      <c r="K1158" s="259" t="s">
        <v>1497</v>
      </c>
      <c r="L1158" s="274">
        <v>4</v>
      </c>
      <c r="M1158" s="330">
        <v>46235</v>
      </c>
      <c r="N1158" s="330">
        <v>46599</v>
      </c>
      <c r="O1158" s="275">
        <f t="shared" si="41"/>
        <v>52</v>
      </c>
      <c r="P1158" s="332">
        <v>0</v>
      </c>
      <c r="Q1158" s="331" t="s">
        <v>1498</v>
      </c>
      <c r="R1158" s="94">
        <f t="shared" si="40"/>
        <v>0</v>
      </c>
      <c r="S1158" s="277" t="str">
        <f t="array" aca="1" ref="S1158" ca="1">IF(ISNUMBER(R1158),IF(R1158=100%,"CUMPLIDA",IF(AND(ISNUMBER(N1158),ISNUMBER(INDIRECT("FECHA_"&amp;$B1158,1))), IF(N1158&lt;=INDIRECT("FECHA_"&amp;$B1158,1),"INCUMPLIDA","PROCESO"), "VERIFICAR FECHA")),"SIN VALOR AVANCE")</f>
        <v>PROCESO</v>
      </c>
    </row>
    <row r="1159" spans="1:19" ht="195.75" customHeight="1">
      <c r="A1159" s="270" t="s">
        <v>640</v>
      </c>
      <c r="B1159" s="271" t="s">
        <v>31</v>
      </c>
      <c r="C1159" s="487"/>
      <c r="D1159" s="487"/>
      <c r="E1159" s="672"/>
      <c r="F1159" s="532"/>
      <c r="G1159" s="672"/>
      <c r="H1159" s="672"/>
      <c r="I1159" s="260" t="s">
        <v>1499</v>
      </c>
      <c r="J1159" s="259" t="s">
        <v>1500</v>
      </c>
      <c r="K1159" s="259" t="s">
        <v>1104</v>
      </c>
      <c r="L1159" s="274">
        <v>3</v>
      </c>
      <c r="M1159" s="330">
        <v>46235</v>
      </c>
      <c r="N1159" s="330">
        <v>46599</v>
      </c>
      <c r="O1159" s="275">
        <f t="shared" si="41"/>
        <v>52</v>
      </c>
      <c r="P1159" s="332">
        <v>0</v>
      </c>
      <c r="Q1159" s="331" t="s">
        <v>1501</v>
      </c>
      <c r="R1159" s="94">
        <f t="shared" si="40"/>
        <v>0</v>
      </c>
      <c r="S1159" s="277" t="str">
        <f t="array" aca="1" ref="S1159" ca="1">IF(ISNUMBER(R1159),IF(R1159=100%,"CUMPLIDA",IF(AND(ISNUMBER(N1159),ISNUMBER(INDIRECT("FECHA_"&amp;$B1159,1))), IF(N1159&lt;=INDIRECT("FECHA_"&amp;$B1159,1),"INCUMPLIDA","PROCESO"), "VERIFICAR FECHA")),"SIN VALOR AVANCE")</f>
        <v>PROCESO</v>
      </c>
    </row>
    <row r="1160" spans="1:19" ht="120.75" customHeight="1">
      <c r="A1160" s="270" t="s">
        <v>1502</v>
      </c>
      <c r="B1160" s="271" t="s">
        <v>31</v>
      </c>
      <c r="C1160" s="487" t="s">
        <v>1503</v>
      </c>
      <c r="D1160" s="487" t="s">
        <v>33</v>
      </c>
      <c r="E1160" s="482" t="s">
        <v>1504</v>
      </c>
      <c r="F1160" s="488"/>
      <c r="G1160" s="482"/>
      <c r="H1160" s="482" t="s">
        <v>1505</v>
      </c>
      <c r="I1160" s="260" t="s">
        <v>1506</v>
      </c>
      <c r="J1160" s="259" t="s">
        <v>56</v>
      </c>
      <c r="K1160" s="259" t="s">
        <v>57</v>
      </c>
      <c r="L1160" s="274">
        <v>1</v>
      </c>
      <c r="M1160" s="283">
        <v>45231</v>
      </c>
      <c r="N1160" s="283">
        <v>45504</v>
      </c>
      <c r="O1160" s="275">
        <f>(N1160-M1160)/7</f>
        <v>39</v>
      </c>
      <c r="P1160" s="332">
        <v>1</v>
      </c>
      <c r="Q1160" s="259" t="s">
        <v>1507</v>
      </c>
      <c r="R1160" s="94">
        <f t="shared" si="40"/>
        <v>1</v>
      </c>
      <c r="S1160" s="277" t="str">
        <f t="array" aca="1" ref="S1160" ca="1">IF(ISNUMBER(R1160),IF(R1160=100%,"CUMPLIDA",IF(AND(ISNUMBER(N1160),ISNUMBER(INDIRECT("FECHA_"&amp;$B1160,1))), IF(N1160&lt;=INDIRECT("FECHA_"&amp;$B1160,1),"INCUMPLIDA","PROCESO"), "VERIFICAR FECHA")),"SIN VALOR AVANCE")</f>
        <v>CUMPLIDA</v>
      </c>
    </row>
    <row r="1161" spans="1:19" ht="105.75" customHeight="1">
      <c r="A1161" s="270" t="s">
        <v>1502</v>
      </c>
      <c r="B1161" s="271" t="s">
        <v>31</v>
      </c>
      <c r="C1161" s="487"/>
      <c r="D1161" s="487"/>
      <c r="E1161" s="482"/>
      <c r="F1161" s="488"/>
      <c r="G1161" s="482"/>
      <c r="H1161" s="482"/>
      <c r="I1161" s="284" t="s">
        <v>1508</v>
      </c>
      <c r="J1161" s="285" t="s">
        <v>60</v>
      </c>
      <c r="K1161" s="285" t="s">
        <v>61</v>
      </c>
      <c r="L1161" s="274">
        <v>1</v>
      </c>
      <c r="M1161" s="283">
        <v>45231</v>
      </c>
      <c r="N1161" s="283">
        <v>45504</v>
      </c>
      <c r="O1161" s="275">
        <f t="shared" ref="O1161:O1224" si="42">(N1161-M1161)/7</f>
        <v>39</v>
      </c>
      <c r="P1161" s="332">
        <v>1</v>
      </c>
      <c r="Q1161" s="259" t="s">
        <v>1509</v>
      </c>
      <c r="R1161" s="94">
        <f t="shared" si="40"/>
        <v>1</v>
      </c>
      <c r="S1161" s="277" t="str">
        <f t="array" aca="1" ref="S1161" ca="1">IF(ISNUMBER(R1161),IF(R1161=100%,"CUMPLIDA",IF(AND(ISNUMBER(N1161),ISNUMBER(INDIRECT("FECHA_"&amp;$B1161,1))), IF(N1161&lt;=INDIRECT("FECHA_"&amp;$B1161,1),"INCUMPLIDA","PROCESO"), "VERIFICAR FECHA")),"SIN VALOR AVANCE")</f>
        <v>CUMPLIDA</v>
      </c>
    </row>
    <row r="1162" spans="1:19" ht="75" customHeight="1">
      <c r="A1162" s="270" t="s">
        <v>1502</v>
      </c>
      <c r="B1162" s="271" t="s">
        <v>31</v>
      </c>
      <c r="C1162" s="487"/>
      <c r="D1162" s="487"/>
      <c r="E1162" s="482"/>
      <c r="F1162" s="488"/>
      <c r="G1162" s="482"/>
      <c r="H1162" s="482"/>
      <c r="I1162" s="260" t="s">
        <v>62</v>
      </c>
      <c r="J1162" s="259" t="s">
        <v>63</v>
      </c>
      <c r="K1162" s="259" t="s">
        <v>64</v>
      </c>
      <c r="L1162" s="280">
        <v>1</v>
      </c>
      <c r="M1162" s="286">
        <v>45352</v>
      </c>
      <c r="N1162" s="286">
        <v>45747</v>
      </c>
      <c r="O1162" s="275">
        <f t="shared" si="42"/>
        <v>56.428571428571431</v>
      </c>
      <c r="P1162" s="332">
        <v>1</v>
      </c>
      <c r="Q1162" s="259" t="s">
        <v>1510</v>
      </c>
      <c r="R1162" s="94">
        <f t="shared" si="40"/>
        <v>1</v>
      </c>
      <c r="S1162" s="277" t="str">
        <f t="array" aca="1" ref="S1162" ca="1">IF(ISNUMBER(R1162),IF(R1162=100%,"CUMPLIDA",IF(AND(ISNUMBER(N1162),ISNUMBER(INDIRECT("FECHA_"&amp;$B1162,1))), IF(N1162&lt;=INDIRECT("FECHA_"&amp;$B1162,1),"INCUMPLIDA","PROCESO"), "VERIFICAR FECHA")),"SIN VALOR AVANCE")</f>
        <v>CUMPLIDA</v>
      </c>
    </row>
    <row r="1163" spans="1:19" ht="105.75" customHeight="1">
      <c r="A1163" s="270" t="s">
        <v>1502</v>
      </c>
      <c r="B1163" s="271" t="s">
        <v>31</v>
      </c>
      <c r="C1163" s="487"/>
      <c r="D1163" s="487"/>
      <c r="E1163" s="482"/>
      <c r="F1163" s="488"/>
      <c r="G1163" s="482"/>
      <c r="H1163" s="482"/>
      <c r="I1163" s="260" t="s">
        <v>66</v>
      </c>
      <c r="J1163" s="259" t="s">
        <v>66</v>
      </c>
      <c r="K1163" s="259" t="s">
        <v>67</v>
      </c>
      <c r="L1163" s="280">
        <v>1</v>
      </c>
      <c r="M1163" s="286">
        <v>45352</v>
      </c>
      <c r="N1163" s="286">
        <v>45747</v>
      </c>
      <c r="O1163" s="275">
        <f t="shared" si="42"/>
        <v>56.428571428571431</v>
      </c>
      <c r="P1163" s="332">
        <v>1</v>
      </c>
      <c r="Q1163" s="259" t="s">
        <v>1511</v>
      </c>
      <c r="R1163" s="94">
        <f t="shared" si="40"/>
        <v>1</v>
      </c>
      <c r="S1163" s="277" t="str">
        <f t="array" aca="1" ref="S1163" ca="1">IF(ISNUMBER(R1163),IF(R1163=100%,"CUMPLIDA",IF(AND(ISNUMBER(N1163),ISNUMBER(INDIRECT("FECHA_"&amp;$B1163,1))), IF(N1163&lt;=INDIRECT("FECHA_"&amp;$B1163,1),"INCUMPLIDA","PROCESO"), "VERIFICAR FECHA")),"SIN VALOR AVANCE")</f>
        <v>CUMPLIDA</v>
      </c>
    </row>
    <row r="1164" spans="1:19" ht="195.75" customHeight="1">
      <c r="A1164" s="270" t="s">
        <v>1502</v>
      </c>
      <c r="B1164" s="271" t="s">
        <v>31</v>
      </c>
      <c r="C1164" s="487"/>
      <c r="D1164" s="487"/>
      <c r="E1164" s="482"/>
      <c r="F1164" s="488"/>
      <c r="G1164" s="482"/>
      <c r="H1164" s="482"/>
      <c r="I1164" s="260" t="s">
        <v>69</v>
      </c>
      <c r="J1164" s="259" t="s">
        <v>69</v>
      </c>
      <c r="K1164" s="259" t="s">
        <v>70</v>
      </c>
      <c r="L1164" s="280">
        <v>1</v>
      </c>
      <c r="M1164" s="286">
        <v>45352</v>
      </c>
      <c r="N1164" s="286">
        <v>45747</v>
      </c>
      <c r="O1164" s="275">
        <f t="shared" si="42"/>
        <v>56.428571428571431</v>
      </c>
      <c r="P1164" s="332">
        <v>1</v>
      </c>
      <c r="Q1164" s="259" t="s">
        <v>1510</v>
      </c>
      <c r="R1164" s="94">
        <f t="shared" si="40"/>
        <v>1</v>
      </c>
      <c r="S1164" s="277" t="str">
        <f t="array" aca="1" ref="S1164" ca="1">IF(ISNUMBER(R1164),IF(R1164=100%,"CUMPLIDA",IF(AND(ISNUMBER(N1164),ISNUMBER(INDIRECT("FECHA_"&amp;$B1164,1))), IF(N1164&lt;=INDIRECT("FECHA_"&amp;$B1164,1),"INCUMPLIDA","PROCESO"), "VERIFICAR FECHA")),"SIN VALOR AVANCE")</f>
        <v>CUMPLIDA</v>
      </c>
    </row>
    <row r="1165" spans="1:19" ht="195.75" customHeight="1">
      <c r="A1165" s="270" t="s">
        <v>1502</v>
      </c>
      <c r="B1165" s="271" t="s">
        <v>31</v>
      </c>
      <c r="C1165" s="487"/>
      <c r="D1165" s="487"/>
      <c r="E1165" s="482"/>
      <c r="F1165" s="488"/>
      <c r="G1165" s="482"/>
      <c r="H1165" s="482"/>
      <c r="I1165" s="260" t="s">
        <v>1512</v>
      </c>
      <c r="J1165" s="259" t="s">
        <v>1512</v>
      </c>
      <c r="K1165" s="259" t="s">
        <v>72</v>
      </c>
      <c r="L1165" s="280">
        <v>1</v>
      </c>
      <c r="M1165" s="286">
        <v>45352</v>
      </c>
      <c r="N1165" s="286">
        <v>45747</v>
      </c>
      <c r="O1165" s="275">
        <f t="shared" si="42"/>
        <v>56.428571428571431</v>
      </c>
      <c r="P1165" s="332">
        <v>1</v>
      </c>
      <c r="Q1165" s="259" t="s">
        <v>1513</v>
      </c>
      <c r="R1165" s="94">
        <f t="shared" si="40"/>
        <v>1</v>
      </c>
      <c r="S1165" s="277" t="str">
        <f t="array" aca="1" ref="S1165" ca="1">IF(ISNUMBER(R1165),IF(R1165=100%,"CUMPLIDA",IF(AND(ISNUMBER(N1165),ISNUMBER(INDIRECT("FECHA_"&amp;$B1165,1))), IF(N1165&lt;=INDIRECT("FECHA_"&amp;$B1165,1),"INCUMPLIDA","PROCESO"), "VERIFICAR FECHA")),"SIN VALOR AVANCE")</f>
        <v>CUMPLIDA</v>
      </c>
    </row>
    <row r="1166" spans="1:19" ht="150.75">
      <c r="A1166" s="270" t="s">
        <v>1502</v>
      </c>
      <c r="B1166" s="271" t="s">
        <v>31</v>
      </c>
      <c r="C1166" s="487"/>
      <c r="D1166" s="487"/>
      <c r="E1166" s="482"/>
      <c r="F1166" s="488"/>
      <c r="G1166" s="482"/>
      <c r="H1166" s="482"/>
      <c r="I1166" s="260" t="s">
        <v>1514</v>
      </c>
      <c r="J1166" s="259" t="s">
        <v>1514</v>
      </c>
      <c r="K1166" s="259" t="s">
        <v>659</v>
      </c>
      <c r="L1166" s="280">
        <v>1</v>
      </c>
      <c r="M1166" s="286">
        <v>45352</v>
      </c>
      <c r="N1166" s="286">
        <v>45747</v>
      </c>
      <c r="O1166" s="275">
        <f t="shared" si="42"/>
        <v>56.428571428571431</v>
      </c>
      <c r="P1166" s="332">
        <v>1</v>
      </c>
      <c r="Q1166" s="287" t="s">
        <v>1515</v>
      </c>
      <c r="R1166" s="94">
        <f t="shared" si="40"/>
        <v>1</v>
      </c>
      <c r="S1166" s="277" t="str">
        <f t="array" aca="1" ref="S1166" ca="1">IF(ISNUMBER(R1166),IF(R1166=100%,"CUMPLIDA",IF(AND(ISNUMBER(N1166),ISNUMBER(INDIRECT("FECHA_"&amp;$B1166,1))), IF(N1166&lt;=INDIRECT("FECHA_"&amp;$B1166,1),"INCUMPLIDA","PROCESO"), "VERIFICAR FECHA")),"SIN VALOR AVANCE")</f>
        <v>CUMPLIDA</v>
      </c>
    </row>
    <row r="1167" spans="1:19" ht="75" customHeight="1">
      <c r="A1167" s="270" t="s">
        <v>1502</v>
      </c>
      <c r="B1167" s="271" t="s">
        <v>31</v>
      </c>
      <c r="C1167" s="487"/>
      <c r="D1167" s="487"/>
      <c r="E1167" s="482"/>
      <c r="F1167" s="488"/>
      <c r="G1167" s="482"/>
      <c r="H1167" s="482"/>
      <c r="I1167" s="260" t="s">
        <v>75</v>
      </c>
      <c r="J1167" s="259" t="s">
        <v>76</v>
      </c>
      <c r="K1167" s="259" t="s">
        <v>77</v>
      </c>
      <c r="L1167" s="280">
        <v>10</v>
      </c>
      <c r="M1167" s="286">
        <v>45748</v>
      </c>
      <c r="N1167" s="286">
        <v>47118</v>
      </c>
      <c r="O1167" s="275">
        <f t="shared" si="42"/>
        <v>195.71428571428572</v>
      </c>
      <c r="P1167" s="332">
        <v>0</v>
      </c>
      <c r="Q1167" s="259" t="s">
        <v>1516</v>
      </c>
      <c r="R1167" s="94">
        <f t="shared" si="40"/>
        <v>0</v>
      </c>
      <c r="S1167" s="277" t="str">
        <f t="array" aca="1" ref="S1167" ca="1">IF(ISNUMBER(R1167),IF(R1167=100%,"CUMPLIDA",IF(AND(ISNUMBER(N1167),ISNUMBER(INDIRECT("FECHA_"&amp;$B1167,1))), IF(N1167&lt;=INDIRECT("FECHA_"&amp;$B1167,1),"INCUMPLIDA","PROCESO"), "VERIFICAR FECHA")),"SIN VALOR AVANCE")</f>
        <v>PROCESO</v>
      </c>
    </row>
    <row r="1168" spans="1:19" ht="75" customHeight="1">
      <c r="A1168" s="270" t="s">
        <v>1502</v>
      </c>
      <c r="B1168" s="271" t="s">
        <v>31</v>
      </c>
      <c r="C1168" s="487"/>
      <c r="D1168" s="487"/>
      <c r="E1168" s="482"/>
      <c r="F1168" s="488"/>
      <c r="G1168" s="482"/>
      <c r="H1168" s="482"/>
      <c r="I1168" s="260" t="s">
        <v>79</v>
      </c>
      <c r="J1168" s="259" t="s">
        <v>80</v>
      </c>
      <c r="K1168" s="259" t="s">
        <v>81</v>
      </c>
      <c r="L1168" s="280">
        <v>1</v>
      </c>
      <c r="M1168" s="286">
        <v>45748</v>
      </c>
      <c r="N1168" s="286">
        <v>47118</v>
      </c>
      <c r="O1168" s="275">
        <f t="shared" si="42"/>
        <v>195.71428571428572</v>
      </c>
      <c r="P1168" s="332">
        <v>0</v>
      </c>
      <c r="Q1168" s="259" t="s">
        <v>1517</v>
      </c>
      <c r="R1168" s="94">
        <f t="shared" si="40"/>
        <v>0</v>
      </c>
      <c r="S1168" s="277" t="str">
        <f t="array" aca="1" ref="S1168" ca="1">IF(ISNUMBER(R1168),IF(R1168=100%,"CUMPLIDA",IF(AND(ISNUMBER(N1168),ISNUMBER(INDIRECT("FECHA_"&amp;$B1168,1))), IF(N1168&lt;=INDIRECT("FECHA_"&amp;$B1168,1),"INCUMPLIDA","PROCESO"), "VERIFICAR FECHA")),"SIN VALOR AVANCE")</f>
        <v>PROCESO</v>
      </c>
    </row>
    <row r="1169" spans="1:19" ht="180.75" customHeight="1">
      <c r="A1169" s="270" t="s">
        <v>1502</v>
      </c>
      <c r="B1169" s="271" t="s">
        <v>31</v>
      </c>
      <c r="C1169" s="487"/>
      <c r="D1169" s="487"/>
      <c r="E1169" s="482"/>
      <c r="F1169" s="488"/>
      <c r="G1169" s="482"/>
      <c r="H1169" s="482"/>
      <c r="I1169" s="260" t="s">
        <v>82</v>
      </c>
      <c r="J1169" s="259" t="s">
        <v>83</v>
      </c>
      <c r="K1169" s="259" t="s">
        <v>1518</v>
      </c>
      <c r="L1169" s="280">
        <v>1</v>
      </c>
      <c r="M1169" s="286">
        <v>45748</v>
      </c>
      <c r="N1169" s="286">
        <v>47118</v>
      </c>
      <c r="O1169" s="275">
        <f t="shared" si="42"/>
        <v>195.71428571428572</v>
      </c>
      <c r="P1169" s="332">
        <v>0</v>
      </c>
      <c r="Q1169" s="259" t="s">
        <v>1519</v>
      </c>
      <c r="R1169" s="94">
        <f t="shared" si="40"/>
        <v>0</v>
      </c>
      <c r="S1169" s="277" t="str">
        <f t="array" aca="1" ref="S1169" ca="1">IF(ISNUMBER(R1169),IF(R1169=100%,"CUMPLIDA",IF(AND(ISNUMBER(N1169),ISNUMBER(INDIRECT("FECHA_"&amp;$B1169,1))), IF(N1169&lt;=INDIRECT("FECHA_"&amp;$B1169,1),"INCUMPLIDA","PROCESO"), "VERIFICAR FECHA")),"SIN VALOR AVANCE")</f>
        <v>PROCESO</v>
      </c>
    </row>
    <row r="1170" spans="1:19" ht="195.75" customHeight="1">
      <c r="A1170" s="270" t="s">
        <v>1502</v>
      </c>
      <c r="B1170" s="271" t="s">
        <v>31</v>
      </c>
      <c r="C1170" s="487" t="s">
        <v>1520</v>
      </c>
      <c r="D1170" s="487" t="s">
        <v>677</v>
      </c>
      <c r="E1170" s="482" t="s">
        <v>1521</v>
      </c>
      <c r="F1170" s="488"/>
      <c r="G1170" s="482"/>
      <c r="H1170" s="482" t="s">
        <v>1522</v>
      </c>
      <c r="I1170" s="482" t="s">
        <v>1523</v>
      </c>
      <c r="J1170" s="259" t="s">
        <v>1524</v>
      </c>
      <c r="K1170" s="259" t="s">
        <v>1525</v>
      </c>
      <c r="L1170" s="274">
        <v>3</v>
      </c>
      <c r="M1170" s="283">
        <v>43481</v>
      </c>
      <c r="N1170" s="283">
        <v>43845</v>
      </c>
      <c r="O1170" s="275">
        <f t="shared" si="42"/>
        <v>52</v>
      </c>
      <c r="P1170" s="332">
        <v>3</v>
      </c>
      <c r="Q1170" s="259" t="s">
        <v>1526</v>
      </c>
      <c r="R1170" s="94">
        <f t="shared" si="40"/>
        <v>1</v>
      </c>
      <c r="S1170" s="277" t="str">
        <f t="array" aca="1" ref="S1170" ca="1">IF(ISNUMBER(R1170),IF(R1170=100%,"CUMPLIDA",IF(AND(ISNUMBER(N1170),ISNUMBER(INDIRECT("FECHA_"&amp;$B1170,1))), IF(N1170&lt;=INDIRECT("FECHA_"&amp;$B1170,1),"INCUMPLIDA","PROCESO"), "VERIFICAR FECHA")),"SIN VALOR AVANCE")</f>
        <v>CUMPLIDA</v>
      </c>
    </row>
    <row r="1171" spans="1:19" ht="75" customHeight="1">
      <c r="A1171" s="270" t="s">
        <v>1502</v>
      </c>
      <c r="B1171" s="271" t="s">
        <v>31</v>
      </c>
      <c r="C1171" s="487"/>
      <c r="D1171" s="487"/>
      <c r="E1171" s="482"/>
      <c r="F1171" s="488"/>
      <c r="G1171" s="482"/>
      <c r="H1171" s="482"/>
      <c r="I1171" s="482"/>
      <c r="J1171" s="259" t="s">
        <v>1527</v>
      </c>
      <c r="K1171" s="259" t="s">
        <v>1528</v>
      </c>
      <c r="L1171" s="274">
        <v>1</v>
      </c>
      <c r="M1171" s="283">
        <v>43846</v>
      </c>
      <c r="N1171" s="283">
        <v>44213</v>
      </c>
      <c r="O1171" s="275">
        <f t="shared" si="42"/>
        <v>52.428571428571431</v>
      </c>
      <c r="P1171" s="332">
        <v>1</v>
      </c>
      <c r="Q1171" s="259" t="s">
        <v>1526</v>
      </c>
      <c r="R1171" s="94">
        <f t="shared" si="40"/>
        <v>1</v>
      </c>
      <c r="S1171" s="277" t="str">
        <f t="array" aca="1" ref="S1171" ca="1">IF(ISNUMBER(R1171),IF(R1171=100%,"CUMPLIDA",IF(AND(ISNUMBER(N1171),ISNUMBER(INDIRECT("FECHA_"&amp;$B1171,1))), IF(N1171&lt;=INDIRECT("FECHA_"&amp;$B1171,1),"INCUMPLIDA","PROCESO"), "VERIFICAR FECHA")),"SIN VALOR AVANCE")</f>
        <v>CUMPLIDA</v>
      </c>
    </row>
    <row r="1172" spans="1:19" ht="135.75">
      <c r="A1172" s="270" t="s">
        <v>1502</v>
      </c>
      <c r="B1172" s="271" t="s">
        <v>31</v>
      </c>
      <c r="C1172" s="487"/>
      <c r="D1172" s="487"/>
      <c r="E1172" s="482"/>
      <c r="F1172" s="488"/>
      <c r="G1172" s="482"/>
      <c r="H1172" s="482"/>
      <c r="I1172" s="482"/>
      <c r="J1172" s="259" t="s">
        <v>1529</v>
      </c>
      <c r="K1172" s="259" t="s">
        <v>1530</v>
      </c>
      <c r="L1172" s="274">
        <v>1</v>
      </c>
      <c r="M1172" s="283">
        <v>44214</v>
      </c>
      <c r="N1172" s="283">
        <v>44580</v>
      </c>
      <c r="O1172" s="275">
        <f t="shared" si="42"/>
        <v>52.285714285714285</v>
      </c>
      <c r="P1172" s="332">
        <v>1</v>
      </c>
      <c r="Q1172" s="259" t="s">
        <v>1531</v>
      </c>
      <c r="R1172" s="94">
        <f t="shared" si="40"/>
        <v>1</v>
      </c>
      <c r="S1172" s="277" t="str">
        <f t="array" aca="1" ref="S1172" ca="1">IF(ISNUMBER(R1172),IF(R1172=100%,"CUMPLIDA",IF(AND(ISNUMBER(N1172),ISNUMBER(INDIRECT("FECHA_"&amp;$B1172,1))), IF(N1172&lt;=INDIRECT("FECHA_"&amp;$B1172,1),"INCUMPLIDA","PROCESO"), "VERIFICAR FECHA")),"SIN VALOR AVANCE")</f>
        <v>CUMPLIDA</v>
      </c>
    </row>
    <row r="1173" spans="1:19" ht="45.75" customHeight="1">
      <c r="A1173" s="270" t="s">
        <v>1502</v>
      </c>
      <c r="B1173" s="271" t="s">
        <v>31</v>
      </c>
      <c r="C1173" s="487"/>
      <c r="D1173" s="487"/>
      <c r="E1173" s="482"/>
      <c r="F1173" s="488"/>
      <c r="G1173" s="482"/>
      <c r="H1173" s="482"/>
      <c r="I1173" s="260" t="s">
        <v>1532</v>
      </c>
      <c r="J1173" s="259" t="s">
        <v>1533</v>
      </c>
      <c r="K1173" s="259" t="s">
        <v>64</v>
      </c>
      <c r="L1173" s="274">
        <v>1</v>
      </c>
      <c r="M1173" s="283">
        <v>43770</v>
      </c>
      <c r="N1173" s="283">
        <v>44134</v>
      </c>
      <c r="O1173" s="275">
        <f t="shared" si="42"/>
        <v>52</v>
      </c>
      <c r="P1173" s="332">
        <v>1</v>
      </c>
      <c r="Q1173" s="259" t="s">
        <v>1534</v>
      </c>
      <c r="R1173" s="94">
        <f t="shared" si="40"/>
        <v>1</v>
      </c>
      <c r="S1173" s="277" t="str">
        <f t="array" aca="1" ref="S1173" ca="1">IF(ISNUMBER(R1173),IF(R1173=100%,"CUMPLIDA",IF(AND(ISNUMBER(N1173),ISNUMBER(INDIRECT("FECHA_"&amp;$B1173,1))), IF(N1173&lt;=INDIRECT("FECHA_"&amp;$B1173,1),"INCUMPLIDA","PROCESO"), "VERIFICAR FECHA")),"SIN VALOR AVANCE")</f>
        <v>CUMPLIDA</v>
      </c>
    </row>
    <row r="1174" spans="1:19" ht="180.75" customHeight="1">
      <c r="A1174" s="270" t="s">
        <v>1502</v>
      </c>
      <c r="B1174" s="271" t="s">
        <v>31</v>
      </c>
      <c r="C1174" s="487"/>
      <c r="D1174" s="487"/>
      <c r="E1174" s="482"/>
      <c r="F1174" s="488"/>
      <c r="G1174" s="482"/>
      <c r="H1174" s="482"/>
      <c r="I1174" s="260" t="s">
        <v>1535</v>
      </c>
      <c r="J1174" s="259" t="s">
        <v>1536</v>
      </c>
      <c r="K1174" s="259" t="s">
        <v>1537</v>
      </c>
      <c r="L1174" s="274">
        <v>3</v>
      </c>
      <c r="M1174" s="283">
        <v>46174</v>
      </c>
      <c r="N1174" s="283">
        <v>47118</v>
      </c>
      <c r="O1174" s="275">
        <f t="shared" si="42"/>
        <v>134.85714285714286</v>
      </c>
      <c r="P1174" s="332">
        <v>0</v>
      </c>
      <c r="Q1174" s="259" t="s">
        <v>1538</v>
      </c>
      <c r="R1174" s="94">
        <f t="shared" si="40"/>
        <v>0</v>
      </c>
      <c r="S1174" s="277" t="str">
        <f t="array" aca="1" ref="S1174" ca="1">IF(ISNUMBER(R1174),IF(R1174=100%,"CUMPLIDA",IF(AND(ISNUMBER(N1174),ISNUMBER(INDIRECT("FECHA_"&amp;$B1174,1))), IF(N1174&lt;=INDIRECT("FECHA_"&amp;$B1174,1),"INCUMPLIDA","PROCESO"), "VERIFICAR FECHA")),"SIN VALOR AVANCE")</f>
        <v>PROCESO</v>
      </c>
    </row>
    <row r="1175" spans="1:19" ht="195.75">
      <c r="A1175" s="270" t="s">
        <v>1502</v>
      </c>
      <c r="B1175" s="271" t="s">
        <v>31</v>
      </c>
      <c r="C1175" s="487"/>
      <c r="D1175" s="487"/>
      <c r="E1175" s="482"/>
      <c r="F1175" s="488"/>
      <c r="G1175" s="482"/>
      <c r="H1175" s="482"/>
      <c r="I1175" s="482" t="s">
        <v>1539</v>
      </c>
      <c r="J1175" s="259" t="s">
        <v>1540</v>
      </c>
      <c r="K1175" s="288" t="s">
        <v>1541</v>
      </c>
      <c r="L1175" s="274">
        <v>3</v>
      </c>
      <c r="M1175" s="283">
        <v>43726</v>
      </c>
      <c r="N1175" s="283">
        <v>44042</v>
      </c>
      <c r="O1175" s="275">
        <f t="shared" si="42"/>
        <v>45.142857142857146</v>
      </c>
      <c r="P1175" s="332">
        <v>3</v>
      </c>
      <c r="Q1175" s="259" t="s">
        <v>1542</v>
      </c>
      <c r="R1175" s="94">
        <f t="shared" si="40"/>
        <v>1</v>
      </c>
      <c r="S1175" s="277" t="str">
        <f t="array" aca="1" ref="S1175" ca="1">IF(ISNUMBER(R1175),IF(R1175=100%,"CUMPLIDA",IF(AND(ISNUMBER(N1175),ISNUMBER(INDIRECT("FECHA_"&amp;$B1175,1))), IF(N1175&lt;=INDIRECT("FECHA_"&amp;$B1175,1),"INCUMPLIDA","PROCESO"), "VERIFICAR FECHA")),"SIN VALOR AVANCE")</f>
        <v>CUMPLIDA</v>
      </c>
    </row>
    <row r="1176" spans="1:19" ht="75" customHeight="1">
      <c r="A1176" s="270" t="s">
        <v>1502</v>
      </c>
      <c r="B1176" s="271" t="s">
        <v>31</v>
      </c>
      <c r="C1176" s="487"/>
      <c r="D1176" s="487"/>
      <c r="E1176" s="482"/>
      <c r="F1176" s="488"/>
      <c r="G1176" s="482"/>
      <c r="H1176" s="482"/>
      <c r="I1176" s="482"/>
      <c r="J1176" s="259" t="s">
        <v>1543</v>
      </c>
      <c r="K1176" s="259" t="s">
        <v>1544</v>
      </c>
      <c r="L1176" s="274">
        <v>3</v>
      </c>
      <c r="M1176" s="283">
        <v>44044</v>
      </c>
      <c r="N1176" s="283">
        <v>44134</v>
      </c>
      <c r="O1176" s="275">
        <f t="shared" si="42"/>
        <v>12.857142857142858</v>
      </c>
      <c r="P1176" s="332">
        <v>3</v>
      </c>
      <c r="Q1176" s="259" t="s">
        <v>1542</v>
      </c>
      <c r="R1176" s="94">
        <f t="shared" si="40"/>
        <v>1</v>
      </c>
      <c r="S1176" s="277" t="str">
        <f t="array" aca="1" ref="S1176" ca="1">IF(ISNUMBER(R1176),IF(R1176=100%,"CUMPLIDA",IF(AND(ISNUMBER(N1176),ISNUMBER(INDIRECT("FECHA_"&amp;$B1176,1))), IF(N1176&lt;=INDIRECT("FECHA_"&amp;$B1176,1),"INCUMPLIDA","PROCESO"), "VERIFICAR FECHA")),"SIN VALOR AVANCE")</f>
        <v>CUMPLIDA</v>
      </c>
    </row>
    <row r="1177" spans="1:19" ht="409.5">
      <c r="A1177" s="270" t="s">
        <v>1502</v>
      </c>
      <c r="B1177" s="271" t="s">
        <v>31</v>
      </c>
      <c r="C1177" s="487" t="s">
        <v>1545</v>
      </c>
      <c r="D1177" s="487" t="s">
        <v>1546</v>
      </c>
      <c r="E1177" s="482" t="s">
        <v>1547</v>
      </c>
      <c r="F1177" s="488" t="s">
        <v>352</v>
      </c>
      <c r="G1177" s="482"/>
      <c r="H1177" s="482" t="s">
        <v>1548</v>
      </c>
      <c r="I1177" s="260" t="s">
        <v>1549</v>
      </c>
      <c r="J1177" s="259" t="s">
        <v>1550</v>
      </c>
      <c r="K1177" s="259" t="s">
        <v>1551</v>
      </c>
      <c r="L1177" s="274">
        <v>24</v>
      </c>
      <c r="M1177" s="283">
        <v>42278</v>
      </c>
      <c r="N1177" s="283">
        <v>42490</v>
      </c>
      <c r="O1177" s="275">
        <f t="shared" si="42"/>
        <v>30.285714285714285</v>
      </c>
      <c r="P1177" s="332">
        <v>24</v>
      </c>
      <c r="Q1177" s="259" t="s">
        <v>1552</v>
      </c>
      <c r="R1177" s="94">
        <f t="shared" si="40"/>
        <v>1</v>
      </c>
      <c r="S1177" s="277" t="str">
        <f t="array" aca="1" ref="S1177" ca="1">IF(ISNUMBER(R1177),IF(R1177=100%,"CUMPLIDA",IF(AND(ISNUMBER(N1177),ISNUMBER(INDIRECT("FECHA_"&amp;$B1177,1))), IF(N1177&lt;=INDIRECT("FECHA_"&amp;$B1177,1),"INCUMPLIDA","PROCESO"), "VERIFICAR FECHA")),"SIN VALOR AVANCE")</f>
        <v>CUMPLIDA</v>
      </c>
    </row>
    <row r="1178" spans="1:19" ht="165.75" customHeight="1">
      <c r="A1178" s="270" t="s">
        <v>1502</v>
      </c>
      <c r="B1178" s="271" t="s">
        <v>31</v>
      </c>
      <c r="C1178" s="487"/>
      <c r="D1178" s="487"/>
      <c r="E1178" s="482"/>
      <c r="F1178" s="488"/>
      <c r="G1178" s="482"/>
      <c r="H1178" s="482"/>
      <c r="I1178" s="482" t="s">
        <v>1553</v>
      </c>
      <c r="J1178" s="259" t="s">
        <v>1554</v>
      </c>
      <c r="K1178" s="259" t="s">
        <v>1555</v>
      </c>
      <c r="L1178" s="274">
        <v>19</v>
      </c>
      <c r="M1178" s="283">
        <v>42492</v>
      </c>
      <c r="N1178" s="283">
        <v>42735</v>
      </c>
      <c r="O1178" s="275">
        <f t="shared" si="42"/>
        <v>34.714285714285715</v>
      </c>
      <c r="P1178" s="332">
        <v>19</v>
      </c>
      <c r="Q1178" s="259" t="s">
        <v>1556</v>
      </c>
      <c r="R1178" s="94">
        <f t="shared" si="40"/>
        <v>1</v>
      </c>
      <c r="S1178" s="277" t="str">
        <f t="array" aca="1" ref="S1178" ca="1">IF(ISNUMBER(R1178),IF(R1178=100%,"CUMPLIDA",IF(AND(ISNUMBER(N1178),ISNUMBER(INDIRECT("FECHA_"&amp;$B1178,1))), IF(N1178&lt;=INDIRECT("FECHA_"&amp;$B1178,1),"INCUMPLIDA","PROCESO"), "VERIFICAR FECHA")),"SIN VALOR AVANCE")</f>
        <v>CUMPLIDA</v>
      </c>
    </row>
    <row r="1179" spans="1:19" ht="409.5">
      <c r="A1179" s="270" t="s">
        <v>1502</v>
      </c>
      <c r="B1179" s="271" t="s">
        <v>31</v>
      </c>
      <c r="C1179" s="487"/>
      <c r="D1179" s="487"/>
      <c r="E1179" s="482"/>
      <c r="F1179" s="488"/>
      <c r="G1179" s="482"/>
      <c r="H1179" s="482"/>
      <c r="I1179" s="482"/>
      <c r="J1179" s="259" t="s">
        <v>1557</v>
      </c>
      <c r="K1179" s="288" t="s">
        <v>1558</v>
      </c>
      <c r="L1179" s="274">
        <v>14</v>
      </c>
      <c r="M1179" s="283">
        <v>42917</v>
      </c>
      <c r="N1179" s="283">
        <v>43281</v>
      </c>
      <c r="O1179" s="275">
        <f t="shared" si="42"/>
        <v>52</v>
      </c>
      <c r="P1179" s="332">
        <v>14</v>
      </c>
      <c r="Q1179" s="259" t="s">
        <v>1526</v>
      </c>
      <c r="R1179" s="94">
        <f t="shared" si="40"/>
        <v>1</v>
      </c>
      <c r="S1179" s="277" t="str">
        <f t="array" aca="1" ref="S1179" ca="1">IF(ISNUMBER(R1179),IF(R1179=100%,"CUMPLIDA",IF(AND(ISNUMBER(N1179),ISNUMBER(INDIRECT("FECHA_"&amp;$B1179,1))), IF(N1179&lt;=INDIRECT("FECHA_"&amp;$B1179,1),"INCUMPLIDA","PROCESO"), "VERIFICAR FECHA")),"SIN VALOR AVANCE")</f>
        <v>CUMPLIDA</v>
      </c>
    </row>
    <row r="1180" spans="1:19" ht="210">
      <c r="A1180" s="270" t="s">
        <v>1502</v>
      </c>
      <c r="B1180" s="271" t="s">
        <v>31</v>
      </c>
      <c r="C1180" s="487"/>
      <c r="D1180" s="487"/>
      <c r="E1180" s="482"/>
      <c r="F1180" s="488"/>
      <c r="G1180" s="482"/>
      <c r="H1180" s="482"/>
      <c r="I1180" s="482"/>
      <c r="J1180" s="259" t="s">
        <v>1559</v>
      </c>
      <c r="K1180" s="259" t="s">
        <v>1560</v>
      </c>
      <c r="L1180" s="274">
        <v>4</v>
      </c>
      <c r="M1180" s="283">
        <v>42919</v>
      </c>
      <c r="N1180" s="283">
        <v>42947</v>
      </c>
      <c r="O1180" s="275">
        <f t="shared" si="42"/>
        <v>4</v>
      </c>
      <c r="P1180" s="332">
        <v>4</v>
      </c>
      <c r="Q1180" s="259" t="s">
        <v>1526</v>
      </c>
      <c r="R1180" s="94">
        <f t="shared" si="40"/>
        <v>1</v>
      </c>
      <c r="S1180" s="277" t="str">
        <f t="array" aca="1" ref="S1180" ca="1">IF(ISNUMBER(R1180),IF(R1180=100%,"CUMPLIDA",IF(AND(ISNUMBER(N1180),ISNUMBER(INDIRECT("FECHA_"&amp;$B1180,1))), IF(N1180&lt;=INDIRECT("FECHA_"&amp;$B1180,1),"INCUMPLIDA","PROCESO"), "VERIFICAR FECHA")),"SIN VALOR AVANCE")</f>
        <v>CUMPLIDA</v>
      </c>
    </row>
    <row r="1181" spans="1:19" ht="165.75" customHeight="1">
      <c r="A1181" s="270" t="s">
        <v>1502</v>
      </c>
      <c r="B1181" s="271" t="s">
        <v>31</v>
      </c>
      <c r="C1181" s="487"/>
      <c r="D1181" s="487"/>
      <c r="E1181" s="482"/>
      <c r="F1181" s="488"/>
      <c r="G1181" s="482"/>
      <c r="H1181" s="482"/>
      <c r="I1181" s="482" t="s">
        <v>1561</v>
      </c>
      <c r="J1181" s="259" t="s">
        <v>1562</v>
      </c>
      <c r="K1181" s="259" t="s">
        <v>1563</v>
      </c>
      <c r="L1181" s="274">
        <v>3</v>
      </c>
      <c r="M1181" s="283">
        <v>43481</v>
      </c>
      <c r="N1181" s="283">
        <v>43845</v>
      </c>
      <c r="O1181" s="275">
        <f t="shared" si="42"/>
        <v>52</v>
      </c>
      <c r="P1181" s="332">
        <v>3</v>
      </c>
      <c r="Q1181" s="259" t="s">
        <v>1564</v>
      </c>
      <c r="R1181" s="94">
        <f t="shared" si="40"/>
        <v>1</v>
      </c>
      <c r="S1181" s="277" t="str">
        <f t="array" aca="1" ref="S1181" ca="1">IF(ISNUMBER(R1181),IF(R1181=100%,"CUMPLIDA",IF(AND(ISNUMBER(N1181),ISNUMBER(INDIRECT("FECHA_"&amp;$B1181,1))), IF(N1181&lt;=INDIRECT("FECHA_"&amp;$B1181,1),"INCUMPLIDA","PROCESO"), "VERIFICAR FECHA")),"SIN VALOR AVANCE")</f>
        <v>CUMPLIDA</v>
      </c>
    </row>
    <row r="1182" spans="1:19" ht="150.75">
      <c r="A1182" s="270" t="s">
        <v>1502</v>
      </c>
      <c r="B1182" s="271" t="s">
        <v>31</v>
      </c>
      <c r="C1182" s="487"/>
      <c r="D1182" s="487"/>
      <c r="E1182" s="482"/>
      <c r="F1182" s="488"/>
      <c r="G1182" s="482"/>
      <c r="H1182" s="482"/>
      <c r="I1182" s="482"/>
      <c r="J1182" s="259" t="s">
        <v>1565</v>
      </c>
      <c r="K1182" s="259" t="s">
        <v>1528</v>
      </c>
      <c r="L1182" s="274">
        <v>1</v>
      </c>
      <c r="M1182" s="283">
        <v>43846</v>
      </c>
      <c r="N1182" s="283">
        <v>44213</v>
      </c>
      <c r="O1182" s="275">
        <f t="shared" si="42"/>
        <v>52.428571428571431</v>
      </c>
      <c r="P1182" s="332">
        <v>1</v>
      </c>
      <c r="Q1182" s="259" t="s">
        <v>1566</v>
      </c>
      <c r="R1182" s="94">
        <f t="shared" si="40"/>
        <v>1</v>
      </c>
      <c r="S1182" s="277" t="str">
        <f t="array" aca="1" ref="S1182" ca="1">IF(ISNUMBER(R1182),IF(R1182=100%,"CUMPLIDA",IF(AND(ISNUMBER(N1182),ISNUMBER(INDIRECT("FECHA_"&amp;$B1182,1))), IF(N1182&lt;=INDIRECT("FECHA_"&amp;$B1182,1),"INCUMPLIDA","PROCESO"), "VERIFICAR FECHA")),"SIN VALOR AVANCE")</f>
        <v>CUMPLIDA</v>
      </c>
    </row>
    <row r="1183" spans="1:19" ht="165.75" customHeight="1">
      <c r="A1183" s="270" t="s">
        <v>1502</v>
      </c>
      <c r="B1183" s="271" t="s">
        <v>31</v>
      </c>
      <c r="C1183" s="487"/>
      <c r="D1183" s="487"/>
      <c r="E1183" s="482"/>
      <c r="F1183" s="488"/>
      <c r="G1183" s="482"/>
      <c r="H1183" s="482"/>
      <c r="I1183" s="482"/>
      <c r="J1183" s="259" t="s">
        <v>1567</v>
      </c>
      <c r="K1183" s="259" t="s">
        <v>1530</v>
      </c>
      <c r="L1183" s="274">
        <v>2</v>
      </c>
      <c r="M1183" s="283">
        <v>44214</v>
      </c>
      <c r="N1183" s="283">
        <v>44580</v>
      </c>
      <c r="O1183" s="275">
        <f t="shared" si="42"/>
        <v>52.285714285714285</v>
      </c>
      <c r="P1183" s="332">
        <v>2</v>
      </c>
      <c r="Q1183" s="259" t="s">
        <v>1568</v>
      </c>
      <c r="R1183" s="94">
        <f t="shared" si="40"/>
        <v>1</v>
      </c>
      <c r="S1183" s="277" t="str">
        <f t="array" aca="1" ref="S1183" ca="1">IF(ISNUMBER(R1183),IF(R1183=100%,"CUMPLIDA",IF(AND(ISNUMBER(N1183),ISNUMBER(INDIRECT("FECHA_"&amp;$B1183,1))), IF(N1183&lt;=INDIRECT("FECHA_"&amp;$B1183,1),"INCUMPLIDA","PROCESO"), "VERIFICAR FECHA")),"SIN VALOR AVANCE")</f>
        <v>CUMPLIDA</v>
      </c>
    </row>
    <row r="1184" spans="1:19" ht="135">
      <c r="A1184" s="270" t="s">
        <v>1502</v>
      </c>
      <c r="B1184" s="271" t="s">
        <v>31</v>
      </c>
      <c r="C1184" s="487"/>
      <c r="D1184" s="487"/>
      <c r="E1184" s="482"/>
      <c r="F1184" s="488"/>
      <c r="G1184" s="482"/>
      <c r="H1184" s="482"/>
      <c r="I1184" s="482"/>
      <c r="J1184" s="259" t="s">
        <v>1569</v>
      </c>
      <c r="K1184" s="259" t="s">
        <v>1563</v>
      </c>
      <c r="L1184" s="274">
        <v>3</v>
      </c>
      <c r="M1184" s="283">
        <v>43922</v>
      </c>
      <c r="N1184" s="283">
        <v>44042</v>
      </c>
      <c r="O1184" s="275">
        <f t="shared" si="42"/>
        <v>17.142857142857142</v>
      </c>
      <c r="P1184" s="332">
        <v>3</v>
      </c>
      <c r="Q1184" s="259" t="s">
        <v>1570</v>
      </c>
      <c r="R1184" s="94">
        <f t="shared" si="40"/>
        <v>1</v>
      </c>
      <c r="S1184" s="277" t="str">
        <f t="array" aca="1" ref="S1184" ca="1">IF(ISNUMBER(R1184),IF(R1184=100%,"CUMPLIDA",IF(AND(ISNUMBER(N1184),ISNUMBER(INDIRECT("FECHA_"&amp;$B1184,1))), IF(N1184&lt;=INDIRECT("FECHA_"&amp;$B1184,1),"INCUMPLIDA","PROCESO"), "VERIFICAR FECHA")),"SIN VALOR AVANCE")</f>
        <v>CUMPLIDA</v>
      </c>
    </row>
    <row r="1185" spans="1:19" ht="105.75">
      <c r="A1185" s="270" t="s">
        <v>1502</v>
      </c>
      <c r="B1185" s="271" t="s">
        <v>31</v>
      </c>
      <c r="C1185" s="487"/>
      <c r="D1185" s="487"/>
      <c r="E1185" s="482"/>
      <c r="F1185" s="488"/>
      <c r="G1185" s="482"/>
      <c r="H1185" s="482"/>
      <c r="I1185" s="482"/>
      <c r="J1185" s="259" t="s">
        <v>1571</v>
      </c>
      <c r="K1185" s="259" t="s">
        <v>1528</v>
      </c>
      <c r="L1185" s="274">
        <v>1</v>
      </c>
      <c r="M1185" s="283">
        <v>44044</v>
      </c>
      <c r="N1185" s="283">
        <v>44213</v>
      </c>
      <c r="O1185" s="275">
        <f t="shared" si="42"/>
        <v>24.142857142857142</v>
      </c>
      <c r="P1185" s="332">
        <v>1</v>
      </c>
      <c r="Q1185" s="259" t="s">
        <v>1570</v>
      </c>
      <c r="R1185" s="94">
        <f t="shared" si="40"/>
        <v>1</v>
      </c>
      <c r="S1185" s="277" t="str">
        <f t="array" aca="1" ref="S1185" ca="1">IF(ISNUMBER(R1185),IF(R1185=100%,"CUMPLIDA",IF(AND(ISNUMBER(N1185),ISNUMBER(INDIRECT("FECHA_"&amp;$B1185,1))), IF(N1185&lt;=INDIRECT("FECHA_"&amp;$B1185,1),"INCUMPLIDA","PROCESO"), "VERIFICAR FECHA")),"SIN VALOR AVANCE")</f>
        <v>CUMPLIDA</v>
      </c>
    </row>
    <row r="1186" spans="1:19" ht="135">
      <c r="A1186" s="270" t="s">
        <v>1502</v>
      </c>
      <c r="B1186" s="271" t="s">
        <v>31</v>
      </c>
      <c r="C1186" s="487"/>
      <c r="D1186" s="487"/>
      <c r="E1186" s="482"/>
      <c r="F1186" s="488"/>
      <c r="G1186" s="482"/>
      <c r="H1186" s="482"/>
      <c r="I1186" s="482"/>
      <c r="J1186" s="259" t="s">
        <v>1572</v>
      </c>
      <c r="K1186" s="259" t="s">
        <v>1530</v>
      </c>
      <c r="L1186" s="274">
        <v>2</v>
      </c>
      <c r="M1186" s="283">
        <v>44214</v>
      </c>
      <c r="N1186" s="283">
        <v>44580</v>
      </c>
      <c r="O1186" s="275">
        <f t="shared" si="42"/>
        <v>52.285714285714285</v>
      </c>
      <c r="P1186" s="332">
        <v>2</v>
      </c>
      <c r="Q1186" s="259" t="s">
        <v>1570</v>
      </c>
      <c r="R1186" s="94">
        <f t="shared" si="40"/>
        <v>1</v>
      </c>
      <c r="S1186" s="277" t="str">
        <f t="array" aca="1" ref="S1186" ca="1">IF(ISNUMBER(R1186),IF(R1186=100%,"CUMPLIDA",IF(AND(ISNUMBER(N1186),ISNUMBER(INDIRECT("FECHA_"&amp;$B1186,1))), IF(N1186&lt;=INDIRECT("FECHA_"&amp;$B1186,1),"INCUMPLIDA","PROCESO"), "VERIFICAR FECHA")),"SIN VALOR AVANCE")</f>
        <v>CUMPLIDA</v>
      </c>
    </row>
    <row r="1187" spans="1:19" ht="60.75" customHeight="1">
      <c r="A1187" s="270" t="s">
        <v>1502</v>
      </c>
      <c r="B1187" s="271" t="s">
        <v>31</v>
      </c>
      <c r="C1187" s="487"/>
      <c r="D1187" s="487"/>
      <c r="E1187" s="482"/>
      <c r="F1187" s="488"/>
      <c r="G1187" s="482"/>
      <c r="H1187" s="482"/>
      <c r="I1187" s="498" t="s">
        <v>1573</v>
      </c>
      <c r="J1187" s="259" t="s">
        <v>1574</v>
      </c>
      <c r="K1187" s="288" t="s">
        <v>1541</v>
      </c>
      <c r="L1187" s="274">
        <v>3</v>
      </c>
      <c r="M1187" s="283">
        <v>43361</v>
      </c>
      <c r="N1187" s="283">
        <v>43708</v>
      </c>
      <c r="O1187" s="275">
        <f t="shared" si="42"/>
        <v>49.571428571428569</v>
      </c>
      <c r="P1187" s="332">
        <v>3</v>
      </c>
      <c r="Q1187" s="259" t="s">
        <v>1575</v>
      </c>
      <c r="R1187" s="94">
        <f t="shared" si="40"/>
        <v>1</v>
      </c>
      <c r="S1187" s="277" t="str">
        <f t="array" aca="1" ref="S1187" ca="1">IF(ISNUMBER(R1187),IF(R1187=100%,"CUMPLIDA",IF(AND(ISNUMBER(N1187),ISNUMBER(INDIRECT("FECHA_"&amp;$B1187,1))), IF(N1187&lt;=INDIRECT("FECHA_"&amp;$B1187,1),"INCUMPLIDA","PROCESO"), "VERIFICAR FECHA")),"SIN VALOR AVANCE")</f>
        <v>CUMPLIDA</v>
      </c>
    </row>
    <row r="1188" spans="1:19" ht="165.75" customHeight="1">
      <c r="A1188" s="270" t="s">
        <v>1502</v>
      </c>
      <c r="B1188" s="271" t="s">
        <v>31</v>
      </c>
      <c r="C1188" s="487"/>
      <c r="D1188" s="487"/>
      <c r="E1188" s="482"/>
      <c r="F1188" s="488"/>
      <c r="G1188" s="482"/>
      <c r="H1188" s="482"/>
      <c r="I1188" s="499"/>
      <c r="J1188" s="259" t="s">
        <v>1574</v>
      </c>
      <c r="K1188" s="259" t="s">
        <v>1576</v>
      </c>
      <c r="L1188" s="274">
        <v>3</v>
      </c>
      <c r="M1188" s="283">
        <v>43709</v>
      </c>
      <c r="N1188" s="283">
        <v>43830</v>
      </c>
      <c r="O1188" s="275">
        <f t="shared" si="42"/>
        <v>17.285714285714285</v>
      </c>
      <c r="P1188" s="332">
        <v>3</v>
      </c>
      <c r="Q1188" s="259" t="s">
        <v>1575</v>
      </c>
      <c r="R1188" s="94">
        <f t="shared" si="40"/>
        <v>1</v>
      </c>
      <c r="S1188" s="277" t="str">
        <f t="array" aca="1" ref="S1188" ca="1">IF(ISNUMBER(R1188),IF(R1188=100%,"CUMPLIDA",IF(AND(ISNUMBER(N1188),ISNUMBER(INDIRECT("FECHA_"&amp;$B1188,1))), IF(N1188&lt;=INDIRECT("FECHA_"&amp;$B1188,1),"INCUMPLIDA","PROCESO"), "VERIFICAR FECHA")),"SIN VALOR AVANCE")</f>
        <v>CUMPLIDA</v>
      </c>
    </row>
    <row r="1189" spans="1:19" ht="240.75">
      <c r="A1189" s="270" t="s">
        <v>1502</v>
      </c>
      <c r="B1189" s="271" t="s">
        <v>31</v>
      </c>
      <c r="C1189" s="487"/>
      <c r="D1189" s="487"/>
      <c r="E1189" s="482"/>
      <c r="F1189" s="488"/>
      <c r="G1189" s="482"/>
      <c r="H1189" s="482"/>
      <c r="I1189" s="500"/>
      <c r="J1189" s="259" t="s">
        <v>1532</v>
      </c>
      <c r="K1189" s="259" t="s">
        <v>64</v>
      </c>
      <c r="L1189" s="274">
        <v>1</v>
      </c>
      <c r="M1189" s="283">
        <v>43770</v>
      </c>
      <c r="N1189" s="283">
        <v>44134</v>
      </c>
      <c r="O1189" s="275">
        <f t="shared" si="42"/>
        <v>52</v>
      </c>
      <c r="P1189" s="332">
        <v>1</v>
      </c>
      <c r="Q1189" s="259" t="s">
        <v>1577</v>
      </c>
      <c r="R1189" s="94">
        <f t="shared" si="40"/>
        <v>1</v>
      </c>
      <c r="S1189" s="277" t="str">
        <f t="array" aca="1" ref="S1189" ca="1">IF(ISNUMBER(R1189),IF(R1189=100%,"CUMPLIDA",IF(AND(ISNUMBER(N1189),ISNUMBER(INDIRECT("FECHA_"&amp;$B1189,1))), IF(N1189&lt;=INDIRECT("FECHA_"&amp;$B1189,1),"INCUMPLIDA","PROCESO"), "VERIFICAR FECHA")),"SIN VALOR AVANCE")</f>
        <v>CUMPLIDA</v>
      </c>
    </row>
    <row r="1190" spans="1:19" ht="300">
      <c r="A1190" s="270" t="s">
        <v>1502</v>
      </c>
      <c r="B1190" s="271" t="s">
        <v>31</v>
      </c>
      <c r="C1190" s="487"/>
      <c r="D1190" s="487"/>
      <c r="E1190" s="482"/>
      <c r="F1190" s="488"/>
      <c r="G1190" s="482"/>
      <c r="H1190" s="482"/>
      <c r="I1190" s="278" t="s">
        <v>1578</v>
      </c>
      <c r="J1190" s="259" t="s">
        <v>1536</v>
      </c>
      <c r="K1190" s="259" t="s">
        <v>1537</v>
      </c>
      <c r="L1190" s="274">
        <v>3</v>
      </c>
      <c r="M1190" s="283">
        <v>46174</v>
      </c>
      <c r="N1190" s="283">
        <v>47118</v>
      </c>
      <c r="O1190" s="275">
        <f t="shared" si="42"/>
        <v>134.85714285714286</v>
      </c>
      <c r="P1190" s="332">
        <v>0</v>
      </c>
      <c r="Q1190" s="259" t="s">
        <v>1538</v>
      </c>
      <c r="R1190" s="94">
        <f t="shared" si="40"/>
        <v>0</v>
      </c>
      <c r="S1190" s="277" t="str">
        <f t="array" aca="1" ref="S1190" ca="1">IF(ISNUMBER(R1190),IF(R1190=100%,"CUMPLIDA",IF(AND(ISNUMBER(N1190),ISNUMBER(INDIRECT("FECHA_"&amp;$B1190,1))), IF(N1190&lt;=INDIRECT("FECHA_"&amp;$B1190,1),"INCUMPLIDA","PROCESO"), "VERIFICAR FECHA")),"SIN VALOR AVANCE")</f>
        <v>PROCESO</v>
      </c>
    </row>
    <row r="1191" spans="1:19" ht="180.75" customHeight="1">
      <c r="A1191" s="270" t="s">
        <v>1502</v>
      </c>
      <c r="B1191" s="271" t="s">
        <v>31</v>
      </c>
      <c r="C1191" s="487"/>
      <c r="D1191" s="487"/>
      <c r="E1191" s="482"/>
      <c r="F1191" s="488"/>
      <c r="G1191" s="482"/>
      <c r="H1191" s="482"/>
      <c r="I1191" s="498" t="s">
        <v>1573</v>
      </c>
      <c r="J1191" s="574" t="s">
        <v>1579</v>
      </c>
      <c r="K1191" s="288" t="s">
        <v>1580</v>
      </c>
      <c r="L1191" s="274">
        <v>3</v>
      </c>
      <c r="M1191" s="283">
        <v>43726</v>
      </c>
      <c r="N1191" s="283">
        <v>44042</v>
      </c>
      <c r="O1191" s="275">
        <f t="shared" si="42"/>
        <v>45.142857142857146</v>
      </c>
      <c r="P1191" s="332">
        <v>3</v>
      </c>
      <c r="Q1191" s="259" t="s">
        <v>1564</v>
      </c>
      <c r="R1191" s="94">
        <f t="shared" si="40"/>
        <v>1</v>
      </c>
      <c r="S1191" s="277" t="str">
        <f t="array" aca="1" ref="S1191" ca="1">IF(ISNUMBER(R1191),IF(R1191=100%,"CUMPLIDA",IF(AND(ISNUMBER(N1191),ISNUMBER(INDIRECT("FECHA_"&amp;$B1191,1))), IF(N1191&lt;=INDIRECT("FECHA_"&amp;$B1191,1),"INCUMPLIDA","PROCESO"), "VERIFICAR FECHA")),"SIN VALOR AVANCE")</f>
        <v>CUMPLIDA</v>
      </c>
    </row>
    <row r="1192" spans="1:19" ht="60.75" customHeight="1">
      <c r="A1192" s="270" t="s">
        <v>1502</v>
      </c>
      <c r="B1192" s="271" t="s">
        <v>31</v>
      </c>
      <c r="C1192" s="487"/>
      <c r="D1192" s="487"/>
      <c r="E1192" s="482"/>
      <c r="F1192" s="488"/>
      <c r="G1192" s="482"/>
      <c r="H1192" s="482"/>
      <c r="I1192" s="499"/>
      <c r="J1192" s="574"/>
      <c r="K1192" s="259" t="s">
        <v>1581</v>
      </c>
      <c r="L1192" s="274">
        <v>3</v>
      </c>
      <c r="M1192" s="283">
        <v>44044</v>
      </c>
      <c r="N1192" s="283">
        <v>44134</v>
      </c>
      <c r="O1192" s="275">
        <f t="shared" si="42"/>
        <v>12.857142857142858</v>
      </c>
      <c r="P1192" s="332">
        <v>3</v>
      </c>
      <c r="Q1192" s="259" t="s">
        <v>1582</v>
      </c>
      <c r="R1192" s="94">
        <f t="shared" si="40"/>
        <v>1</v>
      </c>
      <c r="S1192" s="277" t="str">
        <f t="array" aca="1" ref="S1192" ca="1">IF(ISNUMBER(R1192),IF(R1192=100%,"CUMPLIDA",IF(AND(ISNUMBER(N1192),ISNUMBER(INDIRECT("FECHA_"&amp;$B1192,1))), IF(N1192&lt;=INDIRECT("FECHA_"&amp;$B1192,1),"INCUMPLIDA","PROCESO"), "VERIFICAR FECHA")),"SIN VALOR AVANCE")</f>
        <v>CUMPLIDA</v>
      </c>
    </row>
    <row r="1193" spans="1:19" ht="165.75">
      <c r="A1193" s="270" t="s">
        <v>1502</v>
      </c>
      <c r="B1193" s="271" t="s">
        <v>31</v>
      </c>
      <c r="C1193" s="487"/>
      <c r="D1193" s="487"/>
      <c r="E1193" s="482"/>
      <c r="F1193" s="488"/>
      <c r="G1193" s="482"/>
      <c r="H1193" s="482"/>
      <c r="I1193" s="500"/>
      <c r="J1193" s="259" t="s">
        <v>1583</v>
      </c>
      <c r="K1193" s="288" t="s">
        <v>1580</v>
      </c>
      <c r="L1193" s="274">
        <v>3</v>
      </c>
      <c r="M1193" s="283">
        <v>43983</v>
      </c>
      <c r="N1193" s="283">
        <v>44346</v>
      </c>
      <c r="O1193" s="275">
        <f t="shared" si="42"/>
        <v>51.857142857142854</v>
      </c>
      <c r="P1193" s="332">
        <v>3</v>
      </c>
      <c r="Q1193" s="259" t="s">
        <v>1584</v>
      </c>
      <c r="R1193" s="94">
        <f t="shared" si="40"/>
        <v>1</v>
      </c>
      <c r="S1193" s="277" t="str">
        <f t="array" aca="1" ref="S1193" ca="1">IF(ISNUMBER(R1193),IF(R1193=100%,"CUMPLIDA",IF(AND(ISNUMBER(N1193),ISNUMBER(INDIRECT("FECHA_"&amp;$B1193,1))), IF(N1193&lt;=INDIRECT("FECHA_"&amp;$B1193,1),"INCUMPLIDA","PROCESO"), "VERIFICAR FECHA")),"SIN VALOR AVANCE")</f>
        <v>CUMPLIDA</v>
      </c>
    </row>
    <row r="1194" spans="1:19" ht="90.75">
      <c r="A1194" s="270" t="s">
        <v>1502</v>
      </c>
      <c r="B1194" s="271" t="s">
        <v>31</v>
      </c>
      <c r="C1194" s="487"/>
      <c r="D1194" s="487"/>
      <c r="E1194" s="482"/>
      <c r="F1194" s="488"/>
      <c r="G1194" s="482"/>
      <c r="H1194" s="482"/>
      <c r="I1194" s="260" t="s">
        <v>1585</v>
      </c>
      <c r="J1194" s="259" t="s">
        <v>63</v>
      </c>
      <c r="K1194" s="259" t="s">
        <v>64</v>
      </c>
      <c r="L1194" s="280">
        <v>1</v>
      </c>
      <c r="M1194" s="286">
        <v>45323</v>
      </c>
      <c r="N1194" s="286">
        <v>45747</v>
      </c>
      <c r="O1194" s="275">
        <f t="shared" si="42"/>
        <v>60.571428571428569</v>
      </c>
      <c r="P1194" s="332">
        <v>1</v>
      </c>
      <c r="Q1194" s="259" t="s">
        <v>1586</v>
      </c>
      <c r="R1194" s="94">
        <f t="shared" si="40"/>
        <v>1</v>
      </c>
      <c r="S1194" s="277" t="str">
        <f t="array" aca="1" ref="S1194" ca="1">IF(ISNUMBER(R1194),IF(R1194=100%,"CUMPLIDA",IF(AND(ISNUMBER(N1194),ISNUMBER(INDIRECT("FECHA_"&amp;$B1194,1))), IF(N1194&lt;=INDIRECT("FECHA_"&amp;$B1194,1),"INCUMPLIDA","PROCESO"), "VERIFICAR FECHA")),"SIN VALOR AVANCE")</f>
        <v>CUMPLIDA</v>
      </c>
    </row>
    <row r="1195" spans="1:19" ht="180.75" customHeight="1">
      <c r="A1195" s="270" t="s">
        <v>1502</v>
      </c>
      <c r="B1195" s="271" t="s">
        <v>31</v>
      </c>
      <c r="C1195" s="487"/>
      <c r="D1195" s="487"/>
      <c r="E1195" s="482"/>
      <c r="F1195" s="488"/>
      <c r="G1195" s="482"/>
      <c r="H1195" s="482"/>
      <c r="I1195" s="260" t="s">
        <v>66</v>
      </c>
      <c r="J1195" s="259" t="s">
        <v>66</v>
      </c>
      <c r="K1195" s="259" t="s">
        <v>67</v>
      </c>
      <c r="L1195" s="280">
        <v>1</v>
      </c>
      <c r="M1195" s="286">
        <v>45323</v>
      </c>
      <c r="N1195" s="286">
        <v>45747</v>
      </c>
      <c r="O1195" s="275">
        <f t="shared" si="42"/>
        <v>60.571428571428569</v>
      </c>
      <c r="P1195" s="332">
        <v>1</v>
      </c>
      <c r="Q1195" s="259" t="s">
        <v>1587</v>
      </c>
      <c r="R1195" s="94">
        <f t="shared" si="40"/>
        <v>1</v>
      </c>
      <c r="S1195" s="277" t="str">
        <f t="array" aca="1" ref="S1195" ca="1">IF(ISNUMBER(R1195),IF(R1195=100%,"CUMPLIDA",IF(AND(ISNUMBER(N1195),ISNUMBER(INDIRECT("FECHA_"&amp;$B1195,1))), IF(N1195&lt;=INDIRECT("FECHA_"&amp;$B1195,1),"INCUMPLIDA","PROCESO"), "VERIFICAR FECHA")),"SIN VALOR AVANCE")</f>
        <v>CUMPLIDA</v>
      </c>
    </row>
    <row r="1196" spans="1:19" ht="180.75" customHeight="1">
      <c r="A1196" s="270" t="s">
        <v>1502</v>
      </c>
      <c r="B1196" s="271" t="s">
        <v>31</v>
      </c>
      <c r="C1196" s="487"/>
      <c r="D1196" s="487"/>
      <c r="E1196" s="482"/>
      <c r="F1196" s="488"/>
      <c r="G1196" s="482"/>
      <c r="H1196" s="482"/>
      <c r="I1196" s="260" t="s">
        <v>166</v>
      </c>
      <c r="J1196" s="259" t="s">
        <v>167</v>
      </c>
      <c r="K1196" s="259" t="s">
        <v>168</v>
      </c>
      <c r="L1196" s="280">
        <v>1</v>
      </c>
      <c r="M1196" s="286">
        <v>45231</v>
      </c>
      <c r="N1196" s="286">
        <v>45747</v>
      </c>
      <c r="O1196" s="275">
        <f t="shared" si="42"/>
        <v>73.714285714285708</v>
      </c>
      <c r="P1196" s="332">
        <v>1</v>
      </c>
      <c r="Q1196" s="259" t="s">
        <v>1587</v>
      </c>
      <c r="R1196" s="94">
        <f t="shared" si="40"/>
        <v>1</v>
      </c>
      <c r="S1196" s="277" t="str">
        <f t="array" aca="1" ref="S1196" ca="1">IF(ISNUMBER(R1196),IF(R1196=100%,"CUMPLIDA",IF(AND(ISNUMBER(N1196),ISNUMBER(INDIRECT("FECHA_"&amp;$B1196,1))), IF(N1196&lt;=INDIRECT("FECHA_"&amp;$B1196,1),"INCUMPLIDA","PROCESO"), "VERIFICAR FECHA")),"SIN VALOR AVANCE")</f>
        <v>CUMPLIDA</v>
      </c>
    </row>
    <row r="1197" spans="1:19" ht="90.75">
      <c r="A1197" s="270" t="s">
        <v>1502</v>
      </c>
      <c r="B1197" s="271" t="s">
        <v>31</v>
      </c>
      <c r="C1197" s="487"/>
      <c r="D1197" s="487"/>
      <c r="E1197" s="482"/>
      <c r="F1197" s="488"/>
      <c r="G1197" s="482"/>
      <c r="H1197" s="482"/>
      <c r="I1197" s="260" t="s">
        <v>69</v>
      </c>
      <c r="J1197" s="259" t="s">
        <v>69</v>
      </c>
      <c r="K1197" s="259" t="s">
        <v>70</v>
      </c>
      <c r="L1197" s="280">
        <v>1</v>
      </c>
      <c r="M1197" s="286">
        <v>45323</v>
      </c>
      <c r="N1197" s="286">
        <v>45747</v>
      </c>
      <c r="O1197" s="275">
        <f t="shared" si="42"/>
        <v>60.571428571428569</v>
      </c>
      <c r="P1197" s="332">
        <v>1</v>
      </c>
      <c r="Q1197" s="259" t="s">
        <v>1586</v>
      </c>
      <c r="R1197" s="94">
        <f t="shared" si="40"/>
        <v>1</v>
      </c>
      <c r="S1197" s="277" t="str">
        <f t="array" aca="1" ref="S1197" ca="1">IF(ISNUMBER(R1197),IF(R1197=100%,"CUMPLIDA",IF(AND(ISNUMBER(N1197),ISNUMBER(INDIRECT("FECHA_"&amp;$B1197,1))), IF(N1197&lt;=INDIRECT("FECHA_"&amp;$B1197,1),"INCUMPLIDA","PROCESO"), "VERIFICAR FECHA")),"SIN VALOR AVANCE")</f>
        <v>CUMPLIDA</v>
      </c>
    </row>
    <row r="1198" spans="1:19" ht="90.75">
      <c r="A1198" s="270" t="s">
        <v>1502</v>
      </c>
      <c r="B1198" s="271" t="s">
        <v>31</v>
      </c>
      <c r="C1198" s="487"/>
      <c r="D1198" s="487"/>
      <c r="E1198" s="482"/>
      <c r="F1198" s="488"/>
      <c r="G1198" s="482"/>
      <c r="H1198" s="482"/>
      <c r="I1198" s="260" t="s">
        <v>1512</v>
      </c>
      <c r="J1198" s="259" t="s">
        <v>1512</v>
      </c>
      <c r="K1198" s="259" t="s">
        <v>72</v>
      </c>
      <c r="L1198" s="280">
        <v>1</v>
      </c>
      <c r="M1198" s="286">
        <v>45231</v>
      </c>
      <c r="N1198" s="286">
        <v>45747</v>
      </c>
      <c r="O1198" s="275">
        <f t="shared" si="42"/>
        <v>73.714285714285708</v>
      </c>
      <c r="P1198" s="332">
        <v>1</v>
      </c>
      <c r="Q1198" s="259" t="s">
        <v>1587</v>
      </c>
      <c r="R1198" s="94">
        <f t="shared" ref="R1198:R1261" si="43">P1198/L1198</f>
        <v>1</v>
      </c>
      <c r="S1198" s="277" t="str">
        <f t="array" aca="1" ref="S1198" ca="1">IF(ISNUMBER(R1198),IF(R1198=100%,"CUMPLIDA",IF(AND(ISNUMBER(N1198),ISNUMBER(INDIRECT("FECHA_"&amp;$B1198,1))), IF(N1198&lt;=INDIRECT("FECHA_"&amp;$B1198,1),"INCUMPLIDA","PROCESO"), "VERIFICAR FECHA")),"SIN VALOR AVANCE")</f>
        <v>CUMPLIDA</v>
      </c>
    </row>
    <row r="1199" spans="1:19" ht="105.75" customHeight="1">
      <c r="A1199" s="270" t="s">
        <v>1502</v>
      </c>
      <c r="B1199" s="271" t="s">
        <v>31</v>
      </c>
      <c r="C1199" s="487"/>
      <c r="D1199" s="487"/>
      <c r="E1199" s="482"/>
      <c r="F1199" s="488"/>
      <c r="G1199" s="482"/>
      <c r="H1199" s="482"/>
      <c r="I1199" s="260" t="s">
        <v>1514</v>
      </c>
      <c r="J1199" s="259" t="s">
        <v>1514</v>
      </c>
      <c r="K1199" s="259" t="s">
        <v>659</v>
      </c>
      <c r="L1199" s="280">
        <v>1</v>
      </c>
      <c r="M1199" s="286">
        <v>45231</v>
      </c>
      <c r="N1199" s="286">
        <v>45808</v>
      </c>
      <c r="O1199" s="275">
        <f t="shared" si="42"/>
        <v>82.428571428571431</v>
      </c>
      <c r="P1199" s="332">
        <v>1</v>
      </c>
      <c r="Q1199" s="259" t="s">
        <v>1588</v>
      </c>
      <c r="R1199" s="94">
        <f t="shared" si="43"/>
        <v>1</v>
      </c>
      <c r="S1199" s="277" t="str">
        <f t="array" aca="1" ref="S1199" ca="1">IF(ISNUMBER(R1199),IF(R1199=100%,"CUMPLIDA",IF(AND(ISNUMBER(N1199),ISNUMBER(INDIRECT("FECHA_"&amp;$B1199,1))), IF(N1199&lt;=INDIRECT("FECHA_"&amp;$B1199,1),"INCUMPLIDA","PROCESO"), "VERIFICAR FECHA")),"SIN VALOR AVANCE")</f>
        <v>CUMPLIDA</v>
      </c>
    </row>
    <row r="1200" spans="1:19" ht="180.75" customHeight="1">
      <c r="A1200" s="270" t="s">
        <v>1502</v>
      </c>
      <c r="B1200" s="271" t="s">
        <v>31</v>
      </c>
      <c r="C1200" s="487"/>
      <c r="D1200" s="487"/>
      <c r="E1200" s="482"/>
      <c r="F1200" s="488"/>
      <c r="G1200" s="482"/>
      <c r="H1200" s="482"/>
      <c r="I1200" s="260" t="s">
        <v>75</v>
      </c>
      <c r="J1200" s="259" t="s">
        <v>76</v>
      </c>
      <c r="K1200" s="259" t="s">
        <v>77</v>
      </c>
      <c r="L1200" s="280">
        <v>12</v>
      </c>
      <c r="M1200" s="286">
        <v>46024</v>
      </c>
      <c r="N1200" s="286">
        <v>47118</v>
      </c>
      <c r="O1200" s="275">
        <f t="shared" si="42"/>
        <v>156.28571428571428</v>
      </c>
      <c r="P1200" s="332">
        <v>0</v>
      </c>
      <c r="Q1200" s="259" t="s">
        <v>1589</v>
      </c>
      <c r="R1200" s="94">
        <f t="shared" si="43"/>
        <v>0</v>
      </c>
      <c r="S1200" s="277" t="str">
        <f t="array" aca="1" ref="S1200" ca="1">IF(ISNUMBER(R1200),IF(R1200=100%,"CUMPLIDA",IF(AND(ISNUMBER(N1200),ISNUMBER(INDIRECT("FECHA_"&amp;$B1200,1))), IF(N1200&lt;=INDIRECT("FECHA_"&amp;$B1200,1),"INCUMPLIDA","PROCESO"), "VERIFICAR FECHA")),"SIN VALOR AVANCE")</f>
        <v>PROCESO</v>
      </c>
    </row>
    <row r="1201" spans="1:19" ht="180.75" customHeight="1">
      <c r="A1201" s="270" t="s">
        <v>1502</v>
      </c>
      <c r="B1201" s="271" t="s">
        <v>31</v>
      </c>
      <c r="C1201" s="487"/>
      <c r="D1201" s="487"/>
      <c r="E1201" s="482"/>
      <c r="F1201" s="488"/>
      <c r="G1201" s="482"/>
      <c r="H1201" s="482"/>
      <c r="I1201" s="260" t="s">
        <v>79</v>
      </c>
      <c r="J1201" s="259" t="s">
        <v>80</v>
      </c>
      <c r="K1201" s="259" t="s">
        <v>81</v>
      </c>
      <c r="L1201" s="280">
        <v>1</v>
      </c>
      <c r="M1201" s="286">
        <v>46024</v>
      </c>
      <c r="N1201" s="286">
        <v>47118</v>
      </c>
      <c r="O1201" s="275">
        <f t="shared" si="42"/>
        <v>156.28571428571428</v>
      </c>
      <c r="P1201" s="332">
        <v>0</v>
      </c>
      <c r="Q1201" s="259" t="s">
        <v>1586</v>
      </c>
      <c r="R1201" s="94">
        <f t="shared" si="43"/>
        <v>0</v>
      </c>
      <c r="S1201" s="277" t="str">
        <f t="array" aca="1" ref="S1201" ca="1">IF(ISNUMBER(R1201),IF(R1201=100%,"CUMPLIDA",IF(AND(ISNUMBER(N1201),ISNUMBER(INDIRECT("FECHA_"&amp;$B1201,1))), IF(N1201&lt;=INDIRECT("FECHA_"&amp;$B1201,1),"INCUMPLIDA","PROCESO"), "VERIFICAR FECHA")),"SIN VALOR AVANCE")</f>
        <v>PROCESO</v>
      </c>
    </row>
    <row r="1202" spans="1:19" ht="180.75">
      <c r="A1202" s="270" t="s">
        <v>1502</v>
      </c>
      <c r="B1202" s="271" t="s">
        <v>31</v>
      </c>
      <c r="C1202" s="487"/>
      <c r="D1202" s="487"/>
      <c r="E1202" s="482"/>
      <c r="F1202" s="488"/>
      <c r="G1202" s="482"/>
      <c r="H1202" s="482"/>
      <c r="I1202" s="260" t="s">
        <v>82</v>
      </c>
      <c r="J1202" s="259" t="s">
        <v>83</v>
      </c>
      <c r="K1202" s="259" t="s">
        <v>84</v>
      </c>
      <c r="L1202" s="280">
        <v>2</v>
      </c>
      <c r="M1202" s="286">
        <v>46024</v>
      </c>
      <c r="N1202" s="286">
        <v>47118</v>
      </c>
      <c r="O1202" s="275">
        <f t="shared" si="42"/>
        <v>156.28571428571428</v>
      </c>
      <c r="P1202" s="332">
        <v>0</v>
      </c>
      <c r="Q1202" s="259" t="s">
        <v>1590</v>
      </c>
      <c r="R1202" s="94">
        <f t="shared" si="43"/>
        <v>0</v>
      </c>
      <c r="S1202" s="277" t="str">
        <f t="array" aca="1" ref="S1202" ca="1">IF(ISNUMBER(R1202),IF(R1202=100%,"CUMPLIDA",IF(AND(ISNUMBER(N1202),ISNUMBER(INDIRECT("FECHA_"&amp;$B1202,1))), IF(N1202&lt;=INDIRECT("FECHA_"&amp;$B1202,1),"INCUMPLIDA","PROCESO"), "VERIFICAR FECHA")),"SIN VALOR AVANCE")</f>
        <v>PROCESO</v>
      </c>
    </row>
    <row r="1203" spans="1:19" ht="165.75" customHeight="1">
      <c r="A1203" s="270" t="s">
        <v>1502</v>
      </c>
      <c r="B1203" s="271" t="s">
        <v>31</v>
      </c>
      <c r="C1203" s="487"/>
      <c r="D1203" s="487"/>
      <c r="E1203" s="482"/>
      <c r="F1203" s="488"/>
      <c r="G1203" s="482"/>
      <c r="H1203" s="482"/>
      <c r="I1203" s="498" t="s">
        <v>1591</v>
      </c>
      <c r="J1203" s="574" t="s">
        <v>1592</v>
      </c>
      <c r="K1203" s="288" t="s">
        <v>1580</v>
      </c>
      <c r="L1203" s="274">
        <v>3</v>
      </c>
      <c r="M1203" s="283">
        <v>43983</v>
      </c>
      <c r="N1203" s="283">
        <v>44346</v>
      </c>
      <c r="O1203" s="275">
        <f t="shared" si="42"/>
        <v>51.857142857142854</v>
      </c>
      <c r="P1203" s="332">
        <v>3</v>
      </c>
      <c r="Q1203" s="259" t="s">
        <v>1584</v>
      </c>
      <c r="R1203" s="94">
        <f t="shared" si="43"/>
        <v>1</v>
      </c>
      <c r="S1203" s="277" t="str">
        <f t="array" aca="1" ref="S1203" ca="1">IF(ISNUMBER(R1203),IF(R1203=100%,"CUMPLIDA",IF(AND(ISNUMBER(N1203),ISNUMBER(INDIRECT("FECHA_"&amp;$B1203,1))), IF(N1203&lt;=INDIRECT("FECHA_"&amp;$B1203,1),"INCUMPLIDA","PROCESO"), "VERIFICAR FECHA")),"SIN VALOR AVANCE")</f>
        <v>CUMPLIDA</v>
      </c>
    </row>
    <row r="1204" spans="1:19" ht="105.75" customHeight="1">
      <c r="A1204" s="270" t="s">
        <v>1502</v>
      </c>
      <c r="B1204" s="271" t="s">
        <v>31</v>
      </c>
      <c r="C1204" s="487"/>
      <c r="D1204" s="487"/>
      <c r="E1204" s="482"/>
      <c r="F1204" s="488"/>
      <c r="G1204" s="482"/>
      <c r="H1204" s="482"/>
      <c r="I1204" s="499"/>
      <c r="J1204" s="574"/>
      <c r="K1204" s="259" t="s">
        <v>1581</v>
      </c>
      <c r="L1204" s="274">
        <v>3</v>
      </c>
      <c r="M1204" s="283">
        <v>44927</v>
      </c>
      <c r="N1204" s="283">
        <v>45137</v>
      </c>
      <c r="O1204" s="275">
        <f t="shared" si="42"/>
        <v>30</v>
      </c>
      <c r="P1204" s="332">
        <v>3</v>
      </c>
      <c r="Q1204" s="259" t="s">
        <v>1593</v>
      </c>
      <c r="R1204" s="94">
        <f t="shared" si="43"/>
        <v>1</v>
      </c>
      <c r="S1204" s="277" t="str">
        <f t="array" aca="1" ref="S1204" ca="1">IF(ISNUMBER(R1204),IF(R1204=100%,"CUMPLIDA",IF(AND(ISNUMBER(N1204),ISNUMBER(INDIRECT("FECHA_"&amp;$B1204,1))), IF(N1204&lt;=INDIRECT("FECHA_"&amp;$B1204,1),"INCUMPLIDA","PROCESO"), "VERIFICAR FECHA")),"SIN VALOR AVANCE")</f>
        <v>CUMPLIDA</v>
      </c>
    </row>
    <row r="1205" spans="1:19" ht="180.75">
      <c r="A1205" s="270" t="s">
        <v>1502</v>
      </c>
      <c r="B1205" s="271" t="s">
        <v>31</v>
      </c>
      <c r="C1205" s="487"/>
      <c r="D1205" s="487"/>
      <c r="E1205" s="482"/>
      <c r="F1205" s="488"/>
      <c r="G1205" s="482"/>
      <c r="H1205" s="482"/>
      <c r="I1205" s="499"/>
      <c r="J1205" s="574" t="s">
        <v>1594</v>
      </c>
      <c r="K1205" s="288" t="s">
        <v>1580</v>
      </c>
      <c r="L1205" s="274">
        <v>3</v>
      </c>
      <c r="M1205" s="283">
        <v>43726</v>
      </c>
      <c r="N1205" s="283">
        <v>44042</v>
      </c>
      <c r="O1205" s="275">
        <f t="shared" si="42"/>
        <v>45.142857142857146</v>
      </c>
      <c r="P1205" s="332">
        <v>3</v>
      </c>
      <c r="Q1205" s="259" t="s">
        <v>1595</v>
      </c>
      <c r="R1205" s="94">
        <f t="shared" si="43"/>
        <v>1</v>
      </c>
      <c r="S1205" s="277" t="str">
        <f t="array" aca="1" ref="S1205" ca="1">IF(ISNUMBER(R1205),IF(R1205=100%,"CUMPLIDA",IF(AND(ISNUMBER(N1205),ISNUMBER(INDIRECT("FECHA_"&amp;$B1205,1))), IF(N1205&lt;=INDIRECT("FECHA_"&amp;$B1205,1),"INCUMPLIDA","PROCESO"), "VERIFICAR FECHA")),"SIN VALOR AVANCE")</f>
        <v>CUMPLIDA</v>
      </c>
    </row>
    <row r="1206" spans="1:19" ht="90" customHeight="1">
      <c r="A1206" s="270" t="s">
        <v>1502</v>
      </c>
      <c r="B1206" s="271" t="s">
        <v>31</v>
      </c>
      <c r="C1206" s="487"/>
      <c r="D1206" s="487"/>
      <c r="E1206" s="482"/>
      <c r="F1206" s="488"/>
      <c r="G1206" s="482"/>
      <c r="H1206" s="482"/>
      <c r="I1206" s="499"/>
      <c r="J1206" s="574"/>
      <c r="K1206" s="259" t="s">
        <v>1581</v>
      </c>
      <c r="L1206" s="274">
        <v>3</v>
      </c>
      <c r="M1206" s="283">
        <v>44044</v>
      </c>
      <c r="N1206" s="283">
        <v>44196</v>
      </c>
      <c r="O1206" s="275">
        <f t="shared" si="42"/>
        <v>21.714285714285715</v>
      </c>
      <c r="P1206" s="332">
        <v>3</v>
      </c>
      <c r="Q1206" s="259" t="s">
        <v>1595</v>
      </c>
      <c r="R1206" s="94">
        <f t="shared" si="43"/>
        <v>1</v>
      </c>
      <c r="S1206" s="277" t="str">
        <f t="array" aca="1" ref="S1206" ca="1">IF(ISNUMBER(R1206),IF(R1206=100%,"CUMPLIDA",IF(AND(ISNUMBER(N1206),ISNUMBER(INDIRECT("FECHA_"&amp;$B1206,1))), IF(N1206&lt;=INDIRECT("FECHA_"&amp;$B1206,1),"INCUMPLIDA","PROCESO"), "VERIFICAR FECHA")),"SIN VALOR AVANCE")</f>
        <v>CUMPLIDA</v>
      </c>
    </row>
    <row r="1207" spans="1:19" ht="240.75">
      <c r="A1207" s="270" t="s">
        <v>1502</v>
      </c>
      <c r="B1207" s="271" t="s">
        <v>31</v>
      </c>
      <c r="C1207" s="487"/>
      <c r="D1207" s="487"/>
      <c r="E1207" s="482"/>
      <c r="F1207" s="488"/>
      <c r="G1207" s="482"/>
      <c r="H1207" s="482"/>
      <c r="I1207" s="500"/>
      <c r="J1207" s="259" t="s">
        <v>1596</v>
      </c>
      <c r="K1207" s="259" t="s">
        <v>64</v>
      </c>
      <c r="L1207" s="274">
        <v>1</v>
      </c>
      <c r="M1207" s="283">
        <v>44013</v>
      </c>
      <c r="N1207" s="283">
        <v>44196</v>
      </c>
      <c r="O1207" s="275">
        <f t="shared" si="42"/>
        <v>26.142857142857142</v>
      </c>
      <c r="P1207" s="332">
        <v>1</v>
      </c>
      <c r="Q1207" s="259" t="s">
        <v>1597</v>
      </c>
      <c r="R1207" s="94">
        <f t="shared" si="43"/>
        <v>1</v>
      </c>
      <c r="S1207" s="277" t="str">
        <f t="array" aca="1" ref="S1207" ca="1">IF(ISNUMBER(R1207),IF(R1207=100%,"CUMPLIDA",IF(AND(ISNUMBER(N1207),ISNUMBER(INDIRECT("FECHA_"&amp;$B1207,1))), IF(N1207&lt;=INDIRECT("FECHA_"&amp;$B1207,1),"INCUMPLIDA","PROCESO"), "VERIFICAR FECHA")),"SIN VALOR AVANCE")</f>
        <v>CUMPLIDA</v>
      </c>
    </row>
    <row r="1208" spans="1:19" ht="300">
      <c r="A1208" s="270" t="s">
        <v>1502</v>
      </c>
      <c r="B1208" s="271" t="s">
        <v>31</v>
      </c>
      <c r="C1208" s="487"/>
      <c r="D1208" s="487"/>
      <c r="E1208" s="482"/>
      <c r="F1208" s="488"/>
      <c r="G1208" s="482"/>
      <c r="H1208" s="482"/>
      <c r="I1208" s="278" t="s">
        <v>1578</v>
      </c>
      <c r="J1208" s="259" t="s">
        <v>1536</v>
      </c>
      <c r="K1208" s="259" t="s">
        <v>1537</v>
      </c>
      <c r="L1208" s="274">
        <v>3</v>
      </c>
      <c r="M1208" s="283">
        <v>46174</v>
      </c>
      <c r="N1208" s="283">
        <v>47118</v>
      </c>
      <c r="O1208" s="275">
        <f t="shared" si="42"/>
        <v>134.85714285714286</v>
      </c>
      <c r="P1208" s="332">
        <v>0</v>
      </c>
      <c r="Q1208" s="259" t="s">
        <v>1538</v>
      </c>
      <c r="R1208" s="94">
        <f t="shared" si="43"/>
        <v>0</v>
      </c>
      <c r="S1208" s="277" t="str">
        <f t="array" aca="1" ref="S1208" ca="1">IF(ISNUMBER(R1208),IF(R1208=100%,"CUMPLIDA",IF(AND(ISNUMBER(N1208),ISNUMBER(INDIRECT("FECHA_"&amp;$B1208,1))), IF(N1208&lt;=INDIRECT("FECHA_"&amp;$B1208,1),"INCUMPLIDA","PROCESO"), "VERIFICAR FECHA")),"SIN VALOR AVANCE")</f>
        <v>PROCESO</v>
      </c>
    </row>
    <row r="1209" spans="1:19" ht="75.75" customHeight="1">
      <c r="A1209" s="270" t="s">
        <v>1502</v>
      </c>
      <c r="B1209" s="271" t="s">
        <v>31</v>
      </c>
      <c r="C1209" s="487"/>
      <c r="D1209" s="487"/>
      <c r="E1209" s="482"/>
      <c r="F1209" s="488"/>
      <c r="G1209" s="482"/>
      <c r="H1209" s="482"/>
      <c r="I1209" s="260" t="s">
        <v>1598</v>
      </c>
      <c r="J1209" s="259" t="s">
        <v>1599</v>
      </c>
      <c r="K1209" s="259" t="s">
        <v>1551</v>
      </c>
      <c r="L1209" s="274">
        <v>19</v>
      </c>
      <c r="M1209" s="283">
        <v>42146</v>
      </c>
      <c r="N1209" s="283">
        <v>42287</v>
      </c>
      <c r="O1209" s="275">
        <f t="shared" si="42"/>
        <v>20.142857142857142</v>
      </c>
      <c r="P1209" s="332">
        <v>19</v>
      </c>
      <c r="Q1209" s="259" t="s">
        <v>1600</v>
      </c>
      <c r="R1209" s="94">
        <f t="shared" si="43"/>
        <v>1</v>
      </c>
      <c r="S1209" s="277" t="str">
        <f t="array" aca="1" ref="S1209" ca="1">IF(ISNUMBER(R1209),IF(R1209=100%,"CUMPLIDA",IF(AND(ISNUMBER(N1209),ISNUMBER(INDIRECT("FECHA_"&amp;$B1209,1))), IF(N1209&lt;=INDIRECT("FECHA_"&amp;$B1209,1),"INCUMPLIDA","PROCESO"), "VERIFICAR FECHA")),"SIN VALOR AVANCE")</f>
        <v>CUMPLIDA</v>
      </c>
    </row>
    <row r="1210" spans="1:19" ht="240" customHeight="1">
      <c r="A1210" s="270" t="s">
        <v>1502</v>
      </c>
      <c r="B1210" s="271" t="s">
        <v>31</v>
      </c>
      <c r="C1210" s="487" t="s">
        <v>1601</v>
      </c>
      <c r="D1210" s="487" t="s">
        <v>1602</v>
      </c>
      <c r="E1210" s="482" t="s">
        <v>1603</v>
      </c>
      <c r="F1210" s="488"/>
      <c r="G1210" s="482"/>
      <c r="H1210" s="482" t="s">
        <v>1604</v>
      </c>
      <c r="I1210" s="482" t="s">
        <v>1605</v>
      </c>
      <c r="J1210" s="259" t="s">
        <v>1606</v>
      </c>
      <c r="K1210" s="259" t="s">
        <v>1607</v>
      </c>
      <c r="L1210" s="274">
        <v>1</v>
      </c>
      <c r="M1210" s="283">
        <v>42522</v>
      </c>
      <c r="N1210" s="283">
        <v>42735</v>
      </c>
      <c r="O1210" s="275">
        <f t="shared" si="42"/>
        <v>30.428571428571427</v>
      </c>
      <c r="P1210" s="332">
        <v>1</v>
      </c>
      <c r="Q1210" s="259" t="s">
        <v>1608</v>
      </c>
      <c r="R1210" s="94">
        <f t="shared" si="43"/>
        <v>1</v>
      </c>
      <c r="S1210" s="277" t="str">
        <f t="array" aca="1" ref="S1210" ca="1">IF(ISNUMBER(R1210),IF(R1210=100%,"CUMPLIDA",IF(AND(ISNUMBER(N1210),ISNUMBER(INDIRECT("FECHA_"&amp;$B1210,1))), IF(N1210&lt;=INDIRECT("FECHA_"&amp;$B1210,1),"INCUMPLIDA","PROCESO"), "VERIFICAR FECHA")),"SIN VALOR AVANCE")</f>
        <v>CUMPLIDA</v>
      </c>
    </row>
    <row r="1211" spans="1:19" ht="90" customHeight="1">
      <c r="A1211" s="270" t="s">
        <v>1502</v>
      </c>
      <c r="B1211" s="271" t="s">
        <v>31</v>
      </c>
      <c r="C1211" s="487"/>
      <c r="D1211" s="487"/>
      <c r="E1211" s="482"/>
      <c r="F1211" s="488"/>
      <c r="G1211" s="482"/>
      <c r="H1211" s="482"/>
      <c r="I1211" s="482"/>
      <c r="J1211" s="259" t="s">
        <v>1609</v>
      </c>
      <c r="K1211" s="259" t="s">
        <v>1610</v>
      </c>
      <c r="L1211" s="274">
        <v>2</v>
      </c>
      <c r="M1211" s="283">
        <v>42737</v>
      </c>
      <c r="N1211" s="283">
        <v>42947</v>
      </c>
      <c r="O1211" s="275">
        <f t="shared" si="42"/>
        <v>30</v>
      </c>
      <c r="P1211" s="332">
        <v>2</v>
      </c>
      <c r="Q1211" s="259" t="s">
        <v>1611</v>
      </c>
      <c r="R1211" s="94">
        <f t="shared" si="43"/>
        <v>1</v>
      </c>
      <c r="S1211" s="277" t="str">
        <f t="array" aca="1" ref="S1211" ca="1">IF(ISNUMBER(R1211),IF(R1211=100%,"CUMPLIDA",IF(AND(ISNUMBER(N1211),ISNUMBER(INDIRECT("FECHA_"&amp;$B1211,1))), IF(N1211&lt;=INDIRECT("FECHA_"&amp;$B1211,1),"INCUMPLIDA","PROCESO"), "VERIFICAR FECHA")),"SIN VALOR AVANCE")</f>
        <v>CUMPLIDA</v>
      </c>
    </row>
    <row r="1212" spans="1:19" ht="225">
      <c r="A1212" s="270" t="s">
        <v>1502</v>
      </c>
      <c r="B1212" s="271" t="s">
        <v>31</v>
      </c>
      <c r="C1212" s="487"/>
      <c r="D1212" s="487"/>
      <c r="E1212" s="482"/>
      <c r="F1212" s="488"/>
      <c r="G1212" s="482"/>
      <c r="H1212" s="482"/>
      <c r="I1212" s="482"/>
      <c r="J1212" s="259" t="s">
        <v>1612</v>
      </c>
      <c r="K1212" s="259" t="s">
        <v>1613</v>
      </c>
      <c r="L1212" s="274">
        <v>3</v>
      </c>
      <c r="M1212" s="283">
        <v>42948</v>
      </c>
      <c r="N1212" s="283">
        <v>43220</v>
      </c>
      <c r="O1212" s="275">
        <f t="shared" si="42"/>
        <v>38.857142857142854</v>
      </c>
      <c r="P1212" s="332">
        <v>3</v>
      </c>
      <c r="Q1212" s="259" t="s">
        <v>1614</v>
      </c>
      <c r="R1212" s="94">
        <f t="shared" si="43"/>
        <v>1</v>
      </c>
      <c r="S1212" s="277" t="str">
        <f t="array" aca="1" ref="S1212" ca="1">IF(ISNUMBER(R1212),IF(R1212=100%,"CUMPLIDA",IF(AND(ISNUMBER(N1212),ISNUMBER(INDIRECT("FECHA_"&amp;$B1212,1))), IF(N1212&lt;=INDIRECT("FECHA_"&amp;$B1212,1),"INCUMPLIDA","PROCESO"), "VERIFICAR FECHA")),"SIN VALOR AVANCE")</f>
        <v>CUMPLIDA</v>
      </c>
    </row>
    <row r="1213" spans="1:19" ht="210.75">
      <c r="A1213" s="270" t="s">
        <v>1502</v>
      </c>
      <c r="B1213" s="271" t="s">
        <v>31</v>
      </c>
      <c r="C1213" s="487"/>
      <c r="D1213" s="487"/>
      <c r="E1213" s="482"/>
      <c r="F1213" s="488"/>
      <c r="G1213" s="482"/>
      <c r="H1213" s="482"/>
      <c r="I1213" s="260" t="s">
        <v>1506</v>
      </c>
      <c r="J1213" s="259" t="s">
        <v>56</v>
      </c>
      <c r="K1213" s="259" t="s">
        <v>57</v>
      </c>
      <c r="L1213" s="274">
        <v>1</v>
      </c>
      <c r="M1213" s="283">
        <v>45231</v>
      </c>
      <c r="N1213" s="283">
        <v>45504</v>
      </c>
      <c r="O1213" s="275">
        <f t="shared" si="42"/>
        <v>39</v>
      </c>
      <c r="P1213" s="332">
        <v>1</v>
      </c>
      <c r="Q1213" s="259" t="s">
        <v>1519</v>
      </c>
      <c r="R1213" s="94">
        <f t="shared" si="43"/>
        <v>1</v>
      </c>
      <c r="S1213" s="277" t="str">
        <f t="array" aca="1" ref="S1213" ca="1">IF(ISNUMBER(R1213),IF(R1213=100%,"CUMPLIDA",IF(AND(ISNUMBER(N1213),ISNUMBER(INDIRECT("FECHA_"&amp;$B1213,1))), IF(N1213&lt;=INDIRECT("FECHA_"&amp;$B1213,1),"INCUMPLIDA","PROCESO"), "VERIFICAR FECHA")),"SIN VALOR AVANCE")</f>
        <v>CUMPLIDA</v>
      </c>
    </row>
    <row r="1214" spans="1:19" ht="75.75" customHeight="1">
      <c r="A1214" s="270" t="s">
        <v>1502</v>
      </c>
      <c r="B1214" s="271" t="s">
        <v>31</v>
      </c>
      <c r="C1214" s="487"/>
      <c r="D1214" s="487"/>
      <c r="E1214" s="482"/>
      <c r="F1214" s="488"/>
      <c r="G1214" s="482"/>
      <c r="H1214" s="482"/>
      <c r="I1214" s="260" t="s">
        <v>1508</v>
      </c>
      <c r="J1214" s="285" t="s">
        <v>60</v>
      </c>
      <c r="K1214" s="285" t="s">
        <v>61</v>
      </c>
      <c r="L1214" s="274">
        <v>1</v>
      </c>
      <c r="M1214" s="283">
        <v>45231</v>
      </c>
      <c r="N1214" s="283">
        <v>45504</v>
      </c>
      <c r="O1214" s="275">
        <f t="shared" si="42"/>
        <v>39</v>
      </c>
      <c r="P1214" s="332">
        <v>1</v>
      </c>
      <c r="Q1214" s="259" t="s">
        <v>1615</v>
      </c>
      <c r="R1214" s="94">
        <f t="shared" si="43"/>
        <v>1</v>
      </c>
      <c r="S1214" s="277" t="str">
        <f t="array" aca="1" ref="S1214" ca="1">IF(ISNUMBER(R1214),IF(R1214=100%,"CUMPLIDA",IF(AND(ISNUMBER(N1214),ISNUMBER(INDIRECT("FECHA_"&amp;$B1214,1))), IF(N1214&lt;=INDIRECT("FECHA_"&amp;$B1214,1),"INCUMPLIDA","PROCESO"), "VERIFICAR FECHA")),"SIN VALOR AVANCE")</f>
        <v>CUMPLIDA</v>
      </c>
    </row>
    <row r="1215" spans="1:19" ht="75.75">
      <c r="A1215" s="270" t="s">
        <v>1502</v>
      </c>
      <c r="B1215" s="271" t="s">
        <v>31</v>
      </c>
      <c r="C1215" s="487"/>
      <c r="D1215" s="487"/>
      <c r="E1215" s="482"/>
      <c r="F1215" s="488"/>
      <c r="G1215" s="482"/>
      <c r="H1215" s="482"/>
      <c r="I1215" s="260" t="s">
        <v>62</v>
      </c>
      <c r="J1215" s="259" t="s">
        <v>63</v>
      </c>
      <c r="K1215" s="259" t="s">
        <v>64</v>
      </c>
      <c r="L1215" s="280">
        <v>1</v>
      </c>
      <c r="M1215" s="286">
        <v>45352</v>
      </c>
      <c r="N1215" s="286">
        <v>45747</v>
      </c>
      <c r="O1215" s="275">
        <f t="shared" si="42"/>
        <v>56.428571428571431</v>
      </c>
      <c r="P1215" s="332">
        <v>1</v>
      </c>
      <c r="Q1215" s="259" t="s">
        <v>1616</v>
      </c>
      <c r="R1215" s="94">
        <f t="shared" si="43"/>
        <v>1</v>
      </c>
      <c r="S1215" s="277" t="str">
        <f t="array" aca="1" ref="S1215" ca="1">IF(ISNUMBER(R1215),IF(R1215=100%,"CUMPLIDA",IF(AND(ISNUMBER(N1215),ISNUMBER(INDIRECT("FECHA_"&amp;$B1215,1))), IF(N1215&lt;=INDIRECT("FECHA_"&amp;$B1215,1),"INCUMPLIDA","PROCESO"), "VERIFICAR FECHA")),"SIN VALOR AVANCE")</f>
        <v>CUMPLIDA</v>
      </c>
    </row>
    <row r="1216" spans="1:19" ht="135.75">
      <c r="A1216" s="270" t="s">
        <v>1502</v>
      </c>
      <c r="B1216" s="271" t="s">
        <v>31</v>
      </c>
      <c r="C1216" s="487"/>
      <c r="D1216" s="487"/>
      <c r="E1216" s="482"/>
      <c r="F1216" s="488"/>
      <c r="G1216" s="482"/>
      <c r="H1216" s="482"/>
      <c r="I1216" s="260" t="s">
        <v>66</v>
      </c>
      <c r="J1216" s="259" t="s">
        <v>66</v>
      </c>
      <c r="K1216" s="259" t="s">
        <v>67</v>
      </c>
      <c r="L1216" s="280">
        <v>1</v>
      </c>
      <c r="M1216" s="286">
        <v>45352</v>
      </c>
      <c r="N1216" s="286">
        <v>45747</v>
      </c>
      <c r="O1216" s="275">
        <f t="shared" si="42"/>
        <v>56.428571428571431</v>
      </c>
      <c r="P1216" s="332">
        <v>1</v>
      </c>
      <c r="Q1216" s="259" t="s">
        <v>1617</v>
      </c>
      <c r="R1216" s="94">
        <f t="shared" si="43"/>
        <v>1</v>
      </c>
      <c r="S1216" s="277" t="str">
        <f t="array" aca="1" ref="S1216" ca="1">IF(ISNUMBER(R1216),IF(R1216=100%,"CUMPLIDA",IF(AND(ISNUMBER(N1216),ISNUMBER(INDIRECT("FECHA_"&amp;$B1216,1))), IF(N1216&lt;=INDIRECT("FECHA_"&amp;$B1216,1),"INCUMPLIDA","PROCESO"), "VERIFICAR FECHA")),"SIN VALOR AVANCE")</f>
        <v>CUMPLIDA</v>
      </c>
    </row>
    <row r="1217" spans="1:19" ht="75.75">
      <c r="A1217" s="270" t="s">
        <v>1502</v>
      </c>
      <c r="B1217" s="271" t="s">
        <v>31</v>
      </c>
      <c r="C1217" s="487"/>
      <c r="D1217" s="487"/>
      <c r="E1217" s="482"/>
      <c r="F1217" s="488"/>
      <c r="G1217" s="482"/>
      <c r="H1217" s="482"/>
      <c r="I1217" s="260" t="s">
        <v>69</v>
      </c>
      <c r="J1217" s="259" t="s">
        <v>69</v>
      </c>
      <c r="K1217" s="259" t="s">
        <v>70</v>
      </c>
      <c r="L1217" s="280">
        <v>1</v>
      </c>
      <c r="M1217" s="286">
        <v>45352</v>
      </c>
      <c r="N1217" s="286">
        <v>45747</v>
      </c>
      <c r="O1217" s="275">
        <f t="shared" si="42"/>
        <v>56.428571428571431</v>
      </c>
      <c r="P1217" s="332">
        <v>1</v>
      </c>
      <c r="Q1217" s="259" t="s">
        <v>1616</v>
      </c>
      <c r="R1217" s="94">
        <f t="shared" si="43"/>
        <v>1</v>
      </c>
      <c r="S1217" s="277" t="str">
        <f t="array" aca="1" ref="S1217" ca="1">IF(ISNUMBER(R1217),IF(R1217=100%,"CUMPLIDA",IF(AND(ISNUMBER(N1217),ISNUMBER(INDIRECT("FECHA_"&amp;$B1217,1))), IF(N1217&lt;=INDIRECT("FECHA_"&amp;$B1217,1),"INCUMPLIDA","PROCESO"), "VERIFICAR FECHA")),"SIN VALOR AVANCE")</f>
        <v>CUMPLIDA</v>
      </c>
    </row>
    <row r="1218" spans="1:19" ht="135.75">
      <c r="A1218" s="270" t="s">
        <v>1502</v>
      </c>
      <c r="B1218" s="271" t="s">
        <v>31</v>
      </c>
      <c r="C1218" s="487"/>
      <c r="D1218" s="487"/>
      <c r="E1218" s="482"/>
      <c r="F1218" s="488"/>
      <c r="G1218" s="482"/>
      <c r="H1218" s="482"/>
      <c r="I1218" s="260" t="s">
        <v>1512</v>
      </c>
      <c r="J1218" s="259" t="s">
        <v>1512</v>
      </c>
      <c r="K1218" s="259" t="s">
        <v>72</v>
      </c>
      <c r="L1218" s="280">
        <v>1</v>
      </c>
      <c r="M1218" s="286">
        <v>45352</v>
      </c>
      <c r="N1218" s="286">
        <v>45747</v>
      </c>
      <c r="O1218" s="275">
        <f t="shared" si="42"/>
        <v>56.428571428571431</v>
      </c>
      <c r="P1218" s="332">
        <v>1</v>
      </c>
      <c r="Q1218" s="259" t="s">
        <v>1617</v>
      </c>
      <c r="R1218" s="94">
        <f t="shared" si="43"/>
        <v>1</v>
      </c>
      <c r="S1218" s="277" t="str">
        <f t="array" aca="1" ref="S1218" ca="1">IF(ISNUMBER(R1218),IF(R1218=100%,"CUMPLIDA",IF(AND(ISNUMBER(N1218),ISNUMBER(INDIRECT("FECHA_"&amp;$B1218,1))), IF(N1218&lt;=INDIRECT("FECHA_"&amp;$B1218,1),"INCUMPLIDA","PROCESO"), "VERIFICAR FECHA")),"SIN VALOR AVANCE")</f>
        <v>CUMPLIDA</v>
      </c>
    </row>
    <row r="1219" spans="1:19" ht="75.75" customHeight="1">
      <c r="A1219" s="270" t="s">
        <v>1502</v>
      </c>
      <c r="B1219" s="271" t="s">
        <v>31</v>
      </c>
      <c r="C1219" s="487"/>
      <c r="D1219" s="487"/>
      <c r="E1219" s="482"/>
      <c r="F1219" s="488"/>
      <c r="G1219" s="482"/>
      <c r="H1219" s="482"/>
      <c r="I1219" s="260" t="s">
        <v>1514</v>
      </c>
      <c r="J1219" s="259" t="s">
        <v>1514</v>
      </c>
      <c r="K1219" s="259" t="s">
        <v>659</v>
      </c>
      <c r="L1219" s="280">
        <v>1</v>
      </c>
      <c r="M1219" s="286">
        <v>45352</v>
      </c>
      <c r="N1219" s="286">
        <v>45747</v>
      </c>
      <c r="O1219" s="275">
        <f t="shared" si="42"/>
        <v>56.428571428571431</v>
      </c>
      <c r="P1219" s="332">
        <v>1</v>
      </c>
      <c r="Q1219" s="259" t="s">
        <v>1618</v>
      </c>
      <c r="R1219" s="94">
        <f t="shared" si="43"/>
        <v>1</v>
      </c>
      <c r="S1219" s="277" t="str">
        <f t="array" aca="1" ref="S1219" ca="1">IF(ISNUMBER(R1219),IF(R1219=100%,"CUMPLIDA",IF(AND(ISNUMBER(N1219),ISNUMBER(INDIRECT("FECHA_"&amp;$B1219,1))), IF(N1219&lt;=INDIRECT("FECHA_"&amp;$B1219,1),"INCUMPLIDA","PROCESO"), "VERIFICAR FECHA")),"SIN VALOR AVANCE")</f>
        <v>CUMPLIDA</v>
      </c>
    </row>
    <row r="1220" spans="1:19" ht="195.75">
      <c r="A1220" s="270" t="s">
        <v>1502</v>
      </c>
      <c r="B1220" s="271" t="s">
        <v>31</v>
      </c>
      <c r="C1220" s="487"/>
      <c r="D1220" s="487"/>
      <c r="E1220" s="482"/>
      <c r="F1220" s="488"/>
      <c r="G1220" s="482"/>
      <c r="H1220" s="482"/>
      <c r="I1220" s="260" t="s">
        <v>75</v>
      </c>
      <c r="J1220" s="259" t="s">
        <v>76</v>
      </c>
      <c r="K1220" s="259" t="s">
        <v>77</v>
      </c>
      <c r="L1220" s="280">
        <v>10</v>
      </c>
      <c r="M1220" s="286">
        <v>45748</v>
      </c>
      <c r="N1220" s="286">
        <v>47118</v>
      </c>
      <c r="O1220" s="275">
        <f t="shared" si="42"/>
        <v>195.71428571428572</v>
      </c>
      <c r="P1220" s="332">
        <v>0</v>
      </c>
      <c r="Q1220" s="259" t="s">
        <v>1619</v>
      </c>
      <c r="R1220" s="94">
        <f t="shared" si="43"/>
        <v>0</v>
      </c>
      <c r="S1220" s="277" t="str">
        <f t="array" aca="1" ref="S1220" ca="1">IF(ISNUMBER(R1220),IF(R1220=100%,"CUMPLIDA",IF(AND(ISNUMBER(N1220),ISNUMBER(INDIRECT("FECHA_"&amp;$B1220,1))), IF(N1220&lt;=INDIRECT("FECHA_"&amp;$B1220,1),"INCUMPLIDA","PROCESO"), "VERIFICAR FECHA")),"SIN VALOR AVANCE")</f>
        <v>PROCESO</v>
      </c>
    </row>
    <row r="1221" spans="1:19" ht="75.75">
      <c r="A1221" s="270" t="s">
        <v>1502</v>
      </c>
      <c r="B1221" s="271" t="s">
        <v>31</v>
      </c>
      <c r="C1221" s="487"/>
      <c r="D1221" s="487"/>
      <c r="E1221" s="482"/>
      <c r="F1221" s="488"/>
      <c r="G1221" s="482"/>
      <c r="H1221" s="482"/>
      <c r="I1221" s="260" t="s">
        <v>79</v>
      </c>
      <c r="J1221" s="259" t="s">
        <v>1620</v>
      </c>
      <c r="K1221" s="259" t="s">
        <v>81</v>
      </c>
      <c r="L1221" s="280">
        <v>1</v>
      </c>
      <c r="M1221" s="286">
        <v>45748</v>
      </c>
      <c r="N1221" s="286">
        <v>47118</v>
      </c>
      <c r="O1221" s="275">
        <f t="shared" si="42"/>
        <v>195.71428571428572</v>
      </c>
      <c r="P1221" s="332">
        <v>0</v>
      </c>
      <c r="Q1221" s="259" t="s">
        <v>1616</v>
      </c>
      <c r="R1221" s="94">
        <f t="shared" si="43"/>
        <v>0</v>
      </c>
      <c r="S1221" s="277" t="str">
        <f t="array" aca="1" ref="S1221" ca="1">IF(ISNUMBER(R1221),IF(R1221=100%,"CUMPLIDA",IF(AND(ISNUMBER(N1221),ISNUMBER(INDIRECT("FECHA_"&amp;$B1221,1))), IF(N1221&lt;=INDIRECT("FECHA_"&amp;$B1221,1),"INCUMPLIDA","PROCESO"), "VERIFICAR FECHA")),"SIN VALOR AVANCE")</f>
        <v>PROCESO</v>
      </c>
    </row>
    <row r="1222" spans="1:19" ht="240.75">
      <c r="A1222" s="270" t="s">
        <v>1502</v>
      </c>
      <c r="B1222" s="271" t="s">
        <v>31</v>
      </c>
      <c r="C1222" s="487"/>
      <c r="D1222" s="487"/>
      <c r="E1222" s="482"/>
      <c r="F1222" s="488"/>
      <c r="G1222" s="482"/>
      <c r="H1222" s="482"/>
      <c r="I1222" s="260" t="s">
        <v>82</v>
      </c>
      <c r="J1222" s="259" t="s">
        <v>83</v>
      </c>
      <c r="K1222" s="259" t="s">
        <v>1518</v>
      </c>
      <c r="L1222" s="280">
        <v>1</v>
      </c>
      <c r="M1222" s="286">
        <v>45748</v>
      </c>
      <c r="N1222" s="286">
        <v>47118</v>
      </c>
      <c r="O1222" s="275">
        <f t="shared" si="42"/>
        <v>195.71428571428572</v>
      </c>
      <c r="P1222" s="332">
        <v>0</v>
      </c>
      <c r="Q1222" s="259" t="s">
        <v>1621</v>
      </c>
      <c r="R1222" s="94">
        <f t="shared" si="43"/>
        <v>0</v>
      </c>
      <c r="S1222" s="277" t="str">
        <f t="array" aca="1" ref="S1222" ca="1">IF(ISNUMBER(R1222),IF(R1222=100%,"CUMPLIDA",IF(AND(ISNUMBER(N1222),ISNUMBER(INDIRECT("FECHA_"&amp;$B1222,1))), IF(N1222&lt;=INDIRECT("FECHA_"&amp;$B1222,1),"INCUMPLIDA","PROCESO"), "VERIFICAR FECHA")),"SIN VALOR AVANCE")</f>
        <v>PROCESO</v>
      </c>
    </row>
    <row r="1223" spans="1:19" ht="240">
      <c r="A1223" s="270" t="s">
        <v>1502</v>
      </c>
      <c r="B1223" s="271" t="s">
        <v>31</v>
      </c>
      <c r="C1223" s="487" t="s">
        <v>1622</v>
      </c>
      <c r="D1223" s="487" t="s">
        <v>33</v>
      </c>
      <c r="E1223" s="482" t="s">
        <v>1623</v>
      </c>
      <c r="F1223" s="488"/>
      <c r="G1223" s="482"/>
      <c r="H1223" s="482" t="s">
        <v>1624</v>
      </c>
      <c r="I1223" s="482" t="s">
        <v>1605</v>
      </c>
      <c r="J1223" s="259" t="s">
        <v>1606</v>
      </c>
      <c r="K1223" s="259" t="s">
        <v>1607</v>
      </c>
      <c r="L1223" s="274">
        <v>1</v>
      </c>
      <c r="M1223" s="283">
        <v>42522</v>
      </c>
      <c r="N1223" s="283">
        <v>42735</v>
      </c>
      <c r="O1223" s="275">
        <f t="shared" si="42"/>
        <v>30.428571428571427</v>
      </c>
      <c r="P1223" s="332">
        <v>1</v>
      </c>
      <c r="Q1223" s="259" t="s">
        <v>1608</v>
      </c>
      <c r="R1223" s="94">
        <f t="shared" si="43"/>
        <v>1</v>
      </c>
      <c r="S1223" s="277" t="str">
        <f t="array" aca="1" ref="S1223" ca="1">IF(ISNUMBER(R1223),IF(R1223=100%,"CUMPLIDA",IF(AND(ISNUMBER(N1223),ISNUMBER(INDIRECT("FECHA_"&amp;$B1223,1))), IF(N1223&lt;=INDIRECT("FECHA_"&amp;$B1223,1),"INCUMPLIDA","PROCESO"), "VERIFICAR FECHA")),"SIN VALOR AVANCE")</f>
        <v>CUMPLIDA</v>
      </c>
    </row>
    <row r="1224" spans="1:19" ht="75.75" customHeight="1">
      <c r="A1224" s="270" t="s">
        <v>1502</v>
      </c>
      <c r="B1224" s="271" t="s">
        <v>31</v>
      </c>
      <c r="C1224" s="487"/>
      <c r="D1224" s="487"/>
      <c r="E1224" s="482"/>
      <c r="F1224" s="488"/>
      <c r="G1224" s="482"/>
      <c r="H1224" s="482"/>
      <c r="I1224" s="482"/>
      <c r="J1224" s="259" t="s">
        <v>1609</v>
      </c>
      <c r="K1224" s="259" t="s">
        <v>1610</v>
      </c>
      <c r="L1224" s="274">
        <v>2</v>
      </c>
      <c r="M1224" s="283">
        <v>42737</v>
      </c>
      <c r="N1224" s="283">
        <v>42947</v>
      </c>
      <c r="O1224" s="275">
        <f t="shared" si="42"/>
        <v>30</v>
      </c>
      <c r="P1224" s="332">
        <v>2</v>
      </c>
      <c r="Q1224" s="259" t="s">
        <v>1611</v>
      </c>
      <c r="R1224" s="94">
        <f t="shared" si="43"/>
        <v>1</v>
      </c>
      <c r="S1224" s="277" t="str">
        <f t="array" aca="1" ref="S1224" ca="1">IF(ISNUMBER(R1224),IF(R1224=100%,"CUMPLIDA",IF(AND(ISNUMBER(N1224),ISNUMBER(INDIRECT("FECHA_"&amp;$B1224,1))), IF(N1224&lt;=INDIRECT("FECHA_"&amp;$B1224,1),"INCUMPLIDA","PROCESO"), "VERIFICAR FECHA")),"SIN VALOR AVANCE")</f>
        <v>CUMPLIDA</v>
      </c>
    </row>
    <row r="1225" spans="1:19" ht="225">
      <c r="A1225" s="270" t="s">
        <v>1502</v>
      </c>
      <c r="B1225" s="271" t="s">
        <v>31</v>
      </c>
      <c r="C1225" s="487"/>
      <c r="D1225" s="487"/>
      <c r="E1225" s="482"/>
      <c r="F1225" s="488"/>
      <c r="G1225" s="482"/>
      <c r="H1225" s="482"/>
      <c r="I1225" s="482"/>
      <c r="J1225" s="259" t="s">
        <v>1612</v>
      </c>
      <c r="K1225" s="259" t="s">
        <v>1613</v>
      </c>
      <c r="L1225" s="274">
        <v>3</v>
      </c>
      <c r="M1225" s="283">
        <v>42948</v>
      </c>
      <c r="N1225" s="283">
        <v>43220</v>
      </c>
      <c r="O1225" s="275">
        <f t="shared" ref="O1225:O1259" si="44">(N1225-M1225)/7</f>
        <v>38.857142857142854</v>
      </c>
      <c r="P1225" s="332">
        <v>3</v>
      </c>
      <c r="Q1225" s="259" t="s">
        <v>1614</v>
      </c>
      <c r="R1225" s="94">
        <f t="shared" si="43"/>
        <v>1</v>
      </c>
      <c r="S1225" s="277" t="str">
        <f t="array" aca="1" ref="S1225" ca="1">IF(ISNUMBER(R1225),IF(R1225=100%,"CUMPLIDA",IF(AND(ISNUMBER(N1225),ISNUMBER(INDIRECT("FECHA_"&amp;$B1225,1))), IF(N1225&lt;=INDIRECT("FECHA_"&amp;$B1225,1),"INCUMPLIDA","PROCESO"), "VERIFICAR FECHA")),"SIN VALOR AVANCE")</f>
        <v>CUMPLIDA</v>
      </c>
    </row>
    <row r="1226" spans="1:19" ht="210.75">
      <c r="A1226" s="270" t="s">
        <v>1502</v>
      </c>
      <c r="B1226" s="271" t="s">
        <v>31</v>
      </c>
      <c r="C1226" s="487"/>
      <c r="D1226" s="487"/>
      <c r="E1226" s="482"/>
      <c r="F1226" s="488"/>
      <c r="G1226" s="482"/>
      <c r="H1226" s="482"/>
      <c r="I1226" s="260" t="s">
        <v>1506</v>
      </c>
      <c r="J1226" s="259" t="s">
        <v>56</v>
      </c>
      <c r="K1226" s="259" t="s">
        <v>57</v>
      </c>
      <c r="L1226" s="274">
        <v>1</v>
      </c>
      <c r="M1226" s="283">
        <v>45231</v>
      </c>
      <c r="N1226" s="283">
        <v>45504</v>
      </c>
      <c r="O1226" s="275">
        <f t="shared" si="44"/>
        <v>39</v>
      </c>
      <c r="P1226" s="332">
        <v>1</v>
      </c>
      <c r="Q1226" s="259" t="s">
        <v>1519</v>
      </c>
      <c r="R1226" s="94">
        <f t="shared" si="43"/>
        <v>1</v>
      </c>
      <c r="S1226" s="277" t="str">
        <f t="array" aca="1" ref="S1226" ca="1">IF(ISNUMBER(R1226),IF(R1226=100%,"CUMPLIDA",IF(AND(ISNUMBER(N1226),ISNUMBER(INDIRECT("FECHA_"&amp;$B1226,1))), IF(N1226&lt;=INDIRECT("FECHA_"&amp;$B1226,1),"INCUMPLIDA","PROCESO"), "VERIFICAR FECHA")),"SIN VALOR AVANCE")</f>
        <v>CUMPLIDA</v>
      </c>
    </row>
    <row r="1227" spans="1:19" ht="210.75">
      <c r="A1227" s="270" t="s">
        <v>1502</v>
      </c>
      <c r="B1227" s="271" t="s">
        <v>31</v>
      </c>
      <c r="C1227" s="487"/>
      <c r="D1227" s="487"/>
      <c r="E1227" s="482"/>
      <c r="F1227" s="488"/>
      <c r="G1227" s="482"/>
      <c r="H1227" s="482"/>
      <c r="I1227" s="260" t="s">
        <v>1508</v>
      </c>
      <c r="J1227" s="285" t="s">
        <v>60</v>
      </c>
      <c r="K1227" s="285" t="s">
        <v>61</v>
      </c>
      <c r="L1227" s="274">
        <v>1</v>
      </c>
      <c r="M1227" s="283">
        <v>45231</v>
      </c>
      <c r="N1227" s="283">
        <v>45504</v>
      </c>
      <c r="O1227" s="275">
        <f t="shared" si="44"/>
        <v>39</v>
      </c>
      <c r="P1227" s="332">
        <v>1</v>
      </c>
      <c r="Q1227" s="259" t="s">
        <v>1615</v>
      </c>
      <c r="R1227" s="94">
        <f t="shared" si="43"/>
        <v>1</v>
      </c>
      <c r="S1227" s="277" t="str">
        <f t="array" aca="1" ref="S1227" ca="1">IF(ISNUMBER(R1227),IF(R1227=100%,"CUMPLIDA",IF(AND(ISNUMBER(N1227),ISNUMBER(INDIRECT("FECHA_"&amp;$B1227,1))), IF(N1227&lt;=INDIRECT("FECHA_"&amp;$B1227,1),"INCUMPLIDA","PROCESO"), "VERIFICAR FECHA")),"SIN VALOR AVANCE")</f>
        <v>CUMPLIDA</v>
      </c>
    </row>
    <row r="1228" spans="1:19" ht="75.75">
      <c r="A1228" s="270" t="s">
        <v>1502</v>
      </c>
      <c r="B1228" s="271" t="s">
        <v>31</v>
      </c>
      <c r="C1228" s="487"/>
      <c r="D1228" s="487"/>
      <c r="E1228" s="482"/>
      <c r="F1228" s="488"/>
      <c r="G1228" s="482"/>
      <c r="H1228" s="482"/>
      <c r="I1228" s="260" t="s">
        <v>62</v>
      </c>
      <c r="J1228" s="259" t="s">
        <v>63</v>
      </c>
      <c r="K1228" s="259" t="s">
        <v>64</v>
      </c>
      <c r="L1228" s="280">
        <v>1</v>
      </c>
      <c r="M1228" s="286">
        <v>45352</v>
      </c>
      <c r="N1228" s="286">
        <v>45747</v>
      </c>
      <c r="O1228" s="275">
        <f t="shared" si="44"/>
        <v>56.428571428571431</v>
      </c>
      <c r="P1228" s="332">
        <v>1</v>
      </c>
      <c r="Q1228" s="259" t="s">
        <v>1616</v>
      </c>
      <c r="R1228" s="94">
        <f t="shared" si="43"/>
        <v>1</v>
      </c>
      <c r="S1228" s="277" t="str">
        <f t="array" aca="1" ref="S1228" ca="1">IF(ISNUMBER(R1228),IF(R1228=100%,"CUMPLIDA",IF(AND(ISNUMBER(N1228),ISNUMBER(INDIRECT("FECHA_"&amp;$B1228,1))), IF(N1228&lt;=INDIRECT("FECHA_"&amp;$B1228,1),"INCUMPLIDA","PROCESO"), "VERIFICAR FECHA")),"SIN VALOR AVANCE")</f>
        <v>CUMPLIDA</v>
      </c>
    </row>
    <row r="1229" spans="1:19" ht="75.75" customHeight="1">
      <c r="A1229" s="270" t="s">
        <v>1502</v>
      </c>
      <c r="B1229" s="271" t="s">
        <v>31</v>
      </c>
      <c r="C1229" s="487"/>
      <c r="D1229" s="487"/>
      <c r="E1229" s="482"/>
      <c r="F1229" s="488"/>
      <c r="G1229" s="482"/>
      <c r="H1229" s="482"/>
      <c r="I1229" s="260" t="s">
        <v>66</v>
      </c>
      <c r="J1229" s="259" t="s">
        <v>66</v>
      </c>
      <c r="K1229" s="259" t="s">
        <v>67</v>
      </c>
      <c r="L1229" s="280">
        <v>1</v>
      </c>
      <c r="M1229" s="286">
        <v>45352</v>
      </c>
      <c r="N1229" s="286">
        <v>45747</v>
      </c>
      <c r="O1229" s="275">
        <f t="shared" si="44"/>
        <v>56.428571428571431</v>
      </c>
      <c r="P1229" s="332">
        <v>1</v>
      </c>
      <c r="Q1229" s="259" t="s">
        <v>1617</v>
      </c>
      <c r="R1229" s="94">
        <f t="shared" si="43"/>
        <v>1</v>
      </c>
      <c r="S1229" s="277" t="str">
        <f t="array" aca="1" ref="S1229" ca="1">IF(ISNUMBER(R1229),IF(R1229=100%,"CUMPLIDA",IF(AND(ISNUMBER(N1229),ISNUMBER(INDIRECT("FECHA_"&amp;$B1229,1))), IF(N1229&lt;=INDIRECT("FECHA_"&amp;$B1229,1),"INCUMPLIDA","PROCESO"), "VERIFICAR FECHA")),"SIN VALOR AVANCE")</f>
        <v>CUMPLIDA</v>
      </c>
    </row>
    <row r="1230" spans="1:19" ht="75.75">
      <c r="A1230" s="270" t="s">
        <v>1502</v>
      </c>
      <c r="B1230" s="271" t="s">
        <v>31</v>
      </c>
      <c r="C1230" s="487"/>
      <c r="D1230" s="487"/>
      <c r="E1230" s="482"/>
      <c r="F1230" s="488"/>
      <c r="G1230" s="482"/>
      <c r="H1230" s="482"/>
      <c r="I1230" s="260" t="s">
        <v>69</v>
      </c>
      <c r="J1230" s="259" t="s">
        <v>69</v>
      </c>
      <c r="K1230" s="259" t="s">
        <v>70</v>
      </c>
      <c r="L1230" s="280">
        <v>1</v>
      </c>
      <c r="M1230" s="286">
        <v>45352</v>
      </c>
      <c r="N1230" s="286">
        <v>45747</v>
      </c>
      <c r="O1230" s="275">
        <f t="shared" si="44"/>
        <v>56.428571428571431</v>
      </c>
      <c r="P1230" s="332">
        <v>1</v>
      </c>
      <c r="Q1230" s="259" t="s">
        <v>1616</v>
      </c>
      <c r="R1230" s="94">
        <f t="shared" si="43"/>
        <v>1</v>
      </c>
      <c r="S1230" s="277" t="str">
        <f t="array" aca="1" ref="S1230" ca="1">IF(ISNUMBER(R1230),IF(R1230=100%,"CUMPLIDA",IF(AND(ISNUMBER(N1230),ISNUMBER(INDIRECT("FECHA_"&amp;$B1230,1))), IF(N1230&lt;=INDIRECT("FECHA_"&amp;$B1230,1),"INCUMPLIDA","PROCESO"), "VERIFICAR FECHA")),"SIN VALOR AVANCE")</f>
        <v>CUMPLIDA</v>
      </c>
    </row>
    <row r="1231" spans="1:19" ht="135.75">
      <c r="A1231" s="270" t="s">
        <v>1502</v>
      </c>
      <c r="B1231" s="271" t="s">
        <v>31</v>
      </c>
      <c r="C1231" s="487"/>
      <c r="D1231" s="487"/>
      <c r="E1231" s="482"/>
      <c r="F1231" s="488"/>
      <c r="G1231" s="482"/>
      <c r="H1231" s="482"/>
      <c r="I1231" s="260" t="s">
        <v>1512</v>
      </c>
      <c r="J1231" s="259" t="s">
        <v>1512</v>
      </c>
      <c r="K1231" s="259" t="s">
        <v>72</v>
      </c>
      <c r="L1231" s="280">
        <v>1</v>
      </c>
      <c r="M1231" s="286">
        <v>45352</v>
      </c>
      <c r="N1231" s="286">
        <v>45747</v>
      </c>
      <c r="O1231" s="275">
        <f t="shared" si="44"/>
        <v>56.428571428571431</v>
      </c>
      <c r="P1231" s="332">
        <v>1</v>
      </c>
      <c r="Q1231" s="259" t="s">
        <v>1617</v>
      </c>
      <c r="R1231" s="94">
        <f t="shared" si="43"/>
        <v>1</v>
      </c>
      <c r="S1231" s="277" t="str">
        <f t="array" aca="1" ref="S1231" ca="1">IF(ISNUMBER(R1231),IF(R1231=100%,"CUMPLIDA",IF(AND(ISNUMBER(N1231),ISNUMBER(INDIRECT("FECHA_"&amp;$B1231,1))), IF(N1231&lt;=INDIRECT("FECHA_"&amp;$B1231,1),"INCUMPLIDA","PROCESO"), "VERIFICAR FECHA")),"SIN VALOR AVANCE")</f>
        <v>CUMPLIDA</v>
      </c>
    </row>
    <row r="1232" spans="1:19" ht="195.75">
      <c r="A1232" s="270" t="s">
        <v>1502</v>
      </c>
      <c r="B1232" s="271" t="s">
        <v>31</v>
      </c>
      <c r="C1232" s="487"/>
      <c r="D1232" s="487"/>
      <c r="E1232" s="482"/>
      <c r="F1232" s="488"/>
      <c r="G1232" s="482"/>
      <c r="H1232" s="482"/>
      <c r="I1232" s="260" t="s">
        <v>1514</v>
      </c>
      <c r="J1232" s="259" t="s">
        <v>1514</v>
      </c>
      <c r="K1232" s="259" t="s">
        <v>659</v>
      </c>
      <c r="L1232" s="280">
        <v>1</v>
      </c>
      <c r="M1232" s="286">
        <v>45352</v>
      </c>
      <c r="N1232" s="286">
        <v>45747</v>
      </c>
      <c r="O1232" s="275">
        <f t="shared" si="44"/>
        <v>56.428571428571431</v>
      </c>
      <c r="P1232" s="332">
        <v>1</v>
      </c>
      <c r="Q1232" s="259" t="s">
        <v>1618</v>
      </c>
      <c r="R1232" s="94">
        <f t="shared" si="43"/>
        <v>1</v>
      </c>
      <c r="S1232" s="277" t="str">
        <f t="array" aca="1" ref="S1232" ca="1">IF(ISNUMBER(R1232),IF(R1232=100%,"CUMPLIDA",IF(AND(ISNUMBER(N1232),ISNUMBER(INDIRECT("FECHA_"&amp;$B1232,1))), IF(N1232&lt;=INDIRECT("FECHA_"&amp;$B1232,1),"INCUMPLIDA","PROCESO"), "VERIFICAR FECHA")),"SIN VALOR AVANCE")</f>
        <v>CUMPLIDA</v>
      </c>
    </row>
    <row r="1233" spans="1:19" ht="195.75">
      <c r="A1233" s="270" t="s">
        <v>1502</v>
      </c>
      <c r="B1233" s="271" t="s">
        <v>31</v>
      </c>
      <c r="C1233" s="487"/>
      <c r="D1233" s="487"/>
      <c r="E1233" s="482"/>
      <c r="F1233" s="488"/>
      <c r="G1233" s="482"/>
      <c r="H1233" s="482"/>
      <c r="I1233" s="260" t="s">
        <v>75</v>
      </c>
      <c r="J1233" s="259" t="s">
        <v>76</v>
      </c>
      <c r="K1233" s="259" t="s">
        <v>77</v>
      </c>
      <c r="L1233" s="280">
        <v>10</v>
      </c>
      <c r="M1233" s="286">
        <v>45748</v>
      </c>
      <c r="N1233" s="286">
        <v>47118</v>
      </c>
      <c r="O1233" s="275">
        <f t="shared" si="44"/>
        <v>195.71428571428572</v>
      </c>
      <c r="P1233" s="332">
        <v>0</v>
      </c>
      <c r="Q1233" s="259" t="s">
        <v>1619</v>
      </c>
      <c r="R1233" s="94">
        <f t="shared" si="43"/>
        <v>0</v>
      </c>
      <c r="S1233" s="277" t="str">
        <f t="array" aca="1" ref="S1233" ca="1">IF(ISNUMBER(R1233),IF(R1233=100%,"CUMPLIDA",IF(AND(ISNUMBER(N1233),ISNUMBER(INDIRECT("FECHA_"&amp;$B1233,1))), IF(N1233&lt;=INDIRECT("FECHA_"&amp;$B1233,1),"INCUMPLIDA","PROCESO"), "VERIFICAR FECHA")),"SIN VALOR AVANCE")</f>
        <v>PROCESO</v>
      </c>
    </row>
    <row r="1234" spans="1:19" ht="90.75" customHeight="1">
      <c r="A1234" s="270" t="s">
        <v>1502</v>
      </c>
      <c r="B1234" s="271" t="s">
        <v>31</v>
      </c>
      <c r="C1234" s="487"/>
      <c r="D1234" s="487"/>
      <c r="E1234" s="482"/>
      <c r="F1234" s="488"/>
      <c r="G1234" s="482"/>
      <c r="H1234" s="482"/>
      <c r="I1234" s="260" t="s">
        <v>79</v>
      </c>
      <c r="J1234" s="259" t="s">
        <v>1620</v>
      </c>
      <c r="K1234" s="259" t="s">
        <v>81</v>
      </c>
      <c r="L1234" s="280">
        <v>1</v>
      </c>
      <c r="M1234" s="286">
        <v>45748</v>
      </c>
      <c r="N1234" s="286">
        <v>47118</v>
      </c>
      <c r="O1234" s="275">
        <f t="shared" si="44"/>
        <v>195.71428571428572</v>
      </c>
      <c r="P1234" s="332">
        <v>0</v>
      </c>
      <c r="Q1234" s="259" t="s">
        <v>1616</v>
      </c>
      <c r="R1234" s="94">
        <f t="shared" si="43"/>
        <v>0</v>
      </c>
      <c r="S1234" s="277" t="str">
        <f t="array" aca="1" ref="S1234" ca="1">IF(ISNUMBER(R1234),IF(R1234=100%,"CUMPLIDA",IF(AND(ISNUMBER(N1234),ISNUMBER(INDIRECT("FECHA_"&amp;$B1234,1))), IF(N1234&lt;=INDIRECT("FECHA_"&amp;$B1234,1),"INCUMPLIDA","PROCESO"), "VERIFICAR FECHA")),"SIN VALOR AVANCE")</f>
        <v>PROCESO</v>
      </c>
    </row>
    <row r="1235" spans="1:19" ht="240.75">
      <c r="A1235" s="270" t="s">
        <v>1502</v>
      </c>
      <c r="B1235" s="271" t="s">
        <v>31</v>
      </c>
      <c r="C1235" s="487"/>
      <c r="D1235" s="487"/>
      <c r="E1235" s="482"/>
      <c r="F1235" s="488"/>
      <c r="G1235" s="482"/>
      <c r="H1235" s="482"/>
      <c r="I1235" s="260" t="s">
        <v>82</v>
      </c>
      <c r="J1235" s="259" t="s">
        <v>83</v>
      </c>
      <c r="K1235" s="259" t="s">
        <v>1518</v>
      </c>
      <c r="L1235" s="280">
        <v>1</v>
      </c>
      <c r="M1235" s="286">
        <v>45748</v>
      </c>
      <c r="N1235" s="286">
        <v>47118</v>
      </c>
      <c r="O1235" s="275">
        <f t="shared" si="44"/>
        <v>195.71428571428572</v>
      </c>
      <c r="P1235" s="332">
        <v>0</v>
      </c>
      <c r="Q1235" s="259" t="s">
        <v>1621</v>
      </c>
      <c r="R1235" s="94">
        <f t="shared" si="43"/>
        <v>0</v>
      </c>
      <c r="S1235" s="277" t="str">
        <f t="array" aca="1" ref="S1235" ca="1">IF(ISNUMBER(R1235),IF(R1235=100%,"CUMPLIDA",IF(AND(ISNUMBER(N1235),ISNUMBER(INDIRECT("FECHA_"&amp;$B1235,1))), IF(N1235&lt;=INDIRECT("FECHA_"&amp;$B1235,1),"INCUMPLIDA","PROCESO"), "VERIFICAR FECHA")),"SIN VALOR AVANCE")</f>
        <v>PROCESO</v>
      </c>
    </row>
    <row r="1236" spans="1:19" ht="240">
      <c r="A1236" s="270" t="s">
        <v>1502</v>
      </c>
      <c r="B1236" s="271" t="s">
        <v>31</v>
      </c>
      <c r="C1236" s="487" t="s">
        <v>1625</v>
      </c>
      <c r="D1236" s="487" t="s">
        <v>677</v>
      </c>
      <c r="E1236" s="482" t="s">
        <v>1626</v>
      </c>
      <c r="F1236" s="488"/>
      <c r="G1236" s="482"/>
      <c r="H1236" s="482" t="s">
        <v>1627</v>
      </c>
      <c r="I1236" s="482" t="s">
        <v>1605</v>
      </c>
      <c r="J1236" s="259" t="s">
        <v>1628</v>
      </c>
      <c r="K1236" s="259" t="s">
        <v>1629</v>
      </c>
      <c r="L1236" s="274">
        <v>1</v>
      </c>
      <c r="M1236" s="283">
        <v>42522</v>
      </c>
      <c r="N1236" s="283">
        <v>42735</v>
      </c>
      <c r="O1236" s="275">
        <f t="shared" si="44"/>
        <v>30.428571428571427</v>
      </c>
      <c r="P1236" s="332">
        <v>1</v>
      </c>
      <c r="Q1236" s="259" t="s">
        <v>1630</v>
      </c>
      <c r="R1236" s="94">
        <f t="shared" si="43"/>
        <v>1</v>
      </c>
      <c r="S1236" s="277" t="str">
        <f t="array" aca="1" ref="S1236" ca="1">IF(ISNUMBER(R1236),IF(R1236=100%,"CUMPLIDA",IF(AND(ISNUMBER(N1236),ISNUMBER(INDIRECT("FECHA_"&amp;$B1236,1))), IF(N1236&lt;=INDIRECT("FECHA_"&amp;$B1236,1),"INCUMPLIDA","PROCESO"), "VERIFICAR FECHA")),"SIN VALOR AVANCE")</f>
        <v>CUMPLIDA</v>
      </c>
    </row>
    <row r="1237" spans="1:19" ht="210.75">
      <c r="A1237" s="270" t="s">
        <v>1502</v>
      </c>
      <c r="B1237" s="271" t="s">
        <v>31</v>
      </c>
      <c r="C1237" s="487"/>
      <c r="D1237" s="487"/>
      <c r="E1237" s="482"/>
      <c r="F1237" s="488"/>
      <c r="G1237" s="482"/>
      <c r="H1237" s="482"/>
      <c r="I1237" s="482"/>
      <c r="J1237" s="259" t="s">
        <v>1609</v>
      </c>
      <c r="K1237" s="259" t="s">
        <v>1610</v>
      </c>
      <c r="L1237" s="274">
        <v>2</v>
      </c>
      <c r="M1237" s="283">
        <v>42737</v>
      </c>
      <c r="N1237" s="283">
        <v>42947</v>
      </c>
      <c r="O1237" s="275">
        <f t="shared" si="44"/>
        <v>30</v>
      </c>
      <c r="P1237" s="332">
        <v>2</v>
      </c>
      <c r="Q1237" s="259" t="s">
        <v>1608</v>
      </c>
      <c r="R1237" s="94">
        <f t="shared" si="43"/>
        <v>1</v>
      </c>
      <c r="S1237" s="277" t="str">
        <f t="array" aca="1" ref="S1237" ca="1">IF(ISNUMBER(R1237),IF(R1237=100%,"CUMPLIDA",IF(AND(ISNUMBER(N1237),ISNUMBER(INDIRECT("FECHA_"&amp;$B1237,1))), IF(N1237&lt;=INDIRECT("FECHA_"&amp;$B1237,1),"INCUMPLIDA","PROCESO"), "VERIFICAR FECHA")),"SIN VALOR AVANCE")</f>
        <v>CUMPLIDA</v>
      </c>
    </row>
    <row r="1238" spans="1:19" ht="225">
      <c r="A1238" s="270" t="s">
        <v>1502</v>
      </c>
      <c r="B1238" s="271" t="s">
        <v>31</v>
      </c>
      <c r="C1238" s="487"/>
      <c r="D1238" s="487"/>
      <c r="E1238" s="482"/>
      <c r="F1238" s="488"/>
      <c r="G1238" s="482"/>
      <c r="H1238" s="482"/>
      <c r="I1238" s="482"/>
      <c r="J1238" s="259" t="s">
        <v>1612</v>
      </c>
      <c r="K1238" s="259" t="s">
        <v>1613</v>
      </c>
      <c r="L1238" s="274">
        <v>3</v>
      </c>
      <c r="M1238" s="283">
        <v>42948</v>
      </c>
      <c r="N1238" s="283">
        <v>43220</v>
      </c>
      <c r="O1238" s="275">
        <f t="shared" si="44"/>
        <v>38.857142857142854</v>
      </c>
      <c r="P1238" s="332">
        <v>3</v>
      </c>
      <c r="Q1238" s="259" t="s">
        <v>1631</v>
      </c>
      <c r="R1238" s="94">
        <f t="shared" si="43"/>
        <v>1</v>
      </c>
      <c r="S1238" s="277" t="str">
        <f t="array" aca="1" ref="S1238" ca="1">IF(ISNUMBER(R1238),IF(R1238=100%,"CUMPLIDA",IF(AND(ISNUMBER(N1238),ISNUMBER(INDIRECT("FECHA_"&amp;$B1238,1))), IF(N1238&lt;=INDIRECT("FECHA_"&amp;$B1238,1),"INCUMPLIDA","PROCESO"), "VERIFICAR FECHA")),"SIN VALOR AVANCE")</f>
        <v>CUMPLIDA</v>
      </c>
    </row>
    <row r="1239" spans="1:19" ht="90.75" customHeight="1">
      <c r="A1239" s="270" t="s">
        <v>1502</v>
      </c>
      <c r="B1239" s="271" t="s">
        <v>31</v>
      </c>
      <c r="C1239" s="487"/>
      <c r="D1239" s="487"/>
      <c r="E1239" s="482"/>
      <c r="F1239" s="488"/>
      <c r="G1239" s="482"/>
      <c r="H1239" s="482"/>
      <c r="I1239" s="260" t="s">
        <v>1632</v>
      </c>
      <c r="J1239" s="259" t="s">
        <v>56</v>
      </c>
      <c r="K1239" s="259" t="s">
        <v>57</v>
      </c>
      <c r="L1239" s="274">
        <v>1</v>
      </c>
      <c r="M1239" s="283">
        <v>45231</v>
      </c>
      <c r="N1239" s="283">
        <v>45504</v>
      </c>
      <c r="O1239" s="275">
        <f t="shared" si="44"/>
        <v>39</v>
      </c>
      <c r="P1239" s="332">
        <v>1</v>
      </c>
      <c r="Q1239" s="259" t="s">
        <v>1633</v>
      </c>
      <c r="R1239" s="94">
        <f t="shared" si="43"/>
        <v>1</v>
      </c>
      <c r="S1239" s="277" t="str">
        <f t="array" aca="1" ref="S1239" ca="1">IF(ISNUMBER(R1239),IF(R1239=100%,"CUMPLIDA",IF(AND(ISNUMBER(N1239),ISNUMBER(INDIRECT("FECHA_"&amp;$B1239,1))), IF(N1239&lt;=INDIRECT("FECHA_"&amp;$B1239,1),"INCUMPLIDA","PROCESO"), "VERIFICAR FECHA")),"SIN VALOR AVANCE")</f>
        <v>CUMPLIDA</v>
      </c>
    </row>
    <row r="1240" spans="1:19" ht="195.75">
      <c r="A1240" s="270" t="s">
        <v>1502</v>
      </c>
      <c r="B1240" s="271" t="s">
        <v>31</v>
      </c>
      <c r="C1240" s="487"/>
      <c r="D1240" s="487"/>
      <c r="E1240" s="482"/>
      <c r="F1240" s="488"/>
      <c r="G1240" s="482"/>
      <c r="H1240" s="482"/>
      <c r="I1240" s="260" t="s">
        <v>1508</v>
      </c>
      <c r="J1240" s="285" t="s">
        <v>60</v>
      </c>
      <c r="K1240" s="285" t="s">
        <v>61</v>
      </c>
      <c r="L1240" s="274">
        <v>1</v>
      </c>
      <c r="M1240" s="283">
        <v>45231</v>
      </c>
      <c r="N1240" s="283">
        <v>45504</v>
      </c>
      <c r="O1240" s="275">
        <f t="shared" si="44"/>
        <v>39</v>
      </c>
      <c r="P1240" s="332">
        <v>1</v>
      </c>
      <c r="Q1240" s="259" t="s">
        <v>1634</v>
      </c>
      <c r="R1240" s="94">
        <f t="shared" si="43"/>
        <v>1</v>
      </c>
      <c r="S1240" s="277" t="str">
        <f t="array" aca="1" ref="S1240" ca="1">IF(ISNUMBER(R1240),IF(R1240=100%,"CUMPLIDA",IF(AND(ISNUMBER(N1240),ISNUMBER(INDIRECT("FECHA_"&amp;$B1240,1))), IF(N1240&lt;=INDIRECT("FECHA_"&amp;$B1240,1),"INCUMPLIDA","PROCESO"), "VERIFICAR FECHA")),"SIN VALOR AVANCE")</f>
        <v>CUMPLIDA</v>
      </c>
    </row>
    <row r="1241" spans="1:19" ht="75.75" customHeight="1">
      <c r="A1241" s="270" t="s">
        <v>1502</v>
      </c>
      <c r="B1241" s="271" t="s">
        <v>31</v>
      </c>
      <c r="C1241" s="487"/>
      <c r="D1241" s="487"/>
      <c r="E1241" s="482"/>
      <c r="F1241" s="488"/>
      <c r="G1241" s="482"/>
      <c r="H1241" s="482"/>
      <c r="I1241" s="260" t="s">
        <v>62</v>
      </c>
      <c r="J1241" s="259" t="s">
        <v>63</v>
      </c>
      <c r="K1241" s="259" t="s">
        <v>64</v>
      </c>
      <c r="L1241" s="280">
        <v>1</v>
      </c>
      <c r="M1241" s="286">
        <v>45352</v>
      </c>
      <c r="N1241" s="286">
        <v>45747</v>
      </c>
      <c r="O1241" s="275">
        <f t="shared" si="44"/>
        <v>56.428571428571431</v>
      </c>
      <c r="P1241" s="332">
        <v>1</v>
      </c>
      <c r="Q1241" s="259" t="s">
        <v>1616</v>
      </c>
      <c r="R1241" s="94">
        <f t="shared" si="43"/>
        <v>1</v>
      </c>
      <c r="S1241" s="277" t="str">
        <f t="array" aca="1" ref="S1241" ca="1">IF(ISNUMBER(R1241),IF(R1241=100%,"CUMPLIDA",IF(AND(ISNUMBER(N1241),ISNUMBER(INDIRECT("FECHA_"&amp;$B1241,1))), IF(N1241&lt;=INDIRECT("FECHA_"&amp;$B1241,1),"INCUMPLIDA","PROCESO"), "VERIFICAR FECHA")),"SIN VALOR AVANCE")</f>
        <v>CUMPLIDA</v>
      </c>
    </row>
    <row r="1242" spans="1:19" ht="90.75">
      <c r="A1242" s="270" t="s">
        <v>1502</v>
      </c>
      <c r="B1242" s="271" t="s">
        <v>31</v>
      </c>
      <c r="C1242" s="487"/>
      <c r="D1242" s="487"/>
      <c r="E1242" s="482"/>
      <c r="F1242" s="488"/>
      <c r="G1242" s="482"/>
      <c r="H1242" s="482"/>
      <c r="I1242" s="260" t="s">
        <v>66</v>
      </c>
      <c r="J1242" s="259" t="s">
        <v>66</v>
      </c>
      <c r="K1242" s="259" t="s">
        <v>67</v>
      </c>
      <c r="L1242" s="280">
        <v>1</v>
      </c>
      <c r="M1242" s="286">
        <v>45352</v>
      </c>
      <c r="N1242" s="286">
        <v>45747</v>
      </c>
      <c r="O1242" s="275">
        <f t="shared" si="44"/>
        <v>56.428571428571431</v>
      </c>
      <c r="P1242" s="332">
        <v>1</v>
      </c>
      <c r="Q1242" s="259" t="s">
        <v>1635</v>
      </c>
      <c r="R1242" s="94">
        <f t="shared" si="43"/>
        <v>1</v>
      </c>
      <c r="S1242" s="277" t="str">
        <f t="array" aca="1" ref="S1242" ca="1">IF(ISNUMBER(R1242),IF(R1242=100%,"CUMPLIDA",IF(AND(ISNUMBER(N1242),ISNUMBER(INDIRECT("FECHA_"&amp;$B1242,1))), IF(N1242&lt;=INDIRECT("FECHA_"&amp;$B1242,1),"INCUMPLIDA","PROCESO"), "VERIFICAR FECHA")),"SIN VALOR AVANCE")</f>
        <v>CUMPLIDA</v>
      </c>
    </row>
    <row r="1243" spans="1:19" ht="75.75">
      <c r="A1243" s="270" t="s">
        <v>1502</v>
      </c>
      <c r="B1243" s="271" t="s">
        <v>31</v>
      </c>
      <c r="C1243" s="487"/>
      <c r="D1243" s="487"/>
      <c r="E1243" s="482"/>
      <c r="F1243" s="488"/>
      <c r="G1243" s="482"/>
      <c r="H1243" s="482"/>
      <c r="I1243" s="260" t="s">
        <v>69</v>
      </c>
      <c r="J1243" s="259" t="s">
        <v>69</v>
      </c>
      <c r="K1243" s="259" t="s">
        <v>70</v>
      </c>
      <c r="L1243" s="280">
        <v>1</v>
      </c>
      <c r="M1243" s="286">
        <v>45352</v>
      </c>
      <c r="N1243" s="286">
        <v>45747</v>
      </c>
      <c r="O1243" s="275">
        <f t="shared" si="44"/>
        <v>56.428571428571431</v>
      </c>
      <c r="P1243" s="332">
        <v>1</v>
      </c>
      <c r="Q1243" s="259" t="s">
        <v>1616</v>
      </c>
      <c r="R1243" s="94">
        <f t="shared" si="43"/>
        <v>1</v>
      </c>
      <c r="S1243" s="277" t="str">
        <f t="array" aca="1" ref="S1243" ca="1">IF(ISNUMBER(R1243),IF(R1243=100%,"CUMPLIDA",IF(AND(ISNUMBER(N1243),ISNUMBER(INDIRECT("FECHA_"&amp;$B1243,1))), IF(N1243&lt;=INDIRECT("FECHA_"&amp;$B1243,1),"INCUMPLIDA","PROCESO"), "VERIFICAR FECHA")),"SIN VALOR AVANCE")</f>
        <v>CUMPLIDA</v>
      </c>
    </row>
    <row r="1244" spans="1:19" ht="90.75">
      <c r="A1244" s="270" t="s">
        <v>1502</v>
      </c>
      <c r="B1244" s="271" t="s">
        <v>31</v>
      </c>
      <c r="C1244" s="487"/>
      <c r="D1244" s="487"/>
      <c r="E1244" s="482"/>
      <c r="F1244" s="488"/>
      <c r="G1244" s="482"/>
      <c r="H1244" s="482"/>
      <c r="I1244" s="260" t="s">
        <v>1512</v>
      </c>
      <c r="J1244" s="259" t="s">
        <v>1512</v>
      </c>
      <c r="K1244" s="259" t="s">
        <v>72</v>
      </c>
      <c r="L1244" s="280">
        <v>1</v>
      </c>
      <c r="M1244" s="286">
        <v>45352</v>
      </c>
      <c r="N1244" s="286">
        <v>45747</v>
      </c>
      <c r="O1244" s="275">
        <f t="shared" si="44"/>
        <v>56.428571428571431</v>
      </c>
      <c r="P1244" s="332">
        <v>1</v>
      </c>
      <c r="Q1244" s="259" t="s">
        <v>1635</v>
      </c>
      <c r="R1244" s="94">
        <f t="shared" si="43"/>
        <v>1</v>
      </c>
      <c r="S1244" s="277" t="str">
        <f t="array" aca="1" ref="S1244" ca="1">IF(ISNUMBER(R1244),IF(R1244=100%,"CUMPLIDA",IF(AND(ISNUMBER(N1244),ISNUMBER(INDIRECT("FECHA_"&amp;$B1244,1))), IF(N1244&lt;=INDIRECT("FECHA_"&amp;$B1244,1),"INCUMPLIDA","PROCESO"), "VERIFICAR FECHA")),"SIN VALOR AVANCE")</f>
        <v>CUMPLIDA</v>
      </c>
    </row>
    <row r="1245" spans="1:19" ht="135.75">
      <c r="A1245" s="270" t="s">
        <v>1502</v>
      </c>
      <c r="B1245" s="271" t="s">
        <v>31</v>
      </c>
      <c r="C1245" s="487"/>
      <c r="D1245" s="487"/>
      <c r="E1245" s="482"/>
      <c r="F1245" s="488"/>
      <c r="G1245" s="482"/>
      <c r="H1245" s="482"/>
      <c r="I1245" s="260" t="s">
        <v>1514</v>
      </c>
      <c r="J1245" s="259" t="s">
        <v>1514</v>
      </c>
      <c r="K1245" s="259" t="s">
        <v>659</v>
      </c>
      <c r="L1245" s="280">
        <v>1</v>
      </c>
      <c r="M1245" s="286">
        <v>45352</v>
      </c>
      <c r="N1245" s="286">
        <v>45747</v>
      </c>
      <c r="O1245" s="275">
        <f t="shared" si="44"/>
        <v>56.428571428571431</v>
      </c>
      <c r="P1245" s="332">
        <v>1</v>
      </c>
      <c r="Q1245" s="259" t="s">
        <v>1636</v>
      </c>
      <c r="R1245" s="94">
        <f t="shared" si="43"/>
        <v>1</v>
      </c>
      <c r="S1245" s="277" t="str">
        <f t="array" aca="1" ref="S1245" ca="1">IF(ISNUMBER(R1245),IF(R1245=100%,"CUMPLIDA",IF(AND(ISNUMBER(N1245),ISNUMBER(INDIRECT("FECHA_"&amp;$B1245,1))), IF(N1245&lt;=INDIRECT("FECHA_"&amp;$B1245,1),"INCUMPLIDA","PROCESO"), "VERIFICAR FECHA")),"SIN VALOR AVANCE")</f>
        <v>CUMPLIDA</v>
      </c>
    </row>
    <row r="1246" spans="1:19" ht="90.75" customHeight="1">
      <c r="A1246" s="270" t="s">
        <v>1502</v>
      </c>
      <c r="B1246" s="271" t="s">
        <v>31</v>
      </c>
      <c r="C1246" s="487"/>
      <c r="D1246" s="487"/>
      <c r="E1246" s="482"/>
      <c r="F1246" s="488"/>
      <c r="G1246" s="482"/>
      <c r="H1246" s="482"/>
      <c r="I1246" s="260" t="s">
        <v>75</v>
      </c>
      <c r="J1246" s="259" t="s">
        <v>76</v>
      </c>
      <c r="K1246" s="259" t="s">
        <v>77</v>
      </c>
      <c r="L1246" s="280">
        <v>10</v>
      </c>
      <c r="M1246" s="286">
        <v>45748</v>
      </c>
      <c r="N1246" s="286">
        <v>47118</v>
      </c>
      <c r="O1246" s="275">
        <f t="shared" si="44"/>
        <v>195.71428571428572</v>
      </c>
      <c r="P1246" s="332">
        <v>0</v>
      </c>
      <c r="Q1246" s="259" t="s">
        <v>1635</v>
      </c>
      <c r="R1246" s="94">
        <f t="shared" si="43"/>
        <v>0</v>
      </c>
      <c r="S1246" s="277" t="str">
        <f t="array" aca="1" ref="S1246" ca="1">IF(ISNUMBER(R1246),IF(R1246=100%,"CUMPLIDA",IF(AND(ISNUMBER(N1246),ISNUMBER(INDIRECT("FECHA_"&amp;$B1246,1))), IF(N1246&lt;=INDIRECT("FECHA_"&amp;$B1246,1),"INCUMPLIDA","PROCESO"), "VERIFICAR FECHA")),"SIN VALOR AVANCE")</f>
        <v>PROCESO</v>
      </c>
    </row>
    <row r="1247" spans="1:19" ht="75.75">
      <c r="A1247" s="270" t="s">
        <v>1502</v>
      </c>
      <c r="B1247" s="271" t="s">
        <v>31</v>
      </c>
      <c r="C1247" s="487"/>
      <c r="D1247" s="487"/>
      <c r="E1247" s="482"/>
      <c r="F1247" s="488"/>
      <c r="G1247" s="482"/>
      <c r="H1247" s="482"/>
      <c r="I1247" s="260" t="s">
        <v>79</v>
      </c>
      <c r="J1247" s="259" t="s">
        <v>80</v>
      </c>
      <c r="K1247" s="259" t="s">
        <v>81</v>
      </c>
      <c r="L1247" s="280">
        <v>1</v>
      </c>
      <c r="M1247" s="286">
        <v>45748</v>
      </c>
      <c r="N1247" s="286">
        <v>47118</v>
      </c>
      <c r="O1247" s="275">
        <f t="shared" si="44"/>
        <v>195.71428571428572</v>
      </c>
      <c r="P1247" s="332">
        <v>0</v>
      </c>
      <c r="Q1247" s="259" t="s">
        <v>1616</v>
      </c>
      <c r="R1247" s="94">
        <f t="shared" si="43"/>
        <v>0</v>
      </c>
      <c r="S1247" s="277" t="str">
        <f t="array" aca="1" ref="S1247" ca="1">IF(ISNUMBER(R1247),IF(R1247=100%,"CUMPLIDA",IF(AND(ISNUMBER(N1247),ISNUMBER(INDIRECT("FECHA_"&amp;$B1247,1))), IF(N1247&lt;=INDIRECT("FECHA_"&amp;$B1247,1),"INCUMPLIDA","PROCESO"), "VERIFICAR FECHA")),"SIN VALOR AVANCE")</f>
        <v>PROCESO</v>
      </c>
    </row>
    <row r="1248" spans="1:19" ht="240.75">
      <c r="A1248" s="270" t="s">
        <v>1502</v>
      </c>
      <c r="B1248" s="271" t="s">
        <v>31</v>
      </c>
      <c r="C1248" s="487"/>
      <c r="D1248" s="487"/>
      <c r="E1248" s="482"/>
      <c r="F1248" s="488"/>
      <c r="G1248" s="482"/>
      <c r="H1248" s="482"/>
      <c r="I1248" s="260" t="s">
        <v>82</v>
      </c>
      <c r="J1248" s="259" t="s">
        <v>83</v>
      </c>
      <c r="K1248" s="259" t="s">
        <v>1518</v>
      </c>
      <c r="L1248" s="280">
        <v>1</v>
      </c>
      <c r="M1248" s="286">
        <v>45748</v>
      </c>
      <c r="N1248" s="286">
        <v>47118</v>
      </c>
      <c r="O1248" s="275">
        <f t="shared" si="44"/>
        <v>195.71428571428572</v>
      </c>
      <c r="P1248" s="332">
        <v>0</v>
      </c>
      <c r="Q1248" s="259" t="s">
        <v>1621</v>
      </c>
      <c r="R1248" s="94">
        <f t="shared" si="43"/>
        <v>0</v>
      </c>
      <c r="S1248" s="277" t="str">
        <f t="array" aca="1" ref="S1248" ca="1">IF(ISNUMBER(R1248),IF(R1248=100%,"CUMPLIDA",IF(AND(ISNUMBER(N1248),ISNUMBER(INDIRECT("FECHA_"&amp;$B1248,1))), IF(N1248&lt;=INDIRECT("FECHA_"&amp;$B1248,1),"INCUMPLIDA","PROCESO"), "VERIFICAR FECHA")),"SIN VALOR AVANCE")</f>
        <v>PROCESO</v>
      </c>
    </row>
    <row r="1249" spans="1:19" ht="225.75">
      <c r="A1249" s="270" t="s">
        <v>1502</v>
      </c>
      <c r="B1249" s="271" t="s">
        <v>31</v>
      </c>
      <c r="C1249" s="487" t="s">
        <v>1637</v>
      </c>
      <c r="D1249" s="487" t="s">
        <v>1602</v>
      </c>
      <c r="E1249" s="482" t="s">
        <v>1638</v>
      </c>
      <c r="F1249" s="488" t="s">
        <v>1639</v>
      </c>
      <c r="G1249" s="482"/>
      <c r="H1249" s="482" t="s">
        <v>1640</v>
      </c>
      <c r="I1249" s="260" t="s">
        <v>1641</v>
      </c>
      <c r="J1249" s="259" t="s">
        <v>56</v>
      </c>
      <c r="K1249" s="259" t="s">
        <v>57</v>
      </c>
      <c r="L1249" s="274">
        <v>1</v>
      </c>
      <c r="M1249" s="283">
        <v>45231</v>
      </c>
      <c r="N1249" s="283">
        <v>45504</v>
      </c>
      <c r="O1249" s="275">
        <f t="shared" si="44"/>
        <v>39</v>
      </c>
      <c r="P1249" s="332">
        <v>1</v>
      </c>
      <c r="Q1249" s="259" t="s">
        <v>1507</v>
      </c>
      <c r="R1249" s="94">
        <f t="shared" si="43"/>
        <v>1</v>
      </c>
      <c r="S1249" s="277" t="str">
        <f t="array" aca="1" ref="S1249" ca="1">IF(ISNUMBER(R1249),IF(R1249=100%,"CUMPLIDA",IF(AND(ISNUMBER(N1249),ISNUMBER(INDIRECT("FECHA_"&amp;$B1249,1))), IF(N1249&lt;=INDIRECT("FECHA_"&amp;$B1249,1),"INCUMPLIDA","PROCESO"), "VERIFICAR FECHA")),"SIN VALOR AVANCE")</f>
        <v>CUMPLIDA</v>
      </c>
    </row>
    <row r="1250" spans="1:19" ht="210.75">
      <c r="A1250" s="270" t="s">
        <v>1502</v>
      </c>
      <c r="B1250" s="271" t="s">
        <v>31</v>
      </c>
      <c r="C1250" s="487"/>
      <c r="D1250" s="487"/>
      <c r="E1250" s="482"/>
      <c r="F1250" s="488"/>
      <c r="G1250" s="482"/>
      <c r="H1250" s="482"/>
      <c r="I1250" s="260" t="s">
        <v>1508</v>
      </c>
      <c r="J1250" s="285" t="s">
        <v>60</v>
      </c>
      <c r="K1250" s="285" t="s">
        <v>61</v>
      </c>
      <c r="L1250" s="274">
        <v>1</v>
      </c>
      <c r="M1250" s="283">
        <v>45231</v>
      </c>
      <c r="N1250" s="283">
        <v>45504</v>
      </c>
      <c r="O1250" s="275">
        <f t="shared" si="44"/>
        <v>39</v>
      </c>
      <c r="P1250" s="332">
        <v>1</v>
      </c>
      <c r="Q1250" s="259" t="s">
        <v>1642</v>
      </c>
      <c r="R1250" s="94">
        <f t="shared" si="43"/>
        <v>1</v>
      </c>
      <c r="S1250" s="277" t="str">
        <f t="array" aca="1" ref="S1250" ca="1">IF(ISNUMBER(R1250),IF(R1250=100%,"CUMPLIDA",IF(AND(ISNUMBER(N1250),ISNUMBER(INDIRECT("FECHA_"&amp;$B1250,1))), IF(N1250&lt;=INDIRECT("FECHA_"&amp;$B1250,1),"INCUMPLIDA","PROCESO"), "VERIFICAR FECHA")),"SIN VALOR AVANCE")</f>
        <v>CUMPLIDA</v>
      </c>
    </row>
    <row r="1251" spans="1:19" ht="75.75" customHeight="1">
      <c r="A1251" s="270" t="s">
        <v>1502</v>
      </c>
      <c r="B1251" s="271" t="s">
        <v>31</v>
      </c>
      <c r="C1251" s="487"/>
      <c r="D1251" s="487"/>
      <c r="E1251" s="482"/>
      <c r="F1251" s="488"/>
      <c r="G1251" s="482"/>
      <c r="H1251" s="482"/>
      <c r="I1251" s="260" t="s">
        <v>62</v>
      </c>
      <c r="J1251" s="259" t="s">
        <v>63</v>
      </c>
      <c r="K1251" s="259" t="s">
        <v>64</v>
      </c>
      <c r="L1251" s="280">
        <v>1</v>
      </c>
      <c r="M1251" s="286">
        <v>45352</v>
      </c>
      <c r="N1251" s="286">
        <v>45747</v>
      </c>
      <c r="O1251" s="275">
        <f t="shared" si="44"/>
        <v>56.428571428571431</v>
      </c>
      <c r="P1251" s="332">
        <v>1</v>
      </c>
      <c r="Q1251" s="259" t="s">
        <v>1643</v>
      </c>
      <c r="R1251" s="94">
        <f t="shared" si="43"/>
        <v>1</v>
      </c>
      <c r="S1251" s="277" t="str">
        <f t="array" aca="1" ref="S1251" ca="1">IF(ISNUMBER(R1251),IF(R1251=100%,"CUMPLIDA",IF(AND(ISNUMBER(N1251),ISNUMBER(INDIRECT("FECHA_"&amp;$B1251,1))), IF(N1251&lt;=INDIRECT("FECHA_"&amp;$B1251,1),"INCUMPLIDA","PROCESO"), "VERIFICAR FECHA")),"SIN VALOR AVANCE")</f>
        <v>CUMPLIDA</v>
      </c>
    </row>
    <row r="1252" spans="1:19" ht="105.75">
      <c r="A1252" s="270" t="s">
        <v>1502</v>
      </c>
      <c r="B1252" s="271" t="s">
        <v>31</v>
      </c>
      <c r="C1252" s="487"/>
      <c r="D1252" s="487"/>
      <c r="E1252" s="482"/>
      <c r="F1252" s="488"/>
      <c r="G1252" s="482"/>
      <c r="H1252" s="482"/>
      <c r="I1252" s="260" t="s">
        <v>66</v>
      </c>
      <c r="J1252" s="259" t="s">
        <v>66</v>
      </c>
      <c r="K1252" s="259" t="s">
        <v>67</v>
      </c>
      <c r="L1252" s="280">
        <v>1</v>
      </c>
      <c r="M1252" s="286">
        <v>45352</v>
      </c>
      <c r="N1252" s="286">
        <v>45747</v>
      </c>
      <c r="O1252" s="275">
        <f t="shared" si="44"/>
        <v>56.428571428571431</v>
      </c>
      <c r="P1252" s="332">
        <v>1</v>
      </c>
      <c r="Q1252" s="259" t="s">
        <v>1644</v>
      </c>
      <c r="R1252" s="94">
        <f t="shared" si="43"/>
        <v>1</v>
      </c>
      <c r="S1252" s="277" t="str">
        <f t="array" aca="1" ref="S1252" ca="1">IF(ISNUMBER(R1252),IF(R1252=100%,"CUMPLIDA",IF(AND(ISNUMBER(N1252),ISNUMBER(INDIRECT("FECHA_"&amp;$B1252,1))), IF(N1252&lt;=INDIRECT("FECHA_"&amp;$B1252,1),"INCUMPLIDA","PROCESO"), "VERIFICAR FECHA")),"SIN VALOR AVANCE")</f>
        <v>CUMPLIDA</v>
      </c>
    </row>
    <row r="1253" spans="1:19" ht="90.75">
      <c r="A1253" s="270" t="s">
        <v>1502</v>
      </c>
      <c r="B1253" s="271" t="s">
        <v>31</v>
      </c>
      <c r="C1253" s="487"/>
      <c r="D1253" s="487"/>
      <c r="E1253" s="482"/>
      <c r="F1253" s="488"/>
      <c r="G1253" s="482"/>
      <c r="H1253" s="482"/>
      <c r="I1253" s="260" t="s">
        <v>69</v>
      </c>
      <c r="J1253" s="259" t="s">
        <v>69</v>
      </c>
      <c r="K1253" s="259" t="s">
        <v>70</v>
      </c>
      <c r="L1253" s="280">
        <v>1</v>
      </c>
      <c r="M1253" s="286">
        <v>45352</v>
      </c>
      <c r="N1253" s="286">
        <v>45747</v>
      </c>
      <c r="O1253" s="275">
        <f t="shared" si="44"/>
        <v>56.428571428571431</v>
      </c>
      <c r="P1253" s="332">
        <v>1</v>
      </c>
      <c r="Q1253" s="259" t="s">
        <v>1643</v>
      </c>
      <c r="R1253" s="94">
        <f t="shared" si="43"/>
        <v>1</v>
      </c>
      <c r="S1253" s="277" t="str">
        <f t="array" aca="1" ref="S1253" ca="1">IF(ISNUMBER(R1253),IF(R1253=100%,"CUMPLIDA",IF(AND(ISNUMBER(N1253),ISNUMBER(INDIRECT("FECHA_"&amp;$B1253,1))), IF(N1253&lt;=INDIRECT("FECHA_"&amp;$B1253,1),"INCUMPLIDA","PROCESO"), "VERIFICAR FECHA")),"SIN VALOR AVANCE")</f>
        <v>CUMPLIDA</v>
      </c>
    </row>
    <row r="1254" spans="1:19" ht="105.75">
      <c r="A1254" s="270" t="s">
        <v>1502</v>
      </c>
      <c r="B1254" s="271" t="s">
        <v>31</v>
      </c>
      <c r="C1254" s="487"/>
      <c r="D1254" s="487"/>
      <c r="E1254" s="482"/>
      <c r="F1254" s="488"/>
      <c r="G1254" s="482"/>
      <c r="H1254" s="482"/>
      <c r="I1254" s="260" t="s">
        <v>1512</v>
      </c>
      <c r="J1254" s="259" t="s">
        <v>1512</v>
      </c>
      <c r="K1254" s="259" t="s">
        <v>72</v>
      </c>
      <c r="L1254" s="280">
        <v>1</v>
      </c>
      <c r="M1254" s="286">
        <v>45352</v>
      </c>
      <c r="N1254" s="286">
        <v>45747</v>
      </c>
      <c r="O1254" s="275">
        <f t="shared" si="44"/>
        <v>56.428571428571431</v>
      </c>
      <c r="P1254" s="332">
        <v>1</v>
      </c>
      <c r="Q1254" s="259" t="s">
        <v>1644</v>
      </c>
      <c r="R1254" s="94">
        <f t="shared" si="43"/>
        <v>1</v>
      </c>
      <c r="S1254" s="277" t="str">
        <f t="array" aca="1" ref="S1254" ca="1">IF(ISNUMBER(R1254),IF(R1254=100%,"CUMPLIDA",IF(AND(ISNUMBER(N1254),ISNUMBER(INDIRECT("FECHA_"&amp;$B1254,1))), IF(N1254&lt;=INDIRECT("FECHA_"&amp;$B1254,1),"INCUMPLIDA","PROCESO"), "VERIFICAR FECHA")),"SIN VALOR AVANCE")</f>
        <v>CUMPLIDA</v>
      </c>
    </row>
    <row r="1255" spans="1:19" ht="135.75">
      <c r="A1255" s="270" t="s">
        <v>1502</v>
      </c>
      <c r="B1255" s="271" t="s">
        <v>31</v>
      </c>
      <c r="C1255" s="487"/>
      <c r="D1255" s="487"/>
      <c r="E1255" s="482"/>
      <c r="F1255" s="488"/>
      <c r="G1255" s="482"/>
      <c r="H1255" s="482"/>
      <c r="I1255" s="260" t="s">
        <v>1514</v>
      </c>
      <c r="J1255" s="259" t="s">
        <v>1514</v>
      </c>
      <c r="K1255" s="259" t="s">
        <v>659</v>
      </c>
      <c r="L1255" s="280">
        <v>1</v>
      </c>
      <c r="M1255" s="286">
        <v>45352</v>
      </c>
      <c r="N1255" s="286">
        <v>45747</v>
      </c>
      <c r="O1255" s="275">
        <f t="shared" si="44"/>
        <v>56.428571428571431</v>
      </c>
      <c r="P1255" s="332">
        <v>1</v>
      </c>
      <c r="Q1255" s="259" t="s">
        <v>1636</v>
      </c>
      <c r="R1255" s="94">
        <f t="shared" si="43"/>
        <v>1</v>
      </c>
      <c r="S1255" s="277" t="str">
        <f t="array" aca="1" ref="S1255" ca="1">IF(ISNUMBER(R1255),IF(R1255=100%,"CUMPLIDA",IF(AND(ISNUMBER(N1255),ISNUMBER(INDIRECT("FECHA_"&amp;$B1255,1))), IF(N1255&lt;=INDIRECT("FECHA_"&amp;$B1255,1),"INCUMPLIDA","PROCESO"), "VERIFICAR FECHA")),"SIN VALOR AVANCE")</f>
        <v>CUMPLIDA</v>
      </c>
    </row>
    <row r="1256" spans="1:19" ht="75.75" customHeight="1">
      <c r="A1256" s="270" t="s">
        <v>1502</v>
      </c>
      <c r="B1256" s="271" t="s">
        <v>31</v>
      </c>
      <c r="C1256" s="487"/>
      <c r="D1256" s="487"/>
      <c r="E1256" s="482"/>
      <c r="F1256" s="488"/>
      <c r="G1256" s="482"/>
      <c r="H1256" s="482"/>
      <c r="I1256" s="260" t="s">
        <v>75</v>
      </c>
      <c r="J1256" s="259" t="s">
        <v>76</v>
      </c>
      <c r="K1256" s="259" t="s">
        <v>77</v>
      </c>
      <c r="L1256" s="280">
        <v>10</v>
      </c>
      <c r="M1256" s="286">
        <v>45748</v>
      </c>
      <c r="N1256" s="286">
        <v>47118</v>
      </c>
      <c r="O1256" s="275">
        <f t="shared" si="44"/>
        <v>195.71428571428572</v>
      </c>
      <c r="P1256" s="332">
        <v>0</v>
      </c>
      <c r="Q1256" s="259" t="s">
        <v>1645</v>
      </c>
      <c r="R1256" s="94">
        <f t="shared" si="43"/>
        <v>0</v>
      </c>
      <c r="S1256" s="277" t="str">
        <f t="array" aca="1" ref="S1256" ca="1">IF(ISNUMBER(R1256),IF(R1256=100%,"CUMPLIDA",IF(AND(ISNUMBER(N1256),ISNUMBER(INDIRECT("FECHA_"&amp;$B1256,1))), IF(N1256&lt;=INDIRECT("FECHA_"&amp;$B1256,1),"INCUMPLIDA","PROCESO"), "VERIFICAR FECHA")),"SIN VALOR AVANCE")</f>
        <v>PROCESO</v>
      </c>
    </row>
    <row r="1257" spans="1:19" ht="90.75">
      <c r="A1257" s="270" t="s">
        <v>1502</v>
      </c>
      <c r="B1257" s="271" t="s">
        <v>31</v>
      </c>
      <c r="C1257" s="487"/>
      <c r="D1257" s="487"/>
      <c r="E1257" s="482"/>
      <c r="F1257" s="488"/>
      <c r="G1257" s="482"/>
      <c r="H1257" s="482"/>
      <c r="I1257" s="260" t="s">
        <v>79</v>
      </c>
      <c r="J1257" s="259" t="s">
        <v>80</v>
      </c>
      <c r="K1257" s="259" t="s">
        <v>81</v>
      </c>
      <c r="L1257" s="280">
        <v>1</v>
      </c>
      <c r="M1257" s="286">
        <v>45748</v>
      </c>
      <c r="N1257" s="286">
        <v>47118</v>
      </c>
      <c r="O1257" s="275">
        <f t="shared" si="44"/>
        <v>195.71428571428572</v>
      </c>
      <c r="P1257" s="332">
        <v>0</v>
      </c>
      <c r="Q1257" s="259" t="s">
        <v>1643</v>
      </c>
      <c r="R1257" s="94">
        <f t="shared" si="43"/>
        <v>0</v>
      </c>
      <c r="S1257" s="277" t="str">
        <f t="array" aca="1" ref="S1257" ca="1">IF(ISNUMBER(R1257),IF(R1257=100%,"CUMPLIDA",IF(AND(ISNUMBER(N1257),ISNUMBER(INDIRECT("FECHA_"&amp;$B1257,1))), IF(N1257&lt;=INDIRECT("FECHA_"&amp;$B1257,1),"INCUMPLIDA","PROCESO"), "VERIFICAR FECHA")),"SIN VALOR AVANCE")</f>
        <v>PROCESO</v>
      </c>
    </row>
    <row r="1258" spans="1:19" ht="225.75">
      <c r="A1258" s="270" t="s">
        <v>1502</v>
      </c>
      <c r="B1258" s="271" t="s">
        <v>31</v>
      </c>
      <c r="C1258" s="487"/>
      <c r="D1258" s="487"/>
      <c r="E1258" s="482"/>
      <c r="F1258" s="488"/>
      <c r="G1258" s="482"/>
      <c r="H1258" s="482"/>
      <c r="I1258" s="260" t="s">
        <v>82</v>
      </c>
      <c r="J1258" s="259" t="s">
        <v>83</v>
      </c>
      <c r="K1258" s="259" t="s">
        <v>1518</v>
      </c>
      <c r="L1258" s="280">
        <v>1</v>
      </c>
      <c r="M1258" s="286">
        <v>45748</v>
      </c>
      <c r="N1258" s="286">
        <v>47118</v>
      </c>
      <c r="O1258" s="275">
        <f t="shared" si="44"/>
        <v>195.71428571428572</v>
      </c>
      <c r="P1258" s="332">
        <v>0</v>
      </c>
      <c r="Q1258" s="259" t="s">
        <v>1646</v>
      </c>
      <c r="R1258" s="94">
        <f t="shared" si="43"/>
        <v>0</v>
      </c>
      <c r="S1258" s="277" t="str">
        <f t="array" aca="1" ref="S1258" ca="1">IF(ISNUMBER(R1258),IF(R1258=100%,"CUMPLIDA",IF(AND(ISNUMBER(N1258),ISNUMBER(INDIRECT("FECHA_"&amp;$B1258,1))), IF(N1258&lt;=INDIRECT("FECHA_"&amp;$B1258,1),"INCUMPLIDA","PROCESO"), "VERIFICAR FECHA")),"SIN VALOR AVANCE")</f>
        <v>PROCESO</v>
      </c>
    </row>
    <row r="1259" spans="1:19" ht="165.75">
      <c r="A1259" s="270" t="s">
        <v>1502</v>
      </c>
      <c r="B1259" s="271" t="s">
        <v>31</v>
      </c>
      <c r="C1259" s="487"/>
      <c r="D1259" s="487"/>
      <c r="E1259" s="482"/>
      <c r="F1259" s="488"/>
      <c r="G1259" s="482"/>
      <c r="H1259" s="482"/>
      <c r="I1259" s="260" t="s">
        <v>1647</v>
      </c>
      <c r="J1259" s="259" t="s">
        <v>1648</v>
      </c>
      <c r="K1259" s="259" t="s">
        <v>631</v>
      </c>
      <c r="L1259" s="274">
        <v>6</v>
      </c>
      <c r="M1259" s="283">
        <v>43862</v>
      </c>
      <c r="N1259" s="283">
        <v>44042</v>
      </c>
      <c r="O1259" s="275">
        <f t="shared" si="44"/>
        <v>25.714285714285715</v>
      </c>
      <c r="P1259" s="332">
        <v>6</v>
      </c>
      <c r="Q1259" s="259" t="s">
        <v>1649</v>
      </c>
      <c r="R1259" s="94">
        <f t="shared" si="43"/>
        <v>1</v>
      </c>
      <c r="S1259" s="277" t="str">
        <f t="array" aca="1" ref="S1259" ca="1">IF(ISNUMBER(R1259),IF(R1259=100%,"CUMPLIDA",IF(AND(ISNUMBER(N1259),ISNUMBER(INDIRECT("FECHA_"&amp;$B1259,1))), IF(N1259&lt;=INDIRECT("FECHA_"&amp;$B1259,1),"INCUMPLIDA","PROCESO"), "VERIFICAR FECHA")),"SIN VALOR AVANCE")</f>
        <v>CUMPLIDA</v>
      </c>
    </row>
    <row r="1260" spans="1:19" ht="90.75" customHeight="1">
      <c r="A1260" s="270" t="s">
        <v>1502</v>
      </c>
      <c r="B1260" s="271" t="s">
        <v>31</v>
      </c>
      <c r="C1260" s="504" t="s">
        <v>189</v>
      </c>
      <c r="D1260" s="504" t="s">
        <v>1650</v>
      </c>
      <c r="E1260" s="482" t="s">
        <v>1651</v>
      </c>
      <c r="F1260" s="488"/>
      <c r="G1260" s="482"/>
      <c r="H1260" s="482" t="s">
        <v>1652</v>
      </c>
      <c r="I1260" s="482" t="s">
        <v>1653</v>
      </c>
      <c r="J1260" s="179" t="s">
        <v>652</v>
      </c>
      <c r="K1260" s="259" t="s">
        <v>653</v>
      </c>
      <c r="L1260" s="274">
        <v>1</v>
      </c>
      <c r="M1260" s="283">
        <v>45231</v>
      </c>
      <c r="N1260" s="283">
        <v>45504</v>
      </c>
      <c r="O1260" s="275">
        <v>39</v>
      </c>
      <c r="P1260" s="332">
        <v>1</v>
      </c>
      <c r="Q1260" s="259" t="s">
        <v>1654</v>
      </c>
      <c r="R1260" s="94">
        <f t="shared" si="43"/>
        <v>1</v>
      </c>
      <c r="S1260" s="277" t="str">
        <f t="array" aca="1" ref="S1260" ca="1">IF(ISNUMBER(R1260),IF(R1260=100%,"CUMPLIDA",IF(AND(ISNUMBER(N1260),ISNUMBER(INDIRECT("FECHA_"&amp;$B1260,1))), IF(N1260&lt;=INDIRECT("FECHA_"&amp;$B1260,1),"INCUMPLIDA","PROCESO"), "VERIFICAR FECHA")),"SIN VALOR AVANCE")</f>
        <v>CUMPLIDA</v>
      </c>
    </row>
    <row r="1261" spans="1:19" ht="75.75" customHeight="1">
      <c r="A1261" s="270" t="s">
        <v>1502</v>
      </c>
      <c r="B1261" s="271" t="s">
        <v>31</v>
      </c>
      <c r="C1261" s="504"/>
      <c r="D1261" s="504"/>
      <c r="E1261" s="482"/>
      <c r="F1261" s="488"/>
      <c r="G1261" s="482"/>
      <c r="H1261" s="482"/>
      <c r="I1261" s="482"/>
      <c r="J1261" s="179" t="s">
        <v>655</v>
      </c>
      <c r="K1261" s="259" t="s">
        <v>656</v>
      </c>
      <c r="L1261" s="274">
        <v>1</v>
      </c>
      <c r="M1261" s="283">
        <v>45231</v>
      </c>
      <c r="N1261" s="283">
        <v>45504</v>
      </c>
      <c r="O1261" s="275">
        <v>39</v>
      </c>
      <c r="P1261" s="332">
        <v>1</v>
      </c>
      <c r="Q1261" s="259" t="s">
        <v>1655</v>
      </c>
      <c r="R1261" s="94">
        <f t="shared" si="43"/>
        <v>1</v>
      </c>
      <c r="S1261" s="277" t="str">
        <f t="array" aca="1" ref="S1261" ca="1">IF(ISNUMBER(R1261),IF(R1261=100%,"CUMPLIDA",IF(AND(ISNUMBER(N1261),ISNUMBER(INDIRECT("FECHA_"&amp;$B1261,1))), IF(N1261&lt;=INDIRECT("FECHA_"&amp;$B1261,1),"INCUMPLIDA","PROCESO"), "VERIFICAR FECHA")),"SIN VALOR AVANCE")</f>
        <v>CUMPLIDA</v>
      </c>
    </row>
    <row r="1262" spans="1:19" ht="105.75" customHeight="1">
      <c r="A1262" s="270" t="s">
        <v>1502</v>
      </c>
      <c r="B1262" s="271" t="s">
        <v>31</v>
      </c>
      <c r="C1262" s="504"/>
      <c r="D1262" s="504"/>
      <c r="E1262" s="482"/>
      <c r="F1262" s="488"/>
      <c r="G1262" s="482"/>
      <c r="H1262" s="482"/>
      <c r="I1262" s="260" t="s">
        <v>62</v>
      </c>
      <c r="J1262" s="259" t="s">
        <v>63</v>
      </c>
      <c r="K1262" s="259" t="s">
        <v>64</v>
      </c>
      <c r="L1262" s="280">
        <v>1</v>
      </c>
      <c r="M1262" s="286">
        <v>45323</v>
      </c>
      <c r="N1262" s="286">
        <v>45747</v>
      </c>
      <c r="O1262" s="275">
        <v>60.571428571428569</v>
      </c>
      <c r="P1262" s="332">
        <v>1</v>
      </c>
      <c r="Q1262" s="259" t="s">
        <v>1656</v>
      </c>
      <c r="R1262" s="94">
        <f t="shared" ref="R1262:R1283" si="45">P1262/L1262</f>
        <v>1</v>
      </c>
      <c r="S1262" s="277" t="str">
        <f t="array" aca="1" ref="S1262" ca="1">IF(ISNUMBER(R1262),IF(R1262=100%,"CUMPLIDA",IF(AND(ISNUMBER(N1262),ISNUMBER(INDIRECT("FECHA_"&amp;$B1262,1))), IF(N1262&lt;=INDIRECT("FECHA_"&amp;$B1262,1),"INCUMPLIDA","PROCESO"), "VERIFICAR FECHA")),"SIN VALOR AVANCE")</f>
        <v>CUMPLIDA</v>
      </c>
    </row>
    <row r="1263" spans="1:19" ht="75.75">
      <c r="A1263" s="270" t="s">
        <v>1502</v>
      </c>
      <c r="B1263" s="271" t="s">
        <v>31</v>
      </c>
      <c r="C1263" s="504"/>
      <c r="D1263" s="504"/>
      <c r="E1263" s="482"/>
      <c r="F1263" s="488"/>
      <c r="G1263" s="482"/>
      <c r="H1263" s="482"/>
      <c r="I1263" s="260" t="s">
        <v>66</v>
      </c>
      <c r="J1263" s="259" t="s">
        <v>66</v>
      </c>
      <c r="K1263" s="259" t="s">
        <v>67</v>
      </c>
      <c r="L1263" s="280">
        <v>1</v>
      </c>
      <c r="M1263" s="286">
        <v>45323</v>
      </c>
      <c r="N1263" s="286">
        <v>45747</v>
      </c>
      <c r="O1263" s="275">
        <v>60.571428571428569</v>
      </c>
      <c r="P1263" s="332">
        <v>1</v>
      </c>
      <c r="Q1263" s="259" t="s">
        <v>1657</v>
      </c>
      <c r="R1263" s="94">
        <f t="shared" si="45"/>
        <v>1</v>
      </c>
      <c r="S1263" s="277" t="str">
        <f t="array" aca="1" ref="S1263" ca="1">IF(ISNUMBER(R1263),IF(R1263=100%,"CUMPLIDA",IF(AND(ISNUMBER(N1263),ISNUMBER(INDIRECT("FECHA_"&amp;$B1263,1))), IF(N1263&lt;=INDIRECT("FECHA_"&amp;$B1263,1),"INCUMPLIDA","PROCESO"), "VERIFICAR FECHA")),"SIN VALOR AVANCE")</f>
        <v>CUMPLIDA</v>
      </c>
    </row>
    <row r="1264" spans="1:19" ht="75.75">
      <c r="A1264" s="270" t="s">
        <v>1502</v>
      </c>
      <c r="B1264" s="271" t="s">
        <v>31</v>
      </c>
      <c r="C1264" s="504"/>
      <c r="D1264" s="504"/>
      <c r="E1264" s="482"/>
      <c r="F1264" s="488"/>
      <c r="G1264" s="482"/>
      <c r="H1264" s="482"/>
      <c r="I1264" s="260" t="s">
        <v>166</v>
      </c>
      <c r="J1264" s="259" t="s">
        <v>167</v>
      </c>
      <c r="K1264" s="259" t="s">
        <v>168</v>
      </c>
      <c r="L1264" s="280">
        <v>1</v>
      </c>
      <c r="M1264" s="286">
        <v>45231</v>
      </c>
      <c r="N1264" s="286">
        <v>45747</v>
      </c>
      <c r="O1264" s="275">
        <v>73.714285714285708</v>
      </c>
      <c r="P1264" s="332">
        <v>1</v>
      </c>
      <c r="Q1264" s="259" t="s">
        <v>1657</v>
      </c>
      <c r="R1264" s="94">
        <f t="shared" si="45"/>
        <v>1</v>
      </c>
      <c r="S1264" s="277" t="str">
        <f t="array" aca="1" ref="S1264" ca="1">IF(ISNUMBER(R1264),IF(R1264=100%,"CUMPLIDA",IF(AND(ISNUMBER(N1264),ISNUMBER(INDIRECT("FECHA_"&amp;$B1264,1))), IF(N1264&lt;=INDIRECT("FECHA_"&amp;$B1264,1),"INCUMPLIDA","PROCESO"), "VERIFICAR FECHA")),"SIN VALOR AVANCE")</f>
        <v>CUMPLIDA</v>
      </c>
    </row>
    <row r="1265" spans="1:19" ht="90.75">
      <c r="A1265" s="270" t="s">
        <v>1502</v>
      </c>
      <c r="B1265" s="271" t="s">
        <v>31</v>
      </c>
      <c r="C1265" s="504"/>
      <c r="D1265" s="504"/>
      <c r="E1265" s="482"/>
      <c r="F1265" s="488"/>
      <c r="G1265" s="482"/>
      <c r="H1265" s="482"/>
      <c r="I1265" s="260" t="s">
        <v>69</v>
      </c>
      <c r="J1265" s="259" t="s">
        <v>69</v>
      </c>
      <c r="K1265" s="259" t="s">
        <v>70</v>
      </c>
      <c r="L1265" s="280">
        <v>1</v>
      </c>
      <c r="M1265" s="286">
        <v>45323</v>
      </c>
      <c r="N1265" s="286">
        <v>45747</v>
      </c>
      <c r="O1265" s="275">
        <v>60.571428571428569</v>
      </c>
      <c r="P1265" s="332">
        <v>1</v>
      </c>
      <c r="Q1265" s="259" t="s">
        <v>1656</v>
      </c>
      <c r="R1265" s="94">
        <f t="shared" si="45"/>
        <v>1</v>
      </c>
      <c r="S1265" s="277" t="str">
        <f t="array" aca="1" ref="S1265" ca="1">IF(ISNUMBER(R1265),IF(R1265=100%,"CUMPLIDA",IF(AND(ISNUMBER(N1265),ISNUMBER(INDIRECT("FECHA_"&amp;$B1265,1))), IF(N1265&lt;=INDIRECT("FECHA_"&amp;$B1265,1),"INCUMPLIDA","PROCESO"), "VERIFICAR FECHA")),"SIN VALOR AVANCE")</f>
        <v>CUMPLIDA</v>
      </c>
    </row>
    <row r="1266" spans="1:19" ht="75.75">
      <c r="A1266" s="270" t="s">
        <v>1502</v>
      </c>
      <c r="B1266" s="271" t="s">
        <v>31</v>
      </c>
      <c r="C1266" s="505"/>
      <c r="D1266" s="505"/>
      <c r="E1266" s="526"/>
      <c r="F1266" s="527"/>
      <c r="G1266" s="526"/>
      <c r="H1266" s="526"/>
      <c r="I1266" s="260" t="s">
        <v>1512</v>
      </c>
      <c r="J1266" s="259" t="s">
        <v>1512</v>
      </c>
      <c r="K1266" s="259" t="s">
        <v>72</v>
      </c>
      <c r="L1266" s="280">
        <v>1</v>
      </c>
      <c r="M1266" s="286">
        <v>45231</v>
      </c>
      <c r="N1266" s="286">
        <v>45747</v>
      </c>
      <c r="O1266" s="275">
        <v>73.714285714285708</v>
      </c>
      <c r="P1266" s="332">
        <v>1</v>
      </c>
      <c r="Q1266" s="259" t="s">
        <v>1657</v>
      </c>
      <c r="R1266" s="94">
        <f t="shared" si="45"/>
        <v>1</v>
      </c>
      <c r="S1266" s="277" t="str">
        <f t="array" aca="1" ref="S1266" ca="1">IF(ISNUMBER(R1266),IF(R1266=100%,"CUMPLIDA",IF(AND(ISNUMBER(N1266),ISNUMBER(INDIRECT("FECHA_"&amp;$B1266,1))), IF(N1266&lt;=INDIRECT("FECHA_"&amp;$B1266,1),"INCUMPLIDA","PROCESO"), "VERIFICAR FECHA")),"SIN VALOR AVANCE")</f>
        <v>CUMPLIDA</v>
      </c>
    </row>
    <row r="1267" spans="1:19" ht="105.75" customHeight="1">
      <c r="A1267" s="270" t="s">
        <v>1502</v>
      </c>
      <c r="B1267" s="271" t="s">
        <v>31</v>
      </c>
      <c r="C1267" s="505"/>
      <c r="D1267" s="505"/>
      <c r="E1267" s="526"/>
      <c r="F1267" s="527"/>
      <c r="G1267" s="526"/>
      <c r="H1267" s="526"/>
      <c r="I1267" s="260" t="s">
        <v>1514</v>
      </c>
      <c r="J1267" s="259" t="s">
        <v>1514</v>
      </c>
      <c r="K1267" s="259" t="s">
        <v>659</v>
      </c>
      <c r="L1267" s="280">
        <v>1</v>
      </c>
      <c r="M1267" s="286">
        <v>45231</v>
      </c>
      <c r="N1267" s="286">
        <v>45808</v>
      </c>
      <c r="O1267" s="275">
        <v>82.428571428571431</v>
      </c>
      <c r="P1267" s="332">
        <v>1</v>
      </c>
      <c r="Q1267" s="259" t="s">
        <v>1658</v>
      </c>
      <c r="R1267" s="94">
        <f t="shared" si="45"/>
        <v>1</v>
      </c>
      <c r="S1267" s="277" t="str">
        <f t="array" aca="1" ref="S1267" ca="1">IF(ISNUMBER(R1267),IF(R1267=100%,"CUMPLIDA",IF(AND(ISNUMBER(N1267),ISNUMBER(INDIRECT("FECHA_"&amp;$B1267,1))), IF(N1267&lt;=INDIRECT("FECHA_"&amp;$B1267,1),"INCUMPLIDA","PROCESO"), "VERIFICAR FECHA")),"SIN VALOR AVANCE")</f>
        <v>CUMPLIDA</v>
      </c>
    </row>
    <row r="1268" spans="1:19" ht="120.75" customHeight="1">
      <c r="A1268" s="270" t="s">
        <v>1502</v>
      </c>
      <c r="B1268" s="271" t="s">
        <v>31</v>
      </c>
      <c r="C1268" s="505"/>
      <c r="D1268" s="505"/>
      <c r="E1268" s="526"/>
      <c r="F1268" s="527"/>
      <c r="G1268" s="526"/>
      <c r="H1268" s="526"/>
      <c r="I1268" s="260" t="s">
        <v>75</v>
      </c>
      <c r="J1268" s="259" t="s">
        <v>76</v>
      </c>
      <c r="K1268" s="259" t="s">
        <v>77</v>
      </c>
      <c r="L1268" s="280">
        <v>12</v>
      </c>
      <c r="M1268" s="286">
        <v>46024</v>
      </c>
      <c r="N1268" s="286">
        <v>47118</v>
      </c>
      <c r="O1268" s="275">
        <v>156.28571428571428</v>
      </c>
      <c r="P1268" s="332">
        <v>0</v>
      </c>
      <c r="Q1268" s="259" t="s">
        <v>1657</v>
      </c>
      <c r="R1268" s="94">
        <f t="shared" si="45"/>
        <v>0</v>
      </c>
      <c r="S1268" s="277" t="str">
        <f t="array" aca="1" ref="S1268" ca="1">IF(ISNUMBER(R1268),IF(R1268=100%,"CUMPLIDA",IF(AND(ISNUMBER(N1268),ISNUMBER(INDIRECT("FECHA_"&amp;$B1268,1))), IF(N1268&lt;=INDIRECT("FECHA_"&amp;$B1268,1),"INCUMPLIDA","PROCESO"), "VERIFICAR FECHA")),"SIN VALOR AVANCE")</f>
        <v>PROCESO</v>
      </c>
    </row>
    <row r="1269" spans="1:19" ht="90.75">
      <c r="A1269" s="270" t="s">
        <v>1502</v>
      </c>
      <c r="B1269" s="271" t="s">
        <v>31</v>
      </c>
      <c r="C1269" s="505"/>
      <c r="D1269" s="505"/>
      <c r="E1269" s="526"/>
      <c r="F1269" s="527"/>
      <c r="G1269" s="526"/>
      <c r="H1269" s="526"/>
      <c r="I1269" s="260" t="s">
        <v>79</v>
      </c>
      <c r="J1269" s="259" t="s">
        <v>80</v>
      </c>
      <c r="K1269" s="259" t="s">
        <v>81</v>
      </c>
      <c r="L1269" s="280">
        <v>1</v>
      </c>
      <c r="M1269" s="286">
        <v>46024</v>
      </c>
      <c r="N1269" s="286">
        <v>47118</v>
      </c>
      <c r="O1269" s="275">
        <v>156.28571428571428</v>
      </c>
      <c r="P1269" s="332">
        <v>0</v>
      </c>
      <c r="Q1269" s="259" t="s">
        <v>1656</v>
      </c>
      <c r="R1269" s="94">
        <f t="shared" si="45"/>
        <v>0</v>
      </c>
      <c r="S1269" s="277" t="str">
        <f t="array" aca="1" ref="S1269" ca="1">IF(ISNUMBER(R1269),IF(R1269=100%,"CUMPLIDA",IF(AND(ISNUMBER(N1269),ISNUMBER(INDIRECT("FECHA_"&amp;$B1269,1))), IF(N1269&lt;=INDIRECT("FECHA_"&amp;$B1269,1),"INCUMPLIDA","PROCESO"), "VERIFICAR FECHA")),"SIN VALOR AVANCE")</f>
        <v>PROCESO</v>
      </c>
    </row>
    <row r="1270" spans="1:19" ht="150.75">
      <c r="A1270" s="270" t="s">
        <v>1502</v>
      </c>
      <c r="B1270" s="271" t="s">
        <v>31</v>
      </c>
      <c r="C1270" s="505"/>
      <c r="D1270" s="505"/>
      <c r="E1270" s="526"/>
      <c r="F1270" s="527"/>
      <c r="G1270" s="526"/>
      <c r="H1270" s="526"/>
      <c r="I1270" s="260" t="s">
        <v>82</v>
      </c>
      <c r="J1270" s="259" t="s">
        <v>83</v>
      </c>
      <c r="K1270" s="259" t="s">
        <v>84</v>
      </c>
      <c r="L1270" s="280">
        <v>2</v>
      </c>
      <c r="M1270" s="286">
        <v>46024</v>
      </c>
      <c r="N1270" s="286">
        <v>47118</v>
      </c>
      <c r="O1270" s="275">
        <v>156.28571428571428</v>
      </c>
      <c r="P1270" s="332">
        <v>0</v>
      </c>
      <c r="Q1270" s="259" t="s">
        <v>1658</v>
      </c>
      <c r="R1270" s="94">
        <f t="shared" si="45"/>
        <v>0</v>
      </c>
      <c r="S1270" s="277" t="str">
        <f t="array" aca="1" ref="S1270" ca="1">IF(ISNUMBER(R1270),IF(R1270=100%,"CUMPLIDA",IF(AND(ISNUMBER(N1270),ISNUMBER(INDIRECT("FECHA_"&amp;$B1270,1))), IF(N1270&lt;=INDIRECT("FECHA_"&amp;$B1270,1),"INCUMPLIDA","PROCESO"), "VERIFICAR FECHA")),"SIN VALOR AVANCE")</f>
        <v>PROCESO</v>
      </c>
    </row>
    <row r="1271" spans="1:19" ht="60.75" customHeight="1">
      <c r="A1271" s="270" t="s">
        <v>1502</v>
      </c>
      <c r="B1271" s="271" t="s">
        <v>31</v>
      </c>
      <c r="C1271" s="487" t="s">
        <v>401</v>
      </c>
      <c r="D1271" s="505" t="s">
        <v>1659</v>
      </c>
      <c r="E1271" s="507" t="s">
        <v>1660</v>
      </c>
      <c r="F1271" s="508"/>
      <c r="G1271" s="507"/>
      <c r="H1271" s="507" t="s">
        <v>1661</v>
      </c>
      <c r="I1271" s="575" t="s">
        <v>1662</v>
      </c>
      <c r="J1271" s="80" t="s">
        <v>1663</v>
      </c>
      <c r="K1271" s="289" t="s">
        <v>1664</v>
      </c>
      <c r="L1271" s="290">
        <v>1</v>
      </c>
      <c r="M1271" s="81">
        <v>45901</v>
      </c>
      <c r="N1271" s="81">
        <v>45961</v>
      </c>
      <c r="O1271" s="291">
        <f t="shared" ref="O1271:O1280" si="46">(N1271-M1271)/7</f>
        <v>8.5714285714285712</v>
      </c>
      <c r="P1271" s="332">
        <v>1</v>
      </c>
      <c r="Q1271" s="289" t="s">
        <v>1665</v>
      </c>
      <c r="R1271" s="94">
        <f t="shared" si="45"/>
        <v>1</v>
      </c>
      <c r="S1271" s="277" t="str">
        <f t="array" aca="1" ref="S1271" ca="1">IF(ISNUMBER(R1271),IF(R1271=100%,"CUMPLIDA",IF(AND(ISNUMBER(N1271),ISNUMBER(INDIRECT("FECHA_"&amp;$B1271,1))), IF(N1271&lt;=INDIRECT("FECHA_"&amp;$B1271,1),"INCUMPLIDA","PROCESO"), "VERIFICAR FECHA")),"SIN VALOR AVANCE")</f>
        <v>CUMPLIDA</v>
      </c>
    </row>
    <row r="1272" spans="1:19" ht="150.75">
      <c r="A1272" s="270" t="s">
        <v>1502</v>
      </c>
      <c r="B1272" s="271" t="s">
        <v>31</v>
      </c>
      <c r="C1272" s="487"/>
      <c r="D1272" s="505"/>
      <c r="E1272" s="507"/>
      <c r="F1272" s="508"/>
      <c r="G1272" s="507"/>
      <c r="H1272" s="507"/>
      <c r="I1272" s="575"/>
      <c r="J1272" s="80" t="s">
        <v>1666</v>
      </c>
      <c r="K1272" s="289" t="s">
        <v>1667</v>
      </c>
      <c r="L1272" s="290">
        <v>2</v>
      </c>
      <c r="M1272" s="81">
        <v>45962</v>
      </c>
      <c r="N1272" s="81">
        <v>46356</v>
      </c>
      <c r="O1272" s="291">
        <f t="shared" si="46"/>
        <v>56.285714285714285</v>
      </c>
      <c r="P1272" s="332">
        <v>0</v>
      </c>
      <c r="Q1272" s="289" t="s">
        <v>1668</v>
      </c>
      <c r="R1272" s="94">
        <f t="shared" si="45"/>
        <v>0</v>
      </c>
      <c r="S1272" s="277" t="str">
        <f t="array" aca="1" ref="S1272" ca="1">IF(ISNUMBER(R1272),IF(R1272=100%,"CUMPLIDA",IF(AND(ISNUMBER(N1272),ISNUMBER(INDIRECT("FECHA_"&amp;$B1272,1))), IF(N1272&lt;=INDIRECT("FECHA_"&amp;$B1272,1),"INCUMPLIDA","PROCESO"), "VERIFICAR FECHA")),"SIN VALOR AVANCE")</f>
        <v>PROCESO</v>
      </c>
    </row>
    <row r="1273" spans="1:19" ht="120.75" customHeight="1">
      <c r="A1273" s="270" t="s">
        <v>1502</v>
      </c>
      <c r="B1273" s="271" t="s">
        <v>31</v>
      </c>
      <c r="C1273" s="487"/>
      <c r="D1273" s="505"/>
      <c r="E1273" s="507"/>
      <c r="F1273" s="508"/>
      <c r="G1273" s="507"/>
      <c r="H1273" s="507"/>
      <c r="I1273" s="575"/>
      <c r="J1273" s="80" t="s">
        <v>80</v>
      </c>
      <c r="K1273" s="289" t="s">
        <v>81</v>
      </c>
      <c r="L1273" s="290">
        <v>1</v>
      </c>
      <c r="M1273" s="81">
        <v>46357</v>
      </c>
      <c r="N1273" s="81">
        <v>46446</v>
      </c>
      <c r="O1273" s="291">
        <f t="shared" si="46"/>
        <v>12.714285714285714</v>
      </c>
      <c r="P1273" s="332">
        <v>0</v>
      </c>
      <c r="Q1273" s="289" t="s">
        <v>1669</v>
      </c>
      <c r="R1273" s="94">
        <f t="shared" si="45"/>
        <v>0</v>
      </c>
      <c r="S1273" s="277" t="str">
        <f t="array" aca="1" ref="S1273" ca="1">IF(ISNUMBER(R1273),IF(R1273=100%,"CUMPLIDA",IF(AND(ISNUMBER(N1273),ISNUMBER(INDIRECT("FECHA_"&amp;$B1273,1))), IF(N1273&lt;=INDIRECT("FECHA_"&amp;$B1273,1),"INCUMPLIDA","PROCESO"), "VERIFICAR FECHA")),"SIN VALOR AVANCE")</f>
        <v>PROCESO</v>
      </c>
    </row>
    <row r="1274" spans="1:19" ht="210.75" customHeight="1">
      <c r="A1274" s="270" t="s">
        <v>1502</v>
      </c>
      <c r="B1274" s="271" t="s">
        <v>31</v>
      </c>
      <c r="C1274" s="487"/>
      <c r="D1274" s="505"/>
      <c r="E1274" s="507"/>
      <c r="F1274" s="508"/>
      <c r="G1274" s="507"/>
      <c r="H1274" s="507"/>
      <c r="I1274" s="575"/>
      <c r="J1274" s="80" t="s">
        <v>1670</v>
      </c>
      <c r="K1274" s="289" t="s">
        <v>1671</v>
      </c>
      <c r="L1274" s="290">
        <v>2</v>
      </c>
      <c r="M1274" s="81">
        <v>46447</v>
      </c>
      <c r="N1274" s="81">
        <v>46507</v>
      </c>
      <c r="O1274" s="291">
        <f t="shared" si="46"/>
        <v>8.5714285714285712</v>
      </c>
      <c r="P1274" s="332">
        <v>0</v>
      </c>
      <c r="Q1274" s="289" t="s">
        <v>1672</v>
      </c>
      <c r="R1274" s="94">
        <f t="shared" si="45"/>
        <v>0</v>
      </c>
      <c r="S1274" s="277" t="str">
        <f t="array" aca="1" ref="S1274" ca="1">IF(ISNUMBER(R1274),IF(R1274=100%,"CUMPLIDA",IF(AND(ISNUMBER(N1274),ISNUMBER(INDIRECT("FECHA_"&amp;$B1274,1))), IF(N1274&lt;=INDIRECT("FECHA_"&amp;$B1274,1),"INCUMPLIDA","PROCESO"), "VERIFICAR FECHA")),"SIN VALOR AVANCE")</f>
        <v>PROCESO</v>
      </c>
    </row>
    <row r="1275" spans="1:19" ht="121.5">
      <c r="A1275" s="270" t="s">
        <v>1502</v>
      </c>
      <c r="B1275" s="271" t="s">
        <v>31</v>
      </c>
      <c r="C1275" s="487"/>
      <c r="D1275" s="505"/>
      <c r="E1275" s="507"/>
      <c r="F1275" s="508"/>
      <c r="G1275" s="507"/>
      <c r="H1275" s="507"/>
      <c r="I1275" s="278" t="s">
        <v>1673</v>
      </c>
      <c r="J1275" s="292" t="s">
        <v>1674</v>
      </c>
      <c r="K1275" s="292" t="s">
        <v>1675</v>
      </c>
      <c r="L1275" s="293">
        <v>4</v>
      </c>
      <c r="M1275" s="294">
        <v>45870</v>
      </c>
      <c r="N1275" s="294">
        <v>46234</v>
      </c>
      <c r="O1275" s="295">
        <f t="shared" si="46"/>
        <v>52</v>
      </c>
      <c r="P1275" s="332">
        <v>2</v>
      </c>
      <c r="Q1275" s="292" t="s">
        <v>1676</v>
      </c>
      <c r="R1275" s="94">
        <f t="shared" si="45"/>
        <v>0.5</v>
      </c>
      <c r="S1275" s="277" t="str">
        <f t="array" aca="1" ref="S1275" ca="1">IF(ISNUMBER(R1275),IF(R1275=100%,"CUMPLIDA",IF(AND(ISNUMBER(N1275),ISNUMBER(INDIRECT("FECHA_"&amp;$B1275,1))), IF(N1275&lt;=INDIRECT("FECHA_"&amp;$B1275,1),"INCUMPLIDA","PROCESO"), "VERIFICAR FECHA")),"SIN VALOR AVANCE")</f>
        <v>PROCESO</v>
      </c>
    </row>
    <row r="1276" spans="1:19" ht="120.75">
      <c r="A1276" s="270" t="s">
        <v>1502</v>
      </c>
      <c r="B1276" s="271" t="s">
        <v>31</v>
      </c>
      <c r="C1276" s="487"/>
      <c r="D1276" s="505"/>
      <c r="E1276" s="507"/>
      <c r="F1276" s="508"/>
      <c r="G1276" s="507"/>
      <c r="H1276" s="507"/>
      <c r="I1276" s="507" t="s">
        <v>1677</v>
      </c>
      <c r="J1276" s="179" t="s">
        <v>1678</v>
      </c>
      <c r="K1276" s="259" t="s">
        <v>1679</v>
      </c>
      <c r="L1276" s="280">
        <v>2</v>
      </c>
      <c r="M1276" s="180">
        <v>45853</v>
      </c>
      <c r="N1276" s="180">
        <v>45899</v>
      </c>
      <c r="O1276" s="275">
        <f t="shared" si="46"/>
        <v>6.5714285714285712</v>
      </c>
      <c r="P1276" s="332">
        <v>2</v>
      </c>
      <c r="Q1276" s="259" t="s">
        <v>1680</v>
      </c>
      <c r="R1276" s="94">
        <f t="shared" si="45"/>
        <v>1</v>
      </c>
      <c r="S1276" s="277" t="str">
        <f t="array" aca="1" ref="S1276" ca="1">IF(ISNUMBER(R1276),IF(R1276=100%,"CUMPLIDA",IF(AND(ISNUMBER(N1276),ISNUMBER(INDIRECT("FECHA_"&amp;$B1276,1))), IF(N1276&lt;=INDIRECT("FECHA_"&amp;$B1276,1),"INCUMPLIDA","PROCESO"), "VERIFICAR FECHA")),"SIN VALOR AVANCE")</f>
        <v>CUMPLIDA</v>
      </c>
    </row>
    <row r="1277" spans="1:19" ht="120.75" customHeight="1">
      <c r="A1277" s="270" t="s">
        <v>1502</v>
      </c>
      <c r="B1277" s="271" t="s">
        <v>31</v>
      </c>
      <c r="C1277" s="487"/>
      <c r="D1277" s="505"/>
      <c r="E1277" s="507"/>
      <c r="F1277" s="508"/>
      <c r="G1277" s="507"/>
      <c r="H1277" s="507"/>
      <c r="I1277" s="507"/>
      <c r="J1277" s="179" t="s">
        <v>1681</v>
      </c>
      <c r="K1277" s="179" t="s">
        <v>1682</v>
      </c>
      <c r="L1277" s="280">
        <v>1</v>
      </c>
      <c r="M1277" s="180">
        <v>45901</v>
      </c>
      <c r="N1277" s="180">
        <v>45930</v>
      </c>
      <c r="O1277" s="275">
        <f t="shared" si="46"/>
        <v>4.1428571428571432</v>
      </c>
      <c r="P1277" s="332">
        <v>1</v>
      </c>
      <c r="Q1277" s="259" t="s">
        <v>1683</v>
      </c>
      <c r="R1277" s="94">
        <f t="shared" si="45"/>
        <v>1</v>
      </c>
      <c r="S1277" s="277" t="str">
        <f t="array" aca="1" ref="S1277" ca="1">IF(ISNUMBER(R1277),IF(R1277=100%,"CUMPLIDA",IF(AND(ISNUMBER(N1277),ISNUMBER(INDIRECT("FECHA_"&amp;$B1277,1))), IF(N1277&lt;=INDIRECT("FECHA_"&amp;$B1277,1),"INCUMPLIDA","PROCESO"), "VERIFICAR FECHA")),"SIN VALOR AVANCE")</f>
        <v>CUMPLIDA</v>
      </c>
    </row>
    <row r="1278" spans="1:19" ht="120.75">
      <c r="A1278" s="270" t="s">
        <v>1502</v>
      </c>
      <c r="B1278" s="271" t="s">
        <v>31</v>
      </c>
      <c r="C1278" s="487"/>
      <c r="D1278" s="505"/>
      <c r="E1278" s="507"/>
      <c r="F1278" s="508"/>
      <c r="G1278" s="507"/>
      <c r="H1278" s="507"/>
      <c r="I1278" s="507"/>
      <c r="J1278" s="179" t="s">
        <v>1684</v>
      </c>
      <c r="K1278" s="259" t="s">
        <v>1685</v>
      </c>
      <c r="L1278" s="280">
        <v>1</v>
      </c>
      <c r="M1278" s="180">
        <v>45931</v>
      </c>
      <c r="N1278" s="180">
        <v>46203</v>
      </c>
      <c r="O1278" s="275">
        <f t="shared" si="46"/>
        <v>38.857142857142854</v>
      </c>
      <c r="P1278" s="332">
        <v>1</v>
      </c>
      <c r="Q1278" s="259" t="s">
        <v>1680</v>
      </c>
      <c r="R1278" s="94">
        <f t="shared" si="45"/>
        <v>1</v>
      </c>
      <c r="S1278" s="277" t="str">
        <f t="array" aca="1" ref="S1278" ca="1">IF(ISNUMBER(R1278),IF(R1278=100%,"CUMPLIDA",IF(AND(ISNUMBER(N1278),ISNUMBER(INDIRECT("FECHA_"&amp;$B1278,1))), IF(N1278&lt;=INDIRECT("FECHA_"&amp;$B1278,1),"INCUMPLIDA","PROCESO"), "VERIFICAR FECHA")),"SIN VALOR AVANCE")</f>
        <v>CUMPLIDA</v>
      </c>
    </row>
    <row r="1279" spans="1:19" ht="210.75" customHeight="1">
      <c r="A1279" s="270" t="s">
        <v>1502</v>
      </c>
      <c r="B1279" s="271" t="s">
        <v>31</v>
      </c>
      <c r="C1279" s="487"/>
      <c r="D1279" s="505"/>
      <c r="E1279" s="507"/>
      <c r="F1279" s="508"/>
      <c r="G1279" s="507"/>
      <c r="H1279" s="507"/>
      <c r="I1279" s="278" t="s">
        <v>1578</v>
      </c>
      <c r="J1279" s="259" t="s">
        <v>1536</v>
      </c>
      <c r="K1279" s="259" t="s">
        <v>1537</v>
      </c>
      <c r="L1279" s="274">
        <v>3</v>
      </c>
      <c r="M1279" s="283">
        <v>46174</v>
      </c>
      <c r="N1279" s="283">
        <v>47118</v>
      </c>
      <c r="O1279" s="275">
        <f t="shared" si="46"/>
        <v>134.85714285714286</v>
      </c>
      <c r="P1279" s="332">
        <v>0</v>
      </c>
      <c r="Q1279" s="259" t="s">
        <v>1686</v>
      </c>
      <c r="R1279" s="94">
        <f t="shared" si="45"/>
        <v>0</v>
      </c>
      <c r="S1279" s="277" t="str">
        <f t="array" aca="1" ref="S1279" ca="1">IF(ISNUMBER(R1279),IF(R1279=100%,"CUMPLIDA",IF(AND(ISNUMBER(N1279),ISNUMBER(INDIRECT("FECHA_"&amp;$B1279,1))), IF(N1279&lt;=INDIRECT("FECHA_"&amp;$B1279,1),"INCUMPLIDA","PROCESO"), "VERIFICAR FECHA")),"SIN VALOR AVANCE")</f>
        <v>PROCESO</v>
      </c>
    </row>
    <row r="1280" spans="1:19" ht="240">
      <c r="A1280" s="270" t="s">
        <v>1502</v>
      </c>
      <c r="B1280" s="271" t="s">
        <v>31</v>
      </c>
      <c r="C1280" s="487"/>
      <c r="D1280" s="505"/>
      <c r="E1280" s="507"/>
      <c r="F1280" s="508"/>
      <c r="G1280" s="507"/>
      <c r="H1280" s="507"/>
      <c r="I1280" s="182" t="s">
        <v>1687</v>
      </c>
      <c r="J1280" s="179" t="s">
        <v>1688</v>
      </c>
      <c r="K1280" s="259" t="s">
        <v>1689</v>
      </c>
      <c r="L1280" s="280">
        <v>3</v>
      </c>
      <c r="M1280" s="261">
        <v>45870</v>
      </c>
      <c r="N1280" s="261">
        <v>46203</v>
      </c>
      <c r="O1280" s="275">
        <f t="shared" si="46"/>
        <v>47.571428571428569</v>
      </c>
      <c r="P1280" s="332">
        <v>3</v>
      </c>
      <c r="Q1280" s="259" t="s">
        <v>1690</v>
      </c>
      <c r="R1280" s="94">
        <f t="shared" si="45"/>
        <v>1</v>
      </c>
      <c r="S1280" s="277" t="str">
        <f t="array" aca="1" ref="S1280" ca="1">IF(ISNUMBER(R1280),IF(R1280=100%,"CUMPLIDA",IF(AND(ISNUMBER(N1280),ISNUMBER(INDIRECT("FECHA_"&amp;$B1280,1))), IF(N1280&lt;=INDIRECT("FECHA_"&amp;$B1280,1),"INCUMPLIDA","PROCESO"), "VERIFICAR FECHA")),"SIN VALOR AVANCE")</f>
        <v>CUMPLIDA</v>
      </c>
    </row>
    <row r="1281" spans="1:19" ht="60.75" customHeight="1">
      <c r="A1281" s="270" t="s">
        <v>1691</v>
      </c>
      <c r="B1281" s="271" t="s">
        <v>31</v>
      </c>
      <c r="C1281" s="495" t="s">
        <v>1692</v>
      </c>
      <c r="D1281" s="533" t="s">
        <v>572</v>
      </c>
      <c r="E1281" s="493" t="s">
        <v>1693</v>
      </c>
      <c r="F1281" s="578"/>
      <c r="G1281" s="493"/>
      <c r="H1281" s="493" t="s">
        <v>1694</v>
      </c>
      <c r="I1281" s="184" t="s">
        <v>1695</v>
      </c>
      <c r="J1281" s="179" t="s">
        <v>1696</v>
      </c>
      <c r="K1281" s="179" t="s">
        <v>1697</v>
      </c>
      <c r="L1281" s="280">
        <v>1</v>
      </c>
      <c r="M1281" s="180">
        <v>46139</v>
      </c>
      <c r="N1281" s="180">
        <v>46172</v>
      </c>
      <c r="O1281" s="183">
        <v>4.7142857142857144</v>
      </c>
      <c r="P1281" s="334">
        <v>1</v>
      </c>
      <c r="Q1281" s="259" t="s">
        <v>1698</v>
      </c>
      <c r="R1281" s="94">
        <f t="shared" si="45"/>
        <v>1</v>
      </c>
      <c r="S1281" s="277" t="str">
        <f t="array" aca="1" ref="S1281" ca="1">IF(ISNUMBER(R1281),IF(R1281=100%,"CUMPLIDA",IF(AND(ISNUMBER(N1281),ISNUMBER(INDIRECT("FECHA_"&amp;$B1281,1))), IF(N1281&lt;=INDIRECT("FECHA_"&amp;$B1281,1),"INCUMPLIDA","PROCESO"), "VERIFICAR FECHA")),"SIN VALOR AVANCE")</f>
        <v>CUMPLIDA</v>
      </c>
    </row>
    <row r="1282" spans="1:19" ht="105" customHeight="1">
      <c r="A1282" s="270" t="s">
        <v>1691</v>
      </c>
      <c r="B1282" s="271" t="s">
        <v>31</v>
      </c>
      <c r="C1282" s="496"/>
      <c r="D1282" s="576"/>
      <c r="E1282" s="561"/>
      <c r="F1282" s="579"/>
      <c r="G1282" s="561"/>
      <c r="H1282" s="561"/>
      <c r="I1282" s="182" t="s">
        <v>1699</v>
      </c>
      <c r="J1282" s="179" t="s">
        <v>1700</v>
      </c>
      <c r="K1282" s="259" t="s">
        <v>1701</v>
      </c>
      <c r="L1282" s="280">
        <v>1</v>
      </c>
      <c r="M1282" s="180">
        <v>46139</v>
      </c>
      <c r="N1282" s="180">
        <v>46157</v>
      </c>
      <c r="O1282" s="183">
        <v>2.5714285714285716</v>
      </c>
      <c r="P1282" s="334">
        <v>1</v>
      </c>
      <c r="Q1282" s="259" t="s">
        <v>1698</v>
      </c>
      <c r="R1282" s="94">
        <f t="shared" si="45"/>
        <v>1</v>
      </c>
      <c r="S1282" s="277" t="str">
        <f t="array" aca="1" ref="S1282" ca="1">IF(ISNUMBER(R1282),IF(R1282=100%,"CUMPLIDA",IF(AND(ISNUMBER(N1282),ISNUMBER(INDIRECT("FECHA_"&amp;$B1282,1))), IF(N1282&lt;=INDIRECT("FECHA_"&amp;$B1282,1),"INCUMPLIDA","PROCESO"), "VERIFICAR FECHA")),"SIN VALOR AVANCE")</f>
        <v>CUMPLIDA</v>
      </c>
    </row>
    <row r="1283" spans="1:19" ht="60.75">
      <c r="A1283" s="270" t="s">
        <v>1691</v>
      </c>
      <c r="B1283" s="271" t="s">
        <v>31</v>
      </c>
      <c r="C1283" s="497"/>
      <c r="D1283" s="577"/>
      <c r="E1283" s="494"/>
      <c r="F1283" s="580"/>
      <c r="G1283" s="494"/>
      <c r="H1283" s="494"/>
      <c r="I1283" s="182" t="s">
        <v>1702</v>
      </c>
      <c r="J1283" s="179" t="s">
        <v>1703</v>
      </c>
      <c r="K1283" s="259" t="s">
        <v>1704</v>
      </c>
      <c r="L1283" s="280">
        <v>2</v>
      </c>
      <c r="M1283" s="180">
        <v>46139</v>
      </c>
      <c r="N1283" s="180">
        <v>46200</v>
      </c>
      <c r="O1283" s="183">
        <v>8.7142857142857135</v>
      </c>
      <c r="P1283" s="334">
        <v>2</v>
      </c>
      <c r="Q1283" s="259" t="s">
        <v>1698</v>
      </c>
      <c r="R1283" s="94">
        <f t="shared" si="45"/>
        <v>1</v>
      </c>
      <c r="S1283" s="277" t="str">
        <f t="array" aca="1" ref="S1283" ca="1">IF(ISNUMBER(R1283),IF(R1283=100%,"CUMPLIDA",IF(AND(ISNUMBER(N1283),ISNUMBER(INDIRECT("FECHA_"&amp;$B1283,1))), IF(N1283&lt;=INDIRECT("FECHA_"&amp;$B1283,1),"INCUMPLIDA","PROCESO"), "VERIFICAR FECHA")),"SIN VALOR AVANCE")</f>
        <v>CUMPLIDA</v>
      </c>
    </row>
    <row r="1284" spans="1:19" ht="150.75" customHeight="1">
      <c r="A1284" s="270" t="s">
        <v>1705</v>
      </c>
      <c r="B1284" s="271" t="s">
        <v>31</v>
      </c>
      <c r="C1284" s="495" t="s">
        <v>203</v>
      </c>
      <c r="D1284" s="581" t="s">
        <v>1706</v>
      </c>
      <c r="E1284" s="584" t="s">
        <v>1707</v>
      </c>
      <c r="F1284" s="501"/>
      <c r="G1284" s="584"/>
      <c r="H1284" s="498" t="s">
        <v>1708</v>
      </c>
      <c r="I1284" s="498" t="s">
        <v>1709</v>
      </c>
      <c r="J1284" s="179" t="s">
        <v>1710</v>
      </c>
      <c r="K1284" s="259" t="s">
        <v>1711</v>
      </c>
      <c r="L1284" s="274">
        <v>1</v>
      </c>
      <c r="M1284" s="180">
        <v>46056</v>
      </c>
      <c r="N1284" s="180">
        <v>46081</v>
      </c>
      <c r="O1284" s="275">
        <v>3.5714285714285716</v>
      </c>
      <c r="P1284" s="335">
        <v>1</v>
      </c>
      <c r="Q1284" s="276" t="s">
        <v>1712</v>
      </c>
      <c r="R1284" s="94">
        <f>P1284/L1284</f>
        <v>1</v>
      </c>
      <c r="S1284" s="277" t="str">
        <f t="array" aca="1" ref="S1284" ca="1">IF(ISNUMBER(R1284),IF(R1284=100%,"CUMPLIDA",IF(AND(ISNUMBER(N1284),ISNUMBER(INDIRECT("FECHA_"&amp;$B1284,1))), IF(N1284&lt;=INDIRECT("FECHA_"&amp;$B1284,1),"INCUMPLIDA","PROCESO"), "VERIFICAR FECHA")),"SIN VALOR AVANCE")</f>
        <v>CUMPLIDA</v>
      </c>
    </row>
    <row r="1285" spans="1:19" ht="120">
      <c r="A1285" s="270" t="s">
        <v>1705</v>
      </c>
      <c r="B1285" s="271" t="s">
        <v>31</v>
      </c>
      <c r="C1285" s="496"/>
      <c r="D1285" s="582"/>
      <c r="E1285" s="585"/>
      <c r="F1285" s="502"/>
      <c r="G1285" s="585"/>
      <c r="H1285" s="499"/>
      <c r="I1285" s="499"/>
      <c r="J1285" s="179" t="s">
        <v>1713</v>
      </c>
      <c r="K1285" s="259" t="s">
        <v>1714</v>
      </c>
      <c r="L1285" s="274">
        <v>1</v>
      </c>
      <c r="M1285" s="180">
        <v>46084</v>
      </c>
      <c r="N1285" s="180">
        <v>46115</v>
      </c>
      <c r="O1285" s="275">
        <v>4.4285714285714288</v>
      </c>
      <c r="P1285" s="335">
        <v>1</v>
      </c>
      <c r="Q1285" s="276" t="s">
        <v>1715</v>
      </c>
      <c r="R1285" s="94">
        <f t="shared" ref="R1285:R1286" si="47">P1285/L1285</f>
        <v>1</v>
      </c>
      <c r="S1285" s="277" t="str">
        <f t="array" aca="1" ref="S1285" ca="1">IF(ISNUMBER(R1285),IF(R1285=100%,"CUMPLIDA",IF(AND(ISNUMBER(N1285),ISNUMBER(INDIRECT("FECHA_"&amp;$B1285,1))), IF(N1285&lt;=INDIRECT("FECHA_"&amp;$B1285,1),"INCUMPLIDA","PROCESO"), "VERIFICAR FECHA")),"SIN VALOR AVANCE")</f>
        <v>CUMPLIDA</v>
      </c>
    </row>
    <row r="1286" spans="1:19" ht="150">
      <c r="A1286" s="270" t="s">
        <v>1705</v>
      </c>
      <c r="B1286" s="271" t="s">
        <v>31</v>
      </c>
      <c r="C1286" s="497"/>
      <c r="D1286" s="583"/>
      <c r="E1286" s="586"/>
      <c r="F1286" s="503"/>
      <c r="G1286" s="586"/>
      <c r="H1286" s="500"/>
      <c r="I1286" s="500"/>
      <c r="J1286" s="179" t="s">
        <v>1716</v>
      </c>
      <c r="K1286" s="259" t="s">
        <v>1717</v>
      </c>
      <c r="L1286" s="274">
        <v>6</v>
      </c>
      <c r="M1286" s="180">
        <v>46048</v>
      </c>
      <c r="N1286" s="180">
        <v>46199</v>
      </c>
      <c r="O1286" s="275">
        <v>21.571428571428573</v>
      </c>
      <c r="P1286" s="335">
        <v>6</v>
      </c>
      <c r="Q1286" s="276" t="s">
        <v>1718</v>
      </c>
      <c r="R1286" s="94">
        <f t="shared" si="47"/>
        <v>1</v>
      </c>
      <c r="S1286" s="277" t="str">
        <f t="array" aca="1" ref="S1286" ca="1">IF(ISNUMBER(R1286),IF(R1286=100%,"CUMPLIDA",IF(AND(ISNUMBER(N1286),ISNUMBER(INDIRECT("FECHA_"&amp;$B1286,1))), IF(N1286&lt;=INDIRECT("FECHA_"&amp;$B1286,1),"INCUMPLIDA","PROCESO"), "VERIFICAR FECHA")),"SIN VALOR AVANCE")</f>
        <v>CUMPLIDA</v>
      </c>
    </row>
  </sheetData>
  <sheetProtection algorithmName="SHA-512" hashValue="ZMYBKU8wWiEAa3R569Jes4IhZh6KNIv2//Ljv6lVVqylyfuspSMODflzRING4QRcw0Uq7OhuPMV9UFWgbQyH3Q==" saltValue="fg8TZ+IYe1xdhYLszvq8mw==" spinCount="100000" sheet="1" formatCells="0" formatColumns="0" formatRows="0" autoFilter="0"/>
  <protectedRanges>
    <protectedRange sqref="O12:O27" name="Rango2_2_12_1_1_1_2_1_1_1_1_1_1"/>
    <protectedRange sqref="O28:O43" name="Rango2_2_12_1_1_1_2_2_1_1_1_1"/>
    <protectedRange sqref="O44:O52" name="Rango2_2_12_1_1_1_2_3_1_1_1_1"/>
    <protectedRange sqref="O53:O64" name="Rango2_2_12_1_1_1_2_4_1_1_1_1"/>
    <protectedRange sqref="O65:O88" name="Rango2_2_12_1_1_1_2_5_1_1_1_1"/>
    <protectedRange sqref="O114:O115" name="Rango2_2_12_1_1_1_2_6_1_1_1_1"/>
    <protectedRange sqref="O116" name="Rango2_2_12_1_1_1_2_8_1_1_1_1"/>
    <protectedRange sqref="O117" name="Rango2_2_12_1_1_1_2_9_1_1_1_1"/>
    <protectedRange sqref="O118" name="Rango2_2_12_1_1_1_2_10_1_1_1_1"/>
    <protectedRange sqref="O119" name="Rango2_2_12_1_1_1_2_11_1_1_1_1"/>
    <protectedRange sqref="O120:O124" name="Rango2_2_12_1_1_1_2_12_1_1_1_1"/>
    <protectedRange sqref="O125:O132" name="Rango2_2_12_1_1_1_2_13_1_1_1_1"/>
    <protectedRange sqref="O135:O136" name="Rango2_2_12_1_1_1_2_16_1_1_1_1"/>
    <protectedRange sqref="O137:O139" name="Rango2_2_12_1_1_1_2_17_1_1_1_1"/>
    <protectedRange sqref="O140" name="Rango2_2_12_1_1_1_2_18_1_1_1_1"/>
    <protectedRange sqref="O141:O142" name="Rango2_2_12_1_1_1_2_19_1_1_1_1"/>
    <protectedRange sqref="O143" name="Rango2_2_12_1_1_1_2_20_1_1_1_1"/>
    <protectedRange sqref="O144:O146" name="Rango2_2_12_1_1_1_2_21_1_1_1_1"/>
    <protectedRange sqref="O147:O149" name="Rango2_2_12_1_1_1_2_22_1_1_1_1"/>
    <protectedRange sqref="O150:O154" name="Rango2_2_12_1_1_1_2_23_1_1_1_1"/>
    <protectedRange sqref="O155:O159" name="Rango2_2_12_1_1_1_2_24_1_1_1_1"/>
    <protectedRange sqref="O160:O161" name="Rango2_2_12_1_1_1_2_25_1_1_1_1"/>
    <protectedRange sqref="O181:O185" name="Rango2_2_12_1_1_1_2_26_1_1_1_1"/>
    <protectedRange sqref="O190:O194" name="Rango2_2_12_1_1_1_2_28_1_1_1_1"/>
    <protectedRange sqref="O186:O189" name="Rango2_2_12_1_1_1_2_29_1_1_1_1"/>
    <protectedRange sqref="O195:O202" name="Rango2_2_12_1_1_1_2_32_1_1_1_1"/>
    <protectedRange sqref="O213:O225" name="Rango2_2_12_1_1_1_2_33_1_1_1_1_1"/>
    <protectedRange sqref="O226:O238" name="Rango2_2_12_1_1_1_2_34_1_1_1_1_1"/>
    <protectedRange sqref="O239:O251" name="Rango2_2_12_1_1_1_2_35_1_1_1_1_1"/>
    <protectedRange sqref="O252:O264" name="Rango2_2_12_1_1_1_2_36_1_1_1_1_1"/>
    <protectedRange sqref="O265:O279" name="Rango2_2_12_1_1_1_2_37_1_1_1_1_1"/>
    <protectedRange sqref="O280:O282" name="Rango2_2_12_1_1_1_2_38_1_1_1_1_1"/>
    <protectedRange sqref="O283:O287" name="Rango2_2_12_1_1_1_2_39_1_1_1_1_1"/>
    <protectedRange sqref="O288:O298" name="Rango2_2_12_1_1_1_2_40_1_1_1_1_1"/>
    <protectedRange sqref="O299:O309" name="Rango2_2_12_1_1_1_2_41_1_1_1_1_1"/>
    <protectedRange sqref="O310:O320" name="Rango2_2_12_1_1_1_2_42_1_1_1_1_1"/>
    <protectedRange sqref="O321:O332" name="Rango2_2_12_1_1_1_2_43_1_1_1_1_1"/>
    <protectedRange sqref="O333:O344" name="Rango2_2_12_1_1_1_2_44_1_1_1_1_1"/>
    <protectedRange sqref="O345:O347" name="Rango2_2_12_1_1_1_2_46_1_1_1_1_1"/>
    <protectedRange sqref="O348:O359" name="Rango2_2_12_1_1_1_2_48_1_1_1_1_1"/>
    <protectedRange sqref="O360:O371" name="Rango2_2_12_1_1_1_2_49_1_1_1_1_1"/>
    <protectedRange sqref="O372:O383" name="Rango2_2_12_1_1_1_2_50_1_1_1_1"/>
    <protectedRange sqref="O384:O395" name="Rango2_2_12_1_1_1_2_51_1_1_1_1"/>
    <protectedRange sqref="O396:O398" name="Rango2_2_12_1_1_1_2_52_1_1_1_1"/>
    <protectedRange sqref="O399:O410" name="Rango2_2_12_1_1_1_2_53_1_1_1_1"/>
    <protectedRange sqref="O411:O422" name="Rango2_2_12_1_1_1_2_54_1_1_1_1"/>
    <protectedRange sqref="O423:O434" name="Rango2_2_12_1_1_1_2_55_1_1_1_1"/>
    <protectedRange sqref="O435:O446" name="Rango2_2_12_1_1_1_2_56_1_1_1_1"/>
    <protectedRange sqref="O447:O457" name="Rango2_2_12_1_1_1_2_57_1_1_1_1"/>
    <protectedRange sqref="O458:O468" name="Rango2_2_12_1_1_1_2_58_1_1_1_1"/>
    <protectedRange sqref="O469:O480" name="Rango2_2_12_1_1_1_2_59_1_1_1_1"/>
    <protectedRange sqref="O481:O492" name="Rango2_2_12_1_1_1_2_60_1_1_1_1"/>
    <protectedRange sqref="O493:O504" name="Rango2_2_12_1_1_1_2_61_1_1_1_1"/>
    <protectedRange sqref="O505:O516" name="Rango2_2_12_1_1_1_2_62_1_1_1_1"/>
    <protectedRange sqref="O517:O522" name="Rango2_2_12_1_1_1_2_63_1_1_1_1"/>
    <protectedRange sqref="O523:O534" name="Rango2_2_12_1_1_1_2_64_1_1_1_1"/>
    <protectedRange sqref="O535:O548" name="Rango2_2_12_1_1_1_2_65_1_1_1_1"/>
    <protectedRange sqref="O549:O559" name="Rango2_2_12_1_1_1_2_66_1_1_1_1"/>
    <protectedRange sqref="O560:O571" name="Rango2_2_12_1_1_1_2_67_1_1_1_1"/>
    <protectedRange sqref="O572:O583" name="Rango2_2_12_1_1_1_2_68_1_1_1_1"/>
    <protectedRange sqref="O584:O594" name="Rango2_2_12_1_1_1_2_69_1_1_1_1"/>
    <protectedRange sqref="O595:O605" name="Rango2_2_12_1_1_1_2_70_1_1_1_1"/>
    <protectedRange sqref="O606:O616" name="Rango2_2_12_1_1_1_2_71_1_1_1_1"/>
    <protectedRange sqref="O617:O629" name="Rango2_2_12_1_1_1_2_72_1_1_1_1"/>
    <protectedRange sqref="O630:O642" name="Rango2_2_12_1_1_1_2_73_1_1_1_1"/>
    <protectedRange sqref="O643:O653" name="Rango2_2_12_1_1_1_2_74_1_1_1_1"/>
    <protectedRange sqref="O654:O664" name="Rango2_2_12_1_1_1_2_75_1_1_1_1"/>
    <protectedRange sqref="O665:O675" name="Rango2_2_12_1_1_1_2_76_1_1_1_1"/>
    <protectedRange sqref="O676:O677" name="Rango2_2_12_1_1_1_2_77_1_1_1_1"/>
    <protectedRange sqref="O678:O688" name="Rango2_2_12_1_1_1_2_78_1_1_1_1"/>
    <protectedRange sqref="O689:O690" name="Rango2_2_12_1_1_1_2_79_1_1_1_1"/>
    <protectedRange sqref="O691:O701" name="Rango2_2_12_1_1_1_2_80_1_1_1_1"/>
    <protectedRange sqref="O702:O719" name="Rango2_2_12_1_1_1_2_81_1_1_1_1"/>
    <protectedRange sqref="O720:O734" name="Rango2_2_12_1_1_1_2_82_1_1_1_1"/>
    <protectedRange sqref="O735:O749" name="Rango2_2_12_1_1_1_2_83_1_1_1_1"/>
    <protectedRange sqref="O750:O766" name="Rango2_2_12_1_1_1_2_84_1_1_1_1"/>
    <protectedRange sqref="O767:O785" name="Rango2_2_12_1_1_1_2_85_1_1_1_1"/>
    <protectedRange sqref="O786:O802" name="Rango2_2_12_1_1_1_2_86_1_1_1_1"/>
    <protectedRange sqref="O803:O817" name="Rango2_2_12_1_1_1_2_87_1_1_1_1"/>
    <protectedRange sqref="O818:O838" name="Rango2_2_12_1_1_1_2_88_1_1_1_1"/>
    <protectedRange sqref="O839:O854" name="Rango2_2_12_1_1_1_2_89_1_1_1_1"/>
    <protectedRange sqref="O855:O869" name="Rango2_2_12_1_1_1_2_90_1_1_1_1"/>
    <protectedRange sqref="O870:O900" name="Rango2_2_12_1_1_1_2_91_1_1_1_1"/>
    <protectedRange sqref="O901:O918" name="Rango2_2_12_1_1_1_2_92_1_1_1_1"/>
    <protectedRange sqref="O919:O930" name="Rango2_2_12_1_1_1_2_93_1_1_1_1"/>
    <protectedRange sqref="O931:O945" name="Rango2_2_12_1_1_1_2_94_1_1_1_1"/>
    <protectedRange sqref="O963:O974" name="Rango2_2_12_1_1_1_2_96_1_1_1_1"/>
    <protectedRange sqref="O975:O989" name="Rango2_2_12_1_1_1_2_97_1_1_1_1"/>
    <protectedRange sqref="O990" name="Rango2_2_12_1_1_1_2_98_1_1_1_1"/>
    <protectedRange sqref="O991:O1002" name="Rango2_2_12_1_1_1_2_99_1_1_1_1"/>
    <protectedRange sqref="O1160:O1169" name="Rango2_2_12_1_1_1_2_7_1_1_1_1"/>
    <protectedRange sqref="O1170:O1176" name="Rango2_2_12_1_1_1_2_14_1_1_1_1"/>
    <protectedRange sqref="O1177:O1209" name="Rango2_2_12_1_1_1_2_15_1_1_1_1"/>
    <protectedRange sqref="O1210:O1222" name="Rango2_2_12_1_1_1_2_30_1_1_1_1"/>
    <protectedRange sqref="O1223:O1235" name="Rango2_2_12_1_1_1_2_31_1_1_1_1"/>
    <protectedRange sqref="O1236:O1248" name="Rango2_2_12_1_1_1_2_45_1_1_1_1"/>
    <protectedRange sqref="O1249:O1259" name="Rango2_2_12_1_1_1_2_47_1_1_1_1"/>
    <protectedRange sqref="O1271:O1280" name="Rango2_2_12_1_1_1_2_95_1_1_1_1"/>
    <protectedRange sqref="Q1280" name="Rango2_5_2_2_1_1_1_1_1_1_1_1_1"/>
  </protectedRanges>
  <autoFilter ref="A11:S1286"/>
  <mergeCells count="1035">
    <mergeCell ref="C1284:C1286"/>
    <mergeCell ref="D1284:D1286"/>
    <mergeCell ref="E1284:E1286"/>
    <mergeCell ref="F1284:F1286"/>
    <mergeCell ref="G1284:G1286"/>
    <mergeCell ref="H1284:H1286"/>
    <mergeCell ref="I1284:I1286"/>
    <mergeCell ref="D1249:D1259"/>
    <mergeCell ref="E1249:E1259"/>
    <mergeCell ref="F1249:F1259"/>
    <mergeCell ref="G1249:G1259"/>
    <mergeCell ref="H1249:H1259"/>
    <mergeCell ref="C1260:C1270"/>
    <mergeCell ref="D1260:D1270"/>
    <mergeCell ref="E1260:E1270"/>
    <mergeCell ref="F1260:F1270"/>
    <mergeCell ref="G1260:G1270"/>
    <mergeCell ref="H1260:H1270"/>
    <mergeCell ref="I1260:I1261"/>
    <mergeCell ref="C1271:C1280"/>
    <mergeCell ref="D1271:D1280"/>
    <mergeCell ref="E1271:E1280"/>
    <mergeCell ref="F1271:F1280"/>
    <mergeCell ref="G1271:G1280"/>
    <mergeCell ref="H1271:H1280"/>
    <mergeCell ref="I1271:I1274"/>
    <mergeCell ref="I1276:I1278"/>
    <mergeCell ref="I1170:I1172"/>
    <mergeCell ref="I1175:I1176"/>
    <mergeCell ref="C1177:C1209"/>
    <mergeCell ref="D1177:D1209"/>
    <mergeCell ref="E1177:E1209"/>
    <mergeCell ref="F1177:F1209"/>
    <mergeCell ref="G1177:G1209"/>
    <mergeCell ref="H1177:H1209"/>
    <mergeCell ref="I1178:I1180"/>
    <mergeCell ref="I1181:I1186"/>
    <mergeCell ref="I1187:I1189"/>
    <mergeCell ref="I1191:I1193"/>
    <mergeCell ref="J1191:J1192"/>
    <mergeCell ref="I1203:I1207"/>
    <mergeCell ref="J1203:J1204"/>
    <mergeCell ref="J1205:J1206"/>
    <mergeCell ref="C1210:C1222"/>
    <mergeCell ref="D1210:D1222"/>
    <mergeCell ref="E1210:E1222"/>
    <mergeCell ref="F1210:F1222"/>
    <mergeCell ref="G1210:G1222"/>
    <mergeCell ref="H1210:H1222"/>
    <mergeCell ref="I1210:I1212"/>
    <mergeCell ref="C1146:C1151"/>
    <mergeCell ref="D1146:D1151"/>
    <mergeCell ref="E1146:E1151"/>
    <mergeCell ref="F1146:F1151"/>
    <mergeCell ref="G1146:G1151"/>
    <mergeCell ref="H1146:H1151"/>
    <mergeCell ref="I1146:I1147"/>
    <mergeCell ref="I1148:I1149"/>
    <mergeCell ref="I1150:I1151"/>
    <mergeCell ref="C1152:C1154"/>
    <mergeCell ref="D1152:D1154"/>
    <mergeCell ref="E1152:E1154"/>
    <mergeCell ref="F1152:F1154"/>
    <mergeCell ref="G1152:G1154"/>
    <mergeCell ref="H1152:H1154"/>
    <mergeCell ref="I1153:I1154"/>
    <mergeCell ref="C1155:C1159"/>
    <mergeCell ref="D1155:D1159"/>
    <mergeCell ref="E1155:E1159"/>
    <mergeCell ref="F1155:F1159"/>
    <mergeCell ref="G1155:G1159"/>
    <mergeCell ref="H1155:H1159"/>
    <mergeCell ref="I1155:I1156"/>
    <mergeCell ref="I1157:I1158"/>
    <mergeCell ref="C1129:C1133"/>
    <mergeCell ref="D1129:D1133"/>
    <mergeCell ref="E1129:E1133"/>
    <mergeCell ref="F1129:F1133"/>
    <mergeCell ref="G1129:G1133"/>
    <mergeCell ref="H1129:H1133"/>
    <mergeCell ref="I1129:I1130"/>
    <mergeCell ref="I1131:I1132"/>
    <mergeCell ref="C1134:C1139"/>
    <mergeCell ref="D1134:D1139"/>
    <mergeCell ref="E1134:E1139"/>
    <mergeCell ref="F1134:F1139"/>
    <mergeCell ref="G1134:G1139"/>
    <mergeCell ref="H1134:H1139"/>
    <mergeCell ref="I1134:I1135"/>
    <mergeCell ref="I1136:I1137"/>
    <mergeCell ref="C1140:C1145"/>
    <mergeCell ref="D1140:D1145"/>
    <mergeCell ref="E1140:E1145"/>
    <mergeCell ref="F1140:F1145"/>
    <mergeCell ref="G1140:G1145"/>
    <mergeCell ref="H1140:H1145"/>
    <mergeCell ref="I1140:I1141"/>
    <mergeCell ref="I1142:I1143"/>
    <mergeCell ref="C1112:C1117"/>
    <mergeCell ref="D1112:D1117"/>
    <mergeCell ref="E1112:E1117"/>
    <mergeCell ref="F1112:F1117"/>
    <mergeCell ref="G1112:G1117"/>
    <mergeCell ref="H1112:H1117"/>
    <mergeCell ref="I1112:I1113"/>
    <mergeCell ref="I1114:I1115"/>
    <mergeCell ref="C1119:C1123"/>
    <mergeCell ref="D1119:D1123"/>
    <mergeCell ref="E1119:E1123"/>
    <mergeCell ref="F1119:F1123"/>
    <mergeCell ref="G1119:G1123"/>
    <mergeCell ref="H1119:H1123"/>
    <mergeCell ref="I1119:I1120"/>
    <mergeCell ref="I1121:I1122"/>
    <mergeCell ref="C1124:C1128"/>
    <mergeCell ref="D1124:D1128"/>
    <mergeCell ref="E1124:E1128"/>
    <mergeCell ref="F1124:F1128"/>
    <mergeCell ref="G1124:G1128"/>
    <mergeCell ref="H1124:H1128"/>
    <mergeCell ref="I1124:I1125"/>
    <mergeCell ref="I1126:I1127"/>
    <mergeCell ref="C1102:C1106"/>
    <mergeCell ref="D1102:D1106"/>
    <mergeCell ref="E1102:E1106"/>
    <mergeCell ref="F1102:F1106"/>
    <mergeCell ref="G1102:G1106"/>
    <mergeCell ref="H1102:H1106"/>
    <mergeCell ref="I1102:I1103"/>
    <mergeCell ref="I1104:I1105"/>
    <mergeCell ref="C1107:C1111"/>
    <mergeCell ref="D1107:D1111"/>
    <mergeCell ref="E1107:E1111"/>
    <mergeCell ref="F1107:F1111"/>
    <mergeCell ref="G1107:G1111"/>
    <mergeCell ref="H1107:H1111"/>
    <mergeCell ref="I1107:I1108"/>
    <mergeCell ref="I1109:I1110"/>
    <mergeCell ref="C1097:C1101"/>
    <mergeCell ref="D1097:D1101"/>
    <mergeCell ref="E1097:E1101"/>
    <mergeCell ref="C1092:C1096"/>
    <mergeCell ref="D1092:D1096"/>
    <mergeCell ref="E1092:E1096"/>
    <mergeCell ref="F1092:F1096"/>
    <mergeCell ref="G1092:G1096"/>
    <mergeCell ref="H1092:H1096"/>
    <mergeCell ref="I1092:I1093"/>
    <mergeCell ref="I1094:I1095"/>
    <mergeCell ref="C1079:C1083"/>
    <mergeCell ref="D1079:D1083"/>
    <mergeCell ref="E1079:E1083"/>
    <mergeCell ref="F1079:F1083"/>
    <mergeCell ref="G1079:G1083"/>
    <mergeCell ref="H1079:H1083"/>
    <mergeCell ref="F1097:F1101"/>
    <mergeCell ref="G1097:G1101"/>
    <mergeCell ref="H1097:H1101"/>
    <mergeCell ref="I1097:I1098"/>
    <mergeCell ref="I1099:I1100"/>
    <mergeCell ref="C1073:C1076"/>
    <mergeCell ref="D1073:D1076"/>
    <mergeCell ref="E1073:E1076"/>
    <mergeCell ref="F1073:F1076"/>
    <mergeCell ref="G1073:G1076"/>
    <mergeCell ref="H1073:H1076"/>
    <mergeCell ref="I1073:I1074"/>
    <mergeCell ref="I1079:I1080"/>
    <mergeCell ref="I1082:I1083"/>
    <mergeCell ref="C1084:C1086"/>
    <mergeCell ref="D1084:D1086"/>
    <mergeCell ref="E1084:E1086"/>
    <mergeCell ref="F1084:F1086"/>
    <mergeCell ref="G1084:G1086"/>
    <mergeCell ref="H1084:H1086"/>
    <mergeCell ref="C1087:C1091"/>
    <mergeCell ref="D1087:D1091"/>
    <mergeCell ref="E1087:E1091"/>
    <mergeCell ref="F1087:F1091"/>
    <mergeCell ref="G1087:G1091"/>
    <mergeCell ref="H1087:H1091"/>
    <mergeCell ref="I1087:I1088"/>
    <mergeCell ref="I1089:I1090"/>
    <mergeCell ref="C1061:C1064"/>
    <mergeCell ref="D1061:D1064"/>
    <mergeCell ref="E1061:E1064"/>
    <mergeCell ref="F1061:F1064"/>
    <mergeCell ref="G1061:G1064"/>
    <mergeCell ref="H1061:H1064"/>
    <mergeCell ref="I1061:I1062"/>
    <mergeCell ref="I1063:I1064"/>
    <mergeCell ref="C1065:C1068"/>
    <mergeCell ref="D1065:D1068"/>
    <mergeCell ref="E1065:E1068"/>
    <mergeCell ref="F1065:F1068"/>
    <mergeCell ref="G1065:G1068"/>
    <mergeCell ref="H1065:H1068"/>
    <mergeCell ref="I1065:I1066"/>
    <mergeCell ref="I1067:I1068"/>
    <mergeCell ref="C1069:C1072"/>
    <mergeCell ref="D1069:D1072"/>
    <mergeCell ref="E1069:E1072"/>
    <mergeCell ref="F1069:F1072"/>
    <mergeCell ref="G1069:G1072"/>
    <mergeCell ref="H1069:H1072"/>
    <mergeCell ref="I1069:I1070"/>
    <mergeCell ref="C1047:C1049"/>
    <mergeCell ref="D1047:D1049"/>
    <mergeCell ref="E1047:E1049"/>
    <mergeCell ref="F1047:F1049"/>
    <mergeCell ref="G1047:G1049"/>
    <mergeCell ref="H1047:H1049"/>
    <mergeCell ref="C1051:C1055"/>
    <mergeCell ref="D1051:D1055"/>
    <mergeCell ref="E1051:E1055"/>
    <mergeCell ref="F1051:F1055"/>
    <mergeCell ref="G1051:G1055"/>
    <mergeCell ref="H1051:H1055"/>
    <mergeCell ref="I1051:I1052"/>
    <mergeCell ref="I1054:I1055"/>
    <mergeCell ref="C1056:C1060"/>
    <mergeCell ref="D1056:D1060"/>
    <mergeCell ref="E1056:E1060"/>
    <mergeCell ref="F1056:F1060"/>
    <mergeCell ref="G1056:G1060"/>
    <mergeCell ref="H1056:H1060"/>
    <mergeCell ref="I1056:I1057"/>
    <mergeCell ref="I1058:I1059"/>
    <mergeCell ref="I1035:I1036"/>
    <mergeCell ref="C1037:C1040"/>
    <mergeCell ref="D1037:D1040"/>
    <mergeCell ref="E1037:E1040"/>
    <mergeCell ref="F1037:F1040"/>
    <mergeCell ref="G1037:G1040"/>
    <mergeCell ref="H1037:H1040"/>
    <mergeCell ref="C1041:C1042"/>
    <mergeCell ref="D1041:D1042"/>
    <mergeCell ref="E1041:E1042"/>
    <mergeCell ref="F1041:F1042"/>
    <mergeCell ref="G1041:G1042"/>
    <mergeCell ref="H1041:H1042"/>
    <mergeCell ref="C1043:C1046"/>
    <mergeCell ref="D1043:D1046"/>
    <mergeCell ref="E1043:E1046"/>
    <mergeCell ref="F1043:F1046"/>
    <mergeCell ref="G1043:G1046"/>
    <mergeCell ref="H1043:H1046"/>
    <mergeCell ref="I975:I980"/>
    <mergeCell ref="C991:C1002"/>
    <mergeCell ref="D991:D1002"/>
    <mergeCell ref="E991:E1002"/>
    <mergeCell ref="F991:F1002"/>
    <mergeCell ref="G991:G1002"/>
    <mergeCell ref="H991:H1002"/>
    <mergeCell ref="C1003:C1013"/>
    <mergeCell ref="D1003:D1013"/>
    <mergeCell ref="E1003:E1013"/>
    <mergeCell ref="F1003:F1013"/>
    <mergeCell ref="G1003:G1013"/>
    <mergeCell ref="H1003:H1013"/>
    <mergeCell ref="C1014:C1029"/>
    <mergeCell ref="D1014:D1029"/>
    <mergeCell ref="E1014:E1029"/>
    <mergeCell ref="F1014:F1029"/>
    <mergeCell ref="G1014:G1029"/>
    <mergeCell ref="H1014:H1029"/>
    <mergeCell ref="I1014:I1017"/>
    <mergeCell ref="I1018:I1019"/>
    <mergeCell ref="H901:H918"/>
    <mergeCell ref="I902:I903"/>
    <mergeCell ref="C919:C930"/>
    <mergeCell ref="D919:D930"/>
    <mergeCell ref="E919:E930"/>
    <mergeCell ref="F919:F930"/>
    <mergeCell ref="G919:G930"/>
    <mergeCell ref="H919:H930"/>
    <mergeCell ref="C931:C945"/>
    <mergeCell ref="D931:D945"/>
    <mergeCell ref="E931:E945"/>
    <mergeCell ref="F931:F945"/>
    <mergeCell ref="G931:G945"/>
    <mergeCell ref="H931:H945"/>
    <mergeCell ref="C946:C962"/>
    <mergeCell ref="D946:D962"/>
    <mergeCell ref="E946:E962"/>
    <mergeCell ref="F946:F962"/>
    <mergeCell ref="G946:G962"/>
    <mergeCell ref="H946:H962"/>
    <mergeCell ref="C901:C918"/>
    <mergeCell ref="D901:D918"/>
    <mergeCell ref="E901:E918"/>
    <mergeCell ref="F901:F918"/>
    <mergeCell ref="G901:G918"/>
    <mergeCell ref="G839:G854"/>
    <mergeCell ref="H839:H854"/>
    <mergeCell ref="C855:C869"/>
    <mergeCell ref="D855:D869"/>
    <mergeCell ref="E855:E869"/>
    <mergeCell ref="F855:F869"/>
    <mergeCell ref="G855:G869"/>
    <mergeCell ref="H855:H869"/>
    <mergeCell ref="C870:C884"/>
    <mergeCell ref="D870:D884"/>
    <mergeCell ref="E870:E884"/>
    <mergeCell ref="F870:F884"/>
    <mergeCell ref="G870:G884"/>
    <mergeCell ref="H870:H884"/>
    <mergeCell ref="C885:C900"/>
    <mergeCell ref="D885:D900"/>
    <mergeCell ref="E885:E900"/>
    <mergeCell ref="F885:F900"/>
    <mergeCell ref="G885:G900"/>
    <mergeCell ref="H885:H900"/>
    <mergeCell ref="C839:C854"/>
    <mergeCell ref="D839:D854"/>
    <mergeCell ref="E839:E854"/>
    <mergeCell ref="F839:F854"/>
    <mergeCell ref="H803:H817"/>
    <mergeCell ref="I804:I805"/>
    <mergeCell ref="C818:C832"/>
    <mergeCell ref="D818:D832"/>
    <mergeCell ref="E818:E832"/>
    <mergeCell ref="F818:F832"/>
    <mergeCell ref="G818:G832"/>
    <mergeCell ref="H818:H832"/>
    <mergeCell ref="I819:I820"/>
    <mergeCell ref="C833:C838"/>
    <mergeCell ref="D833:D838"/>
    <mergeCell ref="E833:E838"/>
    <mergeCell ref="F833:F838"/>
    <mergeCell ref="G833:G838"/>
    <mergeCell ref="H833:H838"/>
    <mergeCell ref="I833:I835"/>
    <mergeCell ref="I836:I837"/>
    <mergeCell ref="C803:C817"/>
    <mergeCell ref="D803:D817"/>
    <mergeCell ref="E803:E817"/>
    <mergeCell ref="F803:F817"/>
    <mergeCell ref="G803:G817"/>
    <mergeCell ref="C767:C785"/>
    <mergeCell ref="D767:D785"/>
    <mergeCell ref="E767:E785"/>
    <mergeCell ref="F767:F785"/>
    <mergeCell ref="G767:G785"/>
    <mergeCell ref="H767:H785"/>
    <mergeCell ref="I768:I769"/>
    <mergeCell ref="C786:C802"/>
    <mergeCell ref="D786:D802"/>
    <mergeCell ref="E786:E802"/>
    <mergeCell ref="F786:F802"/>
    <mergeCell ref="G786:G802"/>
    <mergeCell ref="H786:H802"/>
    <mergeCell ref="I787:I788"/>
    <mergeCell ref="C735:C749"/>
    <mergeCell ref="D735:D749"/>
    <mergeCell ref="E735:E749"/>
    <mergeCell ref="F735:F749"/>
    <mergeCell ref="C720:C734"/>
    <mergeCell ref="D720:D734"/>
    <mergeCell ref="E720:E734"/>
    <mergeCell ref="F720:F734"/>
    <mergeCell ref="G720:G734"/>
    <mergeCell ref="H720:H734"/>
    <mergeCell ref="I721:I722"/>
    <mergeCell ref="C691:C701"/>
    <mergeCell ref="D691:D701"/>
    <mergeCell ref="E691:E701"/>
    <mergeCell ref="F691:F701"/>
    <mergeCell ref="G735:G749"/>
    <mergeCell ref="H735:H749"/>
    <mergeCell ref="I735:I736"/>
    <mergeCell ref="C750:C766"/>
    <mergeCell ref="D750:D766"/>
    <mergeCell ref="E750:E766"/>
    <mergeCell ref="F750:F766"/>
    <mergeCell ref="G750:G766"/>
    <mergeCell ref="H750:H766"/>
    <mergeCell ref="C689:C690"/>
    <mergeCell ref="D689:D690"/>
    <mergeCell ref="E689:E690"/>
    <mergeCell ref="F689:F690"/>
    <mergeCell ref="G689:G690"/>
    <mergeCell ref="H689:H690"/>
    <mergeCell ref="I689:I690"/>
    <mergeCell ref="G691:G701"/>
    <mergeCell ref="H691:H701"/>
    <mergeCell ref="I691:I692"/>
    <mergeCell ref="C702:C719"/>
    <mergeCell ref="D702:D719"/>
    <mergeCell ref="E702:E719"/>
    <mergeCell ref="F702:F719"/>
    <mergeCell ref="G702:G719"/>
    <mergeCell ref="H702:H719"/>
    <mergeCell ref="I704:I705"/>
    <mergeCell ref="C654:C664"/>
    <mergeCell ref="D654:D664"/>
    <mergeCell ref="E654:E664"/>
    <mergeCell ref="F654:F664"/>
    <mergeCell ref="G654:G664"/>
    <mergeCell ref="H654:H664"/>
    <mergeCell ref="I654:I655"/>
    <mergeCell ref="G665:G675"/>
    <mergeCell ref="H665:H675"/>
    <mergeCell ref="I665:I666"/>
    <mergeCell ref="C676:C677"/>
    <mergeCell ref="D676:D677"/>
    <mergeCell ref="E676:E677"/>
    <mergeCell ref="F676:F677"/>
    <mergeCell ref="G676:G677"/>
    <mergeCell ref="H676:H677"/>
    <mergeCell ref="C678:C688"/>
    <mergeCell ref="D678:D688"/>
    <mergeCell ref="E678:E688"/>
    <mergeCell ref="F678:F688"/>
    <mergeCell ref="G678:G688"/>
    <mergeCell ref="H678:H688"/>
    <mergeCell ref="I678:I679"/>
    <mergeCell ref="C606:C616"/>
    <mergeCell ref="D606:D616"/>
    <mergeCell ref="E606:E616"/>
    <mergeCell ref="F606:F616"/>
    <mergeCell ref="G606:G616"/>
    <mergeCell ref="H606:H616"/>
    <mergeCell ref="I606:I607"/>
    <mergeCell ref="H617:H629"/>
    <mergeCell ref="I617:I620"/>
    <mergeCell ref="C630:C642"/>
    <mergeCell ref="D630:D642"/>
    <mergeCell ref="E630:E642"/>
    <mergeCell ref="F630:F642"/>
    <mergeCell ref="G630:G642"/>
    <mergeCell ref="H630:H642"/>
    <mergeCell ref="I630:I633"/>
    <mergeCell ref="C643:C653"/>
    <mergeCell ref="D643:D653"/>
    <mergeCell ref="E643:E653"/>
    <mergeCell ref="F643:F653"/>
    <mergeCell ref="G643:G653"/>
    <mergeCell ref="H643:H653"/>
    <mergeCell ref="I643:I644"/>
    <mergeCell ref="H560:H571"/>
    <mergeCell ref="I560:I562"/>
    <mergeCell ref="C572:C583"/>
    <mergeCell ref="D572:D583"/>
    <mergeCell ref="E572:E583"/>
    <mergeCell ref="F572:F583"/>
    <mergeCell ref="G572:G583"/>
    <mergeCell ref="H572:H583"/>
    <mergeCell ref="I572:I574"/>
    <mergeCell ref="G584:G594"/>
    <mergeCell ref="H584:H594"/>
    <mergeCell ref="I584:I585"/>
    <mergeCell ref="C595:C605"/>
    <mergeCell ref="D595:D605"/>
    <mergeCell ref="E595:E605"/>
    <mergeCell ref="F595:F605"/>
    <mergeCell ref="G595:G605"/>
    <mergeCell ref="H595:H605"/>
    <mergeCell ref="I595:I596"/>
    <mergeCell ref="C505:C516"/>
    <mergeCell ref="D505:D516"/>
    <mergeCell ref="E505:E516"/>
    <mergeCell ref="F505:F516"/>
    <mergeCell ref="G505:G516"/>
    <mergeCell ref="H505:H516"/>
    <mergeCell ref="I505:I507"/>
    <mergeCell ref="C517:C522"/>
    <mergeCell ref="D517:D522"/>
    <mergeCell ref="E517:E522"/>
    <mergeCell ref="F517:F522"/>
    <mergeCell ref="G517:G522"/>
    <mergeCell ref="H517:H522"/>
    <mergeCell ref="C523:C534"/>
    <mergeCell ref="D523:D534"/>
    <mergeCell ref="E523:E534"/>
    <mergeCell ref="F523:F534"/>
    <mergeCell ref="G523:G534"/>
    <mergeCell ref="H523:H534"/>
    <mergeCell ref="I523:I525"/>
    <mergeCell ref="C469:C480"/>
    <mergeCell ref="D469:D480"/>
    <mergeCell ref="E469:E480"/>
    <mergeCell ref="F469:F480"/>
    <mergeCell ref="G469:G480"/>
    <mergeCell ref="H469:H480"/>
    <mergeCell ref="I469:I471"/>
    <mergeCell ref="C481:C492"/>
    <mergeCell ref="D481:D492"/>
    <mergeCell ref="E481:E492"/>
    <mergeCell ref="F481:F492"/>
    <mergeCell ref="G481:G492"/>
    <mergeCell ref="H481:H492"/>
    <mergeCell ref="I481:I483"/>
    <mergeCell ref="C493:C504"/>
    <mergeCell ref="D493:D504"/>
    <mergeCell ref="E493:E504"/>
    <mergeCell ref="F493:F504"/>
    <mergeCell ref="G493:G504"/>
    <mergeCell ref="H493:H504"/>
    <mergeCell ref="I493:I495"/>
    <mergeCell ref="C435:C446"/>
    <mergeCell ref="D435:D446"/>
    <mergeCell ref="E435:E446"/>
    <mergeCell ref="F435:F446"/>
    <mergeCell ref="G435:G446"/>
    <mergeCell ref="H435:H446"/>
    <mergeCell ref="I436:I437"/>
    <mergeCell ref="C447:C457"/>
    <mergeCell ref="D447:D457"/>
    <mergeCell ref="E447:E457"/>
    <mergeCell ref="F447:F457"/>
    <mergeCell ref="G447:G457"/>
    <mergeCell ref="H447:H457"/>
    <mergeCell ref="I447:I448"/>
    <mergeCell ref="C458:C468"/>
    <mergeCell ref="D458:D468"/>
    <mergeCell ref="E458:E468"/>
    <mergeCell ref="F458:F468"/>
    <mergeCell ref="G458:G468"/>
    <mergeCell ref="H458:H468"/>
    <mergeCell ref="I458:I459"/>
    <mergeCell ref="C384:C395"/>
    <mergeCell ref="D384:D395"/>
    <mergeCell ref="E384:E395"/>
    <mergeCell ref="F384:F395"/>
    <mergeCell ref="G384:G395"/>
    <mergeCell ref="H384:H395"/>
    <mergeCell ref="I385:I386"/>
    <mergeCell ref="H399:H410"/>
    <mergeCell ref="I400:I401"/>
    <mergeCell ref="C411:C422"/>
    <mergeCell ref="D411:D422"/>
    <mergeCell ref="E411:E422"/>
    <mergeCell ref="F411:F422"/>
    <mergeCell ref="G411:G422"/>
    <mergeCell ref="H411:H422"/>
    <mergeCell ref="C423:C434"/>
    <mergeCell ref="D423:D434"/>
    <mergeCell ref="E423:E434"/>
    <mergeCell ref="F423:F434"/>
    <mergeCell ref="G423:G434"/>
    <mergeCell ref="H423:H434"/>
    <mergeCell ref="I424:I425"/>
    <mergeCell ref="C348:C359"/>
    <mergeCell ref="D348:D359"/>
    <mergeCell ref="E348:E359"/>
    <mergeCell ref="F348:F359"/>
    <mergeCell ref="G348:G359"/>
    <mergeCell ref="H348:H359"/>
    <mergeCell ref="I349:I350"/>
    <mergeCell ref="C360:C371"/>
    <mergeCell ref="D360:D371"/>
    <mergeCell ref="E360:E371"/>
    <mergeCell ref="F360:F371"/>
    <mergeCell ref="G360:G371"/>
    <mergeCell ref="H360:H371"/>
    <mergeCell ref="I361:I362"/>
    <mergeCell ref="C372:C383"/>
    <mergeCell ref="D372:D383"/>
    <mergeCell ref="E372:E383"/>
    <mergeCell ref="F372:F383"/>
    <mergeCell ref="G372:G383"/>
    <mergeCell ref="H372:H383"/>
    <mergeCell ref="I373:I374"/>
    <mergeCell ref="G310:G320"/>
    <mergeCell ref="H310:H320"/>
    <mergeCell ref="C321:C332"/>
    <mergeCell ref="D321:D332"/>
    <mergeCell ref="E321:E332"/>
    <mergeCell ref="F321:F332"/>
    <mergeCell ref="G321:G332"/>
    <mergeCell ref="H321:H332"/>
    <mergeCell ref="I322:I323"/>
    <mergeCell ref="I310:I311"/>
    <mergeCell ref="C333:C344"/>
    <mergeCell ref="D333:D344"/>
    <mergeCell ref="E333:E344"/>
    <mergeCell ref="F333:F344"/>
    <mergeCell ref="G333:G344"/>
    <mergeCell ref="H333:H344"/>
    <mergeCell ref="C345:C347"/>
    <mergeCell ref="D345:D347"/>
    <mergeCell ref="E345:E347"/>
    <mergeCell ref="F345:F347"/>
    <mergeCell ref="G345:G347"/>
    <mergeCell ref="H345:H347"/>
    <mergeCell ref="I345:I347"/>
    <mergeCell ref="C252:C264"/>
    <mergeCell ref="D252:D264"/>
    <mergeCell ref="E252:E264"/>
    <mergeCell ref="F252:F264"/>
    <mergeCell ref="G252:G264"/>
    <mergeCell ref="H252:H264"/>
    <mergeCell ref="I252:I253"/>
    <mergeCell ref="I254:I255"/>
    <mergeCell ref="C265:C279"/>
    <mergeCell ref="D265:D279"/>
    <mergeCell ref="E265:E279"/>
    <mergeCell ref="F265:F279"/>
    <mergeCell ref="G265:G279"/>
    <mergeCell ref="H265:H279"/>
    <mergeCell ref="I267:I270"/>
    <mergeCell ref="C280:C282"/>
    <mergeCell ref="D280:D282"/>
    <mergeCell ref="E280:E282"/>
    <mergeCell ref="F280:F282"/>
    <mergeCell ref="G280:G282"/>
    <mergeCell ref="H280:H282"/>
    <mergeCell ref="I280:I281"/>
    <mergeCell ref="C213:C225"/>
    <mergeCell ref="D213:D225"/>
    <mergeCell ref="E213:E225"/>
    <mergeCell ref="F213:F225"/>
    <mergeCell ref="G213:G225"/>
    <mergeCell ref="H213:H225"/>
    <mergeCell ref="I213:I214"/>
    <mergeCell ref="I215:I216"/>
    <mergeCell ref="C226:C238"/>
    <mergeCell ref="D226:D238"/>
    <mergeCell ref="E226:E238"/>
    <mergeCell ref="F226:F238"/>
    <mergeCell ref="G226:G238"/>
    <mergeCell ref="H226:H238"/>
    <mergeCell ref="I226:I227"/>
    <mergeCell ref="I228:I229"/>
    <mergeCell ref="C239:C251"/>
    <mergeCell ref="D239:D251"/>
    <mergeCell ref="E239:E251"/>
    <mergeCell ref="F239:F251"/>
    <mergeCell ref="G239:G251"/>
    <mergeCell ref="H239:H251"/>
    <mergeCell ref="I239:I240"/>
    <mergeCell ref="I241:I242"/>
    <mergeCell ref="C203:C206"/>
    <mergeCell ref="D203:D206"/>
    <mergeCell ref="E203:E206"/>
    <mergeCell ref="F203:F206"/>
    <mergeCell ref="G203:G206"/>
    <mergeCell ref="H203:H206"/>
    <mergeCell ref="I203:I204"/>
    <mergeCell ref="C207:C209"/>
    <mergeCell ref="D207:D209"/>
    <mergeCell ref="E207:E209"/>
    <mergeCell ref="F207:F209"/>
    <mergeCell ref="G207:G209"/>
    <mergeCell ref="H207:H209"/>
    <mergeCell ref="I208:I209"/>
    <mergeCell ref="C210:C212"/>
    <mergeCell ref="D210:D212"/>
    <mergeCell ref="E210:E212"/>
    <mergeCell ref="F210:F212"/>
    <mergeCell ref="G210:G212"/>
    <mergeCell ref="H210:H212"/>
    <mergeCell ref="I210:I212"/>
    <mergeCell ref="C186:C189"/>
    <mergeCell ref="D186:D189"/>
    <mergeCell ref="E186:E189"/>
    <mergeCell ref="F186:F189"/>
    <mergeCell ref="G186:G189"/>
    <mergeCell ref="H186:H189"/>
    <mergeCell ref="I186:I187"/>
    <mergeCell ref="I188:I189"/>
    <mergeCell ref="C190:C194"/>
    <mergeCell ref="D190:D194"/>
    <mergeCell ref="E190:E194"/>
    <mergeCell ref="F190:F194"/>
    <mergeCell ref="G190:G194"/>
    <mergeCell ref="H190:H194"/>
    <mergeCell ref="I190:I191"/>
    <mergeCell ref="I192:I194"/>
    <mergeCell ref="C195:C202"/>
    <mergeCell ref="D195:D202"/>
    <mergeCell ref="E195:E202"/>
    <mergeCell ref="F195:F202"/>
    <mergeCell ref="G195:G202"/>
    <mergeCell ref="H195:H202"/>
    <mergeCell ref="I195:I196"/>
    <mergeCell ref="I197:I199"/>
    <mergeCell ref="I200:I202"/>
    <mergeCell ref="C172:C176"/>
    <mergeCell ref="D172:D176"/>
    <mergeCell ref="E172:E176"/>
    <mergeCell ref="F172:F176"/>
    <mergeCell ref="G172:G176"/>
    <mergeCell ref="H172:H176"/>
    <mergeCell ref="I172:I173"/>
    <mergeCell ref="I175:I176"/>
    <mergeCell ref="C177:C180"/>
    <mergeCell ref="D177:D180"/>
    <mergeCell ref="E177:E180"/>
    <mergeCell ref="F177:F180"/>
    <mergeCell ref="G177:G180"/>
    <mergeCell ref="H177:H180"/>
    <mergeCell ref="I177:I178"/>
    <mergeCell ref="I179:I180"/>
    <mergeCell ref="C181:C185"/>
    <mergeCell ref="D181:D185"/>
    <mergeCell ref="E181:E185"/>
    <mergeCell ref="F181:F185"/>
    <mergeCell ref="G181:G185"/>
    <mergeCell ref="H181:H185"/>
    <mergeCell ref="I182:I183"/>
    <mergeCell ref="C162:C167"/>
    <mergeCell ref="D162:D167"/>
    <mergeCell ref="E162:E167"/>
    <mergeCell ref="F162:F167"/>
    <mergeCell ref="G162:G167"/>
    <mergeCell ref="H162:H167"/>
    <mergeCell ref="I162:I163"/>
    <mergeCell ref="I165:I166"/>
    <mergeCell ref="C168:C169"/>
    <mergeCell ref="D168:D169"/>
    <mergeCell ref="E168:E169"/>
    <mergeCell ref="F168:F169"/>
    <mergeCell ref="G168:G169"/>
    <mergeCell ref="H168:H169"/>
    <mergeCell ref="I168:I169"/>
    <mergeCell ref="C170:C171"/>
    <mergeCell ref="D170:D171"/>
    <mergeCell ref="E170:E171"/>
    <mergeCell ref="F170:F171"/>
    <mergeCell ref="G170:G171"/>
    <mergeCell ref="H170:H171"/>
    <mergeCell ref="I170:I171"/>
    <mergeCell ref="C150:C154"/>
    <mergeCell ref="D150:D154"/>
    <mergeCell ref="E150:E154"/>
    <mergeCell ref="F150:F154"/>
    <mergeCell ref="G150:G154"/>
    <mergeCell ref="H150:H154"/>
    <mergeCell ref="I151:I152"/>
    <mergeCell ref="C155:C159"/>
    <mergeCell ref="D155:D159"/>
    <mergeCell ref="E155:E159"/>
    <mergeCell ref="F155:F159"/>
    <mergeCell ref="G155:G159"/>
    <mergeCell ref="H155:H159"/>
    <mergeCell ref="I157:I158"/>
    <mergeCell ref="C160:C161"/>
    <mergeCell ref="D160:D161"/>
    <mergeCell ref="E160:E161"/>
    <mergeCell ref="F160:F161"/>
    <mergeCell ref="G160:G161"/>
    <mergeCell ref="H160:H161"/>
    <mergeCell ref="I160:I161"/>
    <mergeCell ref="C141:C142"/>
    <mergeCell ref="D141:D142"/>
    <mergeCell ref="E141:E142"/>
    <mergeCell ref="F141:F142"/>
    <mergeCell ref="G141:G142"/>
    <mergeCell ref="H141:H142"/>
    <mergeCell ref="I141:I142"/>
    <mergeCell ref="C144:C146"/>
    <mergeCell ref="D144:D146"/>
    <mergeCell ref="E144:E146"/>
    <mergeCell ref="F144:F146"/>
    <mergeCell ref="G144:G146"/>
    <mergeCell ref="H144:H146"/>
    <mergeCell ref="I144:I145"/>
    <mergeCell ref="C147:C149"/>
    <mergeCell ref="D147:D149"/>
    <mergeCell ref="E147:E149"/>
    <mergeCell ref="F147:F149"/>
    <mergeCell ref="G147:G149"/>
    <mergeCell ref="H147:H149"/>
    <mergeCell ref="I147:I148"/>
    <mergeCell ref="I128:I129"/>
    <mergeCell ref="I131:I132"/>
    <mergeCell ref="C133:C134"/>
    <mergeCell ref="D133:D134"/>
    <mergeCell ref="E133:E134"/>
    <mergeCell ref="F133:F134"/>
    <mergeCell ref="G133:G134"/>
    <mergeCell ref="C135:C136"/>
    <mergeCell ref="D135:D136"/>
    <mergeCell ref="E135:E136"/>
    <mergeCell ref="F135:F136"/>
    <mergeCell ref="G135:G136"/>
    <mergeCell ref="H135:H136"/>
    <mergeCell ref="I135:I136"/>
    <mergeCell ref="C137:C139"/>
    <mergeCell ref="D137:D139"/>
    <mergeCell ref="E137:E139"/>
    <mergeCell ref="F137:F139"/>
    <mergeCell ref="G137:G139"/>
    <mergeCell ref="H137:H139"/>
    <mergeCell ref="I138:I139"/>
    <mergeCell ref="C125:C132"/>
    <mergeCell ref="D125:D132"/>
    <mergeCell ref="E125:E132"/>
    <mergeCell ref="F125:F132"/>
    <mergeCell ref="G125:G132"/>
    <mergeCell ref="H125:H132"/>
    <mergeCell ref="I126:I127"/>
    <mergeCell ref="C106:C109"/>
    <mergeCell ref="D106:D109"/>
    <mergeCell ref="E106:E109"/>
    <mergeCell ref="F106:F109"/>
    <mergeCell ref="G106:G109"/>
    <mergeCell ref="H106:H109"/>
    <mergeCell ref="I107:I108"/>
    <mergeCell ref="C110:C113"/>
    <mergeCell ref="D110:D113"/>
    <mergeCell ref="E110:E113"/>
    <mergeCell ref="F110:F113"/>
    <mergeCell ref="G110:G113"/>
    <mergeCell ref="H110:H113"/>
    <mergeCell ref="I111:I112"/>
    <mergeCell ref="C114:C115"/>
    <mergeCell ref="D114:D115"/>
    <mergeCell ref="E114:E115"/>
    <mergeCell ref="F114:F115"/>
    <mergeCell ref="G114:G115"/>
    <mergeCell ref="H114:H115"/>
    <mergeCell ref="F92:F97"/>
    <mergeCell ref="G92:G97"/>
    <mergeCell ref="H92:H97"/>
    <mergeCell ref="I92:I93"/>
    <mergeCell ref="I94:I95"/>
    <mergeCell ref="I96:I97"/>
    <mergeCell ref="C98:C103"/>
    <mergeCell ref="D98:D103"/>
    <mergeCell ref="E98:E103"/>
    <mergeCell ref="F98:F103"/>
    <mergeCell ref="G98:G103"/>
    <mergeCell ref="H98:H103"/>
    <mergeCell ref="I98:I99"/>
    <mergeCell ref="I100:I101"/>
    <mergeCell ref="I102:I103"/>
    <mergeCell ref="C104:C105"/>
    <mergeCell ref="D104:D105"/>
    <mergeCell ref="E104:E105"/>
    <mergeCell ref="F104:F105"/>
    <mergeCell ref="G104:G105"/>
    <mergeCell ref="H104:H105"/>
    <mergeCell ref="I104:I105"/>
    <mergeCell ref="C28:C43"/>
    <mergeCell ref="D28:D43"/>
    <mergeCell ref="E28:E43"/>
    <mergeCell ref="F28:F43"/>
    <mergeCell ref="G28:G43"/>
    <mergeCell ref="H28:H43"/>
    <mergeCell ref="I39:I43"/>
    <mergeCell ref="C44:C52"/>
    <mergeCell ref="D44:D52"/>
    <mergeCell ref="E44:E52"/>
    <mergeCell ref="F44:F52"/>
    <mergeCell ref="G44:G52"/>
    <mergeCell ref="H44:H52"/>
    <mergeCell ref="I46:I52"/>
    <mergeCell ref="C53:C64"/>
    <mergeCell ref="D53:D64"/>
    <mergeCell ref="E53:E64"/>
    <mergeCell ref="F53:F64"/>
    <mergeCell ref="G53:G64"/>
    <mergeCell ref="H53:H64"/>
    <mergeCell ref="A1:B3"/>
    <mergeCell ref="A4:E4"/>
    <mergeCell ref="A5:E5"/>
    <mergeCell ref="A6:E6"/>
    <mergeCell ref="A7:E7"/>
    <mergeCell ref="A8:E8"/>
    <mergeCell ref="A9:S9"/>
    <mergeCell ref="H3:K3"/>
    <mergeCell ref="Q4:R4"/>
    <mergeCell ref="Q5:R5"/>
    <mergeCell ref="Q6:R6"/>
    <mergeCell ref="Q7:R7"/>
    <mergeCell ref="C12:C27"/>
    <mergeCell ref="D12:D27"/>
    <mergeCell ref="E12:E27"/>
    <mergeCell ref="F12:F27"/>
    <mergeCell ref="G12:G27"/>
    <mergeCell ref="H12:H27"/>
    <mergeCell ref="I12:I17"/>
    <mergeCell ref="C65:C88"/>
    <mergeCell ref="D65:D88"/>
    <mergeCell ref="E65:E88"/>
    <mergeCell ref="F65:F88"/>
    <mergeCell ref="G65:G88"/>
    <mergeCell ref="H65:H88"/>
    <mergeCell ref="C89:C91"/>
    <mergeCell ref="D89:D91"/>
    <mergeCell ref="E89:E91"/>
    <mergeCell ref="F89:F91"/>
    <mergeCell ref="G89:G91"/>
    <mergeCell ref="H89:H91"/>
    <mergeCell ref="C92:C97"/>
    <mergeCell ref="I285:I286"/>
    <mergeCell ref="C283:C287"/>
    <mergeCell ref="D283:D287"/>
    <mergeCell ref="E283:E287"/>
    <mergeCell ref="F283:F287"/>
    <mergeCell ref="G283:G287"/>
    <mergeCell ref="H283:H287"/>
    <mergeCell ref="I283:I284"/>
    <mergeCell ref="I89:I90"/>
    <mergeCell ref="D92:D97"/>
    <mergeCell ref="E92:E97"/>
    <mergeCell ref="C120:C124"/>
    <mergeCell ref="D120:D124"/>
    <mergeCell ref="E120:E124"/>
    <mergeCell ref="F120:F124"/>
    <mergeCell ref="G120:G124"/>
    <mergeCell ref="H120:H124"/>
    <mergeCell ref="I120:I121"/>
    <mergeCell ref="I122:I123"/>
    <mergeCell ref="C288:C298"/>
    <mergeCell ref="D288:D298"/>
    <mergeCell ref="E288:E298"/>
    <mergeCell ref="F288:F298"/>
    <mergeCell ref="G288:G298"/>
    <mergeCell ref="H288:H298"/>
    <mergeCell ref="I288:I289"/>
    <mergeCell ref="C299:C309"/>
    <mergeCell ref="I412:I413"/>
    <mergeCell ref="C396:C398"/>
    <mergeCell ref="D396:D398"/>
    <mergeCell ref="E396:E398"/>
    <mergeCell ref="F396:F398"/>
    <mergeCell ref="G396:G398"/>
    <mergeCell ref="H396:H398"/>
    <mergeCell ref="I396:I398"/>
    <mergeCell ref="C399:C410"/>
    <mergeCell ref="D399:D410"/>
    <mergeCell ref="E399:E410"/>
    <mergeCell ref="F399:F410"/>
    <mergeCell ref="G399:G410"/>
    <mergeCell ref="I334:I335"/>
    <mergeCell ref="D299:D309"/>
    <mergeCell ref="E299:E309"/>
    <mergeCell ref="F299:F309"/>
    <mergeCell ref="G299:G309"/>
    <mergeCell ref="H299:H309"/>
    <mergeCell ref="I299:I300"/>
    <mergeCell ref="C310:C320"/>
    <mergeCell ref="D310:D320"/>
    <mergeCell ref="E310:E320"/>
    <mergeCell ref="F310:F320"/>
    <mergeCell ref="I537:I539"/>
    <mergeCell ref="C549:C559"/>
    <mergeCell ref="D549:D559"/>
    <mergeCell ref="E549:E559"/>
    <mergeCell ref="C584:C594"/>
    <mergeCell ref="D584:D594"/>
    <mergeCell ref="E584:E594"/>
    <mergeCell ref="F584:F594"/>
    <mergeCell ref="C617:C629"/>
    <mergeCell ref="D617:D629"/>
    <mergeCell ref="E617:E629"/>
    <mergeCell ref="F617:F629"/>
    <mergeCell ref="G617:G629"/>
    <mergeCell ref="C665:C675"/>
    <mergeCell ref="D665:D675"/>
    <mergeCell ref="E665:E675"/>
    <mergeCell ref="F665:F675"/>
    <mergeCell ref="C535:C548"/>
    <mergeCell ref="D535:D548"/>
    <mergeCell ref="E535:E548"/>
    <mergeCell ref="F535:F548"/>
    <mergeCell ref="G535:G548"/>
    <mergeCell ref="H535:H548"/>
    <mergeCell ref="F549:F559"/>
    <mergeCell ref="G549:G559"/>
    <mergeCell ref="H549:H559"/>
    <mergeCell ref="I549:I550"/>
    <mergeCell ref="C560:C571"/>
    <mergeCell ref="D560:D571"/>
    <mergeCell ref="E560:E571"/>
    <mergeCell ref="F560:F571"/>
    <mergeCell ref="G560:G571"/>
    <mergeCell ref="G1223:G1235"/>
    <mergeCell ref="H1223:H1235"/>
    <mergeCell ref="C963:C974"/>
    <mergeCell ref="D963:D974"/>
    <mergeCell ref="E963:E974"/>
    <mergeCell ref="F963:F974"/>
    <mergeCell ref="G963:G974"/>
    <mergeCell ref="H963:H974"/>
    <mergeCell ref="C975:C989"/>
    <mergeCell ref="D975:D989"/>
    <mergeCell ref="E975:E989"/>
    <mergeCell ref="F975:F989"/>
    <mergeCell ref="G975:G989"/>
    <mergeCell ref="C1077:C1078"/>
    <mergeCell ref="D1077:D1078"/>
    <mergeCell ref="E1077:E1078"/>
    <mergeCell ref="F1077:F1078"/>
    <mergeCell ref="G1077:G1078"/>
    <mergeCell ref="H1077:H1078"/>
    <mergeCell ref="H975:H989"/>
    <mergeCell ref="C1030:C1032"/>
    <mergeCell ref="D1030:D1032"/>
    <mergeCell ref="E1030:E1032"/>
    <mergeCell ref="F1030:F1032"/>
    <mergeCell ref="G1030:G1032"/>
    <mergeCell ref="H1030:H1032"/>
    <mergeCell ref="C1033:C1036"/>
    <mergeCell ref="D1033:D1036"/>
    <mergeCell ref="E1033:E1036"/>
    <mergeCell ref="F1033:F1036"/>
    <mergeCell ref="G1033:G1036"/>
    <mergeCell ref="H1033:H1036"/>
    <mergeCell ref="I1223:I1225"/>
    <mergeCell ref="C1236:C1248"/>
    <mergeCell ref="D1236:D1248"/>
    <mergeCell ref="E1236:E1248"/>
    <mergeCell ref="F1236:F1248"/>
    <mergeCell ref="G1236:G1248"/>
    <mergeCell ref="H1236:H1248"/>
    <mergeCell ref="I1236:I1238"/>
    <mergeCell ref="C1249:C1259"/>
    <mergeCell ref="I963:I964"/>
    <mergeCell ref="C1281:C1283"/>
    <mergeCell ref="D1281:D1283"/>
    <mergeCell ref="E1281:E1283"/>
    <mergeCell ref="F1281:F1283"/>
    <mergeCell ref="G1281:G1283"/>
    <mergeCell ref="H1281:H1283"/>
    <mergeCell ref="C1160:C1169"/>
    <mergeCell ref="D1160:D1169"/>
    <mergeCell ref="E1160:E1169"/>
    <mergeCell ref="F1160:F1169"/>
    <mergeCell ref="G1160:G1169"/>
    <mergeCell ref="H1160:H1169"/>
    <mergeCell ref="C1170:C1176"/>
    <mergeCell ref="D1170:D1176"/>
    <mergeCell ref="E1170:E1176"/>
    <mergeCell ref="F1170:F1176"/>
    <mergeCell ref="G1170:G1176"/>
    <mergeCell ref="H1170:H1176"/>
    <mergeCell ref="C1223:C1235"/>
    <mergeCell ref="D1223:D1235"/>
    <mergeCell ref="E1223:E1235"/>
    <mergeCell ref="F1223:F1235"/>
  </mergeCells>
  <phoneticPr fontId="40" type="noConversion"/>
  <conditionalFormatting sqref="S12:S1286">
    <cfRule type="cellIs" dxfId="14" priority="1" operator="equal">
      <formula>"SIN VALOR AVANCE"</formula>
    </cfRule>
    <cfRule type="cellIs" dxfId="13" priority="2" operator="equal">
      <formula>"VALIDAR FECHA"</formula>
    </cfRule>
    <cfRule type="cellIs" dxfId="12" priority="3" operator="equal">
      <formula>"INCUMPLIDA"</formula>
    </cfRule>
    <cfRule type="cellIs" dxfId="11" priority="4" operator="equal">
      <formula>"PROCESO"</formula>
    </cfRule>
    <cfRule type="cellIs" dxfId="10" priority="5" operator="equal">
      <formula>"CUMPLIDA"</formula>
    </cfRule>
  </conditionalFormatting>
  <dataValidations count="12">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128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P92:P105 Q144 P162:P167 P203:P212 P947 P1087:P1145 P1284:P1286">
      <formula1>-9223372036854770000</formula1>
      <formula2>9223372036854770000</formula2>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73 D70 D78:D91 D133 D135 D144 D137 D613 D887:D894 D902:D910 D602:D609 D554:D563 D565:D600 D213:D231 D1284">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70:G70 E73:G73 E78:G91 E133:G133 E137:G137 E135:G135 E602:G609 E887:G894 E902:G910 E221:G228 E554:G563 E565:G600 E213:G215 E1284:G1284">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H70 H73:H91 H133:H139 H144 H887:H914 H565:H600 H554:H563 H221:H228 H213:H215 H1284">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Q70:Q77 Q133:Q139 Q600">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N137:N139 N144 N133:N135 N926:N929 N903 N887:N890 N941 N1284">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L133:L139 L144 L903 L887:L890 L926:L929 L128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I75 I72:I73 I70 I77 I133:I138 I144 I930 I887 I587:I589 I565 I576 I902:I905 I554 I926 I1161 I1284">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M38 M71 M88:M90 M25 M12 M51 M74 M66 M133:M139 M144 M887:M889 M723 M526 M609 M623 M640 M654 M941 M926:M928 M670 M687 M903 M922 M882 M911 M267 M402 M706 M785 M816 M851 M839 M866 M217 M233:M234 M231 M279 M291 M303 M318 M330 M342 M354 M365 M376 M388 M414 M433 M442 M458 M479 M491 M898 M502 M800 M770 M424 M754 M738 M937 M1262:M1268 M1194:M1200 M1284">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K84:K90 K50:K54 K32 J45:K45 K37:K41 K60 K79 K12:K15 K65:K77 K18:K19 K24:K28 K144 K133:K139 K184 K189 K478:K482 K490:K494 K501:K505 K936:K940 K512:K516 K1073 K507 K1024:K1028 K531 K544 K566 K571:K575 K577 K582:K588 K603 K617 K639:K643 K648 K681 K686:K690 K653:K657 K717 K748 K737:K741 K753:K757 K1062 K1051 K1020 K1030:K1033 L966 K1067:K1071 K784:K788 L963 K799:K803 K815:K819 K850:K854 K845 K897:K903 K905 K910:K914 K1055:K1059 K921:K929 L941 L948:L949 K931 L957 K887:K890 K810 K764 K794 K833:K842 K769:K773 K732 K779 K828 K560:K564 K222 K233:K234 K251:K255 K273 K245:K246 K266:K270 K317:K321 K302:K306 K296:K297 K359 K370 K375:K379 K382 K399:K403 K418 K466:K470 K441:K445 K496 K555 K590 K549:K553 K595:K599 K536:K540 K608:K612 K523:K527 K622:K626 K485 K634 K473 K664 K518 K455:K459 K669:K673 K329:K333 K705:K709 K411:K415 K700 K341:K345 K722:K726 K860 K865:K869 K876 K881:K885 K916 K216:K220 K239:K243 K227:K231 K261 K278:K282 K285 K290:K294 K311:K312 K335:K336 K324 K347:K348 K353:K357 K364:K368 K387:K391 K394 K406 K423:K427 K436 K450 K461 K1078:K1082 K892 K1218:K1222 K1240 K1261 K1198:K1202 K1161 K1167:K1169 K1214 K1231:K1235 K1227 K1244:K1248 K1266:K1270 K1250 K1254:K1258 K128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J67:J77 J26:J28 J39:J41 J52:J54 J86:J90 J13:J15 J133:J139 J144 J514:J516 J525:J527 J538:J540 J551:J553 J573:J575 J584:J588 J597:J599 J610:J612 J624:J626 J641:J643 J655:J657 J671:J673 J688:J690 J707:J709 J724:J726 J739:J741 J883:J885 J1031:J1033 J887:J890 J1026:J1028 J1020 J1051 J1062 J938:J940 J755:J757 J801:J803 J771:J773 J786:J788 J331:J333 J817:J819 J852:J854 J912:J914 J923:J929 J1057:J1059 J840:J842 J562:J564 J867:J869 J899:J903 J218:J220 J233:J234 J241:J243 J253:J255 J268:J270 J229:J231 J280:J282 J296:J297 J292:J294 J304:J306 J311:J312 J335:J336 J319:J321 J343:J345 J355:J357 J366:J368 J377:J379 J389:J391 J401:J403 J413:J415 J425:J427 J443:J445 J457:J459 J468:J470 J480:J482 J492:J494 J503:J505 J1073 J1080:J1082 J1069:J1071 J1161 J1167:J1169 J1214 J1227 J1233:J1235 J1240 J1268:J1270 J1220:J1222 J1200:J1202 J1246:J1248 J1256:J1258 J1250 J1284">
      <formula1>0</formula1>
      <formula2>390</formula2>
    </dataValidation>
  </dataValidations>
  <pageMargins left="0.7" right="0.7" top="0.75" bottom="0.75" header="0.3" footer="0.3"/>
  <pageSetup orientation="portrait" r:id="rId1"/>
  <headerFooter>
    <oddFooter>&amp;R_x000D_&amp;1#&amp;"Calibri"&amp;10&amp;K000000 Información Pública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
  <sheetViews>
    <sheetView zoomScale="40" zoomScaleNormal="40" workbookViewId="0">
      <selection activeCell="D13" sqref="D13"/>
    </sheetView>
  </sheetViews>
  <sheetFormatPr baseColWidth="10" defaultColWidth="11.42578125" defaultRowHeight="14.25"/>
  <cols>
    <col min="1" max="1" width="11.42578125" style="1"/>
    <col min="2" max="2" width="24.5703125" style="5" customWidth="1"/>
    <col min="3" max="3" width="19.7109375" style="6" customWidth="1"/>
    <col min="4" max="4" width="23.7109375" style="6" customWidth="1"/>
    <col min="5" max="5" width="22.140625" style="6" customWidth="1"/>
    <col min="6" max="6" width="52.7109375" style="14" customWidth="1"/>
    <col min="7" max="7" width="24.42578125" style="14" customWidth="1"/>
    <col min="8" max="8" width="27.140625" style="14" customWidth="1"/>
    <col min="9" max="9" width="21.28515625" style="14" customWidth="1"/>
    <col min="10" max="10" width="51.42578125" style="14" customWidth="1"/>
    <col min="11" max="11" width="19.5703125" style="14" customWidth="1"/>
    <col min="12" max="12" width="21.28515625" style="6" customWidth="1"/>
    <col min="13" max="13" width="21" style="6" customWidth="1"/>
    <col min="14" max="14" width="20.85546875" style="6" customWidth="1"/>
    <col min="15" max="15" width="22" style="6" customWidth="1"/>
    <col min="16" max="16" width="22.42578125" style="6" customWidth="1"/>
    <col min="17" max="17" width="30.28515625" style="6" customWidth="1"/>
    <col min="18" max="18" width="54.7109375" style="1" customWidth="1"/>
    <col min="19" max="16384" width="11.42578125" style="1"/>
  </cols>
  <sheetData>
    <row r="1" spans="1:18" ht="15">
      <c r="A1" s="7"/>
      <c r="B1" s="676"/>
      <c r="C1" s="677"/>
      <c r="D1" s="680" t="s">
        <v>3574</v>
      </c>
      <c r="E1" s="680"/>
      <c r="F1" s="680"/>
      <c r="G1" s="680"/>
      <c r="H1" s="680"/>
      <c r="I1" s="680"/>
      <c r="J1" s="680"/>
      <c r="K1" s="680"/>
      <c r="L1" s="680"/>
      <c r="M1" s="680"/>
      <c r="N1" s="680"/>
      <c r="O1" s="680"/>
      <c r="P1" s="680"/>
      <c r="Q1" s="680"/>
      <c r="R1" s="681"/>
    </row>
    <row r="2" spans="1:18" ht="15">
      <c r="A2" s="7"/>
      <c r="B2" s="678"/>
      <c r="C2" s="679"/>
      <c r="D2" s="682"/>
      <c r="E2" s="682"/>
      <c r="F2" s="682"/>
      <c r="G2" s="682"/>
      <c r="H2" s="682"/>
      <c r="I2" s="682"/>
      <c r="J2" s="682"/>
      <c r="K2" s="682"/>
      <c r="L2" s="682"/>
      <c r="M2" s="682"/>
      <c r="N2" s="682"/>
      <c r="O2" s="682"/>
      <c r="P2" s="682"/>
      <c r="Q2" s="682"/>
      <c r="R2" s="683"/>
    </row>
    <row r="3" spans="1:18" ht="15">
      <c r="A3" s="7"/>
      <c r="B3" s="678"/>
      <c r="C3" s="679"/>
      <c r="D3" s="679"/>
      <c r="E3" s="679"/>
      <c r="F3" s="679"/>
      <c r="G3" s="679"/>
      <c r="H3" s="679"/>
      <c r="I3" s="679"/>
      <c r="J3" s="679"/>
      <c r="K3" s="679"/>
      <c r="L3" s="679"/>
      <c r="M3" s="679"/>
      <c r="N3" s="679"/>
      <c r="O3" s="679"/>
      <c r="P3" s="679"/>
      <c r="Q3" s="679"/>
      <c r="R3" s="684"/>
    </row>
    <row r="4" spans="1:18" ht="15.75">
      <c r="A4" s="7"/>
      <c r="B4" s="685" t="s">
        <v>1</v>
      </c>
      <c r="C4" s="686"/>
      <c r="D4" s="686"/>
      <c r="E4" s="686"/>
      <c r="F4" s="686"/>
      <c r="G4" s="686"/>
      <c r="H4" s="686"/>
      <c r="I4" s="686"/>
      <c r="J4" s="686"/>
      <c r="K4" s="12"/>
      <c r="L4" s="673"/>
      <c r="M4" s="673"/>
      <c r="N4" s="673"/>
      <c r="O4" s="673"/>
      <c r="P4" s="673"/>
      <c r="Q4" s="194"/>
      <c r="R4" s="2"/>
    </row>
    <row r="5" spans="1:18" ht="15.75">
      <c r="A5" s="7"/>
      <c r="B5" s="9" t="s">
        <v>3</v>
      </c>
      <c r="C5" s="8"/>
      <c r="D5" s="8"/>
      <c r="E5" s="8"/>
      <c r="F5" s="12"/>
      <c r="G5" s="12"/>
      <c r="H5" s="12"/>
      <c r="I5" s="12"/>
      <c r="J5" s="12"/>
      <c r="K5" s="12"/>
      <c r="L5" s="673"/>
      <c r="M5" s="673"/>
      <c r="N5" s="673"/>
      <c r="O5" s="673"/>
      <c r="P5" s="673"/>
      <c r="Q5" s="194"/>
      <c r="R5" s="2"/>
    </row>
    <row r="6" spans="1:18" ht="15.75">
      <c r="A6" s="7"/>
      <c r="B6" s="9" t="s">
        <v>3575</v>
      </c>
      <c r="C6" s="8"/>
      <c r="D6" s="8"/>
      <c r="E6" s="8"/>
      <c r="F6" s="12"/>
      <c r="G6" s="12"/>
      <c r="H6" s="12"/>
      <c r="I6" s="12"/>
      <c r="J6" s="12"/>
      <c r="K6" s="12"/>
      <c r="L6" s="673"/>
      <c r="M6" s="673"/>
      <c r="N6" s="673"/>
      <c r="O6" s="673"/>
      <c r="P6" s="673"/>
      <c r="Q6" s="194"/>
      <c r="R6" s="2"/>
    </row>
    <row r="7" spans="1:18" ht="15.75">
      <c r="A7" s="7"/>
      <c r="B7" s="9" t="s">
        <v>3576</v>
      </c>
      <c r="C7" s="8"/>
      <c r="D7" s="8"/>
      <c r="E7" s="8"/>
      <c r="F7" s="12"/>
      <c r="G7" s="12"/>
      <c r="H7" s="12"/>
      <c r="I7" s="12"/>
      <c r="J7" s="12"/>
      <c r="K7" s="12"/>
      <c r="L7" s="674" t="s">
        <v>3577</v>
      </c>
      <c r="M7" s="674"/>
      <c r="N7" s="674"/>
      <c r="O7" s="674"/>
      <c r="P7" s="674"/>
      <c r="Q7" s="195">
        <v>44925</v>
      </c>
      <c r="R7" s="2"/>
    </row>
    <row r="8" spans="1:18" ht="15.75">
      <c r="A8" s="7"/>
      <c r="B8" s="9" t="s">
        <v>7</v>
      </c>
      <c r="C8" s="8"/>
      <c r="D8" s="8"/>
      <c r="E8" s="8"/>
      <c r="F8" s="12"/>
      <c r="G8" s="12"/>
      <c r="H8" s="12"/>
      <c r="I8" s="12"/>
      <c r="J8" s="12"/>
      <c r="K8" s="12"/>
      <c r="L8" s="675" t="s">
        <v>3578</v>
      </c>
      <c r="M8" s="675"/>
      <c r="N8" s="675"/>
      <c r="O8" s="675"/>
      <c r="P8" s="675"/>
      <c r="Q8" s="196">
        <v>45219</v>
      </c>
      <c r="R8" s="2"/>
    </row>
    <row r="9" spans="1:18" ht="15.75">
      <c r="A9" s="7"/>
      <c r="B9" s="10"/>
      <c r="C9" s="3"/>
      <c r="D9" s="3"/>
      <c r="E9" s="3"/>
      <c r="F9" s="13"/>
      <c r="G9" s="13"/>
      <c r="H9" s="13"/>
      <c r="I9" s="13"/>
      <c r="J9" s="13"/>
      <c r="K9" s="13"/>
      <c r="L9" s="3"/>
      <c r="M9" s="11"/>
      <c r="N9" s="11"/>
      <c r="O9" s="11"/>
      <c r="P9" s="11"/>
      <c r="Q9" s="11"/>
      <c r="R9" s="4"/>
    </row>
    <row r="10" spans="1:18" ht="63">
      <c r="A10" s="7"/>
      <c r="B10" s="197" t="s">
        <v>11</v>
      </c>
      <c r="C10" s="197" t="s">
        <v>12</v>
      </c>
      <c r="D10" s="197" t="s">
        <v>13</v>
      </c>
      <c r="E10" s="197" t="s">
        <v>3579</v>
      </c>
      <c r="F10" s="198" t="s">
        <v>3580</v>
      </c>
      <c r="G10" s="197" t="s">
        <v>3581</v>
      </c>
      <c r="H10" s="197" t="s">
        <v>19</v>
      </c>
      <c r="I10" s="197" t="s">
        <v>20</v>
      </c>
      <c r="J10" s="199" t="s">
        <v>21</v>
      </c>
      <c r="K10" s="199" t="s">
        <v>22</v>
      </c>
      <c r="L10" s="200" t="s">
        <v>23</v>
      </c>
      <c r="M10" s="200" t="s">
        <v>24</v>
      </c>
      <c r="N10" s="201" t="s">
        <v>25</v>
      </c>
      <c r="O10" s="202" t="s">
        <v>26</v>
      </c>
      <c r="P10" s="203" t="s">
        <v>28</v>
      </c>
      <c r="Q10" s="199" t="s">
        <v>29</v>
      </c>
      <c r="R10" s="199" t="s">
        <v>27</v>
      </c>
    </row>
    <row r="11" spans="1:18" ht="300.75">
      <c r="B11" s="204" t="s">
        <v>261</v>
      </c>
      <c r="C11" s="205" t="s">
        <v>3552</v>
      </c>
      <c r="D11" s="205" t="s">
        <v>3582</v>
      </c>
      <c r="E11" s="205">
        <v>2.1</v>
      </c>
      <c r="F11" s="206" t="s">
        <v>3583</v>
      </c>
      <c r="G11" s="206" t="s">
        <v>3584</v>
      </c>
      <c r="H11" s="206" t="s">
        <v>3584</v>
      </c>
      <c r="I11" s="207" t="s">
        <v>3585</v>
      </c>
      <c r="J11" s="206" t="s">
        <v>3585</v>
      </c>
      <c r="K11" s="208" t="s">
        <v>3586</v>
      </c>
      <c r="L11" s="209">
        <v>43745</v>
      </c>
      <c r="M11" s="209">
        <v>44195</v>
      </c>
      <c r="N11" s="210">
        <f>(M11-L11)/7</f>
        <v>64.285714285714292</v>
      </c>
      <c r="O11" s="211">
        <v>1</v>
      </c>
      <c r="P11" s="211">
        <f>O11</f>
        <v>1</v>
      </c>
      <c r="Q11" s="212" t="str">
        <f>IF(ISNUMBER(P11),IF(P11=100%,"CUMPLIDA",IF(AND(ISNUMBER(M11),ISNUMBER(AGN!$Q$7)), IF(M11&lt;AGN!$Q$7,"INCUMPLIDA","PROCESO"), "VERIFICAR FECHA")),"SIN VALOR AVANCE")</f>
        <v>CUMPLIDA</v>
      </c>
      <c r="R11" s="213" t="s">
        <v>3587</v>
      </c>
    </row>
    <row r="12" spans="1:18" ht="120.75">
      <c r="B12" s="204" t="s">
        <v>261</v>
      </c>
      <c r="C12" s="205" t="s">
        <v>3552</v>
      </c>
      <c r="D12" s="205" t="s">
        <v>3588</v>
      </c>
      <c r="E12" s="205">
        <v>2.2000000000000002</v>
      </c>
      <c r="F12" s="206" t="s">
        <v>3589</v>
      </c>
      <c r="G12" s="206" t="s">
        <v>3590</v>
      </c>
      <c r="H12" s="206" t="s">
        <v>3590</v>
      </c>
      <c r="I12" s="207" t="s">
        <v>3591</v>
      </c>
      <c r="J12" s="206" t="s">
        <v>3591</v>
      </c>
      <c r="K12" s="208" t="s">
        <v>3592</v>
      </c>
      <c r="L12" s="209">
        <v>43720</v>
      </c>
      <c r="M12" s="209">
        <v>44195</v>
      </c>
      <c r="N12" s="210">
        <f t="shared" ref="N12:N23" si="0">(M12-L12)/7</f>
        <v>67.857142857142861</v>
      </c>
      <c r="O12" s="211">
        <v>1</v>
      </c>
      <c r="P12" s="211">
        <f t="shared" ref="P12:P23" si="1">O12</f>
        <v>1</v>
      </c>
      <c r="Q12" s="212" t="str">
        <f>IF(ISNUMBER(P12),IF(P12=100%,"CUMPLIDA",IF(AND(ISNUMBER(M12),ISNUMBER(AGN!$Q$7)), IF(M12&lt;AGN!$Q$7,"INCUMPLIDA","PROCESO"), "VERIFICAR FECHA")),"SIN VALOR AVANCE")</f>
        <v>CUMPLIDA</v>
      </c>
      <c r="R12" s="213" t="s">
        <v>3593</v>
      </c>
    </row>
    <row r="13" spans="1:18" ht="285.75">
      <c r="B13" s="204" t="s">
        <v>261</v>
      </c>
      <c r="C13" s="205" t="s">
        <v>3552</v>
      </c>
      <c r="D13" s="205" t="s">
        <v>3594</v>
      </c>
      <c r="E13" s="205">
        <v>2.2999999999999998</v>
      </c>
      <c r="F13" s="206" t="s">
        <v>3595</v>
      </c>
      <c r="G13" s="206" t="s">
        <v>3596</v>
      </c>
      <c r="H13" s="206" t="s">
        <v>3596</v>
      </c>
      <c r="I13" s="207" t="s">
        <v>3597</v>
      </c>
      <c r="J13" s="206" t="s">
        <v>3597</v>
      </c>
      <c r="K13" s="206" t="s">
        <v>3586</v>
      </c>
      <c r="L13" s="209">
        <v>43676</v>
      </c>
      <c r="M13" s="209">
        <v>44195</v>
      </c>
      <c r="N13" s="210">
        <f t="shared" si="0"/>
        <v>74.142857142857139</v>
      </c>
      <c r="O13" s="211">
        <v>1</v>
      </c>
      <c r="P13" s="211">
        <f t="shared" si="1"/>
        <v>1</v>
      </c>
      <c r="Q13" s="212" t="str">
        <f>IF(ISNUMBER(P13),IF(P13=100%,"CUMPLIDA",IF(AND(ISNUMBER(M13),ISNUMBER(AGN!$Q$7)), IF(M13&lt;AGN!$Q$7,"INCUMPLIDA","PROCESO"), "VERIFICAR FECHA")),"SIN VALOR AVANCE")</f>
        <v>CUMPLIDA</v>
      </c>
      <c r="R13" s="213" t="s">
        <v>3598</v>
      </c>
    </row>
    <row r="14" spans="1:18" ht="390">
      <c r="B14" s="204" t="s">
        <v>261</v>
      </c>
      <c r="C14" s="205" t="s">
        <v>3552</v>
      </c>
      <c r="D14" s="687" t="s">
        <v>3599</v>
      </c>
      <c r="E14" s="687">
        <v>2.5</v>
      </c>
      <c r="F14" s="688" t="s">
        <v>3600</v>
      </c>
      <c r="G14" s="206" t="s">
        <v>3601</v>
      </c>
      <c r="H14" s="206" t="s">
        <v>3601</v>
      </c>
      <c r="I14" s="207" t="s">
        <v>3602</v>
      </c>
      <c r="J14" s="206" t="s">
        <v>3602</v>
      </c>
      <c r="K14" s="208" t="s">
        <v>156</v>
      </c>
      <c r="L14" s="209">
        <v>43720</v>
      </c>
      <c r="M14" s="209">
        <v>44499</v>
      </c>
      <c r="N14" s="210">
        <f t="shared" si="0"/>
        <v>111.28571428571429</v>
      </c>
      <c r="O14" s="211">
        <v>1</v>
      </c>
      <c r="P14" s="211">
        <f t="shared" si="1"/>
        <v>1</v>
      </c>
      <c r="Q14" s="212" t="str">
        <f>IF(ISNUMBER(P14),IF(P14=100%,"CUMPLIDA",IF(AND(ISNUMBER(M14),ISNUMBER(AGN!$Q$7)), IF(M14&lt;AGN!$Q$7,"INCUMPLIDA","PROCESO"), "VERIFICAR FECHA")),"SIN VALOR AVANCE")</f>
        <v>CUMPLIDA</v>
      </c>
      <c r="R14" s="213" t="s">
        <v>3603</v>
      </c>
    </row>
    <row r="15" spans="1:18" ht="63" customHeight="1">
      <c r="B15" s="204" t="s">
        <v>261</v>
      </c>
      <c r="C15" s="205" t="s">
        <v>3552</v>
      </c>
      <c r="D15" s="687"/>
      <c r="E15" s="687"/>
      <c r="F15" s="688"/>
      <c r="G15" s="688" t="s">
        <v>3604</v>
      </c>
      <c r="H15" s="688" t="s">
        <v>3604</v>
      </c>
      <c r="I15" s="207" t="s">
        <v>3605</v>
      </c>
      <c r="J15" s="206" t="s">
        <v>3605</v>
      </c>
      <c r="K15" s="208" t="s">
        <v>3606</v>
      </c>
      <c r="L15" s="209">
        <v>43740</v>
      </c>
      <c r="M15" s="209">
        <v>44012</v>
      </c>
      <c r="N15" s="210">
        <f t="shared" si="0"/>
        <v>38.857142857142854</v>
      </c>
      <c r="O15" s="211">
        <v>1</v>
      </c>
      <c r="P15" s="211">
        <f t="shared" si="1"/>
        <v>1</v>
      </c>
      <c r="Q15" s="212" t="str">
        <f>IF(ISNUMBER(P15),IF(P15=100%,"CUMPLIDA",IF(AND(ISNUMBER(M15),ISNUMBER(AGN!$Q$7)), IF(M15&lt;AGN!$Q$7,"INCUMPLIDA","PROCESO"), "VERIFICAR FECHA")),"SIN VALOR AVANCE")</f>
        <v>CUMPLIDA</v>
      </c>
      <c r="R15" s="213" t="s">
        <v>3607</v>
      </c>
    </row>
    <row r="16" spans="1:18" ht="76.5" customHeight="1">
      <c r="B16" s="204" t="s">
        <v>261</v>
      </c>
      <c r="C16" s="205" t="s">
        <v>3552</v>
      </c>
      <c r="D16" s="687"/>
      <c r="E16" s="687"/>
      <c r="F16" s="688"/>
      <c r="G16" s="688"/>
      <c r="H16" s="688"/>
      <c r="I16" s="207" t="s">
        <v>3608</v>
      </c>
      <c r="J16" s="206" t="s">
        <v>3608</v>
      </c>
      <c r="K16" s="208" t="s">
        <v>3609</v>
      </c>
      <c r="L16" s="209">
        <v>43740</v>
      </c>
      <c r="M16" s="209">
        <v>44925</v>
      </c>
      <c r="N16" s="210">
        <f t="shared" si="0"/>
        <v>169.28571428571428</v>
      </c>
      <c r="O16" s="211">
        <v>1</v>
      </c>
      <c r="P16" s="211">
        <f t="shared" si="1"/>
        <v>1</v>
      </c>
      <c r="Q16" s="212" t="str">
        <f>IF(ISNUMBER(P16),IF(P16=100%,"CUMPLIDA",IF(AND(ISNUMBER(M16),ISNUMBER(AGN!$Q$7)), IF(M16&lt;AGN!$Q$7,"INCUMPLIDA","PROCESO"), "VERIFICAR FECHA")),"SIN VALOR AVANCE")</f>
        <v>CUMPLIDA</v>
      </c>
      <c r="R16" s="213" t="s">
        <v>3607</v>
      </c>
    </row>
    <row r="17" spans="2:18" ht="61.5" customHeight="1">
      <c r="B17" s="204" t="s">
        <v>261</v>
      </c>
      <c r="C17" s="205" t="s">
        <v>3552</v>
      </c>
      <c r="D17" s="687" t="s">
        <v>3610</v>
      </c>
      <c r="E17" s="687">
        <v>5.0999999999999996</v>
      </c>
      <c r="F17" s="688" t="s">
        <v>3611</v>
      </c>
      <c r="G17" s="688" t="s">
        <v>3612</v>
      </c>
      <c r="H17" s="688" t="s">
        <v>3612</v>
      </c>
      <c r="I17" s="207" t="s">
        <v>3613</v>
      </c>
      <c r="J17" s="206" t="s">
        <v>3613</v>
      </c>
      <c r="K17" s="206" t="s">
        <v>3614</v>
      </c>
      <c r="L17" s="209">
        <v>43760</v>
      </c>
      <c r="M17" s="209">
        <v>44377</v>
      </c>
      <c r="N17" s="210">
        <f t="shared" si="0"/>
        <v>88.142857142857139</v>
      </c>
      <c r="O17" s="211">
        <v>1</v>
      </c>
      <c r="P17" s="211">
        <f t="shared" si="1"/>
        <v>1</v>
      </c>
      <c r="Q17" s="212" t="str">
        <f>IF(ISNUMBER(P17),IF(P17=100%,"CUMPLIDA",IF(AND(ISNUMBER(M17),ISNUMBER(AGN!$Q$7)), IF(M17&lt;AGN!$Q$7,"INCUMPLIDA","PROCESO"), "VERIFICAR FECHA")),"SIN VALOR AVANCE")</f>
        <v>CUMPLIDA</v>
      </c>
      <c r="R17" s="213" t="s">
        <v>3615</v>
      </c>
    </row>
    <row r="18" spans="2:18" ht="90" customHeight="1">
      <c r="B18" s="204" t="s">
        <v>261</v>
      </c>
      <c r="C18" s="205" t="s">
        <v>3552</v>
      </c>
      <c r="D18" s="687"/>
      <c r="E18" s="687"/>
      <c r="F18" s="688"/>
      <c r="G18" s="688"/>
      <c r="H18" s="688"/>
      <c r="I18" s="207" t="s">
        <v>3616</v>
      </c>
      <c r="J18" s="206" t="s">
        <v>3616</v>
      </c>
      <c r="K18" s="208" t="s">
        <v>3617</v>
      </c>
      <c r="L18" s="209">
        <v>44377</v>
      </c>
      <c r="M18" s="209">
        <v>44560</v>
      </c>
      <c r="N18" s="210">
        <f t="shared" si="0"/>
        <v>26.142857142857142</v>
      </c>
      <c r="O18" s="211">
        <v>1</v>
      </c>
      <c r="P18" s="211">
        <f t="shared" si="1"/>
        <v>1</v>
      </c>
      <c r="Q18" s="212" t="str">
        <f>IF(ISNUMBER(P18),IF(P18=100%,"CUMPLIDA",IF(AND(ISNUMBER(M18),ISNUMBER(AGN!$Q$7)), IF(M18&lt;AGN!$Q$7,"INCUMPLIDA","PROCESO"), "VERIFICAR FECHA")),"SIN VALOR AVANCE")</f>
        <v>CUMPLIDA</v>
      </c>
      <c r="R18" s="213" t="s">
        <v>3615</v>
      </c>
    </row>
    <row r="19" spans="2:18" ht="165">
      <c r="B19" s="204" t="s">
        <v>261</v>
      </c>
      <c r="C19" s="205" t="s">
        <v>3552</v>
      </c>
      <c r="D19" s="687"/>
      <c r="E19" s="687"/>
      <c r="F19" s="688"/>
      <c r="G19" s="688"/>
      <c r="H19" s="688"/>
      <c r="I19" s="207" t="s">
        <v>3618</v>
      </c>
      <c r="J19" s="206" t="s">
        <v>3618</v>
      </c>
      <c r="K19" s="208" t="s">
        <v>3619</v>
      </c>
      <c r="L19" s="209">
        <v>44563</v>
      </c>
      <c r="M19" s="209">
        <v>44925</v>
      </c>
      <c r="N19" s="210">
        <f t="shared" si="0"/>
        <v>51.714285714285715</v>
      </c>
      <c r="O19" s="211">
        <v>1</v>
      </c>
      <c r="P19" s="211">
        <f t="shared" si="1"/>
        <v>1</v>
      </c>
      <c r="Q19" s="212" t="str">
        <f>IF(ISNUMBER(P19),IF(P19=100%,"CUMPLIDA",IF(AND(ISNUMBER(M19),ISNUMBER(AGN!$Q$7)), IF(M19&lt;AGN!$Q$7,"INCUMPLIDA","PROCESO"), "VERIFICAR FECHA")),"SIN VALOR AVANCE")</f>
        <v>CUMPLIDA</v>
      </c>
      <c r="R19" s="213" t="s">
        <v>3620</v>
      </c>
    </row>
    <row r="20" spans="2:18" ht="375">
      <c r="B20" s="204" t="s">
        <v>261</v>
      </c>
      <c r="C20" s="205" t="s">
        <v>3552</v>
      </c>
      <c r="D20" s="205" t="s">
        <v>3621</v>
      </c>
      <c r="E20" s="205">
        <v>5.2</v>
      </c>
      <c r="F20" s="206" t="s">
        <v>3622</v>
      </c>
      <c r="G20" s="206" t="s">
        <v>3623</v>
      </c>
      <c r="H20" s="206" t="s">
        <v>3623</v>
      </c>
      <c r="I20" s="207" t="s">
        <v>3624</v>
      </c>
      <c r="J20" s="206" t="s">
        <v>3624</v>
      </c>
      <c r="K20" s="208" t="s">
        <v>3625</v>
      </c>
      <c r="L20" s="209">
        <v>43739</v>
      </c>
      <c r="M20" s="209">
        <v>44925</v>
      </c>
      <c r="N20" s="210">
        <f t="shared" si="0"/>
        <v>169.42857142857142</v>
      </c>
      <c r="O20" s="211">
        <v>1</v>
      </c>
      <c r="P20" s="211">
        <f t="shared" si="1"/>
        <v>1</v>
      </c>
      <c r="Q20" s="212" t="str">
        <f>IF(ISNUMBER(P20),IF(P20=100%,"CUMPLIDA",IF(AND(ISNUMBER(M20),ISNUMBER(AGN!$Q$7)), IF(M20&lt;AGN!$Q$7,"INCUMPLIDA","PROCESO"), "VERIFICAR FECHA")),"SIN VALOR AVANCE")</f>
        <v>CUMPLIDA</v>
      </c>
      <c r="R20" s="213" t="s">
        <v>3626</v>
      </c>
    </row>
    <row r="21" spans="2:18" ht="210.75">
      <c r="B21" s="204" t="s">
        <v>261</v>
      </c>
      <c r="C21" s="205" t="s">
        <v>3552</v>
      </c>
      <c r="D21" s="205" t="s">
        <v>3627</v>
      </c>
      <c r="E21" s="205">
        <v>5.4</v>
      </c>
      <c r="F21" s="206" t="s">
        <v>3628</v>
      </c>
      <c r="G21" s="206" t="s">
        <v>3629</v>
      </c>
      <c r="H21" s="206" t="s">
        <v>3629</v>
      </c>
      <c r="I21" s="207" t="s">
        <v>3630</v>
      </c>
      <c r="J21" s="206" t="s">
        <v>3630</v>
      </c>
      <c r="K21" s="206" t="s">
        <v>3631</v>
      </c>
      <c r="L21" s="209">
        <v>43739</v>
      </c>
      <c r="M21" s="209">
        <v>44226</v>
      </c>
      <c r="N21" s="210">
        <f t="shared" si="0"/>
        <v>69.571428571428569</v>
      </c>
      <c r="O21" s="211">
        <v>1</v>
      </c>
      <c r="P21" s="211">
        <f t="shared" si="1"/>
        <v>1</v>
      </c>
      <c r="Q21" s="212" t="str">
        <f>IF(ISNUMBER(P21),IF(P21=100%,"CUMPLIDA",IF(AND(ISNUMBER(M21),ISNUMBER(AGN!$Q$7)), IF(M21&lt;AGN!$Q$7,"INCUMPLIDA","PROCESO"), "VERIFICAR FECHA")),"SIN VALOR AVANCE")</f>
        <v>CUMPLIDA</v>
      </c>
      <c r="R21" s="213" t="s">
        <v>3632</v>
      </c>
    </row>
    <row r="22" spans="2:18" ht="120.75">
      <c r="B22" s="204" t="s">
        <v>261</v>
      </c>
      <c r="C22" s="205" t="s">
        <v>3552</v>
      </c>
      <c r="D22" s="687" t="s">
        <v>3633</v>
      </c>
      <c r="E22" s="687">
        <v>6</v>
      </c>
      <c r="F22" s="688" t="s">
        <v>3634</v>
      </c>
      <c r="G22" s="688" t="s">
        <v>3635</v>
      </c>
      <c r="H22" s="688" t="s">
        <v>3635</v>
      </c>
      <c r="I22" s="207" t="s">
        <v>3636</v>
      </c>
      <c r="J22" s="206" t="s">
        <v>3636</v>
      </c>
      <c r="K22" s="206" t="s">
        <v>3637</v>
      </c>
      <c r="L22" s="209">
        <v>43724</v>
      </c>
      <c r="M22" s="209">
        <v>44195</v>
      </c>
      <c r="N22" s="210">
        <f t="shared" si="0"/>
        <v>67.285714285714292</v>
      </c>
      <c r="O22" s="211">
        <v>1</v>
      </c>
      <c r="P22" s="211">
        <f t="shared" si="1"/>
        <v>1</v>
      </c>
      <c r="Q22" s="212" t="str">
        <f>IF(ISNUMBER(P22),IF(P22=100%,"CUMPLIDA",IF(AND(ISNUMBER(M22),ISNUMBER(AGN!$Q$7)), IF(M22&lt;AGN!$Q$7,"INCUMPLIDA","PROCESO"), "VERIFICAR FECHA")),"SIN VALOR AVANCE")</f>
        <v>CUMPLIDA</v>
      </c>
      <c r="R22" s="213" t="s">
        <v>3638</v>
      </c>
    </row>
    <row r="23" spans="2:18" ht="240.75">
      <c r="B23" s="204" t="s">
        <v>261</v>
      </c>
      <c r="C23" s="205" t="s">
        <v>3552</v>
      </c>
      <c r="D23" s="687"/>
      <c r="E23" s="687"/>
      <c r="F23" s="688"/>
      <c r="G23" s="688"/>
      <c r="H23" s="688"/>
      <c r="I23" s="207" t="s">
        <v>3639</v>
      </c>
      <c r="J23" s="206" t="s">
        <v>3639</v>
      </c>
      <c r="K23" s="206" t="s">
        <v>3640</v>
      </c>
      <c r="L23" s="209">
        <v>44200</v>
      </c>
      <c r="M23" s="209">
        <v>44925</v>
      </c>
      <c r="N23" s="210">
        <f t="shared" si="0"/>
        <v>103.57142857142857</v>
      </c>
      <c r="O23" s="211">
        <v>1</v>
      </c>
      <c r="P23" s="211">
        <f t="shared" si="1"/>
        <v>1</v>
      </c>
      <c r="Q23" s="212" t="str">
        <f>IF(ISNUMBER(P23),IF(P23=100%,"CUMPLIDA",IF(AND(ISNUMBER(M23),ISNUMBER(AGN!$Q$7)), IF(M23&lt;AGN!$Q$7,"INCUMPLIDA","PROCESO"), "VERIFICAR FECHA")),"SIN VALOR AVANCE")</f>
        <v>CUMPLIDA</v>
      </c>
      <c r="R23" s="213" t="s">
        <v>3641</v>
      </c>
    </row>
  </sheetData>
  <sheetProtection algorithmName="SHA-512" hashValue="VCAMh9dH+qabluygKJENZBnE5QV1V0Ho/paP6rgEXtzLpSTVOp4ekbfHeDgG/e3jceYg7rPOpAeQC9Jm6p/pYg==" saltValue="PyRoZb3kmpdEalI2qX06RQ==" spinCount="100000" sheet="1" formatCells="0" formatColumns="0" formatRows="0" autoFilter="0"/>
  <protectedRanges>
    <protectedRange sqref="I15:J16" name="Rango2_20_4"/>
    <protectedRange sqref="I17:J19" name="Rango2_20_5"/>
    <protectedRange sqref="I20:J20" name="Rango2_20_6"/>
    <protectedRange sqref="I21:J21" name="Rango2_20_7"/>
    <protectedRange sqref="I22:J23" name="Rango2_20_8"/>
    <protectedRange sqref="K11" name="Rango2_20_1"/>
    <protectedRange sqref="K12" name="Rango2_20_2"/>
    <protectedRange sqref="K13" name="Rango2_20_3"/>
    <protectedRange sqref="K14" name="Rango2_20_4_1"/>
    <protectedRange sqref="K15:K16" name="Rango2_22_1"/>
    <protectedRange sqref="K17:K19" name="Rango2_22_2"/>
    <protectedRange sqref="K20" name="Rango2_22_3"/>
    <protectedRange sqref="K21" name="Rango2_22_4"/>
    <protectedRange sqref="K22:K23" name="Rango2_22_5"/>
  </protectedRanges>
  <mergeCells count="24">
    <mergeCell ref="D22:D23"/>
    <mergeCell ref="E22:E23"/>
    <mergeCell ref="F22:F23"/>
    <mergeCell ref="G22:G23"/>
    <mergeCell ref="H22:H23"/>
    <mergeCell ref="D17:D19"/>
    <mergeCell ref="E17:E19"/>
    <mergeCell ref="F17:F19"/>
    <mergeCell ref="G17:G19"/>
    <mergeCell ref="H17:H19"/>
    <mergeCell ref="D14:D16"/>
    <mergeCell ref="E14:E16"/>
    <mergeCell ref="F14:F16"/>
    <mergeCell ref="H15:H16"/>
    <mergeCell ref="G15:G16"/>
    <mergeCell ref="L5:P5"/>
    <mergeCell ref="L6:P6"/>
    <mergeCell ref="L7:P7"/>
    <mergeCell ref="L8:P8"/>
    <mergeCell ref="B1:C3"/>
    <mergeCell ref="D1:R2"/>
    <mergeCell ref="D3:R3"/>
    <mergeCell ref="B4:J4"/>
    <mergeCell ref="L4:P4"/>
  </mergeCells>
  <conditionalFormatting sqref="Q11:Q23">
    <cfRule type="cellIs" dxfId="9" priority="1" operator="equal">
      <formula>"SIN VALOR AVANCE"</formula>
    </cfRule>
    <cfRule type="cellIs" dxfId="8" priority="2" operator="equal">
      <formula>"VERIFICAR FECHA"</formula>
    </cfRule>
    <cfRule type="cellIs" dxfId="7" priority="3" operator="equal">
      <formula>"INCUMPLIDA"</formula>
    </cfRule>
    <cfRule type="cellIs" dxfId="6" priority="4" operator="equal">
      <formula>"PROCESO"</formula>
    </cfRule>
    <cfRule type="cellIs" dxfId="5" priority="5" operator="equal">
      <formula>"CUMPLIDA"</formula>
    </cfRule>
  </conditionalFormatting>
  <pageMargins left="0.7" right="0.7" top="0.75" bottom="0.75" header="0.3" footer="0.3"/>
  <pageSetup orientation="portrait" r:id="rId1"/>
  <headerFooter>
    <oddFooter>&amp;R_x000D_&amp;1#&amp;"Calibri"&amp;10&amp;K000000 Información Pública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2f_ xmlns="cd09cc2a-b5dd-4b53-8bbf-4c299dd3bd70" xsi:nil="true"/>
    <_x002a_ xmlns="cd09cc2a-b5dd-4b53-8bbf-4c299dd3bd70">Plan de mejoramiento institucional</_x002a_>
    <_x0023_ xmlns="cd09cc2a-b5dd-4b53-8bbf-4c299dd3bd7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BF753C7F9978541BE88E5AAB4976321" ma:contentTypeVersion="4" ma:contentTypeDescription="Crear nuevo documento." ma:contentTypeScope="" ma:versionID="fd9893127048276a78d94724cde76771">
  <xsd:schema xmlns:xsd="http://www.w3.org/2001/XMLSchema" xmlns:xs="http://www.w3.org/2001/XMLSchema" xmlns:p="http://schemas.microsoft.com/office/2006/metadata/properties" xmlns:ns2="cd09cc2a-b5dd-4b53-8bbf-4c299dd3bd70" xmlns:ns3="2febaad4-4a94-47d8-bd40-dd72d5026160" targetNamespace="http://schemas.microsoft.com/office/2006/metadata/properties" ma:root="true" ma:fieldsID="d8b93f2a6c5c077f1f9e28b8be7613e7" ns2:_="" ns3:_="">
    <xsd:import namespace="cd09cc2a-b5dd-4b53-8bbf-4c299dd3bd70"/>
    <xsd:import namespace="2febaad4-4a94-47d8-bd40-dd72d5026160"/>
    <xsd:element name="properties">
      <xsd:complexType>
        <xsd:sequence>
          <xsd:element name="documentManagement">
            <xsd:complexType>
              <xsd:all>
                <xsd:element ref="ns2:_x002a_" minOccurs="0"/>
                <xsd:element ref="ns3:SharedWithUsers" minOccurs="0"/>
                <xsd:element ref="ns2:_x0023_" minOccurs="0"/>
                <xsd:element ref="ns2:_x002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09cc2a-b5dd-4b53-8bbf-4c299dd3bd70" elementFormDefault="qualified">
    <xsd:import namespace="http://schemas.microsoft.com/office/2006/documentManagement/types"/>
    <xsd:import namespace="http://schemas.microsoft.com/office/infopath/2007/PartnerControls"/>
    <xsd:element name="_x002a_" ma:index="8" nillable="true" ma:displayName="-" ma:internalName="_x002a_">
      <xsd:simpleType>
        <xsd:restriction base="dms:Text">
          <xsd:maxLength value="255"/>
        </xsd:restriction>
      </xsd:simpleType>
    </xsd:element>
    <xsd:element name="_x0023_" ma:index="10" nillable="true" ma:displayName="#" ma:internalName="_x0023_">
      <xsd:simpleType>
        <xsd:restriction base="dms:Number"/>
      </xsd:simpleType>
    </xsd:element>
    <xsd:element name="_x002f_" ma:index="11" nillable="true" ma:displayName="/" ma:internalName="_x002f_">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2febaad4-4a94-47d8-bd40-dd72d5026160" elementFormDefault="qualified">
    <xsd:import namespace="http://schemas.microsoft.com/office/2006/documentManagement/types"/>
    <xsd:import namespace="http://schemas.microsoft.com/office/infopath/2007/PartnerControls"/>
    <xsd:element name="SharedWithUsers" ma:index="9"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76CB0C-5158-4B4C-BA5D-D14720C9FE01}">
  <ds:schemaRefs>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elements/1.1/"/>
    <ds:schemaRef ds:uri="http://schemas.microsoft.com/office/infopath/2007/PartnerControls"/>
    <ds:schemaRef ds:uri="2c9ff16b-fedd-4b59-aecf-131aa52ed0f3"/>
    <ds:schemaRef ds:uri="http://purl.org/dc/dcmitype/"/>
  </ds:schemaRefs>
</ds:datastoreItem>
</file>

<file path=customXml/itemProps2.xml><?xml version="1.0" encoding="utf-8"?>
<ds:datastoreItem xmlns:ds="http://schemas.openxmlformats.org/officeDocument/2006/customXml" ds:itemID="{8EBD8E74-6CF9-444B-A820-8D6DA37CD1EA}"/>
</file>

<file path=customXml/itemProps3.xml><?xml version="1.0" encoding="utf-8"?>
<ds:datastoreItem xmlns:ds="http://schemas.openxmlformats.org/officeDocument/2006/customXml" ds:itemID="{DD1814CF-D866-49E8-91A0-E0A32C5E54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PMI</vt:lpstr>
      <vt:lpstr>RESUMEN TOTAL PMI</vt:lpstr>
      <vt:lpstr>ITRC</vt:lpstr>
      <vt:lpstr>OCI</vt:lpstr>
      <vt:lpstr>CGR</vt:lpstr>
      <vt:lpstr>AGN</vt:lpstr>
      <vt:lpstr>FECHA_ACTUALIZACION</vt:lpstr>
      <vt:lpstr>FECHA_CGR</vt:lpstr>
      <vt:lpstr>FECHA_ITRC</vt:lpstr>
      <vt:lpstr>FECHA_OCI</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de mejoramiento institucional</dc:title>
  <dc:subject/>
  <dc:creator>Maria Del Pilar Ramirez Ortiz</dc:creator>
  <cp:keywords/>
  <dc:description/>
  <cp:lastModifiedBy>Hotel5to</cp:lastModifiedBy>
  <cp:revision/>
  <dcterms:created xsi:type="dcterms:W3CDTF">2017-03-10T21:06:04Z</dcterms:created>
  <dcterms:modified xsi:type="dcterms:W3CDTF">2026-08-12T03:00:28Z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0x0101007BF753C7F9978541BE88E5AAB4976321</vt:lpwstr>
  </property>
  <property fmtid="{D5CDD505-2E9C-101B-9397-08002B2CF9AE}" pid="3" name="Order">
    <vt:r8>65000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TriggerFlowInfo">
    <vt:lpwstr/>
  </property>
  <property fmtid="{D5CDD505-2E9C-101B-9397-08002B2CF9AE}" pid="10" name="MSIP_Label_9238af61-cfb1-43e3-a724-fe68a71eee05_Enabled">
    <vt:lpwstr>true</vt:lpwstr>
  </property>
  <property fmtid="{D5CDD505-2E9C-101B-9397-08002B2CF9AE}" pid="11" name="MSIP_Label_9238af61-cfb1-43e3-a724-fe68a71eee05_SetDate">
    <vt:lpwstr>2024-12-11T00:25:13Z</vt:lpwstr>
  </property>
  <property fmtid="{D5CDD505-2E9C-101B-9397-08002B2CF9AE}" pid="12" name="MSIP_Label_9238af61-cfb1-43e3-a724-fe68a71eee05_Method">
    <vt:lpwstr>Privileged</vt:lpwstr>
  </property>
  <property fmtid="{D5CDD505-2E9C-101B-9397-08002B2CF9AE}" pid="13" name="MSIP_Label_9238af61-cfb1-43e3-a724-fe68a71eee05_Name">
    <vt:lpwstr>Pública</vt:lpwstr>
  </property>
  <property fmtid="{D5CDD505-2E9C-101B-9397-08002B2CF9AE}" pid="14" name="MSIP_Label_9238af61-cfb1-43e3-a724-fe68a71eee05_SiteId">
    <vt:lpwstr>fab26e5a-737a-4438-8ccd-8e465ecf21d8</vt:lpwstr>
  </property>
  <property fmtid="{D5CDD505-2E9C-101B-9397-08002B2CF9AE}" pid="15" name="MSIP_Label_9238af61-cfb1-43e3-a724-fe68a71eee05_ActionId">
    <vt:lpwstr>a00bab78-a4e8-475e-ac19-23e93387defe</vt:lpwstr>
  </property>
  <property fmtid="{D5CDD505-2E9C-101B-9397-08002B2CF9AE}" pid="16" name="MSIP_Label_9238af61-cfb1-43e3-a724-fe68a71eee05_ContentBits">
    <vt:lpwstr>2</vt:lpwstr>
  </property>
</Properties>
</file>